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GitHub\Software Calculo Presupuestal\guia\actualizacion\"/>
    </mc:Choice>
  </mc:AlternateContent>
  <xr:revisionPtr revIDLastSave="0" documentId="13_ncr:1_{5C75BE48-CCD8-417E-9604-F8155219980F}" xr6:coauthVersionLast="47" xr6:coauthVersionMax="47" xr10:uidLastSave="{00000000-0000-0000-0000-000000000000}"/>
  <bookViews>
    <workbookView xWindow="-120" yWindow="-120" windowWidth="29040" windowHeight="15720" tabRatio="730" activeTab="8" xr2:uid="{00000000-000D-0000-FFFF-FFFF00000000}"/>
  </bookViews>
  <sheets>
    <sheet name="DATOS" sheetId="1" r:id="rId1"/>
    <sheet name="CARAT" sheetId="26" r:id="rId2"/>
    <sheet name="RESUMEN" sheetId="27" r:id="rId3"/>
    <sheet name="FICHA TECNICA" sheetId="28" r:id="rId4"/>
    <sheet name="ITEMS" sheetId="18" r:id="rId5"/>
    <sheet name="B1 " sheetId="29" r:id="rId6"/>
    <sheet name="COMPUTO" sheetId="30" r:id="rId7"/>
    <sheet name="CRONOG" sheetId="31" r:id="rId8"/>
    <sheet name="BD" sheetId="19" r:id="rId9"/>
    <sheet name="ACTA" sheetId="32" r:id="rId10"/>
    <sheet name="FECHA" sheetId="22" state="hidden" r:id="rId11"/>
    <sheet name="Hoja2" sheetId="23" state="hidden" r:id="rId12"/>
  </sheets>
  <externalReferences>
    <externalReference r:id="rId13"/>
    <externalReference r:id="rId14"/>
    <externalReference r:id="rId15"/>
  </externalReferences>
  <definedNames>
    <definedName name="_xlnm._FilterDatabase" localSheetId="8" hidden="1">BD!$A$5:$F$1658</definedName>
    <definedName name="_xlnm.Print_Area" localSheetId="9">ACTA!$A$1:$J$69</definedName>
    <definedName name="_xlnm.Print_Area" localSheetId="5">'B1 '!$A$1:$G$58</definedName>
    <definedName name="_xlnm.Print_Area" localSheetId="1">CARAT!$A$1:$CZ$50</definedName>
    <definedName name="_xlnm.Print_Area" localSheetId="6">COMPUTO!$A$1:$K$142</definedName>
    <definedName name="_xlnm.Print_Area" localSheetId="7">CRONOG!$A$1:$DD$35</definedName>
    <definedName name="_xlnm.Print_Area" localSheetId="3">'FICHA TECNICA'!$A$1:$T$103</definedName>
    <definedName name="_xlnm.Print_Area" localSheetId="2">RESUMEN!$A$1:$F$41</definedName>
    <definedName name="Bordillo_jard" localSheetId="6">COMPUTO!#REF!</definedName>
    <definedName name="C_\2015\6_ELECT\16.docx">[1]BD!#REF!</definedName>
    <definedName name="Excav_cimien_man" localSheetId="6">COMPUTO!#REF!</definedName>
    <definedName name="LISTA" localSheetId="9">'[2]POA2008 REF I'!$B$1:$W$3962</definedName>
    <definedName name="LISTA" localSheetId="5">'[2]POA2008 REF I'!$B$1:$W$3962</definedName>
    <definedName name="LISTA" localSheetId="1">'[2]POA2008 REF I'!$B$1:$W$3962</definedName>
    <definedName name="LISTA" localSheetId="6">'[2]POA2008 REF I'!$B$1:$W$3962</definedName>
    <definedName name="LISTA" localSheetId="7">'[2]POA2008 REF I'!$B$1:$W$3962</definedName>
    <definedName name="LISTA" localSheetId="3">'[2]POA2008 REF I'!$B$1:$W$3962</definedName>
    <definedName name="LISTA" localSheetId="2">'[2]POA2008 REF I'!$B$1:$W$3962</definedName>
    <definedName name="LISTA">'[3]POA2008 REF I'!$B$1:$W$3962</definedName>
    <definedName name="Pis_cem_frot_CP_H4cm" localSheetId="6">COMPUTO!#REF!</definedName>
    <definedName name="_xlnm.Print_Titles" localSheetId="5">'B1 '!$3:$11</definedName>
    <definedName name="_xlnm.Print_Titles" localSheetId="8">BD!$1:$6</definedName>
    <definedName name="_xlnm.Print_Titles" localSheetId="6">COMPUTO!$9:$12</definedName>
    <definedName name="_xlnm.Print_Titles" localSheetId="7">CRONOG!$3:$11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7" l="1"/>
  <c r="E3" i="18" l="1"/>
  <c r="C19" i="1" l="1"/>
  <c r="A5" i="31"/>
  <c r="E18" i="28" l="1"/>
  <c r="E17" i="28"/>
  <c r="W28" i="26" l="1"/>
  <c r="W27" i="26"/>
  <c r="S23" i="26"/>
  <c r="O47" i="26" l="1"/>
  <c r="O46" i="26"/>
  <c r="K42" i="26"/>
  <c r="D25" i="29" l="1"/>
  <c r="D26" i="29"/>
  <c r="D27" i="29"/>
  <c r="D28" i="29"/>
  <c r="D29" i="29"/>
  <c r="C29" i="1"/>
  <c r="D33" i="32"/>
  <c r="D29" i="32"/>
  <c r="D28" i="32"/>
  <c r="B14" i="31"/>
  <c r="G7" i="31"/>
  <c r="A7" i="31"/>
  <c r="A8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5" i="31"/>
  <c r="C140" i="30"/>
  <c r="C137" i="30"/>
  <c r="C134" i="30"/>
  <c r="C125" i="30"/>
  <c r="C116" i="30"/>
  <c r="C107" i="30"/>
  <c r="C98" i="30"/>
  <c r="C89" i="30"/>
  <c r="C80" i="30"/>
  <c r="C71" i="30"/>
  <c r="C62" i="30"/>
  <c r="C59" i="30"/>
  <c r="C56" i="30"/>
  <c r="C53" i="30"/>
  <c r="C50" i="30"/>
  <c r="B140" i="30"/>
  <c r="B137" i="30"/>
  <c r="B134" i="30"/>
  <c r="B125" i="30"/>
  <c r="B116" i="30"/>
  <c r="B107" i="30"/>
  <c r="B98" i="30"/>
  <c r="B89" i="30"/>
  <c r="B80" i="30"/>
  <c r="B71" i="30"/>
  <c r="B62" i="30"/>
  <c r="B59" i="30"/>
  <c r="B56" i="30"/>
  <c r="B53" i="30"/>
  <c r="B50" i="30"/>
  <c r="F7" i="30"/>
  <c r="A8" i="30"/>
  <c r="A7" i="30"/>
  <c r="A5" i="30"/>
  <c r="J141" i="30"/>
  <c r="K140" i="30"/>
  <c r="J138" i="30"/>
  <c r="K137" i="30"/>
  <c r="J135" i="30"/>
  <c r="K134" i="30"/>
  <c r="J132" i="30"/>
  <c r="K131" i="30"/>
  <c r="A131" i="30"/>
  <c r="J129" i="30"/>
  <c r="K128" i="30" s="1"/>
  <c r="A128" i="30"/>
  <c r="D20" i="29" s="1"/>
  <c r="J126" i="30"/>
  <c r="K125" i="30"/>
  <c r="J123" i="30"/>
  <c r="K122" i="30"/>
  <c r="A122" i="30"/>
  <c r="J120" i="30"/>
  <c r="K119" i="30" s="1"/>
  <c r="A119" i="30"/>
  <c r="J117" i="30"/>
  <c r="K116" i="30"/>
  <c r="J114" i="30"/>
  <c r="K113" i="30"/>
  <c r="A113" i="30"/>
  <c r="J111" i="30"/>
  <c r="K110" i="30"/>
  <c r="A110" i="30"/>
  <c r="J108" i="30"/>
  <c r="K107" i="30"/>
  <c r="J105" i="30"/>
  <c r="K104" i="30"/>
  <c r="A104" i="30"/>
  <c r="J102" i="30"/>
  <c r="K101" i="30" s="1"/>
  <c r="A101" i="30"/>
  <c r="J99" i="30"/>
  <c r="K98" i="30"/>
  <c r="J96" i="30"/>
  <c r="K95" i="30"/>
  <c r="A95" i="30"/>
  <c r="J93" i="30"/>
  <c r="K92" i="30" s="1"/>
  <c r="A92" i="30"/>
  <c r="J90" i="30"/>
  <c r="K89" i="30"/>
  <c r="J87" i="30"/>
  <c r="K86" i="30"/>
  <c r="A86" i="30"/>
  <c r="D19" i="29" s="1"/>
  <c r="J84" i="30"/>
  <c r="K83" i="30" s="1"/>
  <c r="A83" i="30"/>
  <c r="J81" i="30"/>
  <c r="K80" i="30"/>
  <c r="J78" i="30"/>
  <c r="K77" i="30"/>
  <c r="A77" i="30"/>
  <c r="D18" i="29" s="1"/>
  <c r="J75" i="30"/>
  <c r="K74" i="30"/>
  <c r="A74" i="30"/>
  <c r="J72" i="30"/>
  <c r="K71" i="30"/>
  <c r="J69" i="30"/>
  <c r="K68" i="30"/>
  <c r="A68" i="30"/>
  <c r="J66" i="30"/>
  <c r="K65" i="30" s="1"/>
  <c r="A65" i="30"/>
  <c r="J63" i="30"/>
  <c r="K62" i="30"/>
  <c r="J60" i="30"/>
  <c r="K59" i="30"/>
  <c r="J57" i="30"/>
  <c r="K56" i="30"/>
  <c r="J54" i="30"/>
  <c r="K53" i="30"/>
  <c r="J51" i="30"/>
  <c r="K50" i="30"/>
  <c r="J48" i="30"/>
  <c r="K47" i="30"/>
  <c r="J45" i="30"/>
  <c r="K44" i="30"/>
  <c r="J42" i="30"/>
  <c r="K41" i="30"/>
  <c r="J39" i="30"/>
  <c r="K38" i="30"/>
  <c r="J36" i="30"/>
  <c r="K35" i="30"/>
  <c r="J33" i="30"/>
  <c r="K32" i="30"/>
  <c r="J30" i="30"/>
  <c r="K29" i="30"/>
  <c r="J27" i="30"/>
  <c r="K26" i="30"/>
  <c r="J24" i="30"/>
  <c r="K23" i="30"/>
  <c r="J21" i="30"/>
  <c r="K20" i="30"/>
  <c r="J18" i="30"/>
  <c r="K17" i="30"/>
  <c r="J15" i="30"/>
  <c r="K14" i="30"/>
  <c r="B25" i="29"/>
  <c r="C25" i="29"/>
  <c r="G25" i="29"/>
  <c r="E25" i="29"/>
  <c r="B26" i="29"/>
  <c r="C26" i="29"/>
  <c r="E26" i="29"/>
  <c r="G26" i="29" s="1"/>
  <c r="B27" i="29"/>
  <c r="C27" i="29"/>
  <c r="G27" i="29"/>
  <c r="E27" i="29"/>
  <c r="B28" i="29"/>
  <c r="C28" i="29"/>
  <c r="E28" i="29"/>
  <c r="B29" i="29"/>
  <c r="C29" i="29"/>
  <c r="G29" i="29"/>
  <c r="E29" i="29"/>
  <c r="F7" i="29"/>
  <c r="A8" i="29"/>
  <c r="A7" i="29"/>
  <c r="A5" i="29"/>
  <c r="I53" i="29"/>
  <c r="G48" i="29"/>
  <c r="E48" i="29"/>
  <c r="D48" i="29"/>
  <c r="C48" i="29"/>
  <c r="B48" i="29"/>
  <c r="G47" i="29"/>
  <c r="E47" i="29"/>
  <c r="D47" i="29"/>
  <c r="C47" i="29"/>
  <c r="B47" i="29"/>
  <c r="G46" i="29"/>
  <c r="E46" i="29"/>
  <c r="D46" i="29"/>
  <c r="C46" i="29"/>
  <c r="B46" i="29"/>
  <c r="G45" i="29"/>
  <c r="E45" i="29"/>
  <c r="D45" i="29"/>
  <c r="C45" i="29"/>
  <c r="B45" i="29"/>
  <c r="G44" i="29"/>
  <c r="E44" i="29"/>
  <c r="D44" i="29"/>
  <c r="C44" i="29"/>
  <c r="B44" i="29"/>
  <c r="G43" i="29"/>
  <c r="E43" i="29"/>
  <c r="D43" i="29"/>
  <c r="C43" i="29"/>
  <c r="B43" i="29"/>
  <c r="G42" i="29"/>
  <c r="E42" i="29"/>
  <c r="D42" i="29"/>
  <c r="C42" i="29"/>
  <c r="B42" i="29"/>
  <c r="G41" i="29"/>
  <c r="E41" i="29"/>
  <c r="D41" i="29"/>
  <c r="C41" i="29"/>
  <c r="B41" i="29"/>
  <c r="G40" i="29"/>
  <c r="E40" i="29"/>
  <c r="D40" i="29"/>
  <c r="C40" i="29"/>
  <c r="B40" i="29"/>
  <c r="G39" i="29"/>
  <c r="E39" i="29"/>
  <c r="D39" i="29"/>
  <c r="C39" i="29"/>
  <c r="B39" i="29"/>
  <c r="G38" i="29"/>
  <c r="E38" i="29"/>
  <c r="D38" i="29"/>
  <c r="C38" i="29"/>
  <c r="B38" i="29"/>
  <c r="G37" i="29"/>
  <c r="E37" i="29"/>
  <c r="D37" i="29"/>
  <c r="C37" i="29"/>
  <c r="B37" i="29"/>
  <c r="G36" i="29"/>
  <c r="E36" i="29"/>
  <c r="D36" i="29"/>
  <c r="C36" i="29"/>
  <c r="B36" i="29"/>
  <c r="G35" i="29"/>
  <c r="E35" i="29"/>
  <c r="D35" i="29"/>
  <c r="C35" i="29"/>
  <c r="B35" i="29"/>
  <c r="G34" i="29"/>
  <c r="E34" i="29"/>
  <c r="D34" i="29"/>
  <c r="C34" i="29"/>
  <c r="B34" i="29"/>
  <c r="G33" i="29"/>
  <c r="E33" i="29"/>
  <c r="D33" i="29"/>
  <c r="C33" i="29"/>
  <c r="B33" i="29"/>
  <c r="G32" i="29"/>
  <c r="E32" i="29"/>
  <c r="D32" i="29"/>
  <c r="C32" i="29"/>
  <c r="B32" i="29"/>
  <c r="G31" i="29"/>
  <c r="E31" i="29"/>
  <c r="D31" i="29"/>
  <c r="C31" i="29"/>
  <c r="B31" i="29"/>
  <c r="G30" i="29"/>
  <c r="E30" i="29"/>
  <c r="D30" i="29"/>
  <c r="C30" i="29"/>
  <c r="B30" i="29"/>
  <c r="E25" i="28"/>
  <c r="E21" i="28"/>
  <c r="E20" i="28"/>
  <c r="E19" i="28"/>
  <c r="A13" i="28"/>
  <c r="B34" i="27"/>
  <c r="F18" i="27"/>
  <c r="E18" i="27"/>
  <c r="B45" i="27"/>
  <c r="B35" i="27" s="1"/>
  <c r="B14" i="18"/>
  <c r="B26" i="31" s="1"/>
  <c r="C14" i="18"/>
  <c r="D14" i="18"/>
  <c r="B15" i="18"/>
  <c r="B27" i="31" s="1"/>
  <c r="C15" i="18"/>
  <c r="D15" i="18"/>
  <c r="B16" i="18"/>
  <c r="B28" i="31" s="1"/>
  <c r="C16" i="18"/>
  <c r="D16" i="18"/>
  <c r="B17" i="18"/>
  <c r="B29" i="31" s="1"/>
  <c r="C17" i="18"/>
  <c r="D17" i="18"/>
  <c r="B18" i="18"/>
  <c r="B30" i="31" s="1"/>
  <c r="C18" i="18"/>
  <c r="D18" i="18"/>
  <c r="B19" i="18"/>
  <c r="B31" i="31" s="1"/>
  <c r="C19" i="18"/>
  <c r="D19" i="18"/>
  <c r="B20" i="18"/>
  <c r="C20" i="18"/>
  <c r="D20" i="18"/>
  <c r="B21" i="18"/>
  <c r="C21" i="18"/>
  <c r="D21" i="18"/>
  <c r="B22" i="18"/>
  <c r="C22" i="18"/>
  <c r="D22" i="18"/>
  <c r="B23" i="18"/>
  <c r="C23" i="18"/>
  <c r="D23" i="18"/>
  <c r="B24" i="18"/>
  <c r="C24" i="18"/>
  <c r="D24" i="18"/>
  <c r="B25" i="18"/>
  <c r="C25" i="18"/>
  <c r="D25" i="18"/>
  <c r="B26" i="18"/>
  <c r="C26" i="18"/>
  <c r="D26" i="18"/>
  <c r="B27" i="18"/>
  <c r="C27" i="18"/>
  <c r="D27" i="18"/>
  <c r="B28" i="18"/>
  <c r="C28" i="18"/>
  <c r="D28" i="18"/>
  <c r="B29" i="18"/>
  <c r="C29" i="18"/>
  <c r="D29" i="18"/>
  <c r="B30" i="18"/>
  <c r="C30" i="18"/>
  <c r="D30" i="18"/>
  <c r="B31" i="18"/>
  <c r="C31" i="18"/>
  <c r="D31" i="18"/>
  <c r="B32" i="18"/>
  <c r="C32" i="18"/>
  <c r="D32" i="18"/>
  <c r="B33" i="18"/>
  <c r="C33" i="18"/>
  <c r="D33" i="18"/>
  <c r="B34" i="18"/>
  <c r="C34" i="18"/>
  <c r="D34" i="18"/>
  <c r="B35" i="18"/>
  <c r="C35" i="18"/>
  <c r="D35" i="18"/>
  <c r="B36" i="18"/>
  <c r="C36" i="18"/>
  <c r="D36" i="18"/>
  <c r="B37" i="18"/>
  <c r="C37" i="18"/>
  <c r="D37" i="18"/>
  <c r="B38" i="18"/>
  <c r="C38" i="18"/>
  <c r="D38" i="18"/>
  <c r="B39" i="18"/>
  <c r="C39" i="18"/>
  <c r="D39" i="18"/>
  <c r="B40" i="18"/>
  <c r="C40" i="18"/>
  <c r="D40" i="18"/>
  <c r="B41" i="18"/>
  <c r="C41" i="18"/>
  <c r="D41" i="18"/>
  <c r="B42" i="18"/>
  <c r="C42" i="18"/>
  <c r="D42" i="18"/>
  <c r="B43" i="18"/>
  <c r="C43" i="18"/>
  <c r="D43" i="18"/>
  <c r="B44" i="18"/>
  <c r="C44" i="18"/>
  <c r="D44" i="18"/>
  <c r="B45" i="18"/>
  <c r="C45" i="18"/>
  <c r="D45" i="18"/>
  <c r="B46" i="18"/>
  <c r="C46" i="18"/>
  <c r="D46" i="18"/>
  <c r="B47" i="18"/>
  <c r="C47" i="18"/>
  <c r="D47" i="18"/>
  <c r="B48" i="18"/>
  <c r="C48" i="18"/>
  <c r="D48" i="18"/>
  <c r="B49" i="18"/>
  <c r="C49" i="18"/>
  <c r="D49" i="18"/>
  <c r="B50" i="18"/>
  <c r="C50" i="18"/>
  <c r="D50" i="18"/>
  <c r="B51" i="18"/>
  <c r="C51" i="18"/>
  <c r="D51" i="18"/>
  <c r="B52" i="18"/>
  <c r="C52" i="18"/>
  <c r="D52" i="18"/>
  <c r="B53" i="18"/>
  <c r="C53" i="18"/>
  <c r="D53" i="18"/>
  <c r="B54" i="18"/>
  <c r="C54" i="18"/>
  <c r="D54" i="18"/>
  <c r="B55" i="18"/>
  <c r="C55" i="18"/>
  <c r="D55" i="18"/>
  <c r="B56" i="18"/>
  <c r="C56" i="18"/>
  <c r="D56" i="18"/>
  <c r="B57" i="18"/>
  <c r="C57" i="18"/>
  <c r="D57" i="18"/>
  <c r="B58" i="18"/>
  <c r="C58" i="18"/>
  <c r="D58" i="18"/>
  <c r="B59" i="18"/>
  <c r="C59" i="18"/>
  <c r="D59" i="18"/>
  <c r="B60" i="18"/>
  <c r="C60" i="18"/>
  <c r="D60" i="18"/>
  <c r="B61" i="18"/>
  <c r="C61" i="18"/>
  <c r="D61" i="18"/>
  <c r="B62" i="18"/>
  <c r="C62" i="18"/>
  <c r="D62" i="18"/>
  <c r="B63" i="18"/>
  <c r="C63" i="18"/>
  <c r="D63" i="18"/>
  <c r="B64" i="18"/>
  <c r="C64" i="18"/>
  <c r="D64" i="18"/>
  <c r="B65" i="18"/>
  <c r="C65" i="18"/>
  <c r="D65" i="18"/>
  <c r="B66" i="18"/>
  <c r="C66" i="18"/>
  <c r="D66" i="18"/>
  <c r="B67" i="18"/>
  <c r="C67" i="18"/>
  <c r="D67" i="18"/>
  <c r="B68" i="18"/>
  <c r="C68" i="18"/>
  <c r="D68" i="18"/>
  <c r="B69" i="18"/>
  <c r="C69" i="18"/>
  <c r="D69" i="18"/>
  <c r="B70" i="18"/>
  <c r="C70" i="18"/>
  <c r="D70" i="18"/>
  <c r="B71" i="18"/>
  <c r="C71" i="18"/>
  <c r="D71" i="18"/>
  <c r="B72" i="18"/>
  <c r="C72" i="18"/>
  <c r="D72" i="18"/>
  <c r="B73" i="18"/>
  <c r="C73" i="18"/>
  <c r="D73" i="18"/>
  <c r="B74" i="18"/>
  <c r="C74" i="18"/>
  <c r="D74" i="18"/>
  <c r="B75" i="18"/>
  <c r="C75" i="18"/>
  <c r="D75" i="18"/>
  <c r="B76" i="18"/>
  <c r="C76" i="18"/>
  <c r="D76" i="18"/>
  <c r="B77" i="18"/>
  <c r="C77" i="18"/>
  <c r="D77" i="18"/>
  <c r="B78" i="18"/>
  <c r="C78" i="18"/>
  <c r="D78" i="18"/>
  <c r="B79" i="18"/>
  <c r="C79" i="18"/>
  <c r="D79" i="18"/>
  <c r="B80" i="18"/>
  <c r="C80" i="18"/>
  <c r="D80" i="18"/>
  <c r="B81" i="18"/>
  <c r="C81" i="18"/>
  <c r="D81" i="18"/>
  <c r="B82" i="18"/>
  <c r="C82" i="18"/>
  <c r="D82" i="18"/>
  <c r="B83" i="18"/>
  <c r="C83" i="18"/>
  <c r="D83" i="18"/>
  <c r="B84" i="18"/>
  <c r="C84" i="18"/>
  <c r="D84" i="18"/>
  <c r="B85" i="18"/>
  <c r="C85" i="18"/>
  <c r="D85" i="18"/>
  <c r="B86" i="18"/>
  <c r="C86" i="18"/>
  <c r="D86" i="18"/>
  <c r="B87" i="18"/>
  <c r="C87" i="18"/>
  <c r="D87" i="18"/>
  <c r="B88" i="18"/>
  <c r="C88" i="18"/>
  <c r="D88" i="18"/>
  <c r="B89" i="18"/>
  <c r="C89" i="18"/>
  <c r="D89" i="18"/>
  <c r="B90" i="18"/>
  <c r="C90" i="18"/>
  <c r="D90" i="18"/>
  <c r="B91" i="18"/>
  <c r="C91" i="18"/>
  <c r="D91" i="18"/>
  <c r="B92" i="18"/>
  <c r="C92" i="18"/>
  <c r="D92" i="18"/>
  <c r="B93" i="18"/>
  <c r="C93" i="18"/>
  <c r="D93" i="18"/>
  <c r="B94" i="18"/>
  <c r="C94" i="18"/>
  <c r="D94" i="18"/>
  <c r="B95" i="18"/>
  <c r="C95" i="18"/>
  <c r="D95" i="18"/>
  <c r="B96" i="18"/>
  <c r="C96" i="18"/>
  <c r="D96" i="18"/>
  <c r="B97" i="18"/>
  <c r="C97" i="18"/>
  <c r="D97" i="18"/>
  <c r="B98" i="18"/>
  <c r="C98" i="18"/>
  <c r="D98" i="18"/>
  <c r="B99" i="18"/>
  <c r="C99" i="18"/>
  <c r="D99" i="18"/>
  <c r="B100" i="18"/>
  <c r="C100" i="18"/>
  <c r="D100" i="18"/>
  <c r="B101" i="18"/>
  <c r="C101" i="18"/>
  <c r="D101" i="18"/>
  <c r="B102" i="18"/>
  <c r="C102" i="18"/>
  <c r="D102" i="18"/>
  <c r="B103" i="18"/>
  <c r="C103" i="18"/>
  <c r="D103" i="18"/>
  <c r="B104" i="18"/>
  <c r="C104" i="18"/>
  <c r="D104" i="18"/>
  <c r="B105" i="18"/>
  <c r="C105" i="18"/>
  <c r="D105" i="18"/>
  <c r="B106" i="18"/>
  <c r="C106" i="18"/>
  <c r="D106" i="18"/>
  <c r="B107" i="18"/>
  <c r="C107" i="18"/>
  <c r="D107" i="18"/>
  <c r="B108" i="18"/>
  <c r="C108" i="18"/>
  <c r="D108" i="18"/>
  <c r="B109" i="18"/>
  <c r="C109" i="18"/>
  <c r="D109" i="18"/>
  <c r="B110" i="18"/>
  <c r="C110" i="18"/>
  <c r="D110" i="18"/>
  <c r="B111" i="18"/>
  <c r="C111" i="18"/>
  <c r="D111" i="18"/>
  <c r="B112" i="18"/>
  <c r="C112" i="18"/>
  <c r="D112" i="18"/>
  <c r="B113" i="18"/>
  <c r="C113" i="18"/>
  <c r="D113" i="18"/>
  <c r="B114" i="18"/>
  <c r="C114" i="18"/>
  <c r="D114" i="18"/>
  <c r="B115" i="18"/>
  <c r="C115" i="18"/>
  <c r="D115" i="18"/>
  <c r="B116" i="18"/>
  <c r="C116" i="18"/>
  <c r="D116" i="18"/>
  <c r="B117" i="18"/>
  <c r="C117" i="18"/>
  <c r="D117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4" i="18"/>
  <c r="E5" i="18" s="1"/>
  <c r="E6" i="18" s="1"/>
  <c r="E7" i="18" s="1"/>
  <c r="E8" i="18" s="1"/>
  <c r="E9" i="18" s="1"/>
  <c r="E10" i="18" s="1"/>
  <c r="E11" i="18" s="1"/>
  <c r="E12" i="18" s="1"/>
  <c r="E13" i="18" s="1"/>
  <c r="CQ28" i="26"/>
  <c r="CQ27" i="26"/>
  <c r="CM23" i="26"/>
  <c r="CY28" i="26"/>
  <c r="CY27" i="26"/>
  <c r="CU23" i="26"/>
  <c r="BK28" i="26"/>
  <c r="BK27" i="26"/>
  <c r="BG23" i="26"/>
  <c r="CI28" i="26"/>
  <c r="CI27" i="26"/>
  <c r="CE23" i="26"/>
  <c r="BS28" i="26"/>
  <c r="BS27" i="26"/>
  <c r="BO23" i="26"/>
  <c r="AU28" i="26"/>
  <c r="AU27" i="26"/>
  <c r="AQ23" i="26"/>
  <c r="CA28" i="26"/>
  <c r="CA27" i="26"/>
  <c r="BW23" i="26"/>
  <c r="AE28" i="26"/>
  <c r="AE27" i="26"/>
  <c r="AA23" i="26"/>
  <c r="AM28" i="26"/>
  <c r="AM27" i="26"/>
  <c r="AI23" i="26"/>
  <c r="BC28" i="26"/>
  <c r="BC27" i="26"/>
  <c r="AY23" i="26"/>
  <c r="G28" i="26"/>
  <c r="G27" i="26"/>
  <c r="C23" i="26"/>
  <c r="C128" i="30" l="1"/>
  <c r="C131" i="30"/>
  <c r="C65" i="30"/>
  <c r="C86" i="30"/>
  <c r="D16" i="29"/>
  <c r="D23" i="29"/>
  <c r="D15" i="29"/>
  <c r="C68" i="30"/>
  <c r="D14" i="29"/>
  <c r="D22" i="29"/>
  <c r="D17" i="29"/>
  <c r="D24" i="29"/>
  <c r="D21" i="29"/>
  <c r="B83" i="30"/>
  <c r="B110" i="30"/>
  <c r="C110" i="30"/>
  <c r="B65" i="30"/>
  <c r="C113" i="30"/>
  <c r="B92" i="30"/>
  <c r="C92" i="30"/>
  <c r="B95" i="30"/>
  <c r="B119" i="30"/>
  <c r="C95" i="30"/>
  <c r="C119" i="30"/>
  <c r="B74" i="30"/>
  <c r="B122" i="30"/>
  <c r="C74" i="30"/>
  <c r="C122" i="30"/>
  <c r="B131" i="30"/>
  <c r="C83" i="30"/>
  <c r="B86" i="30"/>
  <c r="B113" i="30"/>
  <c r="B68" i="30"/>
  <c r="B77" i="30"/>
  <c r="B101" i="30"/>
  <c r="C77" i="30"/>
  <c r="C101" i="30"/>
  <c r="B104" i="30"/>
  <c r="B128" i="30"/>
  <c r="C104" i="30"/>
  <c r="G28" i="29"/>
  <c r="I1658" i="19" l="1"/>
  <c r="F1658" i="19" s="1"/>
  <c r="I1657" i="19"/>
  <c r="F1657" i="19" s="1"/>
  <c r="I1656" i="19"/>
  <c r="F1656" i="19"/>
  <c r="I1655" i="19"/>
  <c r="F1655" i="19" s="1"/>
  <c r="I1654" i="19"/>
  <c r="F1654" i="19"/>
  <c r="I1653" i="19"/>
  <c r="F1653" i="19" s="1"/>
  <c r="I1652" i="19"/>
  <c r="F1652" i="19" s="1"/>
  <c r="I1651" i="19"/>
  <c r="F1651" i="19" s="1"/>
  <c r="I1650" i="19"/>
  <c r="F1650" i="19" s="1"/>
  <c r="I1649" i="19"/>
  <c r="F1649" i="19" s="1"/>
  <c r="I1648" i="19"/>
  <c r="F1648" i="19" s="1"/>
  <c r="I1647" i="19"/>
  <c r="F1647" i="19" s="1"/>
  <c r="I1646" i="19"/>
  <c r="F1646" i="19" s="1"/>
  <c r="I1645" i="19"/>
  <c r="F1645" i="19" s="1"/>
  <c r="I1644" i="19"/>
  <c r="F1644" i="19" s="1"/>
  <c r="I1643" i="19"/>
  <c r="F1643" i="19" s="1"/>
  <c r="I1642" i="19"/>
  <c r="F1642" i="19" s="1"/>
  <c r="I1641" i="19"/>
  <c r="F1641" i="19" s="1"/>
  <c r="I1640" i="19"/>
  <c r="F1640" i="19" s="1"/>
  <c r="I1639" i="19"/>
  <c r="F1639" i="19" s="1"/>
  <c r="I1638" i="19"/>
  <c r="F1638" i="19" s="1"/>
  <c r="I1637" i="19"/>
  <c r="F1637" i="19" s="1"/>
  <c r="I1636" i="19"/>
  <c r="F1636" i="19" s="1"/>
  <c r="I1635" i="19"/>
  <c r="F1635" i="19" s="1"/>
  <c r="I1634" i="19"/>
  <c r="F1634" i="19" s="1"/>
  <c r="I1633" i="19"/>
  <c r="F1633" i="19" s="1"/>
  <c r="I1632" i="19"/>
  <c r="F1632" i="19" s="1"/>
  <c r="I1631" i="19"/>
  <c r="F1631" i="19" s="1"/>
  <c r="I1630" i="19"/>
  <c r="F1630" i="19"/>
  <c r="I1629" i="19"/>
  <c r="F1629" i="19" s="1"/>
  <c r="I1628" i="19"/>
  <c r="F1628" i="19"/>
  <c r="I1627" i="19"/>
  <c r="F1627" i="19" s="1"/>
  <c r="I1626" i="19"/>
  <c r="F1626" i="19" s="1"/>
  <c r="I1625" i="19"/>
  <c r="F1625" i="19" s="1"/>
  <c r="I1624" i="19"/>
  <c r="F1624" i="19"/>
  <c r="I1623" i="19"/>
  <c r="F1623" i="19" s="1"/>
  <c r="I1622" i="19"/>
  <c r="F1622" i="19" s="1"/>
  <c r="I1621" i="19"/>
  <c r="F1621" i="19"/>
  <c r="I1620" i="19"/>
  <c r="F1620" i="19"/>
  <c r="I1619" i="19"/>
  <c r="F1619" i="19" s="1"/>
  <c r="I1618" i="19"/>
  <c r="F1618" i="19"/>
  <c r="I1617" i="19"/>
  <c r="F1617" i="19" s="1"/>
  <c r="I1616" i="19"/>
  <c r="F1616" i="19" s="1"/>
  <c r="I1615" i="19"/>
  <c r="F1615" i="19" s="1"/>
  <c r="I1614" i="19"/>
  <c r="F1614" i="19"/>
  <c r="I1613" i="19"/>
  <c r="F1613" i="19" s="1"/>
  <c r="I1612" i="19"/>
  <c r="F1612" i="19"/>
  <c r="I1611" i="19"/>
  <c r="F1611" i="19" s="1"/>
  <c r="I1610" i="19"/>
  <c r="F1610" i="19" s="1"/>
  <c r="I1609" i="19"/>
  <c r="F1609" i="19" s="1"/>
  <c r="I1608" i="19"/>
  <c r="F1608" i="19"/>
  <c r="I1607" i="19"/>
  <c r="F1607" i="19" s="1"/>
  <c r="I1606" i="19"/>
  <c r="F1606" i="19"/>
  <c r="I1605" i="19"/>
  <c r="F1605" i="19"/>
  <c r="I1604" i="19"/>
  <c r="F1604" i="19" s="1"/>
  <c r="I1603" i="19"/>
  <c r="F1603" i="19" s="1"/>
  <c r="I1602" i="19"/>
  <c r="F1602" i="19"/>
  <c r="I1601" i="19"/>
  <c r="F1601" i="19" s="1"/>
  <c r="I1600" i="19"/>
  <c r="F1600" i="19" s="1"/>
  <c r="I1599" i="19"/>
  <c r="F1599" i="19" s="1"/>
  <c r="I1598" i="19"/>
  <c r="F1598" i="19"/>
  <c r="I1597" i="19"/>
  <c r="F1597" i="19" s="1"/>
  <c r="I1596" i="19"/>
  <c r="F1596" i="19"/>
  <c r="I1595" i="19"/>
  <c r="F1595" i="19" s="1"/>
  <c r="I1594" i="19"/>
  <c r="F1594" i="19" s="1"/>
  <c r="I1593" i="19"/>
  <c r="F1593" i="19" s="1"/>
  <c r="I1592" i="19"/>
  <c r="F1592" i="19" s="1"/>
  <c r="I1591" i="19"/>
  <c r="F1591" i="19" s="1"/>
  <c r="I1590" i="19"/>
  <c r="F1590" i="19" s="1"/>
  <c r="I1589" i="19"/>
  <c r="F1589" i="19" s="1"/>
  <c r="I1588" i="19"/>
  <c r="F1588" i="19" s="1"/>
  <c r="I1587" i="19"/>
  <c r="F1587" i="19" s="1"/>
  <c r="I1586" i="19"/>
  <c r="F1586" i="19" s="1"/>
  <c r="I1585" i="19"/>
  <c r="F1585" i="19" s="1"/>
  <c r="I1584" i="19"/>
  <c r="F1584" i="19" s="1"/>
  <c r="I1583" i="19"/>
  <c r="F1583" i="19" s="1"/>
  <c r="I1582" i="19"/>
  <c r="F1582" i="19"/>
  <c r="I1581" i="19"/>
  <c r="F1581" i="19" s="1"/>
  <c r="I1580" i="19"/>
  <c r="F1580" i="19"/>
  <c r="I1579" i="19"/>
  <c r="F1579" i="19" s="1"/>
  <c r="I1578" i="19"/>
  <c r="F1578" i="19" s="1"/>
  <c r="I1577" i="19"/>
  <c r="F1577" i="19" s="1"/>
  <c r="I1576" i="19"/>
  <c r="F1576" i="19"/>
  <c r="I1575" i="19"/>
  <c r="F1575" i="19" s="1"/>
  <c r="I1574" i="19"/>
  <c r="F1574" i="19"/>
  <c r="I1573" i="19"/>
  <c r="F1573" i="19" s="1"/>
  <c r="I1572" i="19"/>
  <c r="F1572" i="19" s="1"/>
  <c r="I1571" i="19"/>
  <c r="F1571" i="19" s="1"/>
  <c r="I1570" i="19"/>
  <c r="F1570" i="19" s="1"/>
  <c r="I1569" i="19"/>
  <c r="F1569" i="19" s="1"/>
  <c r="I1568" i="19"/>
  <c r="F1568" i="19" s="1"/>
  <c r="I1567" i="19"/>
  <c r="F1567" i="19" s="1"/>
  <c r="I1566" i="19"/>
  <c r="F1566" i="19" s="1"/>
  <c r="I1565" i="19"/>
  <c r="F1565" i="19" s="1"/>
  <c r="I1564" i="19"/>
  <c r="F1564" i="19" s="1"/>
  <c r="I1563" i="19"/>
  <c r="F1563" i="19" s="1"/>
  <c r="I1562" i="19"/>
  <c r="F1562" i="19" s="1"/>
  <c r="I1561" i="19"/>
  <c r="F1561" i="19" s="1"/>
  <c r="I1560" i="19"/>
  <c r="F1560" i="19" s="1"/>
  <c r="I1559" i="19"/>
  <c r="F1559" i="19" s="1"/>
  <c r="I1558" i="19"/>
  <c r="F1558" i="19"/>
  <c r="I1557" i="19"/>
  <c r="F1557" i="19" s="1"/>
  <c r="I1556" i="19"/>
  <c r="F1556" i="19"/>
  <c r="I1555" i="19"/>
  <c r="F1555" i="19" s="1"/>
  <c r="I1554" i="19"/>
  <c r="F1554" i="19"/>
  <c r="I1553" i="19"/>
  <c r="F1553" i="19" s="1"/>
  <c r="I1552" i="19"/>
  <c r="F1552" i="19" s="1"/>
  <c r="I1551" i="19"/>
  <c r="F1551" i="19" s="1"/>
  <c r="I1550" i="19"/>
  <c r="F1550" i="19" s="1"/>
  <c r="I1549" i="19"/>
  <c r="F1549" i="19" s="1"/>
  <c r="I1548" i="19"/>
  <c r="F1548" i="19" s="1"/>
  <c r="I1547" i="19"/>
  <c r="F1547" i="19" s="1"/>
  <c r="I1546" i="19"/>
  <c r="F1546" i="19" s="1"/>
  <c r="I1545" i="19"/>
  <c r="F1545" i="19"/>
  <c r="I1544" i="19"/>
  <c r="F1544" i="19" s="1"/>
  <c r="I1543" i="19"/>
  <c r="F1543" i="19" s="1"/>
  <c r="I1542" i="19"/>
  <c r="F1542" i="19" s="1"/>
  <c r="I1541" i="19"/>
  <c r="F1541" i="19" s="1"/>
  <c r="I1540" i="19"/>
  <c r="F1540" i="19" s="1"/>
  <c r="I1539" i="19"/>
  <c r="F1539" i="19" s="1"/>
  <c r="I1538" i="19"/>
  <c r="F1538" i="19" s="1"/>
  <c r="I1537" i="19"/>
  <c r="F1537" i="19" s="1"/>
  <c r="I1536" i="19"/>
  <c r="F1536" i="19"/>
  <c r="I1535" i="19"/>
  <c r="F1535" i="19" s="1"/>
  <c r="I1534" i="19"/>
  <c r="F1534" i="19" s="1"/>
  <c r="I1533" i="19"/>
  <c r="F1533" i="19"/>
  <c r="I1532" i="19"/>
  <c r="F1532" i="19"/>
  <c r="I1531" i="19"/>
  <c r="F1531" i="19" s="1"/>
  <c r="I1530" i="19"/>
  <c r="F1530" i="19" s="1"/>
  <c r="I1529" i="19"/>
  <c r="F1529" i="19" s="1"/>
  <c r="I1528" i="19"/>
  <c r="F1528" i="19" s="1"/>
  <c r="I1527" i="19"/>
  <c r="F1527" i="19" s="1"/>
  <c r="I1526" i="19"/>
  <c r="F1526" i="19" s="1"/>
  <c r="I1525" i="19"/>
  <c r="F1525" i="19" s="1"/>
  <c r="I1524" i="19"/>
  <c r="F1524" i="19"/>
  <c r="I1523" i="19"/>
  <c r="F1523" i="19" s="1"/>
  <c r="I1522" i="19"/>
  <c r="F1522" i="19"/>
  <c r="I1521" i="19"/>
  <c r="F1521" i="19" s="1"/>
  <c r="I1520" i="19"/>
  <c r="F1520" i="19"/>
  <c r="I1519" i="19"/>
  <c r="F1519" i="19" s="1"/>
  <c r="I1518" i="19"/>
  <c r="F1518" i="19" s="1"/>
  <c r="I1517" i="19"/>
  <c r="F1517" i="19" s="1"/>
  <c r="I1516" i="19"/>
  <c r="F1516" i="19" s="1"/>
  <c r="I1515" i="19"/>
  <c r="F1515" i="19"/>
  <c r="I1514" i="19"/>
  <c r="F1514" i="19" s="1"/>
  <c r="I1513" i="19"/>
  <c r="F1513" i="19"/>
  <c r="I1512" i="19"/>
  <c r="F1512" i="19" s="1"/>
  <c r="I1511" i="19"/>
  <c r="F1511" i="19" s="1"/>
  <c r="I1510" i="19"/>
  <c r="F1510" i="19" s="1"/>
  <c r="I1509" i="19"/>
  <c r="F1509" i="19" s="1"/>
  <c r="I1508" i="19"/>
  <c r="F1508" i="19" s="1"/>
  <c r="I1507" i="19"/>
  <c r="F1507" i="19" s="1"/>
  <c r="I1506" i="19"/>
  <c r="F1506" i="19" s="1"/>
  <c r="I1505" i="19"/>
  <c r="F1505" i="19" s="1"/>
  <c r="I1504" i="19"/>
  <c r="F1504" i="19" s="1"/>
  <c r="I1503" i="19"/>
  <c r="F1503" i="19" s="1"/>
  <c r="I1502" i="19"/>
  <c r="F1502" i="19" s="1"/>
  <c r="I1501" i="19"/>
  <c r="F1501" i="19" s="1"/>
  <c r="I1500" i="19"/>
  <c r="F1500" i="19" s="1"/>
  <c r="I1499" i="19"/>
  <c r="F1499" i="19" s="1"/>
  <c r="I1498" i="19"/>
  <c r="F1498" i="19" s="1"/>
  <c r="I1497" i="19"/>
  <c r="F1497" i="19" s="1"/>
  <c r="I1496" i="19"/>
  <c r="F1496" i="19" s="1"/>
  <c r="I1495" i="19"/>
  <c r="F1495" i="19" s="1"/>
  <c r="I1494" i="19"/>
  <c r="F1494" i="19" s="1"/>
  <c r="I1493" i="19"/>
  <c r="F1493" i="19" s="1"/>
  <c r="I1492" i="19"/>
  <c r="F1492" i="19"/>
  <c r="I1491" i="19"/>
  <c r="F1491" i="19" s="1"/>
  <c r="I1490" i="19"/>
  <c r="F1490" i="19" s="1"/>
  <c r="I1489" i="19"/>
  <c r="F1489" i="19" s="1"/>
  <c r="I1488" i="19"/>
  <c r="F1488" i="19" s="1"/>
  <c r="I1487" i="19"/>
  <c r="F1487" i="19" s="1"/>
  <c r="I1486" i="19"/>
  <c r="F1486" i="19" s="1"/>
  <c r="I1485" i="19"/>
  <c r="F1485" i="19" s="1"/>
  <c r="I1484" i="19"/>
  <c r="F1484" i="19" s="1"/>
  <c r="I1483" i="19"/>
  <c r="F1483" i="19" s="1"/>
  <c r="I1482" i="19"/>
  <c r="F1482" i="19" s="1"/>
  <c r="I1481" i="19"/>
  <c r="F1481" i="19" s="1"/>
  <c r="I1480" i="19"/>
  <c r="F1480" i="19"/>
  <c r="I1479" i="19"/>
  <c r="F1479" i="19" s="1"/>
  <c r="I1478" i="19"/>
  <c r="F1478" i="19" s="1"/>
  <c r="I1477" i="19"/>
  <c r="F1477" i="19" s="1"/>
  <c r="I1476" i="19"/>
  <c r="F1476" i="19" s="1"/>
  <c r="I1475" i="19"/>
  <c r="F1475" i="19" s="1"/>
  <c r="I1474" i="19"/>
  <c r="F1474" i="19"/>
  <c r="I1473" i="19"/>
  <c r="F1473" i="19" s="1"/>
  <c r="I1472" i="19"/>
  <c r="F1472" i="19" s="1"/>
  <c r="I1471" i="19"/>
  <c r="F1471" i="19" s="1"/>
  <c r="I1470" i="19"/>
  <c r="F1470" i="19" s="1"/>
  <c r="I1469" i="19"/>
  <c r="F1469" i="19"/>
  <c r="I1468" i="19"/>
  <c r="F1468" i="19" s="1"/>
  <c r="I1467" i="19"/>
  <c r="F1467" i="19" s="1"/>
  <c r="I1466" i="19"/>
  <c r="F1466" i="19" s="1"/>
  <c r="I1465" i="19"/>
  <c r="F1465" i="19" s="1"/>
  <c r="I1464" i="19"/>
  <c r="F1464" i="19" s="1"/>
  <c r="I1463" i="19"/>
  <c r="F1463" i="19" s="1"/>
  <c r="I1462" i="19"/>
  <c r="F1462" i="19" s="1"/>
  <c r="I1461" i="19"/>
  <c r="F1461" i="19" s="1"/>
  <c r="I1460" i="19"/>
  <c r="F1460" i="19" s="1"/>
  <c r="I1459" i="19"/>
  <c r="F1459" i="19" s="1"/>
  <c r="I1458" i="19"/>
  <c r="F1458" i="19" s="1"/>
  <c r="I1457" i="19"/>
  <c r="F1457" i="19" s="1"/>
  <c r="I1456" i="19"/>
  <c r="F1456" i="19" s="1"/>
  <c r="I1455" i="19"/>
  <c r="F1455" i="19" s="1"/>
  <c r="I1454" i="19"/>
  <c r="F1454" i="19" s="1"/>
  <c r="I1453" i="19"/>
  <c r="F1453" i="19" s="1"/>
  <c r="I1452" i="19"/>
  <c r="F1452" i="19" s="1"/>
  <c r="I1451" i="19"/>
  <c r="F1451" i="19" s="1"/>
  <c r="I1450" i="19"/>
  <c r="F1450" i="19" s="1"/>
  <c r="I1449" i="19"/>
  <c r="F1449" i="19" s="1"/>
  <c r="I1448" i="19"/>
  <c r="F1448" i="19" s="1"/>
  <c r="I1447" i="19"/>
  <c r="F1447" i="19" s="1"/>
  <c r="J1446" i="19"/>
  <c r="F1446" i="19" s="1"/>
  <c r="J1445" i="19"/>
  <c r="F1445" i="19" s="1"/>
  <c r="J1444" i="19"/>
  <c r="F1444" i="19" s="1"/>
  <c r="J1443" i="19"/>
  <c r="F1443" i="19" s="1"/>
  <c r="J1442" i="19"/>
  <c r="F1442" i="19" s="1"/>
  <c r="J1441" i="19"/>
  <c r="F1441" i="19" s="1"/>
  <c r="J1440" i="19"/>
  <c r="F1440" i="19" s="1"/>
  <c r="J1439" i="19"/>
  <c r="F1439" i="19" s="1"/>
  <c r="J1438" i="19"/>
  <c r="F1438" i="19" s="1"/>
  <c r="J1437" i="19"/>
  <c r="F1437" i="19" s="1"/>
  <c r="J1436" i="19"/>
  <c r="F1436" i="19" s="1"/>
  <c r="J1435" i="19"/>
  <c r="F1435" i="19" s="1"/>
  <c r="J1434" i="19"/>
  <c r="F1434" i="19" s="1"/>
  <c r="J1433" i="19"/>
  <c r="F1433" i="19" s="1"/>
  <c r="J1432" i="19"/>
  <c r="F1432" i="19" s="1"/>
  <c r="J1431" i="19"/>
  <c r="F1431" i="19" s="1"/>
  <c r="J1430" i="19"/>
  <c r="F1430" i="19" s="1"/>
  <c r="J1429" i="19"/>
  <c r="F1429" i="19" s="1"/>
  <c r="J1428" i="19"/>
  <c r="F1428" i="19" s="1"/>
  <c r="J1427" i="19"/>
  <c r="F1427" i="19" s="1"/>
  <c r="J1426" i="19"/>
  <c r="F1426" i="19" s="1"/>
  <c r="J1425" i="19"/>
  <c r="F1425" i="19" s="1"/>
  <c r="J1424" i="19"/>
  <c r="F1424" i="19" s="1"/>
  <c r="J1423" i="19"/>
  <c r="F1423" i="19" s="1"/>
  <c r="J1422" i="19"/>
  <c r="F1422" i="19" s="1"/>
  <c r="J1421" i="19"/>
  <c r="F1421" i="19"/>
  <c r="J1420" i="19"/>
  <c r="F1420" i="19" s="1"/>
  <c r="J1419" i="19"/>
  <c r="F1419" i="19" s="1"/>
  <c r="J1418" i="19"/>
  <c r="F1418" i="19" s="1"/>
  <c r="J1417" i="19"/>
  <c r="F1417" i="19" s="1"/>
  <c r="J1416" i="19"/>
  <c r="F1416" i="19" s="1"/>
  <c r="J1415" i="19"/>
  <c r="F1415" i="19" s="1"/>
  <c r="J1414" i="19"/>
  <c r="F1414" i="19" s="1"/>
  <c r="J1413" i="19"/>
  <c r="F1413" i="19" s="1"/>
  <c r="J1412" i="19"/>
  <c r="F1412" i="19" s="1"/>
  <c r="J1411" i="19"/>
  <c r="F1411" i="19" s="1"/>
  <c r="J1410" i="19"/>
  <c r="F1410" i="19" s="1"/>
  <c r="J1409" i="19"/>
  <c r="F1409" i="19" s="1"/>
  <c r="J1408" i="19"/>
  <c r="F1408" i="19" s="1"/>
  <c r="J1407" i="19"/>
  <c r="F1407" i="19" s="1"/>
  <c r="J1406" i="19"/>
  <c r="F1406" i="19" s="1"/>
  <c r="J1405" i="19"/>
  <c r="F1405" i="19" s="1"/>
  <c r="J1404" i="19"/>
  <c r="F1404" i="19" s="1"/>
  <c r="J1403" i="19"/>
  <c r="F1403" i="19" s="1"/>
  <c r="J1402" i="19"/>
  <c r="F1402" i="19" s="1"/>
  <c r="J1401" i="19"/>
  <c r="F1401" i="19" s="1"/>
  <c r="J1400" i="19"/>
  <c r="F1400" i="19" s="1"/>
  <c r="J1399" i="19"/>
  <c r="F1399" i="19" s="1"/>
  <c r="J1398" i="19"/>
  <c r="F1398" i="19" s="1"/>
  <c r="J1397" i="19"/>
  <c r="F1397" i="19" s="1"/>
  <c r="J1396" i="19"/>
  <c r="F1396" i="19" s="1"/>
  <c r="J1395" i="19"/>
  <c r="F1395" i="19" s="1"/>
  <c r="J1394" i="19"/>
  <c r="F1394" i="19" s="1"/>
  <c r="J1393" i="19"/>
  <c r="F1393" i="19" s="1"/>
  <c r="J1392" i="19"/>
  <c r="F1392" i="19" s="1"/>
  <c r="J1391" i="19"/>
  <c r="F1391" i="19" s="1"/>
  <c r="J1390" i="19"/>
  <c r="F1390" i="19" s="1"/>
  <c r="J1389" i="19"/>
  <c r="F1389" i="19" s="1"/>
  <c r="J1388" i="19"/>
  <c r="F1388" i="19" s="1"/>
  <c r="J1387" i="19"/>
  <c r="F1387" i="19" s="1"/>
  <c r="J1386" i="19"/>
  <c r="F1386" i="19" s="1"/>
  <c r="J1385" i="19"/>
  <c r="F1385" i="19" s="1"/>
  <c r="J1384" i="19"/>
  <c r="F1384" i="19" s="1"/>
  <c r="J1383" i="19"/>
  <c r="F1383" i="19" s="1"/>
  <c r="J1382" i="19"/>
  <c r="F1382" i="19" s="1"/>
  <c r="J1381" i="19"/>
  <c r="F1381" i="19" s="1"/>
  <c r="J1380" i="19"/>
  <c r="F1380" i="19" s="1"/>
  <c r="J1379" i="19"/>
  <c r="F1379" i="19"/>
  <c r="J1378" i="19"/>
  <c r="F1378" i="19" s="1"/>
  <c r="J1377" i="19"/>
  <c r="F1377" i="19" s="1"/>
  <c r="J1376" i="19"/>
  <c r="F1376" i="19" s="1"/>
  <c r="J1375" i="19"/>
  <c r="F1375" i="19" s="1"/>
  <c r="J1374" i="19"/>
  <c r="F1374" i="19" s="1"/>
  <c r="J1373" i="19"/>
  <c r="F1373" i="19" s="1"/>
  <c r="J1372" i="19"/>
  <c r="F1372" i="19" s="1"/>
  <c r="J1371" i="19"/>
  <c r="F1371" i="19" s="1"/>
  <c r="J1370" i="19"/>
  <c r="F1370" i="19" s="1"/>
  <c r="J1369" i="19"/>
  <c r="F1369" i="19" s="1"/>
  <c r="J1368" i="19"/>
  <c r="F1368" i="19" s="1"/>
  <c r="J1367" i="19"/>
  <c r="F1367" i="19" s="1"/>
  <c r="J1366" i="19"/>
  <c r="F1366" i="19" s="1"/>
  <c r="J1365" i="19"/>
  <c r="F1365" i="19" s="1"/>
  <c r="J1364" i="19"/>
  <c r="F1364" i="19" s="1"/>
  <c r="J1363" i="19"/>
  <c r="F1363" i="19" s="1"/>
  <c r="J1362" i="19"/>
  <c r="F1362" i="19" s="1"/>
  <c r="J1361" i="19"/>
  <c r="F1361" i="19" s="1"/>
  <c r="J1360" i="19"/>
  <c r="F1360" i="19" s="1"/>
  <c r="J1359" i="19"/>
  <c r="F1359" i="19" s="1"/>
  <c r="J1358" i="19"/>
  <c r="F1358" i="19" s="1"/>
  <c r="J1357" i="19"/>
  <c r="F1357" i="19" s="1"/>
  <c r="J1356" i="19"/>
  <c r="F1356" i="19" s="1"/>
  <c r="J1355" i="19"/>
  <c r="F1355" i="19"/>
  <c r="J1354" i="19"/>
  <c r="F1354" i="19" s="1"/>
  <c r="J1353" i="19"/>
  <c r="F1353" i="19"/>
  <c r="J1352" i="19"/>
  <c r="F1352" i="19"/>
  <c r="J1351" i="19"/>
  <c r="F1351" i="19" s="1"/>
  <c r="J1350" i="19"/>
  <c r="F1350" i="19"/>
  <c r="J1349" i="19"/>
  <c r="F1349" i="19"/>
  <c r="J1348" i="19"/>
  <c r="F1348" i="19" s="1"/>
  <c r="J1347" i="19"/>
  <c r="F1347" i="19" s="1"/>
  <c r="J1346" i="19"/>
  <c r="F1346" i="19"/>
  <c r="J1345" i="19"/>
  <c r="F1345" i="19" s="1"/>
  <c r="J1344" i="19"/>
  <c r="F1344" i="19"/>
  <c r="J1343" i="19"/>
  <c r="F1343" i="19" s="1"/>
  <c r="J1342" i="19"/>
  <c r="F1342" i="19"/>
  <c r="J1341" i="19"/>
  <c r="F1341" i="19"/>
  <c r="J1340" i="19"/>
  <c r="F1340" i="19"/>
  <c r="J1339" i="19"/>
  <c r="F1339" i="19" s="1"/>
  <c r="J1338" i="19"/>
  <c r="F1338" i="19" s="1"/>
  <c r="J1337" i="19"/>
  <c r="F1337" i="19" s="1"/>
  <c r="J1336" i="19"/>
  <c r="F1336" i="19" s="1"/>
  <c r="J1335" i="19"/>
  <c r="F1335" i="19" s="1"/>
  <c r="J1334" i="19"/>
  <c r="F1334" i="19" s="1"/>
  <c r="J1333" i="19"/>
  <c r="F1333" i="19" s="1"/>
  <c r="J1332" i="19"/>
  <c r="F1332" i="19"/>
  <c r="J1331" i="19"/>
  <c r="F1331" i="19" s="1"/>
  <c r="J1330" i="19"/>
  <c r="F1330" i="19"/>
  <c r="J1329" i="19"/>
  <c r="F1329" i="19" s="1"/>
  <c r="J1328" i="19"/>
  <c r="F1328" i="19"/>
  <c r="J1327" i="19"/>
  <c r="F1327" i="19" s="1"/>
  <c r="J1326" i="19"/>
  <c r="F1326" i="19" s="1"/>
  <c r="J1325" i="19"/>
  <c r="F1325" i="19" s="1"/>
  <c r="J1324" i="19"/>
  <c r="F1324" i="19" s="1"/>
  <c r="J1323" i="19"/>
  <c r="F1323" i="19" s="1"/>
  <c r="J1322" i="19"/>
  <c r="F1322" i="19" s="1"/>
  <c r="J1321" i="19"/>
  <c r="F1321" i="19" s="1"/>
  <c r="J1320" i="19"/>
  <c r="F1320" i="19" s="1"/>
  <c r="J1319" i="19"/>
  <c r="F1319" i="19" s="1"/>
  <c r="J1318" i="19"/>
  <c r="F1318" i="19" s="1"/>
  <c r="J1317" i="19"/>
  <c r="F1317" i="19" s="1"/>
  <c r="J1316" i="19"/>
  <c r="F1316" i="19" s="1"/>
  <c r="J1315" i="19"/>
  <c r="F1315" i="19" s="1"/>
  <c r="J1314" i="19"/>
  <c r="F1314" i="19" s="1"/>
  <c r="J1313" i="19"/>
  <c r="F1313" i="19" s="1"/>
  <c r="J1312" i="19"/>
  <c r="F1312" i="19" s="1"/>
  <c r="J1311" i="19"/>
  <c r="F1311" i="19" s="1"/>
  <c r="J1310" i="19"/>
  <c r="F1310" i="19" s="1"/>
  <c r="J1309" i="19"/>
  <c r="F1309" i="19" s="1"/>
  <c r="J1308" i="19"/>
  <c r="F1308" i="19" s="1"/>
  <c r="J1307" i="19"/>
  <c r="F1307" i="19" s="1"/>
  <c r="J1306" i="19"/>
  <c r="F1306" i="19" s="1"/>
  <c r="J1305" i="19"/>
  <c r="F1305" i="19" s="1"/>
  <c r="J1304" i="19"/>
  <c r="F1304" i="19" s="1"/>
  <c r="J1303" i="19"/>
  <c r="F1303" i="19" s="1"/>
  <c r="J1302" i="19"/>
  <c r="F1302" i="19" s="1"/>
  <c r="J1301" i="19"/>
  <c r="F1301" i="19" s="1"/>
  <c r="J1300" i="19"/>
  <c r="F1300" i="19" s="1"/>
  <c r="J1299" i="19"/>
  <c r="F1299" i="19" s="1"/>
  <c r="J1298" i="19"/>
  <c r="F1298" i="19" s="1"/>
  <c r="J1297" i="19"/>
  <c r="F1297" i="19" s="1"/>
  <c r="J1296" i="19"/>
  <c r="F1296" i="19"/>
  <c r="J1295" i="19"/>
  <c r="F1295" i="19" s="1"/>
  <c r="J1294" i="19"/>
  <c r="F1294" i="19" s="1"/>
  <c r="J1293" i="19"/>
  <c r="F1293" i="19" s="1"/>
  <c r="J1292" i="19"/>
  <c r="F1292" i="19" s="1"/>
  <c r="J1291" i="19"/>
  <c r="F1291" i="19" s="1"/>
  <c r="J1290" i="19"/>
  <c r="F1290" i="19" s="1"/>
  <c r="J1289" i="19"/>
  <c r="F1289" i="19" s="1"/>
  <c r="J1288" i="19"/>
  <c r="F1288" i="19" s="1"/>
  <c r="J1287" i="19"/>
  <c r="F1287" i="19" s="1"/>
  <c r="J1286" i="19"/>
  <c r="F1286" i="19" s="1"/>
  <c r="J1285" i="19"/>
  <c r="F1285" i="19" s="1"/>
  <c r="J1284" i="19"/>
  <c r="F1284" i="19" s="1"/>
  <c r="J1283" i="19"/>
  <c r="F1283" i="19" s="1"/>
  <c r="J1282" i="19"/>
  <c r="F1282" i="19" s="1"/>
  <c r="J1281" i="19"/>
  <c r="F1281" i="19" s="1"/>
  <c r="J1280" i="19"/>
  <c r="F1280" i="19" s="1"/>
  <c r="J1279" i="19"/>
  <c r="F1279" i="19" s="1"/>
  <c r="J1278" i="19"/>
  <c r="F1278" i="19" s="1"/>
  <c r="J1277" i="19"/>
  <c r="F1277" i="19" s="1"/>
  <c r="J1276" i="19"/>
  <c r="F1276" i="19" s="1"/>
  <c r="J1275" i="19"/>
  <c r="F1275" i="19" s="1"/>
  <c r="J1274" i="19"/>
  <c r="F1274" i="19" s="1"/>
  <c r="J1273" i="19"/>
  <c r="F1273" i="19" s="1"/>
  <c r="J1272" i="19"/>
  <c r="F1272" i="19" s="1"/>
  <c r="J1271" i="19"/>
  <c r="F1271" i="19" s="1"/>
  <c r="J1270" i="19"/>
  <c r="F1270" i="19" s="1"/>
  <c r="J1269" i="19"/>
  <c r="F1269" i="19" s="1"/>
  <c r="J1268" i="19"/>
  <c r="F1268" i="19" s="1"/>
  <c r="J1267" i="19"/>
  <c r="F1267" i="19" s="1"/>
  <c r="J1266" i="19"/>
  <c r="F1266" i="19" s="1"/>
  <c r="J1265" i="19"/>
  <c r="F1265" i="19" s="1"/>
  <c r="J1264" i="19"/>
  <c r="F1264" i="19" s="1"/>
  <c r="J1263" i="19"/>
  <c r="F1263" i="19" s="1"/>
  <c r="J1262" i="19"/>
  <c r="F1262" i="19" s="1"/>
  <c r="J1261" i="19"/>
  <c r="F1261" i="19" s="1"/>
  <c r="J1260" i="19"/>
  <c r="F1260" i="19" s="1"/>
  <c r="J1259" i="19"/>
  <c r="F1259" i="19" s="1"/>
  <c r="J1258" i="19"/>
  <c r="F1258" i="19" s="1"/>
  <c r="J1257" i="19"/>
  <c r="F1257" i="19" s="1"/>
  <c r="J1256" i="19"/>
  <c r="F1256" i="19" s="1"/>
  <c r="J1255" i="19"/>
  <c r="F1255" i="19" s="1"/>
  <c r="J1254" i="19"/>
  <c r="F1254" i="19" s="1"/>
  <c r="J1253" i="19"/>
  <c r="F1253" i="19" s="1"/>
  <c r="J1252" i="19"/>
  <c r="F1252" i="19" s="1"/>
  <c r="J1251" i="19"/>
  <c r="F1251" i="19" s="1"/>
  <c r="J1250" i="19"/>
  <c r="F1250" i="19" s="1"/>
  <c r="J1249" i="19"/>
  <c r="F1249" i="19" s="1"/>
  <c r="J1248" i="19"/>
  <c r="F1248" i="19" s="1"/>
  <c r="J1247" i="19"/>
  <c r="F1247" i="19" s="1"/>
  <c r="J1246" i="19"/>
  <c r="F1246" i="19" s="1"/>
  <c r="J1245" i="19"/>
  <c r="F1245" i="19" s="1"/>
  <c r="J1244" i="19"/>
  <c r="F1244" i="19" s="1"/>
  <c r="J1243" i="19"/>
  <c r="F1243" i="19" s="1"/>
  <c r="J1242" i="19"/>
  <c r="F1242" i="19" s="1"/>
  <c r="J1241" i="19"/>
  <c r="F1241" i="19" s="1"/>
  <c r="J1240" i="19"/>
  <c r="F1240" i="19" s="1"/>
  <c r="J1239" i="19"/>
  <c r="F1239" i="19" s="1"/>
  <c r="J1238" i="19"/>
  <c r="F1238" i="19" s="1"/>
  <c r="J1237" i="19"/>
  <c r="F1237" i="19" s="1"/>
  <c r="J1236" i="19"/>
  <c r="F1236" i="19" s="1"/>
  <c r="J1235" i="19"/>
  <c r="F1235" i="19" s="1"/>
  <c r="J1234" i="19"/>
  <c r="F1234" i="19" s="1"/>
  <c r="J1233" i="19"/>
  <c r="F1233" i="19" s="1"/>
  <c r="J1232" i="19"/>
  <c r="F1232" i="19" s="1"/>
  <c r="J1231" i="19"/>
  <c r="F1231" i="19" s="1"/>
  <c r="J1230" i="19"/>
  <c r="F1230" i="19" s="1"/>
  <c r="J1229" i="19"/>
  <c r="F1229" i="19" s="1"/>
  <c r="J1228" i="19"/>
  <c r="F1228" i="19" s="1"/>
  <c r="J1227" i="19"/>
  <c r="F1227" i="19" s="1"/>
  <c r="J1226" i="19"/>
  <c r="F1226" i="19" s="1"/>
  <c r="J1225" i="19"/>
  <c r="F1225" i="19" s="1"/>
  <c r="J1224" i="19"/>
  <c r="F1224" i="19" s="1"/>
  <c r="J1223" i="19"/>
  <c r="F1223" i="19" s="1"/>
  <c r="J1222" i="19"/>
  <c r="F1222" i="19" s="1"/>
  <c r="J1221" i="19"/>
  <c r="F1221" i="19" s="1"/>
  <c r="J1220" i="19"/>
  <c r="F1220" i="19" s="1"/>
  <c r="J1219" i="19"/>
  <c r="F1219" i="19" s="1"/>
  <c r="J1218" i="19"/>
  <c r="F1218" i="19" s="1"/>
  <c r="J1217" i="19"/>
  <c r="F1217" i="19" s="1"/>
  <c r="J1216" i="19"/>
  <c r="F1216" i="19" s="1"/>
  <c r="J1215" i="19"/>
  <c r="F1215" i="19" s="1"/>
  <c r="J1214" i="19"/>
  <c r="F1214" i="19" s="1"/>
  <c r="J1213" i="19"/>
  <c r="F1213" i="19" s="1"/>
  <c r="J1212" i="19"/>
  <c r="F1212" i="19" s="1"/>
  <c r="J1211" i="19"/>
  <c r="F1211" i="19" s="1"/>
  <c r="J1210" i="19"/>
  <c r="F1210" i="19" s="1"/>
  <c r="J1209" i="19"/>
  <c r="F1209" i="19" s="1"/>
  <c r="J1208" i="19"/>
  <c r="F1208" i="19" s="1"/>
  <c r="J1207" i="19"/>
  <c r="F1207" i="19"/>
  <c r="J1206" i="19"/>
  <c r="F1206" i="19"/>
  <c r="J1205" i="19"/>
  <c r="F1205" i="19" s="1"/>
  <c r="J1204" i="19"/>
  <c r="F1204" i="19" s="1"/>
  <c r="J1203" i="19"/>
  <c r="F1203" i="19" s="1"/>
  <c r="J1202" i="19"/>
  <c r="F1202" i="19" s="1"/>
  <c r="J1201" i="19"/>
  <c r="F1201" i="19" s="1"/>
  <c r="J1200" i="19"/>
  <c r="F1200" i="19" s="1"/>
  <c r="J1199" i="19"/>
  <c r="F1199" i="19" s="1"/>
  <c r="J1198" i="19"/>
  <c r="F1198" i="19" s="1"/>
  <c r="J1197" i="19"/>
  <c r="F1197" i="19" s="1"/>
  <c r="J1196" i="19"/>
  <c r="F1196" i="19" s="1"/>
  <c r="J1195" i="19"/>
  <c r="F1195" i="19" s="1"/>
  <c r="J1194" i="19"/>
  <c r="F1194" i="19" s="1"/>
  <c r="J1193" i="19"/>
  <c r="F1193" i="19" s="1"/>
  <c r="J1192" i="19"/>
  <c r="F1192" i="19" s="1"/>
  <c r="J1191" i="19"/>
  <c r="F1191" i="19" s="1"/>
  <c r="J1190" i="19"/>
  <c r="F1190" i="19" s="1"/>
  <c r="J1189" i="19"/>
  <c r="F1189" i="19" s="1"/>
  <c r="J1188" i="19"/>
  <c r="F1188" i="19" s="1"/>
  <c r="J1187" i="19"/>
  <c r="F1187" i="19" s="1"/>
  <c r="J1186" i="19"/>
  <c r="F1186" i="19" s="1"/>
  <c r="J1185" i="19"/>
  <c r="F1185" i="19" s="1"/>
  <c r="J1184" i="19"/>
  <c r="F1184" i="19" s="1"/>
  <c r="J1183" i="19"/>
  <c r="F1183" i="19" s="1"/>
  <c r="J1182" i="19"/>
  <c r="F1182" i="19" s="1"/>
  <c r="J1181" i="19"/>
  <c r="F1181" i="19" s="1"/>
  <c r="J1180" i="19"/>
  <c r="F1180" i="19" s="1"/>
  <c r="J1179" i="19"/>
  <c r="F1179" i="19" s="1"/>
  <c r="J1178" i="19"/>
  <c r="F1178" i="19" s="1"/>
  <c r="J1177" i="19"/>
  <c r="F1177" i="19" s="1"/>
  <c r="J1176" i="19"/>
  <c r="F1176" i="19" s="1"/>
  <c r="J1175" i="19"/>
  <c r="F1175" i="19" s="1"/>
  <c r="J1174" i="19"/>
  <c r="F1174" i="19" s="1"/>
  <c r="J1173" i="19"/>
  <c r="F1173" i="19" s="1"/>
  <c r="J1172" i="19"/>
  <c r="F1172" i="19" s="1"/>
  <c r="J1171" i="19"/>
  <c r="F1171" i="19" s="1"/>
  <c r="J1170" i="19"/>
  <c r="F1170" i="19" s="1"/>
  <c r="J1169" i="19"/>
  <c r="F1169" i="19" s="1"/>
  <c r="J1168" i="19"/>
  <c r="F1168" i="19" s="1"/>
  <c r="J1167" i="19"/>
  <c r="F1167" i="19" s="1"/>
  <c r="J1166" i="19"/>
  <c r="F1166" i="19" s="1"/>
  <c r="J1165" i="19"/>
  <c r="F1165" i="19" s="1"/>
  <c r="J1164" i="19"/>
  <c r="F1164" i="19" s="1"/>
  <c r="J1163" i="19"/>
  <c r="F1163" i="19" s="1"/>
  <c r="J1162" i="19"/>
  <c r="F1162" i="19" s="1"/>
  <c r="J1161" i="19"/>
  <c r="F1161" i="19" s="1"/>
  <c r="J1160" i="19"/>
  <c r="F1160" i="19" s="1"/>
  <c r="J1159" i="19"/>
  <c r="F1159" i="19" s="1"/>
  <c r="J1158" i="19"/>
  <c r="F1158" i="19" s="1"/>
  <c r="J1157" i="19"/>
  <c r="F1157" i="19" s="1"/>
  <c r="J1156" i="19"/>
  <c r="F1156" i="19" s="1"/>
  <c r="J1155" i="19"/>
  <c r="F1155" i="19" s="1"/>
  <c r="J1154" i="19"/>
  <c r="F1154" i="19" s="1"/>
  <c r="J1153" i="19"/>
  <c r="F1153" i="19" s="1"/>
  <c r="J1152" i="19"/>
  <c r="F1152" i="19" s="1"/>
  <c r="J1151" i="19"/>
  <c r="F1151" i="19" s="1"/>
  <c r="J1150" i="19"/>
  <c r="F1150" i="19" s="1"/>
  <c r="J1149" i="19"/>
  <c r="F1149" i="19" s="1"/>
  <c r="J1148" i="19"/>
  <c r="F1148" i="19" s="1"/>
  <c r="J1147" i="19"/>
  <c r="F1147" i="19" s="1"/>
  <c r="J1146" i="19"/>
  <c r="F1146" i="19" s="1"/>
  <c r="J1145" i="19"/>
  <c r="F1145" i="19" s="1"/>
  <c r="J1144" i="19"/>
  <c r="F1144" i="19" s="1"/>
  <c r="J1143" i="19"/>
  <c r="F1143" i="19" s="1"/>
  <c r="J1142" i="19"/>
  <c r="F1142" i="19" s="1"/>
  <c r="J1141" i="19"/>
  <c r="F1141" i="19" s="1"/>
  <c r="J1140" i="19"/>
  <c r="F1140" i="19" s="1"/>
  <c r="J1139" i="19"/>
  <c r="F1139" i="19" s="1"/>
  <c r="J1138" i="19"/>
  <c r="F1138" i="19" s="1"/>
  <c r="J1137" i="19"/>
  <c r="F1137" i="19" s="1"/>
  <c r="J1136" i="19"/>
  <c r="F1136" i="19" s="1"/>
  <c r="J1135" i="19"/>
  <c r="F1135" i="19" s="1"/>
  <c r="J1134" i="19"/>
  <c r="F1134" i="19" s="1"/>
  <c r="J1133" i="19"/>
  <c r="F1133" i="19" s="1"/>
  <c r="J1132" i="19"/>
  <c r="F1132" i="19" s="1"/>
  <c r="J1131" i="19"/>
  <c r="F1131" i="19" s="1"/>
  <c r="J1130" i="19"/>
  <c r="F1130" i="19" s="1"/>
  <c r="J1129" i="19"/>
  <c r="F1129" i="19" s="1"/>
  <c r="J1128" i="19"/>
  <c r="F1128" i="19" s="1"/>
  <c r="J1127" i="19"/>
  <c r="F1127" i="19" s="1"/>
  <c r="J1126" i="19"/>
  <c r="F1126" i="19" s="1"/>
  <c r="J1125" i="19"/>
  <c r="F1125" i="19" s="1"/>
  <c r="J1124" i="19"/>
  <c r="F1124" i="19" s="1"/>
  <c r="J1123" i="19"/>
  <c r="F1123" i="19" s="1"/>
  <c r="J1122" i="19"/>
  <c r="F1122" i="19" s="1"/>
  <c r="J1121" i="19"/>
  <c r="F1121" i="19" s="1"/>
  <c r="J1120" i="19"/>
  <c r="F1120" i="19"/>
  <c r="J1119" i="19"/>
  <c r="F1119" i="19" s="1"/>
  <c r="J1118" i="19"/>
  <c r="F1118" i="19" s="1"/>
  <c r="J1117" i="19"/>
  <c r="F1117" i="19" s="1"/>
  <c r="J1116" i="19"/>
  <c r="F1116" i="19" s="1"/>
  <c r="J1115" i="19"/>
  <c r="F1115" i="19" s="1"/>
  <c r="J1114" i="19"/>
  <c r="F1114" i="19" s="1"/>
  <c r="J1113" i="19"/>
  <c r="F1113" i="19" s="1"/>
  <c r="J1112" i="19"/>
  <c r="F1112" i="19" s="1"/>
  <c r="J1111" i="19"/>
  <c r="F1111" i="19" s="1"/>
  <c r="J1110" i="19"/>
  <c r="F1110" i="19" s="1"/>
  <c r="J1109" i="19"/>
  <c r="F1109" i="19" s="1"/>
  <c r="J1108" i="19"/>
  <c r="F1108" i="19" s="1"/>
  <c r="J1107" i="19"/>
  <c r="F1107" i="19" s="1"/>
  <c r="J1106" i="19"/>
  <c r="F1106" i="19" s="1"/>
  <c r="J1105" i="19"/>
  <c r="F1105" i="19" s="1"/>
  <c r="J1104" i="19"/>
  <c r="F1104" i="19" s="1"/>
  <c r="J1103" i="19"/>
  <c r="F1103" i="19" s="1"/>
  <c r="J1102" i="19"/>
  <c r="F1102" i="19" s="1"/>
  <c r="J1101" i="19"/>
  <c r="F1101" i="19" s="1"/>
  <c r="J1100" i="19"/>
  <c r="F1100" i="19" s="1"/>
  <c r="J1099" i="19"/>
  <c r="F1099" i="19" s="1"/>
  <c r="J1098" i="19"/>
  <c r="F1098" i="19" s="1"/>
  <c r="J1097" i="19"/>
  <c r="F1097" i="19" s="1"/>
  <c r="J1096" i="19"/>
  <c r="F1096" i="19" s="1"/>
  <c r="J1095" i="19"/>
  <c r="F1095" i="19" s="1"/>
  <c r="J1094" i="19"/>
  <c r="F1094" i="19" s="1"/>
  <c r="J1093" i="19"/>
  <c r="F1093" i="19" s="1"/>
  <c r="J1092" i="19"/>
  <c r="F1092" i="19" s="1"/>
  <c r="J1091" i="19"/>
  <c r="F1091" i="19" s="1"/>
  <c r="J1090" i="19"/>
  <c r="F1090" i="19" s="1"/>
  <c r="J1089" i="19"/>
  <c r="F1089" i="19" s="1"/>
  <c r="J1088" i="19"/>
  <c r="F1088" i="19" s="1"/>
  <c r="J1087" i="19"/>
  <c r="F1087" i="19" s="1"/>
  <c r="J1086" i="19"/>
  <c r="F1086" i="19" s="1"/>
  <c r="J1085" i="19"/>
  <c r="F1085" i="19" s="1"/>
  <c r="J1084" i="19"/>
  <c r="F1084" i="19" s="1"/>
  <c r="J1083" i="19"/>
  <c r="F1083" i="19" s="1"/>
  <c r="J1082" i="19"/>
  <c r="F1082" i="19" s="1"/>
  <c r="J1081" i="19"/>
  <c r="F1081" i="19" s="1"/>
  <c r="J1080" i="19"/>
  <c r="F1080" i="19" s="1"/>
  <c r="J1079" i="19"/>
  <c r="F1079" i="19" s="1"/>
  <c r="J1078" i="19"/>
  <c r="F1078" i="19" s="1"/>
  <c r="J1077" i="19"/>
  <c r="F1077" i="19" s="1"/>
  <c r="J1076" i="19"/>
  <c r="F1076" i="19" s="1"/>
  <c r="J1075" i="19"/>
  <c r="F1075" i="19" s="1"/>
  <c r="J1074" i="19"/>
  <c r="F1074" i="19" s="1"/>
  <c r="J1073" i="19"/>
  <c r="F1073" i="19" s="1"/>
  <c r="J1072" i="19"/>
  <c r="F1072" i="19" s="1"/>
  <c r="J1071" i="19"/>
  <c r="F1071" i="19" s="1"/>
  <c r="J1070" i="19"/>
  <c r="F1070" i="19" s="1"/>
  <c r="J1069" i="19"/>
  <c r="F1069" i="19" s="1"/>
  <c r="J1068" i="19"/>
  <c r="F1068" i="19" s="1"/>
  <c r="J1067" i="19"/>
  <c r="F1067" i="19" s="1"/>
  <c r="J1066" i="19"/>
  <c r="F1066" i="19" s="1"/>
  <c r="J1065" i="19"/>
  <c r="F1065" i="19" s="1"/>
  <c r="J1064" i="19"/>
  <c r="F1064" i="19" s="1"/>
  <c r="J1063" i="19"/>
  <c r="F1063" i="19" s="1"/>
  <c r="J1062" i="19"/>
  <c r="F1062" i="19" s="1"/>
  <c r="J1061" i="19"/>
  <c r="F1061" i="19" s="1"/>
  <c r="J1060" i="19"/>
  <c r="F1060" i="19" s="1"/>
  <c r="J1059" i="19"/>
  <c r="F1059" i="19" s="1"/>
  <c r="J1058" i="19"/>
  <c r="F1058" i="19" s="1"/>
  <c r="J1057" i="19"/>
  <c r="F1057" i="19"/>
  <c r="J1056" i="19"/>
  <c r="F1056" i="19" s="1"/>
  <c r="J1055" i="19"/>
  <c r="F1055" i="19" s="1"/>
  <c r="J1054" i="19"/>
  <c r="F1054" i="19" s="1"/>
  <c r="J1053" i="19"/>
  <c r="F1053" i="19" s="1"/>
  <c r="J1052" i="19"/>
  <c r="F1052" i="19" s="1"/>
  <c r="J1051" i="19"/>
  <c r="F1051" i="19"/>
  <c r="J1050" i="19"/>
  <c r="F1050" i="19" s="1"/>
  <c r="J1049" i="19"/>
  <c r="F1049" i="19"/>
  <c r="J1048" i="19"/>
  <c r="F1048" i="19"/>
  <c r="J1047" i="19"/>
  <c r="F1047" i="19" s="1"/>
  <c r="J1046" i="19"/>
  <c r="F1046" i="19" s="1"/>
  <c r="J1045" i="19"/>
  <c r="F1045" i="19"/>
  <c r="J1044" i="19"/>
  <c r="F1044" i="19" s="1"/>
  <c r="J1043" i="19"/>
  <c r="F1043" i="19" s="1"/>
  <c r="J1042" i="19"/>
  <c r="F1042" i="19"/>
  <c r="J1041" i="19"/>
  <c r="F1041" i="19"/>
  <c r="J1040" i="19"/>
  <c r="F1040" i="19" s="1"/>
  <c r="J1039" i="19"/>
  <c r="F1039" i="19" s="1"/>
  <c r="J1038" i="19"/>
  <c r="F1038" i="19" s="1"/>
  <c r="J1037" i="19"/>
  <c r="F1037" i="19" s="1"/>
  <c r="J1036" i="19"/>
  <c r="F1036" i="19" s="1"/>
  <c r="J1035" i="19"/>
  <c r="F1035" i="19"/>
  <c r="J1034" i="19"/>
  <c r="F1034" i="19"/>
  <c r="J1033" i="19"/>
  <c r="F1033" i="19"/>
  <c r="J1032" i="19"/>
  <c r="F1032" i="19" s="1"/>
  <c r="J1031" i="19"/>
  <c r="F1031" i="19" s="1"/>
  <c r="J1030" i="19"/>
  <c r="F1030" i="19" s="1"/>
  <c r="J1029" i="19"/>
  <c r="F1029" i="19" s="1"/>
  <c r="J1028" i="19"/>
  <c r="F1028" i="19" s="1"/>
  <c r="J1027" i="19"/>
  <c r="F1027" i="19" s="1"/>
  <c r="J1026" i="19"/>
  <c r="F1026" i="19"/>
  <c r="J1025" i="19"/>
  <c r="F1025" i="19"/>
  <c r="J1024" i="19"/>
  <c r="F1024" i="19" s="1"/>
  <c r="J1023" i="19"/>
  <c r="F1023" i="19" s="1"/>
  <c r="J1022" i="19"/>
  <c r="F1022" i="19"/>
  <c r="J1021" i="19"/>
  <c r="F1021" i="19" s="1"/>
  <c r="J1020" i="19"/>
  <c r="F1020" i="19" s="1"/>
  <c r="J1019" i="19"/>
  <c r="F1019" i="19" s="1"/>
  <c r="J1018" i="19"/>
  <c r="F1018" i="19" s="1"/>
  <c r="J1017" i="19"/>
  <c r="F1017" i="19"/>
  <c r="J1016" i="19"/>
  <c r="F1016" i="19" s="1"/>
  <c r="J1015" i="19"/>
  <c r="F1015" i="19" s="1"/>
  <c r="J1014" i="19"/>
  <c r="F1014" i="19" s="1"/>
  <c r="J1013" i="19"/>
  <c r="F1013" i="19"/>
  <c r="J1012" i="19"/>
  <c r="F1012" i="19" s="1"/>
  <c r="J1011" i="19"/>
  <c r="F1011" i="19" s="1"/>
  <c r="J1010" i="19"/>
  <c r="F1010" i="19"/>
  <c r="J1009" i="19"/>
  <c r="F1009" i="19"/>
  <c r="J1008" i="19"/>
  <c r="F1008" i="19" s="1"/>
  <c r="J1007" i="19"/>
  <c r="F1007" i="19" s="1"/>
  <c r="J1006" i="19"/>
  <c r="F1006" i="19" s="1"/>
  <c r="J1005" i="19"/>
  <c r="F1005" i="19"/>
  <c r="J1004" i="19"/>
  <c r="F1004" i="19" s="1"/>
  <c r="J1003" i="19"/>
  <c r="F1003" i="19"/>
  <c r="J1002" i="19"/>
  <c r="F1002" i="19" s="1"/>
  <c r="J1001" i="19"/>
  <c r="F1001" i="19"/>
  <c r="J1000" i="19"/>
  <c r="F1000" i="19"/>
  <c r="J999" i="19"/>
  <c r="F999" i="19" s="1"/>
  <c r="J998" i="19"/>
  <c r="F998" i="19" s="1"/>
  <c r="J997" i="19"/>
  <c r="F997" i="19" s="1"/>
  <c r="J996" i="19"/>
  <c r="F996" i="19" s="1"/>
  <c r="J995" i="19"/>
  <c r="F995" i="19" s="1"/>
  <c r="J994" i="19"/>
  <c r="F994" i="19" s="1"/>
  <c r="J993" i="19"/>
  <c r="F993" i="19" s="1"/>
  <c r="J992" i="19"/>
  <c r="F992" i="19" s="1"/>
  <c r="J991" i="19"/>
  <c r="F991" i="19" s="1"/>
  <c r="J990" i="19"/>
  <c r="F990" i="19"/>
  <c r="J989" i="19"/>
  <c r="F989" i="19"/>
  <c r="J988" i="19"/>
  <c r="F988" i="19" s="1"/>
  <c r="J987" i="19"/>
  <c r="F987" i="19" s="1"/>
  <c r="J986" i="19"/>
  <c r="F986" i="19" s="1"/>
  <c r="J985" i="19"/>
  <c r="F985" i="19"/>
  <c r="J984" i="19"/>
  <c r="F984" i="19" s="1"/>
  <c r="J983" i="19"/>
  <c r="F983" i="19" s="1"/>
  <c r="J982" i="19"/>
  <c r="F982" i="19" s="1"/>
  <c r="J981" i="19"/>
  <c r="F981" i="19" s="1"/>
  <c r="J980" i="19"/>
  <c r="F980" i="19" s="1"/>
  <c r="J979" i="19"/>
  <c r="F979" i="19" s="1"/>
  <c r="J978" i="19"/>
  <c r="F978" i="19"/>
  <c r="J977" i="19"/>
  <c r="F977" i="19" s="1"/>
  <c r="J976" i="19"/>
  <c r="F976" i="19" s="1"/>
  <c r="J975" i="19"/>
  <c r="F975" i="19" s="1"/>
  <c r="J974" i="19"/>
  <c r="F974" i="19" s="1"/>
  <c r="J973" i="19"/>
  <c r="F973" i="19" s="1"/>
  <c r="J972" i="19"/>
  <c r="F972" i="19" s="1"/>
  <c r="J971" i="19"/>
  <c r="F971" i="19"/>
  <c r="J970" i="19"/>
  <c r="F970" i="19" s="1"/>
  <c r="J969" i="19"/>
  <c r="F969" i="19" s="1"/>
  <c r="J968" i="19"/>
  <c r="F968" i="19" s="1"/>
  <c r="J967" i="19"/>
  <c r="F967" i="19" s="1"/>
  <c r="J966" i="19"/>
  <c r="F966" i="19" s="1"/>
  <c r="J965" i="19"/>
  <c r="F965" i="19" s="1"/>
  <c r="J964" i="19"/>
  <c r="F964" i="19" s="1"/>
  <c r="J963" i="19"/>
  <c r="F963" i="19" s="1"/>
  <c r="J962" i="19"/>
  <c r="F962" i="19" s="1"/>
  <c r="J961" i="19"/>
  <c r="F961" i="19" s="1"/>
  <c r="J960" i="19"/>
  <c r="F960" i="19" s="1"/>
  <c r="J959" i="19"/>
  <c r="F959" i="19" s="1"/>
  <c r="J958" i="19"/>
  <c r="F958" i="19"/>
  <c r="J957" i="19"/>
  <c r="F957" i="19" s="1"/>
  <c r="J956" i="19"/>
  <c r="F956" i="19" s="1"/>
  <c r="J955" i="19"/>
  <c r="F955" i="19" s="1"/>
  <c r="J954" i="19"/>
  <c r="F954" i="19" s="1"/>
  <c r="J953" i="19"/>
  <c r="F953" i="19" s="1"/>
  <c r="J952" i="19"/>
  <c r="F952" i="19" s="1"/>
  <c r="J951" i="19"/>
  <c r="F951" i="19" s="1"/>
  <c r="J950" i="19"/>
  <c r="F950" i="19" s="1"/>
  <c r="J949" i="19"/>
  <c r="F949" i="19" s="1"/>
  <c r="J948" i="19"/>
  <c r="F948" i="19" s="1"/>
  <c r="J947" i="19"/>
  <c r="F947" i="19" s="1"/>
  <c r="J946" i="19"/>
  <c r="F946" i="19" s="1"/>
  <c r="J945" i="19"/>
  <c r="F945" i="19" s="1"/>
  <c r="J944" i="19"/>
  <c r="F944" i="19" s="1"/>
  <c r="J943" i="19"/>
  <c r="F943" i="19" s="1"/>
  <c r="J942" i="19"/>
  <c r="F942" i="19" s="1"/>
  <c r="J941" i="19"/>
  <c r="F941" i="19" s="1"/>
  <c r="J940" i="19"/>
  <c r="F940" i="19" s="1"/>
  <c r="J939" i="19"/>
  <c r="F939" i="19" s="1"/>
  <c r="J938" i="19"/>
  <c r="F938" i="19" s="1"/>
  <c r="J937" i="19"/>
  <c r="F937" i="19" s="1"/>
  <c r="J936" i="19"/>
  <c r="F936" i="19" s="1"/>
  <c r="J935" i="19"/>
  <c r="F935" i="19" s="1"/>
  <c r="J934" i="19"/>
  <c r="F934" i="19" s="1"/>
  <c r="J933" i="19"/>
  <c r="F933" i="19" s="1"/>
  <c r="J932" i="19"/>
  <c r="F932" i="19" s="1"/>
  <c r="J931" i="19"/>
  <c r="F931" i="19" s="1"/>
  <c r="J930" i="19"/>
  <c r="F930" i="19" s="1"/>
  <c r="J929" i="19"/>
  <c r="F929" i="19" s="1"/>
  <c r="J928" i="19"/>
  <c r="F928" i="19" s="1"/>
  <c r="J927" i="19"/>
  <c r="F927" i="19" s="1"/>
  <c r="J926" i="19"/>
  <c r="F926" i="19" s="1"/>
  <c r="J925" i="19"/>
  <c r="F925" i="19" s="1"/>
  <c r="J924" i="19"/>
  <c r="F924" i="19" s="1"/>
  <c r="J923" i="19"/>
  <c r="F923" i="19" s="1"/>
  <c r="J922" i="19"/>
  <c r="F922" i="19" s="1"/>
  <c r="J921" i="19"/>
  <c r="F921" i="19" s="1"/>
  <c r="J920" i="19"/>
  <c r="F920" i="19" s="1"/>
  <c r="J919" i="19"/>
  <c r="F919" i="19" s="1"/>
  <c r="J918" i="19"/>
  <c r="F918" i="19" s="1"/>
  <c r="J917" i="19"/>
  <c r="F917" i="19" s="1"/>
  <c r="J916" i="19"/>
  <c r="F916" i="19" s="1"/>
  <c r="J915" i="19"/>
  <c r="F915" i="19" s="1"/>
  <c r="J914" i="19"/>
  <c r="F914" i="19" s="1"/>
  <c r="J913" i="19"/>
  <c r="F913" i="19" s="1"/>
  <c r="J912" i="19"/>
  <c r="F912" i="19" s="1"/>
  <c r="J911" i="19"/>
  <c r="F911" i="19" s="1"/>
  <c r="J910" i="19"/>
  <c r="F910" i="19" s="1"/>
  <c r="J909" i="19"/>
  <c r="F909" i="19" s="1"/>
  <c r="J908" i="19"/>
  <c r="F908" i="19" s="1"/>
  <c r="J907" i="19"/>
  <c r="F907" i="19"/>
  <c r="J906" i="19"/>
  <c r="F906" i="19" s="1"/>
  <c r="J905" i="19"/>
  <c r="F905" i="19"/>
  <c r="J904" i="19"/>
  <c r="F904" i="19"/>
  <c r="J903" i="19"/>
  <c r="F903" i="19" s="1"/>
  <c r="J902" i="19"/>
  <c r="F902" i="19" s="1"/>
  <c r="J901" i="19"/>
  <c r="F901" i="19" s="1"/>
  <c r="J900" i="19"/>
  <c r="F900" i="19" s="1"/>
  <c r="J899" i="19"/>
  <c r="F899" i="19" s="1"/>
  <c r="J898" i="19"/>
  <c r="F898" i="19"/>
  <c r="J897" i="19"/>
  <c r="F897" i="19"/>
  <c r="J896" i="19"/>
  <c r="F896" i="19" s="1"/>
  <c r="J895" i="19"/>
  <c r="F895" i="19" s="1"/>
  <c r="J894" i="19"/>
  <c r="F894" i="19" s="1"/>
  <c r="J893" i="19"/>
  <c r="F893" i="19" s="1"/>
  <c r="J892" i="19"/>
  <c r="F892" i="19" s="1"/>
  <c r="J891" i="19"/>
  <c r="F891" i="19" s="1"/>
  <c r="J890" i="19"/>
  <c r="F890" i="19" s="1"/>
  <c r="J889" i="19"/>
  <c r="F889" i="19" s="1"/>
  <c r="J888" i="19"/>
  <c r="F888" i="19" s="1"/>
  <c r="J887" i="19"/>
  <c r="F887" i="19" s="1"/>
  <c r="J886" i="19"/>
  <c r="F886" i="19" s="1"/>
  <c r="J885" i="19"/>
  <c r="F885" i="19" s="1"/>
  <c r="J884" i="19"/>
  <c r="F884" i="19" s="1"/>
  <c r="J883" i="19"/>
  <c r="F883" i="19" s="1"/>
  <c r="J882" i="19"/>
  <c r="F882" i="19" s="1"/>
  <c r="J881" i="19"/>
  <c r="F881" i="19" s="1"/>
  <c r="J880" i="19"/>
  <c r="F880" i="19" s="1"/>
  <c r="J879" i="19"/>
  <c r="F879" i="19" s="1"/>
  <c r="J878" i="19"/>
  <c r="F878" i="19" s="1"/>
  <c r="J877" i="19"/>
  <c r="F877" i="19" s="1"/>
  <c r="J876" i="19"/>
  <c r="F876" i="19" s="1"/>
  <c r="J875" i="19"/>
  <c r="F875" i="19" s="1"/>
  <c r="J874" i="19"/>
  <c r="F874" i="19" s="1"/>
  <c r="J873" i="19"/>
  <c r="F873" i="19" s="1"/>
  <c r="J872" i="19"/>
  <c r="F872" i="19" s="1"/>
  <c r="J871" i="19"/>
  <c r="F871" i="19" s="1"/>
  <c r="J870" i="19"/>
  <c r="F870" i="19" s="1"/>
  <c r="J869" i="19"/>
  <c r="F869" i="19" s="1"/>
  <c r="J868" i="19"/>
  <c r="F868" i="19" s="1"/>
  <c r="J867" i="19"/>
  <c r="F867" i="19" s="1"/>
  <c r="J866" i="19"/>
  <c r="F866" i="19" s="1"/>
  <c r="J865" i="19"/>
  <c r="F865" i="19" s="1"/>
  <c r="J864" i="19"/>
  <c r="F864" i="19" s="1"/>
  <c r="J863" i="19"/>
  <c r="F863" i="19" s="1"/>
  <c r="J862" i="19"/>
  <c r="F862" i="19" s="1"/>
  <c r="J861" i="19"/>
  <c r="F861" i="19" s="1"/>
  <c r="J860" i="19"/>
  <c r="F860" i="19" s="1"/>
  <c r="J859" i="19"/>
  <c r="F859" i="19" s="1"/>
  <c r="J858" i="19"/>
  <c r="F858" i="19" s="1"/>
  <c r="J857" i="19"/>
  <c r="F857" i="19" s="1"/>
  <c r="J856" i="19"/>
  <c r="F856" i="19" s="1"/>
  <c r="J855" i="19"/>
  <c r="F855" i="19" s="1"/>
  <c r="J854" i="19"/>
  <c r="F854" i="19" s="1"/>
  <c r="J853" i="19"/>
  <c r="F853" i="19" s="1"/>
  <c r="J852" i="19"/>
  <c r="F852" i="19" s="1"/>
  <c r="J851" i="19"/>
  <c r="F851" i="19" s="1"/>
  <c r="J850" i="19"/>
  <c r="F850" i="19" s="1"/>
  <c r="J849" i="19"/>
  <c r="F849" i="19" s="1"/>
  <c r="J848" i="19"/>
  <c r="F848" i="19" s="1"/>
  <c r="J847" i="19"/>
  <c r="F847" i="19" s="1"/>
  <c r="J846" i="19"/>
  <c r="F846" i="19" s="1"/>
  <c r="J845" i="19"/>
  <c r="F845" i="19" s="1"/>
  <c r="J844" i="19"/>
  <c r="F844" i="19" s="1"/>
  <c r="J843" i="19"/>
  <c r="F843" i="19" s="1"/>
  <c r="J842" i="19"/>
  <c r="F842" i="19" s="1"/>
  <c r="J841" i="19"/>
  <c r="F841" i="19" s="1"/>
  <c r="J840" i="19"/>
  <c r="F840" i="19" s="1"/>
  <c r="J839" i="19"/>
  <c r="F839" i="19" s="1"/>
  <c r="J838" i="19"/>
  <c r="F838" i="19" s="1"/>
  <c r="J837" i="19"/>
  <c r="F837" i="19" s="1"/>
  <c r="J836" i="19"/>
  <c r="F836" i="19" s="1"/>
  <c r="J835" i="19"/>
  <c r="F835" i="19" s="1"/>
  <c r="J834" i="19"/>
  <c r="F834" i="19" s="1"/>
  <c r="J833" i="19"/>
  <c r="F833" i="19" s="1"/>
  <c r="J832" i="19"/>
  <c r="F832" i="19" s="1"/>
  <c r="J831" i="19"/>
  <c r="F831" i="19" s="1"/>
  <c r="J830" i="19"/>
  <c r="F830" i="19" s="1"/>
  <c r="J829" i="19"/>
  <c r="F829" i="19" s="1"/>
  <c r="J828" i="19"/>
  <c r="F828" i="19" s="1"/>
  <c r="J827" i="19"/>
  <c r="F827" i="19" s="1"/>
  <c r="J826" i="19"/>
  <c r="F826" i="19" s="1"/>
  <c r="J825" i="19"/>
  <c r="F825" i="19" s="1"/>
  <c r="J824" i="19"/>
  <c r="F824" i="19" s="1"/>
  <c r="J823" i="19"/>
  <c r="F823" i="19" s="1"/>
  <c r="J822" i="19"/>
  <c r="F822" i="19" s="1"/>
  <c r="J821" i="19"/>
  <c r="F821" i="19" s="1"/>
  <c r="J820" i="19"/>
  <c r="F820" i="19" s="1"/>
  <c r="J819" i="19"/>
  <c r="F819" i="19" s="1"/>
  <c r="J818" i="19"/>
  <c r="F818" i="19" s="1"/>
  <c r="J817" i="19"/>
  <c r="F817" i="19" s="1"/>
  <c r="J816" i="19"/>
  <c r="F816" i="19" s="1"/>
  <c r="J815" i="19"/>
  <c r="F815" i="19" s="1"/>
  <c r="J814" i="19"/>
  <c r="F814" i="19" s="1"/>
  <c r="J813" i="19"/>
  <c r="F813" i="19" s="1"/>
  <c r="J812" i="19"/>
  <c r="F812" i="19" s="1"/>
  <c r="J811" i="19"/>
  <c r="F811" i="19" s="1"/>
  <c r="J810" i="19"/>
  <c r="F810" i="19" s="1"/>
  <c r="J809" i="19"/>
  <c r="F809" i="19" s="1"/>
  <c r="J808" i="19"/>
  <c r="F808" i="19" s="1"/>
  <c r="J807" i="19"/>
  <c r="F807" i="19" s="1"/>
  <c r="J806" i="19"/>
  <c r="F806" i="19" s="1"/>
  <c r="J805" i="19"/>
  <c r="F805" i="19" s="1"/>
  <c r="J804" i="19"/>
  <c r="F804" i="19" s="1"/>
  <c r="J803" i="19"/>
  <c r="F803" i="19" s="1"/>
  <c r="J802" i="19"/>
  <c r="F802" i="19" s="1"/>
  <c r="J801" i="19"/>
  <c r="F801" i="19" s="1"/>
  <c r="J800" i="19"/>
  <c r="F800" i="19" s="1"/>
  <c r="J799" i="19"/>
  <c r="F799" i="19" s="1"/>
  <c r="J798" i="19"/>
  <c r="F798" i="19" s="1"/>
  <c r="J797" i="19"/>
  <c r="F797" i="19" s="1"/>
  <c r="J796" i="19"/>
  <c r="F796" i="19" s="1"/>
  <c r="J795" i="19"/>
  <c r="F795" i="19" s="1"/>
  <c r="J794" i="19"/>
  <c r="F794" i="19" s="1"/>
  <c r="J793" i="19"/>
  <c r="F793" i="19" s="1"/>
  <c r="J792" i="19"/>
  <c r="F792" i="19" s="1"/>
  <c r="J791" i="19"/>
  <c r="F791" i="19" s="1"/>
  <c r="J790" i="19"/>
  <c r="F790" i="19" s="1"/>
  <c r="J789" i="19"/>
  <c r="F789" i="19" s="1"/>
  <c r="J788" i="19"/>
  <c r="F788" i="19" s="1"/>
  <c r="J787" i="19"/>
  <c r="F787" i="19" s="1"/>
  <c r="J786" i="19"/>
  <c r="F786" i="19" s="1"/>
  <c r="J785" i="19"/>
  <c r="F785" i="19" s="1"/>
  <c r="J784" i="19"/>
  <c r="F784" i="19" s="1"/>
  <c r="J783" i="19"/>
  <c r="F783" i="19" s="1"/>
  <c r="J782" i="19"/>
  <c r="F782" i="19" s="1"/>
  <c r="J781" i="19"/>
  <c r="F781" i="19" s="1"/>
  <c r="J780" i="19"/>
  <c r="F780" i="19" s="1"/>
  <c r="J779" i="19"/>
  <c r="F779" i="19" s="1"/>
  <c r="J778" i="19"/>
  <c r="F778" i="19" s="1"/>
  <c r="J777" i="19"/>
  <c r="F777" i="19" s="1"/>
  <c r="J776" i="19"/>
  <c r="F776" i="19" s="1"/>
  <c r="J775" i="19"/>
  <c r="F775" i="19" s="1"/>
  <c r="J774" i="19"/>
  <c r="F774" i="19" s="1"/>
  <c r="J773" i="19"/>
  <c r="F773" i="19" s="1"/>
  <c r="J772" i="19"/>
  <c r="F772" i="19" s="1"/>
  <c r="J771" i="19"/>
  <c r="F771" i="19" s="1"/>
  <c r="J770" i="19"/>
  <c r="F770" i="19" s="1"/>
  <c r="J769" i="19"/>
  <c r="F769" i="19"/>
  <c r="J768" i="19"/>
  <c r="F768" i="19" s="1"/>
  <c r="J767" i="19"/>
  <c r="F767" i="19" s="1"/>
  <c r="J766" i="19"/>
  <c r="F766" i="19" s="1"/>
  <c r="J765" i="19"/>
  <c r="F765" i="19" s="1"/>
  <c r="J764" i="19"/>
  <c r="F764" i="19" s="1"/>
  <c r="J763" i="19"/>
  <c r="F763" i="19" s="1"/>
  <c r="J762" i="19"/>
  <c r="F762" i="19" s="1"/>
  <c r="J761" i="19"/>
  <c r="F761" i="19" s="1"/>
  <c r="J760" i="19"/>
  <c r="F760" i="19" s="1"/>
  <c r="J759" i="19"/>
  <c r="F759" i="19" s="1"/>
  <c r="J758" i="19"/>
  <c r="F758" i="19" s="1"/>
  <c r="J757" i="19"/>
  <c r="F757" i="19"/>
  <c r="J756" i="19"/>
  <c r="F756" i="19" s="1"/>
  <c r="J755" i="19"/>
  <c r="F755" i="19" s="1"/>
  <c r="J754" i="19"/>
  <c r="F754" i="19" s="1"/>
  <c r="J753" i="19"/>
  <c r="F753" i="19"/>
  <c r="J752" i="19"/>
  <c r="F752" i="19" s="1"/>
  <c r="J751" i="19"/>
  <c r="F751" i="19" s="1"/>
  <c r="J750" i="19"/>
  <c r="F750" i="19" s="1"/>
  <c r="J749" i="19"/>
  <c r="F749" i="19"/>
  <c r="J748" i="19"/>
  <c r="F748" i="19" s="1"/>
  <c r="J747" i="19"/>
  <c r="F747" i="19" s="1"/>
  <c r="J746" i="19"/>
  <c r="F746" i="19" s="1"/>
  <c r="J745" i="19"/>
  <c r="F745" i="19" s="1"/>
  <c r="J744" i="19"/>
  <c r="F744" i="19"/>
  <c r="J743" i="19"/>
  <c r="F743" i="19" s="1"/>
  <c r="J742" i="19"/>
  <c r="F742" i="19" s="1"/>
  <c r="J741" i="19"/>
  <c r="F741" i="19"/>
  <c r="J740" i="19"/>
  <c r="F740" i="19" s="1"/>
  <c r="J739" i="19"/>
  <c r="F739" i="19" s="1"/>
  <c r="J738" i="19"/>
  <c r="F738" i="19" s="1"/>
  <c r="J737" i="19"/>
  <c r="F737" i="19"/>
  <c r="J736" i="19"/>
  <c r="F736" i="19" s="1"/>
  <c r="J735" i="19"/>
  <c r="F735" i="19" s="1"/>
  <c r="J734" i="19"/>
  <c r="F734" i="19" s="1"/>
  <c r="J733" i="19"/>
  <c r="F733" i="19" s="1"/>
  <c r="J732" i="19"/>
  <c r="F732" i="19" s="1"/>
  <c r="J731" i="19"/>
  <c r="F731" i="19" s="1"/>
  <c r="J730" i="19"/>
  <c r="F730" i="19"/>
  <c r="J729" i="19"/>
  <c r="F729" i="19"/>
  <c r="J728" i="19"/>
  <c r="F728" i="19"/>
  <c r="J727" i="19"/>
  <c r="F727" i="19" s="1"/>
  <c r="J726" i="19"/>
  <c r="F726" i="19" s="1"/>
  <c r="J725" i="19"/>
  <c r="F725" i="19" s="1"/>
  <c r="J724" i="19"/>
  <c r="F724" i="19" s="1"/>
  <c r="J723" i="19"/>
  <c r="F723" i="19" s="1"/>
  <c r="J722" i="19"/>
  <c r="F722" i="19" s="1"/>
  <c r="J721" i="19"/>
  <c r="F721" i="19"/>
  <c r="J720" i="19"/>
  <c r="F720" i="19" s="1"/>
  <c r="J719" i="19"/>
  <c r="F719" i="19" s="1"/>
  <c r="J718" i="19"/>
  <c r="F718" i="19" s="1"/>
  <c r="J717" i="19"/>
  <c r="F717" i="19"/>
  <c r="J716" i="19"/>
  <c r="F716" i="19" s="1"/>
  <c r="J715" i="19"/>
  <c r="F715" i="19" s="1"/>
  <c r="J714" i="19"/>
  <c r="F714" i="19"/>
  <c r="J713" i="19"/>
  <c r="F713" i="19" s="1"/>
  <c r="J712" i="19"/>
  <c r="F712" i="19" s="1"/>
  <c r="J711" i="19"/>
  <c r="F711" i="19" s="1"/>
  <c r="J710" i="19"/>
  <c r="F710" i="19" s="1"/>
  <c r="J709" i="19"/>
  <c r="F709" i="19" s="1"/>
  <c r="J708" i="19"/>
  <c r="F708" i="19" s="1"/>
  <c r="J707" i="19"/>
  <c r="F707" i="19" s="1"/>
  <c r="J706" i="19"/>
  <c r="F706" i="19"/>
  <c r="J705" i="19"/>
  <c r="F705" i="19"/>
  <c r="J704" i="19"/>
  <c r="F704" i="19" s="1"/>
  <c r="J703" i="19"/>
  <c r="F703" i="19" s="1"/>
  <c r="J702" i="19"/>
  <c r="F702" i="19"/>
  <c r="J701" i="19"/>
  <c r="F701" i="19" s="1"/>
  <c r="J700" i="19"/>
  <c r="F700" i="19" s="1"/>
  <c r="J699" i="19"/>
  <c r="F699" i="19" s="1"/>
  <c r="J698" i="19"/>
  <c r="F698" i="19" s="1"/>
  <c r="J697" i="19"/>
  <c r="F697" i="19"/>
  <c r="J696" i="19"/>
  <c r="F696" i="19" s="1"/>
  <c r="J695" i="19"/>
  <c r="F695" i="19" s="1"/>
  <c r="J694" i="19"/>
  <c r="F694" i="19" s="1"/>
  <c r="J693" i="19"/>
  <c r="F693" i="19"/>
  <c r="J692" i="19"/>
  <c r="F692" i="19" s="1"/>
  <c r="J691" i="19"/>
  <c r="F691" i="19" s="1"/>
  <c r="J690" i="19"/>
  <c r="F690" i="19"/>
  <c r="J689" i="19"/>
  <c r="F689" i="19"/>
  <c r="J688" i="19"/>
  <c r="F688" i="19" s="1"/>
  <c r="J687" i="19"/>
  <c r="F687" i="19" s="1"/>
  <c r="J686" i="19"/>
  <c r="F686" i="19" s="1"/>
  <c r="J685" i="19"/>
  <c r="F685" i="19"/>
  <c r="J684" i="19"/>
  <c r="F684" i="19" s="1"/>
  <c r="J683" i="19"/>
  <c r="F683" i="19"/>
  <c r="J682" i="19"/>
  <c r="F682" i="19" s="1"/>
  <c r="J681" i="19"/>
  <c r="F681" i="19"/>
  <c r="J680" i="19"/>
  <c r="F680" i="19"/>
  <c r="J679" i="19"/>
  <c r="F679" i="19" s="1"/>
  <c r="J678" i="19"/>
  <c r="F678" i="19" s="1"/>
  <c r="J677" i="19"/>
  <c r="F677" i="19" s="1"/>
  <c r="J676" i="19"/>
  <c r="F676" i="19" s="1"/>
  <c r="J675" i="19"/>
  <c r="F675" i="19" s="1"/>
  <c r="J674" i="19"/>
  <c r="F674" i="19" s="1"/>
  <c r="J673" i="19"/>
  <c r="F673" i="19" s="1"/>
  <c r="J672" i="19"/>
  <c r="F672" i="19" s="1"/>
  <c r="J671" i="19"/>
  <c r="F671" i="19" s="1"/>
  <c r="J670" i="19"/>
  <c r="F670" i="19"/>
  <c r="J669" i="19"/>
  <c r="F669" i="19"/>
  <c r="J668" i="19"/>
  <c r="F668" i="19" s="1"/>
  <c r="J667" i="19"/>
  <c r="F667" i="19"/>
  <c r="J666" i="19"/>
  <c r="F666" i="19" s="1"/>
  <c r="J665" i="19"/>
  <c r="F665" i="19" s="1"/>
  <c r="J664" i="19"/>
  <c r="F664" i="19"/>
  <c r="J663" i="19"/>
  <c r="F663" i="19" s="1"/>
  <c r="J662" i="19"/>
  <c r="F662" i="19" s="1"/>
  <c r="J661" i="19"/>
  <c r="F661" i="19"/>
  <c r="J660" i="19"/>
  <c r="F660" i="19" s="1"/>
  <c r="J659" i="19"/>
  <c r="F659" i="19" s="1"/>
  <c r="J658" i="19"/>
  <c r="F658" i="19"/>
  <c r="J657" i="19"/>
  <c r="F657" i="19"/>
  <c r="J656" i="19"/>
  <c r="F656" i="19" s="1"/>
  <c r="J655" i="19"/>
  <c r="F655" i="19" s="1"/>
  <c r="J654" i="19"/>
  <c r="F654" i="19" s="1"/>
  <c r="J653" i="19"/>
  <c r="F653" i="19" s="1"/>
  <c r="J652" i="19"/>
  <c r="F652" i="19"/>
  <c r="J651" i="19"/>
  <c r="F651" i="19" s="1"/>
  <c r="J650" i="19"/>
  <c r="F650" i="19" s="1"/>
  <c r="J649" i="19"/>
  <c r="F649" i="19" s="1"/>
  <c r="J648" i="19"/>
  <c r="F648" i="19"/>
  <c r="J647" i="19"/>
  <c r="F647" i="19" s="1"/>
  <c r="J646" i="19"/>
  <c r="F646" i="19" s="1"/>
  <c r="J645" i="19"/>
  <c r="F645" i="19" s="1"/>
  <c r="J644" i="19"/>
  <c r="F644" i="19"/>
  <c r="J643" i="19"/>
  <c r="F643" i="19" s="1"/>
  <c r="J642" i="19"/>
  <c r="F642" i="19" s="1"/>
  <c r="J641" i="19"/>
  <c r="F641" i="19" s="1"/>
  <c r="J640" i="19"/>
  <c r="F640" i="19"/>
  <c r="J639" i="19"/>
  <c r="F639" i="19" s="1"/>
  <c r="J638" i="19"/>
  <c r="F638" i="19" s="1"/>
  <c r="J637" i="19"/>
  <c r="F637" i="19" s="1"/>
  <c r="J636" i="19"/>
  <c r="F636" i="19"/>
  <c r="J635" i="19"/>
  <c r="F635" i="19" s="1"/>
  <c r="J634" i="19"/>
  <c r="F634" i="19" s="1"/>
  <c r="J633" i="19"/>
  <c r="F633" i="19" s="1"/>
  <c r="J632" i="19"/>
  <c r="F632" i="19"/>
  <c r="J631" i="19"/>
  <c r="F631" i="19" s="1"/>
  <c r="J630" i="19"/>
  <c r="F630" i="19" s="1"/>
  <c r="J629" i="19"/>
  <c r="F629" i="19" s="1"/>
  <c r="J628" i="19"/>
  <c r="F628" i="19" s="1"/>
  <c r="J627" i="19"/>
  <c r="F627" i="19" s="1"/>
  <c r="J626" i="19"/>
  <c r="F626" i="19" s="1"/>
  <c r="J625" i="19"/>
  <c r="F625" i="19" s="1"/>
  <c r="J624" i="19"/>
  <c r="F624" i="19"/>
  <c r="J623" i="19"/>
  <c r="F623" i="19" s="1"/>
  <c r="J622" i="19"/>
  <c r="F622" i="19" s="1"/>
  <c r="J621" i="19"/>
  <c r="F621" i="19" s="1"/>
  <c r="J620" i="19"/>
  <c r="F620" i="19"/>
  <c r="J619" i="19"/>
  <c r="F619" i="19" s="1"/>
  <c r="J618" i="19"/>
  <c r="F618" i="19" s="1"/>
  <c r="J617" i="19"/>
  <c r="F617" i="19" s="1"/>
  <c r="J616" i="19"/>
  <c r="F616" i="19"/>
  <c r="J615" i="19"/>
  <c r="F615" i="19" s="1"/>
  <c r="J614" i="19"/>
  <c r="F614" i="19" s="1"/>
  <c r="J613" i="19"/>
  <c r="F613" i="19" s="1"/>
  <c r="J612" i="19"/>
  <c r="F612" i="19"/>
  <c r="J611" i="19"/>
  <c r="F611" i="19" s="1"/>
  <c r="J610" i="19"/>
  <c r="F610" i="19" s="1"/>
  <c r="J609" i="19"/>
  <c r="F609" i="19" s="1"/>
  <c r="J608" i="19"/>
  <c r="F608" i="19"/>
  <c r="J607" i="19"/>
  <c r="F607" i="19" s="1"/>
  <c r="J606" i="19"/>
  <c r="F606" i="19" s="1"/>
  <c r="J605" i="19"/>
  <c r="F605" i="19" s="1"/>
  <c r="J604" i="19"/>
  <c r="F604" i="19"/>
  <c r="J603" i="19"/>
  <c r="F603" i="19" s="1"/>
  <c r="J602" i="19"/>
  <c r="F602" i="19" s="1"/>
  <c r="J601" i="19"/>
  <c r="F601" i="19" s="1"/>
  <c r="J600" i="19"/>
  <c r="F600" i="19" s="1"/>
  <c r="J599" i="19"/>
  <c r="F599" i="19" s="1"/>
  <c r="J598" i="19"/>
  <c r="F598" i="19" s="1"/>
  <c r="J597" i="19"/>
  <c r="F597" i="19"/>
  <c r="J596" i="19"/>
  <c r="F596" i="19"/>
  <c r="J595" i="19"/>
  <c r="F595" i="19" s="1"/>
  <c r="J594" i="19"/>
  <c r="F594" i="19" s="1"/>
  <c r="J593" i="19"/>
  <c r="F593" i="19" s="1"/>
  <c r="J592" i="19"/>
  <c r="F592" i="19" s="1"/>
  <c r="J591" i="19"/>
  <c r="F591" i="19" s="1"/>
  <c r="J590" i="19"/>
  <c r="F590" i="19" s="1"/>
  <c r="J589" i="19"/>
  <c r="F589" i="19" s="1"/>
  <c r="J588" i="19"/>
  <c r="F588" i="19"/>
  <c r="J587" i="19"/>
  <c r="F587" i="19" s="1"/>
  <c r="J586" i="19"/>
  <c r="F586" i="19" s="1"/>
  <c r="J585" i="19"/>
  <c r="F585" i="19" s="1"/>
  <c r="J584" i="19"/>
  <c r="F584" i="19" s="1"/>
  <c r="J583" i="19"/>
  <c r="F583" i="19" s="1"/>
  <c r="J582" i="19"/>
  <c r="F582" i="19" s="1"/>
  <c r="J581" i="19"/>
  <c r="F581" i="19" s="1"/>
  <c r="J580" i="19"/>
  <c r="F580" i="19" s="1"/>
  <c r="J579" i="19"/>
  <c r="F579" i="19" s="1"/>
  <c r="J578" i="19"/>
  <c r="F578" i="19" s="1"/>
  <c r="J577" i="19"/>
  <c r="F577" i="19" s="1"/>
  <c r="J576" i="19"/>
  <c r="F576" i="19"/>
  <c r="J575" i="19"/>
  <c r="F575" i="19" s="1"/>
  <c r="J574" i="19"/>
  <c r="F574" i="19" s="1"/>
  <c r="J573" i="19"/>
  <c r="F573" i="19" s="1"/>
  <c r="J572" i="19"/>
  <c r="F572" i="19" s="1"/>
  <c r="J571" i="19"/>
  <c r="F571" i="19" s="1"/>
  <c r="J570" i="19"/>
  <c r="F570" i="19" s="1"/>
  <c r="J569" i="19"/>
  <c r="F569" i="19" s="1"/>
  <c r="J568" i="19"/>
  <c r="F568" i="19" s="1"/>
  <c r="J567" i="19"/>
  <c r="F567" i="19" s="1"/>
  <c r="J566" i="19"/>
  <c r="F566" i="19" s="1"/>
  <c r="J565" i="19"/>
  <c r="F565" i="19" s="1"/>
  <c r="J564" i="19"/>
  <c r="F564" i="19"/>
  <c r="J563" i="19"/>
  <c r="F563" i="19" s="1"/>
  <c r="J562" i="19"/>
  <c r="F562" i="19" s="1"/>
  <c r="J561" i="19"/>
  <c r="F561" i="19"/>
  <c r="J560" i="19"/>
  <c r="F560" i="19" s="1"/>
  <c r="J559" i="19"/>
  <c r="F559" i="19" s="1"/>
  <c r="J558" i="19"/>
  <c r="F558" i="19" s="1"/>
  <c r="J557" i="19"/>
  <c r="F557" i="19" s="1"/>
  <c r="J556" i="19"/>
  <c r="F556" i="19" s="1"/>
  <c r="J555" i="19"/>
  <c r="F555" i="19" s="1"/>
  <c r="J554" i="19"/>
  <c r="F554" i="19" s="1"/>
  <c r="J553" i="19"/>
  <c r="F553" i="19" s="1"/>
  <c r="J552" i="19"/>
  <c r="F552" i="19" s="1"/>
  <c r="J551" i="19"/>
  <c r="F551" i="19" s="1"/>
  <c r="J550" i="19"/>
  <c r="F550" i="19"/>
  <c r="J549" i="19"/>
  <c r="F549" i="19" s="1"/>
  <c r="J548" i="19"/>
  <c r="F548" i="19"/>
  <c r="J547" i="19"/>
  <c r="F547" i="19"/>
  <c r="J546" i="19"/>
  <c r="F546" i="19" s="1"/>
  <c r="J545" i="19"/>
  <c r="F545" i="19" s="1"/>
  <c r="J544" i="19"/>
  <c r="F544" i="19" s="1"/>
  <c r="J543" i="19"/>
  <c r="F543" i="19" s="1"/>
  <c r="J542" i="19"/>
  <c r="F542" i="19"/>
  <c r="J541" i="19"/>
  <c r="F541" i="19" s="1"/>
  <c r="J540" i="19"/>
  <c r="F540" i="19"/>
  <c r="J539" i="19"/>
  <c r="F539" i="19"/>
  <c r="J538" i="19"/>
  <c r="F538" i="19" s="1"/>
  <c r="J537" i="19"/>
  <c r="F537" i="19"/>
  <c r="J536" i="19"/>
  <c r="F536" i="19"/>
  <c r="J535" i="19"/>
  <c r="F535" i="19" s="1"/>
  <c r="J534" i="19"/>
  <c r="F534" i="19"/>
  <c r="J533" i="19"/>
  <c r="F533" i="19"/>
  <c r="J532" i="19"/>
  <c r="F532" i="19"/>
  <c r="J531" i="19"/>
  <c r="F531" i="19"/>
  <c r="J530" i="19"/>
  <c r="F530" i="19" s="1"/>
  <c r="J529" i="19"/>
  <c r="F529" i="19" s="1"/>
  <c r="J528" i="19"/>
  <c r="F528" i="19" s="1"/>
  <c r="J527" i="19"/>
  <c r="F527" i="19" s="1"/>
  <c r="J526" i="19"/>
  <c r="F526" i="19" s="1"/>
  <c r="J525" i="19"/>
  <c r="F525" i="19" s="1"/>
  <c r="J524" i="19"/>
  <c r="F524" i="19" s="1"/>
  <c r="J523" i="19"/>
  <c r="F523" i="19"/>
  <c r="J522" i="19"/>
  <c r="F522" i="19" s="1"/>
  <c r="J521" i="19"/>
  <c r="F521" i="19"/>
  <c r="J520" i="19"/>
  <c r="F520" i="19"/>
  <c r="J519" i="19"/>
  <c r="F519" i="19" s="1"/>
  <c r="J518" i="19"/>
  <c r="F518" i="19" s="1"/>
  <c r="J517" i="19"/>
  <c r="F517" i="19"/>
  <c r="J516" i="19"/>
  <c r="F516" i="19"/>
  <c r="J515" i="19"/>
  <c r="F515" i="19" s="1"/>
  <c r="J514" i="19"/>
  <c r="F514" i="19" s="1"/>
  <c r="J513" i="19"/>
  <c r="F513" i="19" s="1"/>
  <c r="J512" i="19"/>
  <c r="F512" i="19" s="1"/>
  <c r="J511" i="19"/>
  <c r="F511" i="19" s="1"/>
  <c r="J510" i="19"/>
  <c r="F510" i="19"/>
  <c r="J509" i="19"/>
  <c r="F509" i="19" s="1"/>
  <c r="J508" i="19"/>
  <c r="F508" i="19"/>
  <c r="J507" i="19"/>
  <c r="F507" i="19" s="1"/>
  <c r="J506" i="19"/>
  <c r="F506" i="19" s="1"/>
  <c r="J505" i="19"/>
  <c r="F505" i="19"/>
  <c r="J504" i="19"/>
  <c r="F504" i="19" s="1"/>
  <c r="J503" i="19"/>
  <c r="F503" i="19" s="1"/>
  <c r="J502" i="19"/>
  <c r="F502" i="19"/>
  <c r="J501" i="19"/>
  <c r="F501" i="19"/>
  <c r="J500" i="19"/>
  <c r="F500" i="19"/>
  <c r="J499" i="19"/>
  <c r="F499" i="19"/>
  <c r="J498" i="19"/>
  <c r="F498" i="19" s="1"/>
  <c r="J497" i="19"/>
  <c r="F497" i="19"/>
  <c r="J496" i="19"/>
  <c r="F496" i="19" s="1"/>
  <c r="J495" i="19"/>
  <c r="F495" i="19" s="1"/>
  <c r="J494" i="19"/>
  <c r="F494" i="19" s="1"/>
  <c r="J493" i="19"/>
  <c r="F493" i="19" s="1"/>
  <c r="J492" i="19"/>
  <c r="F492" i="19"/>
  <c r="J491" i="19"/>
  <c r="F491" i="19"/>
  <c r="J490" i="19"/>
  <c r="F490" i="19" s="1"/>
  <c r="J489" i="19"/>
  <c r="F489" i="19"/>
  <c r="J488" i="19"/>
  <c r="F488" i="19" s="1"/>
  <c r="J487" i="19"/>
  <c r="F487" i="19" s="1"/>
  <c r="J486" i="19"/>
  <c r="F486" i="19" s="1"/>
  <c r="J485" i="19"/>
  <c r="F485" i="19"/>
  <c r="J484" i="19"/>
  <c r="F484" i="19"/>
  <c r="J483" i="19"/>
  <c r="F483" i="19"/>
  <c r="J482" i="19"/>
  <c r="F482" i="19" s="1"/>
  <c r="J481" i="19"/>
  <c r="F481" i="19" s="1"/>
  <c r="J480" i="19"/>
  <c r="F480" i="19" s="1"/>
  <c r="J479" i="19"/>
  <c r="F479" i="19" s="1"/>
  <c r="J478" i="19"/>
  <c r="F478" i="19"/>
  <c r="I477" i="19"/>
  <c r="F477" i="19" s="1"/>
  <c r="I476" i="19"/>
  <c r="F476" i="19"/>
  <c r="I475" i="19"/>
  <c r="F475" i="19"/>
  <c r="I474" i="19"/>
  <c r="F474" i="19" s="1"/>
  <c r="I473" i="19"/>
  <c r="F473" i="19"/>
  <c r="I472" i="19"/>
  <c r="F472" i="19"/>
  <c r="I471" i="19"/>
  <c r="F471" i="19" s="1"/>
  <c r="I470" i="19"/>
  <c r="F470" i="19"/>
  <c r="I469" i="19"/>
  <c r="F469" i="19"/>
  <c r="I468" i="19"/>
  <c r="F468" i="19" s="1"/>
  <c r="I467" i="19"/>
  <c r="F467" i="19"/>
  <c r="I466" i="19"/>
  <c r="F466" i="19" s="1"/>
  <c r="I465" i="19"/>
  <c r="F465" i="19" s="1"/>
  <c r="I464" i="19"/>
  <c r="F464" i="19" s="1"/>
  <c r="I463" i="19"/>
  <c r="F463" i="19" s="1"/>
  <c r="I462" i="19"/>
  <c r="F462" i="19"/>
  <c r="I461" i="19"/>
  <c r="F461" i="19" s="1"/>
  <c r="I460" i="19"/>
  <c r="F460" i="19"/>
  <c r="I459" i="19"/>
  <c r="F459" i="19" s="1"/>
  <c r="I458" i="19"/>
  <c r="F458" i="19" s="1"/>
  <c r="I457" i="19"/>
  <c r="F457" i="19" s="1"/>
  <c r="I456" i="19"/>
  <c r="F456" i="19"/>
  <c r="I455" i="19"/>
  <c r="F455" i="19" s="1"/>
  <c r="I454" i="19"/>
  <c r="F454" i="19"/>
  <c r="I453" i="19"/>
  <c r="F453" i="19"/>
  <c r="I452" i="19"/>
  <c r="F452" i="19"/>
  <c r="I451" i="19"/>
  <c r="F451" i="19"/>
  <c r="I450" i="19"/>
  <c r="F450" i="19" s="1"/>
  <c r="I449" i="19"/>
  <c r="F449" i="19" s="1"/>
  <c r="I448" i="19"/>
  <c r="F448" i="19" s="1"/>
  <c r="I447" i="19"/>
  <c r="F447" i="19" s="1"/>
  <c r="I446" i="19"/>
  <c r="F446" i="19" s="1"/>
  <c r="I445" i="19"/>
  <c r="F445" i="19" s="1"/>
  <c r="I444" i="19"/>
  <c r="F444" i="19"/>
  <c r="I443" i="19"/>
  <c r="F443" i="19" s="1"/>
  <c r="I442" i="19"/>
  <c r="F442" i="19" s="1"/>
  <c r="I441" i="19"/>
  <c r="F441" i="19"/>
  <c r="I440" i="19"/>
  <c r="F440" i="19"/>
  <c r="I439" i="19"/>
  <c r="F439" i="19" s="1"/>
  <c r="I438" i="19"/>
  <c r="F438" i="19"/>
  <c r="I437" i="19"/>
  <c r="F437" i="19" s="1"/>
  <c r="I436" i="19"/>
  <c r="F436" i="19" s="1"/>
  <c r="I435" i="19"/>
  <c r="F435" i="19" s="1"/>
  <c r="I434" i="19"/>
  <c r="F434" i="19" s="1"/>
  <c r="I433" i="19"/>
  <c r="F433" i="19" s="1"/>
  <c r="I432" i="19"/>
  <c r="F432" i="19" s="1"/>
  <c r="I431" i="19"/>
  <c r="F431" i="19" s="1"/>
  <c r="I430" i="19"/>
  <c r="F430" i="19" s="1"/>
  <c r="I429" i="19"/>
  <c r="F429" i="19"/>
  <c r="I428" i="19"/>
  <c r="F428" i="19" s="1"/>
  <c r="I427" i="19"/>
  <c r="F427" i="19" s="1"/>
  <c r="I426" i="19"/>
  <c r="F426" i="19" s="1"/>
  <c r="I425" i="19"/>
  <c r="F425" i="19" s="1"/>
  <c r="I424" i="19"/>
  <c r="F424" i="19" s="1"/>
  <c r="I423" i="19"/>
  <c r="F423" i="19" s="1"/>
  <c r="I422" i="19"/>
  <c r="F422" i="19" s="1"/>
  <c r="I421" i="19"/>
  <c r="F421" i="19"/>
  <c r="I420" i="19"/>
  <c r="F420" i="19" s="1"/>
  <c r="I419" i="19"/>
  <c r="F419" i="19" s="1"/>
  <c r="I418" i="19"/>
  <c r="F418" i="19" s="1"/>
  <c r="I417" i="19"/>
  <c r="F417" i="19" s="1"/>
  <c r="I416" i="19"/>
  <c r="F416" i="19" s="1"/>
  <c r="I415" i="19"/>
  <c r="F415" i="19" s="1"/>
  <c r="I414" i="19"/>
  <c r="F414" i="19" s="1"/>
  <c r="I413" i="19"/>
  <c r="F413" i="19"/>
  <c r="I412" i="19"/>
  <c r="F412" i="19" s="1"/>
  <c r="I411" i="19"/>
  <c r="F411" i="19"/>
  <c r="I410" i="19"/>
  <c r="F410" i="19" s="1"/>
  <c r="I409" i="19"/>
  <c r="F409" i="19" s="1"/>
  <c r="I408" i="19"/>
  <c r="F408" i="19" s="1"/>
  <c r="I407" i="19"/>
  <c r="F407" i="19" s="1"/>
  <c r="I406" i="19"/>
  <c r="F406" i="19" s="1"/>
  <c r="I405" i="19"/>
  <c r="F405" i="19"/>
  <c r="I404" i="19"/>
  <c r="F404" i="19" s="1"/>
  <c r="I403" i="19"/>
  <c r="F403" i="19" s="1"/>
  <c r="I402" i="19"/>
  <c r="F402" i="19" s="1"/>
  <c r="I401" i="19"/>
  <c r="F401" i="19" s="1"/>
  <c r="I400" i="19"/>
  <c r="F400" i="19"/>
  <c r="I399" i="19"/>
  <c r="F399" i="19" s="1"/>
  <c r="I398" i="19"/>
  <c r="F398" i="19" s="1"/>
  <c r="I397" i="19"/>
  <c r="F397" i="19" s="1"/>
  <c r="I396" i="19"/>
  <c r="F396" i="19" s="1"/>
  <c r="I395" i="19"/>
  <c r="F395" i="19" s="1"/>
  <c r="I394" i="19"/>
  <c r="F394" i="19" s="1"/>
  <c r="I393" i="19"/>
  <c r="F393" i="19" s="1"/>
  <c r="I392" i="19"/>
  <c r="F392" i="19" s="1"/>
  <c r="I391" i="19"/>
  <c r="F391" i="19" s="1"/>
  <c r="I390" i="19"/>
  <c r="F390" i="19" s="1"/>
  <c r="I389" i="19"/>
  <c r="F389" i="19" s="1"/>
  <c r="I388" i="19"/>
  <c r="F388" i="19"/>
  <c r="I387" i="19"/>
  <c r="F387" i="19" s="1"/>
  <c r="I386" i="19"/>
  <c r="F386" i="19" s="1"/>
  <c r="I385" i="19"/>
  <c r="F385" i="19" s="1"/>
  <c r="I384" i="19"/>
  <c r="F384" i="19"/>
  <c r="I383" i="19"/>
  <c r="F383" i="19" s="1"/>
  <c r="I382" i="19"/>
  <c r="F382" i="19" s="1"/>
  <c r="I381" i="19"/>
  <c r="F381" i="19" s="1"/>
  <c r="I380" i="19"/>
  <c r="F380" i="19" s="1"/>
  <c r="I379" i="19"/>
  <c r="F379" i="19" s="1"/>
  <c r="I378" i="19"/>
  <c r="F378" i="19" s="1"/>
  <c r="I377" i="19"/>
  <c r="F377" i="19" s="1"/>
  <c r="I376" i="19"/>
  <c r="F376" i="19" s="1"/>
  <c r="I375" i="19"/>
  <c r="F375" i="19" s="1"/>
  <c r="I374" i="19"/>
  <c r="F374" i="19" s="1"/>
  <c r="I373" i="19"/>
  <c r="F373" i="19" s="1"/>
  <c r="I372" i="19"/>
  <c r="F372" i="19" s="1"/>
  <c r="I371" i="19"/>
  <c r="F371" i="19" s="1"/>
  <c r="I370" i="19"/>
  <c r="F370" i="19" s="1"/>
  <c r="I369" i="19"/>
  <c r="F369" i="19" s="1"/>
  <c r="I368" i="19"/>
  <c r="F368" i="19" s="1"/>
  <c r="I367" i="19"/>
  <c r="F367" i="19" s="1"/>
  <c r="I366" i="19"/>
  <c r="F366" i="19" s="1"/>
  <c r="I365" i="19"/>
  <c r="F365" i="19" s="1"/>
  <c r="I364" i="19"/>
  <c r="F364" i="19" s="1"/>
  <c r="I363" i="19"/>
  <c r="F363" i="19" s="1"/>
  <c r="I362" i="19"/>
  <c r="F362" i="19" s="1"/>
  <c r="I361" i="19"/>
  <c r="F361" i="19" s="1"/>
  <c r="I360" i="19"/>
  <c r="F360" i="19" s="1"/>
  <c r="I359" i="19"/>
  <c r="F359" i="19" s="1"/>
  <c r="I358" i="19"/>
  <c r="F358" i="19" s="1"/>
  <c r="I357" i="19"/>
  <c r="F357" i="19" s="1"/>
  <c r="I356" i="19"/>
  <c r="F356" i="19" s="1"/>
  <c r="I355" i="19"/>
  <c r="F355" i="19" s="1"/>
  <c r="I354" i="19"/>
  <c r="F354" i="19" s="1"/>
  <c r="I353" i="19"/>
  <c r="F353" i="19" s="1"/>
  <c r="I352" i="19"/>
  <c r="F352" i="19" s="1"/>
  <c r="I351" i="19"/>
  <c r="F351" i="19"/>
  <c r="I350" i="19"/>
  <c r="F350" i="19" s="1"/>
  <c r="I349" i="19"/>
  <c r="F349" i="19" s="1"/>
  <c r="I348" i="19"/>
  <c r="F348" i="19" s="1"/>
  <c r="I347" i="19"/>
  <c r="F347" i="19" s="1"/>
  <c r="I346" i="19"/>
  <c r="F346" i="19"/>
  <c r="I345" i="19"/>
  <c r="F345" i="19" s="1"/>
  <c r="I344" i="19"/>
  <c r="F344" i="19" s="1"/>
  <c r="I343" i="19"/>
  <c r="F343" i="19" s="1"/>
  <c r="I342" i="19"/>
  <c r="F342" i="19" s="1"/>
  <c r="I341" i="19"/>
  <c r="F341" i="19" s="1"/>
  <c r="I340" i="19"/>
  <c r="F340" i="19" s="1"/>
  <c r="I339" i="19"/>
  <c r="F339" i="19" s="1"/>
  <c r="I338" i="19"/>
  <c r="F338" i="19"/>
  <c r="I337" i="19"/>
  <c r="F337" i="19" s="1"/>
  <c r="I336" i="19"/>
  <c r="F336" i="19" s="1"/>
  <c r="I335" i="19"/>
  <c r="F335" i="19" s="1"/>
  <c r="I334" i="19"/>
  <c r="F334" i="19" s="1"/>
  <c r="I333" i="19"/>
  <c r="F333" i="19" s="1"/>
  <c r="I332" i="19"/>
  <c r="F332" i="19" s="1"/>
  <c r="I331" i="19"/>
  <c r="F331" i="19" s="1"/>
  <c r="I330" i="19"/>
  <c r="F330" i="19" s="1"/>
  <c r="I329" i="19"/>
  <c r="F329" i="19" s="1"/>
  <c r="I328" i="19"/>
  <c r="F328" i="19" s="1"/>
  <c r="I327" i="19"/>
  <c r="F327" i="19" s="1"/>
  <c r="I326" i="19"/>
  <c r="F326" i="19" s="1"/>
  <c r="I325" i="19"/>
  <c r="F325" i="19" s="1"/>
  <c r="I324" i="19"/>
  <c r="F324" i="19" s="1"/>
  <c r="I323" i="19"/>
  <c r="F323" i="19" s="1"/>
  <c r="I322" i="19"/>
  <c r="F322" i="19" s="1"/>
  <c r="I321" i="19"/>
  <c r="F321" i="19" s="1"/>
  <c r="I320" i="19"/>
  <c r="F320" i="19" s="1"/>
  <c r="I319" i="19"/>
  <c r="F319" i="19" s="1"/>
  <c r="I318" i="19"/>
  <c r="F318" i="19" s="1"/>
  <c r="I317" i="19"/>
  <c r="F317" i="19" s="1"/>
  <c r="I316" i="19"/>
  <c r="F316" i="19" s="1"/>
  <c r="I315" i="19"/>
  <c r="F315" i="19" s="1"/>
  <c r="I314" i="19"/>
  <c r="F314" i="19" s="1"/>
  <c r="I313" i="19"/>
  <c r="F313" i="19" s="1"/>
  <c r="I312" i="19"/>
  <c r="F312" i="19" s="1"/>
  <c r="I311" i="19"/>
  <c r="F311" i="19" s="1"/>
  <c r="I310" i="19"/>
  <c r="F310" i="19" s="1"/>
  <c r="I309" i="19"/>
  <c r="F309" i="19"/>
  <c r="I308" i="19"/>
  <c r="F308" i="19" s="1"/>
  <c r="I307" i="19"/>
  <c r="F307" i="19"/>
  <c r="I306" i="19"/>
  <c r="F306" i="19"/>
  <c r="I305" i="19"/>
  <c r="F305" i="19" s="1"/>
  <c r="I304" i="19"/>
  <c r="F304" i="19"/>
  <c r="I303" i="19"/>
  <c r="F303" i="19"/>
  <c r="I302" i="19"/>
  <c r="F302" i="19" s="1"/>
  <c r="I301" i="19"/>
  <c r="F301" i="19"/>
  <c r="I300" i="19"/>
  <c r="F300" i="19" s="1"/>
  <c r="I299" i="19"/>
  <c r="F299" i="19"/>
  <c r="I298" i="19"/>
  <c r="F298" i="19"/>
  <c r="I297" i="19"/>
  <c r="F297" i="19" s="1"/>
  <c r="I296" i="19"/>
  <c r="F296" i="19"/>
  <c r="I295" i="19"/>
  <c r="F295" i="19" s="1"/>
  <c r="I294" i="19"/>
  <c r="F294" i="19" s="1"/>
  <c r="I293" i="19"/>
  <c r="F293" i="19"/>
  <c r="I292" i="19"/>
  <c r="F292" i="19" s="1"/>
  <c r="I291" i="19"/>
  <c r="F291" i="19"/>
  <c r="I290" i="19"/>
  <c r="F290" i="19"/>
  <c r="I289" i="19"/>
  <c r="F289" i="19" s="1"/>
  <c r="I288" i="19"/>
  <c r="F288" i="19"/>
  <c r="I287" i="19"/>
  <c r="F287" i="19"/>
  <c r="I286" i="19"/>
  <c r="F286" i="19" s="1"/>
  <c r="I285" i="19"/>
  <c r="F285" i="19"/>
  <c r="I284" i="19"/>
  <c r="F284" i="19" s="1"/>
  <c r="I283" i="19"/>
  <c r="F283" i="19"/>
  <c r="I282" i="19"/>
  <c r="F282" i="19" s="1"/>
  <c r="I281" i="19"/>
  <c r="F281" i="19" s="1"/>
  <c r="I280" i="19"/>
  <c r="F280" i="19"/>
  <c r="I279" i="19"/>
  <c r="F279" i="19" s="1"/>
  <c r="I278" i="19"/>
  <c r="F278" i="19" s="1"/>
  <c r="I277" i="19"/>
  <c r="F277" i="19"/>
  <c r="I276" i="19"/>
  <c r="F276" i="19"/>
  <c r="I275" i="19"/>
  <c r="F275" i="19"/>
  <c r="I274" i="19"/>
  <c r="F274" i="19"/>
  <c r="I273" i="19"/>
  <c r="F273" i="19" s="1"/>
  <c r="I272" i="19"/>
  <c r="F272" i="19"/>
  <c r="I271" i="19"/>
  <c r="F271" i="19"/>
  <c r="I270" i="19"/>
  <c r="F270" i="19" s="1"/>
  <c r="I269" i="19"/>
  <c r="F269" i="19"/>
  <c r="I268" i="19"/>
  <c r="F268" i="19"/>
  <c r="I267" i="19"/>
  <c r="F267" i="19"/>
  <c r="I266" i="19"/>
  <c r="F266" i="19"/>
  <c r="I265" i="19"/>
  <c r="F265" i="19" s="1"/>
  <c r="I264" i="19"/>
  <c r="F264" i="19" s="1"/>
  <c r="I263" i="19"/>
  <c r="F263" i="19" s="1"/>
  <c r="I262" i="19"/>
  <c r="F262" i="19" s="1"/>
  <c r="I261" i="19"/>
  <c r="F261" i="19"/>
  <c r="I260" i="19"/>
  <c r="F260" i="19" s="1"/>
  <c r="I259" i="19"/>
  <c r="F259" i="19"/>
  <c r="I258" i="19"/>
  <c r="F258" i="19"/>
  <c r="I257" i="19"/>
  <c r="F257" i="19" s="1"/>
  <c r="I256" i="19"/>
  <c r="F256" i="19"/>
  <c r="I255" i="19"/>
  <c r="F255" i="19"/>
  <c r="I254" i="19"/>
  <c r="F254" i="19" s="1"/>
  <c r="I253" i="19"/>
  <c r="F253" i="19"/>
  <c r="I252" i="19"/>
  <c r="F252" i="19" s="1"/>
  <c r="I251" i="19"/>
  <c r="F251" i="19"/>
  <c r="I250" i="19"/>
  <c r="F250" i="19"/>
  <c r="I249" i="19"/>
  <c r="F249" i="19" s="1"/>
  <c r="I248" i="19"/>
  <c r="F248" i="19"/>
  <c r="I247" i="19"/>
  <c r="F247" i="19" s="1"/>
  <c r="I246" i="19"/>
  <c r="F246" i="19" s="1"/>
  <c r="I245" i="19"/>
  <c r="F245" i="19"/>
  <c r="I244" i="19"/>
  <c r="F244" i="19" s="1"/>
  <c r="I243" i="19"/>
  <c r="F243" i="19"/>
  <c r="I242" i="19"/>
  <c r="F242" i="19"/>
  <c r="I241" i="19"/>
  <c r="F241" i="19" s="1"/>
  <c r="I240" i="19"/>
  <c r="F240" i="19"/>
  <c r="I239" i="19"/>
  <c r="F239" i="19"/>
  <c r="I238" i="19"/>
  <c r="F238" i="19" s="1"/>
  <c r="I237" i="19"/>
  <c r="F237" i="19"/>
  <c r="I236" i="19"/>
  <c r="F236" i="19" s="1"/>
  <c r="I235" i="19"/>
  <c r="F235" i="19"/>
  <c r="I234" i="19"/>
  <c r="F234" i="19" s="1"/>
  <c r="I233" i="19"/>
  <c r="F233" i="19" s="1"/>
  <c r="I232" i="19"/>
  <c r="F232" i="19"/>
  <c r="I231" i="19"/>
  <c r="F231" i="19" s="1"/>
  <c r="I230" i="19"/>
  <c r="F230" i="19" s="1"/>
  <c r="I229" i="19"/>
  <c r="F229" i="19"/>
  <c r="I228" i="19"/>
  <c r="F228" i="19"/>
  <c r="I227" i="19"/>
  <c r="F227" i="19"/>
  <c r="I226" i="19"/>
  <c r="F226" i="19"/>
  <c r="I225" i="19"/>
  <c r="F225" i="19" s="1"/>
  <c r="I224" i="19"/>
  <c r="F224" i="19" s="1"/>
  <c r="I223" i="19"/>
  <c r="F223" i="19" s="1"/>
  <c r="I222" i="19"/>
  <c r="F222" i="19" s="1"/>
  <c r="I221" i="19"/>
  <c r="F221" i="19" s="1"/>
  <c r="I220" i="19"/>
  <c r="F220" i="19" s="1"/>
  <c r="I219" i="19"/>
  <c r="F219" i="19"/>
  <c r="I218" i="19"/>
  <c r="F218" i="19"/>
  <c r="I217" i="19"/>
  <c r="F217" i="19" s="1"/>
  <c r="I216" i="19"/>
  <c r="F216" i="19"/>
  <c r="I215" i="19"/>
  <c r="F215" i="19" s="1"/>
  <c r="I214" i="19"/>
  <c r="F214" i="19" s="1"/>
  <c r="I213" i="19"/>
  <c r="F213" i="19" s="1"/>
  <c r="I212" i="19"/>
  <c r="F212" i="19"/>
  <c r="I211" i="19"/>
  <c r="F211" i="19"/>
  <c r="I210" i="19"/>
  <c r="F210" i="19"/>
  <c r="I209" i="19"/>
  <c r="F209" i="19" s="1"/>
  <c r="I208" i="19"/>
  <c r="F208" i="19"/>
  <c r="I207" i="19"/>
  <c r="F207" i="19"/>
  <c r="I206" i="19"/>
  <c r="F206" i="19" s="1"/>
  <c r="I205" i="19"/>
  <c r="F205" i="19" s="1"/>
  <c r="I204" i="19"/>
  <c r="F204" i="19" s="1"/>
  <c r="I203" i="19"/>
  <c r="F203" i="19"/>
  <c r="I202" i="19"/>
  <c r="F202" i="19"/>
  <c r="I201" i="19"/>
  <c r="F201" i="19" s="1"/>
  <c r="I200" i="19"/>
  <c r="F200" i="19"/>
  <c r="I199" i="19"/>
  <c r="F199" i="19" s="1"/>
  <c r="I198" i="19"/>
  <c r="F198" i="19" s="1"/>
  <c r="I197" i="19"/>
  <c r="F197" i="19"/>
  <c r="I196" i="19"/>
  <c r="F196" i="19" s="1"/>
  <c r="I195" i="19"/>
  <c r="F195" i="19"/>
  <c r="I194" i="19"/>
  <c r="F194" i="19"/>
  <c r="I193" i="19"/>
  <c r="F193" i="19" s="1"/>
  <c r="I192" i="19"/>
  <c r="F192" i="19"/>
  <c r="I191" i="19"/>
  <c r="F191" i="19"/>
  <c r="I190" i="19"/>
  <c r="F190" i="19" s="1"/>
  <c r="I189" i="19"/>
  <c r="F189" i="19"/>
  <c r="I188" i="19"/>
  <c r="F188" i="19" s="1"/>
  <c r="I187" i="19"/>
  <c r="F187" i="19"/>
  <c r="I186" i="19"/>
  <c r="F186" i="19" s="1"/>
  <c r="I185" i="19"/>
  <c r="F185" i="19" s="1"/>
  <c r="I184" i="19"/>
  <c r="F184" i="19"/>
  <c r="I183" i="19"/>
  <c r="F183" i="19" s="1"/>
  <c r="I182" i="19"/>
  <c r="F182" i="19" s="1"/>
  <c r="I181" i="19"/>
  <c r="F181" i="19"/>
  <c r="I180" i="19"/>
  <c r="F180" i="19"/>
  <c r="I179" i="19"/>
  <c r="F179" i="19"/>
  <c r="I178" i="19"/>
  <c r="F178" i="19"/>
  <c r="I177" i="19"/>
  <c r="F177" i="19" s="1"/>
  <c r="I176" i="19"/>
  <c r="F176" i="19" s="1"/>
  <c r="I175" i="19"/>
  <c r="F175" i="19" s="1"/>
  <c r="I174" i="19"/>
  <c r="F174" i="19" s="1"/>
  <c r="I173" i="19"/>
  <c r="F173" i="19" s="1"/>
  <c r="I172" i="19"/>
  <c r="F172" i="19" s="1"/>
  <c r="I171" i="19"/>
  <c r="F171" i="19"/>
  <c r="I170" i="19"/>
  <c r="F170" i="19"/>
  <c r="I169" i="19"/>
  <c r="F169" i="19" s="1"/>
  <c r="I168" i="19"/>
  <c r="F168" i="19"/>
  <c r="I167" i="19"/>
  <c r="F167" i="19" s="1"/>
  <c r="I166" i="19"/>
  <c r="F166" i="19" s="1"/>
  <c r="I165" i="19"/>
  <c r="F165" i="19"/>
  <c r="I164" i="19"/>
  <c r="F164" i="19"/>
  <c r="I163" i="19"/>
  <c r="F163" i="19" s="1"/>
  <c r="I162" i="19"/>
  <c r="F162" i="19"/>
  <c r="I161" i="19"/>
  <c r="F161" i="19" s="1"/>
  <c r="I160" i="19"/>
  <c r="F160" i="19"/>
  <c r="I159" i="19"/>
  <c r="F159" i="19"/>
  <c r="I158" i="19"/>
  <c r="F158" i="19" s="1"/>
  <c r="I157" i="19"/>
  <c r="F157" i="19" s="1"/>
  <c r="I156" i="19"/>
  <c r="F156" i="19" s="1"/>
  <c r="I155" i="19"/>
  <c r="F155" i="19" s="1"/>
  <c r="I154" i="19"/>
  <c r="F154" i="19"/>
  <c r="I153" i="19"/>
  <c r="F153" i="19" s="1"/>
  <c r="I152" i="19"/>
  <c r="F152" i="19"/>
  <c r="I151" i="19"/>
  <c r="F151" i="19"/>
  <c r="I150" i="19"/>
  <c r="F150" i="19" s="1"/>
  <c r="I149" i="19"/>
  <c r="F149" i="19"/>
  <c r="I148" i="19"/>
  <c r="F148" i="19"/>
  <c r="I147" i="19"/>
  <c r="F147" i="19" s="1"/>
  <c r="I146" i="19"/>
  <c r="F146" i="19" s="1"/>
  <c r="I145" i="19"/>
  <c r="F145" i="19" s="1"/>
  <c r="I144" i="19"/>
  <c r="F144" i="19" s="1"/>
  <c r="I143" i="19"/>
  <c r="F143" i="19"/>
  <c r="I142" i="19"/>
  <c r="F142" i="19" s="1"/>
  <c r="I141" i="19"/>
  <c r="F141" i="19"/>
  <c r="I140" i="19"/>
  <c r="F140" i="19"/>
  <c r="I139" i="19"/>
  <c r="F139" i="19"/>
  <c r="I138" i="19"/>
  <c r="F138" i="19" s="1"/>
  <c r="I137" i="19"/>
  <c r="F137" i="19" s="1"/>
  <c r="I136" i="19"/>
  <c r="F136" i="19"/>
  <c r="I135" i="19"/>
  <c r="F135" i="19" s="1"/>
  <c r="I134" i="19"/>
  <c r="F134" i="19" s="1"/>
  <c r="I133" i="19"/>
  <c r="F133" i="19"/>
  <c r="I132" i="19"/>
  <c r="F132" i="19"/>
  <c r="I131" i="19"/>
  <c r="F131" i="19"/>
  <c r="I130" i="19"/>
  <c r="F130" i="19"/>
  <c r="I129" i="19"/>
  <c r="F129" i="19" s="1"/>
  <c r="I128" i="19"/>
  <c r="F128" i="19" s="1"/>
  <c r="I127" i="19"/>
  <c r="F127" i="19" s="1"/>
  <c r="I126" i="19"/>
  <c r="F126" i="19" s="1"/>
  <c r="I125" i="19"/>
  <c r="F125" i="19" s="1"/>
  <c r="I124" i="19"/>
  <c r="F124" i="19" s="1"/>
  <c r="I123" i="19"/>
  <c r="F123" i="19"/>
  <c r="I122" i="19"/>
  <c r="F122" i="19"/>
  <c r="I121" i="19"/>
  <c r="F121" i="19" s="1"/>
  <c r="I120" i="19"/>
  <c r="F120" i="19"/>
  <c r="I119" i="19"/>
  <c r="F119" i="19" s="1"/>
  <c r="I118" i="19"/>
  <c r="F118" i="19" s="1"/>
  <c r="I117" i="19"/>
  <c r="F117" i="19"/>
  <c r="I116" i="19"/>
  <c r="F116" i="19"/>
  <c r="I115" i="19"/>
  <c r="F115" i="19" s="1"/>
  <c r="I114" i="19"/>
  <c r="F114" i="19"/>
  <c r="I113" i="19"/>
  <c r="F113" i="19" s="1"/>
  <c r="I112" i="19"/>
  <c r="F112" i="19"/>
  <c r="I111" i="19"/>
  <c r="F111" i="19"/>
  <c r="I110" i="19"/>
  <c r="F110" i="19" s="1"/>
  <c r="I109" i="19"/>
  <c r="F109" i="19" s="1"/>
  <c r="I108" i="19"/>
  <c r="F108" i="19" s="1"/>
  <c r="I107" i="19"/>
  <c r="F107" i="19" s="1"/>
  <c r="I106" i="19"/>
  <c r="F106" i="19"/>
  <c r="I105" i="19"/>
  <c r="F105" i="19" s="1"/>
  <c r="I104" i="19"/>
  <c r="F104" i="19"/>
  <c r="I103" i="19"/>
  <c r="F103" i="19" s="1"/>
  <c r="I102" i="19"/>
  <c r="F102" i="19" s="1"/>
  <c r="I101" i="19"/>
  <c r="F101" i="19"/>
  <c r="I100" i="19"/>
  <c r="F100" i="19"/>
  <c r="I99" i="19"/>
  <c r="F99" i="19" s="1"/>
  <c r="I98" i="19"/>
  <c r="F98" i="19"/>
  <c r="I97" i="19"/>
  <c r="F97" i="19" s="1"/>
  <c r="I96" i="19"/>
  <c r="F96" i="19"/>
  <c r="I95" i="19"/>
  <c r="F95" i="19" s="1"/>
  <c r="I94" i="19"/>
  <c r="F94" i="19" s="1"/>
  <c r="I93" i="19"/>
  <c r="F93" i="19"/>
  <c r="I92" i="19"/>
  <c r="F92" i="19" s="1"/>
  <c r="I91" i="19"/>
  <c r="F91" i="19"/>
  <c r="I90" i="19"/>
  <c r="F90" i="19"/>
  <c r="I89" i="19"/>
  <c r="F89" i="19" s="1"/>
  <c r="I88" i="19"/>
  <c r="F88" i="19"/>
  <c r="I87" i="19"/>
  <c r="F87" i="19"/>
  <c r="I86" i="19"/>
  <c r="F86" i="19" s="1"/>
  <c r="I85" i="19"/>
  <c r="F85" i="19"/>
  <c r="I84" i="19"/>
  <c r="F84" i="19"/>
  <c r="I83" i="19"/>
  <c r="F83" i="19"/>
  <c r="I82" i="19"/>
  <c r="F82" i="19"/>
  <c r="I81" i="19"/>
  <c r="F81" i="19" s="1"/>
  <c r="I80" i="19"/>
  <c r="F80" i="19" s="1"/>
  <c r="I79" i="19"/>
  <c r="F79" i="19"/>
  <c r="I78" i="19"/>
  <c r="F78" i="19" s="1"/>
  <c r="I77" i="19"/>
  <c r="F77" i="19"/>
  <c r="I76" i="19"/>
  <c r="F76" i="19"/>
  <c r="I75" i="19"/>
  <c r="F75" i="19"/>
  <c r="I74" i="19"/>
  <c r="F74" i="19"/>
  <c r="I73" i="19"/>
  <c r="F73" i="19" s="1"/>
  <c r="I72" i="19"/>
  <c r="F72" i="19"/>
  <c r="I71" i="19"/>
  <c r="F71" i="19" s="1"/>
  <c r="I70" i="19"/>
  <c r="F70" i="19" s="1"/>
  <c r="I69" i="19"/>
  <c r="F69" i="19"/>
  <c r="I68" i="19"/>
  <c r="F68" i="19"/>
  <c r="I67" i="19"/>
  <c r="F67" i="19" s="1"/>
  <c r="I66" i="19"/>
  <c r="F66" i="19"/>
  <c r="I65" i="19"/>
  <c r="F65" i="19" s="1"/>
  <c r="I64" i="19"/>
  <c r="F64" i="19"/>
  <c r="I63" i="19"/>
  <c r="F63" i="19"/>
  <c r="I62" i="19"/>
  <c r="F62" i="19" s="1"/>
  <c r="I61" i="19"/>
  <c r="F61" i="19" s="1"/>
  <c r="I60" i="19"/>
  <c r="F60" i="19" s="1"/>
  <c r="I59" i="19"/>
  <c r="F59" i="19" s="1"/>
  <c r="I58" i="19"/>
  <c r="F58" i="19"/>
  <c r="I57" i="19"/>
  <c r="F57" i="19" s="1"/>
  <c r="I56" i="19"/>
  <c r="F56" i="19"/>
  <c r="I55" i="19"/>
  <c r="F55" i="19" s="1"/>
  <c r="I54" i="19"/>
  <c r="F54" i="19" s="1"/>
  <c r="I53" i="19"/>
  <c r="F53" i="19"/>
  <c r="I52" i="19"/>
  <c r="F52" i="19"/>
  <c r="I51" i="19"/>
  <c r="F51" i="19" s="1"/>
  <c r="I50" i="19"/>
  <c r="F50" i="19"/>
  <c r="I49" i="19"/>
  <c r="F49" i="19" s="1"/>
  <c r="I48" i="19"/>
  <c r="F48" i="19"/>
  <c r="I47" i="19"/>
  <c r="F47" i="19"/>
  <c r="I46" i="19"/>
  <c r="F46" i="19" s="1"/>
  <c r="I45" i="19"/>
  <c r="F45" i="19"/>
  <c r="I44" i="19"/>
  <c r="F44" i="19" s="1"/>
  <c r="I43" i="19"/>
  <c r="F43" i="19"/>
  <c r="I42" i="19"/>
  <c r="F42" i="19"/>
  <c r="I41" i="19"/>
  <c r="F41" i="19" s="1"/>
  <c r="I40" i="19"/>
  <c r="F40" i="19"/>
  <c r="I39" i="19"/>
  <c r="F39" i="19" s="1"/>
  <c r="I38" i="19"/>
  <c r="F38" i="19" s="1"/>
  <c r="I37" i="19"/>
  <c r="F37" i="19" s="1"/>
  <c r="I36" i="19"/>
  <c r="F36" i="19"/>
  <c r="I35" i="19"/>
  <c r="F35" i="19"/>
  <c r="I34" i="19"/>
  <c r="F34" i="19"/>
  <c r="I33" i="19"/>
  <c r="F33" i="19" s="1"/>
  <c r="I32" i="19"/>
  <c r="F32" i="19"/>
  <c r="I31" i="19"/>
  <c r="F31" i="19" s="1"/>
  <c r="I30" i="19"/>
  <c r="F30" i="19" s="1"/>
  <c r="I29" i="19"/>
  <c r="F29" i="19"/>
  <c r="I28" i="19"/>
  <c r="F28" i="19" s="1"/>
  <c r="I27" i="19"/>
  <c r="F27" i="19"/>
  <c r="I26" i="19"/>
  <c r="F26" i="19"/>
  <c r="I25" i="19"/>
  <c r="F25" i="19" s="1"/>
  <c r="I24" i="19"/>
  <c r="F24" i="19" s="1"/>
  <c r="I23" i="19"/>
  <c r="F23" i="19" s="1"/>
  <c r="I22" i="19"/>
  <c r="F22" i="19" s="1"/>
  <c r="I21" i="19"/>
  <c r="F21" i="19" s="1"/>
  <c r="I20" i="19"/>
  <c r="F20" i="19" s="1"/>
  <c r="I19" i="19"/>
  <c r="F19" i="19" s="1"/>
  <c r="I18" i="19"/>
  <c r="F18" i="19" s="1"/>
  <c r="I17" i="19"/>
  <c r="F17" i="19" s="1"/>
  <c r="I16" i="19"/>
  <c r="F16" i="19" s="1"/>
  <c r="I15" i="19"/>
  <c r="F15" i="19" s="1"/>
  <c r="I14" i="19"/>
  <c r="F14" i="19" s="1"/>
  <c r="I13" i="19"/>
  <c r="F13" i="19" s="1"/>
  <c r="I12" i="19"/>
  <c r="F12" i="19" s="1"/>
  <c r="I11" i="19"/>
  <c r="F11" i="19" s="1"/>
  <c r="I10" i="19"/>
  <c r="F10" i="19" s="1"/>
  <c r="I9" i="19"/>
  <c r="F9" i="19" s="1"/>
  <c r="I8" i="19"/>
  <c r="F8" i="19"/>
  <c r="B8" i="19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B250" i="19" s="1"/>
  <c r="B251" i="19" s="1"/>
  <c r="B252" i="19" s="1"/>
  <c r="B253" i="19" s="1"/>
  <c r="B254" i="19" s="1"/>
  <c r="B255" i="19" s="1"/>
  <c r="B256" i="19" s="1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B281" i="19" s="1"/>
  <c r="B282" i="19" s="1"/>
  <c r="B283" i="19" s="1"/>
  <c r="B284" i="19" s="1"/>
  <c r="B285" i="19" s="1"/>
  <c r="B286" i="19" s="1"/>
  <c r="B287" i="19" s="1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B312" i="19" s="1"/>
  <c r="B313" i="19" s="1"/>
  <c r="B314" i="19" s="1"/>
  <c r="B315" i="19" s="1"/>
  <c r="B316" i="19" s="1"/>
  <c r="B317" i="19" s="1"/>
  <c r="B318" i="19" s="1"/>
  <c r="B319" i="19" s="1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B343" i="19" s="1"/>
  <c r="B344" i="19" s="1"/>
  <c r="B345" i="19" s="1"/>
  <c r="B346" i="19" s="1"/>
  <c r="B347" i="19" s="1"/>
  <c r="B348" i="19" s="1"/>
  <c r="B349" i="19" s="1"/>
  <c r="B350" i="19" s="1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69" i="19" s="1"/>
  <c r="B370" i="19" s="1"/>
  <c r="B371" i="19" s="1"/>
  <c r="B372" i="19" s="1"/>
  <c r="B373" i="19" s="1"/>
  <c r="B374" i="19" s="1"/>
  <c r="B375" i="19" s="1"/>
  <c r="B376" i="19" s="1"/>
  <c r="B377" i="19" s="1"/>
  <c r="B378" i="19" s="1"/>
  <c r="B379" i="19" s="1"/>
  <c r="B380" i="19" s="1"/>
  <c r="B381" i="19" s="1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 s="1"/>
  <c r="B406" i="19" s="1"/>
  <c r="B407" i="19" s="1"/>
  <c r="B408" i="19" s="1"/>
  <c r="B409" i="19" s="1"/>
  <c r="B410" i="19" s="1"/>
  <c r="B411" i="19" s="1"/>
  <c r="B412" i="19" s="1"/>
  <c r="B413" i="19" s="1"/>
  <c r="B414" i="19" s="1"/>
  <c r="B415" i="19" s="1"/>
  <c r="B416" i="19" s="1"/>
  <c r="B417" i="19" s="1"/>
  <c r="B418" i="19" s="1"/>
  <c r="B419" i="19" s="1"/>
  <c r="B420" i="19" s="1"/>
  <c r="B421" i="19" s="1"/>
  <c r="B422" i="19" s="1"/>
  <c r="B423" i="19" s="1"/>
  <c r="B424" i="19" s="1"/>
  <c r="B425" i="19" s="1"/>
  <c r="B426" i="19" s="1"/>
  <c r="B427" i="19" s="1"/>
  <c r="B428" i="19" s="1"/>
  <c r="B429" i="19" s="1"/>
  <c r="B430" i="19" s="1"/>
  <c r="B431" i="19" s="1"/>
  <c r="B432" i="19" s="1"/>
  <c r="B433" i="19" s="1"/>
  <c r="B434" i="19" s="1"/>
  <c r="B435" i="19" s="1"/>
  <c r="B436" i="19" s="1"/>
  <c r="B437" i="19" s="1"/>
  <c r="B438" i="19" s="1"/>
  <c r="B439" i="19" s="1"/>
  <c r="B440" i="19" s="1"/>
  <c r="B441" i="19" s="1"/>
  <c r="B442" i="19" s="1"/>
  <c r="B443" i="19" s="1"/>
  <c r="B444" i="19" s="1"/>
  <c r="B445" i="19" s="1"/>
  <c r="B446" i="19" s="1"/>
  <c r="B447" i="19" s="1"/>
  <c r="B448" i="19" s="1"/>
  <c r="B449" i="19" s="1"/>
  <c r="B450" i="19" s="1"/>
  <c r="B451" i="19" s="1"/>
  <c r="B452" i="19" s="1"/>
  <c r="B453" i="19" s="1"/>
  <c r="B454" i="19" s="1"/>
  <c r="B455" i="19" s="1"/>
  <c r="B456" i="19" s="1"/>
  <c r="B457" i="19" s="1"/>
  <c r="B458" i="19" s="1"/>
  <c r="B459" i="19" s="1"/>
  <c r="B460" i="19" s="1"/>
  <c r="B461" i="19" s="1"/>
  <c r="B462" i="19" s="1"/>
  <c r="B463" i="19" s="1"/>
  <c r="B464" i="19" s="1"/>
  <c r="B465" i="19" s="1"/>
  <c r="B466" i="19" s="1"/>
  <c r="B467" i="19" s="1"/>
  <c r="B468" i="19" s="1"/>
  <c r="B469" i="19" s="1"/>
  <c r="B470" i="19" s="1"/>
  <c r="B471" i="19" s="1"/>
  <c r="B472" i="19" s="1"/>
  <c r="B473" i="19" s="1"/>
  <c r="B474" i="19" s="1"/>
  <c r="B475" i="19" s="1"/>
  <c r="B476" i="19" s="1"/>
  <c r="B477" i="19" s="1"/>
  <c r="B478" i="19" s="1"/>
  <c r="B479" i="19" s="1"/>
  <c r="B480" i="19" s="1"/>
  <c r="B481" i="19" s="1"/>
  <c r="B482" i="19" s="1"/>
  <c r="B483" i="19" s="1"/>
  <c r="B484" i="19" s="1"/>
  <c r="B485" i="19" s="1"/>
  <c r="B486" i="19" s="1"/>
  <c r="B487" i="19" s="1"/>
  <c r="B488" i="19" s="1"/>
  <c r="B489" i="19" s="1"/>
  <c r="B490" i="19" s="1"/>
  <c r="B491" i="19" s="1"/>
  <c r="B492" i="19" s="1"/>
  <c r="B493" i="19" s="1"/>
  <c r="B494" i="19" s="1"/>
  <c r="B495" i="19" s="1"/>
  <c r="B496" i="19" s="1"/>
  <c r="B497" i="19" s="1"/>
  <c r="B498" i="19" s="1"/>
  <c r="B499" i="19" s="1"/>
  <c r="B500" i="19" s="1"/>
  <c r="B501" i="19" s="1"/>
  <c r="B502" i="19" s="1"/>
  <c r="B503" i="19" s="1"/>
  <c r="B504" i="19" s="1"/>
  <c r="B505" i="19" s="1"/>
  <c r="B506" i="19" s="1"/>
  <c r="B507" i="19" s="1"/>
  <c r="B508" i="19" s="1"/>
  <c r="B509" i="19" s="1"/>
  <c r="B510" i="19" s="1"/>
  <c r="B511" i="19" s="1"/>
  <c r="B512" i="19" s="1"/>
  <c r="B513" i="19" s="1"/>
  <c r="B514" i="19" s="1"/>
  <c r="B515" i="19" s="1"/>
  <c r="B516" i="19" s="1"/>
  <c r="B517" i="19" s="1"/>
  <c r="B518" i="19" s="1"/>
  <c r="B519" i="19" s="1"/>
  <c r="B520" i="19" s="1"/>
  <c r="B521" i="19" s="1"/>
  <c r="B522" i="19" s="1"/>
  <c r="B523" i="19" s="1"/>
  <c r="B524" i="19" s="1"/>
  <c r="B525" i="19" s="1"/>
  <c r="B526" i="19" s="1"/>
  <c r="B527" i="19" s="1"/>
  <c r="B528" i="19" s="1"/>
  <c r="B529" i="19" s="1"/>
  <c r="B530" i="19" s="1"/>
  <c r="B531" i="19" s="1"/>
  <c r="B532" i="19" s="1"/>
  <c r="B533" i="19" s="1"/>
  <c r="B534" i="19" s="1"/>
  <c r="B535" i="19" s="1"/>
  <c r="B536" i="19" s="1"/>
  <c r="B537" i="19" s="1"/>
  <c r="B538" i="19" s="1"/>
  <c r="B539" i="19" s="1"/>
  <c r="B540" i="19" s="1"/>
  <c r="B541" i="19" s="1"/>
  <c r="B542" i="19" s="1"/>
  <c r="B543" i="19" s="1"/>
  <c r="B544" i="19" s="1"/>
  <c r="B545" i="19" s="1"/>
  <c r="B546" i="19" s="1"/>
  <c r="B547" i="19" s="1"/>
  <c r="B548" i="19" s="1"/>
  <c r="B549" i="19" s="1"/>
  <c r="B550" i="19" s="1"/>
  <c r="B551" i="19" s="1"/>
  <c r="B552" i="19" s="1"/>
  <c r="B553" i="19" s="1"/>
  <c r="B554" i="19" s="1"/>
  <c r="B555" i="19" s="1"/>
  <c r="B556" i="19" s="1"/>
  <c r="B557" i="19" s="1"/>
  <c r="B558" i="19" s="1"/>
  <c r="B559" i="19" s="1"/>
  <c r="B560" i="19" s="1"/>
  <c r="B561" i="19" s="1"/>
  <c r="B562" i="19" s="1"/>
  <c r="B563" i="19" s="1"/>
  <c r="B564" i="19" s="1"/>
  <c r="B565" i="19" s="1"/>
  <c r="B566" i="19" s="1"/>
  <c r="B567" i="19" s="1"/>
  <c r="B568" i="19" s="1"/>
  <c r="B569" i="19" s="1"/>
  <c r="B570" i="19" s="1"/>
  <c r="B571" i="19" s="1"/>
  <c r="B572" i="19" s="1"/>
  <c r="B573" i="19" s="1"/>
  <c r="B574" i="19" s="1"/>
  <c r="B575" i="19" s="1"/>
  <c r="B576" i="19" s="1"/>
  <c r="B577" i="19" s="1"/>
  <c r="B578" i="19" s="1"/>
  <c r="B579" i="19" s="1"/>
  <c r="B580" i="19" s="1"/>
  <c r="B581" i="19" s="1"/>
  <c r="B582" i="19" s="1"/>
  <c r="B583" i="19" s="1"/>
  <c r="B584" i="19" s="1"/>
  <c r="B585" i="19" s="1"/>
  <c r="B586" i="19" s="1"/>
  <c r="B587" i="19" s="1"/>
  <c r="B588" i="19" s="1"/>
  <c r="B589" i="19" s="1"/>
  <c r="B590" i="19" s="1"/>
  <c r="B591" i="19" s="1"/>
  <c r="B592" i="19" s="1"/>
  <c r="B593" i="19" s="1"/>
  <c r="B594" i="19" s="1"/>
  <c r="B595" i="19" s="1"/>
  <c r="B596" i="19" s="1"/>
  <c r="B597" i="19" s="1"/>
  <c r="B598" i="19" s="1"/>
  <c r="B599" i="19" s="1"/>
  <c r="B600" i="19" s="1"/>
  <c r="B601" i="19" s="1"/>
  <c r="B602" i="19" s="1"/>
  <c r="B603" i="19" s="1"/>
  <c r="B604" i="19" s="1"/>
  <c r="B605" i="19" s="1"/>
  <c r="B606" i="19" s="1"/>
  <c r="B607" i="19" s="1"/>
  <c r="B608" i="19" s="1"/>
  <c r="B609" i="19" s="1"/>
  <c r="B610" i="19" s="1"/>
  <c r="B611" i="19" s="1"/>
  <c r="B612" i="19" s="1"/>
  <c r="B613" i="19" s="1"/>
  <c r="B614" i="19" s="1"/>
  <c r="B615" i="19" s="1"/>
  <c r="B616" i="19" s="1"/>
  <c r="B617" i="19" s="1"/>
  <c r="B618" i="19" s="1"/>
  <c r="B619" i="19" s="1"/>
  <c r="B620" i="19" s="1"/>
  <c r="B621" i="19" s="1"/>
  <c r="B622" i="19" s="1"/>
  <c r="B623" i="19" s="1"/>
  <c r="B624" i="19" s="1"/>
  <c r="B625" i="19" s="1"/>
  <c r="B626" i="19" s="1"/>
  <c r="B627" i="19" s="1"/>
  <c r="B628" i="19" s="1"/>
  <c r="B629" i="19" s="1"/>
  <c r="B630" i="19" s="1"/>
  <c r="B631" i="19" s="1"/>
  <c r="B632" i="19" s="1"/>
  <c r="B633" i="19" s="1"/>
  <c r="B634" i="19" s="1"/>
  <c r="B635" i="19" s="1"/>
  <c r="B636" i="19" s="1"/>
  <c r="B637" i="19" s="1"/>
  <c r="B638" i="19" s="1"/>
  <c r="B639" i="19" s="1"/>
  <c r="B640" i="19" s="1"/>
  <c r="B641" i="19" s="1"/>
  <c r="B642" i="19" s="1"/>
  <c r="B643" i="19" s="1"/>
  <c r="B644" i="19" s="1"/>
  <c r="B645" i="19" s="1"/>
  <c r="B646" i="19" s="1"/>
  <c r="B647" i="19" s="1"/>
  <c r="B648" i="19" s="1"/>
  <c r="B649" i="19" s="1"/>
  <c r="B650" i="19" s="1"/>
  <c r="B651" i="19" s="1"/>
  <c r="B652" i="19" s="1"/>
  <c r="B653" i="19" s="1"/>
  <c r="B654" i="19" s="1"/>
  <c r="B655" i="19" s="1"/>
  <c r="B656" i="19" s="1"/>
  <c r="B657" i="19" s="1"/>
  <c r="B658" i="19" s="1"/>
  <c r="B659" i="19" s="1"/>
  <c r="B660" i="19" s="1"/>
  <c r="B661" i="19" s="1"/>
  <c r="B662" i="19" s="1"/>
  <c r="B663" i="19" s="1"/>
  <c r="B664" i="19" s="1"/>
  <c r="B665" i="19" s="1"/>
  <c r="B666" i="19" s="1"/>
  <c r="B667" i="19" s="1"/>
  <c r="B668" i="19" s="1"/>
  <c r="B669" i="19" s="1"/>
  <c r="B670" i="19" s="1"/>
  <c r="B671" i="19" s="1"/>
  <c r="B672" i="19" s="1"/>
  <c r="B673" i="19" s="1"/>
  <c r="B674" i="19" s="1"/>
  <c r="B675" i="19" s="1"/>
  <c r="B676" i="19" s="1"/>
  <c r="B677" i="19" s="1"/>
  <c r="B678" i="19" s="1"/>
  <c r="B679" i="19" s="1"/>
  <c r="B680" i="19" s="1"/>
  <c r="B681" i="19" s="1"/>
  <c r="B682" i="19" s="1"/>
  <c r="B683" i="19" s="1"/>
  <c r="B684" i="19" s="1"/>
  <c r="B685" i="19" s="1"/>
  <c r="B686" i="19" s="1"/>
  <c r="B687" i="19" s="1"/>
  <c r="B688" i="19" s="1"/>
  <c r="B689" i="19" s="1"/>
  <c r="B690" i="19" s="1"/>
  <c r="B691" i="19" s="1"/>
  <c r="B692" i="19" s="1"/>
  <c r="B693" i="19" s="1"/>
  <c r="B694" i="19" s="1"/>
  <c r="B695" i="19" s="1"/>
  <c r="B696" i="19" s="1"/>
  <c r="B697" i="19" s="1"/>
  <c r="B698" i="19" s="1"/>
  <c r="B699" i="19" s="1"/>
  <c r="B700" i="19" s="1"/>
  <c r="B701" i="19" s="1"/>
  <c r="B702" i="19" s="1"/>
  <c r="B703" i="19" s="1"/>
  <c r="B704" i="19" s="1"/>
  <c r="B705" i="19" s="1"/>
  <c r="B706" i="19" s="1"/>
  <c r="B707" i="19" s="1"/>
  <c r="B708" i="19" s="1"/>
  <c r="B709" i="19" s="1"/>
  <c r="B710" i="19" s="1"/>
  <c r="B711" i="19" s="1"/>
  <c r="B712" i="19" s="1"/>
  <c r="B713" i="19" s="1"/>
  <c r="B714" i="19" s="1"/>
  <c r="B715" i="19" s="1"/>
  <c r="B716" i="19" s="1"/>
  <c r="B717" i="19" s="1"/>
  <c r="B718" i="19" s="1"/>
  <c r="B719" i="19" s="1"/>
  <c r="B720" i="19" s="1"/>
  <c r="B721" i="19" s="1"/>
  <c r="B722" i="19" s="1"/>
  <c r="B723" i="19" s="1"/>
  <c r="B724" i="19" s="1"/>
  <c r="B725" i="19" s="1"/>
  <c r="B726" i="19" s="1"/>
  <c r="B727" i="19" s="1"/>
  <c r="B728" i="19" s="1"/>
  <c r="B729" i="19" s="1"/>
  <c r="B730" i="19" s="1"/>
  <c r="B731" i="19" s="1"/>
  <c r="B732" i="19" s="1"/>
  <c r="B733" i="19" s="1"/>
  <c r="B734" i="19" s="1"/>
  <c r="B735" i="19" s="1"/>
  <c r="B736" i="19" s="1"/>
  <c r="B737" i="19" s="1"/>
  <c r="B738" i="19" s="1"/>
  <c r="B739" i="19" s="1"/>
  <c r="B740" i="19" s="1"/>
  <c r="B741" i="19" s="1"/>
  <c r="B742" i="19" s="1"/>
  <c r="B743" i="19" s="1"/>
  <c r="B744" i="19" s="1"/>
  <c r="B745" i="19" s="1"/>
  <c r="B746" i="19" s="1"/>
  <c r="B747" i="19" s="1"/>
  <c r="B748" i="19" s="1"/>
  <c r="B749" i="19" s="1"/>
  <c r="B750" i="19" s="1"/>
  <c r="B751" i="19" s="1"/>
  <c r="B752" i="19" s="1"/>
  <c r="B753" i="19" s="1"/>
  <c r="B754" i="19" s="1"/>
  <c r="B755" i="19" s="1"/>
  <c r="B756" i="19" s="1"/>
  <c r="B757" i="19" s="1"/>
  <c r="B758" i="19" s="1"/>
  <c r="B759" i="19" s="1"/>
  <c r="B760" i="19" s="1"/>
  <c r="B761" i="19" s="1"/>
  <c r="B762" i="19" s="1"/>
  <c r="B763" i="19" s="1"/>
  <c r="B764" i="19" s="1"/>
  <c r="B765" i="19" s="1"/>
  <c r="B766" i="19" s="1"/>
  <c r="B767" i="19" s="1"/>
  <c r="B768" i="19" s="1"/>
  <c r="B769" i="19" s="1"/>
  <c r="B770" i="19" s="1"/>
  <c r="B771" i="19" s="1"/>
  <c r="B772" i="19" s="1"/>
  <c r="B773" i="19" s="1"/>
  <c r="B774" i="19" s="1"/>
  <c r="B775" i="19" s="1"/>
  <c r="B776" i="19" s="1"/>
  <c r="B777" i="19" s="1"/>
  <c r="B778" i="19" s="1"/>
  <c r="B779" i="19" s="1"/>
  <c r="B780" i="19" s="1"/>
  <c r="B781" i="19" s="1"/>
  <c r="B782" i="19" s="1"/>
  <c r="B783" i="19" s="1"/>
  <c r="B784" i="19" s="1"/>
  <c r="B785" i="19" s="1"/>
  <c r="B786" i="19" s="1"/>
  <c r="B787" i="19" s="1"/>
  <c r="B788" i="19" s="1"/>
  <c r="B789" i="19" s="1"/>
  <c r="B790" i="19" s="1"/>
  <c r="B791" i="19" s="1"/>
  <c r="B792" i="19" s="1"/>
  <c r="B793" i="19" s="1"/>
  <c r="B794" i="19" s="1"/>
  <c r="B795" i="19" s="1"/>
  <c r="B796" i="19" s="1"/>
  <c r="B797" i="19" s="1"/>
  <c r="B798" i="19" s="1"/>
  <c r="B799" i="19" s="1"/>
  <c r="B800" i="19" s="1"/>
  <c r="B801" i="19" s="1"/>
  <c r="B802" i="19" s="1"/>
  <c r="B803" i="19" s="1"/>
  <c r="B804" i="19" s="1"/>
  <c r="B805" i="19" s="1"/>
  <c r="B806" i="19" s="1"/>
  <c r="B807" i="19" s="1"/>
  <c r="B808" i="19" s="1"/>
  <c r="B809" i="19" s="1"/>
  <c r="B810" i="19" s="1"/>
  <c r="B811" i="19" s="1"/>
  <c r="B812" i="19" s="1"/>
  <c r="B813" i="19" s="1"/>
  <c r="B814" i="19" s="1"/>
  <c r="B815" i="19" s="1"/>
  <c r="B816" i="19" s="1"/>
  <c r="B817" i="19" s="1"/>
  <c r="B818" i="19" s="1"/>
  <c r="B819" i="19" s="1"/>
  <c r="B820" i="19" s="1"/>
  <c r="B821" i="19" s="1"/>
  <c r="B822" i="19" s="1"/>
  <c r="B823" i="19" s="1"/>
  <c r="B824" i="19" s="1"/>
  <c r="B825" i="19" s="1"/>
  <c r="B826" i="19" s="1"/>
  <c r="B827" i="19" s="1"/>
  <c r="B828" i="19" s="1"/>
  <c r="B829" i="19" s="1"/>
  <c r="B830" i="19" s="1"/>
  <c r="B831" i="19" s="1"/>
  <c r="B832" i="19" s="1"/>
  <c r="B833" i="19" s="1"/>
  <c r="B834" i="19" s="1"/>
  <c r="B835" i="19" s="1"/>
  <c r="B836" i="19" s="1"/>
  <c r="B837" i="19" s="1"/>
  <c r="B838" i="19" s="1"/>
  <c r="B839" i="19" s="1"/>
  <c r="B840" i="19" s="1"/>
  <c r="B841" i="19" s="1"/>
  <c r="B842" i="19" s="1"/>
  <c r="B843" i="19" s="1"/>
  <c r="B844" i="19" s="1"/>
  <c r="B845" i="19" s="1"/>
  <c r="B846" i="19" s="1"/>
  <c r="B847" i="19" s="1"/>
  <c r="B848" i="19" s="1"/>
  <c r="B849" i="19" s="1"/>
  <c r="B850" i="19" s="1"/>
  <c r="B851" i="19" s="1"/>
  <c r="B852" i="19" s="1"/>
  <c r="B853" i="19" s="1"/>
  <c r="B854" i="19" s="1"/>
  <c r="B855" i="19" s="1"/>
  <c r="B856" i="19" s="1"/>
  <c r="B857" i="19" s="1"/>
  <c r="B858" i="19" s="1"/>
  <c r="B859" i="19" s="1"/>
  <c r="B860" i="19" s="1"/>
  <c r="B861" i="19" s="1"/>
  <c r="B862" i="19" s="1"/>
  <c r="B863" i="19" s="1"/>
  <c r="B864" i="19" s="1"/>
  <c r="B865" i="19" s="1"/>
  <c r="B866" i="19" s="1"/>
  <c r="B867" i="19" s="1"/>
  <c r="B868" i="19" s="1"/>
  <c r="B869" i="19" s="1"/>
  <c r="B870" i="19" s="1"/>
  <c r="B871" i="19" s="1"/>
  <c r="B872" i="19" s="1"/>
  <c r="B873" i="19" s="1"/>
  <c r="B874" i="19" s="1"/>
  <c r="B875" i="19" s="1"/>
  <c r="B876" i="19" s="1"/>
  <c r="B877" i="19" s="1"/>
  <c r="B878" i="19" s="1"/>
  <c r="B879" i="19" s="1"/>
  <c r="B880" i="19" s="1"/>
  <c r="B881" i="19" s="1"/>
  <c r="B882" i="19" s="1"/>
  <c r="B883" i="19" s="1"/>
  <c r="B884" i="19" s="1"/>
  <c r="B885" i="19" s="1"/>
  <c r="B886" i="19" s="1"/>
  <c r="B887" i="19" s="1"/>
  <c r="B888" i="19" s="1"/>
  <c r="B889" i="19" s="1"/>
  <c r="B890" i="19" s="1"/>
  <c r="B891" i="19" s="1"/>
  <c r="B892" i="19" s="1"/>
  <c r="B893" i="19" s="1"/>
  <c r="B894" i="19" s="1"/>
  <c r="B895" i="19" s="1"/>
  <c r="B896" i="19" s="1"/>
  <c r="B897" i="19" s="1"/>
  <c r="B898" i="19" s="1"/>
  <c r="B899" i="19" s="1"/>
  <c r="B900" i="19" s="1"/>
  <c r="B901" i="19" s="1"/>
  <c r="B902" i="19" s="1"/>
  <c r="B903" i="19" s="1"/>
  <c r="B904" i="19" s="1"/>
  <c r="B905" i="19" s="1"/>
  <c r="B906" i="19" s="1"/>
  <c r="B907" i="19" s="1"/>
  <c r="B908" i="19" s="1"/>
  <c r="B909" i="19" s="1"/>
  <c r="B910" i="19" s="1"/>
  <c r="B911" i="19" s="1"/>
  <c r="B912" i="19" s="1"/>
  <c r="B913" i="19" s="1"/>
  <c r="B914" i="19" s="1"/>
  <c r="B915" i="19" s="1"/>
  <c r="B916" i="19" s="1"/>
  <c r="B917" i="19" s="1"/>
  <c r="B918" i="19" s="1"/>
  <c r="B919" i="19" s="1"/>
  <c r="B920" i="19" s="1"/>
  <c r="B921" i="19" s="1"/>
  <c r="B922" i="19" s="1"/>
  <c r="B923" i="19" s="1"/>
  <c r="B924" i="19" s="1"/>
  <c r="B925" i="19" s="1"/>
  <c r="B926" i="19" s="1"/>
  <c r="B927" i="19" s="1"/>
  <c r="B928" i="19" s="1"/>
  <c r="B929" i="19" s="1"/>
  <c r="B930" i="19" s="1"/>
  <c r="B931" i="19" s="1"/>
  <c r="B932" i="19" s="1"/>
  <c r="B933" i="19" s="1"/>
  <c r="B934" i="19" s="1"/>
  <c r="B935" i="19" s="1"/>
  <c r="B936" i="19" s="1"/>
  <c r="B937" i="19" s="1"/>
  <c r="B938" i="19" s="1"/>
  <c r="B939" i="19" s="1"/>
  <c r="B940" i="19" s="1"/>
  <c r="B941" i="19" s="1"/>
  <c r="B942" i="19" s="1"/>
  <c r="B943" i="19" s="1"/>
  <c r="B944" i="19" s="1"/>
  <c r="B945" i="19" s="1"/>
  <c r="B946" i="19" s="1"/>
  <c r="B947" i="19" s="1"/>
  <c r="B948" i="19" s="1"/>
  <c r="B949" i="19" s="1"/>
  <c r="B950" i="19" s="1"/>
  <c r="B951" i="19" s="1"/>
  <c r="B952" i="19" s="1"/>
  <c r="B953" i="19" s="1"/>
  <c r="B954" i="19" s="1"/>
  <c r="B955" i="19" s="1"/>
  <c r="B956" i="19" s="1"/>
  <c r="B957" i="19" s="1"/>
  <c r="B958" i="19" s="1"/>
  <c r="B959" i="19" s="1"/>
  <c r="B960" i="19" s="1"/>
  <c r="B961" i="19" s="1"/>
  <c r="B962" i="19" s="1"/>
  <c r="B963" i="19" s="1"/>
  <c r="B964" i="19" s="1"/>
  <c r="B965" i="19" s="1"/>
  <c r="B966" i="19" s="1"/>
  <c r="B967" i="19" s="1"/>
  <c r="B968" i="19" s="1"/>
  <c r="B969" i="19" s="1"/>
  <c r="B970" i="19" s="1"/>
  <c r="B971" i="19" s="1"/>
  <c r="B972" i="19" s="1"/>
  <c r="B973" i="19" s="1"/>
  <c r="B974" i="19" s="1"/>
  <c r="B975" i="19" s="1"/>
  <c r="B976" i="19" s="1"/>
  <c r="B977" i="19" s="1"/>
  <c r="B978" i="19" s="1"/>
  <c r="B979" i="19" s="1"/>
  <c r="B980" i="19" s="1"/>
  <c r="B981" i="19" s="1"/>
  <c r="B982" i="19" s="1"/>
  <c r="B983" i="19" s="1"/>
  <c r="B984" i="19" s="1"/>
  <c r="B985" i="19" s="1"/>
  <c r="B986" i="19" s="1"/>
  <c r="B987" i="19" s="1"/>
  <c r="B988" i="19" s="1"/>
  <c r="B989" i="19" s="1"/>
  <c r="B990" i="19" s="1"/>
  <c r="B991" i="19" s="1"/>
  <c r="B992" i="19" s="1"/>
  <c r="B993" i="19" s="1"/>
  <c r="B994" i="19" s="1"/>
  <c r="B995" i="19" s="1"/>
  <c r="B996" i="19" s="1"/>
  <c r="B997" i="19" s="1"/>
  <c r="B998" i="19" s="1"/>
  <c r="B999" i="19" s="1"/>
  <c r="B1000" i="19" s="1"/>
  <c r="B1001" i="19" s="1"/>
  <c r="B1002" i="19" s="1"/>
  <c r="B1003" i="19" s="1"/>
  <c r="B1004" i="19" s="1"/>
  <c r="B1005" i="19" s="1"/>
  <c r="B1006" i="19" s="1"/>
  <c r="B1007" i="19" s="1"/>
  <c r="B1008" i="19" s="1"/>
  <c r="B1009" i="19" s="1"/>
  <c r="B1010" i="19" s="1"/>
  <c r="B1011" i="19" s="1"/>
  <c r="B1012" i="19" s="1"/>
  <c r="B1013" i="19" s="1"/>
  <c r="B1014" i="19" s="1"/>
  <c r="B1015" i="19" s="1"/>
  <c r="B1016" i="19" s="1"/>
  <c r="B1017" i="19" s="1"/>
  <c r="B1018" i="19" s="1"/>
  <c r="B1019" i="19" s="1"/>
  <c r="B1020" i="19" s="1"/>
  <c r="B1021" i="19" s="1"/>
  <c r="B1022" i="19" s="1"/>
  <c r="B1023" i="19" s="1"/>
  <c r="B1024" i="19" s="1"/>
  <c r="B1025" i="19" s="1"/>
  <c r="B1026" i="19" s="1"/>
  <c r="B1027" i="19" s="1"/>
  <c r="B1028" i="19" s="1"/>
  <c r="B1029" i="19" s="1"/>
  <c r="B1030" i="19" s="1"/>
  <c r="B1031" i="19" s="1"/>
  <c r="B1032" i="19" s="1"/>
  <c r="B1033" i="19" s="1"/>
  <c r="B1034" i="19" s="1"/>
  <c r="B1035" i="19" s="1"/>
  <c r="B1036" i="19" s="1"/>
  <c r="B1037" i="19" s="1"/>
  <c r="B1038" i="19" s="1"/>
  <c r="B1039" i="19" s="1"/>
  <c r="B1040" i="19" s="1"/>
  <c r="B1041" i="19" s="1"/>
  <c r="B1042" i="19" s="1"/>
  <c r="B1043" i="19" s="1"/>
  <c r="B1044" i="19" s="1"/>
  <c r="B1045" i="19" s="1"/>
  <c r="B1046" i="19" s="1"/>
  <c r="B1047" i="19" s="1"/>
  <c r="B1048" i="19" s="1"/>
  <c r="B1049" i="19" s="1"/>
  <c r="B1050" i="19" s="1"/>
  <c r="B1051" i="19" s="1"/>
  <c r="B1052" i="19" s="1"/>
  <c r="B1053" i="19" s="1"/>
  <c r="B1054" i="19" s="1"/>
  <c r="B1055" i="19" s="1"/>
  <c r="B1056" i="19" s="1"/>
  <c r="B1057" i="19" s="1"/>
  <c r="B1058" i="19" s="1"/>
  <c r="B1059" i="19" s="1"/>
  <c r="B1060" i="19" s="1"/>
  <c r="B1061" i="19" s="1"/>
  <c r="B1062" i="19" s="1"/>
  <c r="B1063" i="19" s="1"/>
  <c r="B1064" i="19" s="1"/>
  <c r="B1065" i="19" s="1"/>
  <c r="B1066" i="19" s="1"/>
  <c r="B1067" i="19" s="1"/>
  <c r="B1068" i="19" s="1"/>
  <c r="B1069" i="19" s="1"/>
  <c r="B1070" i="19" s="1"/>
  <c r="B1071" i="19" s="1"/>
  <c r="B1072" i="19" s="1"/>
  <c r="B1073" i="19" s="1"/>
  <c r="B1074" i="19" s="1"/>
  <c r="B1075" i="19" s="1"/>
  <c r="B1076" i="19" s="1"/>
  <c r="B1077" i="19" s="1"/>
  <c r="B1078" i="19" s="1"/>
  <c r="B1079" i="19" s="1"/>
  <c r="B1080" i="19" s="1"/>
  <c r="B1081" i="19" s="1"/>
  <c r="B1082" i="19" s="1"/>
  <c r="B1083" i="19" s="1"/>
  <c r="B1084" i="19" s="1"/>
  <c r="B1085" i="19" s="1"/>
  <c r="B1086" i="19" s="1"/>
  <c r="B1087" i="19" s="1"/>
  <c r="B1088" i="19" s="1"/>
  <c r="B1089" i="19" s="1"/>
  <c r="B1090" i="19" s="1"/>
  <c r="B1091" i="19" s="1"/>
  <c r="B1092" i="19" s="1"/>
  <c r="B1093" i="19" s="1"/>
  <c r="B1094" i="19" s="1"/>
  <c r="B1095" i="19" s="1"/>
  <c r="B1096" i="19" s="1"/>
  <c r="B1097" i="19" s="1"/>
  <c r="B1098" i="19" s="1"/>
  <c r="B1099" i="19" s="1"/>
  <c r="B1100" i="19" s="1"/>
  <c r="B1101" i="19" s="1"/>
  <c r="B1102" i="19" s="1"/>
  <c r="B1103" i="19" s="1"/>
  <c r="B1104" i="19" s="1"/>
  <c r="B1105" i="19" s="1"/>
  <c r="B1106" i="19" s="1"/>
  <c r="B1107" i="19" s="1"/>
  <c r="B1108" i="19" s="1"/>
  <c r="B1109" i="19" s="1"/>
  <c r="B1110" i="19" s="1"/>
  <c r="B1111" i="19" s="1"/>
  <c r="B1112" i="19" s="1"/>
  <c r="B1113" i="19" s="1"/>
  <c r="B1114" i="19" s="1"/>
  <c r="B1115" i="19" s="1"/>
  <c r="B1116" i="19" s="1"/>
  <c r="B1117" i="19" s="1"/>
  <c r="B1118" i="19" s="1"/>
  <c r="B1119" i="19" s="1"/>
  <c r="B1120" i="19" s="1"/>
  <c r="B1121" i="19" s="1"/>
  <c r="B1122" i="19" s="1"/>
  <c r="B1123" i="19" s="1"/>
  <c r="B1124" i="19" s="1"/>
  <c r="B1125" i="19" s="1"/>
  <c r="B1126" i="19" s="1"/>
  <c r="B1127" i="19" s="1"/>
  <c r="B1128" i="19" s="1"/>
  <c r="B1129" i="19" s="1"/>
  <c r="B1130" i="19" s="1"/>
  <c r="B1131" i="19" s="1"/>
  <c r="B1132" i="19" s="1"/>
  <c r="B1133" i="19" s="1"/>
  <c r="B1134" i="19" s="1"/>
  <c r="B1135" i="19" s="1"/>
  <c r="B1136" i="19" s="1"/>
  <c r="B1137" i="19" s="1"/>
  <c r="B1138" i="19" s="1"/>
  <c r="B1139" i="19" s="1"/>
  <c r="B1140" i="19" s="1"/>
  <c r="B1141" i="19" s="1"/>
  <c r="B1142" i="19" s="1"/>
  <c r="B1143" i="19" s="1"/>
  <c r="B1144" i="19" s="1"/>
  <c r="B1145" i="19" s="1"/>
  <c r="B1146" i="19" s="1"/>
  <c r="B1147" i="19" s="1"/>
  <c r="B1148" i="19" s="1"/>
  <c r="B1149" i="19" s="1"/>
  <c r="B1150" i="19" s="1"/>
  <c r="B1151" i="19" s="1"/>
  <c r="B1152" i="19" s="1"/>
  <c r="B1153" i="19" s="1"/>
  <c r="B1154" i="19" s="1"/>
  <c r="B1155" i="19" s="1"/>
  <c r="B1156" i="19" s="1"/>
  <c r="B1157" i="19" s="1"/>
  <c r="B1158" i="19" s="1"/>
  <c r="B1159" i="19" s="1"/>
  <c r="B1160" i="19" s="1"/>
  <c r="B1161" i="19" s="1"/>
  <c r="B1162" i="19" s="1"/>
  <c r="B1163" i="19" s="1"/>
  <c r="B1164" i="19" s="1"/>
  <c r="B1165" i="19" s="1"/>
  <c r="B1166" i="19" s="1"/>
  <c r="B1167" i="19" s="1"/>
  <c r="B1168" i="19" s="1"/>
  <c r="B1169" i="19" s="1"/>
  <c r="B1170" i="19" s="1"/>
  <c r="B1171" i="19" s="1"/>
  <c r="B1172" i="19" s="1"/>
  <c r="B1173" i="19" s="1"/>
  <c r="B1174" i="19" s="1"/>
  <c r="B1175" i="19" s="1"/>
  <c r="B1176" i="19" s="1"/>
  <c r="B1177" i="19" s="1"/>
  <c r="B1178" i="19" s="1"/>
  <c r="B1179" i="19" s="1"/>
  <c r="B1180" i="19" s="1"/>
  <c r="B1181" i="19" s="1"/>
  <c r="B1182" i="19" s="1"/>
  <c r="B1183" i="19" s="1"/>
  <c r="B1184" i="19" s="1"/>
  <c r="B1185" i="19" s="1"/>
  <c r="B1186" i="19" s="1"/>
  <c r="B1187" i="19" s="1"/>
  <c r="B1188" i="19" s="1"/>
  <c r="B1189" i="19" s="1"/>
  <c r="B1190" i="19" s="1"/>
  <c r="B1191" i="19" s="1"/>
  <c r="B1192" i="19" s="1"/>
  <c r="B1193" i="19" s="1"/>
  <c r="B1194" i="19" s="1"/>
  <c r="B1195" i="19" s="1"/>
  <c r="B1196" i="19" s="1"/>
  <c r="B1197" i="19" s="1"/>
  <c r="B1198" i="19" s="1"/>
  <c r="B1199" i="19" s="1"/>
  <c r="B1200" i="19" s="1"/>
  <c r="B1201" i="19" s="1"/>
  <c r="B1202" i="19" s="1"/>
  <c r="B1203" i="19" s="1"/>
  <c r="B1204" i="19" s="1"/>
  <c r="B1205" i="19" s="1"/>
  <c r="B1206" i="19" s="1"/>
  <c r="B1207" i="19" s="1"/>
  <c r="B1208" i="19" s="1"/>
  <c r="B1209" i="19" s="1"/>
  <c r="B1210" i="19" s="1"/>
  <c r="B1211" i="19" s="1"/>
  <c r="B1212" i="19" s="1"/>
  <c r="B1213" i="19" s="1"/>
  <c r="B1214" i="19" s="1"/>
  <c r="B1215" i="19" s="1"/>
  <c r="B1216" i="19" s="1"/>
  <c r="B1217" i="19" s="1"/>
  <c r="B1218" i="19" s="1"/>
  <c r="B1219" i="19" s="1"/>
  <c r="B1220" i="19" s="1"/>
  <c r="B1221" i="19" s="1"/>
  <c r="B1222" i="19" s="1"/>
  <c r="B1223" i="19" s="1"/>
  <c r="B1224" i="19" s="1"/>
  <c r="B1225" i="19" s="1"/>
  <c r="B1226" i="19" s="1"/>
  <c r="B1227" i="19" s="1"/>
  <c r="B1228" i="19" s="1"/>
  <c r="B1229" i="19" s="1"/>
  <c r="B1230" i="19" s="1"/>
  <c r="B1231" i="19" s="1"/>
  <c r="B1232" i="19" s="1"/>
  <c r="B1233" i="19" s="1"/>
  <c r="B1234" i="19" s="1"/>
  <c r="B1235" i="19" s="1"/>
  <c r="B1236" i="19" s="1"/>
  <c r="B1237" i="19" s="1"/>
  <c r="B1238" i="19" s="1"/>
  <c r="B1239" i="19" s="1"/>
  <c r="B1240" i="19" s="1"/>
  <c r="B1241" i="19" s="1"/>
  <c r="B1242" i="19" s="1"/>
  <c r="B1243" i="19" s="1"/>
  <c r="B1244" i="19" s="1"/>
  <c r="B1245" i="19" s="1"/>
  <c r="B1246" i="19" s="1"/>
  <c r="B1247" i="19" s="1"/>
  <c r="B1248" i="19" s="1"/>
  <c r="B1249" i="19" s="1"/>
  <c r="B1250" i="19" s="1"/>
  <c r="B1251" i="19" s="1"/>
  <c r="B1252" i="19" s="1"/>
  <c r="B1253" i="19" s="1"/>
  <c r="B1254" i="19" s="1"/>
  <c r="B1255" i="19" s="1"/>
  <c r="B1256" i="19" s="1"/>
  <c r="B1257" i="19" s="1"/>
  <c r="B1258" i="19" s="1"/>
  <c r="B1259" i="19" s="1"/>
  <c r="B1260" i="19" s="1"/>
  <c r="B1261" i="19" s="1"/>
  <c r="B1262" i="19" s="1"/>
  <c r="B1263" i="19" s="1"/>
  <c r="B1264" i="19" s="1"/>
  <c r="B1265" i="19" s="1"/>
  <c r="B1266" i="19" s="1"/>
  <c r="B1267" i="19" s="1"/>
  <c r="B1268" i="19" s="1"/>
  <c r="B1269" i="19" s="1"/>
  <c r="B1270" i="19" s="1"/>
  <c r="B1271" i="19" s="1"/>
  <c r="B1272" i="19" s="1"/>
  <c r="B1273" i="19" s="1"/>
  <c r="B1274" i="19" s="1"/>
  <c r="B1275" i="19" s="1"/>
  <c r="B1276" i="19" s="1"/>
  <c r="B1277" i="19" s="1"/>
  <c r="B1278" i="19" s="1"/>
  <c r="B1279" i="19" s="1"/>
  <c r="B1280" i="19" s="1"/>
  <c r="B1281" i="19" s="1"/>
  <c r="B1282" i="19" s="1"/>
  <c r="B1283" i="19" s="1"/>
  <c r="B1284" i="19" s="1"/>
  <c r="B1285" i="19" s="1"/>
  <c r="B1286" i="19" s="1"/>
  <c r="B1287" i="19" s="1"/>
  <c r="B1288" i="19" s="1"/>
  <c r="B1289" i="19" s="1"/>
  <c r="B1290" i="19" s="1"/>
  <c r="B1291" i="19" s="1"/>
  <c r="B1292" i="19" s="1"/>
  <c r="B1293" i="19" s="1"/>
  <c r="B1294" i="19" s="1"/>
  <c r="B1295" i="19" s="1"/>
  <c r="B1296" i="19" s="1"/>
  <c r="B1297" i="19" s="1"/>
  <c r="B1298" i="19" s="1"/>
  <c r="B1299" i="19" s="1"/>
  <c r="B1300" i="19" s="1"/>
  <c r="B1301" i="19" s="1"/>
  <c r="B1302" i="19" s="1"/>
  <c r="B1303" i="19" s="1"/>
  <c r="B1304" i="19" s="1"/>
  <c r="B1305" i="19" s="1"/>
  <c r="B1306" i="19" s="1"/>
  <c r="B1307" i="19" s="1"/>
  <c r="B1308" i="19" s="1"/>
  <c r="B1309" i="19" s="1"/>
  <c r="B1310" i="19" s="1"/>
  <c r="B1311" i="19" s="1"/>
  <c r="B1312" i="19" s="1"/>
  <c r="B1313" i="19" s="1"/>
  <c r="B1314" i="19" s="1"/>
  <c r="B1315" i="19" s="1"/>
  <c r="B1316" i="19" s="1"/>
  <c r="B1317" i="19" s="1"/>
  <c r="B1318" i="19" s="1"/>
  <c r="B1319" i="19" s="1"/>
  <c r="B1320" i="19" s="1"/>
  <c r="B1321" i="19" s="1"/>
  <c r="B1322" i="19" s="1"/>
  <c r="B1323" i="19" s="1"/>
  <c r="B1324" i="19" s="1"/>
  <c r="B1325" i="19" s="1"/>
  <c r="B1326" i="19" s="1"/>
  <c r="B1327" i="19" s="1"/>
  <c r="B1328" i="19" s="1"/>
  <c r="B1329" i="19" s="1"/>
  <c r="B1330" i="19" s="1"/>
  <c r="B1331" i="19" s="1"/>
  <c r="B1332" i="19" s="1"/>
  <c r="B1333" i="19" s="1"/>
  <c r="B1334" i="19" s="1"/>
  <c r="B1335" i="19" s="1"/>
  <c r="B1336" i="19" s="1"/>
  <c r="B1337" i="19" s="1"/>
  <c r="B1338" i="19" s="1"/>
  <c r="B1339" i="19" s="1"/>
  <c r="B1340" i="19" s="1"/>
  <c r="B1341" i="19" s="1"/>
  <c r="B1342" i="19" s="1"/>
  <c r="B1343" i="19" s="1"/>
  <c r="B1344" i="19" s="1"/>
  <c r="B1345" i="19" s="1"/>
  <c r="B1346" i="19" s="1"/>
  <c r="B1347" i="19" s="1"/>
  <c r="B1348" i="19" s="1"/>
  <c r="B1349" i="19" s="1"/>
  <c r="B1350" i="19" s="1"/>
  <c r="B1351" i="19" s="1"/>
  <c r="B1352" i="19" s="1"/>
  <c r="B1353" i="19" s="1"/>
  <c r="B1354" i="19" s="1"/>
  <c r="B1355" i="19" s="1"/>
  <c r="B1356" i="19" s="1"/>
  <c r="B1357" i="19" s="1"/>
  <c r="B1358" i="19" s="1"/>
  <c r="B1359" i="19" s="1"/>
  <c r="B1360" i="19" s="1"/>
  <c r="B1361" i="19" s="1"/>
  <c r="B1362" i="19" s="1"/>
  <c r="B1363" i="19" s="1"/>
  <c r="B1364" i="19" s="1"/>
  <c r="B1365" i="19" s="1"/>
  <c r="B1366" i="19" s="1"/>
  <c r="B1367" i="19" s="1"/>
  <c r="B1368" i="19" s="1"/>
  <c r="B1369" i="19" s="1"/>
  <c r="B1370" i="19" s="1"/>
  <c r="B1371" i="19" s="1"/>
  <c r="B1372" i="19" s="1"/>
  <c r="B1373" i="19" s="1"/>
  <c r="B1374" i="19" s="1"/>
  <c r="B1375" i="19" s="1"/>
  <c r="B1376" i="19" s="1"/>
  <c r="B1377" i="19" s="1"/>
  <c r="B1378" i="19" s="1"/>
  <c r="B1379" i="19" s="1"/>
  <c r="B1380" i="19" s="1"/>
  <c r="B1381" i="19" s="1"/>
  <c r="B1382" i="19" s="1"/>
  <c r="B1383" i="19" s="1"/>
  <c r="B1384" i="19" s="1"/>
  <c r="B1385" i="19" s="1"/>
  <c r="B1386" i="19" s="1"/>
  <c r="B1387" i="19" s="1"/>
  <c r="B1388" i="19" s="1"/>
  <c r="B1389" i="19" s="1"/>
  <c r="B1390" i="19" s="1"/>
  <c r="B1391" i="19" s="1"/>
  <c r="B1392" i="19" s="1"/>
  <c r="B1393" i="19" s="1"/>
  <c r="B1394" i="19" s="1"/>
  <c r="B1395" i="19" s="1"/>
  <c r="B1396" i="19" s="1"/>
  <c r="B1397" i="19" s="1"/>
  <c r="B1398" i="19" s="1"/>
  <c r="B1399" i="19" s="1"/>
  <c r="B1400" i="19" s="1"/>
  <c r="B1401" i="19" s="1"/>
  <c r="B1402" i="19" s="1"/>
  <c r="B1403" i="19" s="1"/>
  <c r="B1404" i="19" s="1"/>
  <c r="B1405" i="19" s="1"/>
  <c r="B1406" i="19" s="1"/>
  <c r="B1407" i="19" s="1"/>
  <c r="B1408" i="19" s="1"/>
  <c r="B1409" i="19" s="1"/>
  <c r="B1410" i="19" s="1"/>
  <c r="B1411" i="19" s="1"/>
  <c r="B1412" i="19" s="1"/>
  <c r="B1413" i="19" s="1"/>
  <c r="B1414" i="19" s="1"/>
  <c r="B1415" i="19" s="1"/>
  <c r="B1416" i="19" s="1"/>
  <c r="B1417" i="19" s="1"/>
  <c r="B1418" i="19" s="1"/>
  <c r="B1419" i="19" s="1"/>
  <c r="B1420" i="19" s="1"/>
  <c r="B1421" i="19" s="1"/>
  <c r="B1422" i="19" s="1"/>
  <c r="B1423" i="19" s="1"/>
  <c r="B1424" i="19" s="1"/>
  <c r="B1425" i="19" s="1"/>
  <c r="B1426" i="19" s="1"/>
  <c r="B1427" i="19" s="1"/>
  <c r="B1428" i="19" s="1"/>
  <c r="B1429" i="19" s="1"/>
  <c r="B1430" i="19" s="1"/>
  <c r="B1431" i="19" s="1"/>
  <c r="B1432" i="19" s="1"/>
  <c r="B1433" i="19" s="1"/>
  <c r="B1434" i="19" s="1"/>
  <c r="B1435" i="19" s="1"/>
  <c r="B1436" i="19" s="1"/>
  <c r="B1437" i="19" s="1"/>
  <c r="B1438" i="19" s="1"/>
  <c r="B1439" i="19" s="1"/>
  <c r="B1440" i="19" s="1"/>
  <c r="B1441" i="19" s="1"/>
  <c r="B1442" i="19" s="1"/>
  <c r="B1443" i="19" s="1"/>
  <c r="B1444" i="19" s="1"/>
  <c r="B1445" i="19" s="1"/>
  <c r="B1446" i="19" s="1"/>
  <c r="B1447" i="19" s="1"/>
  <c r="B1448" i="19" s="1"/>
  <c r="B1449" i="19" s="1"/>
  <c r="B1450" i="19" s="1"/>
  <c r="B1451" i="19" s="1"/>
  <c r="B1452" i="19" s="1"/>
  <c r="B1453" i="19" s="1"/>
  <c r="B1454" i="19" s="1"/>
  <c r="B1455" i="19" s="1"/>
  <c r="B1456" i="19" s="1"/>
  <c r="B1457" i="19" s="1"/>
  <c r="B1458" i="19" s="1"/>
  <c r="B1459" i="19" s="1"/>
  <c r="B1460" i="19" s="1"/>
  <c r="B1461" i="19" s="1"/>
  <c r="B1462" i="19" s="1"/>
  <c r="B1463" i="19" s="1"/>
  <c r="B1464" i="19" s="1"/>
  <c r="B1465" i="19" s="1"/>
  <c r="B1466" i="19" s="1"/>
  <c r="B1467" i="19" s="1"/>
  <c r="B1468" i="19" s="1"/>
  <c r="B1469" i="19" s="1"/>
  <c r="B1470" i="19" s="1"/>
  <c r="B1471" i="19" s="1"/>
  <c r="B1472" i="19" s="1"/>
  <c r="B1473" i="19" s="1"/>
  <c r="B1474" i="19" s="1"/>
  <c r="B1475" i="19" s="1"/>
  <c r="B1476" i="19" s="1"/>
  <c r="B1477" i="19" s="1"/>
  <c r="B1478" i="19" s="1"/>
  <c r="B1479" i="19" s="1"/>
  <c r="B1480" i="19" s="1"/>
  <c r="B1481" i="19" s="1"/>
  <c r="B1482" i="19" s="1"/>
  <c r="B1483" i="19" s="1"/>
  <c r="B1484" i="19" s="1"/>
  <c r="B1485" i="19" s="1"/>
  <c r="B1486" i="19" s="1"/>
  <c r="B1487" i="19" s="1"/>
  <c r="B1488" i="19" s="1"/>
  <c r="B1489" i="19" s="1"/>
  <c r="B1490" i="19" s="1"/>
  <c r="B1491" i="19" s="1"/>
  <c r="B1492" i="19" s="1"/>
  <c r="B1493" i="19" s="1"/>
  <c r="B1494" i="19" s="1"/>
  <c r="B1495" i="19" s="1"/>
  <c r="B1496" i="19" s="1"/>
  <c r="B1497" i="19" s="1"/>
  <c r="B1498" i="19" s="1"/>
  <c r="B1499" i="19" s="1"/>
  <c r="B1500" i="19" s="1"/>
  <c r="B1501" i="19" s="1"/>
  <c r="I7" i="19"/>
  <c r="F7" i="19"/>
  <c r="B1502" i="19" l="1"/>
  <c r="B1503" i="19" s="1"/>
  <c r="B1504" i="19" s="1"/>
  <c r="B1505" i="19" s="1"/>
  <c r="B1506" i="19" s="1"/>
  <c r="B1507" i="19" s="1"/>
  <c r="B1508" i="19" s="1"/>
  <c r="B1509" i="19" s="1"/>
  <c r="B1510" i="19" s="1"/>
  <c r="B1511" i="19" s="1"/>
  <c r="B1512" i="19" s="1"/>
  <c r="B1513" i="19" s="1"/>
  <c r="B1514" i="19" s="1"/>
  <c r="B1515" i="19" s="1"/>
  <c r="B1516" i="19" s="1"/>
  <c r="B1517" i="19" s="1"/>
  <c r="B1518" i="19" s="1"/>
  <c r="B1519" i="19" s="1"/>
  <c r="B1520" i="19" s="1"/>
  <c r="B1521" i="19" s="1"/>
  <c r="B1522" i="19" s="1"/>
  <c r="B1523" i="19" s="1"/>
  <c r="B1524" i="19" s="1"/>
  <c r="B1525" i="19" s="1"/>
  <c r="B1526" i="19" s="1"/>
  <c r="B1527" i="19" s="1"/>
  <c r="B1528" i="19" s="1"/>
  <c r="B1529" i="19" s="1"/>
  <c r="B1530" i="19" s="1"/>
  <c r="B1531" i="19" s="1"/>
  <c r="B1532" i="19" s="1"/>
  <c r="B1533" i="19" s="1"/>
  <c r="B1534" i="19" s="1"/>
  <c r="B1535" i="19" s="1"/>
  <c r="B1536" i="19" s="1"/>
  <c r="B1537" i="19" s="1"/>
  <c r="B1538" i="19" s="1"/>
  <c r="B1539" i="19" s="1"/>
  <c r="B1540" i="19" s="1"/>
  <c r="B1541" i="19" s="1"/>
  <c r="B1542" i="19" s="1"/>
  <c r="B1543" i="19" s="1"/>
  <c r="B1544" i="19" s="1"/>
  <c r="B1545" i="19" s="1"/>
  <c r="B1546" i="19" s="1"/>
  <c r="B1547" i="19" s="1"/>
  <c r="B1548" i="19" s="1"/>
  <c r="B1549" i="19" s="1"/>
  <c r="B1550" i="19" s="1"/>
  <c r="B1551" i="19" s="1"/>
  <c r="B1552" i="19" s="1"/>
  <c r="B1553" i="19" s="1"/>
  <c r="B1554" i="19" s="1"/>
  <c r="B1555" i="19" s="1"/>
  <c r="B1556" i="19" s="1"/>
  <c r="B1557" i="19" s="1"/>
  <c r="B1558" i="19" s="1"/>
  <c r="B1559" i="19" s="1"/>
  <c r="B1560" i="19" s="1"/>
  <c r="B1561" i="19" s="1"/>
  <c r="B1562" i="19" s="1"/>
  <c r="B1563" i="19" s="1"/>
  <c r="B1564" i="19" s="1"/>
  <c r="B1565" i="19" s="1"/>
  <c r="B1566" i="19" s="1"/>
  <c r="B1567" i="19" s="1"/>
  <c r="B1568" i="19" s="1"/>
  <c r="B1569" i="19" s="1"/>
  <c r="B1570" i="19" s="1"/>
  <c r="B1571" i="19" s="1"/>
  <c r="B1572" i="19" s="1"/>
  <c r="B1573" i="19" s="1"/>
  <c r="B1574" i="19" s="1"/>
  <c r="B1575" i="19" s="1"/>
  <c r="B1576" i="19" s="1"/>
  <c r="B1577" i="19" s="1"/>
  <c r="B1578" i="19" s="1"/>
  <c r="B1579" i="19" s="1"/>
  <c r="B1580" i="19" s="1"/>
  <c r="B1581" i="19" s="1"/>
  <c r="B1582" i="19" s="1"/>
  <c r="B1583" i="19" s="1"/>
  <c r="B1584" i="19" s="1"/>
  <c r="B1585" i="19" s="1"/>
  <c r="B1586" i="19" s="1"/>
  <c r="B1587" i="19" s="1"/>
  <c r="B1588" i="19" s="1"/>
  <c r="B1589" i="19" s="1"/>
  <c r="B1590" i="19" s="1"/>
  <c r="B1591" i="19" s="1"/>
  <c r="B1592" i="19" s="1"/>
  <c r="B1593" i="19" s="1"/>
  <c r="B1594" i="19" s="1"/>
  <c r="B3" i="18"/>
  <c r="B15" i="31" s="1"/>
  <c r="C3" i="18"/>
  <c r="B13" i="18"/>
  <c r="D8" i="18"/>
  <c r="E19" i="29" s="1"/>
  <c r="G19" i="29" s="1"/>
  <c r="B11" i="18"/>
  <c r="B6" i="18"/>
  <c r="D11" i="18"/>
  <c r="E22" i="29" s="1"/>
  <c r="G22" i="29" s="1"/>
  <c r="D6" i="18"/>
  <c r="E17" i="29" s="1"/>
  <c r="G17" i="29" s="1"/>
  <c r="B8" i="18"/>
  <c r="C13" i="18"/>
  <c r="C8" i="18"/>
  <c r="D13" i="18"/>
  <c r="E24" i="29" s="1"/>
  <c r="G24" i="29" s="1"/>
  <c r="D9" i="18"/>
  <c r="E20" i="29" s="1"/>
  <c r="G20" i="29" s="1"/>
  <c r="B9" i="18"/>
  <c r="C4" i="18"/>
  <c r="D5" i="18"/>
  <c r="E16" i="29" s="1"/>
  <c r="G16" i="29" s="1"/>
  <c r="C11" i="18"/>
  <c r="B4" i="18"/>
  <c r="C9" i="18"/>
  <c r="C6" i="18"/>
  <c r="D4" i="18"/>
  <c r="E15" i="29" s="1"/>
  <c r="G15" i="29" s="1"/>
  <c r="B10" i="18"/>
  <c r="B5" i="18"/>
  <c r="C10" i="18"/>
  <c r="C5" i="18"/>
  <c r="D10" i="18"/>
  <c r="E21" i="29" s="1"/>
  <c r="G21" i="29" s="1"/>
  <c r="D3" i="18"/>
  <c r="E14" i="29" s="1"/>
  <c r="G14" i="29" s="1"/>
  <c r="D18" i="27"/>
  <c r="E22" i="28"/>
  <c r="G16" i="18"/>
  <c r="G14" i="18"/>
  <c r="G13" i="18"/>
  <c r="G12" i="18"/>
  <c r="G11" i="18"/>
  <c r="G10" i="18"/>
  <c r="G8" i="18"/>
  <c r="G7" i="18"/>
  <c r="G4" i="18"/>
  <c r="G3" i="18"/>
  <c r="D2" i="22"/>
  <c r="D3" i="22" s="1"/>
  <c r="B1595" i="19" l="1"/>
  <c r="B1596" i="19" s="1"/>
  <c r="B1597" i="19" s="1"/>
  <c r="B1598" i="19" s="1"/>
  <c r="B1599" i="19" s="1"/>
  <c r="B1600" i="19" s="1"/>
  <c r="B1601" i="19" s="1"/>
  <c r="B1602" i="19" s="1"/>
  <c r="B1603" i="19" s="1"/>
  <c r="B1604" i="19" s="1"/>
  <c r="B1605" i="19" s="1"/>
  <c r="B1606" i="19" s="1"/>
  <c r="B1607" i="19" s="1"/>
  <c r="B1608" i="19" s="1"/>
  <c r="B1609" i="19" s="1"/>
  <c r="B1610" i="19" s="1"/>
  <c r="B1611" i="19" s="1"/>
  <c r="B1612" i="19" s="1"/>
  <c r="B1613" i="19" s="1"/>
  <c r="B1614" i="19" s="1"/>
  <c r="B1615" i="19" s="1"/>
  <c r="B1616" i="19" s="1"/>
  <c r="B1617" i="19" s="1"/>
  <c r="B1618" i="19" s="1"/>
  <c r="B1619" i="19" s="1"/>
  <c r="B1620" i="19" s="1"/>
  <c r="B1621" i="19" s="1"/>
  <c r="B1622" i="19" s="1"/>
  <c r="B1623" i="19" s="1"/>
  <c r="B1624" i="19" s="1"/>
  <c r="B1625" i="19" s="1"/>
  <c r="B1626" i="19" s="1"/>
  <c r="B1627" i="19" s="1"/>
  <c r="B1628" i="19" s="1"/>
  <c r="B1629" i="19" s="1"/>
  <c r="B1630" i="19" s="1"/>
  <c r="B1631" i="19" s="1"/>
  <c r="B1632" i="19" s="1"/>
  <c r="B1633" i="19" s="1"/>
  <c r="B1634" i="19" s="1"/>
  <c r="B1635" i="19" s="1"/>
  <c r="B1636" i="19" s="1"/>
  <c r="B1637" i="19" s="1"/>
  <c r="B1638" i="19" s="1"/>
  <c r="B1639" i="19" s="1"/>
  <c r="B1640" i="19" s="1"/>
  <c r="B1641" i="19" s="1"/>
  <c r="B1642" i="19" s="1"/>
  <c r="B1643" i="19" s="1"/>
  <c r="B1644" i="19" s="1"/>
  <c r="B1645" i="19" s="1"/>
  <c r="B1646" i="19" s="1"/>
  <c r="B1647" i="19" s="1"/>
  <c r="B1648" i="19" s="1"/>
  <c r="B1649" i="19" s="1"/>
  <c r="B1650" i="19" s="1"/>
  <c r="B1651" i="19" s="1"/>
  <c r="B1652" i="19" s="1"/>
  <c r="B1653" i="19" s="1"/>
  <c r="B1654" i="19" s="1"/>
  <c r="B1655" i="19" s="1"/>
  <c r="B1656" i="19" s="1"/>
  <c r="B1657" i="19" s="1"/>
  <c r="B1658" i="19" s="1"/>
  <c r="D12" i="18"/>
  <c r="E23" i="29" s="1"/>
  <c r="G23" i="29" s="1"/>
  <c r="C7" i="18"/>
  <c r="D7" i="18"/>
  <c r="E18" i="29" s="1"/>
  <c r="G18" i="29" s="1"/>
  <c r="G49" i="29" s="1"/>
  <c r="G53" i="29" s="1"/>
  <c r="I55" i="29" s="1"/>
  <c r="B12" i="18"/>
  <c r="C12" i="18"/>
  <c r="B7" i="18"/>
  <c r="C16" i="29"/>
  <c r="C20" i="30"/>
  <c r="C19" i="29"/>
  <c r="C29" i="30"/>
  <c r="B20" i="30"/>
  <c r="B17" i="31"/>
  <c r="B16" i="29"/>
  <c r="B20" i="31"/>
  <c r="B19" i="29"/>
  <c r="B29" i="30"/>
  <c r="B22" i="31"/>
  <c r="B21" i="29"/>
  <c r="B35" i="30"/>
  <c r="C20" i="29"/>
  <c r="C32" i="30"/>
  <c r="B16" i="31"/>
  <c r="B17" i="30"/>
  <c r="B15" i="29"/>
  <c r="B19" i="31"/>
  <c r="B18" i="29"/>
  <c r="B26" i="30"/>
  <c r="B24" i="29"/>
  <c r="B25" i="31"/>
  <c r="B47" i="30"/>
  <c r="B44" i="30"/>
  <c r="B23" i="31"/>
  <c r="B22" i="29"/>
  <c r="B38" i="30"/>
  <c r="C22" i="29"/>
  <c r="C38" i="30"/>
  <c r="C14" i="29"/>
  <c r="C14" i="30"/>
  <c r="C47" i="30"/>
  <c r="C24" i="29"/>
  <c r="C44" i="30"/>
  <c r="C35" i="30"/>
  <c r="C21" i="29"/>
  <c r="B18" i="31"/>
  <c r="B17" i="29"/>
  <c r="B23" i="30"/>
  <c r="C15" i="29"/>
  <c r="C17" i="30"/>
  <c r="B21" i="31"/>
  <c r="B20" i="29"/>
  <c r="B32" i="30"/>
  <c r="C26" i="30"/>
  <c r="C18" i="29"/>
  <c r="C23" i="29"/>
  <c r="C41" i="30"/>
  <c r="B14" i="29"/>
  <c r="B14" i="30"/>
  <c r="B24" i="31"/>
  <c r="C17" i="29"/>
  <c r="C23" i="30"/>
  <c r="D7" i="22"/>
  <c r="D6" i="22"/>
  <c r="D5" i="22"/>
  <c r="D4" i="22"/>
  <c r="E4" i="22" s="1"/>
  <c r="B41" i="30" l="1"/>
  <c r="B23" i="29"/>
  <c r="C22" i="1"/>
  <c r="C21" i="1"/>
  <c r="F14" i="27" s="1"/>
  <c r="F22" i="27" s="1"/>
  <c r="C20" i="1"/>
  <c r="E14" i="27" s="1"/>
  <c r="C14" i="27"/>
  <c r="B14" i="27"/>
  <c r="E23" i="28" l="1"/>
  <c r="C18" i="27"/>
  <c r="B30" i="27"/>
  <c r="C28" i="1"/>
  <c r="E24" i="28" l="1"/>
  <c r="B18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DPD</author>
  </authors>
  <commentList>
    <comment ref="C2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DPD:</t>
        </r>
        <r>
          <rPr>
            <sz val="8"/>
            <color indexed="81"/>
            <rFont val="Tahoma"/>
            <family val="2"/>
          </rPr>
          <t xml:space="preserve">
EL PRECIO REFERENCIAL SALE DEL FORMULARIO B-1 CONCLUIDO</t>
        </r>
      </text>
    </comment>
    <comment ref="C2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DPD:</t>
        </r>
        <r>
          <rPr>
            <sz val="8"/>
            <color indexed="81"/>
            <rFont val="Tahoma"/>
            <family val="2"/>
          </rPr>
          <t xml:space="preserve">
el valor colocado saldra impreso en el cronograma y en la hoja resumen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MARISABEL</author>
    <author>Marisabel Condori Ramos</author>
  </authors>
  <commentList>
    <comment ref="D25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MARISABEL:</t>
        </r>
        <r>
          <rPr>
            <sz val="9"/>
            <color indexed="81"/>
            <rFont val="Tahoma"/>
            <family val="2"/>
          </rPr>
          <t xml:space="preserve">
DEBERIA SER PZA</t>
        </r>
      </text>
    </comment>
    <comment ref="C481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TIENE CIZALLA
Y LA ESPECIFICACION ES LA MISMA QUE LA DEL ITEM </t>
        </r>
        <r>
          <rPr>
            <b/>
            <sz val="9"/>
            <color indexed="81"/>
            <rFont val="Tahoma"/>
            <family val="2"/>
          </rPr>
          <t>ACERO ASTM A615-60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613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ALVARO FLORES</t>
        </r>
      </text>
    </comment>
    <comment ref="G631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ALVARO FLORES</t>
        </r>
      </text>
    </comment>
    <comment ref="C754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2,5 CM</t>
        </r>
      </text>
    </comment>
    <comment ref="C755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1,25 CM</t>
        </r>
      </text>
    </comment>
    <comment ref="C756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1,88 CM</t>
        </r>
      </text>
    </comment>
    <comment ref="C757" authorId="1" shapeId="0" xr:uid="{00000000-0006-0000-0800-000008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1,56 CM</t>
        </r>
      </text>
    </comment>
    <comment ref="G1045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ROBERTO MORALES, LO CREO EN REEMPLAZO A UNO EXITENTE CON UNIDAD DE </t>
        </r>
        <r>
          <rPr>
            <b/>
            <sz val="9"/>
            <color indexed="81"/>
            <rFont val="Tahoma"/>
            <family val="2"/>
          </rPr>
          <t>GLB,</t>
        </r>
        <r>
          <rPr>
            <sz val="9"/>
            <color indexed="81"/>
            <rFont val="Tahoma"/>
            <family val="2"/>
          </rPr>
          <t xml:space="preserve"> POR UNO DE </t>
        </r>
        <r>
          <rPr>
            <b/>
            <sz val="9"/>
            <color indexed="81"/>
            <rFont val="Tahoma"/>
            <family val="2"/>
          </rPr>
          <t>PZA,</t>
        </r>
        <r>
          <rPr>
            <sz val="9"/>
            <color indexed="81"/>
            <rFont val="Tahoma"/>
            <family val="2"/>
          </rPr>
          <t xml:space="preserve"> PARA USARLO MAS DE UNA VEZ</t>
        </r>
      </text>
    </comment>
    <comment ref="G1046" authorId="1" shapeId="0" xr:uid="{00000000-0006-0000-0800-00000A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47" authorId="1" shapeId="0" xr:uid="{00000000-0006-0000-0800-00000B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48" authorId="1" shapeId="0" xr:uid="{00000000-0006-0000-0800-00000C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49" authorId="1" shapeId="0" xr:uid="{00000000-0006-0000-0800-00000D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53" authorId="1" shapeId="0" xr:uid="{00000000-0006-0000-0800-00000E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RONALD TUMIRI
</t>
        </r>
      </text>
    </comment>
    <comment ref="G1377" authorId="1" shapeId="0" xr:uid="{00000000-0006-0000-0800-00000F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JAVIER HUMEREZ</t>
        </r>
      </text>
    </comment>
    <comment ref="G1529" authorId="1" shapeId="0" xr:uid="{00000000-0006-0000-0800-000010000000}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JHONNY TICONA</t>
        </r>
      </text>
    </comment>
  </commentList>
</comments>
</file>

<file path=xl/sharedStrings.xml><?xml version="1.0" encoding="utf-8"?>
<sst xmlns="http://schemas.openxmlformats.org/spreadsheetml/2006/main" count="14962" uniqueCount="4069">
  <si>
    <t>DATOS DEL PROYECTO:</t>
  </si>
  <si>
    <t>Nº BD</t>
  </si>
  <si>
    <t>Codigo SISIN:</t>
  </si>
  <si>
    <t>Nombre del Proyecto:</t>
  </si>
  <si>
    <t>Localizacion:</t>
  </si>
  <si>
    <t>DATOS TECNICOS DEL PROYECTO:</t>
  </si>
  <si>
    <t>Unidad:</t>
  </si>
  <si>
    <t>DIMENSIONAMIENTO</t>
  </si>
  <si>
    <t>M2</t>
  </si>
  <si>
    <t>Cantidad:</t>
  </si>
  <si>
    <t>Precio Referencial:</t>
  </si>
  <si>
    <t>Tiempo de ejecucion:</t>
  </si>
  <si>
    <t>Dias Calendario</t>
  </si>
  <si>
    <t>Bs</t>
  </si>
  <si>
    <t>Gestion:</t>
  </si>
  <si>
    <t>PROYECTO:</t>
  </si>
  <si>
    <t>LOCALIZACION:</t>
  </si>
  <si>
    <t>DISTRITO</t>
  </si>
  <si>
    <t>TOTAL</t>
  </si>
  <si>
    <t>LA PAZ</t>
  </si>
  <si>
    <t>MURILLO</t>
  </si>
  <si>
    <t>GOBIERNO AUTONOMO MUNICIPAL DE EL ALTO</t>
  </si>
  <si>
    <t>1. DATOS GENERALES DEL PROYECTO.</t>
  </si>
  <si>
    <t>NOMBRE DEL PROYECTO</t>
  </si>
  <si>
    <t>LOCALIZACION</t>
  </si>
  <si>
    <t>UNIDAD</t>
  </si>
  <si>
    <t>CANTIDAD</t>
  </si>
  <si>
    <t>MONTO POA</t>
  </si>
  <si>
    <t>CODIGO SISIN</t>
  </si>
  <si>
    <t>(Bs)</t>
  </si>
  <si>
    <t xml:space="preserve">TIEMPO DE EJECUCION </t>
  </si>
  <si>
    <t>DIAS CALENDARIO</t>
  </si>
  <si>
    <t>DIMENSIONES DEL PROYECTO</t>
  </si>
  <si>
    <t>DEPARTAMENTO</t>
  </si>
  <si>
    <t>PROVINCIA</t>
  </si>
  <si>
    <t>CIUDAD</t>
  </si>
  <si>
    <t>UBICACIÓN GEOGRAFICA</t>
  </si>
  <si>
    <t>INSTITUCION SOLICITANTE</t>
  </si>
  <si>
    <t>2. DESCRIPCION TECNICA DEL PROYECTO.</t>
  </si>
  <si>
    <t>Descripicion tecnica del proyecto:</t>
  </si>
  <si>
    <t>3. ALCANCE DEL PROYECTO.</t>
  </si>
  <si>
    <t>Alcance del Proyecto</t>
  </si>
  <si>
    <t>4, TIPO DE INTERVENCION.</t>
  </si>
  <si>
    <t>DELEGADA</t>
  </si>
  <si>
    <t>ITEM</t>
  </si>
  <si>
    <t>D E S C R I P C I O N</t>
  </si>
  <si>
    <t>CANT.</t>
  </si>
  <si>
    <t>D  I  M  E  N  S  I  O  N  E  S</t>
  </si>
  <si>
    <t>LARGO</t>
  </si>
  <si>
    <t>ANCHO</t>
  </si>
  <si>
    <t>ALTO</t>
  </si>
  <si>
    <t>AREA</t>
  </si>
  <si>
    <t>VOLUMEN</t>
  </si>
  <si>
    <t>OBRAS PRELIMINARES</t>
  </si>
  <si>
    <t>M3</t>
  </si>
  <si>
    <t>GLB</t>
  </si>
  <si>
    <t xml:space="preserve"> </t>
  </si>
  <si>
    <t>COMPUTO</t>
  </si>
  <si>
    <t>PARCIAL</t>
  </si>
  <si>
    <t>INSTALACION DE FAENAS Y COLOCADO DE LETRERO</t>
  </si>
  <si>
    <t>ML</t>
  </si>
  <si>
    <t>MURO DE LADRILLO DE 6H E=0.12 M</t>
  </si>
  <si>
    <t>DINTEL DE LADRILLO DE 6 HUECOS ARMADO</t>
  </si>
  <si>
    <t>PISO DE CERAMICA NACIONAL ESMALTADA SOBRE LOZA O PISO FROT.</t>
  </si>
  <si>
    <t>FACHADA FLOTANTE DE VIDRIO REFLECTIVO/C/EST/ALUMINIO</t>
  </si>
  <si>
    <t>PZA</t>
  </si>
  <si>
    <t>PISO DE PARQUET TAJIBO</t>
  </si>
  <si>
    <t>PINTURA EN INTERIORES LATEX O SIMILARES (DOS MANOS)</t>
  </si>
  <si>
    <t>UNIDAD DE</t>
  </si>
  <si>
    <t xml:space="preserve">CANTIDAD </t>
  </si>
  <si>
    <t>PRECIO</t>
  </si>
  <si>
    <t>PRECIO UNITARIO LITERAL</t>
  </si>
  <si>
    <t xml:space="preserve">PRECIOS </t>
  </si>
  <si>
    <t xml:space="preserve">No ÍTEM </t>
  </si>
  <si>
    <t>DESCRIPCIÓN DE LOS ÍTEMS</t>
  </si>
  <si>
    <t>MEDIDA</t>
  </si>
  <si>
    <t>CALCULADA</t>
  </si>
  <si>
    <t>UNITARIO</t>
  </si>
  <si>
    <t>PARCIALES</t>
  </si>
  <si>
    <t/>
  </si>
  <si>
    <t>ÍTEM</t>
  </si>
  <si>
    <t>DESCRIPCIÓN</t>
  </si>
  <si>
    <t>UND.</t>
  </si>
  <si>
    <t>ACABADO GRANEADO A MAQUINA (PIRULEADO)</t>
  </si>
  <si>
    <t>ACERA DE CEMENTO 1:2:4 E=10CM CON CONTRAPISO</t>
  </si>
  <si>
    <t>ACERA DE CEMENTO 1:2:4 E=10 CM SIN CONTRAPISO</t>
  </si>
  <si>
    <t>ACERA DE CEMENTO 1:2:4 E=7.5 CM SIN CONTRAPISO</t>
  </si>
  <si>
    <t>ACERA DE CEMENTO 1:2:4 E=7.5 CM CON CONTRAPISO</t>
  </si>
  <si>
    <t>ACERA DE CEMENTO 1:2:4 E=5 CM CON CONTRAPISO</t>
  </si>
  <si>
    <t>ACERA DE CONCRETO 1:2:4 E=5CM SIN CONTRAPISO</t>
  </si>
  <si>
    <t>ALEROS</t>
  </si>
  <si>
    <t>ALERO DE MACHIHEMBRE</t>
  </si>
  <si>
    <t>ALFOMBRA P/ALTO TRAFICO</t>
  </si>
  <si>
    <t>REMOCION  Y COLOCADO DE ARCO Y TABLERO</t>
  </si>
  <si>
    <t>PAR</t>
  </si>
  <si>
    <t>PROVISION Y COLCADO DE ARCOS DE FUTBOL  TUB FG DE 4"</t>
  </si>
  <si>
    <t>AREA VERDE EN PENDIENTE CON RAY GRASS</t>
  </si>
  <si>
    <t>BANCAS DE MADERA CON ESTRUCTURA DE METALICA</t>
  </si>
  <si>
    <t>ASIENTOS PLANOS DE HORMIGON ARMADO</t>
  </si>
  <si>
    <t>BAJANTE DE CALAMINA PLANA Nº 28 D=4"</t>
  </si>
  <si>
    <t>BAJANTE DE TUBERIA PVC DE 4" (TUBERIA CLASE 9)</t>
  </si>
  <si>
    <t>BANCA DE Hº PARA PARQUE DE 2.00 X 0.40 M.</t>
  </si>
  <si>
    <t>BANCAS PARA PARQUES</t>
  </si>
  <si>
    <t>BARANDA DE F.G. DE 2" PROVISION Y COLOCACION</t>
  </si>
  <si>
    <t>BARANDADO C/BALAUSTRE DE Hº   H=75 CM.</t>
  </si>
  <si>
    <t>BARANDADO C/BALAUSTRE DE Hº   H= 60 CM.</t>
  </si>
  <si>
    <t>BARANDADO C/BALAUSTRE DE Hº   H= 50 CM.</t>
  </si>
  <si>
    <t>BARANDADO C/BALAUSTRE DE Hº   H= 35 CM.</t>
  </si>
  <si>
    <t>PASAMANO DE HORMIGON ARMADO  P/BARANDADO</t>
  </si>
  <si>
    <t>BARANDADO METALICO C/PASAMANOS  DE  MADERA</t>
  </si>
  <si>
    <t>BARANDADO METALICO, TUBULAR CUADRADO DE 1" X 1"</t>
  </si>
  <si>
    <t>BARANDA DE Hº Aº</t>
  </si>
  <si>
    <t>BARANDA DE TUBERIA DE FG DE 2  1/2"Y 1/2"</t>
  </si>
  <si>
    <t>BARNIZADO CON BROCHA SOBRE MADERA</t>
  </si>
  <si>
    <t>BARNIZADO DE PUERTAS Y VENTANAS</t>
  </si>
  <si>
    <t>BASURERO METÁLICO TIPO 1 (PROVISIÓN Y COLOCADO)</t>
  </si>
  <si>
    <t>BISAGRA DE 4"</t>
  </si>
  <si>
    <t>BORDILLO DE HORMIGON (15*65 CM PARA JARDINERA)</t>
  </si>
  <si>
    <t>BORDILLO DE HORMIGON 15 X 50 CM</t>
  </si>
  <si>
    <t>BORDILLO DE HORMIGON DE 15 X 30 CM</t>
  </si>
  <si>
    <t>BORDILLOORNAMENTAL  DE LADRILLO GAMBOTE</t>
  </si>
  <si>
    <t>BORDILLO PREFAB. DE HORMIGON DE 15X30 CM L=0.50 M</t>
  </si>
  <si>
    <t>BOTAGUAS DE HøAø  (25 X5 CM.)</t>
  </si>
  <si>
    <t>PARANTES  METALICOS  VOLIVOL DE TUB FG 4" (PROV, COLOC)</t>
  </si>
  <si>
    <t>BOTAGUAS DE LADRILLO GAMBOTE 18 H, 25X12X6.5 CM</t>
  </si>
  <si>
    <t>CAMPANA DE COCINA Nº28 /  INCLUYE TUB DE EVACUACION</t>
  </si>
  <si>
    <t>CANALETA DE CALAMINA # 28 CORTE 50</t>
  </si>
  <si>
    <t>CARPETA DE HORMIGON SIMPLE E=0.12 M S/CONTRAPISO</t>
  </si>
  <si>
    <t>CARPETA DE HORMIGON SIMPLE E=5 CM S/CONTRAPISO + ENLUC</t>
  </si>
  <si>
    <t>CARPETA DE HORMIGON SIMPLE E=0.05 M CON CONTRAPISO + ENLUC</t>
  </si>
  <si>
    <t>CUBIERTA DE CALAMINA ZINC  Nº 28</t>
  </si>
  <si>
    <t>CARPETA DE HORMIGON SIMPLE E=0.10 M S/CONTRAPISO</t>
  </si>
  <si>
    <t>CERCO DE ALAMBRE DE  PUAS  CON CALLAPOS</t>
  </si>
  <si>
    <t>CARPETA DE HORMIGON SIMPLE E=0.12 M + ENLUCIDO</t>
  </si>
  <si>
    <t>CARPETA DE HORMIGON  PARA PISOS E=0.02 M</t>
  </si>
  <si>
    <t>CEPILLADO Y LUSTRADO DE PISO DE  MADERA (3 MANOS)</t>
  </si>
  <si>
    <t>CERCO DE ALAMBRE TEJIDO GALVANIZADO C/CALLAPOS</t>
  </si>
  <si>
    <t>CIELO FALSO PREFABRICADO</t>
  </si>
  <si>
    <t>CIMIENTOS DE HORMIGON CICLOPEO 50% PIEDRA DESPLAZADORA</t>
  </si>
  <si>
    <t>CIMIENTOS DE MAMPOSTERIA DE PIEDRA BRUTA</t>
  </si>
  <si>
    <t>PROVISION Y COLOCADO  DE ARCOS Y TABLERO</t>
  </si>
  <si>
    <t>COLUMNA DE LADRILLO GAMBOTE 0.25 X 0.25 M.</t>
  </si>
  <si>
    <t>COLUMNA DE MADERA  SEMI DURA 6" X 6"</t>
  </si>
  <si>
    <t>CONTRAPISO DE CEMENTO SOBRE LOSA</t>
  </si>
  <si>
    <t>CUBIERTA TEJA COLONIAL</t>
  </si>
  <si>
    <t>CUBIERTA DE CALAMINA GALVANIZADA # 28</t>
  </si>
  <si>
    <t>CUBIERTA DE CALAMINA N. 28 (NO INCLUYE ESTRUCTURA)</t>
  </si>
  <si>
    <t>CUBIERTA DE CALAMINA GALVANIZADA  Nº 28  + MADERAMEN</t>
  </si>
  <si>
    <t>CUBIERTA DE CALAMINA Nº 33 +  MADERAMEN</t>
  </si>
  <si>
    <t>CUBIERTA DE CALAMINA Nº 33 NO INCLUYE MADERAMEN</t>
  </si>
  <si>
    <t>CUBIERTA DE CALAMINA PLASTICA Nº 12 + MADERAMEN</t>
  </si>
  <si>
    <t>CUBIERTA DE CALAMINA PLASTICA Nº 12 NO INCLUYE MADERAMEN</t>
  </si>
  <si>
    <t>CUBIERTA DE POLICARBONATO E=4 MM + ESTRUCTURA METALICA</t>
  </si>
  <si>
    <t>CUBIERTA DE POLICARBONATO E=6-10MM. + ESTRUCT METALICA</t>
  </si>
  <si>
    <t>CANALETA DE CALAMINA # 28 CORTE 33 P/PEQUEÑAS EDIFICACIONES</t>
  </si>
  <si>
    <t>CUBIERTA DE TEJA  ROMANA (CERAMICA)</t>
  </si>
  <si>
    <t>CUBIERTA PLACA TEJA ESPAÑOLA (FIBROCEMENTO)</t>
  </si>
  <si>
    <t>CUBIERTA PLACA  ONDINA + MADERAMEN (FIBROCEMENTO)</t>
  </si>
  <si>
    <t>CUBIERTA PLACA -CANALIT 91 + MADERAMEN</t>
  </si>
  <si>
    <t>CUBIERTA PLACA -CANALIT 91 SIN ESTR/MADERA</t>
  </si>
  <si>
    <t>CUBIERTA DE VIDRIO LAMINADO + ESTRUCTURA</t>
  </si>
  <si>
    <t>CUBIERTA CALAMINA PLASTICA Nº 12 + ESTRUCTURA METALICA</t>
  </si>
  <si>
    <t>CUMBRERA FIJA PLACA ONDULADA (FIBROCEMENTO)</t>
  </si>
  <si>
    <t>CUMBRERA TEJA COLONIAL</t>
  </si>
  <si>
    <t>CUMBRERA DE CALAMINA PLANA GALVANIZADA Nº 28</t>
  </si>
  <si>
    <t>DEMOLICION DE CONCRETO DE 0.5 A 10 M DE ESPESOR</t>
  </si>
  <si>
    <t>DEMOLICION DE CONCRETO DE 3 A 5 CM DE ESP CON COMBO Y BARR</t>
  </si>
  <si>
    <t>DEMOLICION DE CORDON DE ACERA</t>
  </si>
  <si>
    <t>DEMOLICION DE HORMIGON ARMADO</t>
  </si>
  <si>
    <t>DEMOLICION MURO DE MAMPOSTERIA DE PIEDRA</t>
  </si>
  <si>
    <t>DEMOLICION MURO TABIQUE DE 12 CM ESPESOR</t>
  </si>
  <si>
    <t>DEMOLICION MURO TABIQUE DE 18 CM ESPESOR</t>
  </si>
  <si>
    <t>DEMOLICION DE PISO CEMENTO</t>
  </si>
  <si>
    <t>DEMOLICION Y DESATE DE MUROS DE ADOBE</t>
  </si>
  <si>
    <t>DESATE DE CUBIERTA DE CALAMINA</t>
  </si>
  <si>
    <t>DESATE DE PISO DE MACHIHEMBRE</t>
  </si>
  <si>
    <t>DINTEL DE MADERA</t>
  </si>
  <si>
    <t>DIVISION INTERIOR VIDRIO TEMPLADO</t>
  </si>
  <si>
    <t>EMBOQUILLADO CON OCRE DOSIF: 1:4 E=2 CM</t>
  </si>
  <si>
    <t>EMBOQUILLADO DE CEMENTO BLANCO DOSIF. 1:3 E=2 CM</t>
  </si>
  <si>
    <t>EMBOQUILLADO Y BARNIZADO,MURO DE LADRILLO GAMBOTE EXTERIOR</t>
  </si>
  <si>
    <t>ENARENADO DE CANCHA SOBRE PISO DE TIERRA NIVELADA</t>
  </si>
  <si>
    <t>ENLUCIDO DE CEMENTO CON COLOR  E = 0.2   CM</t>
  </si>
  <si>
    <t>ENLUCIDO DE CEMENTO CON COLOR MORTERO 1:3 E=1 CM</t>
  </si>
  <si>
    <t>ENLUCIDO DE CEMENTO SOBRE LOSA DE HORMIGON</t>
  </si>
  <si>
    <t>PROV Y COLOC / ENREJADO DE PROTECCION  DE FIERRO LISO H=50 M</t>
  </si>
  <si>
    <t>PROV Y COLOC ENREJADO DE VENTANA FIERRO LISO DE 1/2"</t>
  </si>
  <si>
    <t>PROV  Y COLOC ENREJADO MET/TUBULAR CUADRADO   20 X 20  40X40</t>
  </si>
  <si>
    <t>ENREJADO MET/TUBULAR H=0.80 (PROVICION  Y COLOCADO)</t>
  </si>
  <si>
    <t>ENREJADO METÁLICO H=2.5 M. DE 0.15 X 0.15 (PROV  Y COLOC)</t>
  </si>
  <si>
    <t>PROV Y COLOC ENREJADO METALICO P/MURO DE CERCO  H=1.20 M.</t>
  </si>
  <si>
    <t>ENTIBADO Y APUNTALADO PARA FUNDACION DE MUROS</t>
  </si>
  <si>
    <t>ENTIBAMIENTO   Y APUNTALAMIENTO</t>
  </si>
  <si>
    <t>ESCOBILLADO CON CEMENTO</t>
  </si>
  <si>
    <t>ESPEJOS PROVISION Y COLOCACION</t>
  </si>
  <si>
    <t>ESQUINERA DE CONTRAHUELLA EN GRADA</t>
  </si>
  <si>
    <t>ESTANTE EMPOTRADO DE MADERA</t>
  </si>
  <si>
    <t>EXCAVACION DE 0 A 1.00 M C/AGOTAMIENTO TERRENO SEMI DURO</t>
  </si>
  <si>
    <t>EXCAVACION DE 0 A 1.00 M S/AGOTAMIENTO TERRENO SEMIDURO</t>
  </si>
  <si>
    <t>EXCAVACION DE 0 A 1.00 M TERRENO DURO C/AGOTAMIENTO</t>
  </si>
  <si>
    <t>EXCAVACION DE 0 - 1.00 M TERRENO DURO S/AGOTAMIENTO</t>
  </si>
  <si>
    <t>FROTACHADO CON CEMENTO E=1 CM MORTERO 1:3</t>
  </si>
  <si>
    <t>GRADAS DE HORMIGON CICLOPEO</t>
  </si>
  <si>
    <t>AREA VERDE P/JARDINES</t>
  </si>
  <si>
    <t>RAMPA  DE HORMIGON ARMADO</t>
  </si>
  <si>
    <t>HUELLA Y CONTRAHUELLA DE GRANITO</t>
  </si>
  <si>
    <t>IMPERMEABILIZACION CON ASFALTEX</t>
  </si>
  <si>
    <t>IMPERMEABILIZACION  CON MEMBRANA GEOTEXTIL 3.5 MM</t>
  </si>
  <si>
    <t>IMPERMEABILIZACION SOBRE LOSA C/POLIETINO Y ASFALTO DILUIDO</t>
  </si>
  <si>
    <t>IMPERMEABILIZACION SOBRECIMIENTOS  POLIETILENO</t>
  </si>
  <si>
    <t>INSTALACION DE FAENAS  GENERAL</t>
  </si>
  <si>
    <t>JAMBAS DE MADERA</t>
  </si>
  <si>
    <t>PLANTADO ARBUSTO LIGUSTROS   H =0.50</t>
  </si>
  <si>
    <t>JUEGO INFANTIL RESBALIN</t>
  </si>
  <si>
    <t>JUEGO INFANTIL SUBE Y BAJA</t>
  </si>
  <si>
    <t>JUEGO INFANTIL COLUMPIOS (C/TRES SILLAS INDIV.)</t>
  </si>
  <si>
    <t>JUNTAS DE DILATACION (PISO)</t>
  </si>
  <si>
    <t>LETRERO DE MADERA IDENTIFICATORIO DE OBRA</t>
  </si>
  <si>
    <t>LETRERO METALICO IDENTIFICATORIO DE OBRA</t>
  </si>
  <si>
    <t>LIMAHOYA DE CALAMINA PLANA</t>
  </si>
  <si>
    <t>LIMPIEZA DE TERRENO</t>
  </si>
  <si>
    <t>LIMPIEZA DE OBRA</t>
  </si>
  <si>
    <t>LIMPIEZA Y DESHIERBE</t>
  </si>
  <si>
    <t>LIMPIEZA  GENERAL DE OBRA</t>
  </si>
  <si>
    <t>MACIZOS FLORALES COLOCACION Y PROVISION</t>
  </si>
  <si>
    <t>MADERAMEN PARA CUBIERTAS</t>
  </si>
  <si>
    <t>MALLA OLIMPICA #10 CON TUBOS FG 2" C/2.5 M H=2 M.</t>
  </si>
  <si>
    <t>MALLA OLIMPICA #12 CON TUBOS FG 2" C/2.5 M H=2 M.</t>
  </si>
  <si>
    <t>MALLA OLIMPICA #10 C/POSTES PREFAB C/2.5M H=2.5 M.</t>
  </si>
  <si>
    <t>MALLA OLIMPICA #10 C/POSTES PREFAB C/2.5M H=3.00 M.</t>
  </si>
  <si>
    <t>MALLA OLIMPICA #12 C/POSTES PREFAB C/2.5M H=2.5 M.</t>
  </si>
  <si>
    <t>MALLA OLIMPICA #12 C/POSTES PREFAB C/2.5M H=3.00 M.</t>
  </si>
  <si>
    <t>MALLA OLIMPICA REPOSICION C/PROVIS. DE MALLA (NO INCLU.TUBO)</t>
  </si>
  <si>
    <t>MAMPARAS DE MADERA CEDRO 2" SIN VIDRIO</t>
  </si>
  <si>
    <t>MAMPOSTERIA DE PIEDRA BRUTA</t>
  </si>
  <si>
    <t>MAMPOSTERIA DE PIEDRA CORTADA  UNA CARA VISTA</t>
  </si>
  <si>
    <t>MANTENIMIENTO DE AREA VERDE RAY GRASS EN DETERIORO</t>
  </si>
  <si>
    <t>MASTIL METALICO PARA IZA DE BANDERA H=4M.</t>
  </si>
  <si>
    <t>MESON Hº Aº DE COCINA  DE  A = 0.60 M</t>
  </si>
  <si>
    <t>MESON DE Hº Aº C/REVESTIMIENTO DE CERAMICA   A=0.60 M.</t>
  </si>
  <si>
    <t>MESON DE Hº Aº C/ REVESTIMIENTO DE MADERA</t>
  </si>
  <si>
    <t>MOVIMIENTO DE TIERRA MANUAL (CORTE) SUELO SEMIDURO</t>
  </si>
  <si>
    <t>MURO DE ADOBE E=0.20 M DIMENSIONES (10*20*40 CM)</t>
  </si>
  <si>
    <t>MURO DE ADOBE E=0.40 M (DIMENSIONES 10*20*40 CM)</t>
  </si>
  <si>
    <t>MURO DE BLOQUE DE Hº 3H E=0.15 CM</t>
  </si>
  <si>
    <t>MURO DE BLOQUES DE VIDRIO 20X20</t>
  </si>
  <si>
    <t>MURO DE BLOQUES DE VIDRIO C/COLOR 20X20</t>
  </si>
  <si>
    <t>MURO DIVISORIO TAB. MELAMINICO 2 CARAS BAÑOS</t>
  </si>
  <si>
    <t>MURO DE HORMIGON CICLOPEO</t>
  </si>
  <si>
    <t>MURO DE CELOSIA CERAMICA (TIPO ESTRELLA)</t>
  </si>
  <si>
    <t>MURO DE LADRILLO DE 3H E=0.08 M.</t>
  </si>
  <si>
    <t>MURO DE LADRILLO DE 6H E=0.15CM</t>
  </si>
  <si>
    <t>MURO DE LADRILLO 6H E=15 CM. DOS CARAS VISTAS</t>
  </si>
  <si>
    <t>MURO DE LADRILLO GAMBOTE DE18H   E= 0.12 M MORTERO 1:5</t>
  </si>
  <si>
    <t>MOVIMIENTO DE TIERRAS</t>
  </si>
  <si>
    <t>MURO DE LADRILLO GAMBOTE DE 18 H MORTERO 1:5 E=12 CM</t>
  </si>
  <si>
    <t>MURO DE PIEDRA VISTA</t>
  </si>
  <si>
    <t>NIVELACION TERRENO (MANUAL)</t>
  </si>
  <si>
    <t>PANELES DE DIVISION INTERIOR BAÑOS</t>
  </si>
  <si>
    <t>PASAMANOS DE MADERA CEDRO 4"</t>
  </si>
  <si>
    <t>PERSIANAS IMPORTADAS PROVISION Y COLOCACION</t>
  </si>
  <si>
    <t>PICADO DE REVOQUE  DE CEMENTO</t>
  </si>
  <si>
    <t>PICADO DE PISOS DE CEMENTO</t>
  </si>
  <si>
    <t>PICADO DE REVOQUE DE CAL-CEMENTO-ARENA</t>
  </si>
  <si>
    <t>PICADO DE REVOQUE DE ESTUCO S/ADOBE</t>
  </si>
  <si>
    <t>PICADO DE REVOQUE DE ESTUCO S/LADRILLO</t>
  </si>
  <si>
    <t>PICADO DE MURO DE LADRILLO</t>
  </si>
  <si>
    <t>PICADO Y REPOSICION DE CIELO FALSO</t>
  </si>
  <si>
    <t>PICAPORTES DE 3"</t>
  </si>
  <si>
    <t>PINTADO AL OLEO SOBRE CARPINTERIA DE MADERA</t>
  </si>
  <si>
    <t>PINTADO DE LINEAS CANCHA BALONCESTO</t>
  </si>
  <si>
    <t>PINTADO DE LINEAS CANCHA DE FULBITO</t>
  </si>
  <si>
    <t>PINTADO DE LINEAS CANCHA VOLIBOL</t>
  </si>
  <si>
    <t>PINTURA AL OLEO CIELO RASO</t>
  </si>
  <si>
    <t>PINTURA AL OLEO EN MUROS</t>
  </si>
  <si>
    <t>PINTURA AL OLEO SOBRE REJAS METALICAS</t>
  </si>
  <si>
    <t>PINTURA ANTICORROSIVA CUBIERTA</t>
  </si>
  <si>
    <t>PINTURA EN EXTERIORES LATEX O SIMILAR (DOS MANOS)</t>
  </si>
  <si>
    <t>PINTURA EN EXTERIORES LATEX ACRILICO</t>
  </si>
  <si>
    <t>PINTURA PARA PIZARRA</t>
  </si>
  <si>
    <t>PISO CEMENTO P/CANCHAS MULTIF. E=7.5 CM C/JUNTAS C/2 M.</t>
  </si>
  <si>
    <t>PISO CERAMICA NACIONAL SIN ESMALTE</t>
  </si>
  <si>
    <t>PISO DE CEMENTO ENLUCIDO C/COLOR</t>
  </si>
  <si>
    <t>PISO DE CEMENTO+CONTRAPISO CAR.DE Hø1:3:4 E=5CM</t>
  </si>
  <si>
    <t>PISO DE CERAMICA ANTIDESLIZANTE</t>
  </si>
  <si>
    <t>PISO DE CERAMICA ESMALTADA ALTO TRAFICO EXT. C/TEXTURA</t>
  </si>
  <si>
    <t>PISO DE CERAMICA ESMALTADA IMPORTADA SOBRE LOZA O PISO FROT.</t>
  </si>
  <si>
    <t>PISO DE CERAMICA IMPORTADA C/TEXTURA</t>
  </si>
  <si>
    <t>PISO DE CERAMICA ESMALTADA NAL C/TEXTURA   IP5  EXTERIORES</t>
  </si>
  <si>
    <t>PISO DE GOMA ANTIDESLIZANTE</t>
  </si>
  <si>
    <t>PISO DE GRAVA SUELTA . (PROVISIÓN Y COLOCADO)</t>
  </si>
  <si>
    <t>PISO DE LADRILLO MOLIDO E=4 CM</t>
  </si>
  <si>
    <t>PISO DE MACHIHEMBRE MAD. CEDRO+MADERAMEN(VIGAS CADA 40CM)</t>
  </si>
  <si>
    <t>PISO DE MACHIHEMBRE NO INCLUYE MADERAMEN</t>
  </si>
  <si>
    <t>PISO DE MOSAICO MARMOLADO</t>
  </si>
  <si>
    <t>PISO DE MOSAICO CORRIENTE</t>
  </si>
  <si>
    <t>PISO DE PARQUET CEDRO</t>
  </si>
  <si>
    <t>PISO DE PARQUET ALMENDRILLO</t>
  </si>
  <si>
    <t>PISO MOSAICO VINIL</t>
  </si>
  <si>
    <t>PISO MOSAICO GRANITICO</t>
  </si>
  <si>
    <t>PISO VINIL MOSAICO EN BALDOSA DE ALTO TRANSITO</t>
  </si>
  <si>
    <t>PISO DE CEMENTO ENLUCIDO FINO</t>
  </si>
  <si>
    <t>PISO PORCELANATO</t>
  </si>
  <si>
    <t>PIZARRA DE CEMENTO + MARCO Y PORTATIZAS</t>
  </si>
  <si>
    <t>PLANTADO ARBOLES ORNAMENTALES DE 2 AñOS 1.50 DE ALTURA</t>
  </si>
  <si>
    <t>PLAQUETA CONMEMORATIVA  0.60 X 0.40 M.DE FIERRO FUNDIDO</t>
  </si>
  <si>
    <t>PREMOLDEADO DE HORMIGON, BORDILLO PARA JARDINERAS 15X50 CM</t>
  </si>
  <si>
    <t>PREMOLDEADO DE HORMIGON, PISO CON TEXTURA (PIEDRA COLOR)</t>
  </si>
  <si>
    <t>PREMOLDEADO DE Hº Aº , P/MURO DE PIEDRA  CORTADA</t>
  </si>
  <si>
    <t>PROTECTORES DE ARBOLES DE MADERA</t>
  </si>
  <si>
    <t>PUERTA CONTRAPLACADA TIPO 1 PM1</t>
  </si>
  <si>
    <t>PUERTA CONTRAPLACADA TIPO 2 PM2</t>
  </si>
  <si>
    <t>PUERTA CONTRAPLACADA TIPO 3 PM3</t>
  </si>
  <si>
    <t>PUERTA CONTRAPLACADA TIPO 4 PM4</t>
  </si>
  <si>
    <t>PUERTA CONTRAPLACADA TIPO 5 PM5</t>
  </si>
  <si>
    <t>PUERTA CONTRAPLACADA TIPO 6 PM6</t>
  </si>
  <si>
    <t>PUERTA DE ALUMINIO ANODIZADO</t>
  </si>
  <si>
    <t>PUERTA DE ACERO TIPO PAC</t>
  </si>
  <si>
    <t>PUERTA CONTRAPLACADA TIPO 7 PM7</t>
  </si>
  <si>
    <t>PUERTA CONTRAPLACADA TIPO  PMV 1</t>
  </si>
  <si>
    <t>PUERTA CONTRAPLACADA TIPO  PMV 2</t>
  </si>
  <si>
    <t>PUERTA CONTRAPLACADA TIPO  PMVP  1 REV PLOMO</t>
  </si>
  <si>
    <t>PUERTA CONTRAPLACADA TIPO  PMVP 2 REV PLOMO</t>
  </si>
  <si>
    <t>PUERTA DE MADERA ROBLE VIDRIERIA (SIN VIDRIO)</t>
  </si>
  <si>
    <t>PUERTA DE MELAMINA 15 MM 2 CARAS C/PERFIL DE METAL</t>
  </si>
  <si>
    <t>REVOQUE GRUESO  DE ARENA Y CEMENTO DE 1:5</t>
  </si>
  <si>
    <t>PUERTA DE MELAMINICO P/ BAÑOS</t>
  </si>
  <si>
    <t>PUERTA METALICA CON MALLA OLIMPICA Nº10</t>
  </si>
  <si>
    <t>PUERTA METALICA CON MALLA OLIMPICA Nº12</t>
  </si>
  <si>
    <t>LIMPIEZA Y TRANSPORTE DE EXEDENTES DE MATERIAL</t>
  </si>
  <si>
    <t>PUERTA METALICA DE PLANCHA 1/32"</t>
  </si>
  <si>
    <t>PUERTA METALICA DE PLANCHA DE 1/16"</t>
  </si>
  <si>
    <t>PUERTA METALICA DE PLANCHA DE 1/8"</t>
  </si>
  <si>
    <t>PUERTA DE MADERA CEDRO TABLERO CON MARCO 2" X 4"</t>
  </si>
  <si>
    <t>PISO DE BLOQUE  CERAMICO  PEATONAL C/DISEÑO  (EXTERIORES)</t>
  </si>
  <si>
    <t>ZOCALO DE CEMENTO CON COLOR S/LADRILLLO H = 0.20CM</t>
  </si>
  <si>
    <t>PUERTA DE MADERA ROBLE  TABLERO C/MARCO 2"X4"</t>
  </si>
  <si>
    <t>PLANTADO ARBOLES ORNAMENTALES DE 2 MTS</t>
  </si>
  <si>
    <t>PISO DE BLOQUE  CERAMICO  PEATONAL (EXTERIORES)</t>
  </si>
  <si>
    <t>PLANTADO ARBOLES ORNAMENTALES DE 1.50 MTS</t>
  </si>
  <si>
    <t>PUERTA DE MADERA ALMENDRILLO  TABLERO C/MARCO 2"X 4"</t>
  </si>
  <si>
    <t>PUERTA DE VIDRIO TEMPLADO C/ACC  CON COLOR</t>
  </si>
  <si>
    <t>PUERTA DE VIDRIO TEMPLADO  C/ACC INCOLORO</t>
  </si>
  <si>
    <t>QUINCALLERIA JALADOR DE 3"</t>
  </si>
  <si>
    <t>QUINCALLERIA CHAPA EXTERIOR PROVISION Y COLOCACION</t>
  </si>
  <si>
    <t>QUINCALLERIA CHAPA INTERIOR DOBLE PERILLA PROVISION Y COLOCA</t>
  </si>
  <si>
    <t>QUINCALLERIA INTERIOR  PARA BAÑO PROVISION Y COLOCADO</t>
  </si>
  <si>
    <t>QUINCALLERIA VESTIDORES PROVISION Y COLOCADO</t>
  </si>
  <si>
    <t>CHAPA DE 2 GOLPEZ PAPAIZ (EXTERIOR)</t>
  </si>
  <si>
    <t>BISAGRA VAIVEN DE 4"</t>
  </si>
  <si>
    <t>RELLENO Y COMPACTADO C/APISONADOR</t>
  </si>
  <si>
    <t>RELLENO Y COMPACTADO CON APISONADOR MANUAL</t>
  </si>
  <si>
    <t>RELLENO Y COMPACTADO C/MAQUINA Y MATERIAL SELECCIONADO</t>
  </si>
  <si>
    <t>RELLENO Y COMPACTADO CON TIERRA</t>
  </si>
  <si>
    <t>REMOCION DE ACERAS</t>
  </si>
  <si>
    <t>REMOCION DE CARPETA DE CONCRETO E= 3 A 5 CM COMBO Y BARRETA</t>
  </si>
  <si>
    <t>REMOCION DE CONCRETO 5  A 10 CM DE ESPESOR</t>
  </si>
  <si>
    <t>REMOCION DE CARPETA D CONCRETO DE E = 13 A 18 CM CON EQUIPO</t>
  </si>
  <si>
    <t>REMOCION DE CORDON DE ACERA</t>
  </si>
  <si>
    <t>REMOCION DE CUBIERTA</t>
  </si>
  <si>
    <t>REMOCION DE EMPIEDRE</t>
  </si>
  <si>
    <t>REMOCION DE EMPIEDRE (INCLUYE TRANSPORTE MANUAL)</t>
  </si>
  <si>
    <t>REMOCION DE REVOQUE DE CAL-CEMENTO-ARENA</t>
  </si>
  <si>
    <t>REPARACION DE CANALETAS Y BAJANTES</t>
  </si>
  <si>
    <t>REPARACION DE CUBIERTA DE CALAMINA</t>
  </si>
  <si>
    <t>REPOSICION ARILLO DE BALONCESTO</t>
  </si>
  <si>
    <t>JGO</t>
  </si>
  <si>
    <t>REVESTIMIENTO CON MARMOL</t>
  </si>
  <si>
    <t>REVESTIMIENTO DE CIELO FALSO PREFABRICADO</t>
  </si>
  <si>
    <t>REVESTIMIENTO CON MADERA</t>
  </si>
  <si>
    <t>REVESTIMIENTO CON PIEDRA BRUTA  E=0.30M</t>
  </si>
  <si>
    <t>REVESTIMIENTO CON PIEDRA CORTADA</t>
  </si>
  <si>
    <t>REVESTIMIENTO CON PIEDRA SELECCIONADA E= 0.15 M.</t>
  </si>
  <si>
    <t>REVESTIMIENTO CON PIEDRA TARIJA</t>
  </si>
  <si>
    <t>REVESTIMIENTO CON PIEDRA LAJA</t>
  </si>
  <si>
    <t>REVESTIMIENTO DE CERAMICA ESMALTADA MUROS 22X34 CM</t>
  </si>
  <si>
    <t>REVESTIMIENTO DE CERAMICA NACIONAL 33 X33 CM</t>
  </si>
  <si>
    <t>REVESTIMIENTO DE CERAMICA ESMALTADA NACIONAL  25 X 25  CM</t>
  </si>
  <si>
    <t>REVOQUE CIELO FALSO - INCLUYE MADERAMEN</t>
  </si>
  <si>
    <t>REVOQUE CIELO FALSO - NO INCLUYE MADERAMEN</t>
  </si>
  <si>
    <t>REVOQUE CIELO RASO BAJO LOSA DE HORMIGON</t>
  </si>
  <si>
    <t>REVOQUE CIELO RASO BAJO ENVIGADO</t>
  </si>
  <si>
    <t>REVOQUE DE CEMENTO E= 3CM ENLUCIDO</t>
  </si>
  <si>
    <t>REVOQUE DE CEMENTO E= 3CM FROTACHADO</t>
  </si>
  <si>
    <t>REVOQUE DE CEMENTO E= 3CM PIRULEADO</t>
  </si>
  <si>
    <t>REVOQUE DE MORTERO CON SIKA IMPERMEABILIZANTE</t>
  </si>
  <si>
    <t>REVOQUE EXTERIOR C/CAL-CEMENTO-ARENA SOBRE MURO DE LADRILLO</t>
  </si>
  <si>
    <t>REVOQUE EXTERIOR CAL-CEMENTO-ARENA SOBRE MURO DE ADOBE</t>
  </si>
  <si>
    <t>REVOQUE GRANEADO A MAQUINA (PIRULEADO)</t>
  </si>
  <si>
    <t>REVOQUE INTERIOR IMPERMEABLE</t>
  </si>
  <si>
    <t>REVOQUE INTERIOR DE YESO SOBRE MURO DE LADRILLO</t>
  </si>
  <si>
    <t>REVOQUE INTERIOR DE YESO SOBRE MURO DE ADOBE</t>
  </si>
  <si>
    <t>REVOQUE INTERIOR CON MORTERO DE CEMENTO</t>
  </si>
  <si>
    <t>REVOQUE EXTERIOR CAL CEMENTO   Y ARENA  + IMPERMEABILIZANTE</t>
  </si>
  <si>
    <t>REVESTIMIENTO DE GRANITO PULIDO PARA MESONES</t>
  </si>
  <si>
    <t>REVESTIMIENTO EN QUIROFANO WALLFLEX</t>
  </si>
  <si>
    <t>ROPERO EMPODRADO CON PUERTAS (2.00 X0.60 X 2.00)</t>
  </si>
  <si>
    <t>SOBRECIMIENTOS DE HºCº   50% DE PIEDRA DESPLAZADORA</t>
  </si>
  <si>
    <t>AREA VERDE EN JARDINES C/TEPE</t>
  </si>
  <si>
    <t>TRAGA LUZ ACRILICO CON MARCO METALICO, EN CIELO FALSO</t>
  </si>
  <si>
    <t>TUBERIA DE 2" REPOSICION PARA MALLA OLIMPICA</t>
  </si>
  <si>
    <t>VENTANA CORREDIZAS DE ALUMINIO</t>
  </si>
  <si>
    <t>VENTANA DE ALUMINIO C/VIDRIO DOBLE/ACCESORIOS</t>
  </si>
  <si>
    <t>VENTANA DE PERFIL DE ALUMINIO  C/ VIDRIO REFLECTIVO 4 MM</t>
  </si>
  <si>
    <t>VENTANA DE MADERA C/MALLA MILIMETRICA</t>
  </si>
  <si>
    <t>VENTANA DE MADERA CEDRO DE 2" (COLOCACION)</t>
  </si>
  <si>
    <t>VENTANA DE MADERA ROBLE 2"</t>
  </si>
  <si>
    <t>VENTANA DE MANPOSTERIA DE LADRILLO TIPO CELOSIA</t>
  </si>
  <si>
    <t>VENTANA METALICA PERFIL ANGULAR  1" X 1/8"</t>
  </si>
  <si>
    <t>VENTANA METALICA CORREDIZA PERFIL ANGULAR 1" X 1/8"</t>
  </si>
  <si>
    <t>VENTANA METALICA PERFIL ANGULAR CON  MALLA OLIMPICA Nº 12</t>
  </si>
  <si>
    <t>VIDRIO BRONCE 4 MM. PROVISION Y COLOCACION</t>
  </si>
  <si>
    <t>VIDRIO CATEDRAL</t>
  </si>
  <si>
    <t>VIDRIO SIMPLES PROVISION Y COLOCACION</t>
  </si>
  <si>
    <t>VIDRIO TRANSPARENTES DOBLES PROVISION Y COLOCACION</t>
  </si>
  <si>
    <t>VIDRIO TRANSPARENTES TRIPLES PROVISION Y COLOCACION</t>
  </si>
  <si>
    <t>VIDRIO LAMINADO REFLECTIVO (FACHADA FLOTANTE)</t>
  </si>
  <si>
    <t>VIGA DE MADERA  ROBLE BARNIZADAS DE 2"*6" PROVISION  Y COLOC</t>
  </si>
  <si>
    <t>ZOCALO DE CEMENTO</t>
  </si>
  <si>
    <t>ZOCALO DE CEMENTO CON COLOR</t>
  </si>
  <si>
    <t>ZOCALO DE CEMENTO E=1 CM SIN COLOR</t>
  </si>
  <si>
    <t>ZOCALO DE CEMENTO CON COLOR MORTERO 1:3 E=1 CM</t>
  </si>
  <si>
    <t>ZOCALO DE CEMENTO PIRULEADO</t>
  </si>
  <si>
    <t>ZOCALO DE CERAMICA ESMALTADA</t>
  </si>
  <si>
    <t>ZOCALO DE GRANITO</t>
  </si>
  <si>
    <t>ZOCALO DE MADERA CEDRO 3"</t>
  </si>
  <si>
    <t>ZOCALO DE MADERA ROBLE DE 3"</t>
  </si>
  <si>
    <t>ZOCALO PARA PISO VINILICOS</t>
  </si>
  <si>
    <t>DEMOLICION DE HORMIGON SIMPLE</t>
  </si>
  <si>
    <t>MARCO DE MADERA DE 2" X 4" CEDRO</t>
  </si>
  <si>
    <t>BOTAGUAS DE HºAº DE 35 X 35 CM TIPO DIAMANTINO</t>
  </si>
  <si>
    <t>PUERTA  DE ENREJADO METALICO TUBULAR CUADRADO DE 20 X40 MM</t>
  </si>
  <si>
    <t>PROVISION Y COLOCADO DE  PIEDRA BRUTA</t>
  </si>
  <si>
    <t>GRAVA  SELECIONADA (RELLENO Y COMPACTADO MANUAL)</t>
  </si>
  <si>
    <t>RELLENO Y COMPACTADO CON CAPA DE SOPORTE</t>
  </si>
  <si>
    <t>RELLENO  Y COMPACTADO CAPA DE JUEGO ARENA FINA</t>
  </si>
  <si>
    <t>PUERTA  METALICA CORREDIZA</t>
  </si>
  <si>
    <t>ENREJADO  MET/TUBULAR RECTANGULAR DE 8 X 4 CM</t>
  </si>
  <si>
    <t>SUBE Y BAJA</t>
  </si>
  <si>
    <t>SUBE BAJA  DE BRAZO</t>
  </si>
  <si>
    <t>RETIRO DE ARCOS DE FUTBOL</t>
  </si>
  <si>
    <t>REMOCION  Y REPOSICION  DE PISO DE BALDOSA</t>
  </si>
  <si>
    <t>MALLA OLIMPICA  Nº10 CON TUBOS FG C/2,5 H=4M</t>
  </si>
  <si>
    <t>PROVISION  Y COLOCADO DE CESPED SINTETICO (TIPO A)</t>
  </si>
  <si>
    <t>PISO BLOQUE CERAMICO PEATONAL SQUARE PAVIK</t>
  </si>
  <si>
    <t>PROV. COL. BALDOSA CON DISEñO (40 X40 X6 CM)PREMOL, Hº SITU</t>
  </si>
  <si>
    <t>RESBALIN DOBLE  CON COLUMPIO</t>
  </si>
  <si>
    <t>PUERTA CONTRAPLAC. REFORZ. C/REV.PLOMO 2.8MM</t>
  </si>
  <si>
    <t>VENTANA DE ALUMINIO C/VIDRIO DE PLOMO 8MM.</t>
  </si>
  <si>
    <t>PUERTA METALICA DE PLANCHA (C.TRANSFORMADOR)1.5,H=2.2M</t>
  </si>
  <si>
    <t>ROPERO EMPOTRADO ALTURA 2M.(F=0.60 M) PUERTA CORREDIZA</t>
  </si>
  <si>
    <t>PUERTA METALICA ARROLLABLE</t>
  </si>
  <si>
    <t>MURO DE LADRILLO DE 6H BIG LISO E=18 CM</t>
  </si>
  <si>
    <t>REVESTIMIENTO  DE PLOMO 2.8MM PARA MUROS</t>
  </si>
  <si>
    <t>CORDON DE ACERA  (20 X 60 CM)</t>
  </si>
  <si>
    <t>BOTAGUAS DE HøAø  (30 X 10 CM)</t>
  </si>
  <si>
    <t>REVESTIMIENTO  C/ENCHAPE LISO (25 X 6.5 X 1.5CM)</t>
  </si>
  <si>
    <t>ENLUCIDO DE CEMENTO BLANCO MORTERO 1:3 E=1 CM</t>
  </si>
  <si>
    <t>DINTEL DE LADRILLO  GAMBOTE DE 18 HUECOS ARMADO</t>
  </si>
  <si>
    <t>REMOCION Y RETIRO DE MONUMENTO</t>
  </si>
  <si>
    <t>ASIENTO DE H°A° DOSIF 1:3:4</t>
  </si>
  <si>
    <t>PISO PIEDRA HUEVILLO</t>
  </si>
  <si>
    <t>EMBOQUILLADO Y BARNIZADO, MURO REVESTIDOS DE PIEDRA-EXTERIOR</t>
  </si>
  <si>
    <t>PROV Y COLOC DE EXTRACTORES EOLICOS</t>
  </si>
  <si>
    <t>REPARACION PUERTA DE MADERA</t>
  </si>
  <si>
    <t>REPARACIÓN DE PISOS DE CEMENTO CON CONTRAPISO</t>
  </si>
  <si>
    <t>PROV. INST. Y COLOC. CON ESTRUCTURA METALICA DE EXTRACTOR IN</t>
  </si>
  <si>
    <t>PROV Y COLOC ENREJADO MET/TUBULAR CUADRADO 20X20 Y 40X40 MM</t>
  </si>
  <si>
    <t>REVESTIMIENTO CON PIEDRA  PIZARRA CORTADA</t>
  </si>
  <si>
    <t>MASTIL TIPO A</t>
  </si>
  <si>
    <t>REMOCION Y RETIRO DE ESTRUCTURA METÁLICA</t>
  </si>
  <si>
    <t>BOTAGUAS DE HºAº DE 35 X 35 CM TIPO DIAMANTE</t>
  </si>
  <si>
    <t>REPARACION DE PUERTAS Y VENTANAS METALICASUNITARIO:</t>
  </si>
  <si>
    <t>REPOSICION DE DESMOCHES DE CORDON DE ACERA</t>
  </si>
  <si>
    <t>REPARACION DE PUERTAS Y VENTANAS MADERA</t>
  </si>
  <si>
    <t>PINTURA A LA OLEO DE ARCOS INTEGRALES</t>
  </si>
  <si>
    <t>PINTURA  AL OLEO JUEGOS INFANTILES</t>
  </si>
  <si>
    <t>MATENIMIENTO PISO PARQUET</t>
  </si>
  <si>
    <t>REPOSICION DE MALLA OLIMPICA Nº 8</t>
  </si>
  <si>
    <t>REJAS DE PROTECCION PARA MURO</t>
  </si>
  <si>
    <t>BOTAGUAS DE LADRILLO DE 2 CAIDAS (5X24X23 CM )</t>
  </si>
  <si>
    <t>BOTAGUAS DE LADRILLO GAMBOTE 18 H, 25X12X6.5  CM</t>
  </si>
  <si>
    <t>PUERTA DE MADERA ROBLE TABLERO (HOJAS)</t>
  </si>
  <si>
    <t>PISO DE CERAMICA ESMALTADA ALTO TRAFICO</t>
  </si>
  <si>
    <t>ENREJADO DE VENTANA FIERRO LISO DE 1/2" + MALLA MILIMETRICA</t>
  </si>
  <si>
    <t>RETIRO DE ENMALLADO</t>
  </si>
  <si>
    <t>DINTEL DE LADRILLO  ARMADO</t>
  </si>
  <si>
    <t>DEMOLICION DE HORMIGON CICLOPEO</t>
  </si>
  <si>
    <t>REMOCION Y RETIRO DE OBELISCO CON TRANSPORTE</t>
  </si>
  <si>
    <t>REMOCION REJAS METALICAS</t>
  </si>
  <si>
    <t>BORDILLO DE HºCº E= 0,30 H=0,70M (ENLUCIDO Y GRANEADO A MAQU</t>
  </si>
  <si>
    <t>BORDILLO DE HºCº E= 0,20 H=0,70M (ENLUCIDO Y GRANEADO A MAQU</t>
  </si>
  <si>
    <t>CORDON DE SUJECION DE 20 X 30 CM</t>
  </si>
  <si>
    <t>PISO DE BALDOSA Hº PRELAVADA COLOR 40 X 40 CM.</t>
  </si>
  <si>
    <t>ASIENTOS DE Hº Cº Y LADRILLO GAMBOTE 2 X 0.40 H = 0.40 M</t>
  </si>
  <si>
    <t>PINTURA PLATEADA PARA OBELISCO (LUMINARIA INTERIOR)</t>
  </si>
  <si>
    <t>DESATE DE PISO DE PARKET</t>
  </si>
  <si>
    <t>MALLA MILIMETRICA PARA VENTANA METALICA</t>
  </si>
  <si>
    <t>PISO DE VINIL SOBRE LOZA DE Hº O PISO FROTACHADO</t>
  </si>
  <si>
    <t>DESATE DE MALLA OLíMPICA Y TUBOS</t>
  </si>
  <si>
    <t>DEMOLICION DE SOBRECIMIENTOS CERCO DE MALLA OLÍMPICA</t>
  </si>
  <si>
    <t>DEMOLICION DE CIMIENTOS CERCO DE MALLA OLÍMPICA</t>
  </si>
  <si>
    <t>REMOCION PUERTA METALICA O REJAS METALICAS</t>
  </si>
  <si>
    <t>CERCO DE CALAMINA N°33 C/CALLAPOS</t>
  </si>
  <si>
    <t>MESON DE Hº Aº</t>
  </si>
  <si>
    <t>BANCAS DE Hº Aº CON REVESTIMIENTO DE MADERA</t>
  </si>
  <si>
    <t>PISO PREMOLDEADO BALDOSA PRELAVADA C/COLOR (40 X 40 X 6 CM)</t>
  </si>
  <si>
    <t>MURO ECOMURO BLOQUES DE Hº</t>
  </si>
  <si>
    <t>BORDILLO PREFABRICADO,H=0,70 M Y BASE 0,30 PROV. Y COLOCADO</t>
  </si>
  <si>
    <t>REJA METALICA F.G. TUBULAR 20X40 MM. H=0,80 M. DISEÑO GA001</t>
  </si>
  <si>
    <t>BARANDA TUBULAR INCLINADA TUBERIA 3" (E=1.2 MM.)</t>
  </si>
  <si>
    <t>JUEGO DE AJEDREZ</t>
  </si>
  <si>
    <t>REMOCION Y COLOCADO DE ARCOS</t>
  </si>
  <si>
    <t>DEMOLICION DE HORMIGON, ELIMINACION CON TRANS. A 2 KM</t>
  </si>
  <si>
    <t>REMOCIÓN Y REPOSICIÓN DE PISOS DE BALDOSA ( 40 X 40 X 6 CM)</t>
  </si>
  <si>
    <t>CORTE DE TERRENO CON MAQUINARIA CAT D7-G</t>
  </si>
  <si>
    <t>RELLENO Y COMPACTADO CON MATERIAL COMUN</t>
  </si>
  <si>
    <t>PERFILADO Y COMPACTADO DE LA PLATAFORMA DE CANCHA</t>
  </si>
  <si>
    <t>GRAVA SELECCIONADA (RELLENO Y COMPACTADO MANUAL)</t>
  </si>
  <si>
    <t>IMPERMEABILIZACION C/ALQUITRAN Y ARENA</t>
  </si>
  <si>
    <t>PROVISIÓN Y COLOCADO DE CESPED SINTÉTICO TIPO A</t>
  </si>
  <si>
    <t>ARENA ESPECIAL PARA SUJECION</t>
  </si>
  <si>
    <t>CAUCHO GRANULADO PARA CESPED SINTETICO</t>
  </si>
  <si>
    <t>PROVISIÓN Y COLOCADO DE CESPED SINTÉTICO</t>
  </si>
  <si>
    <t>RETIRO DE  ALAMBRE DE PUAS Y APOYOS</t>
  </si>
  <si>
    <t>BORDILLO DE HORMIGON DE 10 X 30 CM</t>
  </si>
  <si>
    <t>PROVISIÓN  Y COLOCADO DE ADOQUIN</t>
  </si>
  <si>
    <t>PROVISIÓN  Y COLOCADO DE PIEDRA PIZARRA</t>
  </si>
  <si>
    <t>PROVISIÓN Y COLOCADO DE LOSETAS RECTANGULARES (ALTURA 10 CM)</t>
  </si>
  <si>
    <t>BANCA DE HºAº   C/JARDINERA (TIPO 1)</t>
  </si>
  <si>
    <t>BANCA DE HºCº  EN ANGULO  (TIPO 4)</t>
  </si>
  <si>
    <t>BANCA DE HºCº  C/MADERA  (TIPO 6)</t>
  </si>
  <si>
    <t>BASURERO METALICO</t>
  </si>
  <si>
    <t>CANALETA  DE CALAMINA  Nº 28 CORTE 110</t>
  </si>
  <si>
    <t>CARPETA  DE HORMIGON PARA PISO E=0.03M S/CONTRAPISO</t>
  </si>
  <si>
    <t>COLUMNA DE LADRILLO DE 6H  0.25 X 0.25 M</t>
  </si>
  <si>
    <t>COLOCADO DE TENSOR  Y TESADO DE MALLA</t>
  </si>
  <si>
    <t>ENLUCIDO DE CEMENTO S/COLOR MORTERO 1:3 E=1CM</t>
  </si>
  <si>
    <t>LOSA  HUECA  PARA GRADERIAS</t>
  </si>
  <si>
    <t>ENMALLADO SIN PROVISION DE MALLA Y TUBO</t>
  </si>
  <si>
    <t>MALLA OLIMPICA  Nº 10 CON TUBO FG 2" C/2.5H 1.50 M</t>
  </si>
  <si>
    <t>MALLA OLIMPICA Nº 10 CON TUBOS FG 2" C/2.5M  H=1M</t>
  </si>
  <si>
    <t>PINTADO DE SUPERFICIE  DE CANCHA ( DOS MANOS)</t>
  </si>
  <si>
    <t>PROVISION Y COLOCADO DE TUBO FG 2 1/2"</t>
  </si>
  <si>
    <t>PINTADO AL OLEO CIELO RASO</t>
  </si>
  <si>
    <t>PINTURA  ANTICORROSIVA PARA ESTRUCTURAS METALICAS</t>
  </si>
  <si>
    <t>PLASTIFICADO PISO DE MADERA</t>
  </si>
  <si>
    <t>RELLENO  Y COMPACTADO C/GRAVA  SELECCIONADA  PARA CANCHA</t>
  </si>
  <si>
    <t>RELLENO Y COMPACTADO CAPA DE DRENAJE PARA CUNETA</t>
  </si>
  <si>
    <t>RELLLENO Y COMPACTADO C/ARENA SELECCIONADA PARA CANCHA</t>
  </si>
  <si>
    <t>CUNETA HºCº PARA CANCHA + IMPERMEABILIZACION EN INTERIOR</t>
  </si>
  <si>
    <t>BORDILLO DE HORMIGON 20 X 50 CM</t>
  </si>
  <si>
    <t>BOTAGUAS DE HºAº DE 0.12 M. ANCHO X 0.05  M. DE ALTO</t>
  </si>
  <si>
    <t>PISO DE ACERA CON HORMIGON TEXTURIZADO (TIPO READY MIX)</t>
  </si>
  <si>
    <t>EXCAVACION DE 0 A 2.00 M C/AGOTAMIENTO TERRENO SEMI DURO</t>
  </si>
  <si>
    <t>EXCAVACION DE 0 A 2.00 M S/AGOTAMIENTO TERRENO SEMIDURO</t>
  </si>
  <si>
    <t>EXCAVACION DE 0 A 2.00 M TERRENO DURO C/AGOTAMIENTO</t>
  </si>
  <si>
    <t>EXCAVACION DE 0 -A 2.00 M TERRENO DURO S/AGOTAMIENTO</t>
  </si>
  <si>
    <t>BARANDA METALICA H=1.10 M</t>
  </si>
  <si>
    <t>TAPA DE ILUMINACION POLICARBONATO TERMOFORMADO</t>
  </si>
  <si>
    <t>TAPA DE ILUMINACION VIDRIO TEMPLADO ESMERILADO E=10MM</t>
  </si>
  <si>
    <t>TAPA ILUMINACION INOX</t>
  </si>
  <si>
    <t>TAPA DE PROTECCION PLANCHA METALICA E=4MM</t>
  </si>
  <si>
    <t>REFUERZO PLANCHA METALICA POSTE LOSA</t>
  </si>
  <si>
    <t>REFUERZO PLANCHA METALICA POSTE DE ILUMINACION</t>
  </si>
  <si>
    <t>REVESTIMIETO GRES PORCELANICO</t>
  </si>
  <si>
    <t>PARANTE DE TUBO CUADRADO 100X100X3MM</t>
  </si>
  <si>
    <t>PERSIANA METALICA TUBULAR RECTANGULAR</t>
  </si>
  <si>
    <t>BARANDA DE TUBERIA DE FG DE 2  1/2"  PLETINA 3/8''  X  2''</t>
  </si>
  <si>
    <t>Moneda: Bolivianos</t>
  </si>
  <si>
    <t>INSTALACION DE FAENAS  Y COLOCADO DE LETRERO</t>
  </si>
  <si>
    <t>REPLANTEO CON ESTACAS Y MAESTRAS D/MADERA</t>
  </si>
  <si>
    <t>HORMIGON POBRE P/ BASE DE ZAPATAS</t>
  </si>
  <si>
    <t>HORMIGON ARMADO -ZAPATAS</t>
  </si>
  <si>
    <t>HORMIGON ARMADO - COLUMNAS</t>
  </si>
  <si>
    <t>HORMIGON ARMADO - VIGAS</t>
  </si>
  <si>
    <t>HORMIGON ARMADO - VIGA DE ENCADENADO</t>
  </si>
  <si>
    <t>HORMIGON ARMADO - ESCALERAS</t>
  </si>
  <si>
    <t>HORMIGON ARMADO -LOSA LLENA</t>
  </si>
  <si>
    <t>LOSA ALIVIANADA DE HºAº (VIGUETA PRETENSADA) E=20</t>
  </si>
  <si>
    <t>LOSA ALIVIANADA CON LADRILLO E=20 CM</t>
  </si>
  <si>
    <t>LOSA DE HºAº CON POLIESTIRENO ,NERVADA EN UNA DIR. E=20 CM</t>
  </si>
  <si>
    <t>LOSA DE HºAº CON POLIESTIRENO ,NERVADA EN UNA DIR. E=25CM</t>
  </si>
  <si>
    <t>LOSA DE HºAº CON POLIESTIRENO ,NERVADA EN DOS DIR. E=20 CM</t>
  </si>
  <si>
    <t>LOSA DE HºAº CON POLIESTIRENO ,NERVADA EN DOS DIR. E=25 CM</t>
  </si>
  <si>
    <t>ENTREPISO DE HºAº NERVURADO, EN DOS DIRECCIONES E=30 CM</t>
  </si>
  <si>
    <t>ABACO PARA ENTREPISO CON ESPESOR DE 30CM</t>
  </si>
  <si>
    <t>HORMIGON CICLOPEO CON 30% DE PIEDRA DESPLAZADORA</t>
  </si>
  <si>
    <t>HORMIGON CICLOPEO CON 40% DE PIEDRA DESPLAZADORA</t>
  </si>
  <si>
    <t>HORMIGON CICLOPEO CON 50% DE PIEDRA DESPLAZADORA</t>
  </si>
  <si>
    <t>HORMIGON SIMPLE GRADERIAS</t>
  </si>
  <si>
    <t>JUNTAS DE DILATACION E=1/2"</t>
  </si>
  <si>
    <t>PROV. Y COLOCADO DE ACERO ESTRUCTURAL</t>
  </si>
  <si>
    <t>KG</t>
  </si>
  <si>
    <t>IMPERMEABILIZACION DE MURO CON PINTURA ASFALTICA</t>
  </si>
  <si>
    <t>TUBERIA DE DRENAJE 4" INCLUYE MATERIAL DRENANTE</t>
  </si>
  <si>
    <t>PORTICO DE EST. MET- PERFIL COSTANERA</t>
  </si>
  <si>
    <t>CORREAS METALICAS 100X50X15X2</t>
  </si>
  <si>
    <t>TENSORES DE 1/2" (DE FIERRO LISO)</t>
  </si>
  <si>
    <t>CUBIERTA DE POLICARBONATO E=4 MM</t>
  </si>
  <si>
    <t>CUBIERTA CALAMINA PLASTICA P/ ESTRUCTURA METALICA</t>
  </si>
  <si>
    <t>CANALETA DE CALAMINA N° 28 CORTE 50</t>
  </si>
  <si>
    <t>BAJANTE DE CALAMINA PLANA Nº 28</t>
  </si>
  <si>
    <t>MURO DE HºAº CON IMPERM.</t>
  </si>
  <si>
    <t>MURO DE HºAº</t>
  </si>
  <si>
    <t>CUBIERTA DE POLICARBONATO CON ESTRUCTURA METALICA E = 6 MM</t>
  </si>
  <si>
    <t>IMPERMEABILIZACION LOSAS DE CUBIERTA DE HºAº</t>
  </si>
  <si>
    <t>PINTURA ANTICORROSIVA PARA CUBIERTAS</t>
  </si>
  <si>
    <t>CUMBRERA DE CALAMINA PLANA GALVANIZADA Nº 28 P/ESTR. MET.</t>
  </si>
  <si>
    <t>CUMBRERA DE CALAMINA PLANA GALVANIZADA Nº 28 P/ESTR. MADERA</t>
  </si>
  <si>
    <t>CUBIERTA DE CALAMINA N. 28 INCLUYE CERCHAS Y CORREAS</t>
  </si>
  <si>
    <t>RETIRO DE MATERIAL EXCEDENTE CON CARGUIO</t>
  </si>
  <si>
    <t>PASARELA METALICA C/CUBIERTA DE POLICARBONATO</t>
  </si>
  <si>
    <t>CUBIERTA CON TEJA SHINGLE INCLUYE CERCHAS Y CORREAS</t>
  </si>
  <si>
    <t>HORMIGON ARMADO - VACIADO EN SITIO</t>
  </si>
  <si>
    <t>HORMIGON ARMADO - ELEMENTO PREFABRICADO A</t>
  </si>
  <si>
    <t>HORMIGON ARMADO - ELEMENTO PREFABRICADO B1</t>
  </si>
  <si>
    <t>HORMIGON ARMADO - ELEMENTO PREFABRICADO B2</t>
  </si>
  <si>
    <t>HORMIGON ARMADO - ELEMENTO PREFABRICADO C</t>
  </si>
  <si>
    <t>MONTAJE DE ELEMENTOS PREFABRICADOS</t>
  </si>
  <si>
    <t>MASTIL METALICO</t>
  </si>
  <si>
    <t>HORMIGON ARMADO - VIGA DE ATADO</t>
  </si>
  <si>
    <t>CORREAS METALICAS 80X40X15X2</t>
  </si>
  <si>
    <t>COSTANERA METALICA 100X50X15X2</t>
  </si>
  <si>
    <t>CUBIERTA DE CALAMINA Nº28 P/ESTRUCTURA METALICA</t>
  </si>
  <si>
    <t>CUBIERTA DE CALAMINA Nº28 (INCLUYE CORREAS COSTANERA 80X40X1</t>
  </si>
  <si>
    <t>TENSORES DE 3/8"(DE FIERRO LISO)</t>
  </si>
  <si>
    <t>CUBIERTA DE CALAMINA PLASTICA Nº16 ( INCLUYE CORREAS)</t>
  </si>
  <si>
    <t>LOSA HUECA  16/60CM</t>
  </si>
  <si>
    <t>CUBIERTA DE CALAMINA GALVANIZADA Nº28+ESTRUCTURA METALICA</t>
  </si>
  <si>
    <t>REPLANTEO DE OBRAS P/PUENTES</t>
  </si>
  <si>
    <t>ESTUDIO DE SUELOS</t>
  </si>
  <si>
    <t>AGOTAMIENTO PARA NIVEL FREATICO</t>
  </si>
  <si>
    <t>HR</t>
  </si>
  <si>
    <t>ENTIBADO Y APUNTALADO PARA MURO</t>
  </si>
  <si>
    <t>HORMIGON PARA DADOS DE APOYOS</t>
  </si>
  <si>
    <t>HORMIGON PARA VIGA</t>
  </si>
  <si>
    <t>LANZAMIENTO DE VIGAS</t>
  </si>
  <si>
    <t>HORMIGON PARA DIAFRAGMA</t>
  </si>
  <si>
    <t>HORMIGON PARA LOSA</t>
  </si>
  <si>
    <t>HORMIGON PARA ACERA Y BORDILLO</t>
  </si>
  <si>
    <t>HORMIGON PARA BARANDAS</t>
  </si>
  <si>
    <t>TUBOS DE DRENAJE PVC D=4"</t>
  </si>
  <si>
    <t>APOYOS DE NEOPRENO COMPUESTO</t>
  </si>
  <si>
    <t>DM3</t>
  </si>
  <si>
    <t>JUNTAS DE DILATACION PARA PUENTES</t>
  </si>
  <si>
    <t>SELLO DE NEOPRENO</t>
  </si>
  <si>
    <t>HORMIGON - CAPA DE RODADURA</t>
  </si>
  <si>
    <t>OBRA FALSA</t>
  </si>
  <si>
    <t>RETIRO DE ESCOMBROS C/MAQUINARIA</t>
  </si>
  <si>
    <t>PORTICO A  EST. MET- PERFIL ANGULAR</t>
  </si>
  <si>
    <t>ABACO PARA ENTREPISO</t>
  </si>
  <si>
    <t>COSTANERA METALICA 80X40X15X2MM</t>
  </si>
  <si>
    <t>PICADO Y PERFORADO EN HORMIGóN ARMADO</t>
  </si>
  <si>
    <t>PUENTE ADHERENTE</t>
  </si>
  <si>
    <t>ADHESIVO EPOXICO P/ANCLAJE</t>
  </si>
  <si>
    <t>ANCLAJE PARA ESTRUCTURA METALICA</t>
  </si>
  <si>
    <t>TUBOS DE FG 2" P/CERCHA</t>
  </si>
  <si>
    <t>MORTERO DE REPOSICION (GROUT)</t>
  </si>
  <si>
    <t>HORMIGON TIPO - "AA"</t>
  </si>
  <si>
    <t>HORMIGON TIPO - "C"</t>
  </si>
  <si>
    <t>CUBIERTA DE CALAMINA GALVANIZADA Nº28+EST. MET. PERFIL COST.</t>
  </si>
  <si>
    <t>CUBIERTA DE CALAMINA PLASTICA + ESTRUCTURA METALICA</t>
  </si>
  <si>
    <t>TENSOR DE ARCO CON CABLE DE ALMA ACERADA DIAM 1.6CM</t>
  </si>
  <si>
    <t>TAPA DE APOYO MOVIL (PLANCHA E=2CM)</t>
  </si>
  <si>
    <t>APOYO PERGOLA (TUB FE D=4"+PLANCHA METALICA)</t>
  </si>
  <si>
    <t>HORMIGON ARMADO - CAPITEL</t>
  </si>
  <si>
    <t>HORMIGON ARMADO -LOSA PARA CANALETA</t>
  </si>
  <si>
    <t>PERFIL ANGULAR 1.5"X1.5"X1.8"</t>
  </si>
  <si>
    <t>PERFIL ANGULAR 2"X2"X1/4"</t>
  </si>
  <si>
    <t>PERFIL ANGULAR 2"X2"X1/8"</t>
  </si>
  <si>
    <t>BARRAS DE ACERO P/ESTRUCTURAS</t>
  </si>
  <si>
    <t>CUBIERTA DE CALAMINA Nº28 (INCLUYE CORREAS COSTANERA 100X50X</t>
  </si>
  <si>
    <t>HORMIGON ARMADO P/RESERVORIOS</t>
  </si>
  <si>
    <t>JUNTA DE DILATACION(WATERSTOP)</t>
  </si>
  <si>
    <t>PERFIL COSTANERA 150X50X15X2</t>
  </si>
  <si>
    <t>TENSORES DE 16MM (DE FIERRO LISO)</t>
  </si>
  <si>
    <t>MATERIAL DE APOYO PARA TUBERIAS</t>
  </si>
  <si>
    <t>POZO ABSORVENTE D=1.2 M</t>
  </si>
  <si>
    <t>Nro BD</t>
  </si>
  <si>
    <t>SISIN</t>
  </si>
  <si>
    <t>PROYECTO</t>
  </si>
  <si>
    <t>LISTA DE ITEMS A UTILIZAR EN EL PROYECTO</t>
  </si>
  <si>
    <r>
      <t xml:space="preserve">BASE DE DATOS AREA ARQUITECTURA 2012 </t>
    </r>
    <r>
      <rPr>
        <b/>
        <sz val="8"/>
        <rFont val="Arial"/>
        <family val="2"/>
      </rPr>
      <t xml:space="preserve"> OMS</t>
    </r>
  </si>
  <si>
    <t xml:space="preserve">Moneda en Bs.- </t>
  </si>
  <si>
    <t>N°</t>
  </si>
  <si>
    <t>DESCRIPCION</t>
  </si>
  <si>
    <t>PRECIO UNITARIO</t>
  </si>
  <si>
    <t>COSTO TOTAL Bs</t>
  </si>
  <si>
    <t>PARCIAL (AREA ESTRUCTURAL)</t>
  </si>
  <si>
    <t>PARCIAL (AREA SANITARIA)</t>
  </si>
  <si>
    <t>PARCIAL (AREA ELECTRICA)</t>
  </si>
  <si>
    <t>Abril</t>
  </si>
  <si>
    <t>PROYECTISTA</t>
  </si>
  <si>
    <t>COMITÉ DE VIGILANCIA</t>
  </si>
  <si>
    <t>C.C./Arch.</t>
  </si>
  <si>
    <t>OBRA GRUESA</t>
  </si>
  <si>
    <t>OBRA FINA</t>
  </si>
  <si>
    <t>FASES DEL PROYECTO</t>
  </si>
  <si>
    <t>A</t>
  </si>
  <si>
    <t>B</t>
  </si>
  <si>
    <t>C</t>
  </si>
  <si>
    <t>FECHA Y HORA ACTUAL</t>
  </si>
  <si>
    <t>DIA</t>
  </si>
  <si>
    <t>MES</t>
  </si>
  <si>
    <t>AÑO</t>
  </si>
  <si>
    <t>HORA</t>
  </si>
  <si>
    <t>MINUTO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</si>
  <si>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</si>
  <si>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</si>
  <si>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</si>
  <si>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</si>
  <si>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</si>
  <si>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</si>
  <si>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</si>
  <si>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</si>
  <si>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</si>
  <si>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</si>
  <si>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</si>
  <si>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CODIGO SISIN:</t>
  </si>
  <si>
    <t>CRONOGRAMA DE EJECUCION DE OBRA</t>
  </si>
  <si>
    <t>DATOS AUXILIARES</t>
  </si>
  <si>
    <t>Glb</t>
  </si>
  <si>
    <t>Pza</t>
  </si>
  <si>
    <t>AREAS DEL PROYECTO</t>
  </si>
  <si>
    <t>Ml</t>
  </si>
  <si>
    <t>Area del Proyecto:</t>
  </si>
  <si>
    <t>AREA  ARQUITECTURA</t>
  </si>
  <si>
    <t>AREA  ESTRUCTURAL</t>
  </si>
  <si>
    <t>AREA  SANITARIA</t>
  </si>
  <si>
    <t>AREA  ELECTRICA</t>
  </si>
  <si>
    <t>TIPO DE OBRA</t>
  </si>
  <si>
    <t>ARQUITECTURA</t>
  </si>
  <si>
    <t>OBRAS COMPLEMENTARIAS</t>
  </si>
  <si>
    <t>ESTRUCTURAL</t>
  </si>
  <si>
    <t>INFRAESTRUCTURA</t>
  </si>
  <si>
    <t>SUPERESTRUCTURA</t>
  </si>
  <si>
    <t>SANITARIA</t>
  </si>
  <si>
    <t>INSTALACION AGUA POTABLE</t>
  </si>
  <si>
    <t>INSTALACION SANITARIA</t>
  </si>
  <si>
    <t>INSTALACION PLUVIAL</t>
  </si>
  <si>
    <t>ELECTRICA</t>
  </si>
  <si>
    <t>INSTALACION ELECTRICA</t>
  </si>
  <si>
    <t>Nº</t>
  </si>
  <si>
    <t>DESCRIPCION DEL ITEM</t>
  </si>
  <si>
    <t>PRECIOS PARCIALES</t>
  </si>
  <si>
    <t>ENREJADO METÁLICO C/TUBULAR CUADRADO   20  MM  X 40 MM</t>
  </si>
  <si>
    <t>MURO DE LADRILLO GAMB. DE 18H E=0.25 M MORTERO 1:5</t>
  </si>
  <si>
    <t>TRAZADO Y REPLANTEO</t>
  </si>
  <si>
    <t>TRAZADO Y REPLANTEO  GENERAL</t>
  </si>
  <si>
    <t>RETIRO DE ESCOMBROS C/CARGUIO</t>
  </si>
  <si>
    <r>
      <t xml:space="preserve">BASE DE  AREA DE INGENIERIA ESTRUCTURA  </t>
    </r>
    <r>
      <rPr>
        <b/>
        <sz val="8"/>
        <rFont val="Arial"/>
        <family val="2"/>
      </rPr>
      <t xml:space="preserve">OMS </t>
    </r>
  </si>
  <si>
    <t>CORREAS METALICAS 80 X 40 X 15 X 2</t>
  </si>
  <si>
    <t>CUBIERTA DE CALAMINA PLASTICA+EST. MET. PERFIL COST.100X50X1</t>
  </si>
  <si>
    <t>D</t>
  </si>
  <si>
    <t>PLANILLA OFICIAL DE VOLUMENES DE OBRA</t>
  </si>
  <si>
    <t>PLANILLA DE COMPUTOS METRICOS</t>
  </si>
  <si>
    <t>PLIEGO DE ESPECIFICACIONES TECNICAS</t>
  </si>
  <si>
    <t>OTROS DOCUMENTOS</t>
  </si>
  <si>
    <t>ACTA DE CONFORMIDAD</t>
  </si>
  <si>
    <t>PICADO  PISO DE CEMENTO</t>
  </si>
  <si>
    <t>RETIRO DE POSTE DE ILUMINACION</t>
  </si>
  <si>
    <t>TRASLADO DE POSTE DE ILUMINACION</t>
  </si>
  <si>
    <t>TRASLADO MEDIDOR ELECTRICO (B.T.) MONOFASICO</t>
  </si>
  <si>
    <t>E</t>
  </si>
  <si>
    <t>F</t>
  </si>
  <si>
    <t>G</t>
  </si>
  <si>
    <t>H</t>
  </si>
  <si>
    <t>I</t>
  </si>
  <si>
    <t>J</t>
  </si>
  <si>
    <t>RESUMEN DEL PROYECTO</t>
  </si>
  <si>
    <t>COMPROMISOS DE LA JUNTA VECINAL (SI CORRESPONDE)</t>
  </si>
  <si>
    <t>AREA HIDRAULICA</t>
  </si>
  <si>
    <t>AREA VIAL</t>
  </si>
  <si>
    <t>Arq. Guadalupe Chavez Choque</t>
  </si>
  <si>
    <t>Arq. Elsy Carvallo Alfaro</t>
  </si>
  <si>
    <t>Arq. Mariela Zaconeta Abdala</t>
  </si>
  <si>
    <t>Ing. Patricia Perez Ancasi</t>
  </si>
  <si>
    <t>Ing. Javier Quispe Humerez</t>
  </si>
  <si>
    <t>Ing. Franklin Salcedo</t>
  </si>
  <si>
    <t>Ing. Viviana Iturri Quintanilla</t>
  </si>
  <si>
    <t>REPLANTEO Y TRAZADO DE EJE</t>
  </si>
  <si>
    <t>EXCAVACION CON RETROEXCAVADORA</t>
  </si>
  <si>
    <t>EXCAVACION CON AGOTAMIENTO 0-4 M (CON RETROEXCAVADORA)</t>
  </si>
  <si>
    <t>EXCAVACION MANUAL S/AGOT. EN TERRENO SEMIDURO (0-2 M)</t>
  </si>
  <si>
    <t>ENTIBADO Y APUNTALADO DE ZANJAS</t>
  </si>
  <si>
    <t>RELLENO Y COMPACTADO CON TIERRA CERNIDA</t>
  </si>
  <si>
    <t>RELLENO Y COMPACTADO CON TIERRA COMUN</t>
  </si>
  <si>
    <t>MAMPOSTERIA DE PIEDRA CORTADA TIPO A MORT 1:4</t>
  </si>
  <si>
    <t>SILLARES TIPO A PROVISION Y COLOCADO H=0.30M</t>
  </si>
  <si>
    <t>MAMPOSTERIA DE PIEDRA BRUTA TIPO B MORT 1:4 C/ 1 CARA ENCOF.</t>
  </si>
  <si>
    <t>PASAMANOS DE 5/8"</t>
  </si>
  <si>
    <t>LOSA ALIVIANADA ALTO TRAFICO VP8 TRIPLE EJE  H=37CM</t>
  </si>
  <si>
    <t>LOSA LLENA DE ALTO TRAFICO H=22 CM</t>
  </si>
  <si>
    <t>LOSA DE VIGUETA SIMPLE EJE 40 TIPO DOBLE T</t>
  </si>
  <si>
    <t>HORMIGON SIMPLE PARA BOVEDA</t>
  </si>
  <si>
    <t>BOVEDA DE HORMIGON ARMADO</t>
  </si>
  <si>
    <t>ELEVACION Y/O REDUCCION CAMARAS DE INSPECCION (ANILLO+TAPA)</t>
  </si>
  <si>
    <t>ELEVACION Y/O REDUCCION CAMARAS DE INSPECCION (ANILLO)</t>
  </si>
  <si>
    <t>PRUEBA HIDRAULICA</t>
  </si>
  <si>
    <t>LIMPIEZA DE TUBERIAS Y CAMARAS DE INSPECCION</t>
  </si>
  <si>
    <t>DESEMPIEDRE</t>
  </si>
  <si>
    <t>DESENLOSETADO</t>
  </si>
  <si>
    <t>EMPIEDRE DE CALZADA</t>
  </si>
  <si>
    <t>LOSA DE HORMIGON</t>
  </si>
  <si>
    <t>RIEGO DE LIGA RC-250</t>
  </si>
  <si>
    <t>MOVILIZACION</t>
  </si>
  <si>
    <t>PAVIMENTACION DE CALZADA</t>
  </si>
  <si>
    <t>ALCANTARILLADO PLUVIAL</t>
  </si>
  <si>
    <t>SUMIDEROS</t>
  </si>
  <si>
    <t>SEÑALIZACION</t>
  </si>
  <si>
    <t>OBRAS DE DRENAJE</t>
  </si>
  <si>
    <t>OBRAS DE ENLOSETADO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</si>
  <si>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</si>
  <si>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</si>
  <si>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</si>
  <si>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</si>
  <si>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</si>
  <si>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</si>
  <si>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</si>
  <si>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</si>
  <si>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</si>
  <si>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</si>
  <si>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Ing. Nancy Lopez Apaza</t>
  </si>
  <si>
    <t>Ing. Willy Orihuela Morón</t>
  </si>
  <si>
    <t>Ing. Marcos Porcel Balboa</t>
  </si>
  <si>
    <t>Ing. Alfredo Villca Flores</t>
  </si>
  <si>
    <t>Ing. Javier Bustillos Vidangos</t>
  </si>
  <si>
    <t>Ing. Norman Gutierrez Ledezma</t>
  </si>
  <si>
    <t>Maritza Quispe Mamani</t>
  </si>
  <si>
    <t>Wilmer Rivero Flores</t>
  </si>
  <si>
    <t>Bacilio Chanez Aima</t>
  </si>
  <si>
    <t>APROBACION DE PROYECTO CON YPFB</t>
  </si>
  <si>
    <t>PROYECTISTA RESPONSABLE:</t>
  </si>
  <si>
    <t>PLANO DE UBICACIÓN</t>
  </si>
  <si>
    <t>PRECIO REFERENCIAL</t>
  </si>
  <si>
    <t>OBRAS Y MEDIO AMBIENTE</t>
  </si>
  <si>
    <t>NUEVOS</t>
  </si>
  <si>
    <t>DIAS</t>
  </si>
  <si>
    <t>ARCOS DE FUTBOL TUBERIA FG D=4"</t>
  </si>
  <si>
    <t>AREA VERDE C/CESPED DE ALTO TRAFICO</t>
  </si>
  <si>
    <t>ARENA FINA P/CESPED SINTETICO</t>
  </si>
  <si>
    <t>BARANDA C/TUBULAR CUADRADO DE 1" X 1"</t>
  </si>
  <si>
    <t>BARANDA DE TUBERIA FG 2 1/2" Y 1/2" H=0,90 M</t>
  </si>
  <si>
    <t>BARANDA DE TUBERIA FG 2" Y 1 1/2" H=1,10 M</t>
  </si>
  <si>
    <t>BORDILLO DE HORMIGON 10X30 CM</t>
  </si>
  <si>
    <t>BORDILLO DE HORMIGON 15X30 CM</t>
  </si>
  <si>
    <t>BORDILLO DE HORMIGON 15X50 CM</t>
  </si>
  <si>
    <t>BORDILLO DE HORMIGON 15X65 CM</t>
  </si>
  <si>
    <t>BORDILLO DE HORMIGON 20X50 CM</t>
  </si>
  <si>
    <t>BORDILLO DE LADRILLO GAMBOTE</t>
  </si>
  <si>
    <t>BOTAGUAS DE H°A°  12X5 CM</t>
  </si>
  <si>
    <t>BOTAGUAS DE H°A° 30X10 CM</t>
  </si>
  <si>
    <t>BOTAGUAS DE LADRILLO 2 CAIDAS  5X24X23 CM</t>
  </si>
  <si>
    <t>BOTAGUAS DE LADRILLO GAMBOTE 18 H  25X12X6,5 CM</t>
  </si>
  <si>
    <t>CANALETA  DE CALAMINA PLANA N°28  CORTE 60 EN LIMAHOYA</t>
  </si>
  <si>
    <t>CAPA DRENANTE (GRAVA)</t>
  </si>
  <si>
    <t>CARPETA DE HORMIGON SIMPLE E=10 CM S/CONTRAPISO</t>
  </si>
  <si>
    <t>CARPETA DE HORMIGON SIMPLE E=12 CM</t>
  </si>
  <si>
    <t>CARPETA DE HORMIGON SIMPLE E=5 CM CON CONTRAPISO</t>
  </si>
  <si>
    <t>CARPETA DE HORMIGON SIMPLE E=5 CM S/CONTRAPISO</t>
  </si>
  <si>
    <t>CARPETA NIVELACION E=5 CM S/CONTRAPISO + IMPERMEAB.</t>
  </si>
  <si>
    <t>CESPED SINTÉTICO H=60 MM</t>
  </si>
  <si>
    <t>CIMIENTO DE HORMIGON CICLOPEO 50% PIEDRA DESPLAZADORA</t>
  </si>
  <si>
    <t>COLOCADO DE LETRERO DE OBRA</t>
  </si>
  <si>
    <t>COLUMNA DE LADRILLO DE 6H  0,25 X 0,25 M</t>
  </si>
  <si>
    <t>CUBIERTA  TEJA  ROMANA (CERAMICA)</t>
  </si>
  <si>
    <t>CUBIERTA CANALIT 91 FIBROCEMENTO  (INCLUYE MADERAMEM)</t>
  </si>
  <si>
    <t>CUBIERTA CANALIT 91 FIBROCEMENTO (NO INCLUYE MADERAMEN)</t>
  </si>
  <si>
    <t>CUBIERTA DE CALAMINA N° 28  (INCLUYE MADERAMEM)</t>
  </si>
  <si>
    <t>CUBIERTA DE CALAMINA N° 33  (INCLUYE MADERAMEM)</t>
  </si>
  <si>
    <t>CUBIERTA DE CALAMINA N° 33 (NO INCLUYE MADERAMEM)</t>
  </si>
  <si>
    <t>CUBIERTA TEJA ESPAÑOLA FIBROCEMENTO  (INCLUYE MADERAMEM)</t>
  </si>
  <si>
    <t>CUMBRERA DE CALAMINA PLANA GALVANIZADA N° 28</t>
  </si>
  <si>
    <t>CUMBRERA FIJA ONDULADA FIBROCEMENTO</t>
  </si>
  <si>
    <t>CUNETA HºCº PARA CANCHA + IMPERMEAB. EN INTERIOR</t>
  </si>
  <si>
    <t>DEMOLICION DE MURO LADRILLO E= 0,12 M</t>
  </si>
  <si>
    <t>DEMOLICION DE MURO LADRILLO E= 0,18 M</t>
  </si>
  <si>
    <t>DEMOLICION DE PISO DE CEMENTO</t>
  </si>
  <si>
    <t>DESATE CUBIERTA DE CALAMINA</t>
  </si>
  <si>
    <t>DESATE DE PISO DE PARQUET</t>
  </si>
  <si>
    <t>DESATE PISO DE MACHIHEMBRE</t>
  </si>
  <si>
    <t>DINTEL DE LADRILLO DE 6 HUECOS (ARMADO)</t>
  </si>
  <si>
    <t>EMBOQUILLADO CON CEMENTO BLANCO DOSIF. 1:3 E=2 CM</t>
  </si>
  <si>
    <t>EMBOQUILLADO CON OCRE DOSIF. 1:4  E=2 CM</t>
  </si>
  <si>
    <t>EMBOQUILLADO Y BARNIZADO EN MURO LADRILLO GAMBOTE</t>
  </si>
  <si>
    <t>EMPEDRADO DE PISO (SIN PROVISION DE MATERIAL)</t>
  </si>
  <si>
    <t>EMPIEDRE C/CARPETA DE HORMIGÓN POBRE</t>
  </si>
  <si>
    <t>ENLUCIDO DE CEMENTO (C/COLOR) DOSIF. 1:3 E=1 CM</t>
  </si>
  <si>
    <t>ENLUCIDO DE CEMENTO (S/COLOR) DOSIF. 1:3 E=1CM</t>
  </si>
  <si>
    <t>ENLUCIDO DE CEMENTO S/LOSA DE H°</t>
  </si>
  <si>
    <t>ENMALLADO (SIN PROVISION DE MALLA Y TUBO)</t>
  </si>
  <si>
    <t>ENTIBADO Y APUNTALADO</t>
  </si>
  <si>
    <t>EXCAVACION DE 0 - 1,00 M C/AGOTAMIENTO TERRENO SEMI DURO</t>
  </si>
  <si>
    <t>EXCAVACION DE 0 - 1,00 M S/AGOTAMIENTO TERRENO SEMIDURO</t>
  </si>
  <si>
    <t>EXCAVACION DE 0 - 1,00 M TERRENO DURO C/AGOTAMIENTO</t>
  </si>
  <si>
    <t>EXCAVACION DE 0 - 1,00 M TERRENO DURO S/AGOTAMIENTO</t>
  </si>
  <si>
    <t>EXCAVACION DE 0 - 2.00 M C/AGOTAMIENTO TERRENO SEMI DURO</t>
  </si>
  <si>
    <t>FACHADA FLOTANTE DE VIDRIO REFLECTIVO ESTR. ALUMINIO</t>
  </si>
  <si>
    <t>GRAVA SELECCIONADA (RELLENO MANUAL)</t>
  </si>
  <si>
    <t>IMPERMEABILIZACION  CON MEMBRANA LONATEX</t>
  </si>
  <si>
    <t>IMPERMEABILIZACION CON GEOMEMBRANA HDPE 1000 MICRONES</t>
  </si>
  <si>
    <t>IMPERMEABILIZACION S/LOSA C/POLIETILENO Y ASFALTO DILUIDO</t>
  </si>
  <si>
    <t>INSTALACION DE FAENAS  GENERAL  (SIN LETRERO)</t>
  </si>
  <si>
    <t>JAMBAS DE MADERA  CEDRO ANCHO = 2"</t>
  </si>
  <si>
    <t>JUEGO INFANTIL RESBALIN  H=2,15 M L= 3,00 M</t>
  </si>
  <si>
    <t>JUNTAS DE DILATACION (EN PISO)</t>
  </si>
  <si>
    <t>MACIZOS FLORALES</t>
  </si>
  <si>
    <t>MADERAMEM P/CUBIERTAS</t>
  </si>
  <si>
    <t>MALLA OLIMPICA N° 10 CON TUBOS FG 2" C/2,0 M H=2,0 M</t>
  </si>
  <si>
    <t>MALLA OLIMPICA N° 10 CON TUBOS FG 2" C/2,5 M H=2,0 M</t>
  </si>
  <si>
    <t>MALLA OLIMPICA N° 12 CON TUBOS FG 2" C/2,5 M H=2,0 M</t>
  </si>
  <si>
    <t>MALLA OLIMPICA Nº 10 CON TUBOS FG 2" C/2,5M  H=1,0 M</t>
  </si>
  <si>
    <t>MAMPARA MADERA CEDRO 2" (SIN PROVISION TUBO)</t>
  </si>
  <si>
    <t>MANTENIMIENTO DE AREA VERDE</t>
  </si>
  <si>
    <t>MASTIL METALICO P/IZA DE BANDERA H=4 M</t>
  </si>
  <si>
    <t>MESON DE Hº Aº  C/ ENLUCIDO FINO</t>
  </si>
  <si>
    <t>MESON Hº Aº C/REVESTIMIENTO DE CERAMICA H=0,60 M</t>
  </si>
  <si>
    <t>MESON Hº Aº P/COCINA DE A=0,60 M</t>
  </si>
  <si>
    <t>MOVIMIENTO DE TIERRA (CORTE MANUAL) SUELO SEMIDURO</t>
  </si>
  <si>
    <t>MURO DE BLOQUE DE H° 3H E=0,15 M</t>
  </si>
  <si>
    <t>MURO DE BLOQUES DE VIDRIO 20X20 CM (NATURAL)</t>
  </si>
  <si>
    <t>MURO DE LADRILLO 3H E= 0,08 M</t>
  </si>
  <si>
    <t>MURO DE LADRILLO 6H E=0,15 M (DOS CARAS VISTAS)</t>
  </si>
  <si>
    <t>MURO DE LADRILLO DE 6H E=0,12 M</t>
  </si>
  <si>
    <t>MURO DE LADRILLO DE 6H E=0,15 M</t>
  </si>
  <si>
    <t>MURO DE LADRILLO GAMBOTE 18H E=0,25 M</t>
  </si>
  <si>
    <t>MURO DIVISORIO TAB. MELAMINICO 2 CARAS (BAÑOS)</t>
  </si>
  <si>
    <t>PARANTES  METALICOS  VOLEIBOL DE TUB FG 4"</t>
  </si>
  <si>
    <t>PELDAÑOS DE H° (VACIADO EN GRADAS) DOSIF. 1:2:3</t>
  </si>
  <si>
    <t>PERFILADO Y COMPACTADO (PLATAFORMA DE CANCHA)</t>
  </si>
  <si>
    <t>PICADO REVOQUE  DE CEMENTO</t>
  </si>
  <si>
    <t>PICADO REVOQUE DE ESTUCO S/ADOBE</t>
  </si>
  <si>
    <t>PICADO REVOQUE DE ESTUCO S/LADRILLO</t>
  </si>
  <si>
    <t>PICADO REVOQUE EXTERIOR</t>
  </si>
  <si>
    <t>PIEDRA PIZARRA</t>
  </si>
  <si>
    <t>PINTURA AL OLEO DE ARCOS INTEGRALES</t>
  </si>
  <si>
    <t>PISO CEMENTO C/CONTRAPISO DE H° DOSIF. 1:3:4 E=5CM</t>
  </si>
  <si>
    <t>PISO CEMENTO ENLUCIDO C/COLOR</t>
  </si>
  <si>
    <t>PISO CEMENTO P/CANCHAS MULTIF. E=7.5 CM C/JUNTAS C/2.0M</t>
  </si>
  <si>
    <t>PISO CERAMICA  ESMALTADA NAL.S/ LOSA O PISO FROTACHADO</t>
  </si>
  <si>
    <t>PISO CERAMICA ANTIDESLIZANTE</t>
  </si>
  <si>
    <t>PISO CERAMICA ESMALTADA ALTO TRAFICO C/TEXTURA</t>
  </si>
  <si>
    <t>PISO CERAMICA ESMALTADA NAL C/TEXTURA</t>
  </si>
  <si>
    <t>PISO CERAMICA IMPORTADA C/TEXTURA</t>
  </si>
  <si>
    <t>PISO DE GRAVA SUELTA</t>
  </si>
  <si>
    <t>PISO DE VINIL S/LOSA DE H° Y PISO FROTACHADO</t>
  </si>
  <si>
    <t>PISO MOSAICO CORRIENTE</t>
  </si>
  <si>
    <t>PISO MOSAICO MARMOLADO</t>
  </si>
  <si>
    <t>PISO PARQUET TAJIBO</t>
  </si>
  <si>
    <t>PIZARRA ACRILICA C/MARCO Y PORTATIZAS H=1,20 M  B=3,0 M</t>
  </si>
  <si>
    <t>PIZARRA DE CEMENTO C/MARCO Y PORTATIZAS</t>
  </si>
  <si>
    <t>PLANTADO ARBOLES ORNAMENTALES DE 1,50 M</t>
  </si>
  <si>
    <t>PLANTADO ARBOLES ORNAMENTALES DE 2,0 M</t>
  </si>
  <si>
    <t>PLANTADO ARBUSTO LIGUSTROS   H =0,50  M</t>
  </si>
  <si>
    <t>PLAQUETA CONMEMORATIVA  0,60 X 0,40 M.FIERRO</t>
  </si>
  <si>
    <t>POLIETILENO DE 200 MICRONES</t>
  </si>
  <si>
    <t>POLIETILENO DE 300 MICRONES</t>
  </si>
  <si>
    <t>PREMOLDEADO DE H° PISO CON TEXTURA (PIEDRA COLOR)</t>
  </si>
  <si>
    <t>PUERTA CONTRAPLACADA</t>
  </si>
  <si>
    <t>PUERTA CONTRAPLACADA C/VIDRIO VISOR E=6 MM</t>
  </si>
  <si>
    <t>PUERTA DE MADERA ROBLE VIDRIERIA (S/PROVISION VIDRIO)</t>
  </si>
  <si>
    <t>PUERTA ENREJADO METAL C/TUBULAR CUADRADO 40X40 MM</t>
  </si>
  <si>
    <t>PUERTA MELAMINA E=15 MM 2 CARAS C/PERFIL DE METAL</t>
  </si>
  <si>
    <t>PUERTA REFORZADA DE ENREJADO METALICO C/PERF. COST.</t>
  </si>
  <si>
    <t>QUINCALLERIA CHAPA EXTERIOR</t>
  </si>
  <si>
    <t>QUINCALLERIA JALADOR Y PICAPORTES 4" PUERTAS INTERIOR</t>
  </si>
  <si>
    <t>REJA DE PROTECCION  DE FIERRO LISO H=0,50 M</t>
  </si>
  <si>
    <t>REJA DE PROTECCION DE FIERRO LISO DE 1/2"</t>
  </si>
  <si>
    <t>REJA METALICA P/MURO DE CERCO  H=1,20 M</t>
  </si>
  <si>
    <t>REJA METALICA TUBULAR CUADRADO 15X15 MM H=2,5 M</t>
  </si>
  <si>
    <t>REJA METALICA TUBULAR H=0,80 M</t>
  </si>
  <si>
    <t>REJA METALICA TUBULAR JARDINERAS FG H=0,60 M</t>
  </si>
  <si>
    <t>REJA METALICA TUBULAR RECTANGULAR DE 20X40 MM</t>
  </si>
  <si>
    <t>RELLENO C/GRAVA  SELECCIONADA  PARA CANCHA</t>
  </si>
  <si>
    <t>RELLENO CAPA DE DRENAJE PARA CUNETA</t>
  </si>
  <si>
    <t>RELLENO Y COMPACTADO C/MAT. COMUN Y MAQUINARIA</t>
  </si>
  <si>
    <t>RELLENO MANUAL CON TIERRA CERNIDA</t>
  </si>
  <si>
    <t>RELLENO Y COMPACTADO MATERIAL COMUN C/APISONADOR MANUAL</t>
  </si>
  <si>
    <t>RELLENO Y COMPACTADO MATERIAL COMUN C/COMP. TIPO SALTARIN</t>
  </si>
  <si>
    <t>RELLENO Y COMPACTADO MATERIAL SELEC. C/COMP. VIBRAT. MANUAL</t>
  </si>
  <si>
    <t>REMOCION DE ACERAS DE CONCRETO + EMPEDRADO</t>
  </si>
  <si>
    <t>REMOCION DE ARCO DE FUTBOL</t>
  </si>
  <si>
    <t>REMOCION DE CARPETA CONCRETO E= 3-5 CM (MENOS EMPEDRADO)</t>
  </si>
  <si>
    <t>REMOCION DE CUBIERTA DE CALAMINA+ MADERAMEM</t>
  </si>
  <si>
    <t>REMOCION DE PUERTA O REJA METALICA</t>
  </si>
  <si>
    <t>RETIRO DE ARCOS INTEGRADOS</t>
  </si>
  <si>
    <t>REVESTIMIENTO CERAMICA ESMALTADA IMPORT. (INCLUYE REVOQUE)</t>
  </si>
  <si>
    <t>REVESTIMIENTO CERAMICA ESMALTADA NAL. (INCLUYE REVOQUE)</t>
  </si>
  <si>
    <t>REVESTIMIENTO CON PIEDRA BRUTA  E=0,30 M</t>
  </si>
  <si>
    <t>REVESTIMIENTO CON PIEDRA SELECCIONADA E= 0,15 M</t>
  </si>
  <si>
    <t>REVESTIMIENTO EN QUIROFANO CON WALLFLEX</t>
  </si>
  <si>
    <t>REVESTIMIENTO GRANITO PULIDO PARA MESONES</t>
  </si>
  <si>
    <t>REVOQUE CIELO FALSO (INCLUYE MADERAMEN)</t>
  </si>
  <si>
    <t>REVOQUE CIELO FALSO (NO INCLUYE MADERAMEN)</t>
  </si>
  <si>
    <t>REVOQUE EXTERIOR C/CAL-CEMENTO-ARENA S/ADOBE</t>
  </si>
  <si>
    <t>REVOQUE EXTERIOR C/CAL-CEMENTO-ARENA S/LADRILLO</t>
  </si>
  <si>
    <t>REVOQUE EXTERIOR CAL-CEMENTO-ARENA + IMPERMEABILIZANTE</t>
  </si>
  <si>
    <t>REVOQUE EXTERIOR MORTERO CON IMPERMEABILIZANTE</t>
  </si>
  <si>
    <t>REVOQUE INTERIOR MORTERO CON IMPERMEABILIZANTE</t>
  </si>
  <si>
    <t>RIEGO ASFALTICO</t>
  </si>
  <si>
    <t>ROPERO EMPOTRADO CON PUERTAS (2,0X0,60X2,0 M)</t>
  </si>
  <si>
    <t>SOBRECIMIENTOS DE H°C°  50% DE PIEDRA DESPLAZADORA</t>
  </si>
  <si>
    <t>TRAGA LUZ ACRILICO C/MARCO METALICO (EN CIELO FALSO)</t>
  </si>
  <si>
    <t>TRAGALUZ C/BLOQUE DE VIDRIO 20X20 CM C/ESTR. METALICA</t>
  </si>
  <si>
    <t>VENTANA DE MADERA CEDRO DE 2"</t>
  </si>
  <si>
    <t>VENTANA MAMPOSTERIA DE LADRILLO (TIPO CELOSIA)</t>
  </si>
  <si>
    <t>VIDRIO SIMPLE E=2 MM</t>
  </si>
  <si>
    <t>VIDRIO TRANSPARENTE DOBLE</t>
  </si>
  <si>
    <t>VIDRIO TRANSPARENTE TRIPLE</t>
  </si>
  <si>
    <t>VIGA DE MADERA ROBLE BARNIZADA DE 2"X6"</t>
  </si>
  <si>
    <t>ZOCALO DE CEMENTO E= 1,5 CM CON COLOR</t>
  </si>
  <si>
    <t>ZOCALO DE CEMENTO E= 1,5 CM PIRULEADO</t>
  </si>
  <si>
    <t>ZOCALO DE CEMENTO E= 1,5 CM SIN COLOR</t>
  </si>
  <si>
    <t>ZOCALO DE MADERA CEDRO DE 3"</t>
  </si>
  <si>
    <t>ZOCALO DE MOSAICO GRANITICO H= 10 CM</t>
  </si>
  <si>
    <t>ACOMETIDA ELECTRICA COMPLETA MONOFASICO EN BAJA TENSION</t>
  </si>
  <si>
    <t>ASCENSOR PARA 8 PERSONAS (PROV. E INST.)</t>
  </si>
  <si>
    <t>BREACKER 3 PX100 A (PROV. E INST.)</t>
  </si>
  <si>
    <t>BREACKER 3 PX150 A (PROV. E INST.)</t>
  </si>
  <si>
    <t>CABLE DUPLEX Nº 6 ACSR (PROV. E INST.)</t>
  </si>
  <si>
    <t>CABLE AISLADO COBRE 7 H Nº 6 AWG TW (PROV. E INST.)</t>
  </si>
  <si>
    <t>CABLE AISLADO COBRE 7 H Nº 4 AWG TW (PROV. E INST.)</t>
  </si>
  <si>
    <t>CABLE AISLADO COBRE Nº 300 MCM (PROV. E INST.)</t>
  </si>
  <si>
    <t>CABLE Nº 2X22 (PROV. E INST.)</t>
  </si>
  <si>
    <t>CABLE MULTIPAR 10 P Nº 22 (PROV. E INST.)</t>
  </si>
  <si>
    <t>CAJA DE CONEXIÓN PVC RECTANGULAR (PROV. E INST.)</t>
  </si>
  <si>
    <t>CAJA DE DERIVACION PVC CIRCULAR (PROV. E INST.)</t>
  </si>
  <si>
    <t>CONMUTADOR SIMPLE PLACA (PROV. E INST.)</t>
  </si>
  <si>
    <t>CONMUTADOR DE 4 VIAS PLACA (PROV. E INST.)</t>
  </si>
  <si>
    <t>CONSTRUCCION DE CIMIENTO P/POSTE METALICO + ANCLAJE II</t>
  </si>
  <si>
    <t>DUCTO CONDUIT D=1/2" (PROV. E INST.)</t>
  </si>
  <si>
    <t>DUCTO CONDUIT D=5/8" (PROV. E INST.)</t>
  </si>
  <si>
    <t>DUCTO CONDUIT D=3/4" (PROV. E INST.)</t>
  </si>
  <si>
    <t>DUCTO CONDUIT D=1" (PROV. E INST.)</t>
  </si>
  <si>
    <t>DUCTO METALICO D=3/4" (PROV. E INST.)</t>
  </si>
  <si>
    <t>DUCTO METALICO D=1" (PROV. E INST.)</t>
  </si>
  <si>
    <t>DUCTO METALICO D=1 1/2" (PROV. E INST.)</t>
  </si>
  <si>
    <t>DUCTO METALICO D=2" (PROV. E INST.)</t>
  </si>
  <si>
    <t>ELEMENTO DE CORTE MONOFASICO (PROV. E INST.)</t>
  </si>
  <si>
    <t>ELEMENTO DE CORTE TRIFASICO (PROV. E INST.)</t>
  </si>
  <si>
    <t>EXTRACTOR TIPO HELICE 230 V 0,40X0,40 M (PROV. E INST.)</t>
  </si>
  <si>
    <t>FOTOCONTROL CON MENSULA (PROV. E INST.)</t>
  </si>
  <si>
    <t>GRUPO GENERADOR AUXILIAR 3 Ø 30 KVA/380 V (PROV. E INST.)</t>
  </si>
  <si>
    <t>INTERRUPTOR SIMPLE PLACA (PROV. E INST.)</t>
  </si>
  <si>
    <t>INTERRUPTOR DOBLE PLACA (PROV. E INST.)</t>
  </si>
  <si>
    <t>INTERRUPTOR TRIPLE PLACA (PROV. E INST.)</t>
  </si>
  <si>
    <t>INTERRUPTOR TERMOMAGNETICO 1 PX15 A (PROV. E INST.)</t>
  </si>
  <si>
    <t>INTERRUPTOR TERMOMAGNETICO 1 PX30 A (PROV. E INST.)</t>
  </si>
  <si>
    <t>INTERRUPTOR TERMOMAGNETICO 1 PX50 A (PROV. E INST.)</t>
  </si>
  <si>
    <t>INTERRUPTOR TERMOMAGNETICO 1 PX60 A (PROV. E INST.)</t>
  </si>
  <si>
    <t>INTERRUPTOR TERMOMAGNETICO 1 PX80 A (PROV. E INST.)</t>
  </si>
  <si>
    <t>INTERRUPTOR TERMOMAGNETICO 1 PX100 A (PROV. E INST.)</t>
  </si>
  <si>
    <t>INTERRUPTOR TERMOMAGNETICO 2 PX15 A (PROV. E INST.)</t>
  </si>
  <si>
    <t>INTERRUPTOR TERMOMAGNETICO 2 PX20 A (PROV. E INST.)</t>
  </si>
  <si>
    <t>INTERRUPTOR TERMOMAGNETICO 2 PX30 A (PROV. E INST.)</t>
  </si>
  <si>
    <t>INTERRUPTOR TERMOMAGNETICO 2 PX40 A (PROV. E INST.)</t>
  </si>
  <si>
    <t>INTERRUPTOR TERMOMAGNETICO 2 PX50 A (PROV. E INST.)</t>
  </si>
  <si>
    <t>INTERRUPTOR TERMOMAGNETICO 2 PX60 A (PROV. E INST.)</t>
  </si>
  <si>
    <t>INTERRUPTOR TERMOMAGNETICO 2 PX80 A (PROV. E INST.)</t>
  </si>
  <si>
    <t>INTERRUPTOR TERMOMAGNETICO 2 PX100 A (PROV. E INST.)</t>
  </si>
  <si>
    <t>INTERRUPTOR TERMOMAGNETICO 3 PX20 A (PROV. E INST.)</t>
  </si>
  <si>
    <t>INTERRUPTOR TERMOMAGNETICO 3 PX30 A (PROV. E INST.)</t>
  </si>
  <si>
    <t>INTERRUPTOR TERMOMAGNETICO 3 PX40 A (PROV. E INST.)</t>
  </si>
  <si>
    <t>INTERRUPTOR TERMOMAGNETICO 3 PX50 A (PROV. E INST.)</t>
  </si>
  <si>
    <t>INTERRUPTOR TERMOMAGNETICO 3 PX60 A (PROV. E INST.)</t>
  </si>
  <si>
    <t>INTERRUPTOR TERMOMAGNETICO 3 PX80 A (PROV. E INST.)</t>
  </si>
  <si>
    <t>LUMINARIA FLUORESCENTE COMPACTO 23 W (PROV. E INST.)</t>
  </si>
  <si>
    <t>LUMINARIA INCANDESCENTE 60 W (PROV. E INST.)</t>
  </si>
  <si>
    <t>LUMINARIA P/EMPOTRAR PLC 2X26 W (PROV. E INST.)</t>
  </si>
  <si>
    <t>LUMINARIA P/EMPOTRAR PLC 1X36 W (PROV. E INST.)</t>
  </si>
  <si>
    <t>LUMINARIA FLUORESCENTE P/ADOSAR 2X20 W (PROV. E INST.)</t>
  </si>
  <si>
    <t>LUMINARIA FLUORESCENTE P/ADOSAR 2X40 W (PROV. E INST.)</t>
  </si>
  <si>
    <t>LUMINARIA FLUORESCENTE P/ADOSAR 3X40 W (PROV. E INST.)</t>
  </si>
  <si>
    <t>LUMINARIA FLUORESCENTE P/EMPOTRAR 2X40 W (PROV. E INST.)</t>
  </si>
  <si>
    <t>LUMINARIA FLUORESCENTE P/EMPOTRAR 4X20 W (PROV. E INST.)</t>
  </si>
  <si>
    <t>LUMINARIA FLUORESCENTE P/EMPOTRAR 4X40 W (PROV. E INST.)</t>
  </si>
  <si>
    <t>LUMINARIA FLUORESCENTE ESTANCA 2X20 W (PROV. E INST.)</t>
  </si>
  <si>
    <t>LUMINARIA FLUORESCENTE ESTANCA 1X40 W (PROV. E INST.)</t>
  </si>
  <si>
    <t>LUMINARIA FLUORESCENTE ESTANCA 2X40 W (PROV. E INST.)</t>
  </si>
  <si>
    <t>LUMINARIA VAPOR DE MERCURIO 250 W (PROV. E INST.)</t>
  </si>
  <si>
    <t>LUMINARIA VAPOR DE SODIO AP 250 W (PROV. E INST.)</t>
  </si>
  <si>
    <t>LUMINARIA DECORATIVA HM 70 W (PROV. E INST.)</t>
  </si>
  <si>
    <t>LUMINARIA DECORATIVA HM 150 W (PROV. E INST.)</t>
  </si>
  <si>
    <t>LUMINARIA DECORATIVA VHG 125 W (PROV. E INST.)</t>
  </si>
  <si>
    <t>MALLA PREFORMADA Nº 8 (PROV. E INST.)</t>
  </si>
  <si>
    <t>MALLA PREFORMADA Nº 6 (PROV. E INST.)</t>
  </si>
  <si>
    <t>PICADO PISO DE CEMENTO P/INSTALACION ELECTRICA</t>
  </si>
  <si>
    <t>POLITUBO D=3/4" BAJO TIERRA (PROV. E INST.)</t>
  </si>
  <si>
    <t>POLITUBO D=2" BAJO TIERRA (PROV. E INST.)</t>
  </si>
  <si>
    <t>POSTE FG H=10 M C/SOPORTE P/2 PROYECTORES (PROV. E INST.)</t>
  </si>
  <si>
    <t>POSTE FG H=8 M C/1 BRAZO SIMPLE 0,60 M (PROV. E INST.)</t>
  </si>
  <si>
    <t>POSTE FG H=9,5 M C/BRAZOS DE 3 M P/CALZADA Y 1 M P/ACERA</t>
  </si>
  <si>
    <t>POSTE FG H=11 M C/1 BRAZO SIMPLE 1,50 M (PROV. E INST.)</t>
  </si>
  <si>
    <t>POSTE FG H=11 M C/2 BRAZOS SIMPLES 1,50 M (PROV. E INST.)</t>
  </si>
  <si>
    <t>POSTE FG H=11 M C/3 BRAZOS SIMPLES 1,50 M (PROV. E INST.)</t>
  </si>
  <si>
    <t>POSTE FG H=11 M C/1 BRAZO SIMPLE 2,00 M (PROV. E INST.)</t>
  </si>
  <si>
    <t>POSTE FG H=11 M C/3 BRAZOS SIMPLES 2,00 M (PROV. E INST.)</t>
  </si>
  <si>
    <t>POSTE FG H=11 M C/2 BRAZOS SIMPLES 3,00 M (PROV. E INST.)</t>
  </si>
  <si>
    <t>POSTE FG H=11 M C/3 BRAZOS SIMPLES 3,00 M (PROV. E INST.)</t>
  </si>
  <si>
    <t>POSTE FG H=11 M C/1 BRAZO REFORZADO 1,50 M (PROV. E INST.)</t>
  </si>
  <si>
    <t>POSTE FG H=11 M C/2 BRAZOS REFORZADOS 1,50 M (PROV. E INST.)</t>
  </si>
  <si>
    <t>POSTE FG H=11 M C/3 BRAZOS REFORZADOS 1,50 M (PROV. E INST.)</t>
  </si>
  <si>
    <t>POSTE FG H=11 M C/1 BRAZO REFORZADO 3,00 M (PROV. E INST.)</t>
  </si>
  <si>
    <t>POSTE FG H=11 M C/3 BRAZOS REFORZADOS 3,00 M (PROV. E INST.)</t>
  </si>
  <si>
    <t>POSTE FG H=11 M C/SOPORTE P/2 PROYECTORES (PROV. E INST.)</t>
  </si>
  <si>
    <t>POSTE DE CONCRETO H=10 M + BASE (PROV. E INST.)</t>
  </si>
  <si>
    <t>PULSADOR P/TIMBRE ELECTRICO (PROV. E INST.)</t>
  </si>
  <si>
    <t>RACK 1 VIA C/AISLADOR TIPO CARRETE (PROV. E INST.)</t>
  </si>
  <si>
    <t>REFLECTOR HALOGENURO METALICO 150 W/230 V (PROV. E INST.)</t>
  </si>
  <si>
    <t>REFLECTOR HALOGENURO METALICO 1000 W/230 V (PROV. E INST.)</t>
  </si>
  <si>
    <t>PROYECTOR ENCASTRADO HM 150 W 230 V IP 67 (PROV. E INST.)</t>
  </si>
  <si>
    <t>REFLECTOR PARABOLICO 75 W (PROV. E INST.)</t>
  </si>
  <si>
    <t>TABLERO DE DISTRIBUCION P/1 TERMICO BIPOLAR (PROV. E INST.)</t>
  </si>
  <si>
    <t>TABLERO PROTEC. EXTERIOR+TERMICO 2 PX40 A (PROV. E INST.)</t>
  </si>
  <si>
    <t>TABLERO PROTEC. +TERMICO 2PX60 A Y CONTACTOR (PROV. E INST.)</t>
  </si>
  <si>
    <t>TABLERO DE DISTRIBUCION P/TELEFONOS (PROV. E INST.)</t>
  </si>
  <si>
    <t>TIMBRE (PROV. E INST.)</t>
  </si>
  <si>
    <t>TABLERO GENERAL P/1 BREACKER + 2 BARRAS (PROV. E INST.)</t>
  </si>
  <si>
    <t>TABLERO GENERAL P/1 BREACKER + 5 BARRAS (PROV. E INST.)</t>
  </si>
  <si>
    <t>TOMACORRIENTE SIMPLE PLACA (PROV. E INST.)</t>
  </si>
  <si>
    <t>TOMACORRIENTE DOBLE PLACA (PROV. E INST.)</t>
  </si>
  <si>
    <t>TOMACORRIENTE DOBLE NEMA (PROV. E INST.)</t>
  </si>
  <si>
    <t>TOMA PARA TELEFONO (PROV. E INST.)</t>
  </si>
  <si>
    <t>TUBO PVC DESAGUE D=1 1/2" (PROV. E INST.)</t>
  </si>
  <si>
    <t>TUBO PVC DESAGUE D=2" (PROV. E INST.)</t>
  </si>
  <si>
    <t>TUBO PVC DESAGUE D=3" (PROV. E INST.)</t>
  </si>
  <si>
    <t>TUBO PVC DESAGUE D=4" (PROV. E INST.)</t>
  </si>
  <si>
    <t>TUBO PVC DESAGUE D=6" (PROV. E INST.)</t>
  </si>
  <si>
    <t>TUBO PVC E-40 D=4" (PROV. E INST.)</t>
  </si>
  <si>
    <t>INST. DE FAENAS  Y COLOCADO DE LETRERO OBRAS MENORES</t>
  </si>
  <si>
    <t>INST. DE FAENAS Y COLOC. DE LETRERO OBRAS MEDIANAS</t>
  </si>
  <si>
    <t>INST. DE FAENAS Y COLOC. DE LETRERO OBRAS MAYORES</t>
  </si>
  <si>
    <t>MURO DE H°A° CON IMPERMEABILIZANTE</t>
  </si>
  <si>
    <t>HORMIGON SIMPLE PARA ZAPATAS H21</t>
  </si>
  <si>
    <t>HORMIGON SIMPLE PARA VIGAS H21</t>
  </si>
  <si>
    <t>HORMIGON SIMPLE PARA LOSA LLENA H21</t>
  </si>
  <si>
    <t>HORMIGON SIMPLE PARA ESCALERAS  H21</t>
  </si>
  <si>
    <t>HORMIGON SIMPLE PARA COLUMNAS  H21</t>
  </si>
  <si>
    <t>HORMIGON SIMPLE P/LOSA ALIVIANADA C/VIGUETA Y PLAST H21</t>
  </si>
  <si>
    <t>ABACO DE HORMIGON ARMADO PARA ENTREPISO</t>
  </si>
  <si>
    <t>CUBIERTA DE POLICARBONATO E=6 MM S/ESTRUCTURA METALICA</t>
  </si>
  <si>
    <t>CUBIERTA DE CALAMINA Nº28 C/CORREAS COSTANERA 80X40X15X2 MM</t>
  </si>
  <si>
    <t>CUBIERTA DE CALAMINA Nº28 C/CORREAS COSTANERA 100X50X15X2 MM</t>
  </si>
  <si>
    <t>CUMBRERA DE CALAMINA PLANA GALVANIZADA Nº 28 P/ESTR. MAD.</t>
  </si>
  <si>
    <t>LANZAMIENTO DE ESTRUCTURA METÁLICA HASTA 3 TON.</t>
  </si>
  <si>
    <t>MORTERO DE CEMENTO Y ARENA 1:2</t>
  </si>
  <si>
    <t>PUENTE ADHERENTE P/HORMIGON</t>
  </si>
  <si>
    <t>PROV. Y COLOC. DE LOSA HUECA PRETENSADA 16/60 CM</t>
  </si>
  <si>
    <t>PERFIL ANGULAR 1-1/2" X 1-1/2" X 1/8"</t>
  </si>
  <si>
    <t>TENSOR DE 3/8" (FIERRO LISO)</t>
  </si>
  <si>
    <t>TENSOR DE 1/2" (FIERRO LISO)</t>
  </si>
  <si>
    <t>TENSOR DE 5/8" (FIERRO LISO)</t>
  </si>
  <si>
    <t>ANCLAJE P/ESTRUCTURA METALICA (CUBIERTA)</t>
  </si>
  <si>
    <t>HORMIGON TIPO A FC 21 MPA (INFRAESTRUCTURA)</t>
  </si>
  <si>
    <t>NEOPRENO COMPUESTO (INFRAESTRUCTURA)</t>
  </si>
  <si>
    <t>NEOPRENO SIMPLE (INFRAESTRUCTURA)</t>
  </si>
  <si>
    <t>RELLENO SELECCIONADO  PARA ESTRUCTURAS (INFRAESTRUCTURA)</t>
  </si>
  <si>
    <t>PILOTES IN SITU DE HºAº; DN=1.20 M (INFRAESTRUCTURA)</t>
  </si>
  <si>
    <t>PILOTES IN SITU DE HºAº; DN=1.00 M (INFRAESTRUCTURA)</t>
  </si>
  <si>
    <t>HORMIGON TIPO A FC 21 MPA (SUPERESTRUCTURA)</t>
  </si>
  <si>
    <t>DRENAJE TUBOS PVC D=4" (SUPERESTRUCTURA)</t>
  </si>
  <si>
    <t>BARANDADO TIPO P-3 (SUPERESTRUCTURA)</t>
  </si>
  <si>
    <t>OBRA FALSA (SUPERESTRUCTURA)</t>
  </si>
  <si>
    <t>TRM</t>
  </si>
  <si>
    <t>APROBACION DE PROYECTO CON YPFB ( CATEGORIA COMERCIAL)</t>
  </si>
  <si>
    <t>AISLANTE PARA  CONDUCTOS (PROV. E INST.)</t>
  </si>
  <si>
    <t>CALEFACTOR TB  P=3000 KCAL/H (PROV. E INST.)</t>
  </si>
  <si>
    <t>CALEFON TIRO BALANCEADO  Q=12 LT/MIN (PROV. E INST.)</t>
  </si>
  <si>
    <t>CALEFON TIRO BALANCEADO  Q=16 LT/MIN (PROV. E INST.)</t>
  </si>
  <si>
    <t>CALEFON TIRO NATURAL  Q=14 LT/MIN (PROV. E INST.)</t>
  </si>
  <si>
    <t>CALEFON TIRO NATURAL  Q=16 LT/MIN (PROV. E INST.)</t>
  </si>
  <si>
    <t>CODO 90° AG D=1/2" (PROV. E INST.)</t>
  </si>
  <si>
    <t>CODO 90° AG  D=3/4" (PROV. E INST.)</t>
  </si>
  <si>
    <t>CODO 90° AG D= 1" (PROV. E INST.)</t>
  </si>
  <si>
    <t>CODO 90° AG D=1 1/4" (PROV. E INST.)</t>
  </si>
  <si>
    <t>CODO 90° AG D=1 1/2" (PROV. E INST.)</t>
  </si>
  <si>
    <t>COPLA AG D=1/2" (PROV. E INST.)</t>
  </si>
  <si>
    <t>COPLA AG D=3/4" (PROV. E INST.)</t>
  </si>
  <si>
    <t>COPLA AG  D=1" (PROV. E INST.)</t>
  </si>
  <si>
    <t>COPLA AG  D=1 1/4" (PROV. E INST.)</t>
  </si>
  <si>
    <t>CODO 90° AN  SCH-40  D=1/2" (PROV. E INST.)</t>
  </si>
  <si>
    <t>CODO 90° AN SCH-40  D=3/4" (PROV. E INST.)</t>
  </si>
  <si>
    <t>CODO 90° AN SCH-40 D=1" (PROV. E INST.)</t>
  </si>
  <si>
    <t>CODO 90° AN SCH-40  D=1 1/4" (PROV. E INST.)</t>
  </si>
  <si>
    <t>CODO 90° AN SCH-40  D=1 1/2" (PROV. E INST.)</t>
  </si>
  <si>
    <t>CODO 90° AN SCH-40  D=2" (PROV. E INST.)</t>
  </si>
  <si>
    <t>CODO 90° AN SCH-40  D=2 1/2" (PROV. E INST.)</t>
  </si>
  <si>
    <t>CODO 90° AN SCH-40 D=3" (PROV. E INST.)</t>
  </si>
  <si>
    <t>DUCTOS DE PLANCHA GALVANIZADA  (PROV. E INST.)</t>
  </si>
  <si>
    <t>EQUIPO GAS FURNACE  P=120000 BTU/H (PROV. E INST.)</t>
  </si>
  <si>
    <t>GABINETE DE REGULACION Y MEDICION Q=6 M3/H (PROV. E INST.)</t>
  </si>
  <si>
    <t>GABINETE DE REGULACION Y MEDICION Q=10 M3/H (PROV. E INST.)</t>
  </si>
  <si>
    <t>GABINETE DE REGULACION Y MEDICION Q=25 M3/H (PROV. E INST.)</t>
  </si>
  <si>
    <t>PICADO MURO DE LADRILLO P/ INSTALACION DE GAS</t>
  </si>
  <si>
    <t>REDUCCION AG D=3/4" -  1/2" (PROV. E INST.)</t>
  </si>
  <si>
    <t>REDUCCION AG  D=1" -  3/4" (PROV. E INST.)</t>
  </si>
  <si>
    <t>REDUCCION AG D=1 1/4" -  1" (PROV. E INST.)</t>
  </si>
  <si>
    <t>REDUCCION AG D=1 1/2" - 1 1/4 (PROV. E INST.)</t>
  </si>
  <si>
    <t>RELLENO CAMA DE ARENA</t>
  </si>
  <si>
    <t>REGULADOR 2DA ETAPA DE GN Q=6 M3/HR (PROV. E INST.)</t>
  </si>
  <si>
    <t>REGULADOR 2DA ETAPA DE GN Q=12 M3/H (PROV. E INST.)</t>
  </si>
  <si>
    <t>REGULADOR 2DA ETAPA DE GN Q=50 M3/HR (PROV. E INST.)</t>
  </si>
  <si>
    <t>TERMOSTATO DE CONTROL  (PROV. E INST.)</t>
  </si>
  <si>
    <t>TERMOTANQUE  ALTA  RECUPERACION 600 LT/H (PROV. E INST.)</t>
  </si>
  <si>
    <t>TUBERIA AG D=1/2" (PROV. Y TEND. AEREO)</t>
  </si>
  <si>
    <t>TUBERIA AG D=3/4" (PROV. Y TEND. AEREO)</t>
  </si>
  <si>
    <t>TUBERIA AG D=1" (PROV. Y TEND.  AEREO)</t>
  </si>
  <si>
    <t>TUBERIA AG D=1 1/4" (PROV. Y TEND.  AEREO)</t>
  </si>
  <si>
    <t>TUBERIA AG D=1 1/2" (PROV. Y TEND.  AEREO)</t>
  </si>
  <si>
    <t>TUBERIA AG D=2" (PROV. Y TEND.  AEREO)</t>
  </si>
  <si>
    <t>TUBERIA AG D=1/2" (PROV. Y TEND. EMPOTRADO)</t>
  </si>
  <si>
    <t>TUBERIA AG D=1 1/4" (PROV. Y TEND. EMPOTRADO)</t>
  </si>
  <si>
    <t>TUBERIA AG D=1 1/2" (PROV. Y TEND. EMPOTRADO)</t>
  </si>
  <si>
    <t>TUBERIA AN SCH-40 D=3/4" (PROV. Y TEND.)</t>
  </si>
  <si>
    <t>TUBERIA AN SCH-40 D=1 1/4" (PROV. Y TEND.)</t>
  </si>
  <si>
    <t>TUBERIA AN SCH-40 D=2" (PROV. Y TEND.)</t>
  </si>
  <si>
    <t>TUBERIA AN SCH-40 D=2 1/2" (PROV. Y TEND.)</t>
  </si>
  <si>
    <t>TUBERIA AN SCH-40 D=3" (PROV. Y TEND.)</t>
  </si>
  <si>
    <t>TUBERIA ENTERRADA DE AN SCH-40 D=2" (PROV. Y TEND.)</t>
  </si>
  <si>
    <t>TUBERIA ENTERRADA DE AN SCH-40 D=3" (PROV. Y TEND.)</t>
  </si>
  <si>
    <t>VALVULA DE 1/4 DE GIRO AG D=1/2" (PROV. E INST.)</t>
  </si>
  <si>
    <t>VALVULA DE 1/4 DE GIRO AG D= 3/4" (PROV. E INST.)</t>
  </si>
  <si>
    <t>VALVULA DE GAS D=1/2" PARA  AN (PROV. E INST.)</t>
  </si>
  <si>
    <t>VALVULA DE GAS D=3/4" PARA AN (PROV. E INST.)</t>
  </si>
  <si>
    <t>VALVULA DE GAS D=1" PARA AN (PROV. E INST.)</t>
  </si>
  <si>
    <t>VALVULA DE GAS D=2" PARA AN (PROV. E INST.)</t>
  </si>
  <si>
    <t>VALVULA DE GAS D=3" PARA AN (PROV. E INST.)</t>
  </si>
  <si>
    <t>ACCESORIOS DE INGRESO D=2 1/2" (PROV. E INST.)</t>
  </si>
  <si>
    <t>ACCESORIOS DE INGRESO D=2" (PROV. E INST.)</t>
  </si>
  <si>
    <t>ACCESORIOS DE SALIDA D=2 1/2" (PROV. E INST.)</t>
  </si>
  <si>
    <t>ACCESORIOS DE SALIDA D=3" (PROV. E INST.)</t>
  </si>
  <si>
    <t>ACCESORIOS DE VENTILACION CAMARA (PROV. E INST.)</t>
  </si>
  <si>
    <t>BARBACANAS (PROV. E INST.)</t>
  </si>
  <si>
    <t>CAMARA DE INSPECCION P/EMBOVEDADO H=3-5 M</t>
  </si>
  <si>
    <t>CAMARA DE INSPECCION P/EMBOVEDADO H=5-7 M</t>
  </si>
  <si>
    <t>CAMARA DE LIMPIEZA P/ SUMIDERO DE GRAN CAPACIDAD</t>
  </si>
  <si>
    <t>CODO 45º PVC E-40 D=1" (PROV. E INST.)</t>
  </si>
  <si>
    <t>CODO 45º PVC E-40 D=3/4" (PROV. E INST.)</t>
  </si>
  <si>
    <t>CODO 90º PVC E-40 D=1" (PROV. E INST.)</t>
  </si>
  <si>
    <t>CODO 90º PVC E-40 D=2" (PROV. E INST.)</t>
  </si>
  <si>
    <t>CODO 90º PVC E-40 D=3/4" (PROV. E INST.)</t>
  </si>
  <si>
    <t>CRUZ PVC E-40  D=1" (PROV. E INST.)</t>
  </si>
  <si>
    <t>CRUZ PVC E-40 D=2" (PROV. E INST.)</t>
  </si>
  <si>
    <t>CRUZ PVC E-40 D=3/4" (PROV. E INST.)</t>
  </si>
  <si>
    <t>CRUZ PVC E-40 D=4" (PROV. E INST.)</t>
  </si>
  <si>
    <t>DEMOLICION MANUAL HORMIGON ARMADO</t>
  </si>
  <si>
    <t>DESATE Y TRANSPORTE DE GAVIONES</t>
  </si>
  <si>
    <t>LIMPIEZA GENERAL DE OBRA</t>
  </si>
  <si>
    <t>REDUCCION PVC E-40 1” X 3/4” (PROV. E INST.)</t>
  </si>
  <si>
    <t>REDUCCION PVC E-40 2 1/2" X 2" (PROV. E INST.)</t>
  </si>
  <si>
    <t>REDUCCION PVC E-40 2"X1" (PROV. E INST.)</t>
  </si>
  <si>
    <t>REDUCTOR DE BUJE PVC E-40 DE 3" A 2" (PROV. E INST.)</t>
  </si>
  <si>
    <t>REDUCTOR DE BUJE PVC E-40 DE 4" A 3" (PROV. E INST.)</t>
  </si>
  <si>
    <t>RETIRO DE MATERIAL EXCEDENTE C/CARGUIO</t>
  </si>
  <si>
    <t>SUMIDERO TRANSVERSAL C/PERFIL "I" L= 1,50 M</t>
  </si>
  <si>
    <t>SUMIDERO TRANSVERSAL C/PERFIL "I" L= 3,00 M</t>
  </si>
  <si>
    <t>SUMIDERO TRANSVERSAL C/PERFIL "I" L= 9,00 M</t>
  </si>
  <si>
    <t>TAPA DE HºAº P/ CAMARA DE INSPECCION D=0.70 M E=0.10 M</t>
  </si>
  <si>
    <t>TAPON HEMBRA PVC D=2 1/2" (PROV. E INST.)</t>
  </si>
  <si>
    <t>TAPON HEMBRA PVC D=3/4" (PROV. E INST.)</t>
  </si>
  <si>
    <t>TAPON HEMBRA PVC E-40 D=2" (PROV. E INST.)</t>
  </si>
  <si>
    <t>TAPON HEMBRA PVC E-40 D=3" (PROV. E INST.)</t>
  </si>
  <si>
    <t>TRACARRO PVC E-40 D=2" (PROV. E INST.)</t>
  </si>
  <si>
    <t>TRANSPORTE MANUAL DE MATERIAL 300 M</t>
  </si>
  <si>
    <t>TUBERIA PVC  E-40 D=1" S/ACCESORIOS (PROV. Y TEND.)</t>
  </si>
  <si>
    <t>TUBERIA PVC  E-40 D=2" S/ACCESORIOS (PROV. Y TEND.)</t>
  </si>
  <si>
    <t>TUBERIA PVC  E-40 D=3" S/ACCESORIOS (PROV. Y TEND.)</t>
  </si>
  <si>
    <t>TUBERIA PVC  E-40 D=3/4" S/ACCESORIOS (PROV. Y TEND.)</t>
  </si>
  <si>
    <t>TUBERIA PVC  E-40 D=4" S/ACCESORIOS (PROV. Y TEND.)</t>
  </si>
  <si>
    <t>TUBERIA PVC E-40 D=2 1/2" (PROV. Y TEND.)</t>
  </si>
  <si>
    <t>TUBERIA PVC SDR 21 D=2 1/2" (PROV. Y TEND.)</t>
  </si>
  <si>
    <t>TUBERIA PVC SDR 26 D=2" (PROV. Y TEND.)</t>
  </si>
  <si>
    <t>TUBERIA PVC SDR 26 D=3" (PROV. Y TEND.)</t>
  </si>
  <si>
    <t>TUBOS DE H°A° D=1000 MM (PROV. Y COLOC.)</t>
  </si>
  <si>
    <t>TUBOS DE H°A° D=600 MM (PROV. Y COLOC.)</t>
  </si>
  <si>
    <t>TUBOS DE H°A° D=650 MM (PROV. Y COLOC.)</t>
  </si>
  <si>
    <t>TUBOS DE H°A° D=700 MM (PROV. Y COLOC.)</t>
  </si>
  <si>
    <t>TUBOS DE H°A° D=800 MM (PROV. Y COLOC.)</t>
  </si>
  <si>
    <t>TUBOS DE H°A° D=900 MM (PROV. Y COLOC.)</t>
  </si>
  <si>
    <t>TUBO DE HORMIGON D=350 MM   (PROV. Y COLOC.)</t>
  </si>
  <si>
    <t>TUBO DE HORMIGON D=400 MM  (PROV. Y COLOC.)</t>
  </si>
  <si>
    <t>TUBOS DE Hº D=500 MM (PROV. Y COLOC.)</t>
  </si>
  <si>
    <t>TUBOS DE Hº D=600 MM (PROV. Y COLOC.)</t>
  </si>
  <si>
    <t>TUBO PVC HELICOIDAL  D=1000 MM (PROV. Y COLOC.)</t>
  </si>
  <si>
    <t>TUBO PVC HELICOIDAL  D=600 MM (PROV. Y COLOC.)</t>
  </si>
  <si>
    <t>TUBO PVC HELICOIDAL  D=700 MM (PROV. Y COLOC.)</t>
  </si>
  <si>
    <t>TUBO PVC HELICOIDAL  D=800 MM (PROV. Y COLOC.)</t>
  </si>
  <si>
    <t>TUBO PVC HELICOIDAL  D=900 MM (PROV. Y COLOC.)</t>
  </si>
  <si>
    <t>ZAMPEADO DE PIEDRA C/MORTERO</t>
  </si>
  <si>
    <t>ACCESORIOS PVC P/ DESAGÜE D=2" (PROV. Y COLOC.)</t>
  </si>
  <si>
    <t>BAJANTE SANITARIA PVC CLASE 9 D=4" (PROV. Y COLOC.)</t>
  </si>
  <si>
    <t>BAJANTE PLUVIAL PVC CLASE 9 D=4" (PROV. Y COLOC.)</t>
  </si>
  <si>
    <t>BAJANTE PLUVIAL PVC CLASE 9 D=6" (PROV. Y COLOC.)</t>
  </si>
  <si>
    <t>BAJANTE SANITARIA PVC DESAGÜE D=4" (PROV. Y COLOC.)</t>
  </si>
  <si>
    <t>BAJANTE PLUVIAL PVC DESAGÜE D=4" (PROV. Y COLOC.)</t>
  </si>
  <si>
    <t>BAÑERA PARA NIÑOS CON GRIFERIA (PROV. Y COLOC.)</t>
  </si>
  <si>
    <t>BASE DE DUCHA 0,70X0,70 M (PROV. Y COLOC.)</t>
  </si>
  <si>
    <t>BASE DE DUCHA 0,80X0,80 M (PROV. Y COLOC.)</t>
  </si>
  <si>
    <t>BATERIA COMPLETA PARA INODORO (PROV. Y COLOC.)</t>
  </si>
  <si>
    <t>BOMBA ELECTRICA 0.75 HP C/ACCES. (PROV. E INST.)</t>
  </si>
  <si>
    <t>BOMBA ELECTRICA 3 HP C/ACCES. (PROV. E INST.)</t>
  </si>
  <si>
    <t>CAJA INTERCEPTORA PVC E-40 6"X20 CM (PROV. Y COLOC.)</t>
  </si>
  <si>
    <t>CAJA INTERCEPTORA PVC E-40 6"X30 CM (PROV. Y COLOC.)</t>
  </si>
  <si>
    <t>CAJA INTERCEPTORA PVC E-40 6"X40 CM (PROV. Y COLOC.)</t>
  </si>
  <si>
    <t>CAJA INTERCEPTORA PVC P/DESAGÜE 6"X20 CM (PROV. Y COLOC.)</t>
  </si>
  <si>
    <t>CAJA INTERCEPTORA PVC P/DESAGÜE 6"X30 CM (PROV. Y COLOC.)</t>
  </si>
  <si>
    <t>CAJA INTERCEPTORA PVC P/DESAGÜE 6"X40 CM (PROV. Y COLOC.)</t>
  </si>
  <si>
    <t>CAMARA DESGRASADORA DE PVC (PROV. Y COLOC.)</t>
  </si>
  <si>
    <t>CAMARA DESGRASADORA DE HORMIGON SIMPLE 0,50X0,50 M</t>
  </si>
  <si>
    <t>CAMARA DE INSPECCION H°C° 50% PIEDRA DESPLAZ. 0,6 X 0,6 M</t>
  </si>
  <si>
    <t>CAMARA DE INSPECCION DOBLE 0,60X1,20 M</t>
  </si>
  <si>
    <t>CAMARA DE REGISTRO PLUVIAL 0,25X0,25 M</t>
  </si>
  <si>
    <t>CAMARA DE REGISTRO PLUVIAL 0,30X0,30 M</t>
  </si>
  <si>
    <t>CAMARA DE REGISTRO SANITARIO H°S° 0,40X0,40 M</t>
  </si>
  <si>
    <t>CAMARA DE REGISTRO SANITARIO H°S° 0,50X0,50 M</t>
  </si>
  <si>
    <t>CAMARA PARA VALVULAS H°C° 0,40X0,40X0,50 M</t>
  </si>
  <si>
    <t>CAMARA PARA VALVULAS H°C° 0,50X0,50X0,50 M</t>
  </si>
  <si>
    <t>CAMARA PROTECTORA DE LLAVES PARA JARDINERAS (0,20X0,20 M)</t>
  </si>
  <si>
    <t>CAMARA SEPTICA PLASTICA DE 1000 L C/ACCES. (PROV. Y COLOC.)</t>
  </si>
  <si>
    <t>CAMARA SEPTICA PLASTICA DE 2000 L C/ACCES. (PROV. Y COLOC.)</t>
  </si>
  <si>
    <t>CAMARA SEPTICA PLASTICA DE 5000 L C/ACCES. (PROV. Y COLOC.)</t>
  </si>
  <si>
    <t>CANAL DE HORMIGON ARMADO CON REJILLA METALICA</t>
  </si>
  <si>
    <t>CODO PVC DESAGÜE D=2" (PROV. Y COLOC.)</t>
  </si>
  <si>
    <t>CODO PVC DESAGÜE D=3" (PROV. Y COLOC.)</t>
  </si>
  <si>
    <t>CODO PVC DESAGÜE D=4" (PROV. Y COLOC.)</t>
  </si>
  <si>
    <t>CODO PVC DESAGÜE D=6" (PROV. Y COLOC.)</t>
  </si>
  <si>
    <t>CODO PVC CLASE 9 D=2" (PROV. Y COLOC.)</t>
  </si>
  <si>
    <t>CODO PVC CLASE 9 D=3" (PROV. Y COLOC.)</t>
  </si>
  <si>
    <t>CODO PVC CLASE 9 D=4" (PROV. Y COLOC.)</t>
  </si>
  <si>
    <t>CODO PVC CLASE 9 D=6" (PROV. Y COLOC.)</t>
  </si>
  <si>
    <t>CODO  PVC ASTM 3034 D=4" (PROV. Y COLOC.)</t>
  </si>
  <si>
    <t>CODO  PVC ASTM 3034 D=6" (PROV. Y COLOC.)</t>
  </si>
  <si>
    <t>DESINFECCION EN TUBERIAS DE 0 A 4"</t>
  </si>
  <si>
    <t>HIDROCELES DE 200 LITROS (PROV. Y COLOC.)</t>
  </si>
  <si>
    <t>INODORO DE BAJO CONSUMO (PROV. Y COLOC.)</t>
  </si>
  <si>
    <t>INODORO DE TANQUE BAJO (PROV. Y COLOC.)</t>
  </si>
  <si>
    <t>INODORO DE TANQUE ALTO (PROV. Y COLOC.)</t>
  </si>
  <si>
    <t>INODORO CON VALVULA DE DESCARGA (PROV. Y COLOC.)</t>
  </si>
  <si>
    <t>INODORO P/NIÑOS C/VALVULA DE DESCARGA (PROV. Y COLOC.)</t>
  </si>
  <si>
    <t>INODORO P/NIÑOS DE TANQUE BAJO (PROV. Y COLOC.)</t>
  </si>
  <si>
    <t>INODORO PARA MINUSVALIDOS (PROV. Y COLOC.)</t>
  </si>
  <si>
    <t>INODORO TURCO TANQUE ALTO (PROV. Y COLOC.)</t>
  </si>
  <si>
    <t>INODORO ECOLOGICO (PROV. Y COLOC.)</t>
  </si>
  <si>
    <t>LAVAMANOS CON PEDESTAL Y GRIFERIA (PROV. Y COLOC.)</t>
  </si>
  <si>
    <t>LAVAMANOS PARA MESON CON GRIFERIA (PROV. Y COLOC.)</t>
  </si>
  <si>
    <t>LAVAMANOS PARA MESON CON GRIFO MEZCLADOR (PROV. Y COLOC.)</t>
  </si>
  <si>
    <t>LAVAMANOS PARA MINUSVALIDOS (PROV. Y COLOC.)</t>
  </si>
  <si>
    <t>LAVAMANOS CON GRIFO TEMPORIZADO (PROV. Y COLOC.)</t>
  </si>
  <si>
    <t>LAVAPLATOS 1 DEPOSITO 1 FREGADERO C/GRIF. (PROV. Y COLOC.)</t>
  </si>
  <si>
    <t>LAVAPLATOS 2 DEPOSITOS 1 FREGADERO C/GRIF (PROV. Y COLOC.)</t>
  </si>
  <si>
    <t>LAVAPLATOS 2 DEPOSITOS 2 FREGADEROS C/GRIF. (PROV. Y COLOC.)</t>
  </si>
  <si>
    <t>LAVAPLATOS 2 DEPOSITOS 1 FREGADERO C/MEZC (PROV. Y COLOC.)</t>
  </si>
  <si>
    <t>LAVAPLATOS 2 DEPOSITOS 2 FREGADEROS C/MEZC (PROV. Y COLOC.)</t>
  </si>
  <si>
    <t>LAVANDERIA DE HORMIGON ARMADO (PROV. Y COLOC.)</t>
  </si>
  <si>
    <t>LLAVE DE PASO CORTINA D=1/2" (PROV. Y COLOC.)</t>
  </si>
  <si>
    <t>LLAVE DE PASO CORTINA D=3/4" (PROV. Y COLOC.)</t>
  </si>
  <si>
    <t>LLAVE DE PASO CORTINA D=1" (PROV. Y COLOC.)</t>
  </si>
  <si>
    <t>LLAVE DE PASO CORTINA D=1 1/2" (PROV. Y COLOC.)</t>
  </si>
  <si>
    <t>LLAVE DE PASO CORTINA D=2" (PROV. Y COLOC.)</t>
  </si>
  <si>
    <t>LLAVE DE PASO CORTINA D=2 1/2" (PROV. Y COLOC.)</t>
  </si>
  <si>
    <t>PICADO MURO LADRILLO P/INST. SANITARIA</t>
  </si>
  <si>
    <t>PILETA DE UN GRIFO (PROV. Y COLOC.)</t>
  </si>
  <si>
    <t>PLANCHA PARA PROTECCION DE PARAPETO (PROV. Y COLOC)</t>
  </si>
  <si>
    <t>PRUEBA HIDRAULICA EN TUBERIA DE 1/2" A 4"</t>
  </si>
  <si>
    <t>REJILLA DE PISO 0,15 X0,15 M DE BRONCE (PROV. Y COLOC.)</t>
  </si>
  <si>
    <t>REJILLA DE PISO 0,20X0,20 M DE BRONCE (PROV. Y COLOC.)</t>
  </si>
  <si>
    <t>SOLIC. CONEX. ALC. SANITARIO EN ACERA Y CALZADA DE TIERRA</t>
  </si>
  <si>
    <t>SOLIC. CONEX. ALC. SANITARIO EN OTROS TIPOS DE ACERA Y CALZ</t>
  </si>
  <si>
    <t>SOLIC. CONEX. DE AGUA POTABLE EN ACERA Y CALZADA DE TIERRA</t>
  </si>
  <si>
    <t>SOLIC. CONEX. DE AGUA POTABLE EN OTROS TIPOS DE ACERA Y CALZ</t>
  </si>
  <si>
    <t>SUMIDERO CON REJILLA DE PISO 0,30X0,3M</t>
  </si>
  <si>
    <t>TAPA CON PLANCHA METALICA (PROV. Y COLOC.)</t>
  </si>
  <si>
    <t>TINA DE BAÑO C/GRIFERIA Y ACCESORIOS (PROV. Y COLOC.)</t>
  </si>
  <si>
    <t>TANQUE PLASTICO P/AGUA 600 L C/ACCES. (PROV. Y COLOC.)</t>
  </si>
  <si>
    <t>TANQUE PLASTICO P/AGUA 1100 L C/ACCES. (PROV. Y COLOC.)</t>
  </si>
  <si>
    <t>TANQUE PLASTICO P/AGUA 2300 L C/ACCES. (PROV. Y COLOC.)</t>
  </si>
  <si>
    <t>TANQUE PLASTICO P/AGUA 3500 L C/ACCES. (PROV. Y COLOC.)</t>
  </si>
  <si>
    <t>TANQUE PLASTICO P/AGUA 5000 L C/ACCES. (PROV. Y COLOC.)</t>
  </si>
  <si>
    <t>TUBERIA DE DESAGÜE PVC D=2" (PROV. Y COLOC.)</t>
  </si>
  <si>
    <t>TUBERIA DE DESAGÜE PVC D=4" (PROV. Y COLOC.)</t>
  </si>
  <si>
    <t>TUBERIA DE DESAGÜE PVC D=6" (PROV. Y COLOC.)</t>
  </si>
  <si>
    <t>TUBERIA PVC CLASE 6 D=4" C/PERFORACIONES (PROV. Y COLOC.)</t>
  </si>
  <si>
    <t>TUBERIA PVC CLASE 9 D=2" (PROV. Y COLOC.)</t>
  </si>
  <si>
    <t>TUBERIA PVC CLASE 9 D=3" (PROV. Y COLOC.)</t>
  </si>
  <si>
    <t>TUBERIA PVC CLASE 9 D=4" (PROV. Y COLOC.)</t>
  </si>
  <si>
    <t>TUBERIA PVC CLASE 9 D=6" (PROV. Y COLOC.)</t>
  </si>
  <si>
    <t>TUBERIA DE FG D=1/2" C/ACCESORIOS (PROV. Y COLOC.)</t>
  </si>
  <si>
    <t>TUBERIA DE FG D=3/4" C/ACCESORIOS (PROV. Y COLOC.)</t>
  </si>
  <si>
    <t>TUBERIA DE FG D=1" C/ACCESORIOS (PROV. Y COLOC.)</t>
  </si>
  <si>
    <t>TUBERIA DE FG D=1 1/2" C/ACCESORIOS (PROV. Y COLOC.)</t>
  </si>
  <si>
    <t>TUBERIA DE FG D=2" C/ACCESORIOS (PROV. Y COLOC.)</t>
  </si>
  <si>
    <t>TUBERIA  PVC E-40  D=1/2"  C/ACCESORIOS (PROV. Y COLOC.)</t>
  </si>
  <si>
    <t>TUBERIA  PVC E-40  D=3/4"  C/ACCESORIOS (PROV. Y COLOC.)</t>
  </si>
  <si>
    <t>TUBERIA  PVC E-40  D=1"  C/ACCESORIOS (PROV. Y COLOC.)</t>
  </si>
  <si>
    <t>TUBERIA  PVC E-40  D=1 1/2" C/ACCESORIOS (PROV. Y COLOC.)</t>
  </si>
  <si>
    <t>TUBERIA  PVC E-40  D=2"  C/ACCESORIOS (PROV. Y COLOC.)</t>
  </si>
  <si>
    <t>TUBERIA  PVC E-40  D=2 1/2" C/ACCESORIOS (PROV. Y COLOC.)</t>
  </si>
  <si>
    <t>TUBERIA PVC SDR 35 D=4" (PROV. Y COLOC.)</t>
  </si>
  <si>
    <t>TUBERIA PVC SDR 35 D=6" (PROV. Y COLOC.)</t>
  </si>
  <si>
    <t>TUBERIA PVC SDR 41 D=6" (PROV. Y COLOC.)</t>
  </si>
  <si>
    <t>TUBERIA PVC SDR 41 D=8" (PROV. Y COLOC.)</t>
  </si>
  <si>
    <t>TUBERIA DE VENTILACION PVC CLASE 9 D=3" (PROV. Y COLOC.)</t>
  </si>
  <si>
    <t>TUBERIA DE VENTILACION PVC CLASE 9 D=4" (PROV. Y COLOC.)</t>
  </si>
  <si>
    <t>URINARIO DE PORCELANA C/GRIFERIA Y ACCES. (PROV. Y COLOC.)</t>
  </si>
  <si>
    <t>URINARIO DE PORCELANA C/GRIFO TEMPORIZADO (PROV. Y COLOC.)</t>
  </si>
  <si>
    <t>URINARIO P/NIÑOS CON GRIFO TEMPORIZADO (PROV. Y COLOC.)</t>
  </si>
  <si>
    <t>URINARIO CORRIDO H=0.60 M</t>
  </si>
  <si>
    <t>URINARIO CORRIDO H=0.40 M (PARA NIÑOS)</t>
  </si>
  <si>
    <t>DADOS DE HORMIGON</t>
  </si>
  <si>
    <t>LIMPIEZA GENERAL OBRAS PEQUEÑAS</t>
  </si>
  <si>
    <t>LIMPIEZA GENERAL OBRAS MEDIANAS</t>
  </si>
  <si>
    <t>LIMPIEZA GENERAL OBRAS MAYORES</t>
  </si>
  <si>
    <t>MEJORAMIENTO SUB RASANTE</t>
  </si>
  <si>
    <t>PERFILADO Y COMPACTADO DE SUB RASANTE</t>
  </si>
  <si>
    <t>RESALTO DE LOMO PLANO B=7 M</t>
  </si>
  <si>
    <t>DIRECCION DE PROYECTOS MUNICIPALES</t>
  </si>
  <si>
    <t>RESPONSABLE (S) DE PROYECTO</t>
  </si>
  <si>
    <t>BENEFICIARIO FINAL  para el acta de conformidad</t>
  </si>
  <si>
    <t>DIRECTOR</t>
  </si>
  <si>
    <t>JEFE DE UNIDAD</t>
  </si>
  <si>
    <t>SUB ALCALDE DE DISTRITO</t>
  </si>
  <si>
    <t>ESTRUC</t>
  </si>
  <si>
    <t>SANIT</t>
  </si>
  <si>
    <t>GAS</t>
  </si>
  <si>
    <t>RESPONSABLE DE UNIDAD</t>
  </si>
  <si>
    <t>ZAPATAS DE Hº Aº  H21</t>
  </si>
  <si>
    <t>COLUMNAS DE Hº Aº  H21</t>
  </si>
  <si>
    <t>VIGAS DE  Hº Aº  H21</t>
  </si>
  <si>
    <t>ESCALERAS DE  Hº Aº  H21</t>
  </si>
  <si>
    <t>LOSA LLENA DE  Hº Aº  H21</t>
  </si>
  <si>
    <t>MURO DE HORMIGON ARMADO H21</t>
  </si>
  <si>
    <t>LOSA ALIGERADA DE HºAº H21 C/VIGUETA PRETENSADA E=20CM</t>
  </si>
  <si>
    <t>ACERO DE REFUERZO</t>
  </si>
  <si>
    <t>LOSA ALIGERADA H21 C/LADRILLO 6 HUECOS E=20 CM</t>
  </si>
  <si>
    <t>LOSA NERVADA C/POLIESTIRENO E=20 CM EN 2 DIRECCIONES H21</t>
  </si>
  <si>
    <t>LOSA NERVADA C/POLIESTIRENO E=25 CM EN 2 DIRECCIONES H21</t>
  </si>
  <si>
    <t>LOSA NERVADA C/POLIESTIRENO E=30 CM EN 2 DIRECCIONES H21</t>
  </si>
  <si>
    <t>HORMIGON ARMADO - GRADERIAS</t>
  </si>
  <si>
    <t>SELLADO DE JUNTAS Y GRIETAS CON CINTA FLEXIBLE DE 25 CM.</t>
  </si>
  <si>
    <t>CONSTRUCCIÓN Y MANTENIMIENTO DE CAMINOS VECINALES</t>
  </si>
  <si>
    <t>la junta de vecinos se hara cargo del recojo de escombros</t>
  </si>
  <si>
    <t>comite de vigalancia</t>
  </si>
  <si>
    <t>ACCESORIOS DE SALIDA D=1 1/2 " (PROV. E INST.)</t>
  </si>
  <si>
    <t>ACCESORIOS DE VENTILACION D=2" (PROV. E INST.)</t>
  </si>
  <si>
    <t>ACOMETIDA DE GAS NATURAL (OBRAS CIVILES)</t>
  </si>
  <si>
    <t>ACOMETIDA DE GAS NATURAL (TUBERIAS AN) (PROV. E INST.)</t>
  </si>
  <si>
    <t>ACOMETIDA ELECTRICA COMPLETA TRIFASICO EN BAJA TENSION</t>
  </si>
  <si>
    <t>ACOMETIDA EN MT C/TRANSF 6.9/12.4KV 220/380V TRIF 600 KVA</t>
  </si>
  <si>
    <t>ANCLAJE EN U A TECHO UNIV DE 3X4X10 CM (PROV. E INST.)</t>
  </si>
  <si>
    <t>ASCENSOR PARA 13 PERSONAS (PROV. E INST.)</t>
  </si>
  <si>
    <t>ASCENSOR SOCIAL 13 PERSONAS SEMI PANORAMICO (PROV. E INST.)</t>
  </si>
  <si>
    <t>ASCENSOR SOCIAL 13 PERSONAS STANDAR (PROV. E INST.)</t>
  </si>
  <si>
    <t>ASCENSOR SOCIAL 6 PERSONAS (PROV. E INST.)</t>
  </si>
  <si>
    <t>BAJANTE PLUVIAL DE CALAMINA GALVANIZADA Nº28 D=4"</t>
  </si>
  <si>
    <t>BAJANTE PLUVIAL PVC CLASE 9 D=3" (PROV. Y COLOC.)</t>
  </si>
  <si>
    <t>BAJANTE PLUVIAL PVC DESAGÜE D=3" (PROV. Y COLOC.)</t>
  </si>
  <si>
    <t>BAJANTE SANITARIA PVC CLASE 9 D=3" (PROV. Y COLOC.)</t>
  </si>
  <si>
    <t>BAJANTE SANITARIA PVC DESAGÜE D=3" (PROV. Y COLOC.)</t>
  </si>
  <si>
    <t>BALDOSA DE Hº PRE-LAVADO RUSTICO C/COLOR PROV. Y COLOC</t>
  </si>
  <si>
    <t>BANCA DE MADERA Y TUBO 50</t>
  </si>
  <si>
    <t>BARANDA CON TUBO INOX Y VIDRIO TEMPLADO 10MM</t>
  </si>
  <si>
    <t>BASE DE APOYO DE Hº Sº P/BOMBA DE AGUA</t>
  </si>
  <si>
    <t>BASURERO METALICO TIPO 001</t>
  </si>
  <si>
    <t>BOLARDO DE TUBERIA DE FG DE 4" H = 0,90 M (PROV. Y COLOC.)</t>
  </si>
  <si>
    <t>BOMBA DE AGUA C/ACCES. 1 HP (PROV. E INST.)</t>
  </si>
  <si>
    <t>BOMBA DE AGUA C/ACCES. 1.5 HP (PROV. E INST.)</t>
  </si>
  <si>
    <t>BOMBA DE AGUA C/ACCES. 2 HP (PROV. E INST.)</t>
  </si>
  <si>
    <t>BOQUILLA DE 19 MM (PROV. E INST.)</t>
  </si>
  <si>
    <t>BOQUILLA DE 25 MM (PROV. E INST.)</t>
  </si>
  <si>
    <t>BOQUILLA DE 48 MM (PROV. E INST.)</t>
  </si>
  <si>
    <t>BREACKER 3 PX1000 A (PROV. E INST.)</t>
  </si>
  <si>
    <t>CABLE AISLADO COBRE 19 H Nº 3/0 AWG TW (PROV. E INST.)</t>
  </si>
  <si>
    <t>CABLE AISLADO COBRE Nº 600 MCM (PROV. E INST.)</t>
  </si>
  <si>
    <t>CABLE CANAL DE 30 E STANDART (PROV. E INST.)</t>
  </si>
  <si>
    <t>CABLE CANAL DE 50 E STANDART (PROV. E INST.)</t>
  </si>
  <si>
    <t>CABLE DE COBRE AISLADO 7 H Nº 10 AWG TW (PROV. E INST.)</t>
  </si>
  <si>
    <t>CAJA DE REGISTRO CONTRA INCENDIOS</t>
  </si>
  <si>
    <t>CALEFON TIRO NATURAL  Q= 6 LT/MIN (PROV. E INST.)</t>
  </si>
  <si>
    <t>CAMARA DE ACOMETIDA (OBRAS CIVILES) (PROV. E INST.)</t>
  </si>
  <si>
    <t>CAMARA DE DERIVACION (OBRAS CIVILES) (PROV. E INST.)</t>
  </si>
  <si>
    <t>CAMARA DE INSPECCION 1.00 X 1.00 M</t>
  </si>
  <si>
    <t>CAMPANA PARA COCINA (PROV E INST)</t>
  </si>
  <si>
    <t>CANALETA CALAMINA GALVANIZADA Nº28 CORTE 100 P/PARAPETO</t>
  </si>
  <si>
    <t>CANALETA DE CALAMINA GALVANIZADA Nº28</t>
  </si>
  <si>
    <t>CASETA PRM (PROV. E INST.)</t>
  </si>
  <si>
    <t>CENEFA METALICA  H= 0,25 M.  (PROVISION )</t>
  </si>
  <si>
    <t>CENEFA METALICA  H= 0,25 M. PROV. Y COLOC.</t>
  </si>
  <si>
    <t>CESPED SINTETICO BICOLOR P/ CANCHAS (PROV. Y COLOC.)</t>
  </si>
  <si>
    <t>CIELO FALSO REGISTRABLE  PLACA PVC FINE  MODULO  0,61 X 0,61</t>
  </si>
  <si>
    <t>CLIP C PARA FIJACION DE TAPAS (PROV. E INST.)</t>
  </si>
  <si>
    <t>CONECTOR DE TUBO A TUBO 19 MM (PROV. E INST.)</t>
  </si>
  <si>
    <t>CONECTOR DE TUBO A TUBO 25 MM (PROV. E INST.)</t>
  </si>
  <si>
    <t>CONJUNTO DE DOS JUNTAS REFNET P/LIQUIDO Y GAS (PROV E INST.)</t>
  </si>
  <si>
    <t>CONOS DE ANCLAJE DE ACERO COMPLETO (SUPERESTRUCTURA)</t>
  </si>
  <si>
    <t>CONSOLA DE CONTROL CENTRAL  ARRANQUE PARADA (PROV E INST)</t>
  </si>
  <si>
    <t>CONSTRUCCION DE BASE PARA LUMINARIA ENCASTRADO</t>
  </si>
  <si>
    <t>CONSTRUCCION DE CIMIENTO P/POSTE BALIZA + ANCLAJE</t>
  </si>
  <si>
    <t>CRUZ ESCALERA 30 E (PROV. E INST.)</t>
  </si>
  <si>
    <t>CRUZ ESCALERA 50 E (PROV. E INST.)</t>
  </si>
  <si>
    <t>CUBIERTA CALAMINA PLASTICA REFORZADA (INCLUYE MADERAMEN)</t>
  </si>
  <si>
    <t>CUMBRERA PLANA DE  FIBROCEMENTO</t>
  </si>
  <si>
    <t>CURVA DE 19 MM (PROV. E INST.)</t>
  </si>
  <si>
    <t>CURVA DE 25 MM (PROV. E INST.)</t>
  </si>
  <si>
    <t>DESMONTAJE DE CUBIERTA DE ESTR. MET.  (CORREAS Y TENSORES)</t>
  </si>
  <si>
    <t>DESMONTAJE DE ESTRUCTURA METÁLICA HASTA 3 TON.</t>
  </si>
  <si>
    <t>ENLOSETADO HEXAGONAL (SIN PROV. DE LOSETAS)</t>
  </si>
  <si>
    <t>EQUIPO GAS FURNACE  P=100000 BTU/H (PROV. E INST.)</t>
  </si>
  <si>
    <t>EQUIPO GAS FURNACE  P=150000 BTU/H (PROV. E INST.)</t>
  </si>
  <si>
    <t>ESCALERA T 30 E (PROV. E INST.)</t>
  </si>
  <si>
    <t>ESCALERA T 50 E (PROV. E INST.)</t>
  </si>
  <si>
    <t>ESPEJO 3MM</t>
  </si>
  <si>
    <t>ESQUINERA DE VINIL EN GRADA</t>
  </si>
  <si>
    <t>EXTRACTOR DE AIRE TIPO HONGO 9100 M3/H (PROV E INST)</t>
  </si>
  <si>
    <t>EXTRACTOR DE POTENCIA CENTRIFUGO 1060 M3/H (PROV E INST)</t>
  </si>
  <si>
    <t>EXTRACTOR DE POTENCIA CENTRIFUGO 1350 M3/H (PROV E INST)</t>
  </si>
  <si>
    <t>EXTRACTOR DE POTENCIA CENTRIFUGO 600 M3/H (PROV E INST)</t>
  </si>
  <si>
    <t>FACHADA FLOTANTE DE VIDRIO TEMPLADO 10MM INCOLORO</t>
  </si>
  <si>
    <t>GRIFO DE MESA CON SENSOR</t>
  </si>
  <si>
    <t>GRIFO DE MESA PRESSMATIC P/LAVAMANOS</t>
  </si>
  <si>
    <t>GRIFO DE PARED PRESSMATIC ANTIVANDALISMO P/LAVAMANOS</t>
  </si>
  <si>
    <t>GRIFO MEZCLADOR P/LAVAMANOS</t>
  </si>
  <si>
    <t>GRIFO PARA LAVAMANOS (PROV. Y COLOC.)</t>
  </si>
  <si>
    <t>GRIFO PARA LAVANDERIA (PROV. Y COLOC.)</t>
  </si>
  <si>
    <t>GRIFO PARA LAVAPLATOS (PROV. Y COLOC.)</t>
  </si>
  <si>
    <t>HIDROCEL DE 85 GALONES (PROV. Y COLOC.)</t>
  </si>
  <si>
    <t>HORMIGON ARMADO - VIGA DE FUNDACION</t>
  </si>
  <si>
    <t>HORMIGON TIPO "P" 350 KG/CM2 (SUPERESTRUCTURA)</t>
  </si>
  <si>
    <t>INODORO DE PORCELANA C/FLUXOMETRO</t>
  </si>
  <si>
    <t>JUEGO INFANTIL 2 TORRES (COMBINACIÓN DE JUEGOS)</t>
  </si>
  <si>
    <t>LAVAMANOS DE SOBREPONER P/MESON SIN GRIFO</t>
  </si>
  <si>
    <t>LIMPIEZA GENERAL DE LA OBRA</t>
  </si>
  <si>
    <t>LINEA FRIG. DOBLE C/TUB. DE COBRE 1/2"- 1/4" (PROV E INST)</t>
  </si>
  <si>
    <t>LINEA FRIG. DOBLE C/TUB. DE COBRE 3/4"- 3/8" (PROV E INST)</t>
  </si>
  <si>
    <t>LINEA FRIG. DOBLE C/TUB. DE COBRE 5/8"- 3/8" (PROV E INST)</t>
  </si>
  <si>
    <t>LINEA FRIG. DOBLE C/TUB. DE COBRE 7/8"- 3/8" (PROV E INST)</t>
  </si>
  <si>
    <t>LLAVE DE PASO CORTINA 2" FV (PROV. E INST.)</t>
  </si>
  <si>
    <t>LOSA DE Hº PREMEZCLADO H-20 C/POLIEST. 2 DIREC. E=20CM</t>
  </si>
  <si>
    <t>LOSA DE Hº PREMEZCLADO H25 ALIVIANADA C/VIG. PRET. E=15 CM</t>
  </si>
  <si>
    <t>LOSA DE Hº PREMEZCLADO H-25 C/POLIEST. 2 DIREC. E=30CM</t>
  </si>
  <si>
    <t>LUMINARIA BALIZA 23 W FLUORESCENTE COMPACTO (PROV. E INST.)</t>
  </si>
  <si>
    <t>LUMINARIA BALIZA LED T/PONTO 2.5W (PROV. E INST.)</t>
  </si>
  <si>
    <t>LUMINARIA CIRCULAR DE SUJECION CENTRAL SAP 250W</t>
  </si>
  <si>
    <t>LUMINARIA EXTERIOR HM 150 W T/AMBAR-2 (PROV. E INST.)</t>
  </si>
  <si>
    <t>LUMINARIA EXTERIOR HM 70 W T/NANO-1 (PROV. E INST.)</t>
  </si>
  <si>
    <t>LUMINARIA LED ENCASTRADO IP 67  6 W (PROV. E INST.)</t>
  </si>
  <si>
    <t>LUMINARIA SPOT HM 70 W (PROV. E INST.)</t>
  </si>
  <si>
    <t>LUMINARIA SPOT LED 3 W ALUMINIO (PROV. E INST.)</t>
  </si>
  <si>
    <t>LUMINARIA T/NOCTIS MIDI LUZ DIRECTA RBG LED (PROV. E INST.)</t>
  </si>
  <si>
    <t>MEZCLADORA PARA DUCHA (PROV. Y COLOC.)</t>
  </si>
  <si>
    <t>MURO DIVISORIO  DE PANELES DE YESO PARA INTERIORES  E=0,12 M</t>
  </si>
  <si>
    <t>MURO VERDE CON TUBERIA PVC CLASE 9 DE 4"</t>
  </si>
  <si>
    <t>PANEL DE ALUMINIO COMPUESTO PARA REVESTIMIENTO CON ESTRUCTURA METALICA</t>
  </si>
  <si>
    <t>PANEL DIVISORIO DE VIDRIO TEMPLADO INCOLORO 10 MM</t>
  </si>
  <si>
    <t>PARARRAYOS TIPO INGESCO (PROV. E INST.)</t>
  </si>
  <si>
    <t>PASAJUNTAS DE FIERRO LISO C/CANASTILLO D=1"</t>
  </si>
  <si>
    <t>PICADO Y PERFORADO EN HORMIGON ARMADO</t>
  </si>
  <si>
    <t>PISO DE LADRILLO CERAMICO  PEATONAL 10 X 20 X 6.5 CM</t>
  </si>
  <si>
    <t>PISO DE MACHIHEMBRE MADERA DURA (CON MADERAMEN)</t>
  </si>
  <si>
    <t>PISO DE MACHIHEMBRE MADERA DURA (SIN MADERAMEN)</t>
  </si>
  <si>
    <t>PROV. Y COLOC. CUBIERTA METALICA (PLASTOPANEL) TRAPEZOIDAL</t>
  </si>
  <si>
    <t>PROV. Y COLOC. CUBIERTA METÁLICA PLASTO PANEL LISO</t>
  </si>
  <si>
    <t>PROV. Y COLOC. DE BUTACAS</t>
  </si>
  <si>
    <t>PROV. Y COLOC. DE CHAPA PARA PUERTA DE VIDRIO</t>
  </si>
  <si>
    <t>PROV. Y COLOC. DE ESPEJOS E=4MM SOBRE MURO</t>
  </si>
  <si>
    <t>PROV. Y COLOC. DE PISO FLOTANTE DE ALTO TRAFICO</t>
  </si>
  <si>
    <t>PROV. Y COLOC. DE POLICARBONATO 10MM PARA CUBIERTA</t>
  </si>
  <si>
    <t>PROV. Y COLOC. DE ZOCALO DE PISO FLOTANTE</t>
  </si>
  <si>
    <t>PROV. Y COLOC. PISO DE PIEDRA  DE GRANITO</t>
  </si>
  <si>
    <t>PROV. Y COLOC. REJA METALICA TIPO MUNICIPAL H=60CM</t>
  </si>
  <si>
    <t>PROV. Y COLOC. REJILLA DE JARDIN PREMOLDEADA</t>
  </si>
  <si>
    <t>PROYECTOR ENCASTRADO T/TE MAXI HM 150W IP67 (PROV. E INST.)</t>
  </si>
  <si>
    <t>PROYECTOR ENCASTRADO T/TE MIDI HM 70W IP67 (PROV. E INST.)</t>
  </si>
  <si>
    <t>PROYECTOR ENCASTRADO T/TE ROMA HM 150W IP67 (PROV. E INST.)</t>
  </si>
  <si>
    <t>PROYECTOR SUB ACUATICO 300 W 12 V (PROV. E INST.)</t>
  </si>
  <si>
    <t>PUERTA C/TUBULAR CUADRADO 40X40 MM C/ PLANCHA DE 1/32"</t>
  </si>
  <si>
    <t>QUINCALLERIA CHAPA INTERIOR CON MANIVELA</t>
  </si>
  <si>
    <t>RAMAL " Y "  ASTM 3034 D=6" (PROV. Y COLOC.)</t>
  </si>
  <si>
    <t>RAMAL " Y " ASTM 3034 D=4" (PROV. Y COLOC.)</t>
  </si>
  <si>
    <t>RECUPERADOR ESTATICO DE CALOR 1000 M3/H (PROV E INST)</t>
  </si>
  <si>
    <t>RECUPERADOR ESTATICO DE CALOR 2100 M3/H (PROV E INST)</t>
  </si>
  <si>
    <t>REFLECTOR HALOGENURO METALICO 250 W/230 V (PROV. E INST.)</t>
  </si>
  <si>
    <t>REGISTRO DE LIMPIEZA (PROV. Y COLOC.)</t>
  </si>
  <si>
    <t>REGULADOR 2DA ETAPA DE GN Q=20 M3/HR (PROV. E INST.)</t>
  </si>
  <si>
    <t>REGULADOR 2DA ETAPA DE GN Q=75 M3/HR (PROV. E INST.)</t>
  </si>
  <si>
    <t>REJA METALICA H=1.00 M  F.G. 2” C/MALLA OLIMPICA Nº 10 (PROV. Y COLOC.)</t>
  </si>
  <si>
    <t>REJA METALICA TIPO 1  H= 1.5 M. PROVISION Y COLOCADO</t>
  </si>
  <si>
    <t>REJILLA DE EXTRACCION RA 10"X10" (PROV. E INST.)</t>
  </si>
  <si>
    <t>REJILLA DE EXTRACCION RA 8"X8" (PROV. E INST.)</t>
  </si>
  <si>
    <t>REJILLA DE IMPULSION 10"X10" (PROV. E INST.)</t>
  </si>
  <si>
    <t>REJILLA DE IMPULSION 8"X8" (PROV. E INST.)</t>
  </si>
  <si>
    <t>REJILLA DE RETORNO RA-OB 20"X20" (PROV. E INST.)</t>
  </si>
  <si>
    <t>REJILLA DE RETORNO RA-OB 6"X8" (PROV. E INST.)</t>
  </si>
  <si>
    <t>REJILLA METALICA P/LUMINARIAS (PROV. E INST.)</t>
  </si>
  <si>
    <t>REJILLA METALICA P/MEDIDOR MONOFASICO (PROV. E INST.)</t>
  </si>
  <si>
    <t>REJILLA METALICA P/MEDIDOR TRIFASICO (PROV. E INST.)</t>
  </si>
  <si>
    <t>REJILLAS DE RETORNO 10"X10" RA-0 (PROV. E INST.)</t>
  </si>
  <si>
    <t>REJILLAS DE RETORNO 12"X12" RA-0 (PROV. E INST.)</t>
  </si>
  <si>
    <t>REJILLAS DE RETORNO 16"X16" RA-0 (PROV. E INST.)</t>
  </si>
  <si>
    <t>REMOCION DE BALDOSAS  DE HORMIGON</t>
  </si>
  <si>
    <t>REVESTIMIENTO DE GRADAS DE HºCº C/ MADERA Y C/PLASTIFICANTE</t>
  </si>
  <si>
    <t>REVESTIMIENTO DE PLOMO 2.8 MM PARA MUROS</t>
  </si>
  <si>
    <t>SOPORTE HORIZONTAL P/TUBERIAS D= 25-60 MM</t>
  </si>
  <si>
    <t>SOPORTE LATERAL BANDEJA/ESC 60 AF (PROV. E INST.)</t>
  </si>
  <si>
    <t>SOPORTE VERTICAL P/TUBERIAS D= 25-60 MM</t>
  </si>
  <si>
    <t>SUMIDERO TRANSVERSAL DE GRAN CAPACIDAD C/REJILLA METALICA</t>
  </si>
  <si>
    <t>TAPA DE 1 METRO 30 E (PROV. E INST.)</t>
  </si>
  <si>
    <t>TAPA DE 1 METRO 50 E (PROV. E INST.)</t>
  </si>
  <si>
    <t>TEE FG D=2" (PROV. E INST.)</t>
  </si>
  <si>
    <t>TERMOSTATO DE CONTROL DE AMBIENTE  (PROV. E INST.)</t>
  </si>
  <si>
    <t>TESADO E INYECCIÓN DE VIGAS POSTENSADAS (SUPERESTRUCTURA)</t>
  </si>
  <si>
    <t>TOMA DE ACOMETIDA - HOT TAPS (PROV. E INST.)</t>
  </si>
  <si>
    <t>TOMA PARA TELEFONO DE PISO (PROV. E INST.)</t>
  </si>
  <si>
    <t>TORRE ARRIOSTRADA T/DELTA (PROV. E INST.)</t>
  </si>
  <si>
    <t>TUBERIA DE VENTILACION PVC DESAGÜE D=3" (PROV. Y COLOC.)</t>
  </si>
  <si>
    <t>TUBERIA DE VENTILACION PVC DESAGÜE D=4" (PROV. Y COLOC.)</t>
  </si>
  <si>
    <t>TUBERIA ENTERRADA DE AN SCH-40 D= 3/4" (PROV. Y TEND.)</t>
  </si>
  <si>
    <t>TUBO CONDUIT DE 3/4" (19 MM) (PROV. E INST.)</t>
  </si>
  <si>
    <t>UNID EXT. AIRE ACOND. P/SIST.( VRV) P=26-28.5 KW PROV E INST</t>
  </si>
  <si>
    <t>UNID EXT. AIRE ACOND. P/SIST.( VRV) P=30-33.5 KW PROV E INST</t>
  </si>
  <si>
    <t>UNIDAD INT. AIRE ACOND. CASSETTE P=7.1-8.0 KW (PROV E INST)</t>
  </si>
  <si>
    <t>UNIDAD INT. AIRE ACOND. DE PARED P=3.6-4.0 KW (PROV E INST.)</t>
  </si>
  <si>
    <t>VACIADO DE PELDAÑOS GRADAS C/HORMIGON 1:2:3</t>
  </si>
  <si>
    <t>VACIADO DE SENTADERAS IMPERMEABILIZADAS + ENLUCIDO COLOR</t>
  </si>
  <si>
    <t>VAINA DE ACERO GALVANIZADO (70 MM) (SUPERESTRUCTURA)</t>
  </si>
  <si>
    <t>EL ALTO</t>
  </si>
  <si>
    <t>ARQU</t>
  </si>
  <si>
    <t>ELECT</t>
  </si>
  <si>
    <t>HIDRAU</t>
  </si>
  <si>
    <t>TERMO</t>
  </si>
  <si>
    <t>VÍAS</t>
  </si>
  <si>
    <t xml:space="preserve">ACERA DE CEMENTO E=10 CM CON EMPEDRADO   </t>
  </si>
  <si>
    <t>ACERA DE CEMENTO E=10 CM SIN EMPEDRADO</t>
  </si>
  <si>
    <t>ACERA DE CEMENTO E=5 CM CON EMPEDRADO</t>
  </si>
  <si>
    <t>AREA VERDE C/ TEPE</t>
  </si>
  <si>
    <t>BALDOSA TACTIL DE HO C/COLOR TIPO AVANCE 0,40MX0,40M H=0,055M (PROV Y COLOC.)</t>
  </si>
  <si>
    <t>BALDOSA TACTIL DE HO C/COLOR TIPO ALERTA 0,40MX0,40M H=0,055M (PROV Y COLOC.)</t>
  </si>
  <si>
    <t>BANCA DE HºAº PARA PARQUE DE 2,00X0,40M</t>
  </si>
  <si>
    <t>BANCA DE MADERA Y FIERRO FUNDIDO PARA PARQUE</t>
  </si>
  <si>
    <t>BARANDA DE TUBERIA F.G. 2 1/2"X1 1/2 " C/ PLETINA 2"  H=0.70</t>
  </si>
  <si>
    <t>BEBEDERO DE HORMIGON</t>
  </si>
  <si>
    <t>BORDILLO DE H°C° 20X70 CM C/GRANEADO A MAQUINA</t>
  </si>
  <si>
    <t>BORDILLO DE H°C° 30X70 CM C/GRANEADO A MAQUINA</t>
  </si>
  <si>
    <t>BORDILLO DE LADRILLO CERAMICO ALTO TRÁFICO  10X20X6.5 CM</t>
  </si>
  <si>
    <t>BORDILLO PREFABRICADO DE Hº 0,26X0,5 H=0,60 (PROV. Y COLOC.)</t>
  </si>
  <si>
    <t>BORDILLO PREFABRICADO DE HORMIGON DE 15X40CM L=0.50M (P/JARDINERAS)</t>
  </si>
  <si>
    <t>CAMPANA DE COCINA Nº28 (INCLUYE TUBO DE EVACUACION)</t>
  </si>
  <si>
    <t>CARPETA DE HORMIGON PARA PISO E=3 CM S/CONTRAPISO</t>
  </si>
  <si>
    <t>CASETA DE POLICARBONATO C/ESTRUCTURA METALICA S/DISEÑO</t>
  </si>
  <si>
    <t>CORDON DE SUJECION 10X20 CM</t>
  </si>
  <si>
    <t>CUBIERTA CALAMINA PLASTICA REFORZADA (NO INCLUYE MADERAMEN)</t>
  </si>
  <si>
    <t xml:space="preserve">DEMOLICION  DE H°A° CON MAQUINARIA Y EQUIPO </t>
  </si>
  <si>
    <t xml:space="preserve">DEMOLICION  DE H°C° CON MAQUINARIA    </t>
  </si>
  <si>
    <t>DEMOLICION DE MURO DE MAMPOSTERIA DE PIEDRA</t>
  </si>
  <si>
    <t>DESMONTAJE Y ACOPIO PLACAS Hº PRETENSADAS DE 3.0MX0.64MX0.04M</t>
  </si>
  <si>
    <t>INSTALACION CESPED SINTETICO H=50 MM</t>
  </si>
  <si>
    <t>INSTALACION DE GEOCOMPUESTO PARA DRENAJE</t>
  </si>
  <si>
    <t>JAMBAS DE HORMIGON SIMPLE</t>
  </si>
  <si>
    <t xml:space="preserve">JUEGO INFANTIL CARRUSEL ( 6 ASIENTOS)  PROV. Y COLOC. </t>
  </si>
  <si>
    <t xml:space="preserve">JUEGO INFANTIL CONJUNTO MODULAR 2-6 AÑOS  </t>
  </si>
  <si>
    <t xml:space="preserve">LABERINTO TREPADOR TORRES  </t>
  </si>
  <si>
    <t xml:space="preserve">LETRERO DE OBRA DE ESTRUCTURA METALICA Y PANAFLEX 10X4 M </t>
  </si>
  <si>
    <t>LETRERO DE OBRA DE ESTRUCTURA METALICA Y PANAFLEX 5X2 M PROV. E INST.</t>
  </si>
  <si>
    <t>LETRERO DE OBRA DE ESTRUCTURA METALICA Y PANAFLEX 3X1.5 M PROV. E INST.</t>
  </si>
  <si>
    <t>LIMPIEZA  DE OBRA</t>
  </si>
  <si>
    <t>LIMPIEZA  DE TERRENO</t>
  </si>
  <si>
    <t xml:space="preserve">LOSA DE HºAº C/POLIESTIRENO, NERVADA EN UNA DIR. E=60 CM </t>
  </si>
  <si>
    <t>MALLA OLIMPICA N° 12 C/POSTES PREFAB CADA 2,5M H=2,5 M</t>
  </si>
  <si>
    <t>MALLA OLÍMPICA Nº10 PROV. Y COLOC.</t>
  </si>
  <si>
    <t>MALLA OLIMPICA Nº 10 C/ABERTURA 50X50 MM PROV. Y COLOC. H=1,8M</t>
  </si>
  <si>
    <t>MURO DE LADRILLO GAMBOTE 18H E= 0,12 M</t>
  </si>
  <si>
    <t>PANEL PUBLICITARIO URBANO DE PLANCHA E=2MM</t>
  </si>
  <si>
    <t>PARED MÓVIL DE REBOTE</t>
  </si>
  <si>
    <t>PERGOLADO DE MADERA C/POLICARBONATO 6MM+COSTANERA DE 80X40X15X2 MM</t>
  </si>
  <si>
    <t>PERGOLADO DE MADERA+COSTANERA DE 80X40X15X2 MM</t>
  </si>
  <si>
    <t>PINTADO DE LINEAS PARA CANCHAS</t>
  </si>
  <si>
    <t>PINTADO DE LINEAS EN ACERAS C/COLOR</t>
  </si>
  <si>
    <t>PISO ALFOMBRADO DE ALTO TRAFICO</t>
  </si>
  <si>
    <t>PISO GOMA ANTIDESLIZANTE</t>
  </si>
  <si>
    <t>PISO PREFABRICADO DE Hº P/JARDIN</t>
  </si>
  <si>
    <t>PORTA BICICLETA</t>
  </si>
  <si>
    <t>PROTECTOR METALICO DE ARBOL TIPO A (PROV. Y COLOC.)</t>
  </si>
  <si>
    <t>PROV. Y COLOC. CUBIERTA METÁLICA TRAPEZOIDAL Nº 28 (C/ACABADO)</t>
  </si>
  <si>
    <t>PROVISION CAUCHO GRANULADO G2</t>
  </si>
  <si>
    <t>PROVISION CESPED SINTETICO DUOGRASS 50MM</t>
  </si>
  <si>
    <t>PROVISION DE GEOCOMPUESTO PARA DRENAJE  E=10 MM</t>
  </si>
  <si>
    <t>PUERTA METÁLICA P/CASETA DE TRANSFORMACIÓN</t>
  </si>
  <si>
    <t>REFACCION DE ARCOS METALICOS</t>
  </si>
  <si>
    <t>REJA METALICA EMPOTRADA TIPO PERCIANA VISTA</t>
  </si>
  <si>
    <t>REJA METALICA PARA JARDINERA TIPO 1 H= 0,35 M. PROV. Y COLOC.</t>
  </si>
  <si>
    <t>REJA PROTECTORA TUBO FG DE 2" Y 1 1/2" H=0,50 M(PROV. Y COLOC.)</t>
  </si>
  <si>
    <t>REJAS DE PROTECCION PARA CANCHA C/POLICARBONATO</t>
  </si>
  <si>
    <t>RELLENO Y COMPACTADO C/ MAT. COMUN  Y COMP. VIBRAT. MANUAL</t>
  </si>
  <si>
    <t>REMOCION DE JUEGOS INFANTILES</t>
  </si>
  <si>
    <t>REMOCION DE VENTANA</t>
  </si>
  <si>
    <t>REMOCION Y COLOCADO DE ARCO Y TABLERO</t>
  </si>
  <si>
    <t>REMOCION Y COLOCADO DE ARCOS INTEGRADOS</t>
  </si>
  <si>
    <t>REPLANTEO Y TRAZADO DE OBRAS</t>
  </si>
  <si>
    <t>RETIRO DE ALAMBRE DE PUAS Y APOYOS</t>
  </si>
  <si>
    <t>RETIRO Y COLOCADO  DE MONUMENTO C/ MAQUINARIA</t>
  </si>
  <si>
    <t>REVESTIMIENTO DE MADERA C/ PLASTIFICANTE</t>
  </si>
  <si>
    <t>REVESTIMIENTO DE PIEDRA PULIDA COMANCHE</t>
  </si>
  <si>
    <t>REVESTIMIENTO DE PIEDRA S/PULIR COMANCHE</t>
  </si>
  <si>
    <t>REVESTIMIENTO DE PLANCHA METALICA E=3MM</t>
  </si>
  <si>
    <t>REVESTIMIENTO DE PORCELANATO SOBRE MUROS</t>
  </si>
  <si>
    <t>REVOQUE EXTERIOR C/CAL-CEMENTO-ARENA+IMPERMEABILIZANTE</t>
  </si>
  <si>
    <t>REVOQUE GRUESO  DE ARENA Y CEMENTO DE 1:3</t>
  </si>
  <si>
    <t>SEÑALETICA SANITARIO HºAº</t>
  </si>
  <si>
    <t>SEÑALIZACION VERTICAL EN PASEOS Y PARQUES (INFORMATIVA)</t>
  </si>
  <si>
    <t>TABLON DE MADERA DURA P/ PISOS 2"X 8" C/ PLASTIFICANTE</t>
  </si>
  <si>
    <t>TRAZADO Y REPLANTEO GENERAL</t>
  </si>
  <si>
    <t>TRAZADO Y REPLANTEO GENERAL CANCHA DE CESPED SINTETICO</t>
  </si>
  <si>
    <t>VENTANA CORREDIZA DE ALUMINIO C/VIDRIO /ACCESORIOS</t>
  </si>
  <si>
    <t>VENTANA METALICA CORREDIZA PERFIL ANGULAR 1" X 1/8" S/VIDRIO</t>
  </si>
  <si>
    <t>VENTANA METALICA PERFIL ANGULAR  1" X 1/8" S/VIDRIO</t>
  </si>
  <si>
    <t>PROV. Y COLOC. VIDRIO BRONCE E=4 MM</t>
  </si>
  <si>
    <t>VIDRIO TEMPLADO E=10 MM P/CANCHAS</t>
  </si>
  <si>
    <t xml:space="preserve">ZOCALO DE VINIL H= 10 CM  </t>
  </si>
  <si>
    <t>ACOMETIDA EN MEDIA TENSION C/TRAFO 30KVA 2Ø</t>
  </si>
  <si>
    <t>ACOMETIDA EN MT C/TRANF 6,9/12,4KV 220/380V TRIF 100KVA</t>
  </si>
  <si>
    <t xml:space="preserve">PZA </t>
  </si>
  <si>
    <t>BALIZA DE SEÑALIZACION 230 V  (PROV. E INST.)</t>
  </si>
  <si>
    <t>BREACKER  3 PX250 A (PROV. E INST.)</t>
  </si>
  <si>
    <t>BRAZO P/LUMINARIA PUBLICA DE 250W (PROV. E INST.)</t>
  </si>
  <si>
    <t>CABLE AISLADO COBRE 19 H Nº 1/0 AWG TW (PROV. E INST.)</t>
  </si>
  <si>
    <t>CABLE AISLADO COBRE 19 H Nº 2/0 AWG TW (PROV. E INST.)</t>
  </si>
  <si>
    <t>CABLE AISLADO COBRE 19 H Nº 4/0 AWG TW (PROV. E INST.)</t>
  </si>
  <si>
    <t>CABLE AISLADO COBRE 7 H Nº2  AWG  TW (PROV. E INST.)</t>
  </si>
  <si>
    <t>CABLE AISLADO COBRE Nº 250MCM (PROV. E INST.)</t>
  </si>
  <si>
    <t>CABLE COBRE AISLADO 7 H Nº 8 AWG TW (PROV. E INST.)</t>
  </si>
  <si>
    <t>CABLE DESNUDO COBRE Nº 2 (PROV. E INST.)</t>
  </si>
  <si>
    <t>CABLE SUMERGIBLE 3X12 AWG (PROV. E INST.)</t>
  </si>
  <si>
    <t>CAJA DE CONEXIÓN FG HEXAGONAL (PROV. E INST.)</t>
  </si>
  <si>
    <t>CAJA DE CONEXIÓN FG RECTANGULAR (PROV. E INST.)</t>
  </si>
  <si>
    <t>CONECTOR  UNION COMPLETO (PROV. E INST.)</t>
  </si>
  <si>
    <t>CONSTRUCCION CAJA DE CONEXIÓN HºCº 0,40X0,40X0,40 M</t>
  </si>
  <si>
    <t>CONSTRUCCION DE CIMIENTO P/POSTE METALICO + ANCLAJE</t>
  </si>
  <si>
    <t>CURVA DE 45º HORIZONTAL 30 E (PROV. E INST.)</t>
  </si>
  <si>
    <t>CURVA DE 45º HORIZONTAL 50 E (PROV. E INST.)</t>
  </si>
  <si>
    <t>CURVA DE 90º HORIZONTAL 30 E (PROV. E INST.)</t>
  </si>
  <si>
    <t>CURVA DE 90º HORIZONTAL 50 E (PROV. E INST.)</t>
  </si>
  <si>
    <t>CABLE CANAL METALICO 6X40 CM X2 M + ACCESORIOS DE SUJECION</t>
  </si>
  <si>
    <t>CABLE CANAL METALICO DE 6X20 CM X2 M+ACCESORIOS DE SUJECION</t>
  </si>
  <si>
    <t>CABLE CUADRUPLEX NRO. 4 ACSR/ACS (PROV. E INST.)</t>
  </si>
  <si>
    <t>CABLE CUADRUPLEX NRO. 6 ACSR/ACS (PROV. E INST.)</t>
  </si>
  <si>
    <t>CABLE DUCTO 20X10MM X 2 M (PROV. E INST.)</t>
  </si>
  <si>
    <t>CABLE DUPLEX NRO. 4 ACSR/ACS (PROV. E INST.)</t>
  </si>
  <si>
    <t>CABLE DUPLEX NRO. 6 ACSR/ACS (PROV. E INST.)</t>
  </si>
  <si>
    <t>CABLE DUPLEX NRO. 8 ACSR/ACS (PROV. E INST.)</t>
  </si>
  <si>
    <t>CAJA DE DERIVACION METALICA 15X15X7,5 CM (PROV. E INST.)</t>
  </si>
  <si>
    <t>CONECTOR GRAPA PARAL 8-1/0 AWG (PROV. E INST.)</t>
  </si>
  <si>
    <t>CONST. CIMIENTO P/POSTE METALICO + ANCLAJE III</t>
  </si>
  <si>
    <t>CONST. DE BASE P/LUMINARIA SPOT DE PISO 3W (PROV. E INST.)</t>
  </si>
  <si>
    <t>CONTACTOR TRIPOLAR AF26-30-00 + TEMPORIZADOR (PROV. E INST.)</t>
  </si>
  <si>
    <t>DUCHA ELECTRICA PLASTICA 5000 W (PROV. E INST.)</t>
  </si>
  <si>
    <t>DUCTO METALICO D=1 1/2" C/ABRAZADERA (PROV. E INST.)</t>
  </si>
  <si>
    <t>DUCTO METALICO D=1" C/ABRAZADERA (PROV. E INST.)</t>
  </si>
  <si>
    <t>DUCTO METALICO D=2" C/ABRAZADERA (PROV. E INST.)</t>
  </si>
  <si>
    <t>DUCTO METALICO D=3/4" C/ABRAZADERA (PROV. E INST.)</t>
  </si>
  <si>
    <t>ESTRUCTURA  F2-1 BAJA TENSION (PROV. E INST.)</t>
  </si>
  <si>
    <t>ESTRUCTURA J-17 BAJA TENSION (PROV. E INST.)</t>
  </si>
  <si>
    <t>ESTRUCTURA J-17D BAJA TENSION (PROV. E INST.)</t>
  </si>
  <si>
    <t>ESTRUCTURA METALICA FG P/REFLECTORES (PROV. E INST.)</t>
  </si>
  <si>
    <t>ESTRUCTURA VE1-1 BAJA TENSION (PROV. E INST.)</t>
  </si>
  <si>
    <t>ESTRUCTURA VM2-11 BAJA TENSION  (PROV. E INST.)</t>
  </si>
  <si>
    <t>GENERADOR ISONORIZADO 3 Ø 50 KVA/380 V (PROV. E INST.)</t>
  </si>
  <si>
    <t>GRUPO GENERADOR 3 Ø 125 KVA/380 V (PROV. E INST.)</t>
  </si>
  <si>
    <t>INTERRUPTOR  TERMOMAGNETICO 1 PX20 A (PROV. E INST.)</t>
  </si>
  <si>
    <t>INTERRUPTOR TERMOMAGNETICO 1 PX40 A(PROV. E INST.)</t>
  </si>
  <si>
    <t>INTERRUPTOR TERMOMAGNETICO 3 PX15 A (PROV E INST.)</t>
  </si>
  <si>
    <t>LUMINARIA APLIQUE FLUORESCENTE COMPACT 23 W (PROV. E INST.)</t>
  </si>
  <si>
    <t>LUMINARIA DE SEÑALIZACION 1X20 W C/BAT. RESP. (PROV. E INST.)</t>
  </si>
  <si>
    <t xml:space="preserve">LUMINARIA DECORATIVA T/ISLA HM 150 W (PROV. E INST.)        </t>
  </si>
  <si>
    <t>LUMINARIA FLUOR P/ADOSAR 1X20 W C/BAT. RESP. (PROV. E INST.)</t>
  </si>
  <si>
    <t>LUMINARIA FLUOR P/ADOSAR 2X20 W C/BAT. RESP. (PROV. E INST.)</t>
  </si>
  <si>
    <t>LUMINARIA FLUORESCENTE ESTANCA 3X40 W (PROV E INST.)</t>
  </si>
  <si>
    <t>LUMINARIA FLUORESCENTE P/ADOSAR 1X20 W (PROV E INST.)</t>
  </si>
  <si>
    <t>LUMINARIA FLUORESCENTE P/ADOSAR 1X40 W (PROV E INST.)</t>
  </si>
  <si>
    <t>LUMINARIA FLUORESCENTE P/EMPOTRAR 2X20 W (PROV E INST.)</t>
  </si>
  <si>
    <t>LUMINARIA SPOT P/EMPOTRAR FLUOR COMPAC. 23 W (PROV. E INST.)</t>
  </si>
  <si>
    <t>LUMINARIA FLUORESCENTE LED P/EMPOTRAR 80 W (PROV. E INST.)</t>
  </si>
  <si>
    <t>LUMINARIA FLUORESCENTE P/ADOSAR 1X14 W-LED (PROV. E INST.)</t>
  </si>
  <si>
    <t>LUMINARIA FLUORESCENTE P/ADOSAR 2X14 W-LED (PROV. E INST.)</t>
  </si>
  <si>
    <t>LUMINARIA P/EMPOTRAR 28 W FORTIMO (PROV. E INST.)</t>
  </si>
  <si>
    <t>LUMINARIA P/EMPOTRAR PLC 2X14 W (PROV E INST.)</t>
  </si>
  <si>
    <t>LUMINARIA VAPOR DE SODIO AP 100 W (PROV. E INST.)</t>
  </si>
  <si>
    <t>MALLA PREFORMADA DE REMATE NRO. 6 (PROV. E INST.)</t>
  </si>
  <si>
    <t>MALLA PREFORMADA DE REMATE NRO. 8 (PROV. E INST.)</t>
  </si>
  <si>
    <t>MALLA PREFORMADA NRO. 4 (PROV E INST.)</t>
  </si>
  <si>
    <t>MODULAR P/16 MEDIDORES MONOFASICOS + 1 TRIF. (PROV. E INST.)</t>
  </si>
  <si>
    <t>MODULAR P/2 MEDIDORES MONOFASICOS (PROV. E INST.)</t>
  </si>
  <si>
    <t>MODULAR P/2 MEDIDORES TRIFASICOS (PROV. E INST.)</t>
  </si>
  <si>
    <t>MODULAR P/26 MEDIDORES MONOFASICOS + 1 TRIF. (PROV. E INST.)</t>
  </si>
  <si>
    <t>MODULAR P/45 MEDIDORES MONOFASICOS (PROV. E INST.)</t>
  </si>
  <si>
    <t>MODULAR P/52 MEDIDORES MONOFASICOS (PROV. E INST.)</t>
  </si>
  <si>
    <t>MODULAR P/8 MEDIDORES MONOFASICOS (PROV. E INST.)</t>
  </si>
  <si>
    <t>PICADO MURO LADRILLO P/INSTALACION ELECTRICA</t>
  </si>
  <si>
    <t>POLITUBO D=1" BAJO TIERRA (PROV. E INST</t>
  </si>
  <si>
    <t>POLITUBO D=1 1/2" BAJO TIERRA (PROV. E INST.)</t>
  </si>
  <si>
    <t>POSTE DE CONCRETO H=9 M (PROV. E INST.)</t>
  </si>
  <si>
    <t>POSTE  DE CONCRETO H=15 M + BASE (PROV. E INST.)</t>
  </si>
  <si>
    <t>POSTE DECORATIVO FG D=2 1/2" H=5M (PROV. E INST.)</t>
  </si>
  <si>
    <t>POSTE DECORATIVO FG D=3" H=4 M (PROV. E INST.)</t>
  </si>
  <si>
    <t>POSTE FG H=10,5M C/2 BRAZOS L=3 M Y 1 M (PROV. E INST.)</t>
  </si>
  <si>
    <t>POSTE FG H=11 M C/1 BRAZO SIMPLE 3,00 (PROV. E INST.)</t>
  </si>
  <si>
    <t>POSTE FG H=11 M C/2 BRAZOS REFORZADO 3,00 M (PROV. E INST.)</t>
  </si>
  <si>
    <t>POSTE FG H=11 M C/2 BRAZOS L=3 M Y 1 M (PROV. E INST.)</t>
  </si>
  <si>
    <t>POSTE FG H=8 M C/2 BRAZOS SIMPLES 0,60 M (PROV. E INST.)</t>
  </si>
  <si>
    <t>POSTE FG H=8 M C/3 BRAZOS SIMPLES 0,60 M (PROV. E INST.)</t>
  </si>
  <si>
    <t>POSTE FG H=8 M S/ BRAZOS (PROV. Y COLOC.)</t>
  </si>
  <si>
    <t xml:space="preserve">POSTE METALICO CUERPO DOBLE ALUMB. PUBLICO H=5,55M. S/DISEÑO </t>
  </si>
  <si>
    <t>POSTE METALICO CUERPO DOBLE ALUMB. PUBLICO H=5,85M S/DISEÑO</t>
  </si>
  <si>
    <t>POSTE METALICO CUERPO DOBLE ALUMB. PUBLICO H=6,93M S/DISEÑO</t>
  </si>
  <si>
    <t>PROYECTOR T/CORUS SAP 70 W (PROV. E INST.)</t>
  </si>
  <si>
    <t>PROYECTOR T/NEOS-1 HM 70 W (PROV. E INST.)</t>
  </si>
  <si>
    <t>PROYECTOR VAPOR HG C/REFLEC. PARAB. 250W (PROV. E INST.)</t>
  </si>
  <si>
    <t>PUESTA A TIERRA C/3 JABALINAS 2,40 M (PROV. E INST.)</t>
  </si>
  <si>
    <t>POSTE FG H=10 M C/2 BRAZOS L=5,40 Y 2,50 M (PROV. E INST.)</t>
  </si>
  <si>
    <t>POSTE FG H=10 M C/2 BRAZOS L=5,40 M (PROV. E INST.)</t>
  </si>
  <si>
    <t>POSTE FG H=10 M C/SOPORTE P/4 REFLECTORES (PROV. E INST.)</t>
  </si>
  <si>
    <t>POSTE FG H=11 M C/1 BRAZO L=6,40 M (PROV. E INST.)</t>
  </si>
  <si>
    <t>POSTE FG H=11 M C/2 BRAZOS  L=6,40 M (PROV. E INST.)</t>
  </si>
  <si>
    <t>POSTE FG H=13 M C/1 BRAZO SIMPLE L=1,50 M (PROV. E INST.)</t>
  </si>
  <si>
    <t>POSTE FG H=5 M P/GRUPO DE REFLECTORES (PROV. E INST.)</t>
  </si>
  <si>
    <t>POSTE TRATADO DE EUCALIPTO 10M/CLASE 6 (PROV. E INST.)</t>
  </si>
  <si>
    <t>POSTE TRATADO DE EUCALIPTO 9M/CLASE 7 (PROV. E INST.)</t>
  </si>
  <si>
    <t>PROTECTOR METALICO P/LUMINARIA (PROV. E INST.)</t>
  </si>
  <si>
    <t>PROTECTOR METALICO P/MEDIDOR MONOFASICO (PROV. E INST.)</t>
  </si>
  <si>
    <t>PROTECTOR METALICO P/MEDIDOR TRIFASICO (PROV. E INST.)</t>
  </si>
  <si>
    <t>PROTECTOR METALICO P/TABLERO DE DISTRIBUCION (PROV. E INST.)</t>
  </si>
  <si>
    <t>PROYECTOR T/NEOS-2 SAP 100 W (PROV. E INST.)</t>
  </si>
  <si>
    <t>PUESTA A TIERRA C/1 JABALINA 0,6M (PROV. E INST.)</t>
  </si>
  <si>
    <t>PUESTA A TIERRA C/10 JABALINAS (PROV. E INST.)</t>
  </si>
  <si>
    <t>PULSADOR DE ACCIONAMIENTO MANUAL</t>
  </si>
  <si>
    <t>REFLECTOR HALOGENURO METALICO 2000 W (PROV. E INST.)</t>
  </si>
  <si>
    <t>REFLECTOR HALOGENURO METALICO 400 W/220 V (PROV. E INT.)</t>
  </si>
  <si>
    <t>REFLECTOR HALOGENURO METALICO 70 W/230 V (PROV. E INST.)</t>
  </si>
  <si>
    <t>SOPORTE HORIZONTAL P/COLGAR BANDEJA 30 (PROV. E INST.)</t>
  </si>
  <si>
    <t>SOPORTE HORIZONTAL P/COLGAR BANDEJA 50 (PROV. E INST.)</t>
  </si>
  <si>
    <t>SENSOR DE MOVIMIENTO (PROV. E INST.)</t>
  </si>
  <si>
    <t>SOPORTE EN POSTE PARA 2 REFLECTORES (PROV. E INST.)</t>
  </si>
  <si>
    <t>TUBO CONDUIT DE 1" (25MM) (PROV. E INST.)</t>
  </si>
  <si>
    <t>TABLERO DE DISTRIBUCION P/10 TERMICOS BIPOLARES (PROV. E INST.)</t>
  </si>
  <si>
    <t>TABLERO DE DISTRIBUCION P/2 TERMICOS BIPOLARES (PROV. E INST.)</t>
  </si>
  <si>
    <t>TABLERO DE DISTRIBUCION P/3 TERMICOS BIPOLARES (PROV. E INST.)</t>
  </si>
  <si>
    <t>TABLERO DE DISTRIBUCION P/4 TERMICOS BIPOLARES (PROV. E INST.)</t>
  </si>
  <si>
    <t>TABLERO DE DISTRIBUCION P/5 TERMICOS BIPOLARES (PROV. E INST.)</t>
  </si>
  <si>
    <t>TABLERO DE DISTRIBUCION P/6 TERMICOS BIPOLARES (PROV. E INST.)</t>
  </si>
  <si>
    <t>TABLERO DE DISTRIBUCION P/8 TERMICOS BIPOLARES (PROV. E INST.)</t>
  </si>
  <si>
    <t>TABLERO DE DISTRIB. METALICA P/12 TERMICOS BIPOLARES (PROV. E INST.)</t>
  </si>
  <si>
    <t>TABLERO DISTRIB. METALICA P/15 TERM. BIPOLARES (PROV. E INST.)</t>
  </si>
  <si>
    <t>TABLERO GENERAL P/1 BREACK+5 BARRAS P/10 TERM (PROV. E INST.)</t>
  </si>
  <si>
    <t>TABLERO METALICO 5/BARRAS P/20 TERM. BIPOLARES (PROV. E INST.)</t>
  </si>
  <si>
    <t>TABLERO PROTEC. EXTERIOR+TERMICO 2 PX60 A (PROV. E INST.)</t>
  </si>
  <si>
    <t>TOMACORRIENTE DE PISO (PROV. E INST.)</t>
  </si>
  <si>
    <t>TOMACORRIENTE DOBLE DE PISO CON TIERRA  (PROV. E INST.)</t>
  </si>
  <si>
    <t>TOMACORRIENTE NEMA DE PISO CON T/METAL (PROV. E INST.)</t>
  </si>
  <si>
    <t>TOMACORRIENTE SIMPLE SHUCO PLACA (PROV. E INST.)</t>
  </si>
  <si>
    <t>TUBO METALICO (EMT) D=1" (PROV. E INST.)</t>
  </si>
  <si>
    <t>TUBO METALICO (EMT) D=2" (PROV. E INST.)</t>
  </si>
  <si>
    <t>TUBO PVC E-40 D=1" (PROV. E INST.)</t>
  </si>
  <si>
    <t>TUBO PVC E-40 D=2" (PROV. E INST.)</t>
  </si>
  <si>
    <t>TUBO PVC E-40 D=3" (PROV. E INST.)</t>
  </si>
  <si>
    <t>TUBO PVC E-40 D=3/4" (PROV. E INST.)</t>
  </si>
  <si>
    <t>TUBO PVC E-40 D=6" (PROV. E INST.)</t>
  </si>
  <si>
    <t>TABLERO DE DISTRIB. METALICO P/6 TERM. BIPOLAR (PROV. E INST.)</t>
  </si>
  <si>
    <t>TABLERO DIST P/1 BREACKER 3 TERM + 2 BARR/CU (PROV. E INST.)</t>
  </si>
  <si>
    <t>TABLERO PROTEC. EXTERIOR+TERMICO 2PX80 A (PROV. E INST.)</t>
  </si>
  <si>
    <t>TABLERO PROTEC +CONTROL C/TEMPORIZ 32 A (PROV. E INST.)</t>
  </si>
  <si>
    <t>TABLERO PROTEC +TERMICO +CONT.+TEMPORIZ. 32A (PROV. E INST.)</t>
  </si>
  <si>
    <t>VARILLA ROSCADA 3/8" X 1 METRO (PROV. E INST.)</t>
  </si>
  <si>
    <t>VARILLA ROSCADA 5/16" X 1 METRO (PROV. E INST.)</t>
  </si>
  <si>
    <t xml:space="preserve">ÁBACOS DE HORMIGON PREMEZCLADO H-25
</t>
  </si>
  <si>
    <t>ACERO ASTM A615-60</t>
  </si>
  <si>
    <t>ADHESIVO EPÓXICO P/ANCLAJE</t>
  </si>
  <si>
    <t>AGOTAMIENTO PARA NIVEL FREÁTICO</t>
  </si>
  <si>
    <t>ANCLAJE P/ESTRUCTURA METÁLICA (PÓRTICO, PASARELA)</t>
  </si>
  <si>
    <t>ANCLAJE MONOTORONES DE 1/2" C/CUÑAS F500SL2 SURE LOCK</t>
  </si>
  <si>
    <t xml:space="preserve">CABLE DE ACERO 1" (PROV. Y COLOC.) </t>
  </si>
  <si>
    <t xml:space="preserve">CABLE DE ACERO 1/2" (PROV. Y COLOC.)            </t>
  </si>
  <si>
    <t xml:space="preserve">CABLES DE PRETENSADO MONOTORONES (SUPERESTRUCTURA)                                                  </t>
  </si>
  <si>
    <t>COLUMNAS DE HORMIGON PREMEZCLADO H-25 + ACELERADOR DE FRAGUADO</t>
  </si>
  <si>
    <t>CORREAS METÁLICAS 100X50X15X2 MM</t>
  </si>
  <si>
    <t>CORREAS METÁLICAS 80X40X15X2 MM</t>
  </si>
  <si>
    <t xml:space="preserve">CORREAS METÁLICAS TUBO RECTANGULAR 80X40X1.5MM             </t>
  </si>
  <si>
    <t>CUBIERTA CALAMINA PLÁSTICA N°12 S/ESTRUCTURA METÁLICA</t>
  </si>
  <si>
    <t>CUBIERTA CALAMINA PLÁSTICA N°16 S/ESTRUCTURA METÁLICA</t>
  </si>
  <si>
    <t>CUBIERTA DE CALAMINA Nº28 P/ESTRUCTURA METÁLICA</t>
  </si>
  <si>
    <t>CUBIERTA DE CALAMINA PLÁSTICA Nº16 C/CORREAS 80X40X15X2 MM</t>
  </si>
  <si>
    <t>CUBIERTA DE POLICARBONATO E=4 MM S/ESTRUCTURA METÁLICA</t>
  </si>
  <si>
    <t>DEMOLICIÓN DE HORMIGON ARMADO</t>
  </si>
  <si>
    <t xml:space="preserve">EXCAVACIÓN C/MAQ (INCLUYE CARG. Y TRANSP.  ÁREA DE LA OBRA) </t>
  </si>
  <si>
    <t>EXCAVACIÓN CON RETROEXCAVADORA C/AGOTAMIENTO</t>
  </si>
  <si>
    <t>FIERRO ESTRUCTURAL P/ CELOSÍAS</t>
  </si>
  <si>
    <t>GRADERÍAS DE LOSA HUECA LH 10/30  ANCHO=90 CM</t>
  </si>
  <si>
    <t>HORMIGON CICLÓPEO CON 30% DE PIEDRA DESPLAZADORA</t>
  </si>
  <si>
    <t>HORMIGON CICLÓPEO CON 50% DE PIEDRA DESPLAZADORA</t>
  </si>
  <si>
    <t>HORMIGON PREMEZCLADO H-21 PARA RADIERS</t>
  </si>
  <si>
    <t>HORMIGON PREMEZCLADO H-21 PARA TÚNELES</t>
  </si>
  <si>
    <t>HORMIGON SIMPLE P/LOSA ALIV. 1 DIREC. E=25CM-40/100/20 /5/10</t>
  </si>
  <si>
    <t>HORMIGON SIMPLE P/LOSA ALIV. 1 DIREC. E=30CM-40/100/25 /5/10</t>
  </si>
  <si>
    <t>HORMIGON SIMPLE P/LOSA ALIV. 1 DIREC. E=30CM-50/100/25 /5/10</t>
  </si>
  <si>
    <t>HORMIGON SIMPLE P/LOSA ALIV. 1 DIREC. E=50CM-50/100/45 /5/10</t>
  </si>
  <si>
    <t>HORMIGON SIMPLE P/LOSA ALIV. 2 DIREC. E=30CM-50/50/25 /5/10</t>
  </si>
  <si>
    <t>HORMIGON SIMPLE P/VIGAS POSTENSADAS H-28</t>
  </si>
  <si>
    <t>IMPERMEABILIZACIÓN DE MURO CON PINTURA ASFÁLTICA</t>
  </si>
  <si>
    <t>IMPERMEABILIZACIÓN LOSAS DE CUBIERTA DE HºAº</t>
  </si>
  <si>
    <t>JUNTA DE DILATACIÓN (WATERSTOP)</t>
  </si>
  <si>
    <t>JUNTAS CON SELLO ELÁSTICO (SUPERESTRUCTURA)</t>
  </si>
  <si>
    <t xml:space="preserve">JUNTAS DE DILATACIÓN (SUPERESTRUCTURA)   </t>
  </si>
  <si>
    <t>JUNTAS DE DILATACIÓN E=1/2"</t>
  </si>
  <si>
    <t>LOSA NERVADA C/POLIESTIRENO E=20 CM EN 1 DIRECCIÓN H21</t>
  </si>
  <si>
    <t>LOSA NERVADA C/POLIESTIRENO E=25 CM EN 1 DIRECCIÓN H21</t>
  </si>
  <si>
    <t>MÁSTIL METÁLICO</t>
  </si>
  <si>
    <t xml:space="preserve">MORDAZA DE 1" (PROV. Y COLOC.)   </t>
  </si>
  <si>
    <t xml:space="preserve">MORDAZA DE 1/2" (PROV. Y COLOC.)   </t>
  </si>
  <si>
    <t>MURO HORMIGON ARMADO H21 C/IMPERMEABILIZACIÓN</t>
  </si>
  <si>
    <t xml:space="preserve">NEOPRENO EN APOYOS P/VIGUETAS DOBLE "T"  </t>
  </si>
  <si>
    <t xml:space="preserve">PERFIL C-100,50,3 MM. </t>
  </si>
  <si>
    <t xml:space="preserve">PERFIL C-140,60,7,10 MM   </t>
  </si>
  <si>
    <t xml:space="preserve">PERFIL C-200,10,4,4 MM.  </t>
  </si>
  <si>
    <t xml:space="preserve">PERFIL C-200,75,8,5 MM.  </t>
  </si>
  <si>
    <t xml:space="preserve">PERFIL C-220,90,12,5 MM.  </t>
  </si>
  <si>
    <t xml:space="preserve">PERFIL C-300,90,13,14 MM. </t>
  </si>
  <si>
    <t xml:space="preserve">PERFIL C-80,45,6,8 MM      </t>
  </si>
  <si>
    <t xml:space="preserve">PERFIL COST-250,75,25,3 MM.   </t>
  </si>
  <si>
    <t>PERFIL COSTANERA METÁLICA 100X50X15X2  MM</t>
  </si>
  <si>
    <t>PERFIL COSTANERA METÁLICA 100X50X15X3  MM</t>
  </si>
  <si>
    <t>PERFIL COSTANERA METÁLICA 150X50X15X2 MM</t>
  </si>
  <si>
    <t>PERFIL COSTANERA METÁLICA 50X25X12X2  MM</t>
  </si>
  <si>
    <t>PERFIL COSTANERA METÁLICA 80X40X15X2  MM</t>
  </si>
  <si>
    <t>PERFIL COSTANERA P/ESTRUCTURA METÁLICA</t>
  </si>
  <si>
    <t>PERFIL L-30,30,3 MM</t>
  </si>
  <si>
    <t>PERFIL L-50,50,5 MM.</t>
  </si>
  <si>
    <t>PERFIL L-60,60,6 MM.</t>
  </si>
  <si>
    <t>PINTURA ASFÁLTICA PARA FUNDACIONES (INFRAESTRUCTURA)</t>
  </si>
  <si>
    <t>PISO DE VIGUETAS DE MADERA Y ENTABLONADO</t>
  </si>
  <si>
    <t>PISO METÁLICO ANTIDESLIZANTE</t>
  </si>
  <si>
    <t xml:space="preserve">POCKET FORMERS DE 1/2" 90GR. </t>
  </si>
  <si>
    <t>TABLERO DE MADERA P/PUENTE COLGANTE A=1.5M (INCL. BARANDA)</t>
  </si>
  <si>
    <t>TORONES DE PRETENSADO 7W DE 1/2"</t>
  </si>
  <si>
    <t>TUBERÍA DE DRENAJE 4" INCLUYE MATERIAL DRENANTE</t>
  </si>
  <si>
    <t>TUBO REDONDO ESTRUCTURAL 25MM E=2MM (PROV. Y COLOC.)</t>
  </si>
  <si>
    <t>TUBO REDONDO ESTRUCTURAL 32MM E=2MM (PROV. Y COLOC.)</t>
  </si>
  <si>
    <t>TUBO DE FG 2" P/CERCHA</t>
  </si>
  <si>
    <t>VIGUETAS DOBLE "T" H-28</t>
  </si>
  <si>
    <t>CALEFON TIRO NATURAL  Q=10 LT/MIN (PROV. E INST</t>
  </si>
  <si>
    <t>MEDIDORES DE GAS NATURAL G-2.5  4,00 M3/HR (PROV. E INST.)</t>
  </si>
  <si>
    <t>PROV. E INST. CAMARA DE DERIVACION</t>
  </si>
  <si>
    <t>PROV. E INST. DE GABINETE METALICO  P/5 MEDIDORES</t>
  </si>
  <si>
    <t>PRUEBAS TENDIDO DE ACOMETIDA GAS NATURAL</t>
  </si>
  <si>
    <t>REGULADOR GN  Q = 20 M3/HR, PE= 300 MBAR, PS= 19 MBAR</t>
  </si>
  <si>
    <t>REGULADOR GN  Q = 50 M3/HR, PE= 300 MBAR, PS= 19 MBAR</t>
  </si>
  <si>
    <t>REGULADOR GN  Q = 6 M3/HR, PE= 140 MBAR, PS= 19 MBAR</t>
  </si>
  <si>
    <t>REGULADOR GN  Q = 75 M3/HR, PE= 300 MBAR, PS= 19 MBAR</t>
  </si>
  <si>
    <t>TENDIDO DE ACOMETIDA GAS NATURAL (TUBERIAS AN)</t>
  </si>
  <si>
    <t xml:space="preserve">GLB </t>
  </si>
  <si>
    <t>TOMA DE ACOMETIDA - HOT TAPS + VALVULA  (PROV. E INST.)</t>
  </si>
  <si>
    <t xml:space="preserve">TUBERIA AG D=1" (PROV. Y TEND.  ENTERRADO) </t>
  </si>
  <si>
    <t>ACCESORIOS PARA CAMARA DE LIMPIEZA Y REBOSE (PROV. E INST.)</t>
  </si>
  <si>
    <t>ACCESORIOS DE SEGURIDAD CAMARA (PROV. E INST.)</t>
  </si>
  <si>
    <t>ARMADO DE GAVIONES TIPO CAJA 1X1X2 M C/DIAFRAGMA</t>
  </si>
  <si>
    <t>CAMARA DE INSPECCION (HºCº) DE 0 A 2,00 M  C/TAPA</t>
  </si>
  <si>
    <t>CAMARA DE INSPECCION (HºCº) DE 2,01 A 3,00 M  C/TAPA</t>
  </si>
  <si>
    <t>CAMARA DE INSPECCION (HºCº) DE 3,01 A 4,00 M  C/TAPA</t>
  </si>
  <si>
    <t>CAMARA DE INSPECCION (HºCº) DE 4,01 A 5,00 M   C/TAPA</t>
  </si>
  <si>
    <t>CAMARA DE INSPECCION SOBRE VIGAS DE HºAº (EMBOVEDADO)</t>
  </si>
  <si>
    <t>CODO 45º F.G. D=2" (PROV. E INST.)</t>
  </si>
  <si>
    <t>CODO 90º F.G. D=2 1/2" (PROV. E INST.)</t>
  </si>
  <si>
    <t>COPLA F.G. D=2" (PROV. E INST.)</t>
  </si>
  <si>
    <t>DEMOLICION MANUAL MAMPOSTERIA DE PIEDRA</t>
  </si>
  <si>
    <t>GAVIONES TIPO CAJA 1X1X2 M C/DIAFRAGMA</t>
  </si>
  <si>
    <t>SUMIDERO DE REJAS (SIN PROV. DE TUBERIA)</t>
  </si>
  <si>
    <t>TUBERIA F.G. D=2 1/2" (PROV. Y TEND.)</t>
  </si>
  <si>
    <t>TUBERIA F.G. D=2" S/ACCESORIOS (PROV. Y TEND.)</t>
  </si>
  <si>
    <t>TUBO PVC SDR 41 D=200 MM (COLOCADO SIN PROVISION)</t>
  </si>
  <si>
    <t>TUBO DE HORMIGON D=300 MM (PROV. Y COLOC.)</t>
  </si>
  <si>
    <t>TUBO PVC SDR 41 D=200 MM (PROV. Y COLOC.)</t>
  </si>
  <si>
    <t>TUBO PVC SDR 41 D=300 MM (PROV. Y COLOC.)</t>
  </si>
  <si>
    <t>UNION UNIVERSAL F.G. D=2” (PROV. E INST.)</t>
  </si>
  <si>
    <t>BOMBA DE AGUA C/ACCES.0,50 HP (PROV. E INST.)</t>
  </si>
  <si>
    <t>CAMA DE APOYO Y RELLENO DE TIERRA CERNIDA</t>
  </si>
  <si>
    <t>CANALETA CALAMINA GALVANIZADA Nº 28 CORTE 75 P/PARAPETO</t>
  </si>
  <si>
    <t>CANALETA CUADRADA PVC</t>
  </si>
  <si>
    <t>CODO PVC DN 2" A 45º 2 ENCHUFES INYECTADO (PROV. Y COLOC.)</t>
  </si>
  <si>
    <t>EXCAVACION DE ZANJA DE 0 A 2 M, TERRENO SEMIDURO</t>
  </si>
  <si>
    <t>FUENTE DE AGUA TIPO CHORROS VERTICALES (PROV. E INST.)</t>
  </si>
  <si>
    <t>FUENTE DE AGUA TIPO 1 (PROV. E INST.)</t>
  </si>
  <si>
    <t>FUENTE DE AGUA TIPO 2 (PROV. E INST.)</t>
  </si>
  <si>
    <t>FUENTE DE AGUA TIPO CORTINA (PROV. E INST.)</t>
  </si>
  <si>
    <t>INSTALACION SANITARIA P/DUCHA ELECTRICA (PROV. Y COLOC.)</t>
  </si>
  <si>
    <t>LAVAPLATOS 1 DEPOSITO 1 FREGADERO C/MEZCL. (PROV. Y COLOC.)</t>
  </si>
  <si>
    <t>PRUEBA HIDRAULICA Y DESINFECCION TUBERIA PVC 2" A 3"</t>
  </si>
  <si>
    <t>RAMAL "T" PVC 2" X 2" J/E INYECTADO (PROV. Y COLOC.)</t>
  </si>
  <si>
    <t>RELLENO Y COMPACTADO DE ZANJA CON MATERIAL COMUN</t>
  </si>
  <si>
    <t>REVESTIMIENTO P/FUENTE DE AGUA C/MOSAICO VENECIANO</t>
  </si>
  <si>
    <t>PTO</t>
  </si>
  <si>
    <t>SOPORTE P/TUBERIA PVC D=75 - 100 MM (BAJO LOSA)</t>
  </si>
  <si>
    <t>TAPON PVC DN 2" J/E INYECTADO (PROV. Y COLOC.)</t>
  </si>
  <si>
    <t>TRANSPORTE DE MATERIAL SOBRANTE Y LIMPIEZA CON CARGUIO</t>
  </si>
  <si>
    <t>TRAZADO Y REPLANTEO DE RED DE AGUA POTABLE</t>
  </si>
  <si>
    <t>TUBERIA AGUA CALIENTE TRICAPA D=1 1/2"C/ACCES. (PROV. E INST.)</t>
  </si>
  <si>
    <t>TUBERIA AGUA CALIENTE TRICAPA D=1" C/ACCES.(PROV. E INST.)</t>
  </si>
  <si>
    <t>TUBERIA AGUA CALIENTE TRICAPA D=1/2" C/ACCES.(PROV. E INST.)</t>
  </si>
  <si>
    <t>TUBERIA AGUA CALIENTE TRICAPA D=2" C/ACCES.  (PROV. E INST.)</t>
  </si>
  <si>
    <t>TUBERIA AGUA CALIENTE TRICAPA D=3/4" C/ACCES. (PROV. E INST.)</t>
  </si>
  <si>
    <t>TUBERIA DE DESAGÜE PVC D=3" (PROV. Y COLOC.)</t>
  </si>
  <si>
    <t>TUBERIA POLITUBO C/PERFORACIONES D=3" (PROV. Y COLOC.)</t>
  </si>
  <si>
    <t>AISLAMIENTO TÉRMICO  P/ PISO (PROV. E INST.)</t>
  </si>
  <si>
    <t>AISLAMIENTO TERMICO P/TECHO Y PARED (PROV. E INST.)</t>
  </si>
  <si>
    <t>DUCTO DE ACERO GALVANIZADO 200*200 MM</t>
  </si>
  <si>
    <t>DUCTO DE ACERO GALVANIZADO 300*300 MM</t>
  </si>
  <si>
    <t>DUCTO DE ACERO GALVANIZADO 400*400 MM</t>
  </si>
  <si>
    <t>EXTRACTOR EOLICO DE 16"</t>
  </si>
  <si>
    <t>EXTRACTOR EOLICO DE 12"</t>
  </si>
  <si>
    <t>EXTRACTOR EOLICO DE 8"</t>
  </si>
  <si>
    <t>FABRICACION E INST. CHIMENEA CALDERAS</t>
  </si>
  <si>
    <t>FABRICACION E INSTALACION DE CAMPANA PARA COCINA</t>
  </si>
  <si>
    <t>PROV. E INST. COLECTOR ALIMENTACION AGUA CALIENTE</t>
  </si>
  <si>
    <t>PROV. E INST. EXTRACTOR DE AIRE 4200 M3/H</t>
  </si>
  <si>
    <t>PROV. E INST. DUCTOS DE PLANCHA GALVANIZADA N°26</t>
  </si>
  <si>
    <t>PROV. E INST. AISLANTE PARA CONDUCTOS</t>
  </si>
  <si>
    <t>PROV. INST. COLECTOR RETORNO AGUA CALIENTE</t>
  </si>
  <si>
    <t>PROV. INST.  ABLANDADOR DE AGUA</t>
  </si>
  <si>
    <t>PROV. INST.  TUBERIA H3 D=1"</t>
  </si>
  <si>
    <t>PROV. INST.  TUBERIA H3 D=1 1/4”</t>
  </si>
  <si>
    <t>PROV. INST.  TUBERIA H3 D=1 1/2”</t>
  </si>
  <si>
    <t>PROV. INST.  TUBERIA H3 D=2”</t>
  </si>
  <si>
    <t>PROV. INST.  TUBERIA H3 D=2 1/2”</t>
  </si>
  <si>
    <t>PROV. INST.  TUBERIA H3 D=3”</t>
  </si>
  <si>
    <t>PROV. INST.  TUBERIA H3 D=4”</t>
  </si>
  <si>
    <t>PROV. INST. MANEJADORA DE AIRE 34,72 KW</t>
  </si>
  <si>
    <t>PROV. INST. MANEJADORA DE AIRE 65.52 KW</t>
  </si>
  <si>
    <t>PROV. INST. EXTRACTOR DE AIRE 2820 M3/H</t>
  </si>
  <si>
    <t>PROV. INST. EXTRACTOR DE AIRE 2700 M3/H</t>
  </si>
  <si>
    <t>PROV. INST. PREFILTRO DE AIRE</t>
  </si>
  <si>
    <t>PROV. INST. DIFUSOR DE AIRE 10”X10”</t>
  </si>
  <si>
    <t>PROV. INST. DIFUSOR DE AIRE 12”X12”</t>
  </si>
  <si>
    <t>PROV. INST. DIFUSOR DE AIRE 15”X15”</t>
  </si>
  <si>
    <t>PROV. INST. DIFUSOR DE AIRE 21”X21”</t>
  </si>
  <si>
    <t>PROV. INST. DIFUSOR DE AIRE 24”X24”</t>
  </si>
  <si>
    <t>PROV. INST. REJILLA DE RETORNO 250X150 MM</t>
  </si>
  <si>
    <t>PROV. INST. REJILLA DE RETORNO 550X150 MM</t>
  </si>
  <si>
    <t>PROV. INST. REJILLA DE RETORNO 350X250 MM</t>
  </si>
  <si>
    <t>PROV. INST. REJILLA DE RETORNO 550X350 MM</t>
  </si>
  <si>
    <t>PROV. INST. REJILLA DE RETORNO 550X250 MM</t>
  </si>
  <si>
    <t>PROV. INST. REJILLA DE TOMA DE AIRE EXT. 700 X 750 MM</t>
  </si>
  <si>
    <t>PROV. INST. DE REJILLA DE EXTRACCION 300 X 100 MM</t>
  </si>
  <si>
    <t>PROV. INST. DE REJILLA DE EXTRACCION 300 X 150 MM</t>
  </si>
  <si>
    <t>PROV. INST. DE REJILLA DE EXTRACCION 400 X 100 MM</t>
  </si>
  <si>
    <t>PROV. INST. CONTROL DE TEMPERATURA</t>
  </si>
  <si>
    <t>PUERTA CON AISLAMIENTO TERMICO (PROV. E INST.)</t>
  </si>
  <si>
    <t>SISTEMA DE REFRIGERACIÓN (PROV. E INST.)</t>
  </si>
  <si>
    <t>VENTILADOR DE 180 M3/H</t>
  </si>
  <si>
    <t>VENTILADOR DE 300 M3/H</t>
  </si>
  <si>
    <t>CALDERO MURAL 27100 KCAL/H (PROV. E INST.)</t>
  </si>
  <si>
    <t>DUCTO CIRCULAR DE PLANCHA GALVANIZADA D=10MM(PROV. E INST.)</t>
  </si>
  <si>
    <t>RADIADOR DE AGUA CALIENTE DE 800 X 14 (PROV. E INST.)</t>
  </si>
  <si>
    <t>RADIADOR DE AGUA CALIENTE DE 800 X 12 (PROV. E INST.)</t>
  </si>
  <si>
    <t>RADIADOR DE AGUA CALIENTE DE 800 X 10 (PROV. E INST.)</t>
  </si>
  <si>
    <t>TUBERIA AGUA CALIENTE TERMOFUSIONADO D=1 1/2" (PROV. E INST.)</t>
  </si>
  <si>
    <t>TUBERIA AGUA CALIENTE TERMOFUSIONADO D=1" (PROV. E INST.)</t>
  </si>
  <si>
    <t>TUBERIA AGUA CALIENTE TERMOFUSIONADO D=3/4" (PROV. E INST.)</t>
  </si>
  <si>
    <t>TUBERIA AGUA CALIENTE TERMOFUSIONADO D=1/2" (PROV. E INST.)</t>
  </si>
  <si>
    <t>ARBORIZACIÓN</t>
  </si>
  <si>
    <t>ARMADURA DE AMARRE EN PAV. RÍGIDO (C/CANASTILLO) D=12 MM</t>
  </si>
  <si>
    <t>ARMADURA DE AMARRE EN PAV. RÍGIDO (S/CANASTILLO) D=12 MM</t>
  </si>
  <si>
    <t>BADÉN DE HORMIGON SIMPLE E=8 CM</t>
  </si>
  <si>
    <t>CARPETA ASFÁLTICA (BACHEO) E=5 CM</t>
  </si>
  <si>
    <t>CARPETA ASFÁLTICA (PROV. TRANSP. Y COLOC.)</t>
  </si>
  <si>
    <t xml:space="preserve">CARPETA ASFÁLTICA E=5 CM (PROV. TRANSP. Y COLOC.)
</t>
  </si>
  <si>
    <t>CONFORMACIÓN DE CAPA BASE (S/PROVISIÓN)</t>
  </si>
  <si>
    <t xml:space="preserve">CONFORMACIÓN DE CAPA SUB BASE (S/PROVISIÓN)
</t>
  </si>
  <si>
    <t xml:space="preserve">CONFORMACIÓN DE TERRAPLÉN C/CAMBIO DE MATERIAL
</t>
  </si>
  <si>
    <t>CORDÓN DE ACERA 20X40 CM</t>
  </si>
  <si>
    <t>CORDÓN DE ACERA PREFABRICADO 12X40X100 CM PROV. Y COLOC.</t>
  </si>
  <si>
    <t>CORDÓN DE SUJECIÓN 20X30 CM</t>
  </si>
  <si>
    <t>CORTE  Y DEMOLICIÓN LOSA DE HORMIGON H=22-20 CM</t>
  </si>
  <si>
    <t xml:space="preserve">CORTE, ENSANCHE Y SELLADO DE JUNTAS (C/CORDÓN DE RESPALDO)
</t>
  </si>
  <si>
    <t>CUNETA DE HORMIGON SIMPLE E=5 CM</t>
  </si>
  <si>
    <t>CUNETA DE HORMIGON SIMPLE E=5 CM, ANCHO=25 CM</t>
  </si>
  <si>
    <t>CUNETA DE HORMIGON SIMPLE E=5 CM, ANCHO=30 CM</t>
  </si>
  <si>
    <t>DEMOLICIÓN CORDÓN DE ACERA</t>
  </si>
  <si>
    <t>DEMOLICIÓN DE HORMIGON</t>
  </si>
  <si>
    <t>DESMONTAJE, TRANSPORTE Y MONTAJE DE PASARELA</t>
  </si>
  <si>
    <t>EMPIEDRE DE CALZADA (SIN PROVISIÓN)</t>
  </si>
  <si>
    <t>EXCAVACIÓN CON TOPADORA</t>
  </si>
  <si>
    <t>IMPRIMACIÓN BITUMINOSA MC-70</t>
  </si>
  <si>
    <t>INST. DE FAENAS Y COLOC. DE LETRERO OBRAS MAYORES (VÍAS)</t>
  </si>
  <si>
    <t>INST. DE FAENAS Y COLOC. DE LETRERO OBRAS MEDIANAS (VÍAS)</t>
  </si>
  <si>
    <t>INST. DE FAENAS Y COLOC. DE LETRERO OBRAS MENORES (VÍAS)</t>
  </si>
  <si>
    <t>LIMPIEZA DE SUMIDEROS DE REJAS</t>
  </si>
  <si>
    <t>LOSA DE HORMIGON (S/CORTE DE JUNTAS)</t>
  </si>
  <si>
    <t>LOSA DE HORMIGON E=0,20 M</t>
  </si>
  <si>
    <t>LOSETAS ONDULADAS E=10 CM (PROV. TRANS. Y COLOC.)</t>
  </si>
  <si>
    <t>LOSETAS ONDULADAS E=10 CM (S/PROVISIÓN LOSETAS)</t>
  </si>
  <si>
    <t>NIVELADO Y COMPACTADO DE SUB RASANTE (REFACCIÓN)</t>
  </si>
  <si>
    <t>PASAJUNTA DE ACERO LISO D=1" (C/CANASTILLO D=6 MM)</t>
  </si>
  <si>
    <t>PASAJUNTA DE FIERRO LISO C/CANASTILLO D=1 1/4"</t>
  </si>
  <si>
    <t>PICADO Y REPOSICIÓN DE HORMIGON SIMPLE E=3-5 CM</t>
  </si>
  <si>
    <t>PREPARACIÓN Y LIMPIEZA P/COLOCACIÓN DE ASFALTO</t>
  </si>
  <si>
    <t>PROTECCIÓN DE MADERA - ÁRBOL</t>
  </si>
  <si>
    <t>RAMPA DE ACCESO DE ACERAS P/DISCAPACITADOS</t>
  </si>
  <si>
    <t>REJA METÁLICA F.G. TUBULAR 20X40 MM. H=0,80 M (S/DISEÑO)</t>
  </si>
  <si>
    <t>REJILLA METÁLICA B=30 CM</t>
  </si>
  <si>
    <t>RELLENO Y COMPACTADO C/MATERIAL COMÚN</t>
  </si>
  <si>
    <t>REMOCIÓN DE ASFALTO EXISTENTE E=5-7 CM</t>
  </si>
  <si>
    <t>REMOCIÓN DE MEZCLA ASFÁLTICA EXISTENTE E=2-5 CM</t>
  </si>
  <si>
    <t>REPLANTEO Y TRAZADO DE VÍAS</t>
  </si>
  <si>
    <t>REPOSICIÓN DE REJILLA P/SUMIDERO DE REJAS</t>
  </si>
  <si>
    <t>RETIRO DE ESCOMBROS CON CARGUÍO</t>
  </si>
  <si>
    <t>RETIRO DE MATERIAL EXCEDENTE C/CARGUÍO</t>
  </si>
  <si>
    <t>ROMPE MUELLE B=2 M H=10 CM</t>
  </si>
  <si>
    <t>SEÑALIZACIÓN HORIZONTAL (DIVISOR DE CARRIL)</t>
  </si>
  <si>
    <t>SEÑALIZACIÓN HORIZONTAL (GRAL.)</t>
  </si>
  <si>
    <t>SEÑALIZACIÓN HORIZONTAL (OJOS DE GATO)</t>
  </si>
  <si>
    <t>SEÑALIZACIÓN VERTICAL (INFORMATIVA)</t>
  </si>
  <si>
    <t>SEÑALIZACIÓN VERTICAL (PREVENTIVA)</t>
  </si>
  <si>
    <t>SEÑALIZACIÓN VERTICAL (RESTRICTIVA)</t>
  </si>
  <si>
    <t>HORMIGÓN SIMPLE BASE DE FUNDACIÓN P/ESTRIBOS</t>
  </si>
  <si>
    <t>HORMIGÓN TIPO A FC=21 MPA  P/ESTRIBOS Y ALEROS</t>
  </si>
  <si>
    <t>HORMIGÓN TIPO A FC=21 MPA  P/DIAFRAGMAS</t>
  </si>
  <si>
    <t>HORMIGÓN TIPO A FC=21 MPA  P/LOSAS</t>
  </si>
  <si>
    <t>HORMIGÓN TIPO A FC=21 MPA  P/VIGAS</t>
  </si>
  <si>
    <t>CONFORMACION DE CAPA BASE C/PROV.</t>
  </si>
  <si>
    <t>CONFORMACION DE CAPA SUB BASE C/PROV.</t>
  </si>
  <si>
    <t>SUMIDERO LATERAL O DE VENTANA (SIN PROV DE TUBERIA)</t>
  </si>
  <si>
    <t>PISO CONTINUO ENGOMADO</t>
  </si>
  <si>
    <t>PUERTA CON MALLA OLIMPICA Nº 10 C/ABERTURA 50X50 MM H=1,80 M</t>
  </si>
  <si>
    <t>ENREJADO METALICO H=2,7 TUBULAR CUADRADO 20X20 MM</t>
  </si>
  <si>
    <t xml:space="preserve">REJA METALICA CON DISEÑO H= 2,1M </t>
  </si>
  <si>
    <t xml:space="preserve">REJA METALICA CON DISEÑO H= 1,8M </t>
  </si>
  <si>
    <t>PUERTA METALICA CON DISEÑO L=4M</t>
  </si>
  <si>
    <t xml:space="preserve">PUERTA METALICA CON DISEÑO L=2,5 M </t>
  </si>
  <si>
    <t>PUERTA METALICA CON DISEÑO H=3,2 M. L=8,35 M</t>
  </si>
  <si>
    <t>PUERTA METALICA CON DISEÑO H=2,7 M. L=4 M</t>
  </si>
  <si>
    <t xml:space="preserve">CIMIENTO DE HORMIGON CICLOPEO 50%PIEDRA DESPLAZADORA+ENCOFRADO </t>
  </si>
  <si>
    <t>BANCA DE HORMIGON TIPO B (SIMPLE)</t>
  </si>
  <si>
    <t xml:space="preserve">PISO LADRILLO MOLIDO E=4 CM </t>
  </si>
  <si>
    <t>PUERTA CORREDIZA METALICA</t>
  </si>
  <si>
    <t xml:space="preserve">ARMADURA DE TUBULAR RECTANGULAR DE 20X40 MM (PROV. Y COLOC.) </t>
  </si>
  <si>
    <t xml:space="preserve">CAJA DE LUZ DE UNA CARA 1,10X14 M (PROV. E INST.)    </t>
  </si>
  <si>
    <t xml:space="preserve">LETRERO DE LONA PANAFLEX DE UNA CARA 1,10X46 M (PROV. Y COLOC.) </t>
  </si>
  <si>
    <t xml:space="preserve">VALLA PUBLICITARIA DE 9M X 3M (PROV. E INST.) </t>
  </si>
  <si>
    <t xml:space="preserve">BALDOSA AMORTIGUANTE DE CAUCHO RECICLADO C/COLOR PROV. Y COLOC.    </t>
  </si>
  <si>
    <t>INSTALACION CESPED SINTETICO DECORATIVO</t>
  </si>
  <si>
    <t xml:space="preserve">PROVISION CESPED SINTETICO DECORATIVO (SIN RELLENO DE CAUCHO NI ARENA ) 45 MM </t>
  </si>
  <si>
    <t xml:space="preserve">BARANDA DE TUBERIA FG 2" H=0,30 M        </t>
  </si>
  <si>
    <t xml:space="preserve">PERFILADO Y COMPACTADO     </t>
  </si>
  <si>
    <t xml:space="preserve">CIMIENTO DE HORMIGON CICLOPEO C/ACELERANTE P/FRAGUADO    </t>
  </si>
  <si>
    <t xml:space="preserve">MALLA OLIMPICA N° 10 C/POSTE PREFAB C/DIS. DE 2.50M H=3.0 M </t>
  </si>
  <si>
    <t>REJA DE PROTECCION DE TUBO REDONDO DE 22MM Y ANGULAR DE 1 1/2"</t>
  </si>
  <si>
    <t xml:space="preserve">REJA TIPO PERSIANA DE TUBO REDONDO DE 38 MM   </t>
  </si>
  <si>
    <t xml:space="preserve">MALLA OLIMPICA N° 10 CON TUBOS FG 1 Y 2" C/2,0 M H=4,0 M    </t>
  </si>
  <si>
    <t>CUBIERTA PERGOLA TIPO 1 C/EST. MET.+POLICARBONATO E=6 MM H=2.66 M (PROV. Y COLOC.)</t>
  </si>
  <si>
    <t xml:space="preserve">REJA P/JARDINERA DE TUBO FG 2" H=0.60 M (PROV. Y COLOC.)  </t>
  </si>
  <si>
    <t xml:space="preserve">BORDILLO DE HORMIGON 10X20 CM  </t>
  </si>
  <si>
    <t xml:space="preserve">TABLERO PROFESIONAL DE BASQUET (PROV. Y COLOC.)         </t>
  </si>
  <si>
    <t xml:space="preserve">ARCO C/EST. MET. P/TABLERO PROF. BASQUET (PROV. Y COLOC.)   </t>
  </si>
  <si>
    <t xml:space="preserve">MURO DE BLOQUES DE VIDRIO SIN PROV. DE BLOQUES   </t>
  </si>
  <si>
    <t xml:space="preserve">MURO DE LADRILLO GAMBOTE 18H E=0,12 M SIN PROV. DE LADRILLO </t>
  </si>
  <si>
    <t xml:space="preserve">ASIENTO DE POLIPROPILENO SIN ESPALDAR PROV. Y COLOC. </t>
  </si>
  <si>
    <t>REJA METALICA C/MALLA OLIMPICA Nº 12 PROV. Y COLOC.</t>
  </si>
  <si>
    <t>CUBIERTA PERGOLA DE POLICARBONATO TIPO 2 C/EST. MET. + BANCA DE MADERA</t>
  </si>
  <si>
    <t xml:space="preserve">JUEGO INFANTIL PUENTE COLGANTE (COMBINACION DE JUEGOS) PROV. Y COLOC. </t>
  </si>
  <si>
    <t>PANEL DE SEÑALIZACION SUSPENDIDO DE TECHO</t>
  </si>
  <si>
    <t xml:space="preserve">BARANDA DE TUBERIA FG, PARANTES DE PLANCHA METALICA H=1.2 M    </t>
  </si>
  <si>
    <t>LOSAS PREFABRICADAS DE Hº E=0,16 A=0,6 (DESMONTAJE Y REUBICACION)</t>
  </si>
  <si>
    <t xml:space="preserve">MURO DE BLOQUES DE VIDRIO 20X20 CM (COLOR) </t>
  </si>
  <si>
    <t xml:space="preserve">ALEROS </t>
  </si>
  <si>
    <t xml:space="preserve">PICADO DE CERAMICA SOBRE LADRILLO </t>
  </si>
  <si>
    <t xml:space="preserve">PISO  PARQUET ALMENDRILLO </t>
  </si>
  <si>
    <t xml:space="preserve">PICADO Y PERFORADO EN HORMIGON CICLOPEO </t>
  </si>
  <si>
    <t>TERMINAL DE VENTILACION PVC D=3"</t>
  </si>
  <si>
    <t>TERMINAL DE VENTILACION PVC D=4"</t>
  </si>
  <si>
    <t>ACCESORIOS DE INGRESO D=3/4" (PROV. E INST.)</t>
  </si>
  <si>
    <t>HIDROCEL DE 100 LITROS (PROV. Y COLOC.)</t>
  </si>
  <si>
    <t>URINARIO DE PISO C/GRIFERIA Y ACCES. (PROV. Y COLOC.)</t>
  </si>
  <si>
    <t>REJILLA PLUVIAL DE BRONCE D=4"</t>
  </si>
  <si>
    <t>HORMIGON ARMADO - ZAPATAS</t>
  </si>
  <si>
    <t>HORMIGON ARMADO - LOSA LLENA</t>
  </si>
  <si>
    <t>CUBIERTA DE CALAMINA Nº 28 INCLUYE CERCHAS Y CORREAS</t>
  </si>
  <si>
    <t>ACOMETIDA EN MEDIA TENSION C/TRAFO 700 KVA 3Ø</t>
  </si>
  <si>
    <t>ACOMETIDA EN MT C/TRANF 6.9/12.4KV 220/380V TRIF 150 KVA</t>
  </si>
  <si>
    <t>ACOMETIDA EN MT C/TRANSF 6.9/12.4KV 220/380V TRIF 250 KVA</t>
  </si>
  <si>
    <t>ASCENSOR PARA 21 PERSONAS (PROV. E INST.)</t>
  </si>
  <si>
    <t>CABLE DESNUDO COBRE Nº 6 (PROV. E INST.)</t>
  </si>
  <si>
    <t>CABLE DESNUDO COBRE Nº 8 (PROV. E INST.)</t>
  </si>
  <si>
    <t>CABLE DUPLEX Nº 8 ACSR (PROV. E INST.)</t>
  </si>
  <si>
    <t>CAJA PLASTICA SOBREPUESTA (PROV. E INST.)</t>
  </si>
  <si>
    <t>ELEVADOR DE 300 KILOS P/PERSONAS O CAMILLA (PROV. E INST.)</t>
  </si>
  <si>
    <t>ESCALERA MECANICA (PROV. E INST.)</t>
  </si>
  <si>
    <t>GRUPO GENERADOR AUXILIAR 3 Ø 200 KVA/380 V (PROV. E INST.)</t>
  </si>
  <si>
    <t>INSTALACION DE PARARRAYOS Y ATERRAMIENTO GENERAL</t>
  </si>
  <si>
    <t>LUMINARIA DECORATIVA 30 W LED (PROV. E INST.)</t>
  </si>
  <si>
    <t>LUMINARIA DECORATIVA 70 W LED (PROV. E INST.)</t>
  </si>
  <si>
    <t>LUMINARIA ESPIRAL P/ADOSAR 1X24 W (PROV. E INST.)</t>
  </si>
  <si>
    <t>MEDIDOR DE ENERGIA ELECTRICA TRIFASICA (PROV. E INST.)</t>
  </si>
  <si>
    <t>MODULAR P/3 MEDIDORES TRIFASICOS (PROV. E INST.)</t>
  </si>
  <si>
    <t>MODULAR PARA 5 MEDIDORES DE ENERGIA ELECTRICA (PROV. E INST.)</t>
  </si>
  <si>
    <t>MONTACAMILLAS (PROV. E INST.)</t>
  </si>
  <si>
    <t>MONTACARGAS (PROV. E INST.)</t>
  </si>
  <si>
    <t>POSTE 11M C/2 BRAZOS SIMPL 1.50M+LUMIN SAP 250 W (PROV. E INST.)</t>
  </si>
  <si>
    <t>POSTE FG TIPO "SEMI-V" H=11.32M C/2 BRAZOS DE 1.00M-3.00M (PROV. E INST.)</t>
  </si>
  <si>
    <t>POSTE FG TIPO "SEMI-V" H=11.32M C/1 BRAZO L=3.00M (PROV. E INST.)</t>
  </si>
  <si>
    <t>POSTE FG TIPO V-2 H=11.32M C/2 BRAZOS L=3.00M (PROV. E INST.)</t>
  </si>
  <si>
    <t>POSTE FG TIPO V-3 H=11.32M C/3 BRAZOS L=3.00M (PROV. E INST.)</t>
  </si>
  <si>
    <t>PUESTA A TIERRA C/3 JABALINAS 2,40M+MEDICION (PROV. E INST.)</t>
  </si>
  <si>
    <t>REFLECTOR LED 150 W (PROV. E INST.)</t>
  </si>
  <si>
    <t>REJILLA METALICA P/TABLERO DE DISTRIBUCION (PROV. E INST.)</t>
  </si>
  <si>
    <t>TAB GRAL COMP P/1 BREACK 5BARRAS P/80 TERM (PROV. E INST.)</t>
  </si>
  <si>
    <t>TABLERO DE DISTRIBUCION P/6 TERMICOS METALICO (PROV. E INST.)</t>
  </si>
  <si>
    <t>TABLERO DE PROTECCION EN POSTE (PROV. E INST.)</t>
  </si>
  <si>
    <t>POSTE FG TIPO "V" H=11,32 M C/2 BRAZOS L=3,00 M (PROV. E INST.)</t>
  </si>
  <si>
    <t>POSTE FG TIPO "V" H=11,32 M C/2 BRAZOS L=1,00 Y 3,00 M (PROV. E INST.)</t>
  </si>
  <si>
    <t>CAJA MODULAR P/1 BREACKER Y 4 TERM BIP (PROV. E INST.)</t>
  </si>
  <si>
    <t>ACOMETIDA EN MT C/TRANSF 30 KVA 2Ø EN POSTE</t>
  </si>
  <si>
    <t>TRASLADO DE POSTES BAJA Y MEDIA TENSION AV. L. CABRERA</t>
  </si>
  <si>
    <t>BREAKER 3 PX140-200A (PROV. E INST.)</t>
  </si>
  <si>
    <t>SECADOR DE MANOS ELECTRICO (PROV. E INST.)</t>
  </si>
  <si>
    <t>TABLERO GENERAL COMPLET P/11 BREACK+5BARRAS (PROV. E INST.)</t>
  </si>
  <si>
    <t>ACOMETIDA ELECTRICA EN BAJA TENSION TRIFASICO COMPLETA</t>
  </si>
  <si>
    <t>PUESTA A TIERRA C/1 JABALINA 2,40 M COMPLETA (PROV. E INST.)</t>
  </si>
  <si>
    <t>LUMINARIA ANTIEXPLOSION VAPOR DE SODIO (PROV. E INST.)</t>
  </si>
  <si>
    <t>INTERRUPTOR TERMOMAGNETICO (6/10KA) 3 PX80A (PROV. E INST.)</t>
  </si>
  <si>
    <t>BREAKER 3 PX430-630A (PROV. E INST.)</t>
  </si>
  <si>
    <t>BREAKER 3 PX430-800A (PROV. E INST.)</t>
  </si>
  <si>
    <t>INSTALACION DE ATERRAMIENTO GENERAL (PROV. E INST.)</t>
  </si>
  <si>
    <t>ASCENSOR CAMILLERO DOBLE ENBARQUE 3-PARADAS (PROV. E INST.)</t>
  </si>
  <si>
    <t>ASCENSOR SOCIAL 8 PERSONAS 4-PARADAS (PROV. E INST.)</t>
  </si>
  <si>
    <t>ASCENSOR MONTACARGA 1000 KG 4-PARADAS (PROV. E INST.)</t>
  </si>
  <si>
    <t>GRUPO GENERADOR A DIESEL 3 Ø 440 KVA/380 V (PROV. E INST.)</t>
  </si>
  <si>
    <t>POSTE FG H=11,00 M C/3 BRAZOS  L=2,70 M; DIAMETRO 6" (PROV. E INST.)</t>
  </si>
  <si>
    <t>POSTE FG  H=11,00 M C/2 BRAZOS  L=2,70 M; DIAMETRO 6"  (PROV. E INST.)</t>
  </si>
  <si>
    <t>TRASLADO DE POSTES MEDIA TENSION TRAMO RIO SECO</t>
  </si>
  <si>
    <t>LUMINARIA ONIX VAPOR DE SODIO AP 250W (PROV. E INST.)</t>
  </si>
  <si>
    <t>POSTE REF. FG Ø6” H=11 M C/1 BRAZO L=3.00M (PROV. E INS)</t>
  </si>
  <si>
    <t>POSTE REF. FG Ø6” H=11 M C/2 BRAZOS L=3.00M (PROV. E INS)</t>
  </si>
  <si>
    <t>POSTE REF. FG Ø6” H=11 M C/3 BRAZOS L=3.00M (PROV. E INS)</t>
  </si>
  <si>
    <t>TRASLADO DE POSTES DE MEDIA TENSION TRAMO PERIFERICA</t>
  </si>
  <si>
    <t xml:space="preserve">MEDIDOR DE ENERGIA ELECTRICA 3Ø A DISCO (PROV. E INST.)     </t>
  </si>
  <si>
    <t>ACOMETIDA EN MEDIA TENSION C/TRAFO 200 KVA 3Ø</t>
  </si>
  <si>
    <t>POSTE FG 11-6M TIPO MANTIS C/2 BRAZOS 2,5/1,40M (PROV. E INST.)</t>
  </si>
  <si>
    <t>ACOMETIDA ELECTRICA 230 VOLTIOS MONOFASICO COMPLETA</t>
  </si>
  <si>
    <t>ACOMETIDA EN MEDIA TENSION CON TRAFO DE 30 KVA TRIFASICO</t>
  </si>
  <si>
    <t>REVESTIMIENTO VITRIFICADO PARA FUENTE (PROV. Y COLOC.)</t>
  </si>
  <si>
    <t>FUENTE DE AGUA C/CHORROS VERT. H=1,0-8,0 M (PROV. E INST.)</t>
  </si>
  <si>
    <t>FUENTE DE AGUA C/CHORRO CENTRAL H=1,0-14,0 M (PROV. E INST.)</t>
  </si>
  <si>
    <t>FUENTE DE AGUA C/CHORROS TIPO CASCADA H=2 M (PROV. E INST.)</t>
  </si>
  <si>
    <t>MOSAICO DECORATIVO CORAL 3,40 X 3,10 M (PROV. Y COLOC.)</t>
  </si>
  <si>
    <t>MOSAICO DECORATIVO PEZ PERICO (PROV. Y COLOC.)</t>
  </si>
  <si>
    <t>MOSAICO DECORATIVO SIRENA AZUL (PROV. Y COLOC.)</t>
  </si>
  <si>
    <t xml:space="preserve">MOSAICO DECORATIVO FLOR DALIA (PROV. Y COLOC.)  </t>
  </si>
  <si>
    <t>MOSAICO DECORATIVO SIRENA BLANCA (PROV. Y COLOC.)</t>
  </si>
  <si>
    <t>MOSAICO DECORATIVO PEZ NEMO (PROV. Y COLOC.)</t>
  </si>
  <si>
    <t xml:space="preserve">MOSAICO DECORATIVO CORAL 2,36 x 2,06 M (PROV. Y COLOC.)   </t>
  </si>
  <si>
    <t xml:space="preserve">MOSAICO DECORATIVO CORAL 10,50 x 1,50 M (PROV. Y COLOC.)   </t>
  </si>
  <si>
    <t xml:space="preserve">MODULO PARA CASETA DE CONTROL ELECTRICA 17X13.5 M  </t>
  </si>
  <si>
    <t>OBS.</t>
  </si>
  <si>
    <t>\</t>
  </si>
  <si>
    <t>.DOCX</t>
  </si>
  <si>
    <t>"</t>
  </si>
  <si>
    <t>CERCO DE ALAMBRE DE PUAS CON CALLAPOS</t>
  </si>
  <si>
    <t>ALAMBRE AISLADO DE COBRE Nª12 AWG TW (PROV. E INST.)</t>
  </si>
  <si>
    <t>ALAMBRE AISLADO DE COBRE Nª14 AWG TW (PROV. E INST.)</t>
  </si>
  <si>
    <t xml:space="preserve">ARCO Y TABLERO INTEGRADO (PROV. Y COLOC.)  </t>
  </si>
  <si>
    <t>COLUMNA DE LADRILLO GAMBOTE  0.25 X 0.25 M</t>
  </si>
  <si>
    <t>GEOCOMPUESTO P/DRENAJE</t>
  </si>
  <si>
    <t>IMPERMEABILIZACION DE SOBRECIMIENTOS C/ POLIETILENO</t>
  </si>
  <si>
    <t xml:space="preserve">MODULO PARRILLERO  </t>
  </si>
  <si>
    <t>C:\PETS_2016\1_AREA ARQ</t>
  </si>
  <si>
    <t>ARQ 001</t>
  </si>
  <si>
    <t>ARQ 002</t>
  </si>
  <si>
    <t>ARQ 003</t>
  </si>
  <si>
    <t>ACERA DE CEMENTO E=5 CM SIN EMPEDRADO</t>
  </si>
  <si>
    <t>ARQ 004</t>
  </si>
  <si>
    <t>ACERA DE CEMENTO E=7,5 CM CON EMPEDRADO</t>
  </si>
  <si>
    <t>ARQ 005</t>
  </si>
  <si>
    <t>ACERA DE CEMENTO E=7,5 CM SIN EMPEDRADO</t>
  </si>
  <si>
    <t>ARQ 006</t>
  </si>
  <si>
    <t>ARQ 007</t>
  </si>
  <si>
    <t>ARQ 008</t>
  </si>
  <si>
    <t>ARQ 009</t>
  </si>
  <si>
    <t>ARQ 010</t>
  </si>
  <si>
    <t>ARQ 011</t>
  </si>
  <si>
    <t>ARQ 012</t>
  </si>
  <si>
    <t>ARQ 013</t>
  </si>
  <si>
    <t>ARQ 014</t>
  </si>
  <si>
    <t>ARQ 015</t>
  </si>
  <si>
    <t>ARQ 016</t>
  </si>
  <si>
    <t>ARQ 017</t>
  </si>
  <si>
    <t>ARQ 018</t>
  </si>
  <si>
    <t>ARQ 019</t>
  </si>
  <si>
    <t>ARQ 020</t>
  </si>
  <si>
    <t>ARQ 021</t>
  </si>
  <si>
    <t>ARQ 022</t>
  </si>
  <si>
    <t>ARQ 023</t>
  </si>
  <si>
    <t>ARQ 024</t>
  </si>
  <si>
    <t>ARQ 025</t>
  </si>
  <si>
    <t>ARQ 026</t>
  </si>
  <si>
    <t>ARQ 027</t>
  </si>
  <si>
    <t>ARQ 028</t>
  </si>
  <si>
    <t>ARQ 029</t>
  </si>
  <si>
    <t>ARQ 030</t>
  </si>
  <si>
    <t>ARQ 031</t>
  </si>
  <si>
    <t>ARQ 032</t>
  </si>
  <si>
    <t>ARQ 033</t>
  </si>
  <si>
    <t>ARQ 034</t>
  </si>
  <si>
    <t>ARQ 035</t>
  </si>
  <si>
    <t>ARQ 036</t>
  </si>
  <si>
    <t>ARQ 037</t>
  </si>
  <si>
    <t>ARQ 038</t>
  </si>
  <si>
    <t>ARQ 039</t>
  </si>
  <si>
    <t>ARQ 040</t>
  </si>
  <si>
    <t>ARQ 041</t>
  </si>
  <si>
    <t>ARQ 042</t>
  </si>
  <si>
    <t>ARQ 043</t>
  </si>
  <si>
    <t>ARQ 044</t>
  </si>
  <si>
    <t>ARQ 045</t>
  </si>
  <si>
    <t>ARQ 046</t>
  </si>
  <si>
    <t>ARQ 047</t>
  </si>
  <si>
    <t>ARQ 048</t>
  </si>
  <si>
    <t>ARQ 049</t>
  </si>
  <si>
    <t>ARQ 050</t>
  </si>
  <si>
    <t>ARQ 051</t>
  </si>
  <si>
    <t xml:space="preserve">CAJA DE LUZ  </t>
  </si>
  <si>
    <t>ARQ 052</t>
  </si>
  <si>
    <t>ARQ 053</t>
  </si>
  <si>
    <t>ARQ 054</t>
  </si>
  <si>
    <t>ARQ 055</t>
  </si>
  <si>
    <t>ARQ 056</t>
  </si>
  <si>
    <t>ARQ 057</t>
  </si>
  <si>
    <t>ARQ 058</t>
  </si>
  <si>
    <t>ARQ 059</t>
  </si>
  <si>
    <t>ARQ 060</t>
  </si>
  <si>
    <t>ARQ 061</t>
  </si>
  <si>
    <t>ARQ 062</t>
  </si>
  <si>
    <t>ARQ 063</t>
  </si>
  <si>
    <t>ARQ 064</t>
  </si>
  <si>
    <t>ARQ 065</t>
  </si>
  <si>
    <t>ARQ 066</t>
  </si>
  <si>
    <t>ARQ 067</t>
  </si>
  <si>
    <t>ARQ 068</t>
  </si>
  <si>
    <t>ARQ 069</t>
  </si>
  <si>
    <t>ARQ 070</t>
  </si>
  <si>
    <t>ARQ 071</t>
  </si>
  <si>
    <t>ARQ 072</t>
  </si>
  <si>
    <t>ARQ 073</t>
  </si>
  <si>
    <t>ARQ 074</t>
  </si>
  <si>
    <t>ARQ 075</t>
  </si>
  <si>
    <t>ARQ 076</t>
  </si>
  <si>
    <t>ARQ 077</t>
  </si>
  <si>
    <t>ARQ 078</t>
  </si>
  <si>
    <t>ARQ 079</t>
  </si>
  <si>
    <t>ARQ 080</t>
  </si>
  <si>
    <t>ARQ 081</t>
  </si>
  <si>
    <t>ARQ 082</t>
  </si>
  <si>
    <t>ARQ 083</t>
  </si>
  <si>
    <t>ARQ 084</t>
  </si>
  <si>
    <t>ARQ 085</t>
  </si>
  <si>
    <t>ARQ 086</t>
  </si>
  <si>
    <t>ARQ 087</t>
  </si>
  <si>
    <t>ARQ 088</t>
  </si>
  <si>
    <t>ARQ 089</t>
  </si>
  <si>
    <t>ARQ 090</t>
  </si>
  <si>
    <t>ARQ 091</t>
  </si>
  <si>
    <t>ARQ 092</t>
  </si>
  <si>
    <t>ARQ 093</t>
  </si>
  <si>
    <t>ARQ 094</t>
  </si>
  <si>
    <t>ARQ 095</t>
  </si>
  <si>
    <t>ARQ 096</t>
  </si>
  <si>
    <t>ARQ 097</t>
  </si>
  <si>
    <t>ARQ 098</t>
  </si>
  <si>
    <t>ARQ 099</t>
  </si>
  <si>
    <t>ARQ 100</t>
  </si>
  <si>
    <t>ARQ 101</t>
  </si>
  <si>
    <t>ARQ 102</t>
  </si>
  <si>
    <t>ARQ 103</t>
  </si>
  <si>
    <t>ARQ 104</t>
  </si>
  <si>
    <t>ARQ 105</t>
  </si>
  <si>
    <t>ARQ 106</t>
  </si>
  <si>
    <t>ARQ 107</t>
  </si>
  <si>
    <t>ARQ 108</t>
  </si>
  <si>
    <t>ARQ 109</t>
  </si>
  <si>
    <t>ARQ 110</t>
  </si>
  <si>
    <t>ARQ 111</t>
  </si>
  <si>
    <t>ARQ 112</t>
  </si>
  <si>
    <t>ARQ 113</t>
  </si>
  <si>
    <t>ARQ 114</t>
  </si>
  <si>
    <t>ARQ 115</t>
  </si>
  <si>
    <t>ARQ 116</t>
  </si>
  <si>
    <t>ARQ 117</t>
  </si>
  <si>
    <t>ARQ 118</t>
  </si>
  <si>
    <t>ARQ 119</t>
  </si>
  <si>
    <t>ARQ 120</t>
  </si>
  <si>
    <t>ARQ 121</t>
  </si>
  <si>
    <t>ARQ 122</t>
  </si>
  <si>
    <t>ARQ 123</t>
  </si>
  <si>
    <t>ARQ 124</t>
  </si>
  <si>
    <t>ARQ 125</t>
  </si>
  <si>
    <t>ARQ 126</t>
  </si>
  <si>
    <t>ARQ 127</t>
  </si>
  <si>
    <t>ARQ 128</t>
  </si>
  <si>
    <t>ARQ 129</t>
  </si>
  <si>
    <t>ARQ 130</t>
  </si>
  <si>
    <t>ARQ 131</t>
  </si>
  <si>
    <t>ARQ 132</t>
  </si>
  <si>
    <t>ARQ 133</t>
  </si>
  <si>
    <t>ARQ 134</t>
  </si>
  <si>
    <t>ARQ 135</t>
  </si>
  <si>
    <t>ARQ 136</t>
  </si>
  <si>
    <t>ARQ 137</t>
  </si>
  <si>
    <t>ARQ 138</t>
  </si>
  <si>
    <t>ARQ 139</t>
  </si>
  <si>
    <t>ARQ 140</t>
  </si>
  <si>
    <t>ARQ 141</t>
  </si>
  <si>
    <t>ARQ 142</t>
  </si>
  <si>
    <t>ARQ 143</t>
  </si>
  <si>
    <t>ARQ 144</t>
  </si>
  <si>
    <t>ARQ 145</t>
  </si>
  <si>
    <t>ARQ 146</t>
  </si>
  <si>
    <t>ARQ 147</t>
  </si>
  <si>
    <t>ARQ 148</t>
  </si>
  <si>
    <t>ARQ 149</t>
  </si>
  <si>
    <t>ARQ 150</t>
  </si>
  <si>
    <t>ARQ 151</t>
  </si>
  <si>
    <t>INST. DE FAENAS OBRAS MAYORES C/LETRERO PREVENTIVO</t>
  </si>
  <si>
    <t>ARQ 152</t>
  </si>
  <si>
    <t>ARQ 153</t>
  </si>
  <si>
    <t>ARQ 154</t>
  </si>
  <si>
    <t>ARQ 155</t>
  </si>
  <si>
    <t>ARQ 156</t>
  </si>
  <si>
    <t>ARQ 157</t>
  </si>
  <si>
    <t>ARQ 158</t>
  </si>
  <si>
    <t>ARQ 159</t>
  </si>
  <si>
    <t>ARQ 160</t>
  </si>
  <si>
    <t>ARQ 161</t>
  </si>
  <si>
    <t>ARQ 162</t>
  </si>
  <si>
    <t>ARQ 163</t>
  </si>
  <si>
    <t>ARQ 164</t>
  </si>
  <si>
    <t>ARQ 165</t>
  </si>
  <si>
    <t>ARQ 166</t>
  </si>
  <si>
    <t>ARQ 167</t>
  </si>
  <si>
    <t>ARQ 168</t>
  </si>
  <si>
    <t>ARQ 169</t>
  </si>
  <si>
    <t>ARQ 170</t>
  </si>
  <si>
    <t>ARQ 171</t>
  </si>
  <si>
    <t>ARQ 172</t>
  </si>
  <si>
    <t>ARQ 173</t>
  </si>
  <si>
    <t>ARQ 174</t>
  </si>
  <si>
    <t>ARQ 175</t>
  </si>
  <si>
    <t>ARQ 176</t>
  </si>
  <si>
    <t>ARQ 177</t>
  </si>
  <si>
    <t>ARQ 178</t>
  </si>
  <si>
    <t>ARQ 179</t>
  </si>
  <si>
    <t>ARQ 180</t>
  </si>
  <si>
    <t>ARQ 181</t>
  </si>
  <si>
    <t>ARQ 182</t>
  </si>
  <si>
    <t>ARQ 183</t>
  </si>
  <si>
    <t>ARQ 184</t>
  </si>
  <si>
    <t>ARQ 185</t>
  </si>
  <si>
    <t>ARQ 186</t>
  </si>
  <si>
    <t>ARQ 187</t>
  </si>
  <si>
    <t>ARQ 188</t>
  </si>
  <si>
    <t>ARQ 189</t>
  </si>
  <si>
    <t>ARQ 190</t>
  </si>
  <si>
    <t>ARQ 191</t>
  </si>
  <si>
    <t>ARQ 192</t>
  </si>
  <si>
    <t>ARQ 193</t>
  </si>
  <si>
    <t>ARQ 194</t>
  </si>
  <si>
    <t>ARQ 195</t>
  </si>
  <si>
    <t>ARQ 196</t>
  </si>
  <si>
    <t>ARQ 197</t>
  </si>
  <si>
    <t>ARQ 198</t>
  </si>
  <si>
    <t>ARQ 199</t>
  </si>
  <si>
    <t>ARQ 200</t>
  </si>
  <si>
    <t>ARQ 201</t>
  </si>
  <si>
    <t>ARQ 202</t>
  </si>
  <si>
    <t>ARQ 203</t>
  </si>
  <si>
    <t>ARQ 204</t>
  </si>
  <si>
    <t>ARQ 205</t>
  </si>
  <si>
    <t>ARQ 206</t>
  </si>
  <si>
    <t>ARQ 207</t>
  </si>
  <si>
    <t>ARQ 208</t>
  </si>
  <si>
    <t>ARQ 209</t>
  </si>
  <si>
    <t>ARQ 210</t>
  </si>
  <si>
    <t>ARQ 211</t>
  </si>
  <si>
    <t>ARQ 212</t>
  </si>
  <si>
    <t>ARQ 213</t>
  </si>
  <si>
    <t>ARQ 214</t>
  </si>
  <si>
    <t>ARQ 215</t>
  </si>
  <si>
    <t>ARQ 216</t>
  </si>
  <si>
    <t>ARQ 217</t>
  </si>
  <si>
    <t>MURO PANEL 3D  CON REVOQUE DE CEMENTO AMBAS CARAS 2.5CM</t>
  </si>
  <si>
    <t>ARQ 218</t>
  </si>
  <si>
    <t>ARQ 219</t>
  </si>
  <si>
    <t>ARQ 220</t>
  </si>
  <si>
    <t>ARQ 221</t>
  </si>
  <si>
    <t>ARQ 222</t>
  </si>
  <si>
    <t>ARQ 223</t>
  </si>
  <si>
    <t>ARQ 224</t>
  </si>
  <si>
    <t>ARQ 225</t>
  </si>
  <si>
    <t>ARQ 226</t>
  </si>
  <si>
    <t>ARQ 227</t>
  </si>
  <si>
    <t>ARQ 228</t>
  </si>
  <si>
    <t>ARQ 229</t>
  </si>
  <si>
    <t>ARQ 230</t>
  </si>
  <si>
    <t>ARQ 231</t>
  </si>
  <si>
    <t>ARQ 232</t>
  </si>
  <si>
    <t>ARQ 233</t>
  </si>
  <si>
    <t>ARQ 234</t>
  </si>
  <si>
    <t>ARQ 235</t>
  </si>
  <si>
    <t>ARQ 236</t>
  </si>
  <si>
    <t>ARQ 237</t>
  </si>
  <si>
    <t>ARQ 238</t>
  </si>
  <si>
    <t>ARQ 239</t>
  </si>
  <si>
    <t>ARQ 240</t>
  </si>
  <si>
    <t>ARQ 241</t>
  </si>
  <si>
    <t>ARQ 242</t>
  </si>
  <si>
    <t>ARQ 243</t>
  </si>
  <si>
    <t>ARQ 244</t>
  </si>
  <si>
    <t>ARQ 245</t>
  </si>
  <si>
    <t>ARQ 246</t>
  </si>
  <si>
    <t>ARQ 247</t>
  </si>
  <si>
    <t>ARQ 248</t>
  </si>
  <si>
    <t>ARQ 249</t>
  </si>
  <si>
    <t>ARQ 250</t>
  </si>
  <si>
    <t>ARQ 251</t>
  </si>
  <si>
    <t>ARQ 252</t>
  </si>
  <si>
    <t>ARQ 253</t>
  </si>
  <si>
    <t>ARQ 254</t>
  </si>
  <si>
    <t>ARQ 255</t>
  </si>
  <si>
    <t>ARQ 256</t>
  </si>
  <si>
    <t>ARQ 257</t>
  </si>
  <si>
    <t>ARQ 258</t>
  </si>
  <si>
    <t>ARQ 259</t>
  </si>
  <si>
    <t>ARQ 260</t>
  </si>
  <si>
    <t>ARQ 261</t>
  </si>
  <si>
    <t>ARQ 262</t>
  </si>
  <si>
    <t>ARQ 263</t>
  </si>
  <si>
    <t>ARQ 264</t>
  </si>
  <si>
    <t>ARQ 265</t>
  </si>
  <si>
    <t>ARQ 266</t>
  </si>
  <si>
    <t>ARQ 267</t>
  </si>
  <si>
    <t>ARQ 268</t>
  </si>
  <si>
    <t>ARQ 269</t>
  </si>
  <si>
    <t>ARQ 270</t>
  </si>
  <si>
    <t>ARQ 271</t>
  </si>
  <si>
    <t>ARQ 272</t>
  </si>
  <si>
    <t>ARQ 273</t>
  </si>
  <si>
    <t>ARQ 274</t>
  </si>
  <si>
    <t>ARQ 275</t>
  </si>
  <si>
    <t>ARQ 276</t>
  </si>
  <si>
    <t>ARQ 277</t>
  </si>
  <si>
    <t>ARQ 278</t>
  </si>
  <si>
    <t>ARQ 279</t>
  </si>
  <si>
    <t>ARQ 280</t>
  </si>
  <si>
    <t>ARQ 281</t>
  </si>
  <si>
    <t>ARQ 282</t>
  </si>
  <si>
    <t>ARQ 283</t>
  </si>
  <si>
    <t>ARQ 284</t>
  </si>
  <si>
    <t>ARQ 285</t>
  </si>
  <si>
    <t>ARQ 286</t>
  </si>
  <si>
    <t>ARQ 287</t>
  </si>
  <si>
    <t>ARQ 288</t>
  </si>
  <si>
    <t>ARQ 289</t>
  </si>
  <si>
    <t>ARQ 290</t>
  </si>
  <si>
    <t>ARQ 291</t>
  </si>
  <si>
    <t>ARQ 292</t>
  </si>
  <si>
    <t>ARQ 293</t>
  </si>
  <si>
    <t>ARQ 294</t>
  </si>
  <si>
    <t>ARQ 295</t>
  </si>
  <si>
    <t>ARQ 296</t>
  </si>
  <si>
    <t>ARQ 297</t>
  </si>
  <si>
    <t>ARQ 298</t>
  </si>
  <si>
    <t>ARQ 299</t>
  </si>
  <si>
    <t>ARQ 300</t>
  </si>
  <si>
    <t>ARQ 301</t>
  </si>
  <si>
    <t>ARQ 302</t>
  </si>
  <si>
    <t>ARQ 303</t>
  </si>
  <si>
    <t>ARQ 304</t>
  </si>
  <si>
    <t>ARQ 305</t>
  </si>
  <si>
    <t>ARQ 306</t>
  </si>
  <si>
    <t>ARQ 307</t>
  </si>
  <si>
    <t>ARQ 308</t>
  </si>
  <si>
    <t>ARQ 309</t>
  </si>
  <si>
    <t>ARQ 310</t>
  </si>
  <si>
    <t>ARQ 311</t>
  </si>
  <si>
    <t>ARQ 312</t>
  </si>
  <si>
    <t>ARQ 313</t>
  </si>
  <si>
    <t>ARQ 314</t>
  </si>
  <si>
    <t>ARQ 315</t>
  </si>
  <si>
    <t>ARQ 316</t>
  </si>
  <si>
    <t>ARQ 317</t>
  </si>
  <si>
    <t>ARQ 318</t>
  </si>
  <si>
    <t>ARQ 319</t>
  </si>
  <si>
    <t>ARQ 320</t>
  </si>
  <si>
    <t>ARQ 321</t>
  </si>
  <si>
    <t>ARQ 322</t>
  </si>
  <si>
    <t>ARQ 323</t>
  </si>
  <si>
    <t>ARQ 324</t>
  </si>
  <si>
    <t>ARQ 325</t>
  </si>
  <si>
    <t>ARQ 326</t>
  </si>
  <si>
    <t>ARQ 327</t>
  </si>
  <si>
    <t>ARQ 328</t>
  </si>
  <si>
    <t>ARQ 329</t>
  </si>
  <si>
    <t>ARQ 330</t>
  </si>
  <si>
    <t>ARQ 331</t>
  </si>
  <si>
    <t>ARQ 332</t>
  </si>
  <si>
    <t>ARQ 333</t>
  </si>
  <si>
    <t>ARQ 334</t>
  </si>
  <si>
    <t>ARQ 335</t>
  </si>
  <si>
    <t>ARQ 336</t>
  </si>
  <si>
    <t>ARQ 337</t>
  </si>
  <si>
    <t>ARQ 338</t>
  </si>
  <si>
    <t>ARQ 339</t>
  </si>
  <si>
    <t>ARQ 340</t>
  </si>
  <si>
    <t>ARQ 341</t>
  </si>
  <si>
    <t>ARQ 342</t>
  </si>
  <si>
    <t>ARQ 343</t>
  </si>
  <si>
    <t>ARQ 344</t>
  </si>
  <si>
    <t>ARQ 345</t>
  </si>
  <si>
    <t>ARQ 346</t>
  </si>
  <si>
    <t>ARQ 347</t>
  </si>
  <si>
    <t>ARQ 348</t>
  </si>
  <si>
    <t>ARQ 349</t>
  </si>
  <si>
    <t>ARQ 350</t>
  </si>
  <si>
    <t>ARQ 351</t>
  </si>
  <si>
    <t>ARQ 352</t>
  </si>
  <si>
    <t>ARQ 353</t>
  </si>
  <si>
    <t>ARQ 354</t>
  </si>
  <si>
    <t>ARQ 355</t>
  </si>
  <si>
    <t>ARQ 356</t>
  </si>
  <si>
    <t>ARQ 357</t>
  </si>
  <si>
    <t>ARQ 358</t>
  </si>
  <si>
    <t>ARQ 359</t>
  </si>
  <si>
    <t>ARQ 360</t>
  </si>
  <si>
    <t>ARQ 361</t>
  </si>
  <si>
    <t>ARQ 362</t>
  </si>
  <si>
    <t>ARQ 363</t>
  </si>
  <si>
    <t>ARQ 364</t>
  </si>
  <si>
    <t>ARQ 365</t>
  </si>
  <si>
    <t>ARQ 366</t>
  </si>
  <si>
    <t>ARQ 367</t>
  </si>
  <si>
    <t>ARQ 368</t>
  </si>
  <si>
    <t>ARQ 369</t>
  </si>
  <si>
    <t>RELLENO Y COMPACTADO C/ARENA SELECCIONADA P/CANCHA</t>
  </si>
  <si>
    <t>ARQ 370</t>
  </si>
  <si>
    <t>ARQ 371</t>
  </si>
  <si>
    <t>ARQ 372</t>
  </si>
  <si>
    <t>ARQ 373</t>
  </si>
  <si>
    <t>ARQ 374</t>
  </si>
  <si>
    <t>ARQ 375</t>
  </si>
  <si>
    <t>ARQ 376</t>
  </si>
  <si>
    <t>ARQ 377</t>
  </si>
  <si>
    <t>ARQ 378</t>
  </si>
  <si>
    <t>ARQ 379</t>
  </si>
  <si>
    <t>ARQ 380</t>
  </si>
  <si>
    <t>ARQ 381</t>
  </si>
  <si>
    <t>ARQ 382</t>
  </si>
  <si>
    <t>ARQ 383</t>
  </si>
  <si>
    <t>ARQ 384</t>
  </si>
  <si>
    <t>ARQ 385</t>
  </si>
  <si>
    <t>ARQ 386</t>
  </si>
  <si>
    <t>ARQ 387</t>
  </si>
  <si>
    <t>ARQ 388</t>
  </si>
  <si>
    <t>ARQ 389</t>
  </si>
  <si>
    <t>ARQ 390</t>
  </si>
  <si>
    <t>ARQ 391</t>
  </si>
  <si>
    <t>ARQ 392</t>
  </si>
  <si>
    <t>ARQ 393</t>
  </si>
  <si>
    <t>ARQ 394</t>
  </si>
  <si>
    <t>ARQ 395</t>
  </si>
  <si>
    <t>ARQ 396</t>
  </si>
  <si>
    <t>ARQ 397</t>
  </si>
  <si>
    <t>ARQ 398</t>
  </si>
  <si>
    <t>ARQ 399</t>
  </si>
  <si>
    <t>ARQ 400</t>
  </si>
  <si>
    <t>ARQ 401</t>
  </si>
  <si>
    <t>ARQ 402</t>
  </si>
  <si>
    <t>ARQ 403</t>
  </si>
  <si>
    <t>ARQ 404</t>
  </si>
  <si>
    <t>ARQ 405</t>
  </si>
  <si>
    <t>ARQ 406</t>
  </si>
  <si>
    <t>ARQ 407</t>
  </si>
  <si>
    <t>ARQ 408</t>
  </si>
  <si>
    <t>ARQ 409</t>
  </si>
  <si>
    <t>ARQ 410</t>
  </si>
  <si>
    <t>ARQ 411</t>
  </si>
  <si>
    <t>ARQ 412</t>
  </si>
  <si>
    <t>ARQ 413</t>
  </si>
  <si>
    <t>ARQ 414</t>
  </si>
  <si>
    <t>ARQ 415</t>
  </si>
  <si>
    <t>ARQ 416</t>
  </si>
  <si>
    <t>ARQ 417</t>
  </si>
  <si>
    <t>ARQ 418</t>
  </si>
  <si>
    <t>ARQ 419</t>
  </si>
  <si>
    <t>ARQ 420</t>
  </si>
  <si>
    <t>ARQ 421</t>
  </si>
  <si>
    <t>ARQ 422</t>
  </si>
  <si>
    <t>ARQ 423</t>
  </si>
  <si>
    <t>ARQ 424</t>
  </si>
  <si>
    <t>ARQ 425</t>
  </si>
  <si>
    <t>ARQ 426</t>
  </si>
  <si>
    <t>ARQ 427</t>
  </si>
  <si>
    <t>ARQ 428</t>
  </si>
  <si>
    <t>ARQ 429</t>
  </si>
  <si>
    <t>ARQ 430</t>
  </si>
  <si>
    <t>ARQ 431</t>
  </si>
  <si>
    <t>ARQ 432</t>
  </si>
  <si>
    <t>SEÑALETICA DE ACRILICO</t>
  </si>
  <si>
    <t>ARQ 433</t>
  </si>
  <si>
    <t>ARQ 434</t>
  </si>
  <si>
    <t>ARQ 435</t>
  </si>
  <si>
    <t>ARQ 436</t>
  </si>
  <si>
    <t>ARQ 437</t>
  </si>
  <si>
    <t>ARQ 438</t>
  </si>
  <si>
    <t>ARQ 439</t>
  </si>
  <si>
    <t>ARQ 440</t>
  </si>
  <si>
    <t>ARQ 441</t>
  </si>
  <si>
    <t>ARQ 442</t>
  </si>
  <si>
    <t>ARQ 443</t>
  </si>
  <si>
    <t>ARQ 444</t>
  </si>
  <si>
    <t>ARQ 445</t>
  </si>
  <si>
    <t>ARQ 446</t>
  </si>
  <si>
    <t>ARQ 447</t>
  </si>
  <si>
    <t>ARQ 448</t>
  </si>
  <si>
    <t>ARQ 449</t>
  </si>
  <si>
    <t>ARQ 450</t>
  </si>
  <si>
    <t>ARQ 451</t>
  </si>
  <si>
    <t>ARQ 452</t>
  </si>
  <si>
    <t>ARQ 453</t>
  </si>
  <si>
    <t>ARQ 454</t>
  </si>
  <si>
    <t>ARQ 455</t>
  </si>
  <si>
    <t>ARQ 456</t>
  </si>
  <si>
    <t>ARQ 457</t>
  </si>
  <si>
    <t>ARQ 458</t>
  </si>
  <si>
    <t>ARQ 459</t>
  </si>
  <si>
    <t>ARQ 460</t>
  </si>
  <si>
    <t>ARQ 461</t>
  </si>
  <si>
    <t>ARQ 462</t>
  </si>
  <si>
    <t>ARQ 463</t>
  </si>
  <si>
    <t>ARQ 464</t>
  </si>
  <si>
    <t>ARQ 465</t>
  </si>
  <si>
    <t>ARQ 466</t>
  </si>
  <si>
    <t>ARQ 467</t>
  </si>
  <si>
    <t>ARQ 468</t>
  </si>
  <si>
    <t>ARQ 469</t>
  </si>
  <si>
    <t>ARQ 470</t>
  </si>
  <si>
    <t>ARQ 471</t>
  </si>
  <si>
    <t>C:\PETS_2016\5_AREA ESTRUC</t>
  </si>
  <si>
    <t>EST 001</t>
  </si>
  <si>
    <t>EST 002</t>
  </si>
  <si>
    <t>EST 003</t>
  </si>
  <si>
    <t>EST 004</t>
  </si>
  <si>
    <t>EST 005</t>
  </si>
  <si>
    <t>EST 006</t>
  </si>
  <si>
    <t>EST 007</t>
  </si>
  <si>
    <t>EST 008</t>
  </si>
  <si>
    <t>EST 009</t>
  </si>
  <si>
    <t>EST 010</t>
  </si>
  <si>
    <t>EST 011</t>
  </si>
  <si>
    <t>EST 012</t>
  </si>
  <si>
    <t>EST 013</t>
  </si>
  <si>
    <t>EST 014</t>
  </si>
  <si>
    <t>EST 015</t>
  </si>
  <si>
    <t>EST 016</t>
  </si>
  <si>
    <t>EST 017</t>
  </si>
  <si>
    <t>EST 018</t>
  </si>
  <si>
    <t>EST 019</t>
  </si>
  <si>
    <t>EST 020</t>
  </si>
  <si>
    <t>EST 021</t>
  </si>
  <si>
    <t>EST 022</t>
  </si>
  <si>
    <t>EST 023</t>
  </si>
  <si>
    <t>EST 024</t>
  </si>
  <si>
    <t>EST 025</t>
  </si>
  <si>
    <t>EST 026</t>
  </si>
  <si>
    <t>EST 027</t>
  </si>
  <si>
    <t>EST 028</t>
  </si>
  <si>
    <t>EST 029</t>
  </si>
  <si>
    <t>EST 030</t>
  </si>
  <si>
    <t>EST 031</t>
  </si>
  <si>
    <t>EST 032</t>
  </si>
  <si>
    <t>EST 033</t>
  </si>
  <si>
    <t>EST 034</t>
  </si>
  <si>
    <t>EST 035</t>
  </si>
  <si>
    <t>EST 036</t>
  </si>
  <si>
    <t>EST 037</t>
  </si>
  <si>
    <t>EST 038</t>
  </si>
  <si>
    <t>EST 039</t>
  </si>
  <si>
    <t>EST 040</t>
  </si>
  <si>
    <t>EST 041</t>
  </si>
  <si>
    <t>EST 042</t>
  </si>
  <si>
    <t>EST 043</t>
  </si>
  <si>
    <t>EST 044</t>
  </si>
  <si>
    <t>EST 045</t>
  </si>
  <si>
    <t>EST 046</t>
  </si>
  <si>
    <t>EST 047</t>
  </si>
  <si>
    <t>EST 048</t>
  </si>
  <si>
    <t>EST 049</t>
  </si>
  <si>
    <t>EST 050</t>
  </si>
  <si>
    <t>EST 051</t>
  </si>
  <si>
    <t>EST 052</t>
  </si>
  <si>
    <t>EST 053</t>
  </si>
  <si>
    <t>EST 054</t>
  </si>
  <si>
    <t>EST 055</t>
  </si>
  <si>
    <t>EST 056</t>
  </si>
  <si>
    <t>EST 057</t>
  </si>
  <si>
    <t>EST 058</t>
  </si>
  <si>
    <t>EST 059</t>
  </si>
  <si>
    <t>EST 060</t>
  </si>
  <si>
    <t>EST 061</t>
  </si>
  <si>
    <t>EST 062</t>
  </si>
  <si>
    <t>EST 063</t>
  </si>
  <si>
    <t>EST 064</t>
  </si>
  <si>
    <t>EST 065</t>
  </si>
  <si>
    <t>EST 066</t>
  </si>
  <si>
    <t>EST 067</t>
  </si>
  <si>
    <t>EST 068</t>
  </si>
  <si>
    <t>EST 069</t>
  </si>
  <si>
    <t>EST 070</t>
  </si>
  <si>
    <t>EST 071</t>
  </si>
  <si>
    <t>EST 072</t>
  </si>
  <si>
    <t>EST 073</t>
  </si>
  <si>
    <t>EST 074</t>
  </si>
  <si>
    <t>EST 075</t>
  </si>
  <si>
    <t>EST 076</t>
  </si>
  <si>
    <t>EST 077</t>
  </si>
  <si>
    <t>EST 078</t>
  </si>
  <si>
    <t>EST 079</t>
  </si>
  <si>
    <t>EST 080</t>
  </si>
  <si>
    <t>EST 081</t>
  </si>
  <si>
    <t>EST 082</t>
  </si>
  <si>
    <t>EST 083</t>
  </si>
  <si>
    <t>EST 084</t>
  </si>
  <si>
    <t>EST 085</t>
  </si>
  <si>
    <t>EST 086</t>
  </si>
  <si>
    <t>EST 087</t>
  </si>
  <si>
    <t>EST 088</t>
  </si>
  <si>
    <t>EST 089</t>
  </si>
  <si>
    <t>EST 090</t>
  </si>
  <si>
    <t>EST 091</t>
  </si>
  <si>
    <t>EST 092</t>
  </si>
  <si>
    <t>EST 093</t>
  </si>
  <si>
    <t>EST 094</t>
  </si>
  <si>
    <t>EST 095</t>
  </si>
  <si>
    <t>EST 096</t>
  </si>
  <si>
    <t>EST 097</t>
  </si>
  <si>
    <t>EST 098</t>
  </si>
  <si>
    <t>EST 099</t>
  </si>
  <si>
    <t>EST 100</t>
  </si>
  <si>
    <t>EST 101</t>
  </si>
  <si>
    <t>EST 102</t>
  </si>
  <si>
    <t>EST 103</t>
  </si>
  <si>
    <t>EST 104</t>
  </si>
  <si>
    <t>EST 105</t>
  </si>
  <si>
    <t>EST 106</t>
  </si>
  <si>
    <t>EST 107</t>
  </si>
  <si>
    <t>EST 108</t>
  </si>
  <si>
    <t>EST 109</t>
  </si>
  <si>
    <t>EST 110</t>
  </si>
  <si>
    <t>EST 111</t>
  </si>
  <si>
    <t>EST 112</t>
  </si>
  <si>
    <t>EST 113</t>
  </si>
  <si>
    <t>EST 114</t>
  </si>
  <si>
    <t>EST 115</t>
  </si>
  <si>
    <t>EST 116</t>
  </si>
  <si>
    <t>EST 117</t>
  </si>
  <si>
    <t>EST 118</t>
  </si>
  <si>
    <t>EST 119</t>
  </si>
  <si>
    <t>EST 120</t>
  </si>
  <si>
    <t>EST 121</t>
  </si>
  <si>
    <t>EST 122</t>
  </si>
  <si>
    <t>EST 123</t>
  </si>
  <si>
    <t>EST 124</t>
  </si>
  <si>
    <t>EST 125</t>
  </si>
  <si>
    <t>EST 126</t>
  </si>
  <si>
    <t>EST 127</t>
  </si>
  <si>
    <t>EST 128</t>
  </si>
  <si>
    <t>EST 129</t>
  </si>
  <si>
    <t>EST 130</t>
  </si>
  <si>
    <t>EST 131</t>
  </si>
  <si>
    <t>EST 132</t>
  </si>
  <si>
    <t>EST 133</t>
  </si>
  <si>
    <t>EST 134</t>
  </si>
  <si>
    <t>EST 135</t>
  </si>
  <si>
    <t>PERFIL COSTANERA METALICA 200X50X15X3 MM</t>
  </si>
  <si>
    <t>JACHA UTA ESPECIAL</t>
  </si>
  <si>
    <t>EST 136</t>
  </si>
  <si>
    <t>EST 137</t>
  </si>
  <si>
    <t>EST 138</t>
  </si>
  <si>
    <t>EST 139</t>
  </si>
  <si>
    <t>EST 140</t>
  </si>
  <si>
    <t>EST 141</t>
  </si>
  <si>
    <t>EST 142</t>
  </si>
  <si>
    <t>EST 143</t>
  </si>
  <si>
    <t>EST 144</t>
  </si>
  <si>
    <t>EST 145</t>
  </si>
  <si>
    <t>EST 146</t>
  </si>
  <si>
    <t>EST 147</t>
  </si>
  <si>
    <t>EST 148</t>
  </si>
  <si>
    <t>EST 149</t>
  </si>
  <si>
    <t>EST 150</t>
  </si>
  <si>
    <t>EST 151</t>
  </si>
  <si>
    <t>EST 152</t>
  </si>
  <si>
    <t>EST 153</t>
  </si>
  <si>
    <t>RELLENO Y COMPACTADO C/CAMBIO DE MATERIAL</t>
  </si>
  <si>
    <t>EST 154</t>
  </si>
  <si>
    <t>EST 155</t>
  </si>
  <si>
    <t>EST 156</t>
  </si>
  <si>
    <t>EST 157</t>
  </si>
  <si>
    <t>EST 158</t>
  </si>
  <si>
    <t>EST 159</t>
  </si>
  <si>
    <t>EST 160</t>
  </si>
  <si>
    <t>EST 161</t>
  </si>
  <si>
    <t>EST 162</t>
  </si>
  <si>
    <t>EST 163</t>
  </si>
  <si>
    <t>EST 164</t>
  </si>
  <si>
    <t>EST 165</t>
  </si>
  <si>
    <t>EST 166</t>
  </si>
  <si>
    <t>EST 167</t>
  </si>
  <si>
    <t>EST 168</t>
  </si>
  <si>
    <t>EST 169</t>
  </si>
  <si>
    <t>EST 170</t>
  </si>
  <si>
    <t>EST 171</t>
  </si>
  <si>
    <t>EST 172</t>
  </si>
  <si>
    <t>EST 173</t>
  </si>
  <si>
    <t>EST 174</t>
  </si>
  <si>
    <t>C:\PETS_2016\2_AREA ELEC</t>
  </si>
  <si>
    <t>ELE 001</t>
  </si>
  <si>
    <t>ELE 002</t>
  </si>
  <si>
    <t>ELE 003</t>
  </si>
  <si>
    <t>ELE 004</t>
  </si>
  <si>
    <t>ACOMETIDA ELECTRICA TRIFASICA COMPLETA C/ MEDIDOR Y DEMANDIMETRO 4H/3F  (PROV. E INST.)</t>
  </si>
  <si>
    <t>ELE 005</t>
  </si>
  <si>
    <t>ELE 006</t>
  </si>
  <si>
    <t>ELE 007</t>
  </si>
  <si>
    <t>ELE 008</t>
  </si>
  <si>
    <t>ELE 009</t>
  </si>
  <si>
    <t>ELE 010</t>
  </si>
  <si>
    <t>ELE 011</t>
  </si>
  <si>
    <t>ELE 012</t>
  </si>
  <si>
    <t>ELE 013</t>
  </si>
  <si>
    <t>ELE 014</t>
  </si>
  <si>
    <t>ELE 015</t>
  </si>
  <si>
    <t>ELE 016</t>
  </si>
  <si>
    <t>ELE 017</t>
  </si>
  <si>
    <t>ELE 018</t>
  </si>
  <si>
    <t>ELE 019</t>
  </si>
  <si>
    <t>ELE 020</t>
  </si>
  <si>
    <t>ELE 021</t>
  </si>
  <si>
    <t>ELE 022</t>
  </si>
  <si>
    <t>ELE 023</t>
  </si>
  <si>
    <t>ELE 024</t>
  </si>
  <si>
    <t>ELE 025</t>
  </si>
  <si>
    <t>ELE 026</t>
  </si>
  <si>
    <t>ELE 027</t>
  </si>
  <si>
    <t>ELE 028</t>
  </si>
  <si>
    <t>ELE 029</t>
  </si>
  <si>
    <t>ELE 030</t>
  </si>
  <si>
    <t>ELE 031</t>
  </si>
  <si>
    <t>ELE 032</t>
  </si>
  <si>
    <t>ELE 033</t>
  </si>
  <si>
    <t>ELE 034</t>
  </si>
  <si>
    <t>ELE 035</t>
  </si>
  <si>
    <t>ELE 036</t>
  </si>
  <si>
    <t>ELE 037</t>
  </si>
  <si>
    <t>ELE 038</t>
  </si>
  <si>
    <t>ELE 039</t>
  </si>
  <si>
    <t>ELE 040</t>
  </si>
  <si>
    <t>ELE 041</t>
  </si>
  <si>
    <t>ELE 042</t>
  </si>
  <si>
    <t>ELE 043</t>
  </si>
  <si>
    <t>ELE 044</t>
  </si>
  <si>
    <t>ELE 045</t>
  </si>
  <si>
    <t>ELE 046</t>
  </si>
  <si>
    <t>ELE 047</t>
  </si>
  <si>
    <t>ELE 048</t>
  </si>
  <si>
    <t>ELE 049</t>
  </si>
  <si>
    <t>ELE 050</t>
  </si>
  <si>
    <t>ELE 051</t>
  </si>
  <si>
    <t>ELE 052</t>
  </si>
  <si>
    <t>ELE 053</t>
  </si>
  <si>
    <t>ELE 054</t>
  </si>
  <si>
    <t>ELE 055</t>
  </si>
  <si>
    <t>ELE 056</t>
  </si>
  <si>
    <t>ELE 057</t>
  </si>
  <si>
    <t>ELE 058</t>
  </si>
  <si>
    <t>ELE 059</t>
  </si>
  <si>
    <t>ELE 060</t>
  </si>
  <si>
    <t>CABLE DUPLEX N° 2 (PROV. E INST.)</t>
  </si>
  <si>
    <t>ELE 061</t>
  </si>
  <si>
    <t>ELE 062</t>
  </si>
  <si>
    <t>ELE 063</t>
  </si>
  <si>
    <t>ELE 064</t>
  </si>
  <si>
    <t>ELE 065</t>
  </si>
  <si>
    <t>ELE 066</t>
  </si>
  <si>
    <t>ELE 067</t>
  </si>
  <si>
    <t>ELE 068</t>
  </si>
  <si>
    <t>ELE 069</t>
  </si>
  <si>
    <t>ELE 070</t>
  </si>
  <si>
    <t>ELE 071</t>
  </si>
  <si>
    <t>ELE 072</t>
  </si>
  <si>
    <t>ELE 073</t>
  </si>
  <si>
    <t>ELE 074</t>
  </si>
  <si>
    <t>ELE 075</t>
  </si>
  <si>
    <t>ELE 076</t>
  </si>
  <si>
    <t>ELE 077</t>
  </si>
  <si>
    <t>CODO VERTICAL EXTERNO 90º BANDEJA  40</t>
  </si>
  <si>
    <t>ELE 078</t>
  </si>
  <si>
    <t xml:space="preserve">CODO VERTICAL EXTERNO 90º BANDEJA 20 </t>
  </si>
  <si>
    <t>ELE 079</t>
  </si>
  <si>
    <t>ELE 080</t>
  </si>
  <si>
    <t>ELE 081</t>
  </si>
  <si>
    <t>ELE 082</t>
  </si>
  <si>
    <t>ELE 083</t>
  </si>
  <si>
    <t>ELE 084</t>
  </si>
  <si>
    <t>ELE 085</t>
  </si>
  <si>
    <t>ELE 086</t>
  </si>
  <si>
    <t>ELE 087</t>
  </si>
  <si>
    <t>ELE 088</t>
  </si>
  <si>
    <t>ELE 089</t>
  </si>
  <si>
    <t>ELE 090</t>
  </si>
  <si>
    <t>ELE 091</t>
  </si>
  <si>
    <t>ELE 092</t>
  </si>
  <si>
    <t>ELE 093</t>
  </si>
  <si>
    <t>ELE 094</t>
  </si>
  <si>
    <t>ELE 095</t>
  </si>
  <si>
    <t>ELE 096</t>
  </si>
  <si>
    <t>ELE 097</t>
  </si>
  <si>
    <t>ELE 098</t>
  </si>
  <si>
    <t>ELE 099</t>
  </si>
  <si>
    <t>ELE 100</t>
  </si>
  <si>
    <t>ELE 101</t>
  </si>
  <si>
    <t>ELE 102</t>
  </si>
  <si>
    <t>ELE 103</t>
  </si>
  <si>
    <t>ELE 104</t>
  </si>
  <si>
    <t>ELE 105</t>
  </si>
  <si>
    <t>ELE 106</t>
  </si>
  <si>
    <t>ELE 107</t>
  </si>
  <si>
    <t>ELE 108</t>
  </si>
  <si>
    <t>ELE 109</t>
  </si>
  <si>
    <t>ELE 110</t>
  </si>
  <si>
    <t>ELE 111</t>
  </si>
  <si>
    <t>ELE 112</t>
  </si>
  <si>
    <t>ELE 113</t>
  </si>
  <si>
    <t>ELE 114</t>
  </si>
  <si>
    <t>ELE 115</t>
  </si>
  <si>
    <t>ELE 116</t>
  </si>
  <si>
    <t>ELE 117</t>
  </si>
  <si>
    <t>ELE 118</t>
  </si>
  <si>
    <t>ELE 119</t>
  </si>
  <si>
    <t>ELE 120</t>
  </si>
  <si>
    <t>ELE 121</t>
  </si>
  <si>
    <t>ELE 122</t>
  </si>
  <si>
    <t>ELE 123</t>
  </si>
  <si>
    <t>ELE 124</t>
  </si>
  <si>
    <t>ELE 125</t>
  </si>
  <si>
    <t>ELE 126</t>
  </si>
  <si>
    <t>ELE 127</t>
  </si>
  <si>
    <t>ELE 128</t>
  </si>
  <si>
    <t>ELE 129</t>
  </si>
  <si>
    <t>ELE 130</t>
  </si>
  <si>
    <t>ELE 131</t>
  </si>
  <si>
    <t>ELE 132</t>
  </si>
  <si>
    <t>ELE 133</t>
  </si>
  <si>
    <t>ELE 134</t>
  </si>
  <si>
    <t>ELE 135</t>
  </si>
  <si>
    <t>ELE 136</t>
  </si>
  <si>
    <t>ELE 137</t>
  </si>
  <si>
    <t>ELE 138</t>
  </si>
  <si>
    <t>ELE 139</t>
  </si>
  <si>
    <t>ELE 140</t>
  </si>
  <si>
    <t>ELE 141</t>
  </si>
  <si>
    <t>ELE 142</t>
  </si>
  <si>
    <t>ELE 143</t>
  </si>
  <si>
    <t>ELE 144</t>
  </si>
  <si>
    <t>ELE 145</t>
  </si>
  <si>
    <t>ELE 146</t>
  </si>
  <si>
    <t>ELE 147</t>
  </si>
  <si>
    <t>ELE 148</t>
  </si>
  <si>
    <t>ELE 149</t>
  </si>
  <si>
    <t>ELE 150</t>
  </si>
  <si>
    <t>ELE 151</t>
  </si>
  <si>
    <t>ELE 152</t>
  </si>
  <si>
    <t>ELE 153</t>
  </si>
  <si>
    <t>ELE 154</t>
  </si>
  <si>
    <t>INTERRUPTOR TERMOMAGNETICO 3 PX100 A (PROV. E INST.)</t>
  </si>
  <si>
    <t>ELE 155</t>
  </si>
  <si>
    <t>ELE 156</t>
  </si>
  <si>
    <t>ELE 157</t>
  </si>
  <si>
    <t>ELE 158</t>
  </si>
  <si>
    <t>ELE 159</t>
  </si>
  <si>
    <t>ELE 160</t>
  </si>
  <si>
    <t>ELE 161</t>
  </si>
  <si>
    <t>ELE 162</t>
  </si>
  <si>
    <t>ELE 163</t>
  </si>
  <si>
    <t>ELE 164</t>
  </si>
  <si>
    <t>ELE 165</t>
  </si>
  <si>
    <t>ELE 166</t>
  </si>
  <si>
    <t>ELE 167</t>
  </si>
  <si>
    <t>ELE 168</t>
  </si>
  <si>
    <t>ELE 169</t>
  </si>
  <si>
    <t>ELE 170</t>
  </si>
  <si>
    <t>ELE 171</t>
  </si>
  <si>
    <t>ELE 172</t>
  </si>
  <si>
    <t>ELE 173</t>
  </si>
  <si>
    <t>ELE 174</t>
  </si>
  <si>
    <t>ELE 175</t>
  </si>
  <si>
    <t>ELE 176</t>
  </si>
  <si>
    <t>ELE 177</t>
  </si>
  <si>
    <t>ELE 178</t>
  </si>
  <si>
    <t>ELE 179</t>
  </si>
  <si>
    <t>ELE 180</t>
  </si>
  <si>
    <t>LUMINARIA FLUORESCENTE COMPACTO 18 W (PROV. E INST.)</t>
  </si>
  <si>
    <t>ELE 181</t>
  </si>
  <si>
    <t>ELE 182</t>
  </si>
  <si>
    <t>LUMINARIA FLUORESCENTE ESTANCA 1X20 W (PROV. E INST.)</t>
  </si>
  <si>
    <t>ELE 183</t>
  </si>
  <si>
    <t>ELE 184</t>
  </si>
  <si>
    <t>ELE 185</t>
  </si>
  <si>
    <t>ELE 186</t>
  </si>
  <si>
    <t>ELE 187</t>
  </si>
  <si>
    <t>ELE 188</t>
  </si>
  <si>
    <t>ELE 189</t>
  </si>
  <si>
    <t>ELE 190</t>
  </si>
  <si>
    <t>ELE 191</t>
  </si>
  <si>
    <t>ELE 192</t>
  </si>
  <si>
    <t>ELE 193</t>
  </si>
  <si>
    <t>ELE 194</t>
  </si>
  <si>
    <t>ELE 195</t>
  </si>
  <si>
    <t>ELE 196</t>
  </si>
  <si>
    <t>ELE 197</t>
  </si>
  <si>
    <t>ELE 198</t>
  </si>
  <si>
    <t>ELE 199</t>
  </si>
  <si>
    <t>ELE 200</t>
  </si>
  <si>
    <t>ELE 201</t>
  </si>
  <si>
    <t>ELE 202</t>
  </si>
  <si>
    <t>ELE 203</t>
  </si>
  <si>
    <t>ELE 204</t>
  </si>
  <si>
    <t>ELE 205</t>
  </si>
  <si>
    <t>ELE 206</t>
  </si>
  <si>
    <t>ELE 207</t>
  </si>
  <si>
    <t>ELE 208</t>
  </si>
  <si>
    <t>ELE 209</t>
  </si>
  <si>
    <t>ELE 210</t>
  </si>
  <si>
    <t>ELE 211</t>
  </si>
  <si>
    <t>ELE 212</t>
  </si>
  <si>
    <t>ELE 213</t>
  </si>
  <si>
    <t>ELE 214</t>
  </si>
  <si>
    <t>ELE 215</t>
  </si>
  <si>
    <t>MALLA PREFORMADA FIN DE LINEA N°2 (PROV. E INST.)</t>
  </si>
  <si>
    <t>ELE 216</t>
  </si>
  <si>
    <t>ELE 217</t>
  </si>
  <si>
    <t>ELE 218</t>
  </si>
  <si>
    <t>ELE 219</t>
  </si>
  <si>
    <t>ELE 220</t>
  </si>
  <si>
    <t>ELE 221</t>
  </si>
  <si>
    <t>ELE 222</t>
  </si>
  <si>
    <t>ELE 223</t>
  </si>
  <si>
    <t>ELE 224</t>
  </si>
  <si>
    <t>ELE 225</t>
  </si>
  <si>
    <t>ELE 226</t>
  </si>
  <si>
    <t>ELE 227</t>
  </si>
  <si>
    <t>ELE 228</t>
  </si>
  <si>
    <t>ELE 229</t>
  </si>
  <si>
    <t>ELE 230</t>
  </si>
  <si>
    <t>ELE 231</t>
  </si>
  <si>
    <t>ELE 232</t>
  </si>
  <si>
    <t>ELE 233</t>
  </si>
  <si>
    <t>ELE 234</t>
  </si>
  <si>
    <t>ELE 235</t>
  </si>
  <si>
    <t>ELE 236</t>
  </si>
  <si>
    <t>ELE 237</t>
  </si>
  <si>
    <t>ELE 238</t>
  </si>
  <si>
    <t>ELE 239</t>
  </si>
  <si>
    <t>ELE 240</t>
  </si>
  <si>
    <t>ELE 241</t>
  </si>
  <si>
    <t>ELE 242</t>
  </si>
  <si>
    <t>ELE 243</t>
  </si>
  <si>
    <t>ELE 244</t>
  </si>
  <si>
    <t>ELE 245</t>
  </si>
  <si>
    <t>ELE 246</t>
  </si>
  <si>
    <t>ELE 247</t>
  </si>
  <si>
    <t>ELE 248</t>
  </si>
  <si>
    <t>ELE 249</t>
  </si>
  <si>
    <t>ELE 250</t>
  </si>
  <si>
    <t>ELE 251</t>
  </si>
  <si>
    <t>ELE 252</t>
  </si>
  <si>
    <t>ELE 253</t>
  </si>
  <si>
    <t>ELE 254</t>
  </si>
  <si>
    <t>ELE 255</t>
  </si>
  <si>
    <t>ELE 256</t>
  </si>
  <si>
    <t>ELE 257</t>
  </si>
  <si>
    <t>ELE 258</t>
  </si>
  <si>
    <t>ELE 259</t>
  </si>
  <si>
    <t>ELE 260</t>
  </si>
  <si>
    <t>ELE 261</t>
  </si>
  <si>
    <t>ELE 262</t>
  </si>
  <si>
    <t>ELE 263</t>
  </si>
  <si>
    <t>ELE 264</t>
  </si>
  <si>
    <t>ELE 265</t>
  </si>
  <si>
    <t>ELE 266</t>
  </si>
  <si>
    <t>ELE 267</t>
  </si>
  <si>
    <t>ELE 268</t>
  </si>
  <si>
    <t>ELE 269</t>
  </si>
  <si>
    <t>ELE 270</t>
  </si>
  <si>
    <t>ELE 271</t>
  </si>
  <si>
    <t>ELE 272</t>
  </si>
  <si>
    <t>ELE 273</t>
  </si>
  <si>
    <t>ELE 274</t>
  </si>
  <si>
    <t>ELE 275</t>
  </si>
  <si>
    <t>ELE 276</t>
  </si>
  <si>
    <t>ELE 277</t>
  </si>
  <si>
    <t>ELE 278</t>
  </si>
  <si>
    <t>ELE 279</t>
  </si>
  <si>
    <t>ELE 280</t>
  </si>
  <si>
    <t>ELE 281</t>
  </si>
  <si>
    <t>ELE 282</t>
  </si>
  <si>
    <t>ELE 283</t>
  </si>
  <si>
    <t>ELE 284</t>
  </si>
  <si>
    <t>ELE 285</t>
  </si>
  <si>
    <t>ITEMS ESPECIALES</t>
  </si>
  <si>
    <t>ELE 286</t>
  </si>
  <si>
    <t>ELE 287</t>
  </si>
  <si>
    <t>ELE 288</t>
  </si>
  <si>
    <t>ELE 289</t>
  </si>
  <si>
    <t>ELE 290</t>
  </si>
  <si>
    <t>ELE 291</t>
  </si>
  <si>
    <t>ELE 292</t>
  </si>
  <si>
    <t>ELE 293</t>
  </si>
  <si>
    <t>ELE 294</t>
  </si>
  <si>
    <t>ELE 295</t>
  </si>
  <si>
    <t>ELE 296</t>
  </si>
  <si>
    <t>ELE 297</t>
  </si>
  <si>
    <t>ELE 298</t>
  </si>
  <si>
    <t>ELE 299</t>
  </si>
  <si>
    <t>ELE 300</t>
  </si>
  <si>
    <t>ELE 301</t>
  </si>
  <si>
    <t>ELE 302</t>
  </si>
  <si>
    <t>ELE 303</t>
  </si>
  <si>
    <t>ELE 304</t>
  </si>
  <si>
    <t>ELE 305</t>
  </si>
  <si>
    <t>ELE 306</t>
  </si>
  <si>
    <t>PRUEBAS PARA TRANSFORMADOR DE DISTRIBUCION</t>
  </si>
  <si>
    <t>ELE 307</t>
  </si>
  <si>
    <t>ELE 308</t>
  </si>
  <si>
    <t>ELE 309</t>
  </si>
  <si>
    <t>ELE 310</t>
  </si>
  <si>
    <t>ELE 311</t>
  </si>
  <si>
    <t>ELE 312</t>
  </si>
  <si>
    <t>ELE 313</t>
  </si>
  <si>
    <t>ELE 314</t>
  </si>
  <si>
    <t>ELE 315</t>
  </si>
  <si>
    <t>ELE 316</t>
  </si>
  <si>
    <t>ELE 317</t>
  </si>
  <si>
    <t>ELE 318</t>
  </si>
  <si>
    <t>ELE 319</t>
  </si>
  <si>
    <t>ELE 320</t>
  </si>
  <si>
    <t>ELE 321</t>
  </si>
  <si>
    <t>ELE 322</t>
  </si>
  <si>
    <t>ELE 323</t>
  </si>
  <si>
    <t>ELE 324</t>
  </si>
  <si>
    <t>ELE 325</t>
  </si>
  <si>
    <t>ELE 326</t>
  </si>
  <si>
    <t>ELE 327</t>
  </si>
  <si>
    <t>ELE 328</t>
  </si>
  <si>
    <t>ELE 329</t>
  </si>
  <si>
    <t>ELE 330</t>
  </si>
  <si>
    <t>ELE 331</t>
  </si>
  <si>
    <t>ELE 332</t>
  </si>
  <si>
    <t>ELE 333</t>
  </si>
  <si>
    <t>ELE 334</t>
  </si>
  <si>
    <t>ELE 335</t>
  </si>
  <si>
    <t>ELE 336</t>
  </si>
  <si>
    <t>ELE 337</t>
  </si>
  <si>
    <t>ELE 338</t>
  </si>
  <si>
    <t>ELE 339</t>
  </si>
  <si>
    <t>ELE 340</t>
  </si>
  <si>
    <t>ELE 341</t>
  </si>
  <si>
    <t>ELE 342</t>
  </si>
  <si>
    <t>ELE 343</t>
  </si>
  <si>
    <t>ELE 344</t>
  </si>
  <si>
    <t>ELE 345</t>
  </si>
  <si>
    <t>ELE 346</t>
  </si>
  <si>
    <t>ELE 347</t>
  </si>
  <si>
    <t>ELE 348</t>
  </si>
  <si>
    <t>TABLERO DE PROTECCION EXTERIOR PARA ILUMINACION PÚBLICA (PROV. E INST.)</t>
  </si>
  <si>
    <t>ELE 349</t>
  </si>
  <si>
    <t>ELE 350</t>
  </si>
  <si>
    <t>ELE 351</t>
  </si>
  <si>
    <t>ELE 352</t>
  </si>
  <si>
    <t>TABLERO GENERAL P/1 BREACK+ 5 BARRAS P/20 TERM (PROV. E INST.)</t>
  </si>
  <si>
    <t>ELE 353</t>
  </si>
  <si>
    <t>ELE 354</t>
  </si>
  <si>
    <t>ELE 355</t>
  </si>
  <si>
    <t>ELE 356</t>
  </si>
  <si>
    <t>ELE 357</t>
  </si>
  <si>
    <t>ELE 358</t>
  </si>
  <si>
    <t>ELE 359</t>
  </si>
  <si>
    <t>ELE 360</t>
  </si>
  <si>
    <t>ELE 361</t>
  </si>
  <si>
    <t>ELE 362</t>
  </si>
  <si>
    <t>ELE 363</t>
  </si>
  <si>
    <t>ELE 364</t>
  </si>
  <si>
    <t>ELE 365</t>
  </si>
  <si>
    <t>ELE 366</t>
  </si>
  <si>
    <t>ELE 367</t>
  </si>
  <si>
    <t>ELE 368</t>
  </si>
  <si>
    <t>ELE 369</t>
  </si>
  <si>
    <t>ELE 370</t>
  </si>
  <si>
    <t>ELE 371</t>
  </si>
  <si>
    <t>ELE 372</t>
  </si>
  <si>
    <t>ELE 373</t>
  </si>
  <si>
    <t>ELE 374</t>
  </si>
  <si>
    <t>ELE 375</t>
  </si>
  <si>
    <t>ELE 376</t>
  </si>
  <si>
    <t>ELE 377</t>
  </si>
  <si>
    <t>ELE 378</t>
  </si>
  <si>
    <t>ELE 379</t>
  </si>
  <si>
    <t>ELE 380</t>
  </si>
  <si>
    <t>ELE 381</t>
  </si>
  <si>
    <t>ELE 382</t>
  </si>
  <si>
    <t>ELE 383</t>
  </si>
  <si>
    <t>ELE 384</t>
  </si>
  <si>
    <t>ELE 385</t>
  </si>
  <si>
    <t>ELE 386</t>
  </si>
  <si>
    <t>ELE 387</t>
  </si>
  <si>
    <t>ELE 388</t>
  </si>
  <si>
    <t>ELE 389</t>
  </si>
  <si>
    <t>ELE 390</t>
  </si>
  <si>
    <t>ELE 391</t>
  </si>
  <si>
    <t>ELE 392</t>
  </si>
  <si>
    <t>ELE 393</t>
  </si>
  <si>
    <t>PAV AV BUENOS AIRES</t>
  </si>
  <si>
    <t>ELE 394</t>
  </si>
  <si>
    <t>DIST PUENT VEHICULAR HERNANI-COSTANERA</t>
  </si>
  <si>
    <t>ELE 395</t>
  </si>
  <si>
    <t>ELE 396</t>
  </si>
  <si>
    <t>ELE 397</t>
  </si>
  <si>
    <t>ELE 398</t>
  </si>
  <si>
    <t>C:\PETS_2016\3_AREA SANIT</t>
  </si>
  <si>
    <t>SAN 001</t>
  </si>
  <si>
    <t>SAN 002</t>
  </si>
  <si>
    <t>SAN 003</t>
  </si>
  <si>
    <t>ACCESORIOS PARA DUCHA ELECTRICA (PROV. Y COLOC.)</t>
  </si>
  <si>
    <t>SAN 004</t>
  </si>
  <si>
    <t>SAN 005</t>
  </si>
  <si>
    <t>SAN 006</t>
  </si>
  <si>
    <t>SAN 007</t>
  </si>
  <si>
    <t>SAN 008</t>
  </si>
  <si>
    <t>SAN 009</t>
  </si>
  <si>
    <t>SAN 010</t>
  </si>
  <si>
    <t>SAN 011</t>
  </si>
  <si>
    <t>SAN 012</t>
  </si>
  <si>
    <t>SAN 013</t>
  </si>
  <si>
    <t>SAN 014</t>
  </si>
  <si>
    <t>SAN 015</t>
  </si>
  <si>
    <t>SAN 016</t>
  </si>
  <si>
    <t>SAN 017</t>
  </si>
  <si>
    <t>SAN 018</t>
  </si>
  <si>
    <t>SAN 019</t>
  </si>
  <si>
    <t>SAN 020</t>
  </si>
  <si>
    <t>SAN 021</t>
  </si>
  <si>
    <t>SAN 022</t>
  </si>
  <si>
    <t>SAN 023</t>
  </si>
  <si>
    <t>SAN 024</t>
  </si>
  <si>
    <t>SAN 025</t>
  </si>
  <si>
    <t>SAN 026</t>
  </si>
  <si>
    <t>SAN 027</t>
  </si>
  <si>
    <t>SAN 028</t>
  </si>
  <si>
    <t>SAN 029</t>
  </si>
  <si>
    <t>SAN 030</t>
  </si>
  <si>
    <t>SAN 031</t>
  </si>
  <si>
    <t>SAN 032</t>
  </si>
  <si>
    <t>SAN 033</t>
  </si>
  <si>
    <t>SAN 034</t>
  </si>
  <si>
    <t>SAN 035</t>
  </si>
  <si>
    <t>SAN 036</t>
  </si>
  <si>
    <t>SAN 037</t>
  </si>
  <si>
    <t>SAN 038</t>
  </si>
  <si>
    <t>SAN 039</t>
  </si>
  <si>
    <t>SAN 040</t>
  </si>
  <si>
    <t>SAN 041</t>
  </si>
  <si>
    <t>SAN 042</t>
  </si>
  <si>
    <t>SAN 043</t>
  </si>
  <si>
    <t>SAN 044</t>
  </si>
  <si>
    <t>SAN 045</t>
  </si>
  <si>
    <t>SAN 046</t>
  </si>
  <si>
    <t>SAN 047</t>
  </si>
  <si>
    <t>SAN 048</t>
  </si>
  <si>
    <t>SAN 049</t>
  </si>
  <si>
    <t>SAN 050</t>
  </si>
  <si>
    <t>SAN 051</t>
  </si>
  <si>
    <t>SAN 052</t>
  </si>
  <si>
    <t>SAN 053</t>
  </si>
  <si>
    <t>SAN 054</t>
  </si>
  <si>
    <t>SAN 055</t>
  </si>
  <si>
    <t>SAN 056</t>
  </si>
  <si>
    <t>SAN 057</t>
  </si>
  <si>
    <t>SAN 058</t>
  </si>
  <si>
    <t>SAN 059</t>
  </si>
  <si>
    <t>SAN 060</t>
  </si>
  <si>
    <t>SAN 061</t>
  </si>
  <si>
    <t>SAN 062</t>
  </si>
  <si>
    <t>SAN 063</t>
  </si>
  <si>
    <t>SAN 064</t>
  </si>
  <si>
    <t>SAN 065</t>
  </si>
  <si>
    <t>SAN 066</t>
  </si>
  <si>
    <t>SAN 067</t>
  </si>
  <si>
    <t>SAN 068</t>
  </si>
  <si>
    <t>SAN 069</t>
  </si>
  <si>
    <t>SAN 070</t>
  </si>
  <si>
    <t>SAN 071</t>
  </si>
  <si>
    <t>SAN 072</t>
  </si>
  <si>
    <t>SAN 073</t>
  </si>
  <si>
    <t>SAN 074</t>
  </si>
  <si>
    <t>SAN 075</t>
  </si>
  <si>
    <t>SAN 076</t>
  </si>
  <si>
    <t>SAN 077</t>
  </si>
  <si>
    <t>SAN 078</t>
  </si>
  <si>
    <t>SAN 079</t>
  </si>
  <si>
    <t>SAN 080</t>
  </si>
  <si>
    <t>SAN 081</t>
  </si>
  <si>
    <t>SAN 082</t>
  </si>
  <si>
    <t>SAN 083</t>
  </si>
  <si>
    <t>SAN 084</t>
  </si>
  <si>
    <t>SAN 085</t>
  </si>
  <si>
    <t>SAN 086</t>
  </si>
  <si>
    <t>SAN 087</t>
  </si>
  <si>
    <t>SAN 088</t>
  </si>
  <si>
    <t>SAN 089</t>
  </si>
  <si>
    <t>SAN 090</t>
  </si>
  <si>
    <t>SAN 091</t>
  </si>
  <si>
    <t>SAN 092</t>
  </si>
  <si>
    <t>SAN 093</t>
  </si>
  <si>
    <t>SAN 094</t>
  </si>
  <si>
    <t>SAN 095</t>
  </si>
  <si>
    <t>SAN 096</t>
  </si>
  <si>
    <t>SAN 097</t>
  </si>
  <si>
    <t>SAN 098</t>
  </si>
  <si>
    <t>SAN 099</t>
  </si>
  <si>
    <t>SAN 100</t>
  </si>
  <si>
    <t>SAN 101</t>
  </si>
  <si>
    <t>SAN 102</t>
  </si>
  <si>
    <t>SAN 103</t>
  </si>
  <si>
    <t>SAN 104</t>
  </si>
  <si>
    <t>SAN 105</t>
  </si>
  <si>
    <t>SAN 106</t>
  </si>
  <si>
    <t>SAN 107</t>
  </si>
  <si>
    <t>SAN 108</t>
  </si>
  <si>
    <t>SAN 109</t>
  </si>
  <si>
    <t>SAN 110</t>
  </si>
  <si>
    <t>SAN 111</t>
  </si>
  <si>
    <t>SAN 112</t>
  </si>
  <si>
    <t>SAN 113</t>
  </si>
  <si>
    <t>SAN 114</t>
  </si>
  <si>
    <t>SAN 115</t>
  </si>
  <si>
    <t>SAN 116</t>
  </si>
  <si>
    <t>SAN 117</t>
  </si>
  <si>
    <t>SAN 118</t>
  </si>
  <si>
    <t>SAN 119</t>
  </si>
  <si>
    <t>SAN 120</t>
  </si>
  <si>
    <t>SAN 121</t>
  </si>
  <si>
    <t>SAN 122</t>
  </si>
  <si>
    <t>SAN 123</t>
  </si>
  <si>
    <t>SAN 124</t>
  </si>
  <si>
    <t>SAN 125</t>
  </si>
  <si>
    <t>SAN 126</t>
  </si>
  <si>
    <t>SAN 127</t>
  </si>
  <si>
    <t>SAN 128</t>
  </si>
  <si>
    <t>SAN 129</t>
  </si>
  <si>
    <t>SAN 130</t>
  </si>
  <si>
    <t>SAN 131</t>
  </si>
  <si>
    <t>SAN 132</t>
  </si>
  <si>
    <t>SAN 133</t>
  </si>
  <si>
    <t>SAN 134</t>
  </si>
  <si>
    <t>SAN 135</t>
  </si>
  <si>
    <t>SAN 136</t>
  </si>
  <si>
    <t>SAN 137</t>
  </si>
  <si>
    <t>SAN 138</t>
  </si>
  <si>
    <t>SAN 139</t>
  </si>
  <si>
    <t>SAN 140</t>
  </si>
  <si>
    <t>SAN 141</t>
  </si>
  <si>
    <t>SAN 142</t>
  </si>
  <si>
    <t>SAN 143</t>
  </si>
  <si>
    <t>SAN 144</t>
  </si>
  <si>
    <t>SAN 145</t>
  </si>
  <si>
    <t>SAN 146</t>
  </si>
  <si>
    <t>SE QUITO LAS COMILLAS</t>
  </si>
  <si>
    <t>SAN 147</t>
  </si>
  <si>
    <t>T PVC SDR-41 D=6" (PROV. Y COLOC.)</t>
  </si>
  <si>
    <t>SAN 148</t>
  </si>
  <si>
    <t>SAN 149</t>
  </si>
  <si>
    <t>SAN 150</t>
  </si>
  <si>
    <t>SAN 151</t>
  </si>
  <si>
    <t>SAN 152</t>
  </si>
  <si>
    <t>SAN 153</t>
  </si>
  <si>
    <t>SAN 154</t>
  </si>
  <si>
    <t>SAN 155</t>
  </si>
  <si>
    <t>SAN 156</t>
  </si>
  <si>
    <t>SAN 157</t>
  </si>
  <si>
    <t>SAN 158</t>
  </si>
  <si>
    <t>SAN 159</t>
  </si>
  <si>
    <t>SAN 160</t>
  </si>
  <si>
    <t>SAN 161</t>
  </si>
  <si>
    <t>SAN 162</t>
  </si>
  <si>
    <t>SAN 163</t>
  </si>
  <si>
    <t>SAN 164</t>
  </si>
  <si>
    <t>SAN 165</t>
  </si>
  <si>
    <t>SAN 166</t>
  </si>
  <si>
    <t>SAN 167</t>
  </si>
  <si>
    <t>SAN 168</t>
  </si>
  <si>
    <t>SAN 169</t>
  </si>
  <si>
    <t>SAN 170</t>
  </si>
  <si>
    <t>SAN 171</t>
  </si>
  <si>
    <t>SAN 172</t>
  </si>
  <si>
    <t>SAN 173</t>
  </si>
  <si>
    <t>SAN 174</t>
  </si>
  <si>
    <t>SAN 175</t>
  </si>
  <si>
    <t>SAN 176</t>
  </si>
  <si>
    <t>SAN 177</t>
  </si>
  <si>
    <t>SAN 178</t>
  </si>
  <si>
    <t>SAN 179</t>
  </si>
  <si>
    <t>SAN 180</t>
  </si>
  <si>
    <t>SAN 181</t>
  </si>
  <si>
    <t>SAN 182</t>
  </si>
  <si>
    <t>SAN 183</t>
  </si>
  <si>
    <t>SAN 184</t>
  </si>
  <si>
    <t>SAN 185</t>
  </si>
  <si>
    <t>SAN 186</t>
  </si>
  <si>
    <t>SAN 187</t>
  </si>
  <si>
    <t>SAN 188</t>
  </si>
  <si>
    <t>SAN 189</t>
  </si>
  <si>
    <t>SAN 190</t>
  </si>
  <si>
    <t>SAN 191</t>
  </si>
  <si>
    <t>SAN 192</t>
  </si>
  <si>
    <t>SAN 193</t>
  </si>
  <si>
    <t>SAN 194</t>
  </si>
  <si>
    <t>SAN 195</t>
  </si>
  <si>
    <t>SAN 196</t>
  </si>
  <si>
    <t>SAN 197</t>
  </si>
  <si>
    <t>SAN 198</t>
  </si>
  <si>
    <t>SAN 199</t>
  </si>
  <si>
    <t>SAN 200</t>
  </si>
  <si>
    <t>SAN 201</t>
  </si>
  <si>
    <t>Y PVC CLASE 9 D=2" (PROV. Y COLOC.)</t>
  </si>
  <si>
    <t>SAN 202</t>
  </si>
  <si>
    <t>Y PVC CLASE 9 D=3" (PROV. Y COLOC.)</t>
  </si>
  <si>
    <t>SAN 203</t>
  </si>
  <si>
    <t>Y PVC CLASE 9 D=4" (PROV. Y COLOC.)</t>
  </si>
  <si>
    <t>SAN 204</t>
  </si>
  <si>
    <t>Y PVC CLASE 9 D=6" (PROV. Y COLOC.)</t>
  </si>
  <si>
    <t>SAN 205</t>
  </si>
  <si>
    <t>Y PVC DESAGÜE D=2" (PROV. Y COLOC.)</t>
  </si>
  <si>
    <t>SAN 206</t>
  </si>
  <si>
    <t>Y PVC DESAGÜE D=3" (PROV. Y COLOC.)</t>
  </si>
  <si>
    <t>SAN 207</t>
  </si>
  <si>
    <t>Y PVC DESAGÜE D=4" (PROV. Y COLOC.)</t>
  </si>
  <si>
    <t>SAN 208</t>
  </si>
  <si>
    <t>Y PVC DESAGÜE D=6" (PROV. Y COLOC.)</t>
  </si>
  <si>
    <t>SAN 209</t>
  </si>
  <si>
    <t>C:\PETS_2016\4_AREA HIDRAU</t>
  </si>
  <si>
    <t>HID 001</t>
  </si>
  <si>
    <t>HID 002</t>
  </si>
  <si>
    <t>HID 003</t>
  </si>
  <si>
    <t>HID 004</t>
  </si>
  <si>
    <t>HID 005</t>
  </si>
  <si>
    <t>HID 006</t>
  </si>
  <si>
    <t>HID 007</t>
  </si>
  <si>
    <t>HID 008</t>
  </si>
  <si>
    <t>HID 009</t>
  </si>
  <si>
    <t>HID 010</t>
  </si>
  <si>
    <t>HID 011</t>
  </si>
  <si>
    <t>HID 012</t>
  </si>
  <si>
    <t>HID 013</t>
  </si>
  <si>
    <t>HID 014</t>
  </si>
  <si>
    <t>HID 015</t>
  </si>
  <si>
    <t>HID 016</t>
  </si>
  <si>
    <t>HID 017</t>
  </si>
  <si>
    <t>HID 018</t>
  </si>
  <si>
    <t>HID 019</t>
  </si>
  <si>
    <t>HID 020</t>
  </si>
  <si>
    <t>HID 021</t>
  </si>
  <si>
    <t>HID 022</t>
  </si>
  <si>
    <t>HID 023</t>
  </si>
  <si>
    <t>HID 024</t>
  </si>
  <si>
    <t>HID 025</t>
  </si>
  <si>
    <t>HID 026</t>
  </si>
  <si>
    <t>HID 027</t>
  </si>
  <si>
    <t>HID 028</t>
  </si>
  <si>
    <t>HID 029</t>
  </si>
  <si>
    <t>HID 030</t>
  </si>
  <si>
    <t>HID 031</t>
  </si>
  <si>
    <t>HID 032</t>
  </si>
  <si>
    <t>HID 033</t>
  </si>
  <si>
    <t>HID 034</t>
  </si>
  <si>
    <t>HID 035</t>
  </si>
  <si>
    <t>HID 036</t>
  </si>
  <si>
    <t>HID 037</t>
  </si>
  <si>
    <t>HID 038</t>
  </si>
  <si>
    <t>HID 039</t>
  </si>
  <si>
    <t>HID 040</t>
  </si>
  <si>
    <t>HID 041</t>
  </si>
  <si>
    <t>HID 042</t>
  </si>
  <si>
    <t>HID 043</t>
  </si>
  <si>
    <t>HID 044</t>
  </si>
  <si>
    <t>HID 045</t>
  </si>
  <si>
    <t>HID 046</t>
  </si>
  <si>
    <t>HID 047</t>
  </si>
  <si>
    <t>HID 048</t>
  </si>
  <si>
    <t>HID 049</t>
  </si>
  <si>
    <t>HID 050</t>
  </si>
  <si>
    <t>HID 051</t>
  </si>
  <si>
    <t>HID 052</t>
  </si>
  <si>
    <t>HID 053</t>
  </si>
  <si>
    <t>HID 054</t>
  </si>
  <si>
    <t>HID 055</t>
  </si>
  <si>
    <t>HID 056</t>
  </si>
  <si>
    <t>HID 057</t>
  </si>
  <si>
    <t>HID 058</t>
  </si>
  <si>
    <t>HID 059</t>
  </si>
  <si>
    <t>HID 060</t>
  </si>
  <si>
    <t>HID 061</t>
  </si>
  <si>
    <t>HID 062</t>
  </si>
  <si>
    <t>HID 063</t>
  </si>
  <si>
    <t>HID 064</t>
  </si>
  <si>
    <t>HID 065</t>
  </si>
  <si>
    <t>HID 066</t>
  </si>
  <si>
    <t>HID 067</t>
  </si>
  <si>
    <t>HID 068</t>
  </si>
  <si>
    <t>T F.G. D=3" (PROV. E INST.)</t>
  </si>
  <si>
    <t>SE ELIMINO COMILLAS</t>
  </si>
  <si>
    <t>HID 069</t>
  </si>
  <si>
    <t>T PVC E-40 D=1" (PROV. E INST.)</t>
  </si>
  <si>
    <t>HID 070</t>
  </si>
  <si>
    <t>T PVC E-40 D=2 1/2" (PROV. E INST.)</t>
  </si>
  <si>
    <t>HID 071</t>
  </si>
  <si>
    <t>T PVC E-40 D=2" (PROV. E INST.)</t>
  </si>
  <si>
    <t>HID 072</t>
  </si>
  <si>
    <t>T PVC E-40 D=3" (PROV. E INST.)</t>
  </si>
  <si>
    <t>HID 073</t>
  </si>
  <si>
    <t>T PVC E-40 D=3/4" (PROV. E INST.)</t>
  </si>
  <si>
    <t>HID 074</t>
  </si>
  <si>
    <t>HID 075</t>
  </si>
  <si>
    <t>HID 076</t>
  </si>
  <si>
    <t>HID 077</t>
  </si>
  <si>
    <t>HID 078</t>
  </si>
  <si>
    <t>HID 079</t>
  </si>
  <si>
    <t>HID 080</t>
  </si>
  <si>
    <t>HID 081</t>
  </si>
  <si>
    <t>HID 082</t>
  </si>
  <si>
    <t>HID 083</t>
  </si>
  <si>
    <t>HID 084</t>
  </si>
  <si>
    <t>HID 085</t>
  </si>
  <si>
    <t>HID 086</t>
  </si>
  <si>
    <t>HID 087</t>
  </si>
  <si>
    <t>HID 088</t>
  </si>
  <si>
    <t>HID 089</t>
  </si>
  <si>
    <t>HID 090</t>
  </si>
  <si>
    <t>HID 091</t>
  </si>
  <si>
    <t>HID 092</t>
  </si>
  <si>
    <t>HID 093</t>
  </si>
  <si>
    <t>HID 094</t>
  </si>
  <si>
    <t>HID 095</t>
  </si>
  <si>
    <t>HID 096</t>
  </si>
  <si>
    <t>HID 097</t>
  </si>
  <si>
    <t>HID 098</t>
  </si>
  <si>
    <t>HID 099</t>
  </si>
  <si>
    <t>HID 100</t>
  </si>
  <si>
    <t>HID 101</t>
  </si>
  <si>
    <t>HID 102</t>
  </si>
  <si>
    <t>TUBO PVC SDR 41 D=250 MM (PROV. Y COLOC.)</t>
  </si>
  <si>
    <t>HID 103</t>
  </si>
  <si>
    <t>HID 104</t>
  </si>
  <si>
    <t>HID 105</t>
  </si>
  <si>
    <t>HID 106</t>
  </si>
  <si>
    <t>HID 107</t>
  </si>
  <si>
    <t>HID 108</t>
  </si>
  <si>
    <t>HID 109</t>
  </si>
  <si>
    <t>HID 110</t>
  </si>
  <si>
    <t>HID 111</t>
  </si>
  <si>
    <t>HID 112</t>
  </si>
  <si>
    <t>HID 113</t>
  </si>
  <si>
    <t>HID 114</t>
  </si>
  <si>
    <t>C:\PETS_2016\6_AREA VIAS</t>
  </si>
  <si>
    <t>VIA 001</t>
  </si>
  <si>
    <t>VIA 002</t>
  </si>
  <si>
    <t>VIA 003</t>
  </si>
  <si>
    <t>VIA 004</t>
  </si>
  <si>
    <t>BARRERA PREMOLD. P/VIA 60X100 CM. (PROV. Y COLOC.)</t>
  </si>
  <si>
    <t>PROLONG. AV. J P II</t>
  </si>
  <si>
    <t>VIA 005</t>
  </si>
  <si>
    <t>VIA 006</t>
  </si>
  <si>
    <t>VIA 007</t>
  </si>
  <si>
    <t>VIA 008</t>
  </si>
  <si>
    <t>VIA 009</t>
  </si>
  <si>
    <t>VIA 010</t>
  </si>
  <si>
    <t>VIA 011</t>
  </si>
  <si>
    <t>VIA 012</t>
  </si>
  <si>
    <t>VIA 013</t>
  </si>
  <si>
    <t>VIA 014</t>
  </si>
  <si>
    <t>VIA 015</t>
  </si>
  <si>
    <t>VIA 016</t>
  </si>
  <si>
    <t>VIA 017</t>
  </si>
  <si>
    <t>CORTE, ENSANCHE Y SELLADO DE JUNTAS</t>
  </si>
  <si>
    <t>VIA 018</t>
  </si>
  <si>
    <t>VIA 019</t>
  </si>
  <si>
    <t>VIA 020</t>
  </si>
  <si>
    <t>VIA 021</t>
  </si>
  <si>
    <t>VIA 022</t>
  </si>
  <si>
    <t>VIA 023</t>
  </si>
  <si>
    <t>VIA 024</t>
  </si>
  <si>
    <t>VIA 025</t>
  </si>
  <si>
    <t>VIA 026</t>
  </si>
  <si>
    <t>VIA 027</t>
  </si>
  <si>
    <t>VIA 028</t>
  </si>
  <si>
    <t>VIA 029</t>
  </si>
  <si>
    <t>VIA 030</t>
  </si>
  <si>
    <t>VIA 031</t>
  </si>
  <si>
    <t>VIA 032</t>
  </si>
  <si>
    <t>VIA 033</t>
  </si>
  <si>
    <t>VIA 034</t>
  </si>
  <si>
    <t>VIA 035</t>
  </si>
  <si>
    <t>VIA 036</t>
  </si>
  <si>
    <t>VIA 037</t>
  </si>
  <si>
    <t>VIA 038</t>
  </si>
  <si>
    <t>VIA 039</t>
  </si>
  <si>
    <t>VIA 040</t>
  </si>
  <si>
    <t>VIA 041</t>
  </si>
  <si>
    <t>VIA 042</t>
  </si>
  <si>
    <t>VIA 043</t>
  </si>
  <si>
    <t>VIA 044</t>
  </si>
  <si>
    <t>VIA 045</t>
  </si>
  <si>
    <t>VIA 046</t>
  </si>
  <si>
    <t>VIA 047</t>
  </si>
  <si>
    <t>VIA 048</t>
  </si>
  <si>
    <t>VIA 049</t>
  </si>
  <si>
    <t>VIA 050</t>
  </si>
  <si>
    <t>VIA 051</t>
  </si>
  <si>
    <t>VIA 052</t>
  </si>
  <si>
    <t>VIA 053</t>
  </si>
  <si>
    <t>VIA 054</t>
  </si>
  <si>
    <t>VIA 055</t>
  </si>
  <si>
    <t>VIA 056</t>
  </si>
  <si>
    <t>VIA 057</t>
  </si>
  <si>
    <t>VIA 058</t>
  </si>
  <si>
    <t>VIA 059</t>
  </si>
  <si>
    <t>VIA 060</t>
  </si>
  <si>
    <t>VIA 061</t>
  </si>
  <si>
    <t>VIA 062</t>
  </si>
  <si>
    <t>VIA 063</t>
  </si>
  <si>
    <t>VIA 064</t>
  </si>
  <si>
    <t>VIA 065</t>
  </si>
  <si>
    <t>VIA 066</t>
  </si>
  <si>
    <t>VIA 067</t>
  </si>
  <si>
    <t>VIA 068</t>
  </si>
  <si>
    <t>VIA 069</t>
  </si>
  <si>
    <t>VIA 070</t>
  </si>
  <si>
    <t>VIA 071</t>
  </si>
  <si>
    <t>VIA 072</t>
  </si>
  <si>
    <t>VIA 073</t>
  </si>
  <si>
    <t>VIA 074</t>
  </si>
  <si>
    <t>C:\PETS_2016\7_AREA GAS</t>
  </si>
  <si>
    <t>GAS 001</t>
  </si>
  <si>
    <t>GAS 002</t>
  </si>
  <si>
    <t>GAS 003</t>
  </si>
  <si>
    <t>GAS 004</t>
  </si>
  <si>
    <t>GAS 005</t>
  </si>
  <si>
    <t>GAS 006</t>
  </si>
  <si>
    <t>GAS 007</t>
  </si>
  <si>
    <t>GAS 008</t>
  </si>
  <si>
    <t>GAS 009</t>
  </si>
  <si>
    <t>GAS 010</t>
  </si>
  <si>
    <t>GAS 011</t>
  </si>
  <si>
    <t>GAS 012</t>
  </si>
  <si>
    <t>GAS 013</t>
  </si>
  <si>
    <t>GAS 014</t>
  </si>
  <si>
    <t>GAS 015</t>
  </si>
  <si>
    <t>GAS 016</t>
  </si>
  <si>
    <t>GAS 017</t>
  </si>
  <si>
    <t>GAS 018</t>
  </si>
  <si>
    <t>GAS 019</t>
  </si>
  <si>
    <t>GAS 020</t>
  </si>
  <si>
    <t>GAS 021</t>
  </si>
  <si>
    <t>GAS 022</t>
  </si>
  <si>
    <t>GAS 023</t>
  </si>
  <si>
    <t>GAS 024</t>
  </si>
  <si>
    <t>GAS 025</t>
  </si>
  <si>
    <t>GAS 026</t>
  </si>
  <si>
    <t>GAS 027</t>
  </si>
  <si>
    <t>GAS 028</t>
  </si>
  <si>
    <t>GAS 029</t>
  </si>
  <si>
    <t>GAS 030</t>
  </si>
  <si>
    <t>GAS 031</t>
  </si>
  <si>
    <t>GAS 032</t>
  </si>
  <si>
    <t>GAS 033</t>
  </si>
  <si>
    <t>GAS 034</t>
  </si>
  <si>
    <t>GAS 035</t>
  </si>
  <si>
    <t>GAS 036</t>
  </si>
  <si>
    <t>GAS 037</t>
  </si>
  <si>
    <t>GAS 038</t>
  </si>
  <si>
    <t>GAS 039</t>
  </si>
  <si>
    <t>GAS 040</t>
  </si>
  <si>
    <t>GAS 041</t>
  </si>
  <si>
    <t>GAS 042</t>
  </si>
  <si>
    <t>EXTRACTOR DE POTENCIA CENTRIFUGO 450 M3/H (PROV E INST)</t>
  </si>
  <si>
    <t>GAS 043</t>
  </si>
  <si>
    <t>GAS 044</t>
  </si>
  <si>
    <t>GAS 045</t>
  </si>
  <si>
    <t>GAS 046</t>
  </si>
  <si>
    <t>GAS 047</t>
  </si>
  <si>
    <t>GAS 048</t>
  </si>
  <si>
    <t>GAS 049</t>
  </si>
  <si>
    <t>GAS 050</t>
  </si>
  <si>
    <t>GAS 051</t>
  </si>
  <si>
    <t>GAS 052</t>
  </si>
  <si>
    <t>GAS 053</t>
  </si>
  <si>
    <t>GAS 054</t>
  </si>
  <si>
    <t>GAS 055</t>
  </si>
  <si>
    <t>GAS 056</t>
  </si>
  <si>
    <t>PUENTE DE REGULACION Y MEDICION PRM 250 M3/HR (PROV. E INST.)</t>
  </si>
  <si>
    <t>GAS 057</t>
  </si>
  <si>
    <t>PUENTE DE REGULACION Y MEDICION PRM 900 M3/HR (PROV. E INST)</t>
  </si>
  <si>
    <t>GAS 058</t>
  </si>
  <si>
    <t>GAS 059</t>
  </si>
  <si>
    <t>GAS 060</t>
  </si>
  <si>
    <t>GAS 061</t>
  </si>
  <si>
    <t>GAS 062</t>
  </si>
  <si>
    <t>GAS 063</t>
  </si>
  <si>
    <t>GAS 064</t>
  </si>
  <si>
    <t>GAS 065</t>
  </si>
  <si>
    <t>GAS 066</t>
  </si>
  <si>
    <t>GAS 067</t>
  </si>
  <si>
    <t>GAS 068</t>
  </si>
  <si>
    <t>GAS 069</t>
  </si>
  <si>
    <t>GAS 070</t>
  </si>
  <si>
    <t>GAS 071</t>
  </si>
  <si>
    <t>GAS 072</t>
  </si>
  <si>
    <t>GAS 073</t>
  </si>
  <si>
    <t>GAS 074</t>
  </si>
  <si>
    <t>GAS 075</t>
  </si>
  <si>
    <t>GAS 076</t>
  </si>
  <si>
    <t>GAS 077</t>
  </si>
  <si>
    <t>GAS 078</t>
  </si>
  <si>
    <t>GAS 079</t>
  </si>
  <si>
    <t>GAS 080</t>
  </si>
  <si>
    <t>GAS 081</t>
  </si>
  <si>
    <t>GAS 082</t>
  </si>
  <si>
    <t>REJILLAS DE SALIDA Y ALIMENTACION DE AIRE (PROV. E INST.)</t>
  </si>
  <si>
    <t>C SALUD 14 SEPT B</t>
  </si>
  <si>
    <t>GAS 083</t>
  </si>
  <si>
    <t>GAS 084</t>
  </si>
  <si>
    <t>T AG D= 3/4" (PROV. E INST.)</t>
  </si>
  <si>
    <t>GAS 085</t>
  </si>
  <si>
    <t>T AG D=1 1/2" ( PROV. E INST.)</t>
  </si>
  <si>
    <t>GAS 086</t>
  </si>
  <si>
    <t>T AG D=1 1/4" (PROV. E INST.)</t>
  </si>
  <si>
    <t>GAS 087</t>
  </si>
  <si>
    <t>T AG D=1" (PROV. E INST.)</t>
  </si>
  <si>
    <t>GAS 088</t>
  </si>
  <si>
    <t>T AG D=1/2" ( PROV. E INST.)</t>
  </si>
  <si>
    <t>GAS 089</t>
  </si>
  <si>
    <t>T AN  SCH-40  D=1 1/4" (PROV. E INST.)</t>
  </si>
  <si>
    <t>GAS 090</t>
  </si>
  <si>
    <t>T AN SCH-40  D= 2 1/2" (PROV. E INST.)</t>
  </si>
  <si>
    <t>GAS 091</t>
  </si>
  <si>
    <t>T AN SCH-40  D=1 1/2" (PROV. E INST.)</t>
  </si>
  <si>
    <t>GAS 092</t>
  </si>
  <si>
    <t>T AN SCH-40  D=1" (PROV. E INST.)</t>
  </si>
  <si>
    <t>GAS 093</t>
  </si>
  <si>
    <t>T AN SCH-40  D=1/2" (PROV. E INST.)</t>
  </si>
  <si>
    <t>GAS 094</t>
  </si>
  <si>
    <t>T AN SCH-40  D=2" (PROV. E INST.)</t>
  </si>
  <si>
    <t>GAS 095</t>
  </si>
  <si>
    <t>T AN SCH-40  D=3" (PROV. E INST.)</t>
  </si>
  <si>
    <t>GAS 096</t>
  </si>
  <si>
    <t>T AN SCH-40  D=3/4" (PROV. E INST.)</t>
  </si>
  <si>
    <t>GAS 097</t>
  </si>
  <si>
    <t>GAS 098</t>
  </si>
  <si>
    <t>GAS 099</t>
  </si>
  <si>
    <t>GAS 100</t>
  </si>
  <si>
    <t>GAS 101</t>
  </si>
  <si>
    <t>GAS 102</t>
  </si>
  <si>
    <t>GAS 103</t>
  </si>
  <si>
    <t>GAS 104</t>
  </si>
  <si>
    <t>GAS 105</t>
  </si>
  <si>
    <t>GAS 106</t>
  </si>
  <si>
    <t>GAS 107</t>
  </si>
  <si>
    <t>TUBERIA AG D=1 1/4" (PROV. Y TEND. ENTERRADO)</t>
  </si>
  <si>
    <t>GAS 108</t>
  </si>
  <si>
    <t>GAS 109</t>
  </si>
  <si>
    <t>TUBERIA AG D=1" (PROV. Y TEND.  EMPOTRADO)</t>
  </si>
  <si>
    <t>GAS 110</t>
  </si>
  <si>
    <t>GAS 111</t>
  </si>
  <si>
    <t>GAS 112</t>
  </si>
  <si>
    <t>GAS 113</t>
  </si>
  <si>
    <t>TUBERIA AG D=1/2" (PROV. Y TEND. ENTERRADO)</t>
  </si>
  <si>
    <t>GAS 114</t>
  </si>
  <si>
    <t>GAS 115</t>
  </si>
  <si>
    <t>GAS 116</t>
  </si>
  <si>
    <t>TUBERIA AG D=3/4" (PROV. Y TEND. EMPOTRADO)</t>
  </si>
  <si>
    <t>GAS 117</t>
  </si>
  <si>
    <t>TUBERIA AG D=3/4" (PROV. Y TEND. ENTERRADO)</t>
  </si>
  <si>
    <t>GAS 118</t>
  </si>
  <si>
    <t>TUBERIA AN SCH-40 D=1 1/2" (PROV. Y TEND.)</t>
  </si>
  <si>
    <t>GAS 119</t>
  </si>
  <si>
    <t>GAS 120</t>
  </si>
  <si>
    <t>TUBERIA AN SCH-40 D=1" (PROV. Y TEND.)</t>
  </si>
  <si>
    <t>GAS 121</t>
  </si>
  <si>
    <t>TUBERIA AN SCH-40 D=1/2" (PROV. Y TEND.)</t>
  </si>
  <si>
    <t>GAS 122</t>
  </si>
  <si>
    <t>GAS 123</t>
  </si>
  <si>
    <t>GAS 124</t>
  </si>
  <si>
    <t>GAS 125</t>
  </si>
  <si>
    <t>GAS 126</t>
  </si>
  <si>
    <t>GAS 127</t>
  </si>
  <si>
    <t>TUBERIA ENTERRADA DE AN SCH-40 D=1 1/2" (PROV. Y TEND.)</t>
  </si>
  <si>
    <t>GAS 128</t>
  </si>
  <si>
    <t>TUBERIA ENTERRADA DE AN SCH-40 D=1 1/4" (PROV. Y TEND.)</t>
  </si>
  <si>
    <t>GAS 129</t>
  </si>
  <si>
    <t>TUBERIA ENTERRADA DE AN SCH-40 D=1" (PROV. Y TEND.)</t>
  </si>
  <si>
    <t>GAS 130</t>
  </si>
  <si>
    <t>TUBERIA ENTERRADA DE AN SCH-40 D=1/2" (PROV. Y TEND.)</t>
  </si>
  <si>
    <t>GAS 131</t>
  </si>
  <si>
    <t>TUBERIA ENTERRADA DE AN SCH-40 D=2 1/2" (PROV. Y TEND.)</t>
  </si>
  <si>
    <t>GAS 132</t>
  </si>
  <si>
    <t>GAS 133</t>
  </si>
  <si>
    <t>GAS 134</t>
  </si>
  <si>
    <t>GAS 135</t>
  </si>
  <si>
    <t>GAS 136</t>
  </si>
  <si>
    <t>UNIDAD INT. AIRE ACOND. CASSETTE P=2.8-3.2 KW (PROV E INST)</t>
  </si>
  <si>
    <t>GAS 137</t>
  </si>
  <si>
    <t>UNIDAD INT. AIRE ACOND. CASSETTE P=3.6-4.0 KW (PROV E INST)</t>
  </si>
  <si>
    <t>GAS 138</t>
  </si>
  <si>
    <t>UNIDAD INT. AIRE ACOND. CASSETTE P=5.6-6.3 KW (PROV E INST)</t>
  </si>
  <si>
    <t>GAS 139</t>
  </si>
  <si>
    <t>GAS 140</t>
  </si>
  <si>
    <t>GAS 141</t>
  </si>
  <si>
    <t>GAS 142</t>
  </si>
  <si>
    <t>GAS 143</t>
  </si>
  <si>
    <t>GAS 144</t>
  </si>
  <si>
    <t>GAS 145</t>
  </si>
  <si>
    <t>GAS 146</t>
  </si>
  <si>
    <t>GAS 147</t>
  </si>
  <si>
    <t>GAS 148</t>
  </si>
  <si>
    <t>C:\PETS_2016\8_AREA TERMO</t>
  </si>
  <si>
    <t>TER 001</t>
  </si>
  <si>
    <t>TER 002</t>
  </si>
  <si>
    <t>TER 003</t>
  </si>
  <si>
    <t>TER 004</t>
  </si>
  <si>
    <t>TER 005</t>
  </si>
  <si>
    <t>TER 006</t>
  </si>
  <si>
    <t>TER 007</t>
  </si>
  <si>
    <t>TER 008</t>
  </si>
  <si>
    <t>TER 009</t>
  </si>
  <si>
    <t>TER 010</t>
  </si>
  <si>
    <t>TER 011</t>
  </si>
  <si>
    <t>TER 012</t>
  </si>
  <si>
    <t>TER 013</t>
  </si>
  <si>
    <t>PROV. E INST. BOMBAS IMP. T/CENTRIFUGO P/RECIRC. DE AGUA CALIENTE SANITARIA</t>
  </si>
  <si>
    <t>TER 014</t>
  </si>
  <si>
    <t>TER 015</t>
  </si>
  <si>
    <t>TER 016</t>
  </si>
  <si>
    <t>TER 017</t>
  </si>
  <si>
    <t>TER 018</t>
  </si>
  <si>
    <t>TER 019</t>
  </si>
  <si>
    <t>TER 020</t>
  </si>
  <si>
    <t>TER 021</t>
  </si>
  <si>
    <t>TER 022</t>
  </si>
  <si>
    <t>TER 023</t>
  </si>
  <si>
    <t>TER 024</t>
  </si>
  <si>
    <t>TER 025</t>
  </si>
  <si>
    <t>PROV. INST. BOMBAS DE IMPULSION SIST. CALEFACCION</t>
  </si>
  <si>
    <t>TER 026</t>
  </si>
  <si>
    <t>TER 027</t>
  </si>
  <si>
    <t>TER 028</t>
  </si>
  <si>
    <t>TER 029</t>
  </si>
  <si>
    <t>TER 030</t>
  </si>
  <si>
    <t>TER 031</t>
  </si>
  <si>
    <t>TER 032</t>
  </si>
  <si>
    <t>TER 033</t>
  </si>
  <si>
    <t>TER 034</t>
  </si>
  <si>
    <t>TER 035</t>
  </si>
  <si>
    <t>TER 036</t>
  </si>
  <si>
    <t>TER 037</t>
  </si>
  <si>
    <t>TER 038</t>
  </si>
  <si>
    <t>TER 039</t>
  </si>
  <si>
    <t>TER 040</t>
  </si>
  <si>
    <t>PROV. INST. P/MARCHA Y CALIBRACION CALDERA GENERADORA DE AGUA CALIENTE 1’255.000,00 BTU/H</t>
  </si>
  <si>
    <t>TER 041</t>
  </si>
  <si>
    <t>PROV. INST. P/MARCHA Y CALIBRACION CALDERA GENERADORA DE AGUA CALIENTE 1’435.000,00 BTU/H</t>
  </si>
  <si>
    <t>TER 042</t>
  </si>
  <si>
    <t>PROV. INST. P/MARCHA Y CALIBRACION CALDERA GENERADORA DE AGUA CALIENTE 1’795.000,00 BTU/H</t>
  </si>
  <si>
    <t>TER 043</t>
  </si>
  <si>
    <t>PROV. INST. P/MARCHA Y CALIBRACION CALDERA GENERADORA DE AGUA CALIENTE 985.000,00 BTU/H</t>
  </si>
  <si>
    <t>TER 044</t>
  </si>
  <si>
    <t>TER 045</t>
  </si>
  <si>
    <t>TER 046</t>
  </si>
  <si>
    <t>TER 047</t>
  </si>
  <si>
    <t>TER 048</t>
  </si>
  <si>
    <t>TER 049</t>
  </si>
  <si>
    <t>TER 050</t>
  </si>
  <si>
    <t>TER 051</t>
  </si>
  <si>
    <t>PROV. INST. TANQUE DE ALMACENAMIENTO C/INTERCAM DE CALOR P/AGUA CALIENTE 3000 LTS</t>
  </si>
  <si>
    <t>TER 052</t>
  </si>
  <si>
    <t>PROV. INST. TANQUE DE ALMACENAMIENTO C/INTERCAM DE CALOR P/AGUA CALIENTE 6000 LTS</t>
  </si>
  <si>
    <t>TER 053</t>
  </si>
  <si>
    <t>TER 054</t>
  </si>
  <si>
    <t>TER 055</t>
  </si>
  <si>
    <t>TER 056</t>
  </si>
  <si>
    <t>TER 057</t>
  </si>
  <si>
    <t>TER 058</t>
  </si>
  <si>
    <t>TER 059</t>
  </si>
  <si>
    <t>TER 060</t>
  </si>
  <si>
    <t>TER 061</t>
  </si>
  <si>
    <t>TER 062</t>
  </si>
  <si>
    <t>TER 063</t>
  </si>
  <si>
    <t>TER 064</t>
  </si>
  <si>
    <t>Ing. Roger Manuel Bellido Salazar</t>
  </si>
  <si>
    <t>SECRETARIA MUNICIPAL DE PLANIFICACION E INFRAESTRUCTURA URBANA</t>
  </si>
  <si>
    <t>UNIDAD DE PROYECTOS MUNICIPALES</t>
  </si>
  <si>
    <t>PERSONAL CLAVE Y EQUIPO MINIMO</t>
  </si>
  <si>
    <t>COMPUTOS METRICOS</t>
  </si>
  <si>
    <t>MEMORIAS DE CALCULO</t>
  </si>
  <si>
    <t>ESPECIFICACIONES TECNICAS</t>
  </si>
  <si>
    <t xml:space="preserve">ANALISIS DE PRECIOS UNITARIOS </t>
  </si>
  <si>
    <t>PLANOS</t>
  </si>
  <si>
    <t>GESTION</t>
  </si>
  <si>
    <t>1005-4984-0000</t>
  </si>
  <si>
    <t>Ing. Jhony Castillo Villegas</t>
  </si>
  <si>
    <t>PARA DESARROLLAR</t>
  </si>
  <si>
    <t>DATOS TECNICOS - ECONOMICOS</t>
  </si>
  <si>
    <t>DISTRITO MUNICIPAL:</t>
  </si>
  <si>
    <t>UNIDAD DE MEDIDA DEL PROY.:</t>
  </si>
  <si>
    <t>CANTIDAD:</t>
  </si>
  <si>
    <t>PLAZO DE EJECUCION D/C :</t>
  </si>
  <si>
    <t>MONTO POA EN Bs:</t>
  </si>
  <si>
    <t>MONTO REFERENCIAL EN Bs</t>
  </si>
  <si>
    <t>CONCLUSIONES Y RECOMENDACIONES</t>
  </si>
  <si>
    <t>DESCRIPCION DEL PROYECTO</t>
  </si>
  <si>
    <t>INFOGRAFIA DEL PROYECTO</t>
  </si>
  <si>
    <t>}</t>
  </si>
  <si>
    <t>TIEMPO DE EJECUCION</t>
  </si>
  <si>
    <t>D/C</t>
  </si>
  <si>
    <t>CODIDO SISIN:</t>
  </si>
  <si>
    <t>AREA PROYECTADA:</t>
  </si>
  <si>
    <t>MONTO POA 2015:</t>
  </si>
  <si>
    <t>TIEMPO DE EJECUCION:</t>
  </si>
  <si>
    <t xml:space="preserve">                          AL Pie del presente, firman para fines consiguientes:</t>
  </si>
  <si>
    <t>PRESIDENTE DE JUNTA VECINAL</t>
  </si>
  <si>
    <t>C.C./DPM.</t>
  </si>
  <si>
    <t>INGENIERIA DEL PROYECTO</t>
  </si>
  <si>
    <t>ESTUDIOS BASICOS DE INGENIERIA</t>
  </si>
  <si>
    <t>DISEÑO DE COMPONENTES DE INGENIERIA A DETALLE:</t>
  </si>
  <si>
    <t>ANALISIS DE PRECIOS UNITARIOS</t>
  </si>
  <si>
    <t>PRESUPUESTO DE CONSTRUCCION</t>
  </si>
  <si>
    <t>CRONOGRAMA DE EJECUCION</t>
  </si>
  <si>
    <t>POSTE FG H=11 M C/2 BRAZOS SIMPLES 2,00 METROS (PROV. E INST.)</t>
  </si>
  <si>
    <t>(PLANILLA OFICIAL DE VOLUMENES DE OBRA)</t>
  </si>
  <si>
    <t>RELEVAMIENTO DE VIVIENDA</t>
  </si>
  <si>
    <t>PROV.</t>
  </si>
  <si>
    <t>Ciudad:</t>
  </si>
  <si>
    <t>Prov.:</t>
  </si>
  <si>
    <t>ARGENTINA</t>
  </si>
  <si>
    <t>BASE DE DATOS  2026   -   OBRAS MENORES</t>
  </si>
  <si>
    <t xml:space="preserve">Moneda en Pesos.- </t>
  </si>
  <si>
    <t>RIO NEGRO</t>
  </si>
  <si>
    <t>CHUBUT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</si>
</sst>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 * #,##0.00_ ;_ * \-#,##0.00_ ;_ * &quot;-&quot;??_ ;_ @_ "/>
    <numFmt numFmtId="165" formatCode="#,##0.000"/>
    <numFmt numFmtId="166" formatCode="_ [$€]\ * #,##0.00_ ;_ [$€]\ * \-#,##0.00_ ;_ [$€]\ * &quot;-&quot;??_ ;_ @_ "/>
    <numFmt numFmtId="167" formatCode="#,###"/>
    <numFmt numFmtId="168" formatCode="#.##000"/>
    <numFmt numFmtId="169" formatCode="\$#,#00"/>
    <numFmt numFmtId="170" formatCode="_ [$€-2]\ * #,##0.00_ ;_ [$€-2]\ * \-#,##0.00_ ;_ [$€-2]\ * &quot;-&quot;??_ "/>
    <numFmt numFmtId="171" formatCode="#,#00"/>
    <numFmt numFmtId="172" formatCode="#"/>
    <numFmt numFmtId="173" formatCode="%#,#00"/>
  </numFmts>
  <fonts count="8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b/>
      <sz val="8"/>
      <color indexed="8"/>
      <name val="Calibri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name val="Stylus BT"/>
      <family val="2"/>
    </font>
    <font>
      <b/>
      <sz val="18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9"/>
      <name val="Tribune"/>
    </font>
    <font>
      <sz val="8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indexed="8"/>
      <name val="Calibri"/>
      <family val="2"/>
    </font>
    <font>
      <sz val="11"/>
      <color theme="0"/>
      <name val="Arial"/>
      <family val="2"/>
    </font>
    <font>
      <u/>
      <sz val="11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i/>
      <sz val="11"/>
      <name val="Arial"/>
      <family val="2"/>
    </font>
    <font>
      <u/>
      <sz val="11"/>
      <color theme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7" tint="-0.249977111117893"/>
      <name val="Calibri"/>
      <family val="2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sz val="22"/>
      <name val="Century Gothic"/>
      <family val="2"/>
    </font>
    <font>
      <sz val="24"/>
      <name val="Century Gothic"/>
      <family val="2"/>
    </font>
    <font>
      <sz val="26"/>
      <name val="Century Gothic"/>
      <family val="2"/>
    </font>
    <font>
      <sz val="16"/>
      <name val="Century Gothic"/>
      <family val="2"/>
    </font>
    <font>
      <sz val="12"/>
      <name val="Century Gothic"/>
      <family val="2"/>
    </font>
    <font>
      <sz val="11"/>
      <name val="Calibri"/>
      <family val="2"/>
    </font>
    <font>
      <b/>
      <sz val="12"/>
      <name val="Century Gothic"/>
      <family val="2"/>
    </font>
    <font>
      <sz val="11"/>
      <color theme="0"/>
      <name val="Century Gothic"/>
      <family val="2"/>
    </font>
    <font>
      <b/>
      <sz val="14"/>
      <name val="Century Gothic"/>
      <family val="2"/>
    </font>
    <font>
      <b/>
      <sz val="14"/>
      <color theme="1"/>
      <name val="Century Gothic"/>
      <family val="2"/>
    </font>
    <font>
      <b/>
      <sz val="20"/>
      <color theme="1"/>
      <name val="Century Gothic"/>
      <family val="2"/>
    </font>
    <font>
      <sz val="16"/>
      <color theme="1"/>
      <name val="Century Gothic"/>
      <family val="2"/>
    </font>
    <font>
      <b/>
      <sz val="11"/>
      <color theme="1"/>
      <name val="Arial"/>
      <family val="2"/>
    </font>
    <font>
      <sz val="2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28"/>
      <color rgb="FF800000"/>
      <name val="Calibri"/>
      <family val="2"/>
      <scheme val="minor"/>
    </font>
    <font>
      <sz val="15"/>
      <color rgb="FF800000"/>
      <name val="Calibri"/>
      <family val="2"/>
      <scheme val="minor"/>
    </font>
    <font>
      <b/>
      <sz val="18"/>
      <name val="Arial Narrow"/>
      <family val="2"/>
    </font>
    <font>
      <sz val="18"/>
      <name val="Arial Narrow"/>
      <family val="2"/>
    </font>
    <font>
      <b/>
      <i/>
      <sz val="18"/>
      <name val="Arial Narrow"/>
      <family val="2"/>
    </font>
    <font>
      <b/>
      <i/>
      <sz val="18"/>
      <name val="Century Gothic"/>
      <family val="2"/>
    </font>
    <font>
      <sz val="20"/>
      <name val="Century Gothic"/>
      <family val="2"/>
    </font>
    <font>
      <b/>
      <sz val="16"/>
      <name val="Century Gothic"/>
      <family val="2"/>
    </font>
    <font>
      <b/>
      <i/>
      <sz val="11"/>
      <name val="Century Gothic"/>
      <family val="2"/>
    </font>
    <font>
      <b/>
      <sz val="22"/>
      <color theme="1"/>
      <name val="Century Gothic"/>
      <family val="2"/>
    </font>
    <font>
      <sz val="16"/>
      <color rgb="FFFFFFFF"/>
      <name val="Calibri"/>
      <family val="2"/>
      <scheme val="minor"/>
    </font>
    <font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entury Gothic"/>
      <family val="2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rgb="FFFF0000"/>
      <name val="Arial"/>
      <family val="2"/>
    </font>
    <font>
      <b/>
      <sz val="8"/>
      <color rgb="FFFF00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F6B4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DDFDFF"/>
        <bgColor indexed="64"/>
      </patternFill>
    </fill>
    <fill>
      <patternFill patternType="solid">
        <fgColor rgb="FFD6C1FF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rgb="FFB5EDD8"/>
        <bgColor indexed="64"/>
      </patternFill>
    </fill>
    <fill>
      <patternFill patternType="solid">
        <fgColor rgb="FF87A5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D44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EA52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00"/>
        <bgColor indexed="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A0841"/>
        <bgColor indexed="64"/>
      </patternFill>
    </fill>
    <fill>
      <patternFill patternType="solid">
        <fgColor rgb="FF40025D"/>
        <bgColor indexed="64"/>
      </patternFill>
    </fill>
    <fill>
      <patternFill patternType="solid">
        <fgColor rgb="FF3E074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EA900"/>
        <bgColor indexed="64"/>
      </patternFill>
    </fill>
    <fill>
      <patternFill patternType="solid">
        <fgColor rgb="FF40025D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10">
    <xf numFmtId="0" fontId="0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172" fontId="3" fillId="0" borderId="0" applyFont="0" applyFill="0" applyBorder="0" applyAlignment="0" applyProtection="0"/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462">
    <xf numFmtId="0" fontId="0" fillId="0" borderId="0" xfId="0"/>
    <xf numFmtId="0" fontId="1" fillId="0" borderId="0" xfId="0" applyFont="1"/>
    <xf numFmtId="0" fontId="1" fillId="0" borderId="6" xfId="0" applyFont="1" applyBorder="1"/>
    <xf numFmtId="0" fontId="7" fillId="0" borderId="0" xfId="1" applyFont="1"/>
    <xf numFmtId="0" fontId="8" fillId="0" borderId="0" xfId="1" applyFont="1"/>
    <xf numFmtId="0" fontId="3" fillId="0" borderId="0" xfId="1"/>
    <xf numFmtId="0" fontId="7" fillId="0" borderId="6" xfId="1" applyFont="1" applyBorder="1" applyAlignment="1">
      <alignment horizontal="left"/>
    </xf>
    <xf numFmtId="0" fontId="7" fillId="0" borderId="0" xfId="1" applyFont="1" applyAlignment="1">
      <alignment horizontal="left"/>
    </xf>
    <xf numFmtId="164" fontId="8" fillId="0" borderId="0" xfId="1" applyNumberFormat="1" applyFont="1"/>
    <xf numFmtId="4" fontId="7" fillId="0" borderId="7" xfId="1" applyNumberFormat="1" applyFont="1" applyBorder="1" applyAlignment="1">
      <alignment horizontal="right" indent="1"/>
    </xf>
    <xf numFmtId="4" fontId="3" fillId="0" borderId="0" xfId="1" applyNumberFormat="1"/>
    <xf numFmtId="2" fontId="7" fillId="0" borderId="0" xfId="1" applyNumberFormat="1" applyFont="1" applyAlignment="1">
      <alignment horizontal="center"/>
    </xf>
    <xf numFmtId="4" fontId="7" fillId="0" borderId="0" xfId="1" applyNumberFormat="1" applyFont="1" applyAlignment="1">
      <alignment horizontal="right" indent="1"/>
    </xf>
    <xf numFmtId="0" fontId="7" fillId="4" borderId="0" xfId="1" applyFont="1" applyFill="1" applyAlignment="1">
      <alignment horizontal="left"/>
    </xf>
    <xf numFmtId="4" fontId="3" fillId="0" borderId="0" xfId="1" applyNumberFormat="1" applyAlignment="1">
      <alignment horizontal="right" indent="1"/>
    </xf>
    <xf numFmtId="0" fontId="14" fillId="0" borderId="0" xfId="1" applyFont="1"/>
    <xf numFmtId="0" fontId="6" fillId="0" borderId="0" xfId="1" applyFont="1"/>
    <xf numFmtId="4" fontId="6" fillId="0" borderId="0" xfId="1" applyNumberFormat="1" applyFont="1" applyAlignment="1">
      <alignment horizontal="center"/>
    </xf>
    <xf numFmtId="164" fontId="8" fillId="4" borderId="0" xfId="8" applyNumberFormat="1" applyFont="1" applyFill="1" applyBorder="1" applyAlignment="1">
      <alignment horizontal="right"/>
    </xf>
    <xf numFmtId="0" fontId="3" fillId="4" borderId="0" xfId="1" applyFill="1"/>
    <xf numFmtId="0" fontId="7" fillId="0" borderId="0" xfId="1" applyFont="1" applyAlignment="1" applyProtection="1">
      <alignment horizontal="left"/>
      <protection locked="0"/>
    </xf>
    <xf numFmtId="165" fontId="7" fillId="0" borderId="0" xfId="1" applyNumberFormat="1" applyFont="1"/>
    <xf numFmtId="164" fontId="7" fillId="0" borderId="0" xfId="8" applyNumberFormat="1" applyFont="1" applyFill="1" applyBorder="1" applyAlignment="1"/>
    <xf numFmtId="164" fontId="8" fillId="0" borderId="0" xfId="8" applyNumberFormat="1" applyFont="1" applyFill="1" applyBorder="1" applyAlignment="1"/>
    <xf numFmtId="164" fontId="8" fillId="4" borderId="0" xfId="8" applyNumberFormat="1" applyFont="1" applyFill="1" applyBorder="1" applyAlignment="1"/>
    <xf numFmtId="0" fontId="6" fillId="4" borderId="0" xfId="1" applyFont="1" applyFill="1"/>
    <xf numFmtId="2" fontId="7" fillId="0" borderId="0" xfId="1" applyNumberFormat="1" applyFont="1" applyAlignment="1">
      <alignment horizontal="right"/>
    </xf>
    <xf numFmtId="43" fontId="7" fillId="0" borderId="0" xfId="1" applyNumberFormat="1" applyFont="1" applyAlignment="1">
      <alignment horizontal="center"/>
    </xf>
    <xf numFmtId="43" fontId="8" fillId="4" borderId="0" xfId="1" applyNumberFormat="1" applyFont="1" applyFill="1" applyAlignment="1">
      <alignment horizontal="right"/>
    </xf>
    <xf numFmtId="0" fontId="6" fillId="0" borderId="0" xfId="1" applyFont="1" applyAlignment="1">
      <alignment horizontal="left"/>
    </xf>
    <xf numFmtId="0" fontId="1" fillId="0" borderId="0" xfId="0" applyFont="1" applyAlignment="1">
      <alignment horizontal="center"/>
    </xf>
    <xf numFmtId="2" fontId="8" fillId="0" borderId="12" xfId="1" applyNumberFormat="1" applyFont="1" applyBorder="1" applyAlignment="1">
      <alignment horizontal="center"/>
    </xf>
    <xf numFmtId="0" fontId="3" fillId="0" borderId="0" xfId="1" applyAlignment="1">
      <alignment horizontal="center"/>
    </xf>
    <xf numFmtId="0" fontId="17" fillId="0" borderId="23" xfId="1" applyFont="1" applyBorder="1" applyAlignment="1" applyProtection="1">
      <alignment horizontal="center"/>
      <protection locked="0"/>
    </xf>
    <xf numFmtId="0" fontId="17" fillId="0" borderId="23" xfId="1" applyFont="1" applyBorder="1" applyProtection="1">
      <protection locked="0"/>
    </xf>
    <xf numFmtId="0" fontId="17" fillId="0" borderId="19" xfId="1" applyFont="1" applyBorder="1" applyAlignment="1" applyProtection="1">
      <alignment horizontal="center"/>
      <protection locked="0"/>
    </xf>
    <xf numFmtId="0" fontId="16" fillId="0" borderId="24" xfId="1" applyFont="1" applyBorder="1" applyProtection="1">
      <protection locked="0"/>
    </xf>
    <xf numFmtId="0" fontId="16" fillId="0" borderId="24" xfId="1" applyFont="1" applyBorder="1" applyAlignment="1" applyProtection="1">
      <alignment horizontal="center"/>
      <protection locked="0"/>
    </xf>
    <xf numFmtId="4" fontId="16" fillId="0" borderId="24" xfId="1" applyNumberFormat="1" applyFont="1" applyBorder="1" applyAlignment="1" applyProtection="1">
      <alignment horizontal="center"/>
      <protection locked="0"/>
    </xf>
    <xf numFmtId="0" fontId="16" fillId="0" borderId="19" xfId="1" applyFont="1" applyBorder="1" applyProtection="1">
      <protection locked="0"/>
    </xf>
    <xf numFmtId="0" fontId="16" fillId="0" borderId="19" xfId="1" applyFont="1" applyBorder="1" applyAlignment="1" applyProtection="1">
      <alignment horizontal="center"/>
      <protection locked="0"/>
    </xf>
    <xf numFmtId="4" fontId="16" fillId="0" borderId="19" xfId="1" applyNumberFormat="1" applyFont="1" applyBorder="1" applyAlignment="1" applyProtection="1">
      <alignment horizontal="center"/>
      <protection locked="0"/>
    </xf>
    <xf numFmtId="167" fontId="16" fillId="0" borderId="24" xfId="1" applyNumberFormat="1" applyFont="1" applyBorder="1" applyProtection="1">
      <protection locked="0"/>
    </xf>
    <xf numFmtId="167" fontId="16" fillId="0" borderId="19" xfId="1" applyNumberFormat="1" applyFont="1" applyBorder="1" applyProtection="1">
      <protection locked="0"/>
    </xf>
    <xf numFmtId="0" fontId="16" fillId="0" borderId="25" xfId="1" applyFont="1" applyBorder="1" applyProtection="1">
      <protection locked="0"/>
    </xf>
    <xf numFmtId="4" fontId="16" fillId="0" borderId="25" xfId="1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1" fillId="0" borderId="1" xfId="0" applyFont="1" applyBorder="1"/>
    <xf numFmtId="0" fontId="13" fillId="0" borderId="0" xfId="1" applyFont="1" applyAlignment="1" applyProtection="1">
      <alignment horizontal="left"/>
      <protection locked="0"/>
    </xf>
    <xf numFmtId="165" fontId="16" fillId="0" borderId="24" xfId="1" applyNumberFormat="1" applyFont="1" applyBorder="1" applyAlignment="1" applyProtection="1">
      <alignment horizontal="center"/>
      <protection locked="0"/>
    </xf>
    <xf numFmtId="0" fontId="16" fillId="0" borderId="0" xfId="1" applyFont="1" applyProtection="1">
      <protection locked="0"/>
    </xf>
    <xf numFmtId="0" fontId="16" fillId="0" borderId="25" xfId="1" applyFont="1" applyBorder="1" applyAlignment="1" applyProtection="1">
      <alignment horizontal="center"/>
      <protection locked="0"/>
    </xf>
    <xf numFmtId="167" fontId="16" fillId="0" borderId="25" xfId="1" applyNumberFormat="1" applyFont="1" applyBorder="1" applyProtection="1">
      <protection locked="0"/>
    </xf>
    <xf numFmtId="0" fontId="7" fillId="0" borderId="6" xfId="1" applyFont="1" applyBorder="1" applyAlignment="1">
      <alignment horizontal="right"/>
    </xf>
    <xf numFmtId="2" fontId="8" fillId="0" borderId="0" xfId="1" applyNumberFormat="1" applyFont="1" applyAlignment="1">
      <alignment horizontal="right"/>
    </xf>
    <xf numFmtId="2" fontId="20" fillId="0" borderId="0" xfId="1" applyNumberFormat="1" applyFont="1" applyAlignment="1">
      <alignment horizontal="right"/>
    </xf>
    <xf numFmtId="0" fontId="1" fillId="0" borderId="6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7" fillId="0" borderId="0" xfId="1" applyFont="1" applyProtection="1">
      <protection locked="0"/>
    </xf>
    <xf numFmtId="0" fontId="8" fillId="0" borderId="0" xfId="1" applyFont="1" applyAlignment="1" applyProtection="1">
      <alignment horizontal="center"/>
      <protection locked="0"/>
    </xf>
    <xf numFmtId="0" fontId="3" fillId="0" borderId="0" xfId="1" applyProtection="1">
      <protection locked="0"/>
    </xf>
    <xf numFmtId="0" fontId="3" fillId="4" borderId="0" xfId="1" applyFill="1" applyProtection="1">
      <protection locked="0"/>
    </xf>
    <xf numFmtId="0" fontId="8" fillId="0" borderId="6" xfId="1" applyFont="1" applyBorder="1" applyAlignment="1" applyProtection="1">
      <alignment horizontal="center"/>
      <protection locked="0"/>
    </xf>
    <xf numFmtId="0" fontId="7" fillId="0" borderId="6" xfId="1" applyFont="1" applyBorder="1" applyAlignment="1" applyProtection="1">
      <alignment horizontal="left"/>
      <protection locked="0"/>
    </xf>
    <xf numFmtId="22" fontId="0" fillId="0" borderId="0" xfId="0" applyNumberFormat="1"/>
    <xf numFmtId="4" fontId="15" fillId="0" borderId="0" xfId="1" applyNumberFormat="1" applyFont="1" applyAlignment="1">
      <alignment horizontal="right" indent="1"/>
    </xf>
    <xf numFmtId="0" fontId="9" fillId="0" borderId="0" xfId="1" applyFont="1" applyAlignment="1" applyProtection="1">
      <alignment horizontal="left"/>
      <protection locked="0"/>
    </xf>
    <xf numFmtId="0" fontId="26" fillId="8" borderId="6" xfId="0" applyFont="1" applyFill="1" applyBorder="1"/>
    <xf numFmtId="0" fontId="15" fillId="0" borderId="0" xfId="0" applyFont="1" applyProtection="1">
      <protection locked="0"/>
    </xf>
    <xf numFmtId="0" fontId="0" fillId="0" borderId="0" xfId="0" applyAlignment="1">
      <alignment horizontal="center"/>
    </xf>
    <xf numFmtId="0" fontId="16" fillId="0" borderId="0" xfId="0" applyFont="1" applyProtection="1">
      <protection locked="0"/>
    </xf>
    <xf numFmtId="0" fontId="17" fillId="0" borderId="23" xfId="0" applyFont="1" applyBorder="1" applyProtection="1">
      <protection locked="0"/>
    </xf>
    <xf numFmtId="0" fontId="17" fillId="0" borderId="23" xfId="0" applyFont="1" applyBorder="1" applyAlignment="1" applyProtection="1">
      <alignment horizontal="center"/>
      <protection locked="0"/>
    </xf>
    <xf numFmtId="0" fontId="17" fillId="0" borderId="19" xfId="0" applyFont="1" applyBorder="1" applyAlignment="1" applyProtection="1">
      <alignment horizontal="center"/>
      <protection locked="0"/>
    </xf>
    <xf numFmtId="0" fontId="17" fillId="0" borderId="12" xfId="0" applyFont="1" applyBorder="1" applyProtection="1">
      <protection locked="0"/>
    </xf>
    <xf numFmtId="0" fontId="17" fillId="0" borderId="13" xfId="0" applyFont="1" applyBorder="1" applyProtection="1">
      <protection locked="0"/>
    </xf>
    <xf numFmtId="0" fontId="17" fillId="0" borderId="13" xfId="0" applyFont="1" applyBorder="1" applyAlignment="1" applyProtection="1">
      <alignment horizontal="center"/>
      <protection locked="0"/>
    </xf>
    <xf numFmtId="167" fontId="16" fillId="0" borderId="24" xfId="0" applyNumberFormat="1" applyFont="1" applyBorder="1" applyProtection="1">
      <protection locked="0"/>
    </xf>
    <xf numFmtId="0" fontId="16" fillId="0" borderId="24" xfId="0" applyFont="1" applyBorder="1" applyProtection="1">
      <protection locked="0"/>
    </xf>
    <xf numFmtId="0" fontId="16" fillId="0" borderId="24" xfId="0" applyFont="1" applyBorder="1" applyAlignment="1" applyProtection="1">
      <alignment horizontal="center"/>
      <protection locked="0"/>
    </xf>
    <xf numFmtId="4" fontId="16" fillId="0" borderId="24" xfId="0" applyNumberFormat="1" applyFont="1" applyBorder="1" applyAlignment="1" applyProtection="1">
      <alignment horizontal="center"/>
      <protection locked="0"/>
    </xf>
    <xf numFmtId="0" fontId="1" fillId="0" borderId="12" xfId="0" applyFont="1" applyBorder="1"/>
    <xf numFmtId="0" fontId="28" fillId="0" borderId="0" xfId="1" applyFont="1" applyAlignment="1">
      <alignment vertical="center"/>
    </xf>
    <xf numFmtId="4" fontId="7" fillId="0" borderId="6" xfId="1" applyNumberFormat="1" applyFont="1" applyBorder="1" applyAlignment="1">
      <alignment horizontal="right"/>
    </xf>
    <xf numFmtId="0" fontId="3" fillId="9" borderId="0" xfId="1" applyFill="1"/>
    <xf numFmtId="0" fontId="21" fillId="0" borderId="19" xfId="1" applyFont="1" applyBorder="1" applyAlignment="1">
      <alignment horizont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4" fontId="7" fillId="0" borderId="0" xfId="1" applyNumberFormat="1" applyFont="1" applyProtection="1">
      <protection locked="0"/>
    </xf>
    <xf numFmtId="4" fontId="8" fillId="0" borderId="0" xfId="1" applyNumberFormat="1" applyFont="1" applyProtection="1">
      <protection locked="0"/>
    </xf>
    <xf numFmtId="4" fontId="3" fillId="0" borderId="0" xfId="1" applyNumberFormat="1" applyProtection="1">
      <protection locked="0"/>
    </xf>
    <xf numFmtId="4" fontId="7" fillId="0" borderId="6" xfId="6" applyNumberFormat="1" applyFont="1" applyFill="1" applyBorder="1" applyAlignment="1" applyProtection="1">
      <protection locked="0"/>
    </xf>
    <xf numFmtId="4" fontId="7" fillId="0" borderId="6" xfId="1" applyNumberFormat="1" applyFont="1" applyBorder="1" applyProtection="1">
      <protection locked="0"/>
    </xf>
    <xf numFmtId="4" fontId="7" fillId="0" borderId="6" xfId="1" applyNumberFormat="1" applyFont="1" applyBorder="1" applyAlignment="1" applyProtection="1">
      <alignment horizontal="center"/>
      <protection locked="0"/>
    </xf>
    <xf numFmtId="4" fontId="8" fillId="0" borderId="6" xfId="1" applyNumberFormat="1" applyFont="1" applyBorder="1" applyProtection="1">
      <protection locked="0"/>
    </xf>
    <xf numFmtId="0" fontId="7" fillId="0" borderId="0" xfId="0" applyFont="1"/>
    <xf numFmtId="0" fontId="7" fillId="7" borderId="6" xfId="0" applyFont="1" applyFill="1" applyBorder="1"/>
    <xf numFmtId="0" fontId="14" fillId="0" borderId="6" xfId="0" applyFont="1" applyBorder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8" fillId="0" borderId="0" xfId="1" applyFont="1" applyAlignment="1">
      <alignment horizontal="right"/>
    </xf>
    <xf numFmtId="0" fontId="24" fillId="0" borderId="0" xfId="1" applyFont="1"/>
    <xf numFmtId="0" fontId="33" fillId="0" borderId="14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3" fillId="0" borderId="28" xfId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33" fillId="0" borderId="29" xfId="1" applyFont="1" applyBorder="1"/>
    <xf numFmtId="0" fontId="33" fillId="0" borderId="30" xfId="1" applyFont="1" applyBorder="1"/>
    <xf numFmtId="0" fontId="21" fillId="0" borderId="4" xfId="1" applyFont="1" applyBorder="1" applyAlignment="1">
      <alignment horizontal="center"/>
    </xf>
    <xf numFmtId="0" fontId="21" fillId="0" borderId="6" xfId="1" applyFont="1" applyBorder="1" applyAlignment="1">
      <alignment horizontal="left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7" fillId="0" borderId="4" xfId="1" applyFont="1" applyBorder="1" applyAlignment="1">
      <alignment horizontal="center"/>
    </xf>
    <xf numFmtId="0" fontId="34" fillId="0" borderId="0" xfId="1" applyFont="1"/>
    <xf numFmtId="0" fontId="33" fillId="0" borderId="0" xfId="1" applyFont="1"/>
    <xf numFmtId="0" fontId="13" fillId="0" borderId="0" xfId="1" applyFont="1" applyAlignment="1">
      <alignment horizontal="center"/>
    </xf>
    <xf numFmtId="2" fontId="8" fillId="4" borderId="0" xfId="1" applyNumberFormat="1" applyFont="1" applyFill="1" applyAlignment="1">
      <alignment horizontal="right"/>
    </xf>
    <xf numFmtId="2" fontId="8" fillId="0" borderId="0" xfId="1" applyNumberFormat="1" applyFont="1"/>
    <xf numFmtId="2" fontId="9" fillId="0" borderId="0" xfId="1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" fontId="3" fillId="0" borderId="6" xfId="1" applyNumberFormat="1" applyBorder="1" applyAlignment="1">
      <alignment horizontal="right" indent="1"/>
    </xf>
    <xf numFmtId="4" fontId="3" fillId="0" borderId="20" xfId="1" applyNumberFormat="1" applyBorder="1" applyAlignment="1">
      <alignment horizontal="right" indent="1"/>
    </xf>
    <xf numFmtId="4" fontId="15" fillId="0" borderId="1" xfId="1" applyNumberFormat="1" applyFont="1" applyBorder="1" applyAlignment="1">
      <alignment horizontal="right" indent="1"/>
    </xf>
    <xf numFmtId="4" fontId="3" fillId="4" borderId="0" xfId="1" applyNumberFormat="1" applyFill="1"/>
    <xf numFmtId="0" fontId="8" fillId="0" borderId="0" xfId="1" applyFont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4" fontId="8" fillId="0" borderId="0" xfId="1" applyNumberFormat="1" applyFont="1" applyAlignment="1" applyProtection="1">
      <alignment horizontal="left"/>
      <protection locked="0"/>
    </xf>
    <xf numFmtId="4" fontId="8" fillId="0" borderId="14" xfId="1" applyNumberFormat="1" applyFont="1" applyBorder="1" applyProtection="1">
      <protection locked="0"/>
    </xf>
    <xf numFmtId="4" fontId="3" fillId="0" borderId="1" xfId="1" applyNumberFormat="1" applyBorder="1" applyAlignment="1" applyProtection="1">
      <alignment horizontal="center"/>
      <protection locked="0"/>
    </xf>
    <xf numFmtId="4" fontId="8" fillId="0" borderId="18" xfId="1" applyNumberFormat="1" applyFont="1" applyBorder="1" applyProtection="1">
      <protection locked="0"/>
    </xf>
    <xf numFmtId="4" fontId="9" fillId="2" borderId="6" xfId="0" applyNumberFormat="1" applyFont="1" applyFill="1" applyBorder="1" applyAlignment="1">
      <alignment horizontal="center" vertical="center" wrapText="1"/>
    </xf>
    <xf numFmtId="4" fontId="7" fillId="0" borderId="6" xfId="0" applyNumberFormat="1" applyFont="1" applyBorder="1"/>
    <xf numFmtId="0" fontId="7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justify" wrapText="1"/>
    </xf>
    <xf numFmtId="0" fontId="1" fillId="0" borderId="0" xfId="0" applyFont="1" applyAlignment="1">
      <alignment wrapText="1"/>
    </xf>
    <xf numFmtId="0" fontId="21" fillId="0" borderId="0" xfId="1" applyFont="1" applyAlignment="1">
      <alignment vertical="center"/>
    </xf>
    <xf numFmtId="0" fontId="13" fillId="0" borderId="39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36" fillId="0" borderId="26" xfId="9" applyFont="1" applyBorder="1" applyAlignment="1">
      <alignment horizontal="right" wrapText="1"/>
    </xf>
    <xf numFmtId="3" fontId="7" fillId="0" borderId="0" xfId="1" applyNumberFormat="1" applyFont="1" applyAlignment="1">
      <alignment horizontal="center"/>
    </xf>
    <xf numFmtId="0" fontId="38" fillId="0" borderId="0" xfId="0" applyFont="1"/>
    <xf numFmtId="0" fontId="7" fillId="0" borderId="0" xfId="1" applyFont="1" applyAlignment="1">
      <alignment horizontal="center"/>
    </xf>
    <xf numFmtId="0" fontId="37" fillId="11" borderId="0" xfId="1" applyFont="1" applyFill="1"/>
    <xf numFmtId="0" fontId="37" fillId="11" borderId="0" xfId="1" applyFont="1" applyFill="1" applyAlignment="1">
      <alignment horizontal="center"/>
    </xf>
    <xf numFmtId="3" fontId="37" fillId="11" borderId="0" xfId="1" applyNumberFormat="1" applyFont="1" applyFill="1" applyAlignment="1">
      <alignment horizontal="center"/>
    </xf>
    <xf numFmtId="0" fontId="37" fillId="11" borderId="0" xfId="0" applyFont="1" applyFill="1"/>
    <xf numFmtId="0" fontId="7" fillId="2" borderId="0" xfId="1" applyFont="1" applyFill="1"/>
    <xf numFmtId="0" fontId="7" fillId="2" borderId="0" xfId="1" applyFont="1" applyFill="1" applyAlignment="1">
      <alignment horizontal="center"/>
    </xf>
    <xf numFmtId="0" fontId="7" fillId="10" borderId="0" xfId="1" applyFont="1" applyFill="1"/>
    <xf numFmtId="0" fontId="7" fillId="12" borderId="6" xfId="0" applyFont="1" applyFill="1" applyBorder="1" applyAlignment="1" applyProtection="1">
      <alignment horizontal="center" vertical="center"/>
      <protection locked="0"/>
    </xf>
    <xf numFmtId="0" fontId="7" fillId="12" borderId="6" xfId="0" applyFont="1" applyFill="1" applyBorder="1" applyAlignment="1" applyProtection="1">
      <alignment vertical="center"/>
      <protection locked="0"/>
    </xf>
    <xf numFmtId="4" fontId="7" fillId="12" borderId="6" xfId="0" applyNumberFormat="1" applyFont="1" applyFill="1" applyBorder="1" applyAlignment="1" applyProtection="1">
      <alignment horizontal="right" vertical="center"/>
      <protection locked="0"/>
    </xf>
    <xf numFmtId="0" fontId="7" fillId="13" borderId="6" xfId="0" applyFont="1" applyFill="1" applyBorder="1" applyAlignment="1" applyProtection="1">
      <alignment horizontal="center" vertical="center"/>
      <protection locked="0"/>
    </xf>
    <xf numFmtId="0" fontId="7" fillId="13" borderId="6" xfId="0" applyFont="1" applyFill="1" applyBorder="1" applyAlignment="1" applyProtection="1">
      <alignment vertical="center"/>
      <protection locked="0"/>
    </xf>
    <xf numFmtId="4" fontId="7" fillId="13" borderId="6" xfId="0" applyNumberFormat="1" applyFont="1" applyFill="1" applyBorder="1" applyAlignment="1" applyProtection="1">
      <alignment horizontal="right" vertical="center"/>
      <protection locked="0"/>
    </xf>
    <xf numFmtId="0" fontId="7" fillId="14" borderId="6" xfId="0" applyFont="1" applyFill="1" applyBorder="1" applyAlignment="1" applyProtection="1">
      <alignment horizontal="center" vertical="center"/>
      <protection locked="0"/>
    </xf>
    <xf numFmtId="0" fontId="7" fillId="14" borderId="6" xfId="0" applyFont="1" applyFill="1" applyBorder="1" applyAlignment="1" applyProtection="1">
      <alignment vertical="center"/>
      <protection locked="0"/>
    </xf>
    <xf numFmtId="4" fontId="7" fillId="14" borderId="6" xfId="0" applyNumberFormat="1" applyFont="1" applyFill="1" applyBorder="1" applyAlignment="1" applyProtection="1">
      <alignment horizontal="right" vertical="center"/>
      <protection locked="0"/>
    </xf>
    <xf numFmtId="0" fontId="7" fillId="15" borderId="6" xfId="0" applyFont="1" applyFill="1" applyBorder="1" applyAlignment="1" applyProtection="1">
      <alignment horizontal="center" vertical="center"/>
      <protection locked="0"/>
    </xf>
    <xf numFmtId="0" fontId="7" fillId="15" borderId="6" xfId="0" applyFont="1" applyFill="1" applyBorder="1" applyAlignment="1" applyProtection="1">
      <alignment vertical="center"/>
      <protection locked="0"/>
    </xf>
    <xf numFmtId="4" fontId="7" fillId="15" borderId="6" xfId="0" applyNumberFormat="1" applyFont="1" applyFill="1" applyBorder="1" applyAlignment="1" applyProtection="1">
      <alignment horizontal="right" vertical="center"/>
      <protection locked="0"/>
    </xf>
    <xf numFmtId="14" fontId="7" fillId="15" borderId="6" xfId="0" applyNumberFormat="1" applyFont="1" applyFill="1" applyBorder="1" applyAlignment="1" applyProtection="1">
      <alignment horizontal="left" vertical="center"/>
      <protection locked="0"/>
    </xf>
    <xf numFmtId="0" fontId="7" fillId="16" borderId="6" xfId="0" applyFont="1" applyFill="1" applyBorder="1" applyAlignment="1" applyProtection="1">
      <alignment horizontal="center" vertical="center"/>
      <protection locked="0"/>
    </xf>
    <xf numFmtId="0" fontId="7" fillId="16" borderId="6" xfId="0" applyFont="1" applyFill="1" applyBorder="1" applyAlignment="1" applyProtection="1">
      <alignment vertical="center"/>
      <protection locked="0"/>
    </xf>
    <xf numFmtId="4" fontId="7" fillId="16" borderId="6" xfId="0" applyNumberFormat="1" applyFont="1" applyFill="1" applyBorder="1" applyAlignment="1" applyProtection="1">
      <alignment horizontal="right" vertical="center"/>
      <protection locked="0"/>
    </xf>
    <xf numFmtId="0" fontId="7" fillId="16" borderId="6" xfId="1" applyFont="1" applyFill="1" applyBorder="1"/>
    <xf numFmtId="0" fontId="7" fillId="17" borderId="6" xfId="0" applyFont="1" applyFill="1" applyBorder="1" applyAlignment="1" applyProtection="1">
      <alignment horizontal="center" vertical="center"/>
      <protection locked="0"/>
    </xf>
    <xf numFmtId="0" fontId="7" fillId="17" borderId="6" xfId="0" applyFont="1" applyFill="1" applyBorder="1" applyAlignment="1" applyProtection="1">
      <alignment vertical="center"/>
      <protection locked="0"/>
    </xf>
    <xf numFmtId="4" fontId="7" fillId="17" borderId="6" xfId="0" applyNumberFormat="1" applyFont="1" applyFill="1" applyBorder="1" applyAlignment="1" applyProtection="1">
      <alignment horizontal="right" vertical="center"/>
      <protection locked="0"/>
    </xf>
    <xf numFmtId="0" fontId="7" fillId="18" borderId="6" xfId="0" applyFont="1" applyFill="1" applyBorder="1" applyAlignment="1" applyProtection="1">
      <alignment horizontal="center" vertical="center"/>
      <protection locked="0"/>
    </xf>
    <xf numFmtId="0" fontId="7" fillId="18" borderId="6" xfId="0" applyFont="1" applyFill="1" applyBorder="1" applyAlignment="1" applyProtection="1">
      <alignment vertical="center"/>
      <protection locked="0"/>
    </xf>
    <xf numFmtId="4" fontId="7" fillId="18" borderId="6" xfId="0" applyNumberFormat="1" applyFont="1" applyFill="1" applyBorder="1" applyAlignment="1" applyProtection="1">
      <alignment horizontal="right" vertical="center"/>
      <protection locked="0"/>
    </xf>
    <xf numFmtId="4" fontId="37" fillId="11" borderId="0" xfId="1" applyNumberFormat="1" applyFont="1" applyFill="1" applyAlignment="1">
      <alignment horizontal="right"/>
    </xf>
    <xf numFmtId="4" fontId="7" fillId="0" borderId="0" xfId="1" applyNumberFormat="1" applyFont="1" applyAlignment="1">
      <alignment horizontal="right"/>
    </xf>
    <xf numFmtId="0" fontId="7" fillId="6" borderId="6" xfId="0" applyFont="1" applyFill="1" applyBorder="1" applyAlignment="1" applyProtection="1">
      <alignment horizontal="center" vertical="center"/>
      <protection locked="0"/>
    </xf>
    <xf numFmtId="0" fontId="7" fillId="19" borderId="19" xfId="0" applyFont="1" applyFill="1" applyBorder="1" applyAlignment="1" applyProtection="1">
      <alignment horizontal="center" vertical="center"/>
      <protection locked="0"/>
    </xf>
    <xf numFmtId="0" fontId="7" fillId="9" borderId="19" xfId="0" applyFont="1" applyFill="1" applyBorder="1" applyAlignment="1" applyProtection="1">
      <alignment horizontal="center" vertical="center"/>
      <protection locked="0"/>
    </xf>
    <xf numFmtId="0" fontId="7" fillId="19" borderId="19" xfId="0" applyFont="1" applyFill="1" applyBorder="1" applyAlignment="1" applyProtection="1">
      <alignment vertical="center"/>
      <protection locked="0"/>
    </xf>
    <xf numFmtId="4" fontId="7" fillId="19" borderId="19" xfId="0" applyNumberFormat="1" applyFont="1" applyFill="1" applyBorder="1" applyAlignment="1" applyProtection="1">
      <alignment vertical="center"/>
      <protection locked="0"/>
    </xf>
    <xf numFmtId="4" fontId="40" fillId="19" borderId="6" xfId="209" applyNumberFormat="1" applyFill="1" applyBorder="1" applyAlignment="1" applyProtection="1">
      <alignment horizontal="right" vertical="center"/>
      <protection locked="0"/>
    </xf>
    <xf numFmtId="4" fontId="7" fillId="19" borderId="6" xfId="0" applyNumberFormat="1" applyFont="1" applyFill="1" applyBorder="1" applyAlignment="1" applyProtection="1">
      <alignment horizontal="right" vertical="center"/>
      <protection locked="0"/>
    </xf>
    <xf numFmtId="0" fontId="7" fillId="20" borderId="6" xfId="1" applyFont="1" applyFill="1" applyBorder="1"/>
    <xf numFmtId="0" fontId="7" fillId="19" borderId="6" xfId="0" applyFont="1" applyFill="1" applyBorder="1" applyAlignment="1" applyProtection="1">
      <alignment horizontal="center" vertical="center"/>
      <protection locked="0"/>
    </xf>
    <xf numFmtId="0" fontId="7" fillId="9" borderId="6" xfId="0" applyFont="1" applyFill="1" applyBorder="1" applyAlignment="1" applyProtection="1">
      <alignment horizontal="center" vertical="center"/>
      <protection locked="0"/>
    </xf>
    <xf numFmtId="0" fontId="7" fillId="19" borderId="6" xfId="0" applyFont="1" applyFill="1" applyBorder="1" applyAlignment="1" applyProtection="1">
      <alignment vertical="center"/>
      <protection locked="0"/>
    </xf>
    <xf numFmtId="4" fontId="7" fillId="19" borderId="6" xfId="0" applyNumberFormat="1" applyFont="1" applyFill="1" applyBorder="1" applyAlignment="1" applyProtection="1">
      <alignment vertical="center"/>
      <protection locked="0"/>
    </xf>
    <xf numFmtId="4" fontId="7" fillId="19" borderId="6" xfId="0" applyNumberFormat="1" applyFont="1" applyFill="1" applyBorder="1" applyAlignment="1" applyProtection="1">
      <alignment horizontal="right"/>
      <protection locked="0"/>
    </xf>
    <xf numFmtId="0" fontId="3" fillId="2" borderId="0" xfId="1" applyFill="1"/>
    <xf numFmtId="4" fontId="7" fillId="5" borderId="6" xfId="0" applyNumberFormat="1" applyFont="1" applyFill="1" applyBorder="1" applyAlignment="1" applyProtection="1">
      <alignment vertical="center"/>
      <protection locked="0"/>
    </xf>
    <xf numFmtId="0" fontId="41" fillId="9" borderId="6" xfId="0" applyFont="1" applyFill="1" applyBorder="1" applyAlignment="1" applyProtection="1">
      <alignment horizontal="center" vertical="center"/>
      <protection locked="0"/>
    </xf>
    <xf numFmtId="4" fontId="40" fillId="13" borderId="6" xfId="209" applyNumberFormat="1" applyFill="1" applyBorder="1" applyAlignment="1" applyProtection="1">
      <alignment horizontal="right"/>
      <protection locked="0"/>
    </xf>
    <xf numFmtId="0" fontId="1" fillId="13" borderId="6" xfId="0" applyFont="1" applyFill="1" applyBorder="1" applyAlignment="1" applyProtection="1">
      <alignment vertical="center"/>
      <protection locked="0"/>
    </xf>
    <xf numFmtId="0" fontId="1" fillId="13" borderId="6" xfId="0" applyFont="1" applyFill="1" applyBorder="1" applyAlignment="1" applyProtection="1">
      <alignment horizontal="center" vertical="center"/>
      <protection locked="0"/>
    </xf>
    <xf numFmtId="4" fontId="1" fillId="13" borderId="6" xfId="0" applyNumberFormat="1" applyFont="1" applyFill="1" applyBorder="1" applyAlignment="1" applyProtection="1">
      <alignment horizontal="right" vertical="center"/>
      <protection locked="0"/>
    </xf>
    <xf numFmtId="4" fontId="7" fillId="5" borderId="6" xfId="0" applyNumberFormat="1" applyFont="1" applyFill="1" applyBorder="1" applyAlignment="1" applyProtection="1">
      <alignment horizontal="right" vertical="center"/>
      <protection locked="0"/>
    </xf>
    <xf numFmtId="0" fontId="37" fillId="21" borderId="6" xfId="0" applyFont="1" applyFill="1" applyBorder="1" applyAlignment="1" applyProtection="1">
      <alignment horizontal="center" vertical="center"/>
      <protection locked="0"/>
    </xf>
    <xf numFmtId="167" fontId="42" fillId="12" borderId="6" xfId="209" applyNumberFormat="1" applyFont="1" applyFill="1" applyBorder="1" applyAlignment="1" applyProtection="1">
      <alignment horizontal="right" vertical="center"/>
      <protection locked="0"/>
    </xf>
    <xf numFmtId="0" fontId="42" fillId="0" borderId="0" xfId="209" applyFont="1"/>
    <xf numFmtId="0" fontId="7" fillId="22" borderId="6" xfId="1" applyFont="1" applyFill="1" applyBorder="1"/>
    <xf numFmtId="0" fontId="7" fillId="12" borderId="6" xfId="0" applyFont="1" applyFill="1" applyBorder="1" applyAlignment="1" applyProtection="1">
      <alignment vertical="center" wrapText="1"/>
      <protection locked="0"/>
    </xf>
    <xf numFmtId="0" fontId="38" fillId="9" borderId="6" xfId="0" applyFont="1" applyFill="1" applyBorder="1" applyAlignment="1" applyProtection="1">
      <alignment horizontal="center" vertical="center"/>
      <protection locked="0"/>
    </xf>
    <xf numFmtId="0" fontId="7" fillId="23" borderId="6" xfId="0" applyFont="1" applyFill="1" applyBorder="1" applyAlignment="1" applyProtection="1">
      <alignment horizontal="center" vertical="center"/>
      <protection locked="0"/>
    </xf>
    <xf numFmtId="0" fontId="7" fillId="23" borderId="0" xfId="1" applyFont="1" applyFill="1"/>
    <xf numFmtId="0" fontId="7" fillId="23" borderId="6" xfId="0" applyFont="1" applyFill="1" applyBorder="1" applyAlignment="1" applyProtection="1">
      <alignment horizontal="center" vertical="center" wrapText="1"/>
      <protection locked="0"/>
    </xf>
    <xf numFmtId="4" fontId="40" fillId="16" borderId="6" xfId="209" applyNumberFormat="1" applyFill="1" applyBorder="1" applyAlignment="1" applyProtection="1">
      <alignment horizontal="right" vertical="center"/>
      <protection locked="0"/>
    </xf>
    <xf numFmtId="0" fontId="7" fillId="7" borderId="6" xfId="1" applyFont="1" applyFill="1" applyBorder="1"/>
    <xf numFmtId="0" fontId="7" fillId="7" borderId="6" xfId="1" applyFont="1" applyFill="1" applyBorder="1" applyAlignment="1">
      <alignment vertical="center"/>
    </xf>
    <xf numFmtId="4" fontId="40" fillId="15" borderId="6" xfId="209" applyNumberFormat="1" applyFill="1" applyBorder="1" applyAlignment="1" applyProtection="1">
      <alignment horizontal="right" vertical="center"/>
      <protection locked="0"/>
    </xf>
    <xf numFmtId="0" fontId="7" fillId="24" borderId="6" xfId="1" applyFont="1" applyFill="1" applyBorder="1"/>
    <xf numFmtId="4" fontId="40" fillId="18" borderId="6" xfId="209" applyNumberFormat="1" applyFill="1" applyBorder="1" applyAlignment="1" applyProtection="1">
      <alignment horizontal="right" vertical="center"/>
      <protection locked="0"/>
    </xf>
    <xf numFmtId="0" fontId="7" fillId="25" borderId="6" xfId="1" applyFont="1" applyFill="1" applyBorder="1"/>
    <xf numFmtId="0" fontId="7" fillId="26" borderId="6" xfId="0" applyFont="1" applyFill="1" applyBorder="1" applyAlignment="1" applyProtection="1">
      <alignment horizontal="center" vertical="center"/>
      <protection locked="0"/>
    </xf>
    <xf numFmtId="4" fontId="40" fillId="14" borderId="6" xfId="209" applyNumberFormat="1" applyFill="1" applyBorder="1" applyAlignment="1" applyProtection="1">
      <alignment horizontal="right" vertical="center"/>
      <protection locked="0"/>
    </xf>
    <xf numFmtId="0" fontId="7" fillId="14" borderId="6" xfId="1" applyFont="1" applyFill="1" applyBorder="1"/>
    <xf numFmtId="4" fontId="40" fillId="27" borderId="6" xfId="209" applyNumberFormat="1" applyFill="1" applyBorder="1" applyAlignment="1" applyProtection="1">
      <alignment horizontal="right" vertical="center"/>
      <protection locked="0"/>
    </xf>
    <xf numFmtId="0" fontId="7" fillId="27" borderId="6" xfId="0" applyFont="1" applyFill="1" applyBorder="1" applyAlignment="1" applyProtection="1">
      <alignment horizontal="center" vertical="center"/>
      <protection locked="0"/>
    </xf>
    <xf numFmtId="4" fontId="40" fillId="17" borderId="6" xfId="209" applyNumberFormat="1" applyFill="1" applyBorder="1" applyAlignment="1" applyProtection="1">
      <alignment horizontal="right" vertical="center"/>
      <protection locked="0"/>
    </xf>
    <xf numFmtId="0" fontId="7" fillId="28" borderId="6" xfId="1" applyFont="1" applyFill="1" applyBorder="1"/>
    <xf numFmtId="164" fontId="7" fillId="0" borderId="0" xfId="8" applyNumberFormat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4" fontId="45" fillId="30" borderId="47" xfId="0" applyNumberFormat="1" applyFont="1" applyFill="1" applyBorder="1" applyAlignment="1" applyProtection="1">
      <alignment horizontal="left" vertical="center" indent="2"/>
      <protection locked="0"/>
    </xf>
    <xf numFmtId="0" fontId="19" fillId="31" borderId="27" xfId="9" applyFont="1" applyFill="1" applyBorder="1" applyAlignment="1">
      <alignment horizontal="center" vertical="center"/>
    </xf>
    <xf numFmtId="0" fontId="46" fillId="29" borderId="0" xfId="0" applyFont="1" applyFill="1"/>
    <xf numFmtId="0" fontId="47" fillId="0" borderId="0" xfId="0" applyFont="1"/>
    <xf numFmtId="0" fontId="47" fillId="0" borderId="0" xfId="0" applyFont="1" applyAlignment="1">
      <alignment wrapText="1"/>
    </xf>
    <xf numFmtId="0" fontId="48" fillId="0" borderId="0" xfId="0" applyFont="1" applyAlignment="1">
      <alignment vertical="center"/>
    </xf>
    <xf numFmtId="0" fontId="48" fillId="0" borderId="0" xfId="0" applyFont="1" applyAlignment="1">
      <alignment vertical="center" wrapText="1"/>
    </xf>
    <xf numFmtId="0" fontId="51" fillId="0" borderId="0" xfId="0" applyFont="1" applyAlignment="1">
      <alignment wrapText="1"/>
    </xf>
    <xf numFmtId="0" fontId="52" fillId="0" borderId="0" xfId="0" applyFont="1"/>
    <xf numFmtId="0" fontId="53" fillId="0" borderId="0" xfId="0" applyFont="1"/>
    <xf numFmtId="0" fontId="53" fillId="0" borderId="0" xfId="0" applyFont="1" applyAlignment="1">
      <alignment horizontal="right"/>
    </xf>
    <xf numFmtId="0" fontId="54" fillId="0" borderId="0" xfId="0" applyFont="1"/>
    <xf numFmtId="0" fontId="55" fillId="0" borderId="0" xfId="0" applyFont="1"/>
    <xf numFmtId="0" fontId="56" fillId="0" borderId="0" xfId="0" applyFont="1" applyAlignment="1">
      <alignment vertical="top" wrapText="1"/>
    </xf>
    <xf numFmtId="0" fontId="47" fillId="0" borderId="0" xfId="0" applyFont="1" applyAlignment="1">
      <alignment vertical="top"/>
    </xf>
    <xf numFmtId="0" fontId="46" fillId="0" borderId="0" xfId="0" applyFont="1" applyAlignment="1">
      <alignment horizontal="center"/>
    </xf>
    <xf numFmtId="0" fontId="47" fillId="5" borderId="0" xfId="0" applyFont="1" applyFill="1"/>
    <xf numFmtId="12" fontId="58" fillId="0" borderId="0" xfId="0" applyNumberFormat="1" applyFont="1" applyAlignment="1">
      <alignment horizontal="center"/>
    </xf>
    <xf numFmtId="12" fontId="59" fillId="0" borderId="0" xfId="0" applyNumberFormat="1" applyFont="1" applyAlignment="1">
      <alignment horizontal="left" vertical="top" indent="2"/>
    </xf>
    <xf numFmtId="0" fontId="1" fillId="32" borderId="0" xfId="0" applyFont="1" applyFill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60" fillId="33" borderId="6" xfId="0" applyFont="1" applyFill="1" applyBorder="1" applyAlignment="1">
      <alignment vertical="center" wrapText="1"/>
    </xf>
    <xf numFmtId="0" fontId="63" fillId="36" borderId="0" xfId="0" applyFont="1" applyFill="1" applyAlignment="1">
      <alignment horizontal="right" vertical="center"/>
    </xf>
    <xf numFmtId="0" fontId="63" fillId="36" borderId="48" xfId="0" applyFont="1" applyFill="1" applyBorder="1" applyAlignment="1">
      <alignment horizontal="right" vertical="center"/>
    </xf>
    <xf numFmtId="12" fontId="58" fillId="0" borderId="0" xfId="0" applyNumberFormat="1" applyFont="1" applyProtection="1">
      <protection locked="0"/>
    </xf>
    <xf numFmtId="0" fontId="48" fillId="0" borderId="0" xfId="1" applyFont="1"/>
    <xf numFmtId="0" fontId="66" fillId="0" borderId="0" xfId="1" applyFont="1"/>
    <xf numFmtId="0" fontId="67" fillId="0" borderId="0" xfId="1" applyFont="1"/>
    <xf numFmtId="0" fontId="9" fillId="37" borderId="2" xfId="1" applyFont="1" applyFill="1" applyBorder="1" applyAlignment="1">
      <alignment horizontal="center"/>
    </xf>
    <xf numFmtId="0" fontId="9" fillId="37" borderId="2" xfId="1" applyFont="1" applyFill="1" applyBorder="1" applyAlignment="1">
      <alignment horizontal="left"/>
    </xf>
    <xf numFmtId="0" fontId="6" fillId="37" borderId="2" xfId="1" applyFont="1" applyFill="1" applyBorder="1" applyAlignment="1">
      <alignment horizontal="center"/>
    </xf>
    <xf numFmtId="0" fontId="6" fillId="37" borderId="22" xfId="1" applyFont="1" applyFill="1" applyBorder="1" applyAlignment="1">
      <alignment horizontal="center"/>
    </xf>
    <xf numFmtId="0" fontId="3" fillId="37" borderId="22" xfId="1" applyFill="1" applyBorder="1"/>
    <xf numFmtId="0" fontId="6" fillId="37" borderId="3" xfId="1" applyFont="1" applyFill="1" applyBorder="1" applyAlignment="1">
      <alignment horizontal="center"/>
    </xf>
    <xf numFmtId="0" fontId="8" fillId="30" borderId="2" xfId="1" applyFont="1" applyFill="1" applyBorder="1" applyAlignment="1" applyProtection="1">
      <alignment horizontal="center"/>
      <protection locked="0"/>
    </xf>
    <xf numFmtId="0" fontId="15" fillId="30" borderId="54" xfId="1" applyFont="1" applyFill="1" applyBorder="1" applyProtection="1">
      <protection locked="0"/>
    </xf>
    <xf numFmtId="0" fontId="8" fillId="30" borderId="16" xfId="1" applyFont="1" applyFill="1" applyBorder="1" applyProtection="1">
      <protection locked="0"/>
    </xf>
    <xf numFmtId="4" fontId="8" fillId="30" borderId="29" xfId="1" applyNumberFormat="1" applyFont="1" applyFill="1" applyBorder="1" applyProtection="1">
      <protection locked="0"/>
    </xf>
    <xf numFmtId="0" fontId="0" fillId="30" borderId="30" xfId="0" applyFill="1" applyBorder="1" applyAlignment="1" applyProtection="1">
      <alignment horizontal="left" vertical="center" indent="1"/>
      <protection locked="0"/>
    </xf>
    <xf numFmtId="0" fontId="39" fillId="38" borderId="6" xfId="1" applyFont="1" applyFill="1" applyBorder="1" applyAlignment="1" applyProtection="1">
      <alignment horizontal="center"/>
      <protection locked="0"/>
    </xf>
    <xf numFmtId="0" fontId="7" fillId="39" borderId="19" xfId="1" applyFont="1" applyFill="1" applyBorder="1" applyAlignment="1" applyProtection="1">
      <alignment horizontal="left"/>
      <protection locked="0"/>
    </xf>
    <xf numFmtId="4" fontId="7" fillId="39" borderId="19" xfId="6" applyNumberFormat="1" applyFont="1" applyFill="1" applyBorder="1" applyAlignment="1" applyProtection="1">
      <protection locked="0"/>
    </xf>
    <xf numFmtId="4" fontId="7" fillId="39" borderId="6" xfId="1" applyNumberFormat="1" applyFont="1" applyFill="1" applyBorder="1" applyProtection="1">
      <protection locked="0"/>
    </xf>
    <xf numFmtId="4" fontId="7" fillId="39" borderId="6" xfId="1" applyNumberFormat="1" applyFont="1" applyFill="1" applyBorder="1" applyAlignment="1" applyProtection="1">
      <alignment horizontal="center"/>
      <protection locked="0"/>
    </xf>
    <xf numFmtId="0" fontId="39" fillId="0" borderId="6" xfId="1" applyFont="1" applyBorder="1" applyAlignment="1" applyProtection="1">
      <alignment horizontal="center"/>
      <protection locked="0"/>
    </xf>
    <xf numFmtId="0" fontId="7" fillId="39" borderId="6" xfId="1" applyFont="1" applyFill="1" applyBorder="1" applyAlignment="1" applyProtection="1">
      <alignment horizontal="left"/>
      <protection locked="0"/>
    </xf>
    <xf numFmtId="4" fontId="7" fillId="39" borderId="6" xfId="6" applyNumberFormat="1" applyFont="1" applyFill="1" applyBorder="1" applyAlignment="1" applyProtection="1">
      <protection locked="0"/>
    </xf>
    <xf numFmtId="4" fontId="8" fillId="39" borderId="6" xfId="1" applyNumberFormat="1" applyFont="1" applyFill="1" applyBorder="1" applyProtection="1">
      <protection locked="0"/>
    </xf>
    <xf numFmtId="0" fontId="39" fillId="0" borderId="0" xfId="1" applyFont="1" applyAlignment="1" applyProtection="1">
      <alignment horizontal="center"/>
      <protection locked="0"/>
    </xf>
    <xf numFmtId="12" fontId="58" fillId="0" borderId="0" xfId="0" applyNumberFormat="1" applyFont="1"/>
    <xf numFmtId="12" fontId="57" fillId="0" borderId="12" xfId="0" applyNumberFormat="1" applyFont="1" applyBorder="1" applyAlignment="1">
      <alignment horizontal="left" vertical="center"/>
    </xf>
    <xf numFmtId="0" fontId="3" fillId="0" borderId="13" xfId="1" applyBorder="1"/>
    <xf numFmtId="12" fontId="58" fillId="0" borderId="13" xfId="0" applyNumberFormat="1" applyFont="1" applyBorder="1"/>
    <xf numFmtId="12" fontId="58" fillId="0" borderId="5" xfId="0" applyNumberFormat="1" applyFont="1" applyBorder="1"/>
    <xf numFmtId="0" fontId="15" fillId="0" borderId="0" xfId="1" applyFont="1"/>
    <xf numFmtId="0" fontId="32" fillId="0" borderId="0" xfId="1" applyFont="1"/>
    <xf numFmtId="0" fontId="70" fillId="0" borderId="0" xfId="1" applyFont="1"/>
    <xf numFmtId="0" fontId="9" fillId="0" borderId="0" xfId="1" applyFont="1"/>
    <xf numFmtId="0" fontId="72" fillId="0" borderId="0" xfId="1" applyFont="1" applyAlignment="1">
      <alignment vertical="center"/>
    </xf>
    <xf numFmtId="0" fontId="15" fillId="40" borderId="10" xfId="1" applyFont="1" applyFill="1" applyBorder="1" applyAlignment="1">
      <alignment horizontal="center"/>
    </xf>
    <xf numFmtId="0" fontId="33" fillId="40" borderId="55" xfId="1" applyFont="1" applyFill="1" applyBorder="1" applyAlignment="1">
      <alignment horizontal="center"/>
    </xf>
    <xf numFmtId="0" fontId="33" fillId="40" borderId="56" xfId="1" applyFont="1" applyFill="1" applyBorder="1"/>
    <xf numFmtId="0" fontId="33" fillId="40" borderId="57" xfId="1" applyFont="1" applyFill="1" applyBorder="1"/>
    <xf numFmtId="0" fontId="33" fillId="40" borderId="58" xfId="1" applyFont="1" applyFill="1" applyBorder="1"/>
    <xf numFmtId="0" fontId="3" fillId="40" borderId="0" xfId="1" applyFill="1"/>
    <xf numFmtId="0" fontId="9" fillId="39" borderId="6" xfId="1" applyFont="1" applyFill="1" applyBorder="1" applyAlignment="1">
      <alignment horizontal="center"/>
    </xf>
    <xf numFmtId="0" fontId="9" fillId="39" borderId="12" xfId="1" applyFont="1" applyFill="1" applyBorder="1" applyAlignment="1">
      <alignment horizontal="left"/>
    </xf>
    <xf numFmtId="0" fontId="33" fillId="39" borderId="19" xfId="1" applyFont="1" applyFill="1" applyBorder="1" applyAlignment="1">
      <alignment horizontal="center"/>
    </xf>
    <xf numFmtId="0" fontId="33" fillId="39" borderId="56" xfId="1" applyFont="1" applyFill="1" applyBorder="1"/>
    <xf numFmtId="0" fontId="33" fillId="39" borderId="57" xfId="1" applyFont="1" applyFill="1" applyBorder="1"/>
    <xf numFmtId="0" fontId="33" fillId="39" borderId="58" xfId="1" applyFont="1" applyFill="1" applyBorder="1"/>
    <xf numFmtId="0" fontId="3" fillId="39" borderId="0" xfId="1" applyFill="1"/>
    <xf numFmtId="0" fontId="33" fillId="30" borderId="14" xfId="1" applyFont="1" applyFill="1" applyBorder="1" applyAlignment="1">
      <alignment horizontal="center"/>
    </xf>
    <xf numFmtId="0" fontId="6" fillId="30" borderId="14" xfId="1" applyFont="1" applyFill="1" applyBorder="1" applyAlignment="1">
      <alignment horizontal="center"/>
    </xf>
    <xf numFmtId="0" fontId="6" fillId="30" borderId="8" xfId="1" applyFont="1" applyFill="1" applyBorder="1" applyAlignment="1">
      <alignment horizontal="center"/>
    </xf>
    <xf numFmtId="0" fontId="3" fillId="30" borderId="18" xfId="1" applyFill="1" applyBorder="1" applyAlignment="1">
      <alignment horizontal="center"/>
    </xf>
    <xf numFmtId="0" fontId="6" fillId="30" borderId="18" xfId="1" applyFont="1" applyFill="1" applyBorder="1" applyAlignment="1">
      <alignment horizontal="center"/>
    </xf>
    <xf numFmtId="0" fontId="3" fillId="30" borderId="10" xfId="1" applyFill="1" applyBorder="1"/>
    <xf numFmtId="0" fontId="22" fillId="0" borderId="0" xfId="1" applyFont="1" applyAlignment="1">
      <alignment horizontal="justify"/>
    </xf>
    <xf numFmtId="0" fontId="6" fillId="0" borderId="0" xfId="1" applyFont="1" applyAlignment="1">
      <alignment horizontal="right"/>
    </xf>
    <xf numFmtId="0" fontId="24" fillId="0" borderId="0" xfId="1" applyFont="1" applyAlignment="1">
      <alignment horizontal="right"/>
    </xf>
    <xf numFmtId="0" fontId="25" fillId="0" borderId="0" xfId="1" applyFont="1"/>
    <xf numFmtId="0" fontId="21" fillId="0" borderId="0" xfId="1" applyFont="1" applyAlignment="1">
      <alignment horizontal="justify" vertical="center" wrapText="1"/>
    </xf>
    <xf numFmtId="0" fontId="77" fillId="0" borderId="0" xfId="0" applyFont="1"/>
    <xf numFmtId="0" fontId="77" fillId="0" borderId="0" xfId="0" applyFont="1" applyAlignment="1">
      <alignment vertical="top" wrapText="1"/>
    </xf>
    <xf numFmtId="0" fontId="36" fillId="0" borderId="26" xfId="9" applyFont="1" applyBorder="1" applyAlignment="1">
      <alignment vertical="center" wrapText="1"/>
    </xf>
    <xf numFmtId="0" fontId="1" fillId="43" borderId="0" xfId="0" applyFont="1" applyFill="1"/>
    <xf numFmtId="0" fontId="1" fillId="44" borderId="0" xfId="0" applyFont="1" applyFill="1"/>
    <xf numFmtId="0" fontId="1" fillId="43" borderId="6" xfId="0" applyFont="1" applyFill="1" applyBorder="1"/>
    <xf numFmtId="0" fontId="1" fillId="43" borderId="0" xfId="0" applyFont="1" applyFill="1" applyAlignment="1">
      <alignment horizontal="left"/>
    </xf>
    <xf numFmtId="4" fontId="1" fillId="43" borderId="0" xfId="0" applyNumberFormat="1" applyFont="1" applyFill="1" applyAlignment="1">
      <alignment horizontal="left"/>
    </xf>
    <xf numFmtId="4" fontId="1" fillId="43" borderId="6" xfId="0" applyNumberFormat="1" applyFont="1" applyFill="1" applyBorder="1" applyAlignment="1">
      <alignment horizontal="left"/>
    </xf>
    <xf numFmtId="12" fontId="1" fillId="43" borderId="6" xfId="0" applyNumberFormat="1" applyFont="1" applyFill="1" applyBorder="1" applyAlignment="1">
      <alignment horizontal="left"/>
    </xf>
    <xf numFmtId="0" fontId="21" fillId="43" borderId="5" xfId="1" applyFont="1" applyFill="1" applyBorder="1" applyAlignment="1">
      <alignment horizontal="left" vertical="center" wrapText="1"/>
    </xf>
    <xf numFmtId="0" fontId="37" fillId="0" borderId="0" xfId="0" applyFont="1"/>
    <xf numFmtId="0" fontId="26" fillId="0" borderId="1" xfId="0" applyFont="1" applyBorder="1"/>
    <xf numFmtId="0" fontId="80" fillId="0" borderId="0" xfId="0" applyFont="1"/>
    <xf numFmtId="4" fontId="79" fillId="0" borderId="26" xfId="9" applyNumberFormat="1" applyFont="1" applyBorder="1" applyAlignment="1">
      <alignment horizontal="right" wrapText="1"/>
    </xf>
    <xf numFmtId="0" fontId="79" fillId="0" borderId="26" xfId="9" applyFont="1" applyBorder="1" applyAlignment="1">
      <alignment wrapText="1"/>
    </xf>
    <xf numFmtId="0" fontId="78" fillId="0" borderId="0" xfId="0" applyFont="1"/>
    <xf numFmtId="4" fontId="81" fillId="0" borderId="26" xfId="9" applyNumberFormat="1" applyFont="1" applyBorder="1" applyAlignment="1">
      <alignment horizontal="center" vertical="center" wrapText="1"/>
    </xf>
    <xf numFmtId="0" fontId="81" fillId="0" borderId="26" xfId="9" applyFont="1" applyBorder="1" applyAlignment="1">
      <alignment horizontal="center" vertical="center" wrapText="1"/>
    </xf>
    <xf numFmtId="0" fontId="37" fillId="9" borderId="0" xfId="0" applyFont="1" applyFill="1"/>
    <xf numFmtId="0" fontId="60" fillId="42" borderId="0" xfId="1" applyFont="1" applyFill="1"/>
    <xf numFmtId="3" fontId="60" fillId="42" borderId="0" xfId="1" applyNumberFormat="1" applyFont="1" applyFill="1" applyAlignment="1">
      <alignment horizontal="center"/>
    </xf>
    <xf numFmtId="0" fontId="60" fillId="42" borderId="0" xfId="0" applyFont="1" applyFill="1"/>
    <xf numFmtId="0" fontId="60" fillId="42" borderId="0" xfId="1" applyFont="1" applyFill="1" applyAlignment="1">
      <alignment horizontal="center"/>
    </xf>
    <xf numFmtId="4" fontId="60" fillId="42" borderId="0" xfId="1" applyNumberFormat="1" applyFont="1" applyFill="1" applyAlignment="1">
      <alignment horizontal="right"/>
    </xf>
    <xf numFmtId="0" fontId="37" fillId="9" borderId="44" xfId="1" applyFont="1" applyFill="1" applyBorder="1"/>
    <xf numFmtId="3" fontId="39" fillId="9" borderId="45" xfId="1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/>
    </xf>
    <xf numFmtId="0" fontId="7" fillId="9" borderId="6" xfId="0" applyFont="1" applyFill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8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3" xfId="0" applyBorder="1" applyAlignment="1">
      <alignment horizontal="center"/>
    </xf>
    <xf numFmtId="0" fontId="62" fillId="35" borderId="0" xfId="0" applyFont="1" applyFill="1" applyAlignment="1">
      <alignment horizontal="center"/>
    </xf>
    <xf numFmtId="4" fontId="64" fillId="0" borderId="6" xfId="0" applyNumberFormat="1" applyFont="1" applyBorder="1" applyAlignment="1">
      <alignment horizontal="left" vertical="center"/>
    </xf>
    <xf numFmtId="4" fontId="64" fillId="0" borderId="12" xfId="0" applyNumberFormat="1" applyFont="1" applyBorder="1" applyAlignment="1">
      <alignment horizontal="left" vertical="center"/>
    </xf>
    <xf numFmtId="0" fontId="63" fillId="36" borderId="0" xfId="0" applyFont="1" applyFill="1" applyAlignment="1">
      <alignment horizontal="right" vertical="center"/>
    </xf>
    <xf numFmtId="0" fontId="63" fillId="36" borderId="48" xfId="0" applyFont="1" applyFill="1" applyBorder="1" applyAlignment="1">
      <alignment horizontal="right" vertical="center"/>
    </xf>
    <xf numFmtId="12" fontId="65" fillId="0" borderId="6" xfId="0" applyNumberFormat="1" applyFont="1" applyBorder="1" applyAlignment="1">
      <alignment horizontal="left" vertical="center" wrapText="1"/>
    </xf>
    <xf numFmtId="12" fontId="65" fillId="0" borderId="12" xfId="0" applyNumberFormat="1" applyFont="1" applyBorder="1" applyAlignment="1">
      <alignment horizontal="left" vertical="center" wrapText="1"/>
    </xf>
    <xf numFmtId="0" fontId="62" fillId="35" borderId="0" xfId="0" applyFont="1" applyFill="1" applyAlignment="1">
      <alignment horizontal="center" vertical="center"/>
    </xf>
    <xf numFmtId="0" fontId="0" fillId="0" borderId="49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2" fontId="61" fillId="34" borderId="0" xfId="0" applyNumberFormat="1" applyFont="1" applyFill="1" applyAlignment="1">
      <alignment horizontal="center" vertical="center" wrapText="1"/>
    </xf>
    <xf numFmtId="12" fontId="64" fillId="0" borderId="6" xfId="0" applyNumberFormat="1" applyFont="1" applyBorder="1" applyAlignment="1">
      <alignment horizontal="left" vertical="center"/>
    </xf>
    <xf numFmtId="12" fontId="64" fillId="0" borderId="12" xfId="0" applyNumberFormat="1" applyFont="1" applyBorder="1" applyAlignment="1">
      <alignment horizontal="left" vertical="center"/>
    </xf>
    <xf numFmtId="0" fontId="28" fillId="0" borderId="49" xfId="1" applyFont="1" applyBorder="1" applyAlignment="1">
      <alignment horizontal="center" vertical="center"/>
    </xf>
    <xf numFmtId="0" fontId="28" fillId="0" borderId="50" xfId="1" applyFont="1" applyBorder="1" applyAlignment="1">
      <alignment horizontal="center" vertical="center"/>
    </xf>
    <xf numFmtId="0" fontId="28" fillId="0" borderId="51" xfId="1" applyFont="1" applyBorder="1" applyAlignment="1">
      <alignment horizontal="center" vertical="center"/>
    </xf>
    <xf numFmtId="0" fontId="28" fillId="0" borderId="25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48" xfId="1" applyFont="1" applyBorder="1" applyAlignment="1">
      <alignment horizontal="center" vertical="center"/>
    </xf>
    <xf numFmtId="0" fontId="28" fillId="0" borderId="52" xfId="1" applyFont="1" applyBorder="1" applyAlignment="1">
      <alignment horizontal="center" vertical="center"/>
    </xf>
    <xf numFmtId="0" fontId="28" fillId="0" borderId="21" xfId="1" applyFont="1" applyBorder="1" applyAlignment="1">
      <alignment horizontal="center" vertical="center"/>
    </xf>
    <xf numFmtId="0" fontId="28" fillId="0" borderId="53" xfId="1" applyFont="1" applyBorder="1" applyAlignment="1">
      <alignment horizontal="center" vertical="center"/>
    </xf>
    <xf numFmtId="3" fontId="64" fillId="0" borderId="6" xfId="0" applyNumberFormat="1" applyFont="1" applyBorder="1" applyAlignment="1">
      <alignment horizontal="left" vertical="center"/>
    </xf>
    <xf numFmtId="3" fontId="64" fillId="0" borderId="12" xfId="0" applyNumberFormat="1" applyFont="1" applyBorder="1" applyAlignment="1">
      <alignment horizontal="left" vertical="center"/>
    </xf>
    <xf numFmtId="0" fontId="10" fillId="43" borderId="6" xfId="0" applyFont="1" applyFill="1" applyBorder="1" applyAlignment="1">
      <alignment horizontal="left" vertical="top" wrapText="1"/>
    </xf>
    <xf numFmtId="0" fontId="49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47" fillId="0" borderId="0" xfId="0" applyFont="1" applyAlignment="1">
      <alignment horizont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right" wrapText="1"/>
    </xf>
    <xf numFmtId="0" fontId="49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top" wrapText="1"/>
    </xf>
    <xf numFmtId="0" fontId="7" fillId="3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4" fontId="21" fillId="0" borderId="12" xfId="0" applyNumberFormat="1" applyFont="1" applyBorder="1" applyAlignment="1">
      <alignment horizontal="center" vertical="center" wrapText="1"/>
    </xf>
    <xf numFmtId="4" fontId="21" fillId="0" borderId="13" xfId="0" applyNumberFormat="1" applyFont="1" applyBorder="1" applyAlignment="1">
      <alignment horizontal="center" vertical="center" wrapText="1"/>
    </xf>
    <xf numFmtId="4" fontId="21" fillId="0" borderId="5" xfId="0" applyNumberFormat="1" applyFont="1" applyBorder="1" applyAlignment="1">
      <alignment horizontal="center" vertical="center" wrapText="1"/>
    </xf>
    <xf numFmtId="12" fontId="5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0" fillId="33" borderId="12" xfId="0" applyFont="1" applyFill="1" applyBorder="1" applyAlignment="1">
      <alignment horizontal="center" vertical="center" wrapText="1"/>
    </xf>
    <xf numFmtId="0" fontId="60" fillId="33" borderId="5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0" fillId="33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12" fontId="58" fillId="0" borderId="0" xfId="0" applyNumberFormat="1" applyFont="1" applyAlignment="1" applyProtection="1">
      <alignment horizontal="center"/>
      <protection locked="0"/>
    </xf>
    <xf numFmtId="0" fontId="68" fillId="0" borderId="0" xfId="1" applyFont="1" applyAlignment="1">
      <alignment horizontal="right" vertical="center"/>
    </xf>
    <xf numFmtId="0" fontId="69" fillId="0" borderId="0" xfId="1" applyFont="1" applyAlignment="1">
      <alignment horizontal="right" vertical="center"/>
    </xf>
    <xf numFmtId="0" fontId="9" fillId="0" borderId="0" xfId="1" applyFont="1" applyAlignment="1">
      <alignment horizontal="center"/>
    </xf>
    <xf numFmtId="0" fontId="8" fillId="0" borderId="14" xfId="1" applyFont="1" applyBorder="1" applyAlignment="1" applyProtection="1">
      <alignment horizontal="center"/>
      <protection locked="0"/>
    </xf>
    <xf numFmtId="0" fontId="8" fillId="0" borderId="18" xfId="1" applyFont="1" applyBorder="1" applyAlignment="1" applyProtection="1">
      <alignment horizontal="center"/>
      <protection locked="0"/>
    </xf>
    <xf numFmtId="0" fontId="8" fillId="0" borderId="9" xfId="1" applyFont="1" applyBorder="1" applyAlignment="1" applyProtection="1">
      <alignment horizontal="center"/>
      <protection locked="0"/>
    </xf>
    <xf numFmtId="0" fontId="8" fillId="0" borderId="11" xfId="1" applyFont="1" applyBorder="1" applyAlignment="1" applyProtection="1">
      <alignment horizontal="center"/>
      <protection locked="0"/>
    </xf>
    <xf numFmtId="4" fontId="8" fillId="0" borderId="14" xfId="1" applyNumberFormat="1" applyFont="1" applyBorder="1" applyAlignment="1" applyProtection="1">
      <alignment horizontal="center"/>
      <protection locked="0"/>
    </xf>
    <xf numFmtId="4" fontId="8" fillId="0" borderId="18" xfId="1" applyNumberFormat="1" applyFont="1" applyBorder="1" applyAlignment="1" applyProtection="1">
      <alignment horizontal="center"/>
      <protection locked="0"/>
    </xf>
    <xf numFmtId="4" fontId="8" fillId="0" borderId="15" xfId="1" applyNumberFormat="1" applyFont="1" applyBorder="1" applyAlignment="1" applyProtection="1">
      <alignment horizontal="center"/>
      <protection locked="0"/>
    </xf>
    <xf numFmtId="4" fontId="8" fillId="0" borderId="16" xfId="1" applyNumberFormat="1" applyFont="1" applyBorder="1" applyAlignment="1" applyProtection="1">
      <alignment horizontal="center"/>
      <protection locked="0"/>
    </xf>
    <xf numFmtId="4" fontId="8" fillId="0" borderId="17" xfId="1" applyNumberFormat="1" applyFont="1" applyBorder="1" applyAlignment="1" applyProtection="1">
      <alignment horizontal="center"/>
      <protection locked="0"/>
    </xf>
    <xf numFmtId="0" fontId="7" fillId="0" borderId="0" xfId="1" applyFont="1" applyAlignment="1">
      <alignment horizont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164" fontId="7" fillId="0" borderId="0" xfId="8" applyNumberFormat="1" applyFont="1" applyFill="1" applyBorder="1" applyAlignment="1">
      <alignment horizontal="center"/>
    </xf>
    <xf numFmtId="12" fontId="73" fillId="0" borderId="6" xfId="0" applyNumberFormat="1" applyFont="1" applyBorder="1" applyAlignment="1">
      <alignment horizontal="center" wrapText="1"/>
    </xf>
    <xf numFmtId="12" fontId="73" fillId="0" borderId="12" xfId="0" applyNumberFormat="1" applyFont="1" applyBorder="1" applyAlignment="1">
      <alignment horizontal="center" wrapText="1"/>
    </xf>
    <xf numFmtId="0" fontId="71" fillId="0" borderId="0" xfId="1" applyFont="1" applyAlignment="1">
      <alignment horizontal="center" vertical="top"/>
    </xf>
    <xf numFmtId="0" fontId="33" fillId="0" borderId="14" xfId="1" applyFont="1" applyBorder="1" applyAlignment="1">
      <alignment horizontal="center" vertical="center"/>
    </xf>
    <xf numFmtId="0" fontId="33" fillId="0" borderId="18" xfId="1" applyFont="1" applyBorder="1" applyAlignment="1">
      <alignment horizontal="center" vertical="center"/>
    </xf>
    <xf numFmtId="3" fontId="60" fillId="42" borderId="46" xfId="1" applyNumberFormat="1" applyFont="1" applyFill="1" applyBorder="1" applyAlignment="1">
      <alignment horizontal="center" vertical="center" wrapText="1"/>
    </xf>
    <xf numFmtId="0" fontId="23" fillId="9" borderId="43" xfId="1" applyFont="1" applyFill="1" applyBorder="1" applyAlignment="1" applyProtection="1">
      <alignment horizontal="center" vertical="center" wrapText="1"/>
      <protection locked="0"/>
    </xf>
    <xf numFmtId="4" fontId="23" fillId="9" borderId="43" xfId="1" applyNumberFormat="1" applyFont="1" applyFill="1" applyBorder="1" applyAlignment="1" applyProtection="1">
      <alignment horizontal="center" vertical="center" wrapText="1"/>
      <protection locked="0"/>
    </xf>
    <xf numFmtId="0" fontId="60" fillId="42" borderId="0" xfId="1" applyFont="1" applyFill="1" applyAlignment="1" applyProtection="1">
      <alignment horizontal="center"/>
      <protection locked="0"/>
    </xf>
    <xf numFmtId="4" fontId="60" fillId="42" borderId="0" xfId="1" applyNumberFormat="1" applyFont="1" applyFill="1" applyAlignment="1" applyProtection="1">
      <alignment horizontal="center"/>
      <protection locked="0"/>
    </xf>
    <xf numFmtId="0" fontId="60" fillId="42" borderId="46" xfId="1" applyFont="1" applyFill="1" applyBorder="1" applyAlignment="1">
      <alignment horizontal="center" vertical="center"/>
    </xf>
    <xf numFmtId="3" fontId="60" fillId="42" borderId="18" xfId="1" applyNumberFormat="1" applyFont="1" applyFill="1" applyBorder="1" applyAlignment="1">
      <alignment horizontal="center" vertical="center" wrapText="1"/>
    </xf>
    <xf numFmtId="4" fontId="60" fillId="42" borderId="46" xfId="1" applyNumberFormat="1" applyFont="1" applyFill="1" applyBorder="1" applyAlignment="1">
      <alignment horizontal="center" vertical="center" wrapText="1"/>
    </xf>
    <xf numFmtId="0" fontId="60" fillId="42" borderId="46" xfId="1" applyFont="1" applyFill="1" applyBorder="1" applyAlignment="1">
      <alignment horizontal="center" vertical="center" wrapText="1"/>
    </xf>
    <xf numFmtId="0" fontId="0" fillId="0" borderId="59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6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3" xfId="0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65" xfId="0" applyBorder="1" applyAlignment="1">
      <alignment horizontal="left"/>
    </xf>
    <xf numFmtId="0" fontId="0" fillId="0" borderId="66" xfId="0" applyBorder="1" applyAlignment="1">
      <alignment horizontal="left"/>
    </xf>
    <xf numFmtId="0" fontId="76" fillId="0" borderId="0" xfId="0" applyFont="1" applyAlignment="1">
      <alignment horizontal="left"/>
    </xf>
    <xf numFmtId="0" fontId="6" fillId="0" borderId="0" xfId="1" applyFont="1" applyAlignment="1">
      <alignment horizontal="center"/>
    </xf>
    <xf numFmtId="0" fontId="74" fillId="41" borderId="0" xfId="0" applyFont="1" applyFill="1" applyAlignment="1">
      <alignment horizontal="right" vertical="center"/>
    </xf>
    <xf numFmtId="0" fontId="74" fillId="0" borderId="6" xfId="0" applyFont="1" applyBorder="1" applyAlignment="1">
      <alignment horizontal="left" vertical="center"/>
    </xf>
    <xf numFmtId="12" fontId="75" fillId="0" borderId="6" xfId="0" applyNumberFormat="1" applyFont="1" applyBorder="1" applyAlignment="1">
      <alignment horizontal="left" vertical="center"/>
    </xf>
    <xf numFmtId="0" fontId="75" fillId="0" borderId="6" xfId="0" applyFont="1" applyBorder="1" applyAlignment="1">
      <alignment horizontal="left" vertical="center"/>
    </xf>
    <xf numFmtId="0" fontId="75" fillId="0" borderId="6" xfId="0" applyFont="1" applyBorder="1" applyAlignment="1">
      <alignment horizontal="left" vertical="center" wrapText="1"/>
    </xf>
    <xf numFmtId="0" fontId="9" fillId="0" borderId="0" xfId="1" applyFont="1" applyAlignment="1" applyProtection="1">
      <alignment horizontal="left"/>
      <protection locked="0"/>
    </xf>
  </cellXfs>
  <cellStyles count="210">
    <cellStyle name="Comma" xfId="10" xr:uid="{00000000-0005-0000-0000-000000000000}"/>
    <cellStyle name="Comma 10" xfId="11" xr:uid="{00000000-0005-0000-0000-000001000000}"/>
    <cellStyle name="Comma 11" xfId="12" xr:uid="{00000000-0005-0000-0000-000002000000}"/>
    <cellStyle name="Comma 12" xfId="13" xr:uid="{00000000-0005-0000-0000-000003000000}"/>
    <cellStyle name="Comma 2" xfId="14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6" xfId="18" xr:uid="{00000000-0005-0000-0000-000008000000}"/>
    <cellStyle name="Comma 7" xfId="19" xr:uid="{00000000-0005-0000-0000-000009000000}"/>
    <cellStyle name="Comma 8" xfId="20" xr:uid="{00000000-0005-0000-0000-00000A000000}"/>
    <cellStyle name="Comma 9" xfId="21" xr:uid="{00000000-0005-0000-0000-00000B000000}"/>
    <cellStyle name="Currency" xfId="22" xr:uid="{00000000-0005-0000-0000-00000C000000}"/>
    <cellStyle name="Currency 10" xfId="23" xr:uid="{00000000-0005-0000-0000-00000D000000}"/>
    <cellStyle name="Currency 11" xfId="24" xr:uid="{00000000-0005-0000-0000-00000E000000}"/>
    <cellStyle name="Currency 12" xfId="25" xr:uid="{00000000-0005-0000-0000-00000F000000}"/>
    <cellStyle name="Currency 2" xfId="26" xr:uid="{00000000-0005-0000-0000-000010000000}"/>
    <cellStyle name="Currency 3" xfId="27" xr:uid="{00000000-0005-0000-0000-000011000000}"/>
    <cellStyle name="Currency 4" xfId="28" xr:uid="{00000000-0005-0000-0000-000012000000}"/>
    <cellStyle name="Currency 5" xfId="29" xr:uid="{00000000-0005-0000-0000-000013000000}"/>
    <cellStyle name="Currency 6" xfId="30" xr:uid="{00000000-0005-0000-0000-000014000000}"/>
    <cellStyle name="Currency 7" xfId="31" xr:uid="{00000000-0005-0000-0000-000015000000}"/>
    <cellStyle name="Currency 8" xfId="32" xr:uid="{00000000-0005-0000-0000-000016000000}"/>
    <cellStyle name="Currency 9" xfId="33" xr:uid="{00000000-0005-0000-0000-000017000000}"/>
    <cellStyle name="Date" xfId="34" xr:uid="{00000000-0005-0000-0000-000018000000}"/>
    <cellStyle name="Date 10" xfId="35" xr:uid="{00000000-0005-0000-0000-000019000000}"/>
    <cellStyle name="Date 11" xfId="36" xr:uid="{00000000-0005-0000-0000-00001A000000}"/>
    <cellStyle name="Date 12" xfId="37" xr:uid="{00000000-0005-0000-0000-00001B000000}"/>
    <cellStyle name="Date 2" xfId="38" xr:uid="{00000000-0005-0000-0000-00001C000000}"/>
    <cellStyle name="Date 3" xfId="39" xr:uid="{00000000-0005-0000-0000-00001D000000}"/>
    <cellStyle name="Date 4" xfId="40" xr:uid="{00000000-0005-0000-0000-00001E000000}"/>
    <cellStyle name="Date 5" xfId="41" xr:uid="{00000000-0005-0000-0000-00001F000000}"/>
    <cellStyle name="Date 6" xfId="42" xr:uid="{00000000-0005-0000-0000-000020000000}"/>
    <cellStyle name="Date 7" xfId="43" xr:uid="{00000000-0005-0000-0000-000021000000}"/>
    <cellStyle name="Date 8" xfId="44" xr:uid="{00000000-0005-0000-0000-000022000000}"/>
    <cellStyle name="Date 9" xfId="45" xr:uid="{00000000-0005-0000-0000-000023000000}"/>
    <cellStyle name="Dia" xfId="46" xr:uid="{00000000-0005-0000-0000-000024000000}"/>
    <cellStyle name="Dia 10" xfId="47" xr:uid="{00000000-0005-0000-0000-000025000000}"/>
    <cellStyle name="Dia 11" xfId="48" xr:uid="{00000000-0005-0000-0000-000026000000}"/>
    <cellStyle name="Dia 12" xfId="49" xr:uid="{00000000-0005-0000-0000-000027000000}"/>
    <cellStyle name="Dia 2" xfId="50" xr:uid="{00000000-0005-0000-0000-000028000000}"/>
    <cellStyle name="Dia 3" xfId="51" xr:uid="{00000000-0005-0000-0000-000029000000}"/>
    <cellStyle name="Dia 4" xfId="52" xr:uid="{00000000-0005-0000-0000-00002A000000}"/>
    <cellStyle name="Dia 5" xfId="53" xr:uid="{00000000-0005-0000-0000-00002B000000}"/>
    <cellStyle name="Dia 6" xfId="54" xr:uid="{00000000-0005-0000-0000-00002C000000}"/>
    <cellStyle name="Dia 7" xfId="55" xr:uid="{00000000-0005-0000-0000-00002D000000}"/>
    <cellStyle name="Dia 8" xfId="56" xr:uid="{00000000-0005-0000-0000-00002E000000}"/>
    <cellStyle name="Dia 9" xfId="57" xr:uid="{00000000-0005-0000-0000-00002F000000}"/>
    <cellStyle name="Encabez1" xfId="58" xr:uid="{00000000-0005-0000-0000-000030000000}"/>
    <cellStyle name="Encabez1 10" xfId="59" xr:uid="{00000000-0005-0000-0000-000031000000}"/>
    <cellStyle name="Encabez1 11" xfId="60" xr:uid="{00000000-0005-0000-0000-000032000000}"/>
    <cellStyle name="Encabez1 12" xfId="61" xr:uid="{00000000-0005-0000-0000-000033000000}"/>
    <cellStyle name="Encabez1 2" xfId="62" xr:uid="{00000000-0005-0000-0000-000034000000}"/>
    <cellStyle name="Encabez1 3" xfId="63" xr:uid="{00000000-0005-0000-0000-000035000000}"/>
    <cellStyle name="Encabez1 4" xfId="64" xr:uid="{00000000-0005-0000-0000-000036000000}"/>
    <cellStyle name="Encabez1 5" xfId="65" xr:uid="{00000000-0005-0000-0000-000037000000}"/>
    <cellStyle name="Encabez1 6" xfId="66" xr:uid="{00000000-0005-0000-0000-000038000000}"/>
    <cellStyle name="Encabez1 7" xfId="67" xr:uid="{00000000-0005-0000-0000-000039000000}"/>
    <cellStyle name="Encabez1 8" xfId="68" xr:uid="{00000000-0005-0000-0000-00003A000000}"/>
    <cellStyle name="Encabez1 9" xfId="69" xr:uid="{00000000-0005-0000-0000-00003B000000}"/>
    <cellStyle name="Encabez2" xfId="70" xr:uid="{00000000-0005-0000-0000-00003C000000}"/>
    <cellStyle name="Encabez2 10" xfId="71" xr:uid="{00000000-0005-0000-0000-00003D000000}"/>
    <cellStyle name="Encabez2 11" xfId="72" xr:uid="{00000000-0005-0000-0000-00003E000000}"/>
    <cellStyle name="Encabez2 12" xfId="73" xr:uid="{00000000-0005-0000-0000-00003F000000}"/>
    <cellStyle name="Encabez2 2" xfId="74" xr:uid="{00000000-0005-0000-0000-000040000000}"/>
    <cellStyle name="Encabez2 3" xfId="75" xr:uid="{00000000-0005-0000-0000-000041000000}"/>
    <cellStyle name="Encabez2 4" xfId="76" xr:uid="{00000000-0005-0000-0000-000042000000}"/>
    <cellStyle name="Encabez2 5" xfId="77" xr:uid="{00000000-0005-0000-0000-000043000000}"/>
    <cellStyle name="Encabez2 6" xfId="78" xr:uid="{00000000-0005-0000-0000-000044000000}"/>
    <cellStyle name="Encabez2 7" xfId="79" xr:uid="{00000000-0005-0000-0000-000045000000}"/>
    <cellStyle name="Encabez2 8" xfId="80" xr:uid="{00000000-0005-0000-0000-000046000000}"/>
    <cellStyle name="Encabez2 9" xfId="81" xr:uid="{00000000-0005-0000-0000-000047000000}"/>
    <cellStyle name="Euro" xfId="7" xr:uid="{00000000-0005-0000-0000-000048000000}"/>
    <cellStyle name="Euro 10" xfId="82" xr:uid="{00000000-0005-0000-0000-000049000000}"/>
    <cellStyle name="Euro 11" xfId="83" xr:uid="{00000000-0005-0000-0000-00004A000000}"/>
    <cellStyle name="Euro 12" xfId="84" xr:uid="{00000000-0005-0000-0000-00004B000000}"/>
    <cellStyle name="Euro 2" xfId="85" xr:uid="{00000000-0005-0000-0000-00004C000000}"/>
    <cellStyle name="Euro 2 2" xfId="86" xr:uid="{00000000-0005-0000-0000-00004D000000}"/>
    <cellStyle name="Euro 3" xfId="87" xr:uid="{00000000-0005-0000-0000-00004E000000}"/>
    <cellStyle name="Euro 4" xfId="88" xr:uid="{00000000-0005-0000-0000-00004F000000}"/>
    <cellStyle name="Euro 5" xfId="89" xr:uid="{00000000-0005-0000-0000-000050000000}"/>
    <cellStyle name="Euro 6" xfId="90" xr:uid="{00000000-0005-0000-0000-000051000000}"/>
    <cellStyle name="Euro 7" xfId="91" xr:uid="{00000000-0005-0000-0000-000052000000}"/>
    <cellStyle name="Euro 8" xfId="92" xr:uid="{00000000-0005-0000-0000-000053000000}"/>
    <cellStyle name="Euro 9" xfId="93" xr:uid="{00000000-0005-0000-0000-000054000000}"/>
    <cellStyle name="Fijo" xfId="94" xr:uid="{00000000-0005-0000-0000-000055000000}"/>
    <cellStyle name="Fijo 10" xfId="95" xr:uid="{00000000-0005-0000-0000-000056000000}"/>
    <cellStyle name="Fijo 11" xfId="96" xr:uid="{00000000-0005-0000-0000-000057000000}"/>
    <cellStyle name="Fijo 12" xfId="97" xr:uid="{00000000-0005-0000-0000-000058000000}"/>
    <cellStyle name="Fijo 2" xfId="98" xr:uid="{00000000-0005-0000-0000-000059000000}"/>
    <cellStyle name="Fijo 3" xfId="99" xr:uid="{00000000-0005-0000-0000-00005A000000}"/>
    <cellStyle name="Fijo 4" xfId="100" xr:uid="{00000000-0005-0000-0000-00005B000000}"/>
    <cellStyle name="Fijo 5" xfId="101" xr:uid="{00000000-0005-0000-0000-00005C000000}"/>
    <cellStyle name="Fijo 6" xfId="102" xr:uid="{00000000-0005-0000-0000-00005D000000}"/>
    <cellStyle name="Fijo 7" xfId="103" xr:uid="{00000000-0005-0000-0000-00005E000000}"/>
    <cellStyle name="Fijo 8" xfId="104" xr:uid="{00000000-0005-0000-0000-00005F000000}"/>
    <cellStyle name="Fijo 9" xfId="105" xr:uid="{00000000-0005-0000-0000-000060000000}"/>
    <cellStyle name="Financiero" xfId="106" xr:uid="{00000000-0005-0000-0000-000061000000}"/>
    <cellStyle name="Financiero 10" xfId="107" xr:uid="{00000000-0005-0000-0000-000062000000}"/>
    <cellStyle name="Financiero 11" xfId="108" xr:uid="{00000000-0005-0000-0000-000063000000}"/>
    <cellStyle name="Financiero 12" xfId="109" xr:uid="{00000000-0005-0000-0000-000064000000}"/>
    <cellStyle name="Financiero 2" xfId="110" xr:uid="{00000000-0005-0000-0000-000065000000}"/>
    <cellStyle name="Financiero 3" xfId="111" xr:uid="{00000000-0005-0000-0000-000066000000}"/>
    <cellStyle name="Financiero 4" xfId="112" xr:uid="{00000000-0005-0000-0000-000067000000}"/>
    <cellStyle name="Financiero 5" xfId="113" xr:uid="{00000000-0005-0000-0000-000068000000}"/>
    <cellStyle name="Financiero 6" xfId="114" xr:uid="{00000000-0005-0000-0000-000069000000}"/>
    <cellStyle name="Financiero 7" xfId="115" xr:uid="{00000000-0005-0000-0000-00006A000000}"/>
    <cellStyle name="Financiero 8" xfId="116" xr:uid="{00000000-0005-0000-0000-00006B000000}"/>
    <cellStyle name="Financiero 9" xfId="117" xr:uid="{00000000-0005-0000-0000-00006C000000}"/>
    <cellStyle name="Fixed" xfId="118" xr:uid="{00000000-0005-0000-0000-00006D000000}"/>
    <cellStyle name="Fixed 10" xfId="119" xr:uid="{00000000-0005-0000-0000-00006E000000}"/>
    <cellStyle name="Fixed 11" xfId="120" xr:uid="{00000000-0005-0000-0000-00006F000000}"/>
    <cellStyle name="Fixed 12" xfId="121" xr:uid="{00000000-0005-0000-0000-000070000000}"/>
    <cellStyle name="Fixed 2" xfId="122" xr:uid="{00000000-0005-0000-0000-000071000000}"/>
    <cellStyle name="Fixed 3" xfId="123" xr:uid="{00000000-0005-0000-0000-000072000000}"/>
    <cellStyle name="Fixed 4" xfId="124" xr:uid="{00000000-0005-0000-0000-000073000000}"/>
    <cellStyle name="Fixed 5" xfId="125" xr:uid="{00000000-0005-0000-0000-000074000000}"/>
    <cellStyle name="Fixed 6" xfId="126" xr:uid="{00000000-0005-0000-0000-000075000000}"/>
    <cellStyle name="Fixed 7" xfId="127" xr:uid="{00000000-0005-0000-0000-000076000000}"/>
    <cellStyle name="Fixed 8" xfId="128" xr:uid="{00000000-0005-0000-0000-000077000000}"/>
    <cellStyle name="Fixed 9" xfId="129" xr:uid="{00000000-0005-0000-0000-000078000000}"/>
    <cellStyle name="Heading1" xfId="130" xr:uid="{00000000-0005-0000-0000-000079000000}"/>
    <cellStyle name="Heading1 10" xfId="131" xr:uid="{00000000-0005-0000-0000-00007A000000}"/>
    <cellStyle name="Heading1 11" xfId="132" xr:uid="{00000000-0005-0000-0000-00007B000000}"/>
    <cellStyle name="Heading1 12" xfId="133" xr:uid="{00000000-0005-0000-0000-00007C000000}"/>
    <cellStyle name="Heading1 2" xfId="134" xr:uid="{00000000-0005-0000-0000-00007D000000}"/>
    <cellStyle name="Heading1 3" xfId="135" xr:uid="{00000000-0005-0000-0000-00007E000000}"/>
    <cellStyle name="Heading1 4" xfId="136" xr:uid="{00000000-0005-0000-0000-00007F000000}"/>
    <cellStyle name="Heading1 5" xfId="137" xr:uid="{00000000-0005-0000-0000-000080000000}"/>
    <cellStyle name="Heading1 6" xfId="138" xr:uid="{00000000-0005-0000-0000-000081000000}"/>
    <cellStyle name="Heading1 7" xfId="139" xr:uid="{00000000-0005-0000-0000-000082000000}"/>
    <cellStyle name="Heading1 8" xfId="140" xr:uid="{00000000-0005-0000-0000-000083000000}"/>
    <cellStyle name="Heading1 9" xfId="141" xr:uid="{00000000-0005-0000-0000-000084000000}"/>
    <cellStyle name="Heading2" xfId="142" xr:uid="{00000000-0005-0000-0000-000085000000}"/>
    <cellStyle name="Heading2 10" xfId="143" xr:uid="{00000000-0005-0000-0000-000086000000}"/>
    <cellStyle name="Heading2 11" xfId="144" xr:uid="{00000000-0005-0000-0000-000087000000}"/>
    <cellStyle name="Heading2 12" xfId="145" xr:uid="{00000000-0005-0000-0000-000088000000}"/>
    <cellStyle name="Heading2 2" xfId="146" xr:uid="{00000000-0005-0000-0000-000089000000}"/>
    <cellStyle name="Heading2 3" xfId="147" xr:uid="{00000000-0005-0000-0000-00008A000000}"/>
    <cellStyle name="Heading2 4" xfId="148" xr:uid="{00000000-0005-0000-0000-00008B000000}"/>
    <cellStyle name="Heading2 5" xfId="149" xr:uid="{00000000-0005-0000-0000-00008C000000}"/>
    <cellStyle name="Heading2 6" xfId="150" xr:uid="{00000000-0005-0000-0000-00008D000000}"/>
    <cellStyle name="Heading2 7" xfId="151" xr:uid="{00000000-0005-0000-0000-00008E000000}"/>
    <cellStyle name="Heading2 8" xfId="152" xr:uid="{00000000-0005-0000-0000-00008F000000}"/>
    <cellStyle name="Heading2 9" xfId="153" xr:uid="{00000000-0005-0000-0000-000090000000}"/>
    <cellStyle name="Hipervínculo" xfId="209" builtinId="8"/>
    <cellStyle name="Hipervínculo 2" xfId="154" xr:uid="{00000000-0005-0000-0000-000092000000}"/>
    <cellStyle name="Millares 2" xfId="2" xr:uid="{00000000-0005-0000-0000-000093000000}"/>
    <cellStyle name="Millares 2 2" xfId="155" xr:uid="{00000000-0005-0000-0000-000094000000}"/>
    <cellStyle name="Millares 3" xfId="3" xr:uid="{00000000-0005-0000-0000-000095000000}"/>
    <cellStyle name="Millares 4" xfId="5" xr:uid="{00000000-0005-0000-0000-000096000000}"/>
    <cellStyle name="Millares 5" xfId="6" xr:uid="{00000000-0005-0000-0000-000097000000}"/>
    <cellStyle name="Millares 6" xfId="8" xr:uid="{00000000-0005-0000-0000-000098000000}"/>
    <cellStyle name="Monetario" xfId="156" xr:uid="{00000000-0005-0000-0000-000099000000}"/>
    <cellStyle name="Monetario 10" xfId="157" xr:uid="{00000000-0005-0000-0000-00009A000000}"/>
    <cellStyle name="Monetario 11" xfId="158" xr:uid="{00000000-0005-0000-0000-00009B000000}"/>
    <cellStyle name="Monetario 12" xfId="159" xr:uid="{00000000-0005-0000-0000-00009C000000}"/>
    <cellStyle name="Monetario 2" xfId="160" xr:uid="{00000000-0005-0000-0000-00009D000000}"/>
    <cellStyle name="Monetario 3" xfId="161" xr:uid="{00000000-0005-0000-0000-00009E000000}"/>
    <cellStyle name="Monetario 4" xfId="162" xr:uid="{00000000-0005-0000-0000-00009F000000}"/>
    <cellStyle name="Monetario 5" xfId="163" xr:uid="{00000000-0005-0000-0000-0000A0000000}"/>
    <cellStyle name="Monetario 6" xfId="164" xr:uid="{00000000-0005-0000-0000-0000A1000000}"/>
    <cellStyle name="Monetario 7" xfId="165" xr:uid="{00000000-0005-0000-0000-0000A2000000}"/>
    <cellStyle name="Monetario 8" xfId="166" xr:uid="{00000000-0005-0000-0000-0000A3000000}"/>
    <cellStyle name="Monetario 9" xfId="167" xr:uid="{00000000-0005-0000-0000-0000A4000000}"/>
    <cellStyle name="Normal" xfId="0" builtinId="0"/>
    <cellStyle name="Normal 10" xfId="168" xr:uid="{00000000-0005-0000-0000-0000A6000000}"/>
    <cellStyle name="Normal 11" xfId="169" xr:uid="{00000000-0005-0000-0000-0000A7000000}"/>
    <cellStyle name="Normal 12" xfId="170" xr:uid="{00000000-0005-0000-0000-0000A8000000}"/>
    <cellStyle name="Normal 13" xfId="171" xr:uid="{00000000-0005-0000-0000-0000A9000000}"/>
    <cellStyle name="Normal 14" xfId="172" xr:uid="{00000000-0005-0000-0000-0000AA000000}"/>
    <cellStyle name="Normal 15" xfId="173" xr:uid="{00000000-0005-0000-0000-0000AB000000}"/>
    <cellStyle name="Normal 2" xfId="1" xr:uid="{00000000-0005-0000-0000-0000AC000000}"/>
    <cellStyle name="Normal 2 2" xfId="174" xr:uid="{00000000-0005-0000-0000-0000AD000000}"/>
    <cellStyle name="Normal 3" xfId="4" xr:uid="{00000000-0005-0000-0000-0000AE000000}"/>
    <cellStyle name="Normal 3 2" xfId="175" xr:uid="{00000000-0005-0000-0000-0000AF000000}"/>
    <cellStyle name="Normal 4" xfId="176" xr:uid="{00000000-0005-0000-0000-0000B0000000}"/>
    <cellStyle name="Normal 5" xfId="177" xr:uid="{00000000-0005-0000-0000-0000B1000000}"/>
    <cellStyle name="Normal 6" xfId="178" xr:uid="{00000000-0005-0000-0000-0000B2000000}"/>
    <cellStyle name="Normal 7" xfId="179" xr:uid="{00000000-0005-0000-0000-0000B3000000}"/>
    <cellStyle name="Normal 7 2" xfId="180" xr:uid="{00000000-0005-0000-0000-0000B4000000}"/>
    <cellStyle name="Normal 8" xfId="181" xr:uid="{00000000-0005-0000-0000-0000B5000000}"/>
    <cellStyle name="Normal 9" xfId="182" xr:uid="{00000000-0005-0000-0000-0000B6000000}"/>
    <cellStyle name="Normal_Hoja1" xfId="9" xr:uid="{00000000-0005-0000-0000-0000B7000000}"/>
    <cellStyle name="Percent" xfId="183" xr:uid="{00000000-0005-0000-0000-0000B8000000}"/>
    <cellStyle name="Percent 10" xfId="184" xr:uid="{00000000-0005-0000-0000-0000B9000000}"/>
    <cellStyle name="Percent 11" xfId="185" xr:uid="{00000000-0005-0000-0000-0000BA000000}"/>
    <cellStyle name="Percent 12" xfId="186" xr:uid="{00000000-0005-0000-0000-0000BB000000}"/>
    <cellStyle name="Percent 2" xfId="187" xr:uid="{00000000-0005-0000-0000-0000BC000000}"/>
    <cellStyle name="Percent 3" xfId="188" xr:uid="{00000000-0005-0000-0000-0000BD000000}"/>
    <cellStyle name="Percent 4" xfId="189" xr:uid="{00000000-0005-0000-0000-0000BE000000}"/>
    <cellStyle name="Percent 5" xfId="190" xr:uid="{00000000-0005-0000-0000-0000BF000000}"/>
    <cellStyle name="Percent 6" xfId="191" xr:uid="{00000000-0005-0000-0000-0000C0000000}"/>
    <cellStyle name="Percent 7" xfId="192" xr:uid="{00000000-0005-0000-0000-0000C1000000}"/>
    <cellStyle name="Percent 8" xfId="193" xr:uid="{00000000-0005-0000-0000-0000C2000000}"/>
    <cellStyle name="Percent 9" xfId="194" xr:uid="{00000000-0005-0000-0000-0000C3000000}"/>
    <cellStyle name="Porcentaje" xfId="195" xr:uid="{00000000-0005-0000-0000-0000C4000000}"/>
    <cellStyle name="Porcentaje 10" xfId="196" xr:uid="{00000000-0005-0000-0000-0000C5000000}"/>
    <cellStyle name="Porcentaje 11" xfId="197" xr:uid="{00000000-0005-0000-0000-0000C6000000}"/>
    <cellStyle name="Porcentaje 12" xfId="198" xr:uid="{00000000-0005-0000-0000-0000C7000000}"/>
    <cellStyle name="Porcentaje 2" xfId="199" xr:uid="{00000000-0005-0000-0000-0000C8000000}"/>
    <cellStyle name="Porcentaje 3" xfId="200" xr:uid="{00000000-0005-0000-0000-0000C9000000}"/>
    <cellStyle name="Porcentaje 4" xfId="201" xr:uid="{00000000-0005-0000-0000-0000CA000000}"/>
    <cellStyle name="Porcentaje 5" xfId="202" xr:uid="{00000000-0005-0000-0000-0000CB000000}"/>
    <cellStyle name="Porcentaje 6" xfId="203" xr:uid="{00000000-0005-0000-0000-0000CC000000}"/>
    <cellStyle name="Porcentaje 7" xfId="204" xr:uid="{00000000-0005-0000-0000-0000CD000000}"/>
    <cellStyle name="Porcentaje 8" xfId="205" xr:uid="{00000000-0005-0000-0000-0000CE000000}"/>
    <cellStyle name="Porcentaje 9" xfId="206" xr:uid="{00000000-0005-0000-0000-0000CF000000}"/>
    <cellStyle name="Porcentual 2" xfId="207" xr:uid="{00000000-0005-0000-0000-0000D0000000}"/>
    <cellStyle name="Porcentual 2 2" xfId="208" xr:uid="{00000000-0005-0000-0000-0000D1000000}"/>
  </cellStyles>
  <dxfs count="7"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CCCC00"/>
      <color rgb="FF87A5E1"/>
      <color rgb="FFB5EDD8"/>
      <color rgb="FFFFDEBD"/>
      <color rgb="FFD6C1FF"/>
      <color rgb="FFDDFDFF"/>
      <color rgb="FFFFD1D1"/>
      <color rgb="FFEBF6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0</xdr:colOff>
      <xdr:row>1</xdr:row>
      <xdr:rowOff>0</xdr:rowOff>
    </xdr:from>
    <xdr:to>
      <xdr:col>78</xdr:col>
      <xdr:colOff>29152</xdr:colOff>
      <xdr:row>13</xdr:row>
      <xdr:rowOff>43438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</xdr:row>
      <xdr:rowOff>0</xdr:rowOff>
    </xdr:from>
    <xdr:to>
      <xdr:col>46</xdr:col>
      <xdr:colOff>29152</xdr:colOff>
      <xdr:row>13</xdr:row>
      <xdr:rowOff>43438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</xdr:row>
      <xdr:rowOff>0</xdr:rowOff>
    </xdr:from>
    <xdr:to>
      <xdr:col>70</xdr:col>
      <xdr:colOff>29152</xdr:colOff>
      <xdr:row>13</xdr:row>
      <xdr:rowOff>43438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84</xdr:col>
      <xdr:colOff>0</xdr:colOff>
      <xdr:row>1</xdr:row>
      <xdr:rowOff>0</xdr:rowOff>
    </xdr:from>
    <xdr:to>
      <xdr:col>86</xdr:col>
      <xdr:colOff>29152</xdr:colOff>
      <xdr:row>13</xdr:row>
      <xdr:rowOff>43438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</xdr:row>
      <xdr:rowOff>0</xdr:rowOff>
    </xdr:from>
    <xdr:to>
      <xdr:col>62</xdr:col>
      <xdr:colOff>29152</xdr:colOff>
      <xdr:row>13</xdr:row>
      <xdr:rowOff>43438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100</xdr:col>
      <xdr:colOff>0</xdr:colOff>
      <xdr:row>1</xdr:row>
      <xdr:rowOff>0</xdr:rowOff>
    </xdr:from>
    <xdr:to>
      <xdr:col>102</xdr:col>
      <xdr:colOff>29152</xdr:colOff>
      <xdr:row>13</xdr:row>
      <xdr:rowOff>43438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92</xdr:col>
      <xdr:colOff>0</xdr:colOff>
      <xdr:row>1</xdr:row>
      <xdr:rowOff>0</xdr:rowOff>
    </xdr:from>
    <xdr:to>
      <xdr:col>94</xdr:col>
      <xdr:colOff>29152</xdr:colOff>
      <xdr:row>13</xdr:row>
      <xdr:rowOff>43438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0" y="209550"/>
          <a:ext cx="1553152" cy="2329438"/>
        </a:xfrm>
        <a:prstGeom prst="rect">
          <a:avLst/>
        </a:prstGeom>
      </xdr:spPr>
    </xdr:pic>
    <xdr:clientData/>
  </xdr:twoCellAnchor>
  <xdr:oneCellAnchor>
    <xdr:from>
      <xdr:col>28</xdr:col>
      <xdr:colOff>0</xdr:colOff>
      <xdr:row>1</xdr:row>
      <xdr:rowOff>0</xdr:rowOff>
    </xdr:from>
    <xdr:ext cx="1553152" cy="227501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36</xdr:col>
      <xdr:colOff>0</xdr:colOff>
      <xdr:row>1</xdr:row>
      <xdr:rowOff>0</xdr:rowOff>
    </xdr:from>
    <xdr:ext cx="1553152" cy="2275010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</xdr:row>
      <xdr:rowOff>0</xdr:rowOff>
    </xdr:from>
    <xdr:ext cx="1553152" cy="227501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553152" cy="227501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1553152" cy="227501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1553152" cy="2275010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204107"/>
          <a:ext cx="1553152" cy="22750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93414</xdr:colOff>
      <xdr:row>0</xdr:row>
      <xdr:rowOff>4741</xdr:rowOff>
    </xdr:from>
    <xdr:to>
      <xdr:col>5</xdr:col>
      <xdr:colOff>1064014</xdr:colOff>
      <xdr:row>6</xdr:row>
      <xdr:rowOff>37612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5689" y="4741"/>
          <a:ext cx="970600" cy="1328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2547</xdr:colOff>
      <xdr:row>10</xdr:row>
      <xdr:rowOff>79726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5447"/>
        <a:stretch/>
      </xdr:blipFill>
      <xdr:spPr>
        <a:xfrm>
          <a:off x="0" y="0"/>
          <a:ext cx="14156697" cy="17942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95250</xdr:rowOff>
    </xdr:from>
    <xdr:to>
      <xdr:col>6</xdr:col>
      <xdr:colOff>1368370</xdr:colOff>
      <xdr:row>7</xdr:row>
      <xdr:rowOff>221059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95250"/>
          <a:ext cx="1215970" cy="17817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717176</xdr:colOff>
      <xdr:row>0</xdr:row>
      <xdr:rowOff>123265</xdr:rowOff>
    </xdr:from>
    <xdr:to>
      <xdr:col>10</xdr:col>
      <xdr:colOff>902205</xdr:colOff>
      <xdr:row>7</xdr:row>
      <xdr:rowOff>269004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8626" y="123265"/>
          <a:ext cx="1213729" cy="17745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163285</xdr:colOff>
      <xdr:row>1</xdr:row>
      <xdr:rowOff>68035</xdr:rowOff>
    </xdr:from>
    <xdr:to>
      <xdr:col>37</xdr:col>
      <xdr:colOff>216164</xdr:colOff>
      <xdr:row>9</xdr:row>
      <xdr:rowOff>102713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5560" y="229960"/>
          <a:ext cx="1243504" cy="1901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686638</xdr:colOff>
      <xdr:row>0</xdr:row>
      <xdr:rowOff>93890</xdr:rowOff>
    </xdr:from>
    <xdr:to>
      <xdr:col>9</xdr:col>
      <xdr:colOff>713097</xdr:colOff>
      <xdr:row>8</xdr:row>
      <xdr:rowOff>124220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5688" y="93890"/>
          <a:ext cx="969434" cy="15448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GOLAS\Compartida\000_MATERIALES\PLANILLA%20%20MAYORES%20MODELO%20CARPETA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LLAS\DIGITALES%20VILLA%20VICTORIA\ARQUITECTURA\WALTERR75\UPD%20-%20GMEA\DATOS%20DE%20APOYO\EI%20MEJORA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ILLAS\DIGITALES%20VILLA%20VICTORIA\ARQUITECTURA\WALTERR75\UPD%20-%20GMEA\DATOS%20DE%20APOYO\EI%20MEJOR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ARAT"/>
      <sheetName val="RESUMEN"/>
      <sheetName val="FICHA TECNICA"/>
      <sheetName val="ITEMS"/>
      <sheetName val="B1"/>
      <sheetName val="COMPUTO"/>
      <sheetName val="CRONOG"/>
      <sheetName val="BD"/>
      <sheetName val="ACTA  "/>
      <sheetName val="FECHA"/>
      <sheetName val="Hoja2"/>
    </sheetNames>
    <sheetDataSet>
      <sheetData sheetId="0" refreshError="1">
        <row r="2">
          <cell r="F2">
            <v>1000000</v>
          </cell>
        </row>
        <row r="32">
          <cell r="B32" t="str">
            <v>El proyecto consiste en la construccion de un espacio destinado a centro cultural, en su primera fase  esta contemplada la construccion  en estructura  de la planta baja , ademas de la planta semisotano , debido a la topografia del  terreno se esta planteando un muro de contencion, a demas de la construccion de muro de ladrillo en un sector de planbta baja.</v>
          </cell>
        </row>
        <row r="36">
          <cell r="B36" t="str">
            <v>la junta de vecinos se hara cargo del recojo de escombros</v>
          </cell>
        </row>
      </sheetData>
      <sheetData sheetId="1" refreshError="1"/>
      <sheetData sheetId="2" refreshError="1"/>
      <sheetData sheetId="3" refreshError="1"/>
      <sheetData sheetId="4" refreshError="1">
        <row r="3">
          <cell r="B3" t="str">
            <v>BOMBA DE AGUA C/ACCES. 2 HP (PROV. E INST.)</v>
          </cell>
          <cell r="C3" t="str">
            <v>PZA</v>
          </cell>
          <cell r="D3">
            <v>6929.76</v>
          </cell>
          <cell r="E3">
            <v>1</v>
          </cell>
        </row>
        <row r="4">
          <cell r="B4" t="str">
            <v>REMOCION DE JUEGOS INFANTILES</v>
          </cell>
          <cell r="C4" t="str">
            <v>PZA</v>
          </cell>
          <cell r="D4">
            <v>86.94</v>
          </cell>
          <cell r="E4">
            <v>2</v>
          </cell>
        </row>
        <row r="5">
          <cell r="B5" t="str">
            <v>REMOCION DE PUERTA O REJA METALICA</v>
          </cell>
          <cell r="C5" t="str">
            <v>M2</v>
          </cell>
          <cell r="D5">
            <v>14.49</v>
          </cell>
          <cell r="E5">
            <v>3</v>
          </cell>
        </row>
        <row r="6">
          <cell r="B6" t="str">
            <v>EMPIEDRE DE CALZADA</v>
          </cell>
          <cell r="C6" t="str">
            <v>M2</v>
          </cell>
          <cell r="D6">
            <v>80.62</v>
          </cell>
          <cell r="E6">
            <v>4</v>
          </cell>
        </row>
        <row r="7">
          <cell r="B7" t="str">
            <v>VENTILADOR DE 300 M3/H</v>
          </cell>
          <cell r="C7" t="str">
            <v>PZA</v>
          </cell>
          <cell r="D7">
            <v>1320.08</v>
          </cell>
          <cell r="E7">
            <v>5</v>
          </cell>
        </row>
        <row r="8">
          <cell r="B8" t="str">
            <v>BOTAGUAS DE LADRILLO 2 CAIDAS  5X24X23 CM</v>
          </cell>
          <cell r="C8" t="str">
            <v>ML</v>
          </cell>
          <cell r="D8">
            <v>127.58</v>
          </cell>
          <cell r="E8">
            <v>6</v>
          </cell>
        </row>
        <row r="9">
          <cell r="B9" t="str">
            <v>BALDOSA TACTIL DE HO C/COLOR TIPO ALERTA 0,40MX0,40M H=0,055M (PROV Y COLOC.)</v>
          </cell>
          <cell r="C9" t="str">
            <v>M2</v>
          </cell>
          <cell r="D9">
            <v>164.9</v>
          </cell>
          <cell r="E9">
            <v>7</v>
          </cell>
        </row>
        <row r="10">
          <cell r="B10" t="str">
            <v xml:space="preserve">DEMOLICION  DE H°A° CON MAQUINARIA Y EQUIPO </v>
          </cell>
          <cell r="C10" t="str">
            <v>M3</v>
          </cell>
          <cell r="D10">
            <v>205.18</v>
          </cell>
          <cell r="E10">
            <v>8</v>
          </cell>
        </row>
        <row r="11">
          <cell r="B11" t="str">
            <v>CODO PVC CLASE 9 D=2" (PROV. Y COLOC.)</v>
          </cell>
          <cell r="C11" t="str">
            <v>PZA</v>
          </cell>
          <cell r="D11">
            <v>15.34</v>
          </cell>
          <cell r="E11">
            <v>9</v>
          </cell>
        </row>
        <row r="12">
          <cell r="B12" t="str">
            <v>MAMPOSTERIA DE PIEDRA BRUTA TIPO B MORT 1:4 C/ 1 CARA ENCOF.</v>
          </cell>
          <cell r="C12" t="str">
            <v>M3</v>
          </cell>
          <cell r="D12">
            <v>985.77</v>
          </cell>
          <cell r="E12">
            <v>10</v>
          </cell>
        </row>
        <row r="13">
          <cell r="B13" t="str">
            <v>INST. DE FAENAS Y COLOC. DE LETRERO OBRAS MAYORES (VÍAS)</v>
          </cell>
          <cell r="C13" t="str">
            <v>GLB</v>
          </cell>
          <cell r="D13">
            <v>28601.919999999998</v>
          </cell>
          <cell r="E13">
            <v>11</v>
          </cell>
        </row>
        <row r="14">
          <cell r="B14" t="str">
            <v>RELLENO Y COMPACTADO CON TIERRA CERNIDA</v>
          </cell>
          <cell r="C14" t="str">
            <v>M3</v>
          </cell>
          <cell r="D14">
            <v>78.47</v>
          </cell>
          <cell r="E14">
            <v>12</v>
          </cell>
        </row>
        <row r="15">
          <cell r="B15" t="str">
            <v>SUMIDERO DE REJAS (SIN PROV. DE TUBERIA)</v>
          </cell>
          <cell r="C15" t="str">
            <v>PZA</v>
          </cell>
          <cell r="D15">
            <v>2298.62</v>
          </cell>
          <cell r="E15">
            <v>13</v>
          </cell>
        </row>
        <row r="16">
          <cell r="B16" t="str">
            <v>EMPIEDRE DE CALZADA (SIN PROVISIÓN)</v>
          </cell>
          <cell r="C16" t="str">
            <v>M2</v>
          </cell>
          <cell r="D16">
            <v>58.17</v>
          </cell>
          <cell r="E16">
            <v>14</v>
          </cell>
        </row>
        <row r="17">
          <cell r="B17" t="str">
            <v>ENLOSETADO HEXAGONAL (SIN PROV. DE LOSETAS)</v>
          </cell>
          <cell r="C17" t="str">
            <v>M2</v>
          </cell>
          <cell r="D17">
            <v>39.19</v>
          </cell>
          <cell r="E17">
            <v>15</v>
          </cell>
        </row>
        <row r="18">
          <cell r="B18" t="str">
            <v>VENTILADOR DE 300 M3/H</v>
          </cell>
          <cell r="C18" t="str">
            <v>PZA</v>
          </cell>
          <cell r="D18">
            <v>1320.08</v>
          </cell>
          <cell r="E18">
            <v>16</v>
          </cell>
        </row>
        <row r="19">
          <cell r="B19" t="str">
            <v xml:space="preserve"> </v>
          </cell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</row>
        <row r="20">
          <cell r="B20" t="str">
            <v xml:space="preserve"> </v>
          </cell>
          <cell r="C20" t="str">
            <v xml:space="preserve"> </v>
          </cell>
          <cell r="D20" t="str">
            <v xml:space="preserve"> </v>
          </cell>
          <cell r="E20" t="str">
            <v xml:space="preserve"> </v>
          </cell>
        </row>
        <row r="21">
          <cell r="B21" t="str">
            <v xml:space="preserve"> </v>
          </cell>
          <cell r="C21" t="str">
            <v xml:space="preserve"> </v>
          </cell>
          <cell r="D21" t="str">
            <v xml:space="preserve"> </v>
          </cell>
          <cell r="E21" t="str">
            <v xml:space="preserve"> </v>
          </cell>
        </row>
        <row r="22">
          <cell r="B22" t="str">
            <v xml:space="preserve"> </v>
          </cell>
          <cell r="C22" t="str">
            <v xml:space="preserve"> </v>
          </cell>
          <cell r="D22" t="str">
            <v xml:space="preserve"> </v>
          </cell>
          <cell r="E22" t="str">
            <v xml:space="preserve"> </v>
          </cell>
        </row>
        <row r="23">
          <cell r="B23" t="str">
            <v xml:space="preserve"> </v>
          </cell>
          <cell r="C23" t="str">
            <v xml:space="preserve"> </v>
          </cell>
          <cell r="D23" t="str">
            <v xml:space="preserve"> </v>
          </cell>
          <cell r="E23" t="str">
            <v xml:space="preserve"> </v>
          </cell>
        </row>
        <row r="24">
          <cell r="B24" t="str">
            <v xml:space="preserve"> </v>
          </cell>
          <cell r="C24" t="str">
            <v xml:space="preserve"> </v>
          </cell>
          <cell r="D24" t="str">
            <v xml:space="preserve"> </v>
          </cell>
          <cell r="E24" t="str">
            <v xml:space="preserve"> </v>
          </cell>
        </row>
        <row r="25">
          <cell r="B25" t="str">
            <v xml:space="preserve"> </v>
          </cell>
          <cell r="C25" t="str">
            <v xml:space="preserve"> </v>
          </cell>
          <cell r="D25" t="str">
            <v xml:space="preserve"> </v>
          </cell>
          <cell r="E25" t="str">
            <v xml:space="preserve"> </v>
          </cell>
        </row>
        <row r="26">
          <cell r="B26" t="str">
            <v xml:space="preserve"> </v>
          </cell>
          <cell r="C26" t="str">
            <v xml:space="preserve"> </v>
          </cell>
          <cell r="D26" t="str">
            <v xml:space="preserve"> </v>
          </cell>
          <cell r="E26" t="str">
            <v xml:space="preserve"> </v>
          </cell>
        </row>
        <row r="27">
          <cell r="B27" t="str">
            <v xml:space="preserve"> </v>
          </cell>
          <cell r="C27" t="str">
            <v xml:space="preserve"> </v>
          </cell>
          <cell r="D27" t="str">
            <v xml:space="preserve"> </v>
          </cell>
          <cell r="E27" t="str">
            <v xml:space="preserve"> </v>
          </cell>
        </row>
        <row r="28">
          <cell r="B28" t="str">
            <v xml:space="preserve"> </v>
          </cell>
          <cell r="C28" t="str">
            <v xml:space="preserve"> </v>
          </cell>
          <cell r="D28" t="str">
            <v xml:space="preserve"> </v>
          </cell>
          <cell r="E28" t="str">
            <v xml:space="preserve"> </v>
          </cell>
        </row>
        <row r="29">
          <cell r="B29" t="str">
            <v xml:space="preserve"> </v>
          </cell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</row>
        <row r="30">
          <cell r="B30" t="str">
            <v xml:space="preserve"> </v>
          </cell>
          <cell r="C30" t="str">
            <v xml:space="preserve"> </v>
          </cell>
          <cell r="D30" t="str">
            <v xml:space="preserve"> </v>
          </cell>
          <cell r="E30" t="str">
            <v xml:space="preserve"> </v>
          </cell>
        </row>
        <row r="31">
          <cell r="B31" t="str">
            <v xml:space="preserve"> </v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</row>
        <row r="32">
          <cell r="B32" t="str">
            <v xml:space="preserve"> </v>
          </cell>
          <cell r="C32" t="str">
            <v xml:space="preserve"> </v>
          </cell>
          <cell r="D32" t="str">
            <v xml:space="preserve"> </v>
          </cell>
          <cell r="E32" t="str">
            <v xml:space="preserve"> </v>
          </cell>
        </row>
        <row r="33">
          <cell r="B33" t="str">
            <v xml:space="preserve"> </v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</row>
        <row r="34">
          <cell r="B34" t="str">
            <v xml:space="preserve"> </v>
          </cell>
          <cell r="C34" t="str">
            <v xml:space="preserve"> </v>
          </cell>
          <cell r="D34" t="str">
            <v xml:space="preserve"> </v>
          </cell>
          <cell r="E34" t="str">
            <v xml:space="preserve"> </v>
          </cell>
        </row>
        <row r="35">
          <cell r="B35" t="str">
            <v xml:space="preserve"> </v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</row>
        <row r="36">
          <cell r="B36" t="str">
            <v xml:space="preserve"> </v>
          </cell>
          <cell r="C36" t="str">
            <v xml:space="preserve"> </v>
          </cell>
          <cell r="D36" t="str">
            <v xml:space="preserve"> </v>
          </cell>
          <cell r="E36" t="str">
            <v xml:space="preserve"> </v>
          </cell>
        </row>
        <row r="37">
          <cell r="B37" t="str">
            <v xml:space="preserve"> </v>
          </cell>
          <cell r="C37" t="str">
            <v xml:space="preserve"> </v>
          </cell>
          <cell r="D37" t="str">
            <v xml:space="preserve"> </v>
          </cell>
          <cell r="E37" t="str">
            <v xml:space="preserve"> </v>
          </cell>
        </row>
        <row r="38">
          <cell r="B38" t="str">
            <v xml:space="preserve"> </v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</row>
        <row r="39"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</row>
        <row r="40"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</row>
        <row r="41">
          <cell r="B41" t="str">
            <v xml:space="preserve"> </v>
          </cell>
          <cell r="C41" t="str">
            <v xml:space="preserve"> </v>
          </cell>
          <cell r="D41" t="str">
            <v xml:space="preserve"> </v>
          </cell>
          <cell r="E41" t="str">
            <v xml:space="preserve"> </v>
          </cell>
        </row>
        <row r="42">
          <cell r="B42" t="str">
            <v xml:space="preserve"> </v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</row>
        <row r="43">
          <cell r="B43" t="str">
            <v xml:space="preserve"> </v>
          </cell>
          <cell r="C43" t="str">
            <v xml:space="preserve"> </v>
          </cell>
          <cell r="D43" t="str">
            <v xml:space="preserve"> </v>
          </cell>
          <cell r="E43" t="str">
            <v xml:space="preserve"> </v>
          </cell>
        </row>
        <row r="44">
          <cell r="B44" t="str">
            <v xml:space="preserve"> </v>
          </cell>
          <cell r="C44" t="str">
            <v xml:space="preserve"> </v>
          </cell>
          <cell r="D44" t="str">
            <v xml:space="preserve"> </v>
          </cell>
          <cell r="E44" t="str">
            <v xml:space="preserve"> </v>
          </cell>
        </row>
        <row r="45">
          <cell r="B45" t="str">
            <v xml:space="preserve"> </v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</row>
        <row r="46">
          <cell r="B46" t="str">
            <v xml:space="preserve"> </v>
          </cell>
          <cell r="C46" t="str">
            <v xml:space="preserve"> </v>
          </cell>
          <cell r="D46" t="str">
            <v xml:space="preserve"> </v>
          </cell>
          <cell r="E46" t="str">
            <v xml:space="preserve"> </v>
          </cell>
        </row>
        <row r="47">
          <cell r="B47" t="str">
            <v xml:space="preserve"> </v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</row>
        <row r="48">
          <cell r="B48" t="str">
            <v xml:space="preserve"> </v>
          </cell>
          <cell r="C48" t="str">
            <v xml:space="preserve"> </v>
          </cell>
          <cell r="D48" t="str">
            <v xml:space="preserve"> </v>
          </cell>
          <cell r="E48" t="str">
            <v xml:space="preserve"> </v>
          </cell>
        </row>
        <row r="49">
          <cell r="B49" t="str">
            <v xml:space="preserve"> </v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</row>
        <row r="50">
          <cell r="B50" t="str">
            <v xml:space="preserve"> </v>
          </cell>
          <cell r="C50" t="str">
            <v xml:space="preserve"> </v>
          </cell>
          <cell r="D50" t="str">
            <v xml:space="preserve"> </v>
          </cell>
          <cell r="E50" t="str">
            <v xml:space="preserve"> </v>
          </cell>
        </row>
        <row r="51">
          <cell r="B51" t="str">
            <v xml:space="preserve"> </v>
          </cell>
          <cell r="C51" t="str">
            <v xml:space="preserve"> </v>
          </cell>
          <cell r="D51" t="str">
            <v xml:space="preserve"> </v>
          </cell>
          <cell r="E51" t="str">
            <v xml:space="preserve"> </v>
          </cell>
        </row>
        <row r="52">
          <cell r="B52" t="str">
            <v xml:space="preserve"> </v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</row>
        <row r="53">
          <cell r="B53" t="str">
            <v xml:space="preserve"> </v>
          </cell>
          <cell r="C53" t="str">
            <v xml:space="preserve"> </v>
          </cell>
          <cell r="D53" t="str">
            <v xml:space="preserve"> </v>
          </cell>
          <cell r="E53" t="str">
            <v xml:space="preserve"> </v>
          </cell>
        </row>
        <row r="54">
          <cell r="B54" t="str">
            <v xml:space="preserve"> </v>
          </cell>
          <cell r="C54" t="str">
            <v xml:space="preserve"> </v>
          </cell>
          <cell r="D54" t="str">
            <v xml:space="preserve"> </v>
          </cell>
          <cell r="E54" t="str">
            <v xml:space="preserve"> </v>
          </cell>
        </row>
        <row r="55">
          <cell r="B55" t="str">
            <v xml:space="preserve"> </v>
          </cell>
          <cell r="C55" t="str">
            <v xml:space="preserve"> </v>
          </cell>
          <cell r="D55" t="str">
            <v xml:space="preserve"> </v>
          </cell>
          <cell r="E55" t="str">
            <v xml:space="preserve"> </v>
          </cell>
        </row>
        <row r="56">
          <cell r="B56" t="str">
            <v xml:space="preserve"> </v>
          </cell>
          <cell r="C56" t="str">
            <v xml:space="preserve"> </v>
          </cell>
          <cell r="D56" t="str">
            <v xml:space="preserve"> </v>
          </cell>
          <cell r="E56" t="str">
            <v xml:space="preserve"> </v>
          </cell>
        </row>
        <row r="57">
          <cell r="B57" t="str">
            <v xml:space="preserve"> </v>
          </cell>
          <cell r="C57" t="str">
            <v xml:space="preserve"> </v>
          </cell>
          <cell r="D57" t="str">
            <v xml:space="preserve"> </v>
          </cell>
          <cell r="E57" t="str">
            <v xml:space="preserve"> </v>
          </cell>
        </row>
        <row r="58">
          <cell r="B58" t="str">
            <v xml:space="preserve"> </v>
          </cell>
          <cell r="C58" t="str">
            <v xml:space="preserve"> </v>
          </cell>
          <cell r="D58" t="str">
            <v xml:space="preserve"> </v>
          </cell>
          <cell r="E58" t="str">
            <v xml:space="preserve"> </v>
          </cell>
        </row>
        <row r="59">
          <cell r="B59" t="str">
            <v xml:space="preserve"> </v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</row>
        <row r="60">
          <cell r="B60" t="str">
            <v xml:space="preserve"> </v>
          </cell>
          <cell r="C60" t="str">
            <v xml:space="preserve"> </v>
          </cell>
          <cell r="D60" t="str">
            <v xml:space="preserve"> </v>
          </cell>
          <cell r="E60" t="str">
            <v xml:space="preserve"> </v>
          </cell>
        </row>
        <row r="61">
          <cell r="B61" t="str">
            <v xml:space="preserve"> </v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</row>
        <row r="62">
          <cell r="B62" t="str">
            <v xml:space="preserve"> </v>
          </cell>
          <cell r="C62" t="str">
            <v xml:space="preserve"> </v>
          </cell>
          <cell r="D62" t="str">
            <v xml:space="preserve"> </v>
          </cell>
          <cell r="E62" t="str">
            <v xml:space="preserve"> </v>
          </cell>
        </row>
        <row r="63">
          <cell r="B63" t="str">
            <v xml:space="preserve"> </v>
          </cell>
          <cell r="C63" t="str">
            <v xml:space="preserve"> </v>
          </cell>
          <cell r="D63" t="str">
            <v xml:space="preserve"> </v>
          </cell>
          <cell r="E63" t="str">
            <v xml:space="preserve"> </v>
          </cell>
        </row>
        <row r="64">
          <cell r="B64" t="str">
            <v xml:space="preserve"> </v>
          </cell>
          <cell r="C64" t="str">
            <v xml:space="preserve"> </v>
          </cell>
          <cell r="D64" t="str">
            <v xml:space="preserve"> </v>
          </cell>
          <cell r="E64" t="str">
            <v xml:space="preserve"> </v>
          </cell>
        </row>
        <row r="65">
          <cell r="B65" t="str">
            <v xml:space="preserve"> </v>
          </cell>
          <cell r="C65" t="str">
            <v xml:space="preserve"> </v>
          </cell>
          <cell r="D65" t="str">
            <v xml:space="preserve"> </v>
          </cell>
          <cell r="E65" t="str">
            <v xml:space="preserve"> </v>
          </cell>
        </row>
        <row r="66">
          <cell r="B66" t="str">
            <v xml:space="preserve"> </v>
          </cell>
          <cell r="C66" t="str">
            <v xml:space="preserve"> </v>
          </cell>
          <cell r="D66" t="str">
            <v xml:space="preserve"> </v>
          </cell>
          <cell r="E66" t="str">
            <v xml:space="preserve"> </v>
          </cell>
        </row>
        <row r="67">
          <cell r="B67" t="str">
            <v xml:space="preserve"> </v>
          </cell>
          <cell r="C67" t="str">
            <v xml:space="preserve"> </v>
          </cell>
          <cell r="D67" t="str">
            <v xml:space="preserve"> </v>
          </cell>
          <cell r="E67" t="str">
            <v xml:space="preserve"> </v>
          </cell>
        </row>
        <row r="68">
          <cell r="B68" t="str">
            <v xml:space="preserve"> </v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</row>
        <row r="69">
          <cell r="B69" t="str">
            <v xml:space="preserve"> </v>
          </cell>
          <cell r="C69" t="str">
            <v xml:space="preserve"> </v>
          </cell>
          <cell r="D69" t="str">
            <v xml:space="preserve"> </v>
          </cell>
          <cell r="E69" t="str">
            <v xml:space="preserve"> </v>
          </cell>
        </row>
        <row r="70">
          <cell r="B70" t="str">
            <v xml:space="preserve"> </v>
          </cell>
          <cell r="C70" t="str">
            <v xml:space="preserve"> </v>
          </cell>
          <cell r="D70" t="str">
            <v xml:space="preserve"> </v>
          </cell>
          <cell r="E70" t="str">
            <v xml:space="preserve"> </v>
          </cell>
        </row>
        <row r="71">
          <cell r="B71" t="str">
            <v xml:space="preserve"> </v>
          </cell>
          <cell r="C71" t="str">
            <v xml:space="preserve"> </v>
          </cell>
          <cell r="D71" t="str">
            <v xml:space="preserve"> </v>
          </cell>
          <cell r="E71" t="str">
            <v xml:space="preserve"> </v>
          </cell>
        </row>
        <row r="72">
          <cell r="B72" t="str">
            <v xml:space="preserve"> </v>
          </cell>
          <cell r="C72" t="str">
            <v xml:space="preserve"> </v>
          </cell>
          <cell r="D72" t="str">
            <v xml:space="preserve"> </v>
          </cell>
          <cell r="E72" t="str">
            <v xml:space="preserve"> </v>
          </cell>
        </row>
        <row r="73">
          <cell r="B73" t="str">
            <v xml:space="preserve"> </v>
          </cell>
          <cell r="C73" t="str">
            <v xml:space="preserve"> </v>
          </cell>
          <cell r="D73" t="str">
            <v xml:space="preserve"> </v>
          </cell>
          <cell r="E73" t="str">
            <v xml:space="preserve"> </v>
          </cell>
        </row>
        <row r="74">
          <cell r="B74" t="str">
            <v xml:space="preserve"> </v>
          </cell>
          <cell r="C74" t="str">
            <v xml:space="preserve"> </v>
          </cell>
          <cell r="D74" t="str">
            <v xml:space="preserve"> </v>
          </cell>
          <cell r="E74" t="str">
            <v xml:space="preserve"> </v>
          </cell>
        </row>
        <row r="75">
          <cell r="B75" t="str">
            <v xml:space="preserve"> </v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</row>
        <row r="76">
          <cell r="B76" t="str">
            <v xml:space="preserve"> 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</row>
        <row r="77">
          <cell r="B77" t="str">
            <v xml:space="preserve"> </v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</row>
        <row r="78">
          <cell r="B78" t="str">
            <v xml:space="preserve"> </v>
          </cell>
          <cell r="C78" t="str">
            <v xml:space="preserve"> </v>
          </cell>
          <cell r="D78" t="str">
            <v xml:space="preserve"> </v>
          </cell>
          <cell r="E78" t="str">
            <v xml:space="preserve"> </v>
          </cell>
        </row>
        <row r="79">
          <cell r="B79" t="str">
            <v xml:space="preserve"> </v>
          </cell>
          <cell r="C79" t="str">
            <v xml:space="preserve"> </v>
          </cell>
          <cell r="D79" t="str">
            <v xml:space="preserve"> </v>
          </cell>
          <cell r="E79" t="str">
            <v xml:space="preserve"> </v>
          </cell>
        </row>
        <row r="80">
          <cell r="B80" t="str">
            <v xml:space="preserve"> </v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</row>
        <row r="81">
          <cell r="B81" t="str">
            <v xml:space="preserve"> </v>
          </cell>
          <cell r="C81" t="str">
            <v xml:space="preserve"> </v>
          </cell>
          <cell r="D81" t="str">
            <v xml:space="preserve"> </v>
          </cell>
          <cell r="E81" t="str">
            <v xml:space="preserve"> </v>
          </cell>
        </row>
        <row r="82">
          <cell r="B82" t="str">
            <v xml:space="preserve"> </v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</row>
        <row r="83">
          <cell r="B83" t="str">
            <v xml:space="preserve"> 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</row>
        <row r="84">
          <cell r="B84" t="str">
            <v xml:space="preserve"> </v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</row>
        <row r="85">
          <cell r="B85" t="str">
            <v xml:space="preserve"> </v>
          </cell>
          <cell r="C85" t="str">
            <v xml:space="preserve"> </v>
          </cell>
          <cell r="D85" t="str">
            <v xml:space="preserve"> </v>
          </cell>
          <cell r="E85" t="str">
            <v xml:space="preserve"> </v>
          </cell>
        </row>
        <row r="86">
          <cell r="B86" t="str">
            <v xml:space="preserve"> </v>
          </cell>
          <cell r="C86" t="str">
            <v xml:space="preserve"> </v>
          </cell>
          <cell r="D86" t="str">
            <v xml:space="preserve"> </v>
          </cell>
          <cell r="E86" t="str">
            <v xml:space="preserve"> </v>
          </cell>
        </row>
        <row r="87">
          <cell r="B87" t="str">
            <v xml:space="preserve"> </v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</row>
        <row r="88">
          <cell r="B88" t="str">
            <v xml:space="preserve"> </v>
          </cell>
          <cell r="C88" t="str">
            <v xml:space="preserve"> </v>
          </cell>
          <cell r="D88" t="str">
            <v xml:space="preserve"> </v>
          </cell>
          <cell r="E88" t="str">
            <v xml:space="preserve"> </v>
          </cell>
        </row>
        <row r="89">
          <cell r="B89" t="str">
            <v xml:space="preserve"> </v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</row>
        <row r="90">
          <cell r="B90" t="str">
            <v xml:space="preserve"> </v>
          </cell>
          <cell r="C90" t="str">
            <v xml:space="preserve"> </v>
          </cell>
          <cell r="D90" t="str">
            <v xml:space="preserve"> </v>
          </cell>
          <cell r="E90" t="str">
            <v xml:space="preserve"> </v>
          </cell>
        </row>
        <row r="91">
          <cell r="B91" t="str">
            <v xml:space="preserve"> </v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</row>
        <row r="92">
          <cell r="B92" t="str">
            <v xml:space="preserve"> </v>
          </cell>
          <cell r="C92" t="str">
            <v xml:space="preserve"> </v>
          </cell>
          <cell r="D92" t="str">
            <v xml:space="preserve"> </v>
          </cell>
          <cell r="E92" t="str">
            <v xml:space="preserve"> </v>
          </cell>
        </row>
        <row r="93">
          <cell r="B93" t="str">
            <v xml:space="preserve"> </v>
          </cell>
          <cell r="C93" t="str">
            <v xml:space="preserve"> </v>
          </cell>
          <cell r="D93" t="str">
            <v xml:space="preserve"> </v>
          </cell>
          <cell r="E93" t="str">
            <v xml:space="preserve"> </v>
          </cell>
        </row>
        <row r="94">
          <cell r="B94" t="str">
            <v xml:space="preserve"> </v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</row>
        <row r="95">
          <cell r="B95" t="str">
            <v xml:space="preserve"> </v>
          </cell>
          <cell r="C95" t="str">
            <v xml:space="preserve"> </v>
          </cell>
          <cell r="D95" t="str">
            <v xml:space="preserve"> </v>
          </cell>
          <cell r="E95" t="str">
            <v xml:space="preserve"> </v>
          </cell>
        </row>
        <row r="96">
          <cell r="B96" t="str">
            <v xml:space="preserve"> </v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</row>
        <row r="97">
          <cell r="B97" t="str">
            <v xml:space="preserve"> </v>
          </cell>
          <cell r="C97" t="str">
            <v xml:space="preserve"> </v>
          </cell>
          <cell r="D97" t="str">
            <v xml:space="preserve"> </v>
          </cell>
          <cell r="E97" t="str">
            <v xml:space="preserve"> </v>
          </cell>
        </row>
        <row r="98">
          <cell r="B98" t="str">
            <v xml:space="preserve"> </v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</row>
        <row r="99">
          <cell r="B99" t="str">
            <v xml:space="preserve"> </v>
          </cell>
          <cell r="C99" t="str">
            <v xml:space="preserve"> </v>
          </cell>
          <cell r="D99" t="str">
            <v xml:space="preserve"> </v>
          </cell>
          <cell r="E99" t="str">
            <v xml:space="preserve"> </v>
          </cell>
        </row>
        <row r="100">
          <cell r="B100" t="str">
            <v xml:space="preserve"> </v>
          </cell>
          <cell r="C100" t="str">
            <v xml:space="preserve"> </v>
          </cell>
          <cell r="D100" t="str">
            <v xml:space="preserve"> </v>
          </cell>
          <cell r="E100" t="str">
            <v xml:space="preserve"> </v>
          </cell>
        </row>
        <row r="101"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</row>
        <row r="102"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</row>
        <row r="103">
          <cell r="B103" t="str">
            <v xml:space="preserve"> </v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</row>
        <row r="104">
          <cell r="B104" t="str">
            <v xml:space="preserve"> </v>
          </cell>
          <cell r="C104" t="str">
            <v xml:space="preserve"> </v>
          </cell>
          <cell r="D104" t="str">
            <v xml:space="preserve"> </v>
          </cell>
          <cell r="E104" t="str">
            <v xml:space="preserve"> </v>
          </cell>
        </row>
        <row r="105">
          <cell r="B105" t="str">
            <v xml:space="preserve"> </v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</row>
        <row r="106">
          <cell r="B106" t="str">
            <v xml:space="preserve"> </v>
          </cell>
          <cell r="C106" t="str">
            <v xml:space="preserve"> </v>
          </cell>
          <cell r="D106" t="str">
            <v xml:space="preserve"> </v>
          </cell>
          <cell r="E106" t="str">
            <v xml:space="preserve"> </v>
          </cell>
        </row>
        <row r="108">
          <cell r="E108" t="str">
            <v xml:space="preserve"> </v>
          </cell>
        </row>
        <row r="111">
          <cell r="E111" t="str">
            <v xml:space="preserve"> </v>
          </cell>
        </row>
        <row r="117">
          <cell r="E117" t="str">
            <v xml:space="preserve"> </v>
          </cell>
        </row>
      </sheetData>
      <sheetData sheetId="5" refreshError="1"/>
      <sheetData sheetId="6" refreshError="1">
        <row r="14">
          <cell r="A14">
            <v>1</v>
          </cell>
          <cell r="K14">
            <v>1</v>
          </cell>
        </row>
        <row r="17">
          <cell r="A17">
            <v>2</v>
          </cell>
          <cell r="K17">
            <v>1</v>
          </cell>
        </row>
        <row r="20">
          <cell r="A20">
            <v>3</v>
          </cell>
          <cell r="K20">
            <v>1</v>
          </cell>
        </row>
        <row r="23">
          <cell r="A23">
            <v>4</v>
          </cell>
          <cell r="K23">
            <v>1</v>
          </cell>
        </row>
        <row r="26">
          <cell r="A26">
            <v>5</v>
          </cell>
          <cell r="K26">
            <v>1</v>
          </cell>
        </row>
        <row r="29">
          <cell r="A29">
            <v>6</v>
          </cell>
          <cell r="K29">
            <v>1</v>
          </cell>
        </row>
        <row r="32">
          <cell r="A32">
            <v>7</v>
          </cell>
          <cell r="K32">
            <v>1</v>
          </cell>
        </row>
        <row r="35">
          <cell r="A35">
            <v>8</v>
          </cell>
          <cell r="K35">
            <v>1</v>
          </cell>
        </row>
        <row r="38">
          <cell r="A38">
            <v>9</v>
          </cell>
          <cell r="K38">
            <v>1</v>
          </cell>
        </row>
        <row r="41">
          <cell r="A41">
            <v>10</v>
          </cell>
          <cell r="K41">
            <v>1</v>
          </cell>
        </row>
        <row r="44">
          <cell r="A44">
            <v>11</v>
          </cell>
          <cell r="K44">
            <v>1</v>
          </cell>
        </row>
        <row r="47">
          <cell r="A47">
            <v>12</v>
          </cell>
          <cell r="K47">
            <v>1</v>
          </cell>
        </row>
        <row r="50">
          <cell r="A50">
            <v>13</v>
          </cell>
          <cell r="K50">
            <v>1</v>
          </cell>
        </row>
        <row r="53">
          <cell r="A53">
            <v>14</v>
          </cell>
          <cell r="K53">
            <v>1</v>
          </cell>
        </row>
        <row r="56">
          <cell r="A56">
            <v>15</v>
          </cell>
          <cell r="K56">
            <v>1</v>
          </cell>
        </row>
        <row r="59">
          <cell r="A59">
            <v>16</v>
          </cell>
          <cell r="K59">
            <v>1</v>
          </cell>
        </row>
        <row r="62">
          <cell r="K62">
            <v>1</v>
          </cell>
        </row>
        <row r="65">
          <cell r="A65" t="str">
            <v xml:space="preserve"> </v>
          </cell>
          <cell r="K65">
            <v>1</v>
          </cell>
        </row>
        <row r="68">
          <cell r="A68" t="str">
            <v xml:space="preserve"> </v>
          </cell>
          <cell r="K68">
            <v>1</v>
          </cell>
        </row>
        <row r="71">
          <cell r="K71">
            <v>1</v>
          </cell>
        </row>
        <row r="74">
          <cell r="A74" t="str">
            <v xml:space="preserve"> </v>
          </cell>
          <cell r="K74">
            <v>1</v>
          </cell>
        </row>
        <row r="77">
          <cell r="A77" t="str">
            <v xml:space="preserve"> </v>
          </cell>
          <cell r="K77">
            <v>1</v>
          </cell>
        </row>
        <row r="80">
          <cell r="K80">
            <v>1</v>
          </cell>
        </row>
        <row r="83">
          <cell r="A83" t="str">
            <v xml:space="preserve"> </v>
          </cell>
          <cell r="K83">
            <v>1</v>
          </cell>
        </row>
        <row r="86">
          <cell r="A86" t="str">
            <v xml:space="preserve"> </v>
          </cell>
          <cell r="K86">
            <v>1</v>
          </cell>
        </row>
        <row r="89">
          <cell r="K89">
            <v>1</v>
          </cell>
        </row>
        <row r="92">
          <cell r="A92" t="str">
            <v xml:space="preserve"> </v>
          </cell>
          <cell r="K92">
            <v>1</v>
          </cell>
        </row>
        <row r="95">
          <cell r="A95" t="str">
            <v xml:space="preserve"> </v>
          </cell>
          <cell r="K95">
            <v>1</v>
          </cell>
        </row>
        <row r="98">
          <cell r="K98">
            <v>1</v>
          </cell>
        </row>
        <row r="101">
          <cell r="A101" t="str">
            <v xml:space="preserve"> </v>
          </cell>
          <cell r="K101">
            <v>1</v>
          </cell>
        </row>
        <row r="104">
          <cell r="A104" t="str">
            <v xml:space="preserve"> </v>
          </cell>
          <cell r="K104">
            <v>1</v>
          </cell>
        </row>
        <row r="107">
          <cell r="K107">
            <v>1</v>
          </cell>
        </row>
        <row r="110">
          <cell r="A110" t="str">
            <v xml:space="preserve"> </v>
          </cell>
          <cell r="K110">
            <v>1</v>
          </cell>
        </row>
        <row r="113">
          <cell r="A113" t="str">
            <v xml:space="preserve"> </v>
          </cell>
          <cell r="K113">
            <v>1</v>
          </cell>
        </row>
        <row r="116">
          <cell r="K116">
            <v>1</v>
          </cell>
        </row>
        <row r="119">
          <cell r="A119" t="str">
            <v xml:space="preserve"> </v>
          </cell>
          <cell r="K119">
            <v>1</v>
          </cell>
        </row>
        <row r="122">
          <cell r="A122" t="str">
            <v xml:space="preserve"> </v>
          </cell>
          <cell r="K122">
            <v>1</v>
          </cell>
        </row>
        <row r="125">
          <cell r="K125">
            <v>1</v>
          </cell>
        </row>
        <row r="128">
          <cell r="A128" t="str">
            <v xml:space="preserve"> </v>
          </cell>
          <cell r="K128">
            <v>1</v>
          </cell>
        </row>
        <row r="131">
          <cell r="A131" t="str">
            <v xml:space="preserve"> </v>
          </cell>
          <cell r="K131">
            <v>1</v>
          </cell>
        </row>
        <row r="134">
          <cell r="K134">
            <v>1</v>
          </cell>
        </row>
        <row r="137">
          <cell r="K137">
            <v>1</v>
          </cell>
        </row>
        <row r="140">
          <cell r="K140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"/>
      <sheetName val="form 1"/>
      <sheetName val="form 2"/>
      <sheetName val="form 3"/>
      <sheetName val="form 4"/>
      <sheetName val="form 5"/>
      <sheetName val="clasificador"/>
      <sheetName val="Acta de conformidad"/>
      <sheetName val="datos basicos"/>
      <sheetName val="POA2008 REF I"/>
      <sheetName val="habitantes"/>
      <sheetName val="Servicios y Ed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 t="str">
            <v>COD_SISIN</v>
          </cell>
          <cell r="C1" t="str">
            <v>PROYECTO</v>
          </cell>
          <cell r="D1" t="str">
            <v>LOCALIZACION</v>
          </cell>
          <cell r="E1" t="str">
            <v>DIST</v>
          </cell>
          <cell r="F1" t="str">
            <v>DISTRITO</v>
          </cell>
          <cell r="G1" t="str">
            <v>REFORM</v>
          </cell>
          <cell r="H1" t="str">
            <v>Total pres</v>
          </cell>
          <cell r="I1" t="str">
            <v>PTTO pp</v>
          </cell>
          <cell r="J1" t="str">
            <v>PTTO rp</v>
          </cell>
          <cell r="K1" t="str">
            <v>Total hipc</v>
          </cell>
          <cell r="L1" t="str">
            <v>PTTO hipc sal</v>
          </cell>
          <cell r="M1" t="str">
            <v>PTTO hipc edu</v>
          </cell>
          <cell r="N1" t="str">
            <v>PTTO hipc ips</v>
          </cell>
          <cell r="O1" t="str">
            <v>PTTO IDH</v>
          </cell>
          <cell r="P1" t="str">
            <v>PTTO otros R</v>
          </cell>
          <cell r="Q1" t="str">
            <v>Sector</v>
          </cell>
          <cell r="R1" t="str">
            <v>DESC_sector</v>
          </cell>
          <cell r="S1" t="str">
            <v>PROG</v>
          </cell>
          <cell r="T1" t="str">
            <v>DESC_PROG</v>
          </cell>
          <cell r="U1" t="str">
            <v>cont nuevos</v>
          </cell>
          <cell r="V1" t="str">
            <v>Desc_cont nuev</v>
          </cell>
          <cell r="W1" t="str">
            <v>Nro BD</v>
          </cell>
        </row>
        <row r="2">
          <cell r="B2" t="str">
            <v/>
          </cell>
          <cell r="C2" t="str">
            <v>SEGURO UNIVERSAL MATERNO INFANTIL (SUMI)</v>
          </cell>
          <cell r="D2" t="str">
            <v>DISTRITAL</v>
          </cell>
          <cell r="E2">
            <v>15</v>
          </cell>
          <cell r="F2" t="str">
            <v>DISTRITAL</v>
          </cell>
          <cell r="G2" t="str">
            <v>I</v>
          </cell>
          <cell r="H2">
            <v>25390529</v>
          </cell>
          <cell r="I2">
            <v>25390529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 t="str">
            <v>PROTECCION SOCIAL</v>
          </cell>
          <cell r="S2">
            <v>2</v>
          </cell>
          <cell r="T2" t="str">
            <v>SERVICIO DE SALUD</v>
          </cell>
          <cell r="U2">
            <v>1</v>
          </cell>
          <cell r="V2" t="str">
            <v>NUEVOS - 2008</v>
          </cell>
          <cell r="W2">
            <v>1</v>
          </cell>
        </row>
        <row r="3">
          <cell r="B3" t="str">
            <v/>
          </cell>
          <cell r="C3" t="str">
            <v>FONDO DE CONTROL SOCIAL</v>
          </cell>
          <cell r="D3" t="str">
            <v>DISTRITAL</v>
          </cell>
          <cell r="E3">
            <v>15</v>
          </cell>
          <cell r="F3" t="str">
            <v>DISTRITAL</v>
          </cell>
          <cell r="G3" t="str">
            <v>I</v>
          </cell>
          <cell r="H3">
            <v>617773</v>
          </cell>
          <cell r="I3">
            <v>617773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</v>
          </cell>
          <cell r="R3" t="str">
            <v>FORTALECIMIENTO INSTITUCIONAL</v>
          </cell>
          <cell r="S3">
            <v>20</v>
          </cell>
          <cell r="T3" t="str">
            <v>FORTALECIMIENTO MUNICIPAL</v>
          </cell>
          <cell r="U3">
            <v>1</v>
          </cell>
          <cell r="V3" t="str">
            <v>NUEVOS - 2008</v>
          </cell>
          <cell r="W3">
            <v>2</v>
          </cell>
        </row>
        <row r="4">
          <cell r="B4" t="str">
            <v/>
          </cell>
          <cell r="C4" t="str">
            <v>SEGURO DE SALUD PARA EL ADULTO MAYOR (SSPAM)</v>
          </cell>
          <cell r="D4" t="str">
            <v>DISTRITAL</v>
          </cell>
          <cell r="E4">
            <v>15</v>
          </cell>
          <cell r="F4" t="str">
            <v>DISTRITAL</v>
          </cell>
          <cell r="G4" t="str">
            <v>I</v>
          </cell>
          <cell r="H4">
            <v>6000000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6000000</v>
          </cell>
          <cell r="P4">
            <v>0</v>
          </cell>
          <cell r="Q4">
            <v>1</v>
          </cell>
          <cell r="R4" t="str">
            <v>PROTECCION SOCIAL</v>
          </cell>
          <cell r="S4">
            <v>2</v>
          </cell>
          <cell r="T4" t="str">
            <v>SERVICIO DE SALUD</v>
          </cell>
          <cell r="U4">
            <v>1</v>
          </cell>
          <cell r="V4" t="str">
            <v>NUEVOS - 2008</v>
          </cell>
          <cell r="W4">
            <v>3</v>
          </cell>
        </row>
        <row r="5">
          <cell r="B5" t="str">
            <v/>
          </cell>
          <cell r="C5" t="str">
            <v>DOTACION DE INSUMOS Y MATERIALES A UNIDADES EDUCATIVAS</v>
          </cell>
          <cell r="D5" t="str">
            <v>DISTRITAL</v>
          </cell>
          <cell r="E5">
            <v>15</v>
          </cell>
          <cell r="F5" t="str">
            <v>DISTRITAL</v>
          </cell>
          <cell r="G5" t="str">
            <v>I</v>
          </cell>
          <cell r="H5">
            <v>800000</v>
          </cell>
          <cell r="I5">
            <v>0</v>
          </cell>
          <cell r="J5">
            <v>0</v>
          </cell>
          <cell r="K5">
            <v>800000</v>
          </cell>
          <cell r="L5">
            <v>0</v>
          </cell>
          <cell r="M5">
            <v>800000</v>
          </cell>
          <cell r="N5">
            <v>0</v>
          </cell>
          <cell r="O5">
            <v>0</v>
          </cell>
          <cell r="P5">
            <v>0</v>
          </cell>
          <cell r="Q5">
            <v>1</v>
          </cell>
          <cell r="R5" t="str">
            <v>PROTECCION SOCIAL</v>
          </cell>
          <cell r="S5">
            <v>1</v>
          </cell>
          <cell r="T5" t="str">
            <v>SERVICIO DE EDUCACION</v>
          </cell>
          <cell r="U5">
            <v>1</v>
          </cell>
          <cell r="V5" t="str">
            <v>NUEVOS - 2008</v>
          </cell>
          <cell r="W5">
            <v>4</v>
          </cell>
        </row>
        <row r="6">
          <cell r="B6" t="str">
            <v/>
          </cell>
          <cell r="C6" t="str">
            <v>DOTACION DE INSUMOS Y MATERIALES SALUD</v>
          </cell>
          <cell r="D6" t="str">
            <v>DISTRITAL</v>
          </cell>
          <cell r="E6">
            <v>15</v>
          </cell>
          <cell r="F6" t="str">
            <v>DISTRITAL</v>
          </cell>
          <cell r="G6" t="str">
            <v>I</v>
          </cell>
          <cell r="H6">
            <v>1200000</v>
          </cell>
          <cell r="I6">
            <v>219377</v>
          </cell>
          <cell r="J6">
            <v>215000</v>
          </cell>
          <cell r="K6">
            <v>765623</v>
          </cell>
          <cell r="L6">
            <v>765623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 t="str">
            <v>PROTECCION SOCIAL</v>
          </cell>
          <cell r="S6">
            <v>2</v>
          </cell>
          <cell r="T6" t="str">
            <v>SERVICIO DE SALUD</v>
          </cell>
          <cell r="U6">
            <v>1</v>
          </cell>
          <cell r="V6" t="str">
            <v>NUEVOS - 2008</v>
          </cell>
          <cell r="W6">
            <v>5</v>
          </cell>
        </row>
        <row r="7">
          <cell r="B7" t="str">
            <v/>
          </cell>
          <cell r="C7" t="str">
            <v>PAGO DE AGUA AREAS VERDES</v>
          </cell>
          <cell r="D7" t="str">
            <v>DISTRITAL</v>
          </cell>
          <cell r="E7">
            <v>15</v>
          </cell>
          <cell r="F7" t="str">
            <v>DISTRITAL</v>
          </cell>
          <cell r="G7" t="str">
            <v>I</v>
          </cell>
          <cell r="H7">
            <v>1884000</v>
          </cell>
          <cell r="I7">
            <v>1884000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4</v>
          </cell>
          <cell r="R7" t="str">
            <v>FORTALECIMIENTO INSTITUCIONAL</v>
          </cell>
          <cell r="S7">
            <v>20</v>
          </cell>
          <cell r="T7" t="str">
            <v>FORTALECIMIENTO MUNICIPAL</v>
          </cell>
          <cell r="U7">
            <v>1</v>
          </cell>
          <cell r="V7" t="str">
            <v>NUEVOS - 2008</v>
          </cell>
          <cell r="W7">
            <v>6</v>
          </cell>
        </row>
        <row r="8">
          <cell r="B8" t="str">
            <v/>
          </cell>
          <cell r="C8" t="str">
            <v>ALUMBRADO PUBLICO</v>
          </cell>
          <cell r="D8" t="str">
            <v>DISTRITAL</v>
          </cell>
          <cell r="E8">
            <v>15</v>
          </cell>
          <cell r="F8" t="str">
            <v>DISTRITAL</v>
          </cell>
          <cell r="G8" t="str">
            <v>I</v>
          </cell>
          <cell r="H8">
            <v>10000000</v>
          </cell>
          <cell r="I8">
            <v>0</v>
          </cell>
          <cell r="J8">
            <v>10000000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</v>
          </cell>
          <cell r="R8" t="str">
            <v>OBRAS Y MEDIO AMBIENTE</v>
          </cell>
          <cell r="S8">
            <v>17</v>
          </cell>
          <cell r="T8" t="str">
            <v>ALUMBRADO PUBLICO</v>
          </cell>
          <cell r="U8">
            <v>1</v>
          </cell>
          <cell r="V8" t="str">
            <v>NUEVOS - 2008</v>
          </cell>
          <cell r="W8">
            <v>7</v>
          </cell>
        </row>
        <row r="9">
          <cell r="B9" t="str">
            <v/>
          </cell>
          <cell r="C9" t="str">
            <v>PAGO DE ENERGIA ELECTRICA Y AGUA POTABLE - EDUCACION</v>
          </cell>
          <cell r="D9" t="str">
            <v>DISTRITAL</v>
          </cell>
          <cell r="E9">
            <v>15</v>
          </cell>
          <cell r="F9" t="str">
            <v>DISTRITAL</v>
          </cell>
          <cell r="G9" t="str">
            <v>I</v>
          </cell>
          <cell r="H9">
            <v>3313330</v>
          </cell>
          <cell r="I9">
            <v>1913330</v>
          </cell>
          <cell r="J9">
            <v>1400000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4</v>
          </cell>
          <cell r="R9" t="str">
            <v>FORTALECIMIENTO INSTITUCIONAL</v>
          </cell>
          <cell r="S9">
            <v>20</v>
          </cell>
          <cell r="T9" t="str">
            <v>FORTALECIMIENTO MUNICIPAL</v>
          </cell>
          <cell r="U9">
            <v>1</v>
          </cell>
          <cell r="V9" t="str">
            <v>NUEVOS - 2008</v>
          </cell>
          <cell r="W9">
            <v>8</v>
          </cell>
        </row>
        <row r="10">
          <cell r="B10" t="str">
            <v/>
          </cell>
          <cell r="C10" t="str">
            <v>PAGO DE ENERGIA ELECTRICA Y AGUA POTABLE - SALUD</v>
          </cell>
          <cell r="D10" t="str">
            <v>DISTRITAL</v>
          </cell>
          <cell r="E10">
            <v>15</v>
          </cell>
          <cell r="F10" t="str">
            <v>DISTRITAL</v>
          </cell>
          <cell r="G10" t="str">
            <v>I</v>
          </cell>
          <cell r="H10">
            <v>2057607</v>
          </cell>
          <cell r="I10">
            <v>1057607</v>
          </cell>
          <cell r="J10">
            <v>1000000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 t="str">
            <v>PROTECCION SOCIAL</v>
          </cell>
          <cell r="S10">
            <v>2</v>
          </cell>
          <cell r="T10" t="str">
            <v>SERVICIO DE SALUD</v>
          </cell>
          <cell r="U10">
            <v>1</v>
          </cell>
          <cell r="V10" t="str">
            <v>NUEVOS - 2008</v>
          </cell>
          <cell r="W10">
            <v>9</v>
          </cell>
        </row>
        <row r="11">
          <cell r="B11" t="str">
            <v/>
          </cell>
          <cell r="C11" t="str">
            <v>PAGO DE ENERGIA ELECTRICA Y AGUA POTABLE DE BIBLIOTECAS MUNICIPALES</v>
          </cell>
          <cell r="D11" t="str">
            <v>DISTRITAL</v>
          </cell>
          <cell r="E11">
            <v>15</v>
          </cell>
          <cell r="F11" t="str">
            <v>DISTRITAL</v>
          </cell>
          <cell r="G11" t="str">
            <v>I</v>
          </cell>
          <cell r="H11">
            <v>66000</v>
          </cell>
          <cell r="I11">
            <v>46000</v>
          </cell>
          <cell r="J11">
            <v>20000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4</v>
          </cell>
          <cell r="R11" t="str">
            <v>FORTALECIMIENTO INSTITUCIONAL</v>
          </cell>
          <cell r="S11">
            <v>20</v>
          </cell>
          <cell r="T11" t="str">
            <v>FORTALECIMIENTO MUNICIPAL</v>
          </cell>
          <cell r="U11">
            <v>1</v>
          </cell>
          <cell r="V11" t="str">
            <v>NUEVOS - 2008</v>
          </cell>
          <cell r="W11">
            <v>10</v>
          </cell>
        </row>
        <row r="12">
          <cell r="B12" t="str">
            <v/>
          </cell>
          <cell r="C12" t="str">
            <v>PAGO DE SERVICIO DE GAS EN CENTROS DE SALUD</v>
          </cell>
          <cell r="D12" t="str">
            <v>DISTRITAL</v>
          </cell>
          <cell r="E12">
            <v>15</v>
          </cell>
          <cell r="F12" t="str">
            <v>DISTRITAL</v>
          </cell>
          <cell r="G12" t="str">
            <v>I</v>
          </cell>
          <cell r="H12">
            <v>28000</v>
          </cell>
          <cell r="I12">
            <v>28000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4</v>
          </cell>
          <cell r="R12" t="str">
            <v>FORTALECIMIENTO INSTITUCIONAL</v>
          </cell>
          <cell r="S12">
            <v>20</v>
          </cell>
          <cell r="T12" t="str">
            <v>FORTALECIMIENTO MUNICIPAL</v>
          </cell>
          <cell r="U12">
            <v>1</v>
          </cell>
          <cell r="V12" t="str">
            <v>NUEVOS - 2008</v>
          </cell>
          <cell r="W12">
            <v>11</v>
          </cell>
        </row>
        <row r="13">
          <cell r="B13" t="str">
            <v/>
          </cell>
          <cell r="C13" t="str">
            <v>PAGO DE SERVICIO DE GAS EN UNIDADES EDUCATIVAS CIUDAD DE EL ALTO</v>
          </cell>
          <cell r="D13" t="str">
            <v>DISTRITAL</v>
          </cell>
          <cell r="E13">
            <v>15</v>
          </cell>
          <cell r="F13" t="str">
            <v>DISTRITAL</v>
          </cell>
          <cell r="G13" t="str">
            <v>I</v>
          </cell>
          <cell r="H13">
            <v>83800</v>
          </cell>
          <cell r="I13">
            <v>83800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4</v>
          </cell>
          <cell r="R13" t="str">
            <v>FORTALECIMIENTO INSTITUCIONAL</v>
          </cell>
          <cell r="S13">
            <v>20</v>
          </cell>
          <cell r="T13" t="str">
            <v>FORTALECIMIENTO MUNICIPAL</v>
          </cell>
          <cell r="U13">
            <v>1</v>
          </cell>
          <cell r="V13" t="str">
            <v>NUEVOS - 2008</v>
          </cell>
          <cell r="W13">
            <v>12</v>
          </cell>
        </row>
        <row r="14">
          <cell r="B14" t="str">
            <v/>
          </cell>
          <cell r="C14" t="str">
            <v>PROYECTOS DE INVERSION DEVENGADOS (GESTIONES PASADAS)</v>
          </cell>
          <cell r="D14" t="str">
            <v>DISTRITAL</v>
          </cell>
          <cell r="E14">
            <v>15</v>
          </cell>
          <cell r="F14" t="str">
            <v>DISTRITAL</v>
          </cell>
          <cell r="G14" t="str">
            <v>I</v>
          </cell>
          <cell r="H14">
            <v>14094690</v>
          </cell>
          <cell r="I14">
            <v>7111469</v>
          </cell>
          <cell r="J14">
            <v>2166764</v>
          </cell>
          <cell r="K14">
            <v>709616</v>
          </cell>
          <cell r="L14">
            <v>544054</v>
          </cell>
          <cell r="M14">
            <v>32039</v>
          </cell>
          <cell r="N14">
            <v>133523</v>
          </cell>
          <cell r="O14">
            <v>2169126</v>
          </cell>
          <cell r="P14">
            <v>1937715</v>
          </cell>
          <cell r="Q14">
            <v>4</v>
          </cell>
          <cell r="R14" t="str">
            <v>FORTALECIMIENTO INSTITUCIONAL</v>
          </cell>
          <cell r="S14">
            <v>20</v>
          </cell>
          <cell r="T14" t="str">
            <v>FORTALECIMIENTO MUNICIPAL</v>
          </cell>
          <cell r="U14">
            <v>1</v>
          </cell>
          <cell r="V14" t="str">
            <v>NUEVOS - 2008</v>
          </cell>
          <cell r="W14">
            <v>13</v>
          </cell>
        </row>
        <row r="15">
          <cell r="B15" t="str">
            <v/>
          </cell>
          <cell r="C15" t="str">
            <v>MEJORAMIENTO INTEGRAL DEL SISTEMA DE TRANSPORTE DE EL ALTO (BM-AIF)</v>
          </cell>
          <cell r="D15" t="str">
            <v>DISTRITAL</v>
          </cell>
          <cell r="E15">
            <v>15</v>
          </cell>
          <cell r="F15" t="str">
            <v>DISTRITAL</v>
          </cell>
          <cell r="G15" t="str">
            <v>I</v>
          </cell>
          <cell r="H15">
            <v>350000</v>
          </cell>
          <cell r="I15">
            <v>350000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  <cell r="R15" t="str">
            <v>FORTALECIMIENTO INSTITUCIONAL</v>
          </cell>
          <cell r="S15">
            <v>23</v>
          </cell>
          <cell r="T15" t="str">
            <v>SERVICIO DE LA DEUDA</v>
          </cell>
          <cell r="U15">
            <v>1</v>
          </cell>
          <cell r="V15" t="str">
            <v>NUEVOS - 2008</v>
          </cell>
          <cell r="W15">
            <v>14</v>
          </cell>
        </row>
        <row r="16">
          <cell r="B16" t="str">
            <v/>
          </cell>
          <cell r="C16" t="str">
            <v>PROV. ADQ. DE LUMINARIAS, ALUMBRADO PUBLICO, ACCESORIOS Y REPUESTOS - FAD/ICO</v>
          </cell>
          <cell r="D16" t="str">
            <v>DISTRITAL</v>
          </cell>
          <cell r="E16">
            <v>15</v>
          </cell>
          <cell r="F16" t="str">
            <v>DISTRITAL</v>
          </cell>
          <cell r="G16" t="str">
            <v>I</v>
          </cell>
          <cell r="H16">
            <v>306547</v>
          </cell>
          <cell r="I16">
            <v>200000</v>
          </cell>
          <cell r="J16">
            <v>106547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4</v>
          </cell>
          <cell r="R16" t="str">
            <v>FORTALECIMIENTO INSTITUCIONAL</v>
          </cell>
          <cell r="S16">
            <v>23</v>
          </cell>
          <cell r="T16" t="str">
            <v>SERVICIO DE LA DEUDA</v>
          </cell>
          <cell r="U16">
            <v>1</v>
          </cell>
          <cell r="V16" t="str">
            <v>NUEVOS - 2008</v>
          </cell>
          <cell r="W16">
            <v>15</v>
          </cell>
        </row>
        <row r="17">
          <cell r="B17" t="str">
            <v/>
          </cell>
          <cell r="C17" t="str">
            <v>CONSTRUCCION DE CALLES Y AVENIDAS CON PAV. RIGIDO - DUSAF</v>
          </cell>
          <cell r="D17" t="str">
            <v>DISTRITAL</v>
          </cell>
          <cell r="E17">
            <v>15</v>
          </cell>
          <cell r="F17" t="str">
            <v>DISTRITAL</v>
          </cell>
          <cell r="G17" t="str">
            <v>I</v>
          </cell>
          <cell r="H17">
            <v>5846805</v>
          </cell>
          <cell r="I17">
            <v>4053261</v>
          </cell>
          <cell r="J17">
            <v>1793544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4</v>
          </cell>
          <cell r="R17" t="str">
            <v>FORTALECIMIENTO INSTITUCIONAL</v>
          </cell>
          <cell r="S17">
            <v>23</v>
          </cell>
          <cell r="T17" t="str">
            <v>SERVICIO DE LA DEUDA</v>
          </cell>
          <cell r="U17">
            <v>1</v>
          </cell>
          <cell r="V17" t="str">
            <v>NUEVOS - 2008</v>
          </cell>
          <cell r="W17">
            <v>16</v>
          </cell>
        </row>
        <row r="18">
          <cell r="B18" t="str">
            <v/>
          </cell>
          <cell r="C18" t="str">
            <v>MEJORAMIENTO VIAL E INFRAESTRUCTURA MUNICIPAL DE EL ALTO FASE III - PIE PLANE (PLAN NACIONAL DE EMPLEO)</v>
          </cell>
          <cell r="D18" t="str">
            <v>DISTRITAL</v>
          </cell>
          <cell r="E18">
            <v>15</v>
          </cell>
          <cell r="F18" t="str">
            <v>DISTRITAL</v>
          </cell>
          <cell r="G18" t="str">
            <v>I</v>
          </cell>
          <cell r="H18">
            <v>1061800</v>
          </cell>
          <cell r="I18">
            <v>1000000</v>
          </cell>
          <cell r="J18">
            <v>61800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</v>
          </cell>
          <cell r="R18" t="str">
            <v>FORTALECIMIENTO INSTITUCIONAL</v>
          </cell>
          <cell r="S18">
            <v>23</v>
          </cell>
          <cell r="T18" t="str">
            <v>SERVICIO DE LA DEUDA</v>
          </cell>
          <cell r="U18">
            <v>1</v>
          </cell>
          <cell r="V18" t="str">
            <v>NUEVOS - 2008</v>
          </cell>
          <cell r="W18">
            <v>17</v>
          </cell>
        </row>
        <row r="19">
          <cell r="B19" t="str">
            <v/>
          </cell>
          <cell r="C19" t="str">
            <v>PIE I (MEJ. VIAL, FOREST. Y RECUP. AREAS VERDES)</v>
          </cell>
          <cell r="D19" t="str">
            <v>DISTRITAL</v>
          </cell>
          <cell r="E19">
            <v>15</v>
          </cell>
          <cell r="F19" t="str">
            <v>DISTRITAL</v>
          </cell>
          <cell r="G19" t="str">
            <v>I</v>
          </cell>
          <cell r="H19">
            <v>1456502</v>
          </cell>
          <cell r="I19">
            <v>1000000</v>
          </cell>
          <cell r="J19">
            <v>456502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</v>
          </cell>
          <cell r="R19" t="str">
            <v>FORTALECIMIENTO INSTITUCIONAL</v>
          </cell>
          <cell r="S19">
            <v>23</v>
          </cell>
          <cell r="T19" t="str">
            <v>SERVICIO DE LA DEUDA</v>
          </cell>
          <cell r="U19">
            <v>1</v>
          </cell>
          <cell r="V19" t="str">
            <v>NUEVOS - 2008</v>
          </cell>
          <cell r="W19">
            <v>18</v>
          </cell>
        </row>
        <row r="20">
          <cell r="B20" t="str">
            <v/>
          </cell>
          <cell r="C20" t="str">
            <v>PIE II - (MEJ. VIAL, FOREST. Y RECUP. AREAS VERDES - PRIJ-2KR)</v>
          </cell>
          <cell r="D20" t="str">
            <v>DISTRITAL</v>
          </cell>
          <cell r="E20">
            <v>15</v>
          </cell>
          <cell r="F20" t="str">
            <v>DISTRITAL</v>
          </cell>
          <cell r="G20" t="str">
            <v>I</v>
          </cell>
          <cell r="H20">
            <v>759211</v>
          </cell>
          <cell r="I20">
            <v>700000</v>
          </cell>
          <cell r="J20">
            <v>59211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</v>
          </cell>
          <cell r="R20" t="str">
            <v>FORTALECIMIENTO INSTITUCIONAL</v>
          </cell>
          <cell r="S20">
            <v>23</v>
          </cell>
          <cell r="T20" t="str">
            <v>SERVICIO DE LA DEUDA</v>
          </cell>
          <cell r="U20">
            <v>1</v>
          </cell>
          <cell r="V20" t="str">
            <v>NUEVOS - 2008</v>
          </cell>
          <cell r="W20">
            <v>19</v>
          </cell>
        </row>
        <row r="21">
          <cell r="B21" t="str">
            <v/>
          </cell>
          <cell r="C21" t="str">
            <v>EQUIPAMIENTO URBANO CONST. 6 PLAZAS EL ALTO - DUSAF</v>
          </cell>
          <cell r="D21" t="str">
            <v>DISTRITAL</v>
          </cell>
          <cell r="E21">
            <v>15</v>
          </cell>
          <cell r="F21" t="str">
            <v>DISTRITAL</v>
          </cell>
          <cell r="G21" t="str">
            <v>I</v>
          </cell>
          <cell r="H21">
            <v>314140</v>
          </cell>
          <cell r="I21">
            <v>300000</v>
          </cell>
          <cell r="J21">
            <v>14140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</v>
          </cell>
          <cell r="R21" t="str">
            <v>FORTALECIMIENTO INSTITUCIONAL</v>
          </cell>
          <cell r="S21">
            <v>23</v>
          </cell>
          <cell r="T21" t="str">
            <v>SERVICIO DE LA DEUDA</v>
          </cell>
          <cell r="U21">
            <v>1</v>
          </cell>
          <cell r="V21" t="str">
            <v>NUEVOS - 2008</v>
          </cell>
          <cell r="W21">
            <v>20</v>
          </cell>
        </row>
        <row r="22">
          <cell r="B22" t="str">
            <v/>
          </cell>
          <cell r="C22" t="str">
            <v>CANALIZACION RIO FABOCA</v>
          </cell>
          <cell r="D22" t="str">
            <v>DISTRITAL</v>
          </cell>
          <cell r="E22">
            <v>15</v>
          </cell>
          <cell r="F22" t="str">
            <v>DISTRITAL</v>
          </cell>
          <cell r="G22" t="str">
            <v>I</v>
          </cell>
          <cell r="H22">
            <v>137562</v>
          </cell>
          <cell r="I22">
            <v>137562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</v>
          </cell>
          <cell r="R22" t="str">
            <v>FORTALECIMIENTO INSTITUCIONAL</v>
          </cell>
          <cell r="S22">
            <v>23</v>
          </cell>
          <cell r="T22" t="str">
            <v>SERVICIO DE LA DEUDA</v>
          </cell>
          <cell r="U22">
            <v>1</v>
          </cell>
          <cell r="V22" t="str">
            <v>NUEVOS - 2008</v>
          </cell>
          <cell r="W22">
            <v>21</v>
          </cell>
        </row>
        <row r="23">
          <cell r="B23" t="str">
            <v/>
          </cell>
          <cell r="C23" t="str">
            <v>PAVIMENTADO AVENIDA PANORAMICA NORTE</v>
          </cell>
          <cell r="D23" t="str">
            <v>DISTRITAL</v>
          </cell>
          <cell r="E23">
            <v>15</v>
          </cell>
          <cell r="F23" t="str">
            <v>DISTRITAL</v>
          </cell>
          <cell r="G23" t="str">
            <v>I</v>
          </cell>
          <cell r="H23">
            <v>499199</v>
          </cell>
          <cell r="I23">
            <v>400000</v>
          </cell>
          <cell r="J23">
            <v>99199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4</v>
          </cell>
          <cell r="R23" t="str">
            <v>FORTALECIMIENTO INSTITUCIONAL</v>
          </cell>
          <cell r="S23">
            <v>23</v>
          </cell>
          <cell r="T23" t="str">
            <v>SERVICIO DE LA DEUDA</v>
          </cell>
          <cell r="U23">
            <v>1</v>
          </cell>
          <cell r="V23" t="str">
            <v>NUEVOS - 2008</v>
          </cell>
          <cell r="W23">
            <v>22</v>
          </cell>
        </row>
        <row r="24">
          <cell r="B24" t="str">
            <v/>
          </cell>
          <cell r="C24" t="str">
            <v>CONCLUSION DE LA PAVIMENTACION DE LA AV. 6 DE MARZO -PROIFI</v>
          </cell>
          <cell r="D24" t="str">
            <v>DISTRITAL</v>
          </cell>
          <cell r="E24">
            <v>15</v>
          </cell>
          <cell r="F24" t="str">
            <v>DISTRITAL</v>
          </cell>
          <cell r="G24" t="str">
            <v>I</v>
          </cell>
          <cell r="H24">
            <v>1195936</v>
          </cell>
          <cell r="I24">
            <v>1000000</v>
          </cell>
          <cell r="J24">
            <v>195936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</v>
          </cell>
          <cell r="R24" t="str">
            <v>FORTALECIMIENTO INSTITUCIONAL</v>
          </cell>
          <cell r="S24">
            <v>23</v>
          </cell>
          <cell r="T24" t="str">
            <v>SERVICIO DE LA DEUDA</v>
          </cell>
          <cell r="U24">
            <v>1</v>
          </cell>
          <cell r="V24" t="str">
            <v>NUEVOS - 2008</v>
          </cell>
          <cell r="W24">
            <v>23</v>
          </cell>
        </row>
        <row r="25">
          <cell r="B25" t="str">
            <v/>
          </cell>
          <cell r="C25" t="str">
            <v>PAVIMENTADO DE CALLES Y AVENIDAS EN LA CIUDAD DE EL ALTO - CEA</v>
          </cell>
          <cell r="D25" t="str">
            <v>DISTRITAL</v>
          </cell>
          <cell r="E25">
            <v>15</v>
          </cell>
          <cell r="F25" t="str">
            <v>DISTRITAL</v>
          </cell>
          <cell r="G25" t="str">
            <v>I</v>
          </cell>
          <cell r="H25">
            <v>4500000</v>
          </cell>
          <cell r="I25">
            <v>4500000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4</v>
          </cell>
          <cell r="R25" t="str">
            <v>FORTALECIMIENTO INSTITUCIONAL</v>
          </cell>
          <cell r="S25">
            <v>23</v>
          </cell>
          <cell r="T25" t="str">
            <v>SERVICIO DE LA DEUDA</v>
          </cell>
          <cell r="U25">
            <v>1</v>
          </cell>
          <cell r="V25" t="str">
            <v>NUEVOS - 2008</v>
          </cell>
          <cell r="W25">
            <v>25</v>
          </cell>
        </row>
        <row r="26">
          <cell r="B26" t="str">
            <v/>
          </cell>
          <cell r="C26" t="str">
            <v>SUPERVISION PAVIMENTOS</v>
          </cell>
          <cell r="D26" t="str">
            <v>DISTRITAL</v>
          </cell>
          <cell r="E26">
            <v>15</v>
          </cell>
          <cell r="F26" t="str">
            <v>DISTRITAL</v>
          </cell>
          <cell r="G26" t="str">
            <v>I</v>
          </cell>
          <cell r="H26">
            <v>500000</v>
          </cell>
          <cell r="I26">
            <v>500000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4</v>
          </cell>
          <cell r="R26" t="str">
            <v>FORTALECIMIENTO INSTITUCIONAL</v>
          </cell>
          <cell r="S26">
            <v>20</v>
          </cell>
          <cell r="T26" t="str">
            <v>FORTALECIMIENTO MUNICIPAL</v>
          </cell>
          <cell r="U26">
            <v>1</v>
          </cell>
          <cell r="V26" t="str">
            <v>NUEVOS - 2008</v>
          </cell>
          <cell r="W26">
            <v>26</v>
          </cell>
        </row>
        <row r="27">
          <cell r="B27" t="str">
            <v/>
          </cell>
          <cell r="C27" t="str">
            <v>SERVICIOS BANCARIOS</v>
          </cell>
          <cell r="D27" t="str">
            <v>DISTRITAL</v>
          </cell>
          <cell r="E27">
            <v>15</v>
          </cell>
          <cell r="F27" t="str">
            <v>DISTRITAL</v>
          </cell>
          <cell r="G27" t="str">
            <v>I</v>
          </cell>
          <cell r="H27">
            <v>72000</v>
          </cell>
          <cell r="I27">
            <v>0</v>
          </cell>
          <cell r="J27">
            <v>0</v>
          </cell>
          <cell r="K27">
            <v>22000</v>
          </cell>
          <cell r="L27">
            <v>2500</v>
          </cell>
          <cell r="M27">
            <v>5000</v>
          </cell>
          <cell r="N27">
            <v>14500</v>
          </cell>
          <cell r="O27">
            <v>50000</v>
          </cell>
          <cell r="P27">
            <v>0</v>
          </cell>
          <cell r="Q27">
            <v>4</v>
          </cell>
          <cell r="R27" t="str">
            <v>FORTALECIMIENTO INSTITUCIONAL</v>
          </cell>
          <cell r="S27">
            <v>20</v>
          </cell>
          <cell r="T27" t="str">
            <v>FORTALECIMIENTO MUNICIPAL</v>
          </cell>
          <cell r="U27">
            <v>1</v>
          </cell>
          <cell r="V27" t="str">
            <v>NUEVOS - 2008</v>
          </cell>
          <cell r="W27">
            <v>27</v>
          </cell>
        </row>
        <row r="28">
          <cell r="B28" t="str">
            <v/>
          </cell>
          <cell r="C28" t="str">
            <v>MANTENIMIENTO E INTERCONEXION DE RED DE COMUNICACION DEL GMEA Y SUBALCALDIAS</v>
          </cell>
          <cell r="D28" t="str">
            <v>DISTRITAL</v>
          </cell>
          <cell r="E28">
            <v>15</v>
          </cell>
          <cell r="F28" t="str">
            <v>DISTRITAL</v>
          </cell>
          <cell r="G28" t="str">
            <v>I</v>
          </cell>
          <cell r="H28">
            <v>500000</v>
          </cell>
          <cell r="I28">
            <v>500000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</v>
          </cell>
          <cell r="R28" t="str">
            <v>FORTALECIMIENTO INSTITUCIONAL</v>
          </cell>
          <cell r="S28">
            <v>20</v>
          </cell>
          <cell r="T28" t="str">
            <v>FORTALECIMIENTO MUNICIPAL</v>
          </cell>
          <cell r="U28">
            <v>1</v>
          </cell>
          <cell r="V28" t="str">
            <v>NUEVOS - 2008</v>
          </cell>
          <cell r="W28">
            <v>28</v>
          </cell>
        </row>
        <row r="29">
          <cell r="B29" t="str">
            <v/>
          </cell>
          <cell r="C29" t="str">
            <v>PREINVERSION MUNICIPAL</v>
          </cell>
          <cell r="D29" t="str">
            <v>DISTRITAL</v>
          </cell>
          <cell r="E29">
            <v>15</v>
          </cell>
          <cell r="F29" t="str">
            <v>DISTRITAL</v>
          </cell>
          <cell r="G29" t="str">
            <v>I</v>
          </cell>
          <cell r="H29">
            <v>1800000</v>
          </cell>
          <cell r="I29">
            <v>800000</v>
          </cell>
          <cell r="J29">
            <v>1000000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4</v>
          </cell>
          <cell r="R29" t="str">
            <v>FORTALECIMIENTO INSTITUCIONAL</v>
          </cell>
          <cell r="S29">
            <v>20</v>
          </cell>
          <cell r="T29" t="str">
            <v>FORTALECIMIENTO MUNICIPAL</v>
          </cell>
          <cell r="U29">
            <v>1</v>
          </cell>
          <cell r="V29" t="str">
            <v>NUEVOS - 2008</v>
          </cell>
          <cell r="W29">
            <v>29</v>
          </cell>
        </row>
        <row r="30">
          <cell r="B30" t="str">
            <v/>
          </cell>
          <cell r="C30" t="str">
            <v>SUPERVISION MUNICIPAL</v>
          </cell>
          <cell r="D30" t="str">
            <v>DISTRITAL</v>
          </cell>
          <cell r="E30">
            <v>15</v>
          </cell>
          <cell r="F30" t="str">
            <v>DISTRITAL</v>
          </cell>
          <cell r="G30" t="str">
            <v>I</v>
          </cell>
          <cell r="H30">
            <v>1500000</v>
          </cell>
          <cell r="I30">
            <v>1000000</v>
          </cell>
          <cell r="J30">
            <v>500000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4</v>
          </cell>
          <cell r="R30" t="str">
            <v>FORTALECIMIENTO INSTITUCIONAL</v>
          </cell>
          <cell r="S30">
            <v>20</v>
          </cell>
          <cell r="T30" t="str">
            <v>FORTALECIMIENTO MUNICIPAL</v>
          </cell>
          <cell r="U30">
            <v>1</v>
          </cell>
          <cell r="V30" t="str">
            <v>NUEVOS - 2008</v>
          </cell>
          <cell r="W30">
            <v>30</v>
          </cell>
        </row>
        <row r="31">
          <cell r="B31" t="str">
            <v/>
          </cell>
          <cell r="C31" t="str">
            <v>MANTENIMIENTO Y FUNCIONAMIENTO MAQUINARIA - EQUIPOS GMEA</v>
          </cell>
          <cell r="D31" t="str">
            <v>DISTRITAL</v>
          </cell>
          <cell r="E31">
            <v>15</v>
          </cell>
          <cell r="F31" t="str">
            <v>DISTRITAL</v>
          </cell>
          <cell r="G31" t="str">
            <v>I</v>
          </cell>
          <cell r="H31">
            <v>1800000</v>
          </cell>
          <cell r="I31">
            <v>1050000</v>
          </cell>
          <cell r="J31">
            <v>750000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</v>
          </cell>
          <cell r="R31" t="str">
            <v>FORTALECIMIENTO INSTITUCIONAL</v>
          </cell>
          <cell r="S31">
            <v>20</v>
          </cell>
          <cell r="T31" t="str">
            <v>FORTALECIMIENTO MUNICIPAL</v>
          </cell>
          <cell r="U31">
            <v>1</v>
          </cell>
          <cell r="V31" t="str">
            <v>NUEVOS - 2008</v>
          </cell>
          <cell r="W31">
            <v>32</v>
          </cell>
        </row>
        <row r="32">
          <cell r="B32" t="str">
            <v/>
          </cell>
          <cell r="C32" t="str">
            <v>MANTENIMIENTO Y FUNCIONAMIENTO MAQUINARIA PESADA Y SEMIPESADA DISTRITO UNO</v>
          </cell>
          <cell r="D32" t="str">
            <v>DISTRITAL</v>
          </cell>
          <cell r="E32">
            <v>15</v>
          </cell>
          <cell r="F32" t="str">
            <v>DISTRITAL</v>
          </cell>
          <cell r="G32" t="str">
            <v>I</v>
          </cell>
          <cell r="H32">
            <v>100000</v>
          </cell>
          <cell r="I32">
            <v>100000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4</v>
          </cell>
          <cell r="R32" t="str">
            <v>FORTALECIMIENTO INSTITUCIONAL</v>
          </cell>
          <cell r="S32">
            <v>28</v>
          </cell>
          <cell r="T32" t="str">
            <v>FORTALECIMIENTO SUB ALCALDIAS DISTRITALES</v>
          </cell>
          <cell r="U32">
            <v>2</v>
          </cell>
          <cell r="V32" t="str">
            <v>PROYECTOS - 2007 P/CONCLUSION</v>
          </cell>
          <cell r="W32">
            <v>33</v>
          </cell>
        </row>
        <row r="33">
          <cell r="B33" t="str">
            <v/>
          </cell>
          <cell r="C33" t="str">
            <v>MANTENIMIENTO Y FUNCIONAMIENTO MAQUINARIA PESADA Y SEMIPESADA DISTRITO DOS</v>
          </cell>
          <cell r="D33" t="str">
            <v>DISTRITAL</v>
          </cell>
          <cell r="E33">
            <v>15</v>
          </cell>
          <cell r="F33" t="str">
            <v>DISTRITAL</v>
          </cell>
          <cell r="G33" t="str">
            <v>I</v>
          </cell>
          <cell r="H33">
            <v>80000</v>
          </cell>
          <cell r="I33">
            <v>80000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</v>
          </cell>
          <cell r="R33" t="str">
            <v>FORTALECIMIENTO INSTITUCIONAL</v>
          </cell>
          <cell r="S33">
            <v>28</v>
          </cell>
          <cell r="T33" t="str">
            <v>FORTALECIMIENTO SUB ALCALDIAS DISTRITALES</v>
          </cell>
          <cell r="U33">
            <v>2</v>
          </cell>
          <cell r="V33" t="str">
            <v>PROYECTOS - 2007 P/CONCLUSION</v>
          </cell>
          <cell r="W33">
            <v>34</v>
          </cell>
        </row>
        <row r="34">
          <cell r="B34" t="str">
            <v/>
          </cell>
          <cell r="C34" t="str">
            <v>MANTENIMIENTO Y FUNCIONAMIENTO MAQUINARIA PESADA Y SEMIPESADA DISTRITO TRES</v>
          </cell>
          <cell r="D34" t="str">
            <v>DISTRITAL</v>
          </cell>
          <cell r="E34">
            <v>15</v>
          </cell>
          <cell r="F34" t="str">
            <v>DISTRITAL</v>
          </cell>
          <cell r="G34" t="str">
            <v>I</v>
          </cell>
          <cell r="H34">
            <v>180851</v>
          </cell>
          <cell r="I34">
            <v>180851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4</v>
          </cell>
          <cell r="R34" t="str">
            <v>FORTALECIMIENTO INSTITUCIONAL</v>
          </cell>
          <cell r="S34">
            <v>28</v>
          </cell>
          <cell r="T34" t="str">
            <v>FORTALECIMIENTO SUB ALCALDIAS DISTRITALES</v>
          </cell>
          <cell r="U34">
            <v>2</v>
          </cell>
          <cell r="V34" t="str">
            <v>PROYECTOS - 2007 P/CONCLUSION</v>
          </cell>
          <cell r="W34">
            <v>35</v>
          </cell>
        </row>
        <row r="35">
          <cell r="B35" t="str">
            <v/>
          </cell>
          <cell r="C35" t="str">
            <v>MANTENIMIENTO Y FUNCIONAMIENTO MAQUINARIA PESADA Y SEMIPESADA DISTRITO CUATRO</v>
          </cell>
          <cell r="D35" t="str">
            <v>DISTRITAL</v>
          </cell>
          <cell r="E35">
            <v>15</v>
          </cell>
          <cell r="F35" t="str">
            <v>DISTRITAL</v>
          </cell>
          <cell r="G35" t="str">
            <v>I</v>
          </cell>
          <cell r="H35">
            <v>120000</v>
          </cell>
          <cell r="I35">
            <v>120000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4</v>
          </cell>
          <cell r="R35" t="str">
            <v>FORTALECIMIENTO INSTITUCIONAL</v>
          </cell>
          <cell r="S35">
            <v>28</v>
          </cell>
          <cell r="T35" t="str">
            <v>FORTALECIMIENTO SUB ALCALDIAS DISTRITALES</v>
          </cell>
          <cell r="U35">
            <v>2</v>
          </cell>
          <cell r="V35" t="str">
            <v>PROYECTOS - 2007 P/CONCLUSION</v>
          </cell>
          <cell r="W35">
            <v>36</v>
          </cell>
        </row>
        <row r="36">
          <cell r="B36" t="str">
            <v/>
          </cell>
          <cell r="C36" t="str">
            <v>MANTENIMIENTO Y FUNCIONAMIENTO MAQUINARIA PESADA Y SEMIPESADA DISTRITO CINCO</v>
          </cell>
          <cell r="D36" t="str">
            <v>DISTRITAL</v>
          </cell>
          <cell r="E36">
            <v>15</v>
          </cell>
          <cell r="F36" t="str">
            <v>DISTRITAL</v>
          </cell>
          <cell r="G36" t="str">
            <v>I</v>
          </cell>
          <cell r="H36">
            <v>120000</v>
          </cell>
          <cell r="I36">
            <v>120000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</v>
          </cell>
          <cell r="R36" t="str">
            <v>FORTALECIMIENTO INSTITUCIONAL</v>
          </cell>
          <cell r="S36">
            <v>28</v>
          </cell>
          <cell r="T36" t="str">
            <v>FORTALECIMIENTO SUB ALCALDIAS DISTRITALES</v>
          </cell>
          <cell r="U36">
            <v>2</v>
          </cell>
          <cell r="V36" t="str">
            <v>PROYECTOS - 2007 P/CONCLUSION</v>
          </cell>
          <cell r="W36">
            <v>37</v>
          </cell>
        </row>
        <row r="37">
          <cell r="B37" t="str">
            <v/>
          </cell>
          <cell r="C37" t="str">
            <v>MANTENIMIENTO Y FUNCIONAMIENTO MAQUINARIA PESADA Y SEMIPESADA DISTRITO SEIS</v>
          </cell>
          <cell r="D37" t="str">
            <v>DISTRITAL</v>
          </cell>
          <cell r="E37">
            <v>15</v>
          </cell>
          <cell r="F37" t="str">
            <v>DISTRITAL</v>
          </cell>
          <cell r="G37" t="str">
            <v>I</v>
          </cell>
          <cell r="H37">
            <v>170000</v>
          </cell>
          <cell r="I37">
            <v>170000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4</v>
          </cell>
          <cell r="R37" t="str">
            <v>FORTALECIMIENTO INSTITUCIONAL</v>
          </cell>
          <cell r="S37">
            <v>28</v>
          </cell>
          <cell r="T37" t="str">
            <v>FORTALECIMIENTO SUB ALCALDIAS DISTRITALES</v>
          </cell>
          <cell r="U37">
            <v>2</v>
          </cell>
          <cell r="V37" t="str">
            <v>PROYECTOS - 2007 P/CONCLUSION</v>
          </cell>
          <cell r="W37">
            <v>38</v>
          </cell>
        </row>
        <row r="38">
          <cell r="B38" t="str">
            <v/>
          </cell>
          <cell r="C38" t="str">
            <v>MANTENIMIENTO Y FUNCIONAMIENTO MAQUINARIA PESADA Y SEMIPESADA DISTRITO SIETE</v>
          </cell>
          <cell r="D38" t="str">
            <v>DISTRITAL</v>
          </cell>
          <cell r="E38">
            <v>15</v>
          </cell>
          <cell r="F38" t="str">
            <v>DISTRITAL</v>
          </cell>
          <cell r="G38" t="str">
            <v>I</v>
          </cell>
          <cell r="H38">
            <v>125000</v>
          </cell>
          <cell r="I38">
            <v>125000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</v>
          </cell>
          <cell r="R38" t="str">
            <v>FORTALECIMIENTO INSTITUCIONAL</v>
          </cell>
          <cell r="S38">
            <v>28</v>
          </cell>
          <cell r="T38" t="str">
            <v>FORTALECIMIENTO SUB ALCALDIAS DISTRITALES</v>
          </cell>
          <cell r="U38">
            <v>2</v>
          </cell>
          <cell r="V38" t="str">
            <v>PROYECTOS - 2007 P/CONCLUSION</v>
          </cell>
          <cell r="W38">
            <v>39</v>
          </cell>
        </row>
        <row r="39">
          <cell r="B39" t="str">
            <v/>
          </cell>
          <cell r="C39" t="str">
            <v>MANTENIMIENTO Y FUNCIONAMIENTO MAQUINARIA PESADA Y SEMIPESADA DISTRITO OCHO</v>
          </cell>
          <cell r="D39" t="str">
            <v>DISTRITAL</v>
          </cell>
          <cell r="E39">
            <v>15</v>
          </cell>
          <cell r="F39" t="str">
            <v>DISTRITAL</v>
          </cell>
          <cell r="G39" t="str">
            <v>I</v>
          </cell>
          <cell r="H39">
            <v>182000</v>
          </cell>
          <cell r="I39">
            <v>182000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4</v>
          </cell>
          <cell r="R39" t="str">
            <v>FORTALECIMIENTO INSTITUCIONAL</v>
          </cell>
          <cell r="S39">
            <v>28</v>
          </cell>
          <cell r="T39" t="str">
            <v>FORTALECIMIENTO SUB ALCALDIAS DISTRITALES</v>
          </cell>
          <cell r="U39">
            <v>2</v>
          </cell>
          <cell r="V39" t="str">
            <v>PROYECTOS - 2007 P/CONCLUSION</v>
          </cell>
          <cell r="W39">
            <v>40</v>
          </cell>
        </row>
        <row r="40">
          <cell r="B40" t="str">
            <v/>
          </cell>
          <cell r="C40" t="str">
            <v>EXTENSION DE COBERTURA Y MEJORAMIENTO DE LA CALIDAD DE ATENCION DE LA RED DE SERVICIOS DE SALUD DEL MUNICIPIO DE EL ALTO</v>
          </cell>
          <cell r="D40" t="str">
            <v>DISTRITAL</v>
          </cell>
          <cell r="E40">
            <v>15</v>
          </cell>
          <cell r="F40" t="str">
            <v>DISTRITAL</v>
          </cell>
          <cell r="G40" t="str">
            <v>I</v>
          </cell>
          <cell r="H40">
            <v>8342100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8342100</v>
          </cell>
          <cell r="Q40">
            <v>1</v>
          </cell>
          <cell r="R40" t="str">
            <v>PROTECCION SOCIAL</v>
          </cell>
          <cell r="S40">
            <v>2</v>
          </cell>
          <cell r="T40" t="str">
            <v>SERVICIO DE SALUD</v>
          </cell>
          <cell r="U40">
            <v>2</v>
          </cell>
          <cell r="V40" t="str">
            <v>PROYECTOS - 2007 P/CONCLUSION</v>
          </cell>
          <cell r="W40">
            <v>42</v>
          </cell>
        </row>
        <row r="41">
          <cell r="B41" t="str">
            <v/>
          </cell>
          <cell r="C41" t="str">
            <v>DOTACION DE DESAYUNO ESCOLAR 2007 DISTRITO 2</v>
          </cell>
          <cell r="D41" t="str">
            <v>DISTRITAL</v>
          </cell>
          <cell r="E41">
            <v>15</v>
          </cell>
          <cell r="F41" t="str">
            <v>DISTRITAL</v>
          </cell>
          <cell r="G41" t="str">
            <v>I</v>
          </cell>
          <cell r="H41">
            <v>874393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874393</v>
          </cell>
          <cell r="P41">
            <v>0</v>
          </cell>
          <cell r="Q41">
            <v>1</v>
          </cell>
          <cell r="R41" t="str">
            <v>PROTECCION SOCIAL</v>
          </cell>
          <cell r="S41">
            <v>1</v>
          </cell>
          <cell r="T41" t="str">
            <v>SERVICIO DE EDUCACION</v>
          </cell>
          <cell r="U41">
            <v>2</v>
          </cell>
          <cell r="V41" t="str">
            <v>PROYECTOS - 2007 P/CONCLUSION</v>
          </cell>
          <cell r="W41">
            <v>43</v>
          </cell>
        </row>
        <row r="42">
          <cell r="B42" t="str">
            <v/>
          </cell>
          <cell r="C42" t="str">
            <v>DOTACION DE DESAYUNO ESCOLAR 2007 DISTRITO 3</v>
          </cell>
          <cell r="D42" t="str">
            <v>DISTRITAL</v>
          </cell>
          <cell r="E42">
            <v>15</v>
          </cell>
          <cell r="F42" t="str">
            <v>DISTRITAL</v>
          </cell>
          <cell r="G42" t="str">
            <v>I</v>
          </cell>
          <cell r="H42">
            <v>2449627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2449627</v>
          </cell>
          <cell r="P42">
            <v>0</v>
          </cell>
          <cell r="Q42">
            <v>1</v>
          </cell>
          <cell r="R42" t="str">
            <v>PROTECCION SOCIAL</v>
          </cell>
          <cell r="S42">
            <v>1</v>
          </cell>
          <cell r="T42" t="str">
            <v>SERVICIO DE EDUCACION</v>
          </cell>
          <cell r="U42">
            <v>2</v>
          </cell>
          <cell r="V42" t="str">
            <v>PROYECTOS - 2007 P/CONCLUSION</v>
          </cell>
          <cell r="W42">
            <v>44</v>
          </cell>
        </row>
        <row r="43">
          <cell r="B43" t="str">
            <v/>
          </cell>
          <cell r="C43" t="str">
            <v>DOTACION DE DESAYUNO ESCOLAR 2007 DISTRITO 4</v>
          </cell>
          <cell r="D43" t="str">
            <v>DISTRITAL</v>
          </cell>
          <cell r="E43">
            <v>15</v>
          </cell>
          <cell r="F43" t="str">
            <v>DISTRITAL</v>
          </cell>
          <cell r="G43" t="str">
            <v>I</v>
          </cell>
          <cell r="H43">
            <v>2017066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2017066</v>
          </cell>
          <cell r="P43">
            <v>0</v>
          </cell>
          <cell r="Q43">
            <v>1</v>
          </cell>
          <cell r="R43" t="str">
            <v>PROTECCION SOCIAL</v>
          </cell>
          <cell r="S43">
            <v>1</v>
          </cell>
          <cell r="T43" t="str">
            <v>SERVICIO DE EDUCACION</v>
          </cell>
          <cell r="U43">
            <v>2</v>
          </cell>
          <cell r="V43" t="str">
            <v>PROYECTOS - 2007 P/CONCLUSION</v>
          </cell>
          <cell r="W43">
            <v>45</v>
          </cell>
        </row>
        <row r="44">
          <cell r="B44" t="str">
            <v/>
          </cell>
          <cell r="C44" t="str">
            <v>DOTACION DE DESAYUNO ESCOLAR 2007 DISTRITO 5</v>
          </cell>
          <cell r="D44" t="str">
            <v>DISTRITAL</v>
          </cell>
          <cell r="E44">
            <v>15</v>
          </cell>
          <cell r="F44" t="str">
            <v>DISTRITAL</v>
          </cell>
          <cell r="G44" t="str">
            <v>I</v>
          </cell>
          <cell r="H44">
            <v>1874738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1874738</v>
          </cell>
          <cell r="P44">
            <v>0</v>
          </cell>
          <cell r="Q44">
            <v>1</v>
          </cell>
          <cell r="R44" t="str">
            <v>PROTECCION SOCIAL</v>
          </cell>
          <cell r="S44">
            <v>1</v>
          </cell>
          <cell r="T44" t="str">
            <v>SERVICIO DE EDUCACION</v>
          </cell>
          <cell r="U44">
            <v>2</v>
          </cell>
          <cell r="V44" t="str">
            <v>PROYECTOS - 2007 P/CONCLUSION</v>
          </cell>
          <cell r="W44">
            <v>46</v>
          </cell>
        </row>
        <row r="45">
          <cell r="B45" t="str">
            <v/>
          </cell>
          <cell r="C45" t="str">
            <v>DOTACION DE DESAYUNO ESCOLAR 2007 DISTRITO 6</v>
          </cell>
          <cell r="D45" t="str">
            <v>DISTRITAL</v>
          </cell>
          <cell r="E45">
            <v>15</v>
          </cell>
          <cell r="F45" t="str">
            <v>DISTRITAL</v>
          </cell>
          <cell r="G45" t="str">
            <v>I</v>
          </cell>
          <cell r="H45">
            <v>2094278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2094278</v>
          </cell>
          <cell r="P45">
            <v>0</v>
          </cell>
          <cell r="Q45">
            <v>1</v>
          </cell>
          <cell r="R45" t="str">
            <v>PROTECCION SOCIAL</v>
          </cell>
          <cell r="S45">
            <v>1</v>
          </cell>
          <cell r="T45" t="str">
            <v>SERVICIO DE EDUCACION</v>
          </cell>
          <cell r="U45">
            <v>2</v>
          </cell>
          <cell r="V45" t="str">
            <v>PROYECTOS - 2007 P/CONCLUSION</v>
          </cell>
          <cell r="W45">
            <v>47</v>
          </cell>
        </row>
        <row r="46">
          <cell r="B46" t="str">
            <v/>
          </cell>
          <cell r="C46" t="str">
            <v>RENTA DIGNIDAD</v>
          </cell>
          <cell r="D46" t="str">
            <v>DISTRITAL</v>
          </cell>
          <cell r="E46">
            <v>15</v>
          </cell>
          <cell r="F46" t="str">
            <v>DISTRITAL</v>
          </cell>
          <cell r="G46" t="str">
            <v>I</v>
          </cell>
          <cell r="H46">
            <v>33093304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33093304</v>
          </cell>
          <cell r="P46">
            <v>0</v>
          </cell>
          <cell r="Q46">
            <v>4</v>
          </cell>
          <cell r="R46" t="str">
            <v>FORTALECIMIENTO INSTITUCIONAL</v>
          </cell>
          <cell r="S46">
            <v>20</v>
          </cell>
          <cell r="T46" t="str">
            <v>FORTALECIMIENTO MUNICIPAL</v>
          </cell>
          <cell r="U46">
            <v>1</v>
          </cell>
          <cell r="V46" t="str">
            <v>NUEVOS - 2008</v>
          </cell>
          <cell r="W46">
            <v>48</v>
          </cell>
        </row>
        <row r="47">
          <cell r="B47" t="str">
            <v/>
          </cell>
          <cell r="C47" t="str">
            <v>EL PRESUPUESTO PARTICIPATIVO COMO INSTRUMENTO DE LUCHA CONTRA LA EXCLUSION SOCIAL Y TERRITORIAL</v>
          </cell>
          <cell r="D47" t="str">
            <v>DISTRITAL</v>
          </cell>
          <cell r="E47">
            <v>15</v>
          </cell>
          <cell r="F47" t="str">
            <v>DISTRITAL</v>
          </cell>
          <cell r="G47" t="str">
            <v>I</v>
          </cell>
          <cell r="H47">
            <v>5738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5738</v>
          </cell>
          <cell r="Q47">
            <v>1</v>
          </cell>
          <cell r="R47" t="str">
            <v>PROTECCION SOCIAL</v>
          </cell>
          <cell r="S47">
            <v>5</v>
          </cell>
          <cell r="T47" t="str">
            <v>PROMOCION Y POLITICAS DE GENERO</v>
          </cell>
          <cell r="U47">
            <v>5</v>
          </cell>
          <cell r="V47" t="str">
            <v>PROYECTOS GESTIONES PASADAS</v>
          </cell>
          <cell r="W47">
            <v>49</v>
          </cell>
        </row>
        <row r="48">
          <cell r="B48" t="str">
            <v>B05-10212-00000</v>
          </cell>
          <cell r="C48" t="str">
            <v>ESCUELAS PARTICIPATIVAS (OBRAS DE INFRAESTRUCTURA Y EQUIPAMIENTO</v>
          </cell>
          <cell r="D48" t="str">
            <v>DISTRITAL</v>
          </cell>
          <cell r="E48">
            <v>15</v>
          </cell>
          <cell r="F48" t="str">
            <v>DISTRITAL</v>
          </cell>
          <cell r="G48" t="str">
            <v>I</v>
          </cell>
          <cell r="H48">
            <v>152549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152549</v>
          </cell>
          <cell r="Q48">
            <v>1</v>
          </cell>
          <cell r="R48" t="str">
            <v>PROTECCION SOCIAL</v>
          </cell>
          <cell r="S48">
            <v>1</v>
          </cell>
          <cell r="T48" t="str">
            <v>SERVICIO DE EDUCACION</v>
          </cell>
          <cell r="U48">
            <v>5</v>
          </cell>
          <cell r="V48" t="str">
            <v>PROYECTOS GESTIONES PASADAS</v>
          </cell>
          <cell r="W48">
            <v>50</v>
          </cell>
        </row>
        <row r="49">
          <cell r="B49" t="str">
            <v>B05-09798-00000</v>
          </cell>
          <cell r="C49" t="str">
            <v>CONSTRUCCION EMBOVEDADO DEL RIO HERNANI PRIMER TRAMO (CAF)</v>
          </cell>
          <cell r="D49" t="str">
            <v>DISTRITAL</v>
          </cell>
          <cell r="E49">
            <v>15</v>
          </cell>
          <cell r="F49" t="str">
            <v>DISTRITAL</v>
          </cell>
          <cell r="G49" t="str">
            <v>I</v>
          </cell>
          <cell r="H49">
            <v>22495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22495</v>
          </cell>
          <cell r="Q49">
            <v>2</v>
          </cell>
          <cell r="R49" t="str">
            <v>OBRAS Y MEDIO AMBIENTE</v>
          </cell>
          <cell r="S49">
            <v>16</v>
          </cell>
          <cell r="T49" t="str">
            <v>TRATAMIENTO DE CUENCAS</v>
          </cell>
          <cell r="U49">
            <v>5</v>
          </cell>
          <cell r="V49" t="str">
            <v>PROYECTOS GESTIONES PASADAS</v>
          </cell>
          <cell r="W49">
            <v>51</v>
          </cell>
        </row>
        <row r="50">
          <cell r="B50" t="str">
            <v/>
          </cell>
          <cell r="C50" t="str">
            <v>PAR - EL ALTO DEUDA</v>
          </cell>
          <cell r="D50" t="str">
            <v>DISTRITAL</v>
          </cell>
          <cell r="E50">
            <v>15</v>
          </cell>
          <cell r="F50" t="str">
            <v>DISTRITAL</v>
          </cell>
          <cell r="G50" t="str">
            <v>I</v>
          </cell>
          <cell r="H50">
            <v>5000000</v>
          </cell>
          <cell r="I50">
            <v>5000000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4</v>
          </cell>
          <cell r="R50" t="str">
            <v>FORTALECIMIENTO INSTITUCIONAL</v>
          </cell>
          <cell r="S50">
            <v>23</v>
          </cell>
          <cell r="T50" t="str">
            <v>SERVICIO DE LA DEUDA</v>
          </cell>
          <cell r="U50">
            <v>1</v>
          </cell>
          <cell r="V50" t="str">
            <v>NUEVOS - 2008</v>
          </cell>
          <cell r="W50">
            <v>53</v>
          </cell>
        </row>
        <row r="51">
          <cell r="B51" t="str">
            <v>B05-16001-00000</v>
          </cell>
          <cell r="C51" t="str">
            <v>CONSTRUCCION DE INFRAESTRUCTURA Y DOT. DE MOBILIARO ESCOLAR (CONVENIO GMEA - MIN. EDUCACION)</v>
          </cell>
          <cell r="D51" t="str">
            <v>DISTRITAL</v>
          </cell>
          <cell r="E51">
            <v>15</v>
          </cell>
          <cell r="F51" t="str">
            <v>DISTRITAL</v>
          </cell>
          <cell r="G51" t="str">
            <v>I</v>
          </cell>
          <cell r="H51">
            <v>43958983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5979060</v>
          </cell>
          <cell r="P51">
            <v>37979923</v>
          </cell>
          <cell r="Q51">
            <v>1</v>
          </cell>
          <cell r="R51" t="str">
            <v>PROTECCION SOCIAL</v>
          </cell>
          <cell r="S51">
            <v>1</v>
          </cell>
          <cell r="T51" t="str">
            <v>SERVICIO DE EDUCACION</v>
          </cell>
          <cell r="U51">
            <v>2</v>
          </cell>
          <cell r="V51" t="str">
            <v>PROYECTOS - 2007 P/CONCLUSION</v>
          </cell>
          <cell r="W51">
            <v>54</v>
          </cell>
        </row>
        <row r="52">
          <cell r="B52" t="str">
            <v/>
          </cell>
          <cell r="C52" t="str">
            <v>PROGRAMA MUNICIPAL DE DESARROLLO INFANTIL (PAN MANITOS)</v>
          </cell>
          <cell r="D52" t="str">
            <v>DISTRITAL</v>
          </cell>
          <cell r="E52">
            <v>15</v>
          </cell>
          <cell r="F52" t="str">
            <v>DISTRITAL</v>
          </cell>
          <cell r="G52" t="str">
            <v>I</v>
          </cell>
          <cell r="H52">
            <v>3540000</v>
          </cell>
          <cell r="I52">
            <v>3540000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</v>
          </cell>
          <cell r="R52" t="str">
            <v>PROTECCION SOCIAL</v>
          </cell>
          <cell r="S52">
            <v>5</v>
          </cell>
          <cell r="T52" t="str">
            <v>PROMOCION Y POLITICAS DE GENERO</v>
          </cell>
          <cell r="U52">
            <v>1</v>
          </cell>
          <cell r="V52" t="str">
            <v>NUEVOS - 2008</v>
          </cell>
          <cell r="W52">
            <v>55</v>
          </cell>
        </row>
        <row r="53">
          <cell r="B53" t="str">
            <v/>
          </cell>
          <cell r="C53" t="str">
            <v>MANTENIMIENTO DE AREAS VERDES  D-1</v>
          </cell>
          <cell r="D53" t="str">
            <v>DISTRITAL</v>
          </cell>
          <cell r="E53">
            <v>15</v>
          </cell>
          <cell r="F53" t="str">
            <v>DISTRITAL</v>
          </cell>
          <cell r="G53" t="str">
            <v>I</v>
          </cell>
          <cell r="H53">
            <v>478000</v>
          </cell>
          <cell r="I53">
            <v>478000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 t="str">
            <v>OBRAS Y MEDIO AMBIENTE</v>
          </cell>
          <cell r="S53">
            <v>14</v>
          </cell>
          <cell r="T53" t="str">
            <v>DESARROLLO Y PRESERVACION DE MEDIO AMBIENTE</v>
          </cell>
          <cell r="U53">
            <v>1</v>
          </cell>
          <cell r="V53" t="str">
            <v>NUEVOS - 2008</v>
          </cell>
          <cell r="W53">
            <v>56</v>
          </cell>
        </row>
        <row r="54">
          <cell r="B54" t="str">
            <v/>
          </cell>
          <cell r="C54" t="str">
            <v>MANTENIMIENTO DE AREAS VERDES  D-2</v>
          </cell>
          <cell r="D54" t="str">
            <v>DISTRITAL</v>
          </cell>
          <cell r="E54">
            <v>15</v>
          </cell>
          <cell r="F54" t="str">
            <v>DISTRITAL</v>
          </cell>
          <cell r="G54" t="str">
            <v>I</v>
          </cell>
          <cell r="H54">
            <v>458000</v>
          </cell>
          <cell r="I54">
            <v>458000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</v>
          </cell>
          <cell r="R54" t="str">
            <v>OBRAS Y MEDIO AMBIENTE</v>
          </cell>
          <cell r="S54">
            <v>14</v>
          </cell>
          <cell r="T54" t="str">
            <v>DESARROLLO Y PRESERVACION DE MEDIO AMBIENTE</v>
          </cell>
          <cell r="U54">
            <v>1</v>
          </cell>
          <cell r="V54" t="str">
            <v>NUEVOS - 2008</v>
          </cell>
          <cell r="W54">
            <v>57</v>
          </cell>
        </row>
        <row r="55">
          <cell r="B55" t="str">
            <v/>
          </cell>
          <cell r="C55" t="str">
            <v>MANTENIMIENTO DE AREAS VERDES  D-3</v>
          </cell>
          <cell r="D55" t="str">
            <v>DISTRITAL</v>
          </cell>
          <cell r="E55">
            <v>15</v>
          </cell>
          <cell r="F55" t="str">
            <v>DISTRITAL</v>
          </cell>
          <cell r="G55" t="str">
            <v>I</v>
          </cell>
          <cell r="H55">
            <v>478000</v>
          </cell>
          <cell r="I55">
            <v>478000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 t="str">
            <v>OBRAS Y MEDIO AMBIENTE</v>
          </cell>
          <cell r="S55">
            <v>14</v>
          </cell>
          <cell r="T55" t="str">
            <v>DESARROLLO Y PRESERVACION DE MEDIO AMBIENTE</v>
          </cell>
          <cell r="U55">
            <v>1</v>
          </cell>
          <cell r="V55" t="str">
            <v>NUEVOS - 2008</v>
          </cell>
          <cell r="W55">
            <v>58</v>
          </cell>
        </row>
        <row r="56">
          <cell r="B56" t="str">
            <v/>
          </cell>
          <cell r="C56" t="str">
            <v>MANTENIMIENTO DE AREAS VERDES  D-4</v>
          </cell>
          <cell r="D56" t="str">
            <v>DISTRITAL</v>
          </cell>
          <cell r="E56">
            <v>15</v>
          </cell>
          <cell r="F56" t="str">
            <v>DISTRITAL</v>
          </cell>
          <cell r="G56" t="str">
            <v>I</v>
          </cell>
          <cell r="H56">
            <v>350000</v>
          </cell>
          <cell r="I56">
            <v>350000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2</v>
          </cell>
          <cell r="R56" t="str">
            <v>OBRAS Y MEDIO AMBIENTE</v>
          </cell>
          <cell r="S56">
            <v>14</v>
          </cell>
          <cell r="T56" t="str">
            <v>DESARROLLO Y PRESERVACION DE MEDIO AMBIENTE</v>
          </cell>
          <cell r="U56">
            <v>1</v>
          </cell>
          <cell r="V56" t="str">
            <v>NUEVOS - 2008</v>
          </cell>
          <cell r="W56">
            <v>59</v>
          </cell>
        </row>
        <row r="57">
          <cell r="B57" t="str">
            <v/>
          </cell>
          <cell r="C57" t="str">
            <v>MANTENIMIENTO DE AREAS VERDES  D-5</v>
          </cell>
          <cell r="D57" t="str">
            <v>DISTRITAL</v>
          </cell>
          <cell r="E57">
            <v>15</v>
          </cell>
          <cell r="F57" t="str">
            <v>DISTRITAL</v>
          </cell>
          <cell r="G57" t="str">
            <v>I</v>
          </cell>
          <cell r="H57">
            <v>380000</v>
          </cell>
          <cell r="I57">
            <v>380000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2</v>
          </cell>
          <cell r="R57" t="str">
            <v>OBRAS Y MEDIO AMBIENTE</v>
          </cell>
          <cell r="S57">
            <v>14</v>
          </cell>
          <cell r="T57" t="str">
            <v>DESARROLLO Y PRESERVACION DE MEDIO AMBIENTE</v>
          </cell>
          <cell r="U57">
            <v>1</v>
          </cell>
          <cell r="V57" t="str">
            <v>NUEVOS - 2008</v>
          </cell>
          <cell r="W57">
            <v>60</v>
          </cell>
        </row>
        <row r="58">
          <cell r="B58" t="str">
            <v/>
          </cell>
          <cell r="C58" t="str">
            <v>MANTENIMIENTO DE AREAS VERDES D-6</v>
          </cell>
          <cell r="D58" t="str">
            <v>DISTRITAL</v>
          </cell>
          <cell r="E58">
            <v>15</v>
          </cell>
          <cell r="F58" t="str">
            <v>DISTRITAL</v>
          </cell>
          <cell r="G58" t="str">
            <v>I</v>
          </cell>
          <cell r="H58">
            <v>385000</v>
          </cell>
          <cell r="I58">
            <v>385000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 t="str">
            <v>OBRAS Y MEDIO AMBIENTE</v>
          </cell>
          <cell r="S58">
            <v>14</v>
          </cell>
          <cell r="T58" t="str">
            <v>DESARROLLO Y PRESERVACION DE MEDIO AMBIENTE</v>
          </cell>
          <cell r="U58">
            <v>1</v>
          </cell>
          <cell r="V58" t="str">
            <v>NUEVOS - 2008</v>
          </cell>
          <cell r="W58">
            <v>61</v>
          </cell>
        </row>
        <row r="59">
          <cell r="B59" t="str">
            <v/>
          </cell>
          <cell r="C59" t="str">
            <v>MANTENIMIENTO DE AREAS VERDES D-8</v>
          </cell>
          <cell r="D59" t="str">
            <v>DISTRITAL</v>
          </cell>
          <cell r="E59">
            <v>15</v>
          </cell>
          <cell r="F59" t="str">
            <v>DISTRITAL</v>
          </cell>
          <cell r="G59" t="str">
            <v>I</v>
          </cell>
          <cell r="H59">
            <v>230000</v>
          </cell>
          <cell r="I59">
            <v>230000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</v>
          </cell>
          <cell r="R59" t="str">
            <v>OBRAS Y MEDIO AMBIENTE</v>
          </cell>
          <cell r="S59">
            <v>14</v>
          </cell>
          <cell r="T59" t="str">
            <v>DESARROLLO Y PRESERVACION DE MEDIO AMBIENTE</v>
          </cell>
          <cell r="U59">
            <v>1</v>
          </cell>
          <cell r="V59" t="str">
            <v>NUEVOS - 2008</v>
          </cell>
          <cell r="W59">
            <v>62</v>
          </cell>
        </row>
        <row r="60">
          <cell r="B60" t="str">
            <v/>
          </cell>
          <cell r="C60" t="str">
            <v>MANTENIMIENTO DE AREAS VERDES D-7-9-11</v>
          </cell>
          <cell r="D60" t="str">
            <v>DISTRITAL</v>
          </cell>
          <cell r="E60">
            <v>15</v>
          </cell>
          <cell r="F60" t="str">
            <v>DISTRITAL</v>
          </cell>
          <cell r="G60" t="str">
            <v>I</v>
          </cell>
          <cell r="H60">
            <v>285000</v>
          </cell>
          <cell r="I60">
            <v>285000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2</v>
          </cell>
          <cell r="R60" t="str">
            <v>OBRAS Y MEDIO AMBIENTE</v>
          </cell>
          <cell r="S60">
            <v>14</v>
          </cell>
          <cell r="T60" t="str">
            <v>DESARROLLO Y PRESERVACION DE MEDIO AMBIENTE</v>
          </cell>
          <cell r="U60">
            <v>1</v>
          </cell>
          <cell r="V60" t="str">
            <v>NUEVOS - 2008</v>
          </cell>
          <cell r="W60">
            <v>63</v>
          </cell>
        </row>
        <row r="61">
          <cell r="B61" t="str">
            <v/>
          </cell>
          <cell r="C61" t="str">
            <v>DOTACION DE DESAYUNO ESCOLAR 2007 DISTRITO 7</v>
          </cell>
          <cell r="D61" t="str">
            <v>DISTRITAL</v>
          </cell>
          <cell r="E61">
            <v>15</v>
          </cell>
          <cell r="F61" t="str">
            <v>DISTRITAL</v>
          </cell>
          <cell r="G61" t="str">
            <v>I</v>
          </cell>
          <cell r="H61">
            <v>326395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326395</v>
          </cell>
          <cell r="P61">
            <v>0</v>
          </cell>
          <cell r="Q61">
            <v>1</v>
          </cell>
          <cell r="R61" t="str">
            <v>PROTECCION SOCIAL</v>
          </cell>
          <cell r="S61">
            <v>1</v>
          </cell>
          <cell r="T61" t="str">
            <v>SERVICIO DE EDUCACION</v>
          </cell>
          <cell r="U61">
            <v>2</v>
          </cell>
          <cell r="V61" t="str">
            <v>PROYECTOS - 2007 P/CONCLUSION</v>
          </cell>
          <cell r="W61">
            <v>65</v>
          </cell>
        </row>
        <row r="62">
          <cell r="B62" t="str">
            <v/>
          </cell>
          <cell r="C62" t="str">
            <v>DOTACION DE DESAYUNO ESCOLAR 2007 DISTRITO 8</v>
          </cell>
          <cell r="D62" t="str">
            <v>DISTRITAL</v>
          </cell>
          <cell r="E62">
            <v>15</v>
          </cell>
          <cell r="F62" t="str">
            <v>DISTRITAL</v>
          </cell>
          <cell r="G62" t="str">
            <v>I</v>
          </cell>
          <cell r="H62">
            <v>262668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262668</v>
          </cell>
          <cell r="P62">
            <v>0</v>
          </cell>
          <cell r="Q62">
            <v>1</v>
          </cell>
          <cell r="R62" t="str">
            <v>PROTECCION SOCIAL</v>
          </cell>
          <cell r="S62">
            <v>1</v>
          </cell>
          <cell r="T62" t="str">
            <v>SERVICIO DE EDUCACION</v>
          </cell>
          <cell r="U62">
            <v>2</v>
          </cell>
          <cell r="V62" t="str">
            <v>PROYECTOS - 2007 P/CONCLUSION</v>
          </cell>
          <cell r="W62">
            <v>66</v>
          </cell>
        </row>
        <row r="63">
          <cell r="B63" t="str">
            <v/>
          </cell>
          <cell r="C63" t="str">
            <v>DOTACION DE DESAYUNO ESCOLAR 2007 DISTRITO 9</v>
          </cell>
          <cell r="D63" t="str">
            <v>DISTRITAL</v>
          </cell>
          <cell r="E63">
            <v>15</v>
          </cell>
          <cell r="F63" t="str">
            <v>DISTRITAL</v>
          </cell>
          <cell r="G63" t="str">
            <v>I</v>
          </cell>
          <cell r="H63">
            <v>93658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93658</v>
          </cell>
          <cell r="P63">
            <v>0</v>
          </cell>
          <cell r="Q63">
            <v>1</v>
          </cell>
          <cell r="R63" t="str">
            <v>PROTECCION SOCIAL</v>
          </cell>
          <cell r="S63">
            <v>1</v>
          </cell>
          <cell r="T63" t="str">
            <v>SERVICIO DE EDUCACION</v>
          </cell>
          <cell r="U63">
            <v>2</v>
          </cell>
          <cell r="V63" t="str">
            <v>PROYECTOS - 2007 P/CONCLUSION</v>
          </cell>
          <cell r="W63">
            <v>67</v>
          </cell>
        </row>
        <row r="64">
          <cell r="B64" t="str">
            <v/>
          </cell>
          <cell r="C64" t="str">
            <v>DOTACION DE DESAYUNO ESCOLAR 2008 DISTRITO 1</v>
          </cell>
          <cell r="D64" t="str">
            <v>DISTRITAL</v>
          </cell>
          <cell r="E64">
            <v>1</v>
          </cell>
          <cell r="F64" t="str">
            <v>DISTRITO - 1</v>
          </cell>
          <cell r="G64" t="str">
            <v>I</v>
          </cell>
          <cell r="H64">
            <v>6396420</v>
          </cell>
          <cell r="I64">
            <v>0</v>
          </cell>
          <cell r="J64">
            <v>0</v>
          </cell>
          <cell r="K64">
            <v>1201223</v>
          </cell>
          <cell r="L64">
            <v>0</v>
          </cell>
          <cell r="M64">
            <v>0</v>
          </cell>
          <cell r="N64">
            <v>1201223</v>
          </cell>
          <cell r="O64">
            <v>5195197</v>
          </cell>
          <cell r="P64">
            <v>0</v>
          </cell>
          <cell r="Q64">
            <v>1</v>
          </cell>
          <cell r="R64" t="str">
            <v>PROTECCION SOCIAL</v>
          </cell>
          <cell r="S64">
            <v>1</v>
          </cell>
          <cell r="T64" t="str">
            <v>SERVICIO DE EDUCACION</v>
          </cell>
          <cell r="U64">
            <v>1</v>
          </cell>
          <cell r="V64" t="str">
            <v>NUEVOS - 2008</v>
          </cell>
          <cell r="W64">
            <v>68</v>
          </cell>
        </row>
        <row r="65">
          <cell r="B65" t="str">
            <v/>
          </cell>
          <cell r="C65" t="str">
            <v>DOTACION DE DESAYUNO ESCOLAR 2008 DISTRITO 2</v>
          </cell>
          <cell r="D65" t="str">
            <v>DISTRITAL</v>
          </cell>
          <cell r="E65">
            <v>2</v>
          </cell>
          <cell r="F65" t="str">
            <v>DISTRITO - 2</v>
          </cell>
          <cell r="G65" t="str">
            <v>I</v>
          </cell>
          <cell r="H65">
            <v>3350129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3350129</v>
          </cell>
          <cell r="P65">
            <v>0</v>
          </cell>
          <cell r="Q65">
            <v>1</v>
          </cell>
          <cell r="R65" t="str">
            <v>PROTECCION SOCIAL</v>
          </cell>
          <cell r="S65">
            <v>1</v>
          </cell>
          <cell r="T65" t="str">
            <v>SERVICIO DE EDUCACION</v>
          </cell>
          <cell r="U65">
            <v>1</v>
          </cell>
          <cell r="V65" t="str">
            <v>NUEVOS - 2008</v>
          </cell>
          <cell r="W65">
            <v>69</v>
          </cell>
        </row>
        <row r="66">
          <cell r="B66" t="str">
            <v/>
          </cell>
          <cell r="C66" t="str">
            <v>DOTACION DE DESAYUNO ESCOLAR 2008 DISTRITO 3</v>
          </cell>
          <cell r="D66" t="str">
            <v>DISTRITAL</v>
          </cell>
          <cell r="E66">
            <v>3</v>
          </cell>
          <cell r="F66" t="str">
            <v>DISTRITO - 3</v>
          </cell>
          <cell r="G66" t="str">
            <v>I</v>
          </cell>
          <cell r="H66">
            <v>6373373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6373373</v>
          </cell>
          <cell r="P66">
            <v>0</v>
          </cell>
          <cell r="Q66">
            <v>1</v>
          </cell>
          <cell r="R66" t="str">
            <v>PROTECCION SOCIAL</v>
          </cell>
          <cell r="S66">
            <v>1</v>
          </cell>
          <cell r="T66" t="str">
            <v>SERVICIO DE EDUCACION</v>
          </cell>
          <cell r="U66">
            <v>1</v>
          </cell>
          <cell r="V66" t="str">
            <v>NUEVOS - 2008</v>
          </cell>
          <cell r="W66">
            <v>70</v>
          </cell>
        </row>
        <row r="67">
          <cell r="B67" t="str">
            <v/>
          </cell>
          <cell r="C67" t="str">
            <v>DOTACION DE DESAYUNO ESCOLAR 2008 DISTRITO 4</v>
          </cell>
          <cell r="D67" t="str">
            <v>DISTRITAL</v>
          </cell>
          <cell r="E67">
            <v>4</v>
          </cell>
          <cell r="F67" t="str">
            <v>DISTRITO - 4</v>
          </cell>
          <cell r="G67" t="str">
            <v>I</v>
          </cell>
          <cell r="H67">
            <v>7292825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7292825</v>
          </cell>
          <cell r="P67">
            <v>0</v>
          </cell>
          <cell r="Q67">
            <v>1</v>
          </cell>
          <cell r="R67" t="str">
            <v>PROTECCION SOCIAL</v>
          </cell>
          <cell r="S67">
            <v>1</v>
          </cell>
          <cell r="T67" t="str">
            <v>SERVICIO DE EDUCACION</v>
          </cell>
          <cell r="U67">
            <v>1</v>
          </cell>
          <cell r="V67" t="str">
            <v>NUEVOS - 2008</v>
          </cell>
          <cell r="W67">
            <v>71</v>
          </cell>
        </row>
        <row r="68">
          <cell r="B68" t="str">
            <v/>
          </cell>
          <cell r="C68" t="str">
            <v>DOTACION DE DESAYUNO ESCOLAR 2008 DISTRITO 5</v>
          </cell>
          <cell r="D68" t="str">
            <v>DISTRITAL</v>
          </cell>
          <cell r="E68">
            <v>5</v>
          </cell>
          <cell r="F68" t="str">
            <v>DISTRITO - 5</v>
          </cell>
          <cell r="G68" t="str">
            <v>I</v>
          </cell>
          <cell r="H68">
            <v>7716936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7716936</v>
          </cell>
          <cell r="P68">
            <v>0</v>
          </cell>
          <cell r="Q68">
            <v>1</v>
          </cell>
          <cell r="R68" t="str">
            <v>PROTECCION SOCIAL</v>
          </cell>
          <cell r="S68">
            <v>1</v>
          </cell>
          <cell r="T68" t="str">
            <v>SERVICIO DE EDUCACION</v>
          </cell>
          <cell r="U68">
            <v>1</v>
          </cell>
          <cell r="V68" t="str">
            <v>NUEVOS - 2008</v>
          </cell>
          <cell r="W68">
            <v>72</v>
          </cell>
        </row>
        <row r="69">
          <cell r="B69" t="str">
            <v/>
          </cell>
          <cell r="C69" t="str">
            <v>DOTACION DE DESAYUNO ESCOLAR 2008 DISTRITO 6</v>
          </cell>
          <cell r="D69" t="str">
            <v>DISTRITAL</v>
          </cell>
          <cell r="E69">
            <v>6</v>
          </cell>
          <cell r="F69" t="str">
            <v>DISTRITO - 6</v>
          </cell>
          <cell r="G69" t="str">
            <v>I</v>
          </cell>
          <cell r="H69">
            <v>7459751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7459751</v>
          </cell>
          <cell r="P69">
            <v>0</v>
          </cell>
          <cell r="Q69">
            <v>1</v>
          </cell>
          <cell r="R69" t="str">
            <v>PROTECCION SOCIAL</v>
          </cell>
          <cell r="S69">
            <v>1</v>
          </cell>
          <cell r="T69" t="str">
            <v>SERVICIO DE EDUCACION</v>
          </cell>
          <cell r="U69">
            <v>1</v>
          </cell>
          <cell r="V69" t="str">
            <v>NUEVOS - 2008</v>
          </cell>
          <cell r="W69">
            <v>73</v>
          </cell>
        </row>
        <row r="70">
          <cell r="B70" t="str">
            <v/>
          </cell>
          <cell r="C70" t="str">
            <v>DOTACION DE DESAYUNO ESCOLAR 2008 DISTRITO 7</v>
          </cell>
          <cell r="D70" t="str">
            <v>DISTRITAL</v>
          </cell>
          <cell r="E70">
            <v>7</v>
          </cell>
          <cell r="F70" t="str">
            <v>DISTRITO - 7</v>
          </cell>
          <cell r="G70" t="str">
            <v>I</v>
          </cell>
          <cell r="H70">
            <v>2044951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2044951</v>
          </cell>
          <cell r="P70">
            <v>0</v>
          </cell>
          <cell r="Q70">
            <v>1</v>
          </cell>
          <cell r="R70" t="str">
            <v>PROTECCION SOCIAL</v>
          </cell>
          <cell r="S70">
            <v>1</v>
          </cell>
          <cell r="T70" t="str">
            <v>SERVICIO DE EDUCACION</v>
          </cell>
          <cell r="U70">
            <v>1</v>
          </cell>
          <cell r="V70" t="str">
            <v>NUEVOS - 2008</v>
          </cell>
          <cell r="W70">
            <v>74</v>
          </cell>
        </row>
        <row r="71">
          <cell r="B71" t="str">
            <v/>
          </cell>
          <cell r="C71" t="str">
            <v>DOTACION DE DESAYUNO ESCOLAR 2008 DISTRITO 8</v>
          </cell>
          <cell r="D71" t="str">
            <v>DISTRITAL</v>
          </cell>
          <cell r="E71">
            <v>8</v>
          </cell>
          <cell r="F71" t="str">
            <v>DISTRITO - 8</v>
          </cell>
          <cell r="G71" t="str">
            <v>I</v>
          </cell>
          <cell r="H71">
            <v>1892512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1892512</v>
          </cell>
          <cell r="P71">
            <v>0</v>
          </cell>
          <cell r="Q71">
            <v>1</v>
          </cell>
          <cell r="R71" t="str">
            <v>PROTECCION SOCIAL</v>
          </cell>
          <cell r="S71">
            <v>1</v>
          </cell>
          <cell r="T71" t="str">
            <v>SERVICIO DE EDUCACION</v>
          </cell>
          <cell r="U71">
            <v>1</v>
          </cell>
          <cell r="V71" t="str">
            <v>NUEVOS - 2008</v>
          </cell>
          <cell r="W71">
            <v>75</v>
          </cell>
        </row>
        <row r="72">
          <cell r="B72" t="str">
            <v/>
          </cell>
          <cell r="C72" t="str">
            <v>DOTACION DE DESAYUNO ESCOLAR 2008 DISTRITO 9</v>
          </cell>
          <cell r="D72" t="str">
            <v>DISTRITAL</v>
          </cell>
          <cell r="E72">
            <v>9</v>
          </cell>
          <cell r="F72" t="str">
            <v>DISTRITO - 9</v>
          </cell>
          <cell r="G72" t="str">
            <v>I</v>
          </cell>
          <cell r="H72">
            <v>289838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289838</v>
          </cell>
          <cell r="P72">
            <v>0</v>
          </cell>
          <cell r="Q72">
            <v>1</v>
          </cell>
          <cell r="R72" t="str">
            <v>PROTECCION SOCIAL</v>
          </cell>
          <cell r="S72">
            <v>1</v>
          </cell>
          <cell r="T72" t="str">
            <v>SERVICIO DE EDUCACION</v>
          </cell>
          <cell r="U72">
            <v>1</v>
          </cell>
          <cell r="V72" t="str">
            <v>NUEVOS - 2008</v>
          </cell>
          <cell r="W72">
            <v>76</v>
          </cell>
        </row>
        <row r="73">
          <cell r="B73" t="str">
            <v>B05-05537-00000</v>
          </cell>
          <cell r="C73" t="str">
            <v>CANALIZACION RIO SECO (PREINVERSION) - PAM</v>
          </cell>
          <cell r="D73" t="str">
            <v>MUNICIPAL</v>
          </cell>
          <cell r="E73">
            <v>15</v>
          </cell>
          <cell r="F73" t="str">
            <v>DISTRITAL</v>
          </cell>
          <cell r="G73" t="str">
            <v>IV</v>
          </cell>
          <cell r="H73">
            <v>14416</v>
          </cell>
          <cell r="I73">
            <v>10604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3812</v>
          </cell>
          <cell r="Q73">
            <v>2</v>
          </cell>
          <cell r="R73" t="str">
            <v>OBRAS Y MEDIO AMBIENTE</v>
          </cell>
          <cell r="S73">
            <v>16</v>
          </cell>
          <cell r="T73" t="str">
            <v>TRATAMIENTO DE CUENCAS</v>
          </cell>
          <cell r="U73">
            <v>5</v>
          </cell>
          <cell r="V73" t="str">
            <v>PROYECTOS GESTIONES PASADAS</v>
          </cell>
          <cell r="W73">
            <v>77</v>
          </cell>
        </row>
        <row r="74">
          <cell r="B74" t="str">
            <v>B05-06551-00000</v>
          </cell>
          <cell r="C74" t="str">
            <v>PLAN DE EMERGENCIAS Y ATENCION DE DESASTRES (DEFENSA CIVIL)</v>
          </cell>
          <cell r="D74" t="str">
            <v>MUNICIPAL</v>
          </cell>
          <cell r="E74">
            <v>15</v>
          </cell>
          <cell r="F74" t="str">
            <v>DISTRITAL</v>
          </cell>
          <cell r="G74" t="str">
            <v>I</v>
          </cell>
          <cell r="H74">
            <v>97438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97438</v>
          </cell>
          <cell r="Q74">
            <v>2</v>
          </cell>
          <cell r="R74" t="str">
            <v>OBRAS Y MEDIO AMBIENTE</v>
          </cell>
          <cell r="S74">
            <v>42</v>
          </cell>
          <cell r="T74" t="str">
            <v>PREVENCION DE RIESGOS Y DESASTRES NATURALES</v>
          </cell>
          <cell r="U74">
            <v>5</v>
          </cell>
          <cell r="V74" t="str">
            <v>PROYECTOS GESTIONES PASADAS</v>
          </cell>
          <cell r="W74">
            <v>78</v>
          </cell>
        </row>
        <row r="75">
          <cell r="B75" t="str">
            <v>B05-06592-00000</v>
          </cell>
          <cell r="C75" t="str">
            <v>PAVIMENTO RIGIDO RECORRIDO BUS 22 (AV.GALINDO, UNION, GUADALQUIVIR)</v>
          </cell>
          <cell r="D75" t="str">
            <v>MUNICIPAL</v>
          </cell>
          <cell r="E75">
            <v>15</v>
          </cell>
          <cell r="F75" t="str">
            <v>DISTRITAL</v>
          </cell>
          <cell r="G75" t="str">
            <v>I</v>
          </cell>
          <cell r="H75">
            <v>189658</v>
          </cell>
          <cell r="I75">
            <v>0</v>
          </cell>
          <cell r="J75">
            <v>189658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 t="str">
            <v>OBRAS Y MEDIO AMBIENTE</v>
          </cell>
          <cell r="S75">
            <v>18</v>
          </cell>
          <cell r="T75" t="str">
            <v>CONSTRUCCION Y MANTENIMIENTO DE CAMINOS VECINALES</v>
          </cell>
          <cell r="U75">
            <v>5</v>
          </cell>
          <cell r="V75" t="str">
            <v>PROYECTOS GESTIONES PASADAS</v>
          </cell>
          <cell r="W75">
            <v>79</v>
          </cell>
        </row>
        <row r="76">
          <cell r="B76" t="str">
            <v>B05-06652-00000</v>
          </cell>
          <cell r="C76" t="str">
            <v>PROGRAMA INTENSIVO DE EMPLEO (PIE) II</v>
          </cell>
          <cell r="D76" t="str">
            <v>MUNICIPAL</v>
          </cell>
          <cell r="E76">
            <v>15</v>
          </cell>
          <cell r="F76" t="str">
            <v>DISTRITAL</v>
          </cell>
          <cell r="G76" t="str">
            <v>I</v>
          </cell>
          <cell r="H76">
            <v>1453</v>
          </cell>
          <cell r="I76">
            <v>1452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2</v>
          </cell>
          <cell r="R76" t="str">
            <v>OBRAS Y MEDIO AMBIENTE</v>
          </cell>
          <cell r="S76">
            <v>25</v>
          </cell>
          <cell r="T76" t="str">
            <v>PROGRAMA INTENSIVO DE EMPLEO - GEN. EMPLEO</v>
          </cell>
          <cell r="U76">
            <v>5</v>
          </cell>
          <cell r="V76" t="str">
            <v>PROYECTOS GESTIONES PASADAS</v>
          </cell>
          <cell r="W76">
            <v>80</v>
          </cell>
        </row>
        <row r="77">
          <cell r="B77" t="str">
            <v/>
          </cell>
          <cell r="C77" t="str">
            <v>PAGO DE ENERGIA ELECTRICA Y AGUA POTABLE - MATADERO  MUNICIPAL</v>
          </cell>
          <cell r="D77" t="str">
            <v>DISTRITAL</v>
          </cell>
          <cell r="E77">
            <v>15</v>
          </cell>
          <cell r="F77" t="str">
            <v>DISTRITAL</v>
          </cell>
          <cell r="G77" t="str">
            <v>I</v>
          </cell>
          <cell r="H77">
            <v>732000</v>
          </cell>
          <cell r="I77">
            <v>0</v>
          </cell>
          <cell r="J77">
            <v>732000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 t="str">
            <v>FORTALECIMIENTO INSTITUCIONAL</v>
          </cell>
          <cell r="S77">
            <v>20</v>
          </cell>
          <cell r="T77" t="str">
            <v>FORTALECIMIENTO MUNICIPAL</v>
          </cell>
          <cell r="U77">
            <v>1</v>
          </cell>
          <cell r="V77" t="str">
            <v>NUEVOS - 2008</v>
          </cell>
          <cell r="W77">
            <v>81</v>
          </cell>
        </row>
        <row r="78">
          <cell r="B78" t="str">
            <v/>
          </cell>
          <cell r="C78" t="str">
            <v>PAGO DE GAS - MATADERO  MUNICIPAL</v>
          </cell>
          <cell r="D78" t="str">
            <v>DISTRITAL</v>
          </cell>
          <cell r="E78">
            <v>15</v>
          </cell>
          <cell r="F78" t="str">
            <v>DISTRITAL</v>
          </cell>
          <cell r="G78" t="str">
            <v>I</v>
          </cell>
          <cell r="H78">
            <v>60000</v>
          </cell>
          <cell r="I78">
            <v>0</v>
          </cell>
          <cell r="J78">
            <v>60000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</v>
          </cell>
          <cell r="R78" t="str">
            <v>FORTALECIMIENTO INSTITUCIONAL</v>
          </cell>
          <cell r="S78">
            <v>20</v>
          </cell>
          <cell r="T78" t="str">
            <v>FORTALECIMIENTO MUNICIPAL</v>
          </cell>
          <cell r="U78">
            <v>1</v>
          </cell>
          <cell r="V78" t="str">
            <v>NUEVOS - 2008</v>
          </cell>
          <cell r="W78">
            <v>82</v>
          </cell>
        </row>
        <row r="79">
          <cell r="B79" t="str">
            <v/>
          </cell>
          <cell r="C79" t="str">
            <v>MANTENIMIENTO DE ALUMBRADO PUBLICO</v>
          </cell>
          <cell r="D79" t="str">
            <v>DISTRITAL</v>
          </cell>
          <cell r="E79">
            <v>15</v>
          </cell>
          <cell r="F79" t="str">
            <v>DISTRITAL</v>
          </cell>
          <cell r="G79" t="str">
            <v>I</v>
          </cell>
          <cell r="H79">
            <v>500000</v>
          </cell>
          <cell r="I79">
            <v>500000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 t="str">
            <v>OBRAS Y MEDIO AMBIENTE</v>
          </cell>
          <cell r="S79">
            <v>17</v>
          </cell>
          <cell r="T79" t="str">
            <v>ALUMBRADO PUBLICO</v>
          </cell>
          <cell r="U79">
            <v>1</v>
          </cell>
          <cell r="V79" t="str">
            <v>NUEVOS - 2008</v>
          </cell>
          <cell r="W79">
            <v>83</v>
          </cell>
        </row>
        <row r="80">
          <cell r="B80" t="str">
            <v/>
          </cell>
          <cell r="C80" t="str">
            <v>MEJORAMIENTO VIAL PARA EL ALTO (PIE IV) (FASE IV)</v>
          </cell>
          <cell r="D80" t="str">
            <v>DISTRITAL</v>
          </cell>
          <cell r="E80">
            <v>15</v>
          </cell>
          <cell r="F80" t="str">
            <v>DISTRITAL</v>
          </cell>
          <cell r="G80" t="str">
            <v>I</v>
          </cell>
          <cell r="H80">
            <v>450000</v>
          </cell>
          <cell r="I80">
            <v>450000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 t="str">
            <v>OBRAS Y MEDIO AMBIENTE</v>
          </cell>
          <cell r="S80">
            <v>18</v>
          </cell>
          <cell r="T80" t="str">
            <v>CONSTRUCCION Y MANTENIMIENTO DE CAMINOS VECINALES</v>
          </cell>
          <cell r="U80">
            <v>1</v>
          </cell>
          <cell r="V80" t="str">
            <v>NUEVOS - 2008</v>
          </cell>
          <cell r="W80">
            <v>84</v>
          </cell>
        </row>
        <row r="81">
          <cell r="B81" t="str">
            <v>B05-12112-00000</v>
          </cell>
          <cell r="C81" t="str">
            <v>CONSTRUCCION Y EQUIPAMIENTO U.E. ATIPIRIS</v>
          </cell>
          <cell r="D81" t="str">
            <v>DISTRITAL - ATIPIRIS D-8</v>
          </cell>
          <cell r="E81">
            <v>15</v>
          </cell>
          <cell r="F81" t="str">
            <v>DISTRITAL</v>
          </cell>
          <cell r="G81" t="str">
            <v>I</v>
          </cell>
          <cell r="H81">
            <v>111149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10000</v>
          </cell>
          <cell r="P81">
            <v>101149</v>
          </cell>
          <cell r="Q81">
            <v>1</v>
          </cell>
          <cell r="R81" t="str">
            <v>PROTECCION SOCIAL</v>
          </cell>
          <cell r="S81">
            <v>1</v>
          </cell>
          <cell r="T81" t="str">
            <v>SERVICIO DE EDUCACION</v>
          </cell>
          <cell r="U81">
            <v>5</v>
          </cell>
          <cell r="V81" t="str">
            <v>PROYECTOS GESTIONES PASADAS</v>
          </cell>
          <cell r="W81">
            <v>85</v>
          </cell>
        </row>
        <row r="82">
          <cell r="B82" t="str">
            <v>B05-07052-00000</v>
          </cell>
          <cell r="C82" t="str">
            <v>PROGRAMA INTENSIVO DE EMPLEO (PIE) III</v>
          </cell>
          <cell r="D82" t="str">
            <v>MUNICIPAL</v>
          </cell>
          <cell r="E82">
            <v>15</v>
          </cell>
          <cell r="F82" t="str">
            <v>DISTRITAL</v>
          </cell>
          <cell r="G82" t="str">
            <v>I</v>
          </cell>
          <cell r="H82">
            <v>1771050</v>
          </cell>
          <cell r="I82">
            <v>0</v>
          </cell>
          <cell r="J82">
            <v>356653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1414397</v>
          </cell>
          <cell r="Q82">
            <v>2</v>
          </cell>
          <cell r="R82" t="str">
            <v>OBRAS Y MEDIO AMBIENTE</v>
          </cell>
          <cell r="S82">
            <v>18</v>
          </cell>
          <cell r="T82" t="str">
            <v>CONSTRUCCION Y MANTENIMIENTO DE CAMINOS VECINALES</v>
          </cell>
          <cell r="U82">
            <v>5</v>
          </cell>
          <cell r="V82" t="str">
            <v>PROYECTOS GESTIONES PASADAS</v>
          </cell>
          <cell r="W82">
            <v>86</v>
          </cell>
        </row>
        <row r="83">
          <cell r="B83" t="str">
            <v>B05-07009-00000</v>
          </cell>
          <cell r="C83" t="str">
            <v>CONSTRUCCION Y EQUIPAMIENTO U.E. BELGICA</v>
          </cell>
          <cell r="D83" t="str">
            <v>DISTRITAL</v>
          </cell>
          <cell r="E83">
            <v>15</v>
          </cell>
          <cell r="F83" t="str">
            <v>DISTRITAL</v>
          </cell>
          <cell r="G83" t="str">
            <v>IV</v>
          </cell>
          <cell r="H83">
            <v>61501</v>
          </cell>
          <cell r="I83">
            <v>25103</v>
          </cell>
          <cell r="J83">
            <v>3192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33206</v>
          </cell>
          <cell r="Q83">
            <v>1</v>
          </cell>
          <cell r="R83" t="str">
            <v>PROTECCION SOCIAL</v>
          </cell>
          <cell r="S83">
            <v>1</v>
          </cell>
          <cell r="T83" t="str">
            <v>SERVICIO DE EDUCACION</v>
          </cell>
          <cell r="U83">
            <v>5</v>
          </cell>
          <cell r="V83" t="str">
            <v>PROYECTOS GESTIONES PASADAS</v>
          </cell>
          <cell r="W83">
            <v>87</v>
          </cell>
        </row>
        <row r="84">
          <cell r="B84" t="str">
            <v>B05-07101-00000</v>
          </cell>
          <cell r="C84" t="str">
            <v>CONSTRUCCION DE BATERIAS DE BAÑO EN UNIDADES EDUCATIVAS</v>
          </cell>
          <cell r="D84" t="str">
            <v>MUNICIPAL</v>
          </cell>
          <cell r="E84">
            <v>15</v>
          </cell>
          <cell r="F84" t="str">
            <v>DISTRITAL</v>
          </cell>
          <cell r="G84" t="str">
            <v>I</v>
          </cell>
          <cell r="H84">
            <v>47723</v>
          </cell>
          <cell r="I84">
            <v>0</v>
          </cell>
          <cell r="J84">
            <v>0</v>
          </cell>
          <cell r="K84">
            <v>47723</v>
          </cell>
          <cell r="L84">
            <v>0</v>
          </cell>
          <cell r="M84">
            <v>47723</v>
          </cell>
          <cell r="N84">
            <v>0</v>
          </cell>
          <cell r="O84">
            <v>0</v>
          </cell>
          <cell r="P84">
            <v>0</v>
          </cell>
          <cell r="Q84">
            <v>1</v>
          </cell>
          <cell r="R84" t="str">
            <v>PROTECCION SOCIAL</v>
          </cell>
          <cell r="S84">
            <v>1</v>
          </cell>
          <cell r="T84" t="str">
            <v>SERVICIO DE EDUCACION</v>
          </cell>
          <cell r="U84">
            <v>5</v>
          </cell>
          <cell r="V84" t="str">
            <v>PROYECTOS GESTIONES PASADAS</v>
          </cell>
          <cell r="W84">
            <v>88</v>
          </cell>
        </row>
        <row r="85">
          <cell r="B85" t="str">
            <v>B05-09745-00000</v>
          </cell>
          <cell r="C85" t="str">
            <v>CONSTRUCCION MUSEO DEL FOLKLORE FASE I</v>
          </cell>
          <cell r="D85" t="str">
            <v>DISTRITAL</v>
          </cell>
          <cell r="E85">
            <v>15</v>
          </cell>
          <cell r="F85" t="str">
            <v>DISTRITAL</v>
          </cell>
          <cell r="G85" t="str">
            <v>I</v>
          </cell>
          <cell r="H85">
            <v>117045</v>
          </cell>
          <cell r="I85">
            <v>0</v>
          </cell>
          <cell r="J85">
            <v>117045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1</v>
          </cell>
          <cell r="R85" t="str">
            <v>PROTECCION SOCIAL</v>
          </cell>
          <cell r="S85">
            <v>3</v>
          </cell>
          <cell r="T85" t="str">
            <v>DESARROLLO DE LA CULTURA</v>
          </cell>
          <cell r="U85">
            <v>5</v>
          </cell>
          <cell r="V85" t="str">
            <v>PROYECTOS GESTIONES PASADAS</v>
          </cell>
          <cell r="W85">
            <v>89</v>
          </cell>
        </row>
        <row r="86">
          <cell r="B86" t="str">
            <v>B05-09765-00000</v>
          </cell>
          <cell r="C86" t="str">
            <v>FORTALECIMIENTO E INSTITUCIONALIZACION DEL MODELO TRANSECTORIAL DE ATENCION AL ADOLESCENTE (CONVENIO GMEA-UNFPA)</v>
          </cell>
          <cell r="D86" t="str">
            <v>DISTRITAL</v>
          </cell>
          <cell r="E86">
            <v>15</v>
          </cell>
          <cell r="F86" t="str">
            <v>DISTRITAL</v>
          </cell>
          <cell r="G86" t="str">
            <v>I</v>
          </cell>
          <cell r="H86">
            <v>608000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608000</v>
          </cell>
          <cell r="Q86">
            <v>1</v>
          </cell>
          <cell r="R86" t="str">
            <v>PROTECCION SOCIAL</v>
          </cell>
          <cell r="S86">
            <v>5</v>
          </cell>
          <cell r="T86" t="str">
            <v>PROMOCION Y POLITICAS DE GENERO</v>
          </cell>
          <cell r="U86">
            <v>5</v>
          </cell>
          <cell r="V86" t="str">
            <v>PROYECTOS GESTIONES PASADAS</v>
          </cell>
          <cell r="W86">
            <v>90</v>
          </cell>
        </row>
        <row r="87">
          <cell r="B87" t="str">
            <v>B05-09909-00000</v>
          </cell>
          <cell r="C87" t="str">
            <v>DOTACION DE MOBILIARIO ESCOLAR A UNIDADES EDUCATIVAS DE EL ALTO</v>
          </cell>
          <cell r="D87" t="str">
            <v>DISTRITAL</v>
          </cell>
          <cell r="E87">
            <v>15</v>
          </cell>
          <cell r="F87" t="str">
            <v>DISTRITAL</v>
          </cell>
          <cell r="G87" t="str">
            <v>I</v>
          </cell>
          <cell r="H87">
            <v>5582</v>
          </cell>
          <cell r="I87">
            <v>0</v>
          </cell>
          <cell r="J87">
            <v>2000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3582</v>
          </cell>
          <cell r="Q87">
            <v>1</v>
          </cell>
          <cell r="R87" t="str">
            <v>PROTECCION SOCIAL</v>
          </cell>
          <cell r="S87">
            <v>1</v>
          </cell>
          <cell r="T87" t="str">
            <v>SERVICIO DE EDUCACION</v>
          </cell>
          <cell r="U87">
            <v>5</v>
          </cell>
          <cell r="V87" t="str">
            <v>PROYECTOS GESTIONES PASADAS</v>
          </cell>
          <cell r="W87">
            <v>91</v>
          </cell>
        </row>
        <row r="88">
          <cell r="B88" t="str">
            <v>B05-17046-00000</v>
          </cell>
          <cell r="C88" t="str">
            <v>EMERGENCIAS 2007</v>
          </cell>
          <cell r="D88" t="str">
            <v>DISTRITAL</v>
          </cell>
          <cell r="E88">
            <v>15</v>
          </cell>
          <cell r="F88" t="str">
            <v>DISTRITAL</v>
          </cell>
          <cell r="G88" t="str">
            <v>I</v>
          </cell>
          <cell r="H88">
            <v>834000</v>
          </cell>
          <cell r="I88">
            <v>834000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</v>
          </cell>
          <cell r="R88" t="str">
            <v>OBRAS Y MEDIO AMBIENTE</v>
          </cell>
          <cell r="S88">
            <v>42</v>
          </cell>
          <cell r="T88" t="str">
            <v>PREVENCION DE RIESGOS Y DESASTRES NATURALES</v>
          </cell>
          <cell r="U88">
            <v>2</v>
          </cell>
          <cell r="V88" t="str">
            <v>PROYECTOS - 2007 P/CONCLUSION</v>
          </cell>
          <cell r="W88">
            <v>92</v>
          </cell>
        </row>
        <row r="89">
          <cell r="B89" t="str">
            <v/>
          </cell>
          <cell r="C89" t="str">
            <v>PLAN DE EMERGENCIAS 2005-2006</v>
          </cell>
          <cell r="D89" t="str">
            <v>DISTRITAL</v>
          </cell>
          <cell r="E89">
            <v>15</v>
          </cell>
          <cell r="F89" t="str">
            <v>DISTRITAL</v>
          </cell>
          <cell r="G89" t="str">
            <v>RI-08</v>
          </cell>
          <cell r="H89">
            <v>10000</v>
          </cell>
          <cell r="I89">
            <v>10000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 t="str">
            <v>OBRAS Y MEDIO AMBIENTE</v>
          </cell>
          <cell r="S89">
            <v>42</v>
          </cell>
          <cell r="T89" t="str">
            <v>PREVENCION DE RIESGOS Y DESASTRES NATURALES</v>
          </cell>
          <cell r="U89">
            <v>2</v>
          </cell>
          <cell r="V89" t="str">
            <v>PROYECTOS - 2007 P/CONCLUSION</v>
          </cell>
          <cell r="W89">
            <v>93</v>
          </cell>
        </row>
        <row r="90">
          <cell r="B90" t="str">
            <v>B05-10044-00000</v>
          </cell>
          <cell r="C90" t="str">
            <v>PAVIMENTADO AV. ARGELIA</v>
          </cell>
          <cell r="D90" t="str">
            <v>DISTRITAL (DIST-2)</v>
          </cell>
          <cell r="E90">
            <v>15</v>
          </cell>
          <cell r="F90" t="str">
            <v>DISTRITAL</v>
          </cell>
          <cell r="G90" t="str">
            <v>I</v>
          </cell>
          <cell r="H90">
            <v>1500000</v>
          </cell>
          <cell r="I90">
            <v>996723</v>
          </cell>
          <cell r="J90">
            <v>503277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2</v>
          </cell>
          <cell r="R90" t="str">
            <v>OBRAS Y MEDIO AMBIENTE</v>
          </cell>
          <cell r="S90">
            <v>18</v>
          </cell>
          <cell r="T90" t="str">
            <v>CONSTRUCCION Y MANTENIMIENTO DE CAMINOS VECINALES</v>
          </cell>
          <cell r="U90">
            <v>5</v>
          </cell>
          <cell r="V90" t="str">
            <v>PROYECTOS GESTIONES PASADAS</v>
          </cell>
          <cell r="W90">
            <v>94</v>
          </cell>
        </row>
        <row r="91">
          <cell r="B91" t="str">
            <v>B05-10057-00000</v>
          </cell>
          <cell r="C91" t="str">
            <v>PAVIMENTADO AV. COHONI</v>
          </cell>
          <cell r="D91" t="str">
            <v>DISTRITAL (DIST-5)</v>
          </cell>
          <cell r="E91">
            <v>15</v>
          </cell>
          <cell r="F91" t="str">
            <v>DISTRITAL</v>
          </cell>
          <cell r="G91" t="str">
            <v>I</v>
          </cell>
          <cell r="H91">
            <v>4584152</v>
          </cell>
          <cell r="I91">
            <v>3978210</v>
          </cell>
          <cell r="J91">
            <v>274447</v>
          </cell>
          <cell r="K91">
            <v>331495</v>
          </cell>
          <cell r="L91">
            <v>0</v>
          </cell>
          <cell r="M91">
            <v>0</v>
          </cell>
          <cell r="N91">
            <v>331495</v>
          </cell>
          <cell r="O91">
            <v>0</v>
          </cell>
          <cell r="P91">
            <v>0</v>
          </cell>
          <cell r="Q91">
            <v>2</v>
          </cell>
          <cell r="R91" t="str">
            <v>OBRAS Y MEDIO AMBIENTE</v>
          </cell>
          <cell r="S91">
            <v>18</v>
          </cell>
          <cell r="T91" t="str">
            <v>CONSTRUCCION Y MANTENIMIENTO DE CAMINOS VECINALES</v>
          </cell>
          <cell r="U91">
            <v>5</v>
          </cell>
          <cell r="V91" t="str">
            <v>PROYECTOS GESTIONES PASADAS</v>
          </cell>
          <cell r="W91">
            <v>95</v>
          </cell>
        </row>
        <row r="92">
          <cell r="B92" t="str">
            <v>B05-10058-00000</v>
          </cell>
          <cell r="C92" t="str">
            <v>PAVIMENTADO AV. CORNELIO SAAVEDRA</v>
          </cell>
          <cell r="D92" t="str">
            <v>DISTRITAL (DIST-5)</v>
          </cell>
          <cell r="E92">
            <v>15</v>
          </cell>
          <cell r="F92" t="str">
            <v>DISTRITAL</v>
          </cell>
          <cell r="G92" t="str">
            <v>I</v>
          </cell>
          <cell r="H92">
            <v>570063</v>
          </cell>
          <cell r="I92">
            <v>19871</v>
          </cell>
          <cell r="J92">
            <v>0</v>
          </cell>
          <cell r="K92">
            <v>550192</v>
          </cell>
          <cell r="L92">
            <v>0</v>
          </cell>
          <cell r="M92">
            <v>0</v>
          </cell>
          <cell r="N92">
            <v>550192</v>
          </cell>
          <cell r="O92">
            <v>0</v>
          </cell>
          <cell r="P92">
            <v>0</v>
          </cell>
          <cell r="Q92">
            <v>2</v>
          </cell>
          <cell r="R92" t="str">
            <v>OBRAS Y MEDIO AMBIENTE</v>
          </cell>
          <cell r="S92">
            <v>18</v>
          </cell>
          <cell r="T92" t="str">
            <v>CONSTRUCCION Y MANTENIMIENTO DE CAMINOS VECINALES</v>
          </cell>
          <cell r="U92">
            <v>5</v>
          </cell>
          <cell r="V92" t="str">
            <v>PROYECTOS GESTIONES PASADAS</v>
          </cell>
          <cell r="W92">
            <v>96</v>
          </cell>
        </row>
        <row r="93">
          <cell r="B93" t="str">
            <v>B05-10059-00000</v>
          </cell>
          <cell r="C93" t="str">
            <v>PAVIMENTADO AV. ELIZARDO PEREZ</v>
          </cell>
          <cell r="D93" t="str">
            <v>DISTRITAL (DIST-5)</v>
          </cell>
          <cell r="E93">
            <v>15</v>
          </cell>
          <cell r="F93" t="str">
            <v>DISTRITAL</v>
          </cell>
          <cell r="G93" t="str">
            <v>I</v>
          </cell>
          <cell r="H93">
            <v>4889144</v>
          </cell>
          <cell r="I93">
            <v>2609829</v>
          </cell>
          <cell r="J93">
            <v>659884</v>
          </cell>
          <cell r="K93">
            <v>1619431</v>
          </cell>
          <cell r="L93">
            <v>0</v>
          </cell>
          <cell r="M93">
            <v>0</v>
          </cell>
          <cell r="N93">
            <v>1619431</v>
          </cell>
          <cell r="O93">
            <v>0</v>
          </cell>
          <cell r="P93">
            <v>0</v>
          </cell>
          <cell r="Q93">
            <v>2</v>
          </cell>
          <cell r="R93" t="str">
            <v>OBRAS Y MEDIO AMBIENTE</v>
          </cell>
          <cell r="S93">
            <v>18</v>
          </cell>
          <cell r="T93" t="str">
            <v>CONSTRUCCION Y MANTENIMIENTO DE CAMINOS VECINALES</v>
          </cell>
          <cell r="U93">
            <v>5</v>
          </cell>
          <cell r="V93" t="str">
            <v>PROYECTOS GESTIONES PASADAS</v>
          </cell>
          <cell r="W93">
            <v>97</v>
          </cell>
        </row>
        <row r="94">
          <cell r="B94" t="str">
            <v>B05-10061-00000</v>
          </cell>
          <cell r="C94" t="str">
            <v>PAVIMENTADO AV. FRANZ TAMAYO</v>
          </cell>
          <cell r="D94" t="str">
            <v>DISTRITAL (DIST-5)</v>
          </cell>
          <cell r="E94">
            <v>15</v>
          </cell>
          <cell r="F94" t="str">
            <v>DISTRITAL</v>
          </cell>
          <cell r="G94" t="str">
            <v>I</v>
          </cell>
          <cell r="H94">
            <v>4309262</v>
          </cell>
          <cell r="I94">
            <v>0</v>
          </cell>
          <cell r="J94">
            <v>3906903</v>
          </cell>
          <cell r="K94">
            <v>402359</v>
          </cell>
          <cell r="L94">
            <v>0</v>
          </cell>
          <cell r="M94">
            <v>0</v>
          </cell>
          <cell r="N94">
            <v>402359</v>
          </cell>
          <cell r="O94">
            <v>0</v>
          </cell>
          <cell r="P94">
            <v>0</v>
          </cell>
          <cell r="Q94">
            <v>2</v>
          </cell>
          <cell r="R94" t="str">
            <v>OBRAS Y MEDIO AMBIENTE</v>
          </cell>
          <cell r="S94">
            <v>18</v>
          </cell>
          <cell r="T94" t="str">
            <v>CONSTRUCCION Y MANTENIMIENTO DE CAMINOS VECINALES</v>
          </cell>
          <cell r="U94">
            <v>5</v>
          </cell>
          <cell r="V94" t="str">
            <v>PROYECTOS GESTIONES PASADAS</v>
          </cell>
          <cell r="W94">
            <v>98</v>
          </cell>
        </row>
        <row r="95">
          <cell r="B95" t="str">
            <v>B05-10062-00000</v>
          </cell>
          <cell r="C95" t="str">
            <v>PAVIMENTADO AV. JOSE ANTONIO ARCE</v>
          </cell>
          <cell r="D95" t="str">
            <v>DISTRITAL (DIST-5)</v>
          </cell>
          <cell r="E95">
            <v>15</v>
          </cell>
          <cell r="F95" t="str">
            <v>DISTRITAL</v>
          </cell>
          <cell r="G95" t="str">
            <v>I</v>
          </cell>
          <cell r="H95">
            <v>1437075</v>
          </cell>
          <cell r="I95">
            <v>195137</v>
          </cell>
          <cell r="J95">
            <v>637075</v>
          </cell>
          <cell r="K95">
            <v>604863</v>
          </cell>
          <cell r="L95">
            <v>0</v>
          </cell>
          <cell r="M95">
            <v>0</v>
          </cell>
          <cell r="N95">
            <v>604863</v>
          </cell>
          <cell r="O95">
            <v>0</v>
          </cell>
          <cell r="P95">
            <v>0</v>
          </cell>
          <cell r="Q95">
            <v>2</v>
          </cell>
          <cell r="R95" t="str">
            <v>OBRAS Y MEDIO AMBIENTE</v>
          </cell>
          <cell r="S95">
            <v>18</v>
          </cell>
          <cell r="T95" t="str">
            <v>CONSTRUCCION Y MANTENIMIENTO DE CAMINOS VECINALES</v>
          </cell>
          <cell r="U95">
            <v>5</v>
          </cell>
          <cell r="V95" t="str">
            <v>PROYECTOS GESTIONES PASADAS</v>
          </cell>
          <cell r="W95">
            <v>99</v>
          </cell>
        </row>
        <row r="96">
          <cell r="B96" t="str">
            <v>B05-10064-00000</v>
          </cell>
          <cell r="C96" t="str">
            <v>PAVIMENTADO AV. KOLLASUYO</v>
          </cell>
          <cell r="D96" t="str">
            <v>DISTRITAL (DIST-5)</v>
          </cell>
          <cell r="E96">
            <v>15</v>
          </cell>
          <cell r="F96" t="str">
            <v>DISTRITAL</v>
          </cell>
          <cell r="G96" t="str">
            <v>I</v>
          </cell>
          <cell r="H96">
            <v>410864</v>
          </cell>
          <cell r="I96">
            <v>127492</v>
          </cell>
          <cell r="J96">
            <v>0</v>
          </cell>
          <cell r="K96">
            <v>283372</v>
          </cell>
          <cell r="L96">
            <v>0</v>
          </cell>
          <cell r="M96">
            <v>0</v>
          </cell>
          <cell r="N96">
            <v>283372</v>
          </cell>
          <cell r="O96">
            <v>0</v>
          </cell>
          <cell r="P96">
            <v>0</v>
          </cell>
          <cell r="Q96">
            <v>2</v>
          </cell>
          <cell r="R96" t="str">
            <v>OBRAS Y MEDIO AMBIENTE</v>
          </cell>
          <cell r="S96">
            <v>18</v>
          </cell>
          <cell r="T96" t="str">
            <v>CONSTRUCCION Y MANTENIMIENTO DE CAMINOS VECINALES</v>
          </cell>
          <cell r="U96">
            <v>5</v>
          </cell>
          <cell r="V96" t="str">
            <v>PROYECTOS GESTIONES PASADAS</v>
          </cell>
          <cell r="W96">
            <v>100</v>
          </cell>
        </row>
        <row r="97">
          <cell r="B97" t="str">
            <v>B05-10065-00000</v>
          </cell>
          <cell r="C97" t="str">
            <v>PAVIMENTADO AV. LOS POSTES O ALOCHE (CONCLUSION FASE I)</v>
          </cell>
          <cell r="D97" t="str">
            <v>DISTRITAL (DIST-5)</v>
          </cell>
          <cell r="E97">
            <v>15</v>
          </cell>
          <cell r="F97" t="str">
            <v>DISTRITAL</v>
          </cell>
          <cell r="G97" t="str">
            <v>I</v>
          </cell>
          <cell r="H97">
            <v>1968011</v>
          </cell>
          <cell r="I97">
            <v>376492</v>
          </cell>
          <cell r="J97">
            <v>804314</v>
          </cell>
          <cell r="K97">
            <v>787205</v>
          </cell>
          <cell r="L97">
            <v>0</v>
          </cell>
          <cell r="M97">
            <v>0</v>
          </cell>
          <cell r="N97">
            <v>787205</v>
          </cell>
          <cell r="O97">
            <v>0</v>
          </cell>
          <cell r="P97">
            <v>0</v>
          </cell>
          <cell r="Q97">
            <v>2</v>
          </cell>
          <cell r="R97" t="str">
            <v>OBRAS Y MEDIO AMBIENTE</v>
          </cell>
          <cell r="S97">
            <v>18</v>
          </cell>
          <cell r="T97" t="str">
            <v>CONSTRUCCION Y MANTENIMIENTO DE CAMINOS VECINALES</v>
          </cell>
          <cell r="U97">
            <v>5</v>
          </cell>
          <cell r="V97" t="str">
            <v>PROYECTOS GESTIONES PASADAS</v>
          </cell>
          <cell r="W97">
            <v>101</v>
          </cell>
        </row>
        <row r="98">
          <cell r="B98" t="str">
            <v>B05-10068-00000</v>
          </cell>
          <cell r="C98" t="str">
            <v>PAVIMENTADO AV. MARISCAL SANTA CRUZ</v>
          </cell>
          <cell r="D98" t="str">
            <v>DISTRITAL (DIST-5)</v>
          </cell>
          <cell r="E98">
            <v>15</v>
          </cell>
          <cell r="F98" t="str">
            <v>DISTRITAL</v>
          </cell>
          <cell r="G98" t="str">
            <v>I</v>
          </cell>
          <cell r="H98">
            <v>4087747</v>
          </cell>
          <cell r="I98">
            <v>553892</v>
          </cell>
          <cell r="J98">
            <v>0</v>
          </cell>
          <cell r="K98">
            <v>3533855</v>
          </cell>
          <cell r="L98">
            <v>0</v>
          </cell>
          <cell r="M98">
            <v>0</v>
          </cell>
          <cell r="N98">
            <v>3533855</v>
          </cell>
          <cell r="O98">
            <v>0</v>
          </cell>
          <cell r="P98">
            <v>0</v>
          </cell>
          <cell r="Q98">
            <v>2</v>
          </cell>
          <cell r="R98" t="str">
            <v>OBRAS Y MEDIO AMBIENTE</v>
          </cell>
          <cell r="S98">
            <v>18</v>
          </cell>
          <cell r="T98" t="str">
            <v>CONSTRUCCION Y MANTENIMIENTO DE CAMINOS VECINALES</v>
          </cell>
          <cell r="U98">
            <v>5</v>
          </cell>
          <cell r="V98" t="str">
            <v>PROYECTOS GESTIONES PASADAS</v>
          </cell>
          <cell r="W98">
            <v>102</v>
          </cell>
        </row>
        <row r="99">
          <cell r="B99" t="str">
            <v>B05-10070-00000</v>
          </cell>
          <cell r="C99" t="str">
            <v>PAVIMENTADO AV. POCOATA</v>
          </cell>
          <cell r="D99" t="str">
            <v>DISTRITAL (DIST-5)</v>
          </cell>
          <cell r="E99">
            <v>15</v>
          </cell>
          <cell r="F99" t="str">
            <v>DISTRITAL</v>
          </cell>
          <cell r="G99" t="str">
            <v>I</v>
          </cell>
          <cell r="H99">
            <v>4489126</v>
          </cell>
          <cell r="I99">
            <v>891084</v>
          </cell>
          <cell r="J99">
            <v>2521592</v>
          </cell>
          <cell r="K99">
            <v>1076450</v>
          </cell>
          <cell r="L99">
            <v>0</v>
          </cell>
          <cell r="M99">
            <v>0</v>
          </cell>
          <cell r="N99">
            <v>1076450</v>
          </cell>
          <cell r="O99">
            <v>0</v>
          </cell>
          <cell r="P99">
            <v>0</v>
          </cell>
          <cell r="Q99">
            <v>2</v>
          </cell>
          <cell r="R99" t="str">
            <v>OBRAS Y MEDIO AMBIENTE</v>
          </cell>
          <cell r="S99">
            <v>18</v>
          </cell>
          <cell r="T99" t="str">
            <v>CONSTRUCCION Y MANTENIMIENTO DE CAMINOS VECINALES</v>
          </cell>
          <cell r="U99">
            <v>5</v>
          </cell>
          <cell r="V99" t="str">
            <v>PROYECTOS GESTIONES PASADAS</v>
          </cell>
          <cell r="W99">
            <v>103</v>
          </cell>
        </row>
        <row r="100">
          <cell r="B100" t="str">
            <v>B05-11872-00000</v>
          </cell>
          <cell r="C100" t="str">
            <v>PAVIMENTADO AV. LAS KANTUTAS</v>
          </cell>
          <cell r="D100" t="str">
            <v>DISTRITAL</v>
          </cell>
          <cell r="E100">
            <v>15</v>
          </cell>
          <cell r="F100" t="str">
            <v>DISTRITAL</v>
          </cell>
          <cell r="G100" t="str">
            <v>I</v>
          </cell>
          <cell r="H100">
            <v>670190</v>
          </cell>
          <cell r="I100">
            <v>219921</v>
          </cell>
          <cell r="J100">
            <v>450269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</v>
          </cell>
          <cell r="R100" t="str">
            <v>OBRAS Y MEDIO AMBIENTE</v>
          </cell>
          <cell r="S100">
            <v>18</v>
          </cell>
          <cell r="T100" t="str">
            <v>CONSTRUCCION Y MANTENIMIENTO DE CAMINOS VECINALES</v>
          </cell>
          <cell r="U100">
            <v>5</v>
          </cell>
          <cell r="V100" t="str">
            <v>PROYECTOS GESTIONES PASADAS</v>
          </cell>
          <cell r="W100">
            <v>104</v>
          </cell>
        </row>
        <row r="101">
          <cell r="B101" t="str">
            <v>B05-11873-00000</v>
          </cell>
          <cell r="C101" t="str">
            <v>PAVIMENTADO AV. OLEODUCTO</v>
          </cell>
          <cell r="D101" t="str">
            <v>DISTRITAL</v>
          </cell>
          <cell r="E101">
            <v>15</v>
          </cell>
          <cell r="F101" t="str">
            <v>DISTRITAL</v>
          </cell>
          <cell r="G101" t="str">
            <v>I</v>
          </cell>
          <cell r="H101">
            <v>2000000</v>
          </cell>
          <cell r="I101">
            <v>2000000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</v>
          </cell>
          <cell r="R101" t="str">
            <v>OBRAS Y MEDIO AMBIENTE</v>
          </cell>
          <cell r="S101">
            <v>18</v>
          </cell>
          <cell r="T101" t="str">
            <v>CONSTRUCCION Y MANTENIMIENTO DE CAMINOS VECINALES</v>
          </cell>
          <cell r="U101">
            <v>5</v>
          </cell>
          <cell r="V101" t="str">
            <v>PROYECTOS GESTIONES PASADAS</v>
          </cell>
          <cell r="W101">
            <v>105</v>
          </cell>
        </row>
        <row r="102">
          <cell r="B102" t="str">
            <v>B05-16002-00000</v>
          </cell>
          <cell r="C102" t="str">
            <v>CONSTRUCCION PLANTA DE LACTEOS Y DERIVADOS (FASE I)</v>
          </cell>
          <cell r="D102" t="str">
            <v>DISTRITAL</v>
          </cell>
          <cell r="E102">
            <v>15</v>
          </cell>
          <cell r="F102" t="str">
            <v>DISTRITAL</v>
          </cell>
          <cell r="G102" t="str">
            <v>I</v>
          </cell>
          <cell r="H102">
            <v>980000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980000</v>
          </cell>
          <cell r="P102">
            <v>0</v>
          </cell>
          <cell r="Q102">
            <v>3</v>
          </cell>
          <cell r="R102" t="str">
            <v>DESARROLLO ECONOMICO - PRODUCTIVO</v>
          </cell>
          <cell r="S102">
            <v>8</v>
          </cell>
          <cell r="T102" t="str">
            <v>PROMOCION DESARROLLO ECONOMICO URBANO</v>
          </cell>
          <cell r="U102">
            <v>2</v>
          </cell>
          <cell r="V102" t="str">
            <v>PROYECTOS - 2007 P/CONCLUSION</v>
          </cell>
          <cell r="W102">
            <v>106</v>
          </cell>
        </row>
        <row r="103">
          <cell r="B103" t="str">
            <v>B05-02182-00000</v>
          </cell>
          <cell r="C103" t="str">
            <v>CONSTRUCCION DE PLAZA 1ra FASE</v>
          </cell>
          <cell r="D103" t="str">
            <v>LITORAL</v>
          </cell>
          <cell r="E103">
            <v>2</v>
          </cell>
          <cell r="F103" t="str">
            <v>DISTRITO - 2</v>
          </cell>
          <cell r="G103" t="str">
            <v>I</v>
          </cell>
          <cell r="H103">
            <v>6083</v>
          </cell>
          <cell r="I103">
            <v>0</v>
          </cell>
          <cell r="J103">
            <v>6083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</v>
          </cell>
          <cell r="R103" t="str">
            <v>OBRAS Y MEDIO AMBIENTE</v>
          </cell>
          <cell r="S103">
            <v>12</v>
          </cell>
          <cell r="T103" t="str">
            <v>INFRAESTRUCTURA URBANA Y RURAL</v>
          </cell>
          <cell r="U103">
            <v>5</v>
          </cell>
          <cell r="V103" t="str">
            <v>PROYECTOS GESTIONES PASADAS</v>
          </cell>
          <cell r="W103">
            <v>107</v>
          </cell>
        </row>
        <row r="104">
          <cell r="B104" t="str">
            <v>B05-02199-00000</v>
          </cell>
          <cell r="C104" t="str">
            <v>CONSTRUCCION CANCHA  MULTIPLE + GRAD + MALLA</v>
          </cell>
          <cell r="D104" t="str">
            <v>18 DE DICIEMBRE SENKATA</v>
          </cell>
          <cell r="E104">
            <v>2</v>
          </cell>
          <cell r="F104" t="str">
            <v>DISTRITO - 2</v>
          </cell>
          <cell r="G104" t="str">
            <v>I</v>
          </cell>
          <cell r="H104">
            <v>2175</v>
          </cell>
          <cell r="I104">
            <v>2175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</v>
          </cell>
          <cell r="R104" t="str">
            <v>OBRAS Y MEDIO AMBIENTE</v>
          </cell>
          <cell r="S104">
            <v>12</v>
          </cell>
          <cell r="T104" t="str">
            <v>INFRAESTRUCTURA URBANA Y RURAL</v>
          </cell>
          <cell r="U104">
            <v>5</v>
          </cell>
          <cell r="V104" t="str">
            <v>PROYECTOS GESTIONES PASADAS</v>
          </cell>
          <cell r="W104">
            <v>108</v>
          </cell>
        </row>
        <row r="105">
          <cell r="B105" t="str">
            <v>B05-02203-00000</v>
          </cell>
          <cell r="C105" t="str">
            <v>CONSTRUCCION CANCHA  MULTIPLE + GRAD + MALLA</v>
          </cell>
          <cell r="D105" t="str">
            <v>V. MERCEDES U. V. "G"</v>
          </cell>
          <cell r="E105">
            <v>2</v>
          </cell>
          <cell r="F105" t="str">
            <v>DISTRITO - 2</v>
          </cell>
          <cell r="G105" t="str">
            <v>I</v>
          </cell>
          <cell r="H105">
            <v>3262</v>
          </cell>
          <cell r="I105">
            <v>3262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2</v>
          </cell>
          <cell r="R105" t="str">
            <v>OBRAS Y MEDIO AMBIENTE</v>
          </cell>
          <cell r="S105">
            <v>12</v>
          </cell>
          <cell r="T105" t="str">
            <v>INFRAESTRUCTURA URBANA Y RURAL</v>
          </cell>
          <cell r="U105">
            <v>5</v>
          </cell>
          <cell r="V105" t="str">
            <v>PROYECTOS GESTIONES PASADAS</v>
          </cell>
          <cell r="W105">
            <v>109</v>
          </cell>
        </row>
        <row r="106">
          <cell r="B106" t="str">
            <v>B05-02335-00000</v>
          </cell>
          <cell r="C106" t="str">
            <v>ENLOSETADO AV. ARTURO VALLE FASE II</v>
          </cell>
          <cell r="D106" t="str">
            <v>LOS ANDES</v>
          </cell>
          <cell r="E106">
            <v>6</v>
          </cell>
          <cell r="F106" t="str">
            <v>DISTRITO - 6</v>
          </cell>
          <cell r="G106" t="str">
            <v>I</v>
          </cell>
          <cell r="H106">
            <v>24354</v>
          </cell>
          <cell r="I106">
            <v>24354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2</v>
          </cell>
          <cell r="R106" t="str">
            <v>OBRAS Y MEDIO AMBIENTE</v>
          </cell>
          <cell r="S106">
            <v>18</v>
          </cell>
          <cell r="T106" t="str">
            <v>CONSTRUCCION Y MANTENIMIENTO DE CAMINOS VECINALES</v>
          </cell>
          <cell r="U106">
            <v>5</v>
          </cell>
          <cell r="V106" t="str">
            <v>PROYECTOS GESTIONES PASADAS</v>
          </cell>
          <cell r="W106">
            <v>110</v>
          </cell>
        </row>
        <row r="107">
          <cell r="B107" t="str">
            <v>B05-05089-00000</v>
          </cell>
          <cell r="C107" t="str">
            <v>CONSTRUCCION CANCHA MULTIPLE (SOLO PLATAFORMA)</v>
          </cell>
          <cell r="D107" t="str">
            <v>SAN JOSÉ DE CHARAPAQUI I</v>
          </cell>
          <cell r="E107">
            <v>3</v>
          </cell>
          <cell r="F107" t="str">
            <v>DISTRITO - 3</v>
          </cell>
          <cell r="G107" t="str">
            <v>I</v>
          </cell>
          <cell r="H107">
            <v>3866</v>
          </cell>
          <cell r="I107">
            <v>3866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</v>
          </cell>
          <cell r="R107" t="str">
            <v>OBRAS Y MEDIO AMBIENTE</v>
          </cell>
          <cell r="S107">
            <v>12</v>
          </cell>
          <cell r="T107" t="str">
            <v>INFRAESTRUCTURA URBANA Y RURAL</v>
          </cell>
          <cell r="U107">
            <v>5</v>
          </cell>
          <cell r="V107" t="str">
            <v>PROYECTOS GESTIONES PASADAS</v>
          </cell>
          <cell r="W107">
            <v>111</v>
          </cell>
        </row>
        <row r="108">
          <cell r="B108" t="str">
            <v>B05-05217-00000</v>
          </cell>
          <cell r="C108" t="str">
            <v>ALCANTARILLADO PLUVIAL</v>
          </cell>
          <cell r="D108" t="str">
            <v>PUERTO MEJILLONES</v>
          </cell>
          <cell r="E108">
            <v>5</v>
          </cell>
          <cell r="F108" t="str">
            <v>DISTRITO - 5</v>
          </cell>
          <cell r="G108" t="str">
            <v>I</v>
          </cell>
          <cell r="H108">
            <v>24556</v>
          </cell>
          <cell r="I108">
            <v>24556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 t="str">
            <v>OBRAS Y MEDIO AMBIENTE</v>
          </cell>
          <cell r="S108">
            <v>15</v>
          </cell>
          <cell r="T108" t="str">
            <v>PLAN USO DE DESECHOS SOLIDOS - ALCANTARILLADO SANITARIO</v>
          </cell>
          <cell r="U108">
            <v>5</v>
          </cell>
          <cell r="V108" t="str">
            <v>PROYECTOS GESTIONES PASADAS</v>
          </cell>
          <cell r="W108">
            <v>112</v>
          </cell>
        </row>
        <row r="109">
          <cell r="B109" t="str">
            <v>B05-05702-00000</v>
          </cell>
          <cell r="C109" t="str">
            <v>MANTENIMIENTO DE VIAS (ALQUILER TOPADORA)</v>
          </cell>
          <cell r="D109" t="str">
            <v>NUEVA ASUNCION U. V. 2</v>
          </cell>
          <cell r="E109">
            <v>5</v>
          </cell>
          <cell r="F109" t="str">
            <v>DISTRITO - 5</v>
          </cell>
          <cell r="G109" t="str">
            <v>I</v>
          </cell>
          <cell r="H109">
            <v>24020</v>
          </cell>
          <cell r="I109">
            <v>24020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2</v>
          </cell>
          <cell r="R109" t="str">
            <v>OBRAS Y MEDIO AMBIENTE</v>
          </cell>
          <cell r="S109">
            <v>18</v>
          </cell>
          <cell r="T109" t="str">
            <v>CONSTRUCCION Y MANTENIMIENTO DE CAMINOS VECINALES</v>
          </cell>
          <cell r="U109">
            <v>5</v>
          </cell>
          <cell r="V109" t="str">
            <v>PROYECTOS GESTIONES PASADAS</v>
          </cell>
          <cell r="W109">
            <v>113</v>
          </cell>
        </row>
        <row r="110">
          <cell r="B110" t="str">
            <v>B05-19322-00000</v>
          </cell>
          <cell r="C110" t="str">
            <v>EQUIPAMIENTO SUBALCALDIA D-2</v>
          </cell>
          <cell r="D110" t="str">
            <v>DISTRITO 2</v>
          </cell>
          <cell r="E110">
            <v>2</v>
          </cell>
          <cell r="F110" t="str">
            <v>DISTRITO - 2</v>
          </cell>
          <cell r="G110" t="str">
            <v>RI-08</v>
          </cell>
          <cell r="H110">
            <v>30000</v>
          </cell>
          <cell r="I110">
            <v>0</v>
          </cell>
          <cell r="J110">
            <v>30000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4</v>
          </cell>
          <cell r="R110" t="str">
            <v>FORTALECIMIENTO INSTITUCIONAL</v>
          </cell>
          <cell r="S110">
            <v>28</v>
          </cell>
          <cell r="T110" t="str">
            <v>FORTALECIMIENTO SUB ALCALDIAS DISTRITALES</v>
          </cell>
          <cell r="U110">
            <v>1</v>
          </cell>
          <cell r="V110" t="str">
            <v>NUEVOS - 2008</v>
          </cell>
          <cell r="W110">
            <v>114</v>
          </cell>
        </row>
        <row r="111">
          <cell r="B111" t="str">
            <v>B05-10045-00000</v>
          </cell>
          <cell r="C111" t="str">
            <v>PAVIMENTADO AV. GUADALQUIVIR</v>
          </cell>
          <cell r="D111" t="str">
            <v>DISTRITAL (DIST-2)</v>
          </cell>
          <cell r="E111">
            <v>15</v>
          </cell>
          <cell r="F111" t="str">
            <v>DISTRITAL</v>
          </cell>
          <cell r="G111" t="str">
            <v>RI-08</v>
          </cell>
          <cell r="H111">
            <v>630926</v>
          </cell>
          <cell r="I111">
            <v>0</v>
          </cell>
          <cell r="J111">
            <v>630926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 t="str">
            <v>OBRAS Y MEDIO AMBIENTE</v>
          </cell>
          <cell r="S111">
            <v>18</v>
          </cell>
          <cell r="T111" t="str">
            <v>CONSTRUCCION Y MANTENIMIENTO DE CAMINOS VECINALES</v>
          </cell>
          <cell r="U111">
            <v>5</v>
          </cell>
          <cell r="V111" t="str">
            <v>PROYECTOS GESTIONES PASADAS</v>
          </cell>
          <cell r="W111">
            <v>116</v>
          </cell>
        </row>
        <row r="112">
          <cell r="B112" t="str">
            <v>B05-10256-00000</v>
          </cell>
          <cell r="C112" t="str">
            <v>CONSTRUCCION DE TINGLADO UE ANTONIO PAREDES CANDIA</v>
          </cell>
          <cell r="D112" t="str">
            <v>DISTRITAL (D-5)</v>
          </cell>
          <cell r="E112">
            <v>15</v>
          </cell>
          <cell r="F112" t="str">
            <v>DISTRITAL</v>
          </cell>
          <cell r="G112" t="str">
            <v>RI-08</v>
          </cell>
          <cell r="H112">
            <v>22796</v>
          </cell>
          <cell r="I112">
            <v>0</v>
          </cell>
          <cell r="J112">
            <v>22796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</v>
          </cell>
          <cell r="R112" t="str">
            <v>PROTECCION SOCIAL</v>
          </cell>
          <cell r="S112">
            <v>1</v>
          </cell>
          <cell r="T112" t="str">
            <v>SERVICIO DE EDUCACION</v>
          </cell>
          <cell r="U112">
            <v>5</v>
          </cell>
          <cell r="V112" t="str">
            <v>PROYECTOS GESTIONES PASADAS</v>
          </cell>
          <cell r="W112">
            <v>117</v>
          </cell>
        </row>
        <row r="113">
          <cell r="B113" t="str">
            <v>B05-06665-00000</v>
          </cell>
          <cell r="C113" t="str">
            <v>CONSTRUCCION PLAZA (FASE I)</v>
          </cell>
          <cell r="D113" t="str">
            <v>GERMAN BUSCH OESTE</v>
          </cell>
          <cell r="E113">
            <v>5</v>
          </cell>
          <cell r="F113" t="str">
            <v>DISTRITO - 5</v>
          </cell>
          <cell r="G113" t="str">
            <v>I</v>
          </cell>
          <cell r="H113">
            <v>13254</v>
          </cell>
          <cell r="I113">
            <v>13254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 t="str">
            <v>OBRAS Y MEDIO AMBIENTE</v>
          </cell>
          <cell r="S113">
            <v>12</v>
          </cell>
          <cell r="T113" t="str">
            <v>INFRAESTRUCTURA URBANA Y RURAL</v>
          </cell>
          <cell r="U113">
            <v>5</v>
          </cell>
          <cell r="V113" t="str">
            <v>PROYECTOS GESTIONES PASADAS</v>
          </cell>
          <cell r="W113">
            <v>118</v>
          </cell>
        </row>
        <row r="114">
          <cell r="B114" t="str">
            <v>B05-06668-00000</v>
          </cell>
          <cell r="C114" t="str">
            <v>CONSTRUCCION PLAZA PRINCIPAL</v>
          </cell>
          <cell r="D114" t="str">
            <v>PANAMERICANA I</v>
          </cell>
          <cell r="E114">
            <v>5</v>
          </cell>
          <cell r="F114" t="str">
            <v>DISTRITO - 5</v>
          </cell>
          <cell r="G114" t="str">
            <v>I</v>
          </cell>
          <cell r="H114">
            <v>7166</v>
          </cell>
          <cell r="I114">
            <v>7166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</v>
          </cell>
          <cell r="R114" t="str">
            <v>OBRAS Y MEDIO AMBIENTE</v>
          </cell>
          <cell r="S114">
            <v>12</v>
          </cell>
          <cell r="T114" t="str">
            <v>INFRAESTRUCTURA URBANA Y RURAL</v>
          </cell>
          <cell r="U114">
            <v>5</v>
          </cell>
          <cell r="V114" t="str">
            <v>PROYECTOS GESTIONES PASADAS</v>
          </cell>
          <cell r="W114">
            <v>119</v>
          </cell>
        </row>
        <row r="115">
          <cell r="B115" t="str">
            <v>B05-06777-00000</v>
          </cell>
          <cell r="C115" t="str">
            <v>MEJORAMIENTO DE BARRIOS (INVERSION - 30% GMEA)</v>
          </cell>
          <cell r="D115" t="str">
            <v>ANEXO 7 DE SEPTIEMBRE</v>
          </cell>
          <cell r="E115">
            <v>3</v>
          </cell>
          <cell r="F115" t="str">
            <v>DISTRITO - 3</v>
          </cell>
          <cell r="G115" t="str">
            <v>I</v>
          </cell>
          <cell r="H115">
            <v>1910375</v>
          </cell>
          <cell r="I115">
            <v>0</v>
          </cell>
          <cell r="J115">
            <v>6076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1904299</v>
          </cell>
          <cell r="Q115">
            <v>2</v>
          </cell>
          <cell r="R115" t="str">
            <v>OBRAS Y MEDIO AMBIENTE</v>
          </cell>
          <cell r="S115">
            <v>12</v>
          </cell>
          <cell r="T115" t="str">
            <v>INFRAESTRUCTURA URBANA Y RURAL</v>
          </cell>
          <cell r="U115">
            <v>5</v>
          </cell>
          <cell r="V115" t="str">
            <v>PROYECTOS GESTIONES PASADAS</v>
          </cell>
          <cell r="W115">
            <v>120</v>
          </cell>
        </row>
        <row r="116">
          <cell r="B116" t="str">
            <v>B05-06780-00000</v>
          </cell>
          <cell r="C116" t="str">
            <v>PAVIMENTO RIGIDO AV. H. POTOSI (22.50% GMEA)</v>
          </cell>
          <cell r="D116" t="str">
            <v>ALTO LIMA 2DA SEC</v>
          </cell>
          <cell r="E116">
            <v>15</v>
          </cell>
          <cell r="F116" t="str">
            <v>DISTRITAL</v>
          </cell>
          <cell r="G116" t="str">
            <v>I</v>
          </cell>
          <cell r="H116">
            <v>23440</v>
          </cell>
          <cell r="I116">
            <v>0</v>
          </cell>
          <cell r="J116">
            <v>23440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</v>
          </cell>
          <cell r="R116" t="str">
            <v>OBRAS Y MEDIO AMBIENTE</v>
          </cell>
          <cell r="S116">
            <v>18</v>
          </cell>
          <cell r="T116" t="str">
            <v>CONSTRUCCION Y MANTENIMIENTO DE CAMINOS VECINALES</v>
          </cell>
          <cell r="U116">
            <v>5</v>
          </cell>
          <cell r="V116" t="str">
            <v>PROYECTOS GESTIONES PASADAS</v>
          </cell>
          <cell r="W116">
            <v>121</v>
          </cell>
        </row>
        <row r="117">
          <cell r="B117" t="str">
            <v>B05-06785-00000</v>
          </cell>
          <cell r="C117" t="str">
            <v>PAVIMENTO RIGIDO AVENIDA AREQUIPA (22.50 % GMEA)</v>
          </cell>
          <cell r="D117" t="str">
            <v>ALTO LIMA 3RA SEC</v>
          </cell>
          <cell r="E117">
            <v>15</v>
          </cell>
          <cell r="F117" t="str">
            <v>DISTRITAL</v>
          </cell>
          <cell r="G117" t="str">
            <v>I</v>
          </cell>
          <cell r="H117">
            <v>125000</v>
          </cell>
          <cell r="I117">
            <v>0</v>
          </cell>
          <cell r="J117">
            <v>30000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95000</v>
          </cell>
          <cell r="Q117">
            <v>2</v>
          </cell>
          <cell r="R117" t="str">
            <v>OBRAS Y MEDIO AMBIENTE</v>
          </cell>
          <cell r="S117">
            <v>18</v>
          </cell>
          <cell r="T117" t="str">
            <v>CONSTRUCCION Y MANTENIMIENTO DE CAMINOS VECINALES</v>
          </cell>
          <cell r="U117">
            <v>5</v>
          </cell>
          <cell r="V117" t="str">
            <v>PROYECTOS GESTIONES PASADAS</v>
          </cell>
          <cell r="W117">
            <v>122</v>
          </cell>
        </row>
        <row r="118">
          <cell r="B118" t="str">
            <v>B05-06786-00000</v>
          </cell>
          <cell r="C118" t="str">
            <v>PAVIMENTO RIGIDO CALLE NERY (22.5 % GMEA)</v>
          </cell>
          <cell r="D118" t="str">
            <v>MARISCAL JOSE BALLIVIAN 2DA. SECCION D-6</v>
          </cell>
          <cell r="E118">
            <v>15</v>
          </cell>
          <cell r="F118" t="str">
            <v>DISTRITAL</v>
          </cell>
          <cell r="G118" t="str">
            <v>I</v>
          </cell>
          <cell r="H118">
            <v>26000</v>
          </cell>
          <cell r="I118">
            <v>0</v>
          </cell>
          <cell r="J118">
            <v>10000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16000</v>
          </cell>
          <cell r="Q118">
            <v>2</v>
          </cell>
          <cell r="R118" t="str">
            <v>OBRAS Y MEDIO AMBIENTE</v>
          </cell>
          <cell r="S118">
            <v>18</v>
          </cell>
          <cell r="T118" t="str">
            <v>CONSTRUCCION Y MANTENIMIENTO DE CAMINOS VECINALES</v>
          </cell>
          <cell r="U118">
            <v>5</v>
          </cell>
          <cell r="V118" t="str">
            <v>PROYECTOS GESTIONES PASADAS</v>
          </cell>
          <cell r="W118">
            <v>123</v>
          </cell>
        </row>
        <row r="119">
          <cell r="B119" t="str">
            <v>B05-06796-00000</v>
          </cell>
          <cell r="C119" t="str">
            <v>PAVIMENTO RIGIDO AV. ACHACHICALA  (22.50 % GMEA)</v>
          </cell>
          <cell r="D119" t="str">
            <v>ALTO LIMA 1RA SEC</v>
          </cell>
          <cell r="E119">
            <v>15</v>
          </cell>
          <cell r="F119" t="str">
            <v>DISTRITAL</v>
          </cell>
          <cell r="G119" t="str">
            <v>I</v>
          </cell>
          <cell r="H119">
            <v>235000</v>
          </cell>
          <cell r="I119">
            <v>0</v>
          </cell>
          <cell r="J119">
            <v>55000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180000</v>
          </cell>
          <cell r="Q119">
            <v>2</v>
          </cell>
          <cell r="R119" t="str">
            <v>OBRAS Y MEDIO AMBIENTE</v>
          </cell>
          <cell r="S119">
            <v>18</v>
          </cell>
          <cell r="T119" t="str">
            <v>CONSTRUCCION Y MANTENIMIENTO DE CAMINOS VECINALES</v>
          </cell>
          <cell r="U119">
            <v>5</v>
          </cell>
          <cell r="V119" t="str">
            <v>PROYECTOS GESTIONES PASADAS</v>
          </cell>
          <cell r="W119">
            <v>124</v>
          </cell>
        </row>
        <row r="120">
          <cell r="B120" t="str">
            <v>B05-06815-00000</v>
          </cell>
          <cell r="C120" t="str">
            <v>PAVIMENTO RIGIDO AV. 11 DE JUNIO  (22.50 % GMEA)</v>
          </cell>
          <cell r="D120" t="str">
            <v>FERROPETROL D-6</v>
          </cell>
          <cell r="E120">
            <v>15</v>
          </cell>
          <cell r="F120" t="str">
            <v>DISTRITAL</v>
          </cell>
          <cell r="G120" t="str">
            <v>I</v>
          </cell>
          <cell r="H120">
            <v>57000</v>
          </cell>
          <cell r="I120">
            <v>0</v>
          </cell>
          <cell r="J120">
            <v>15000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42000</v>
          </cell>
          <cell r="Q120">
            <v>2</v>
          </cell>
          <cell r="R120" t="str">
            <v>OBRAS Y MEDIO AMBIENTE</v>
          </cell>
          <cell r="S120">
            <v>18</v>
          </cell>
          <cell r="T120" t="str">
            <v>CONSTRUCCION Y MANTENIMIENTO DE CAMINOS VECINALES</v>
          </cell>
          <cell r="U120">
            <v>5</v>
          </cell>
          <cell r="V120" t="str">
            <v>PROYECTOS GESTIONES PASADAS</v>
          </cell>
          <cell r="W120">
            <v>125</v>
          </cell>
        </row>
        <row r="121">
          <cell r="B121" t="str">
            <v>B05-06835-00000</v>
          </cell>
          <cell r="C121" t="str">
            <v>CONSTRUCCION CANCHA MULTIFUNCIONAL (SOLO PLATAFORMA)</v>
          </cell>
          <cell r="D121" t="str">
            <v>UB. RIO CHOQUEHUANCA</v>
          </cell>
          <cell r="E121">
            <v>3</v>
          </cell>
          <cell r="F121" t="str">
            <v>DISTRITO - 3</v>
          </cell>
          <cell r="G121" t="str">
            <v>I</v>
          </cell>
          <cell r="H121">
            <v>3978</v>
          </cell>
          <cell r="I121">
            <v>3978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</v>
          </cell>
          <cell r="R121" t="str">
            <v>OBRAS Y MEDIO AMBIENTE</v>
          </cell>
          <cell r="S121">
            <v>12</v>
          </cell>
          <cell r="T121" t="str">
            <v>INFRAESTRUCTURA URBANA Y RURAL</v>
          </cell>
          <cell r="U121">
            <v>5</v>
          </cell>
          <cell r="V121" t="str">
            <v>PROYECTOS GESTIONES PASADAS</v>
          </cell>
          <cell r="W121">
            <v>126</v>
          </cell>
        </row>
        <row r="122">
          <cell r="B122" t="str">
            <v>B05-06936-00000</v>
          </cell>
          <cell r="C122" t="str">
            <v>PAVIMENTO RIGIDO PLAZA LITORAL (22.50 % GMEA)</v>
          </cell>
          <cell r="D122" t="str">
            <v>LITORAL D-2</v>
          </cell>
          <cell r="E122">
            <v>15</v>
          </cell>
          <cell r="F122" t="str">
            <v>DISTRITAL</v>
          </cell>
          <cell r="G122" t="str">
            <v>I</v>
          </cell>
          <cell r="H122">
            <v>23000</v>
          </cell>
          <cell r="I122">
            <v>0</v>
          </cell>
          <cell r="J122">
            <v>7000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16000</v>
          </cell>
          <cell r="Q122">
            <v>2</v>
          </cell>
          <cell r="R122" t="str">
            <v>OBRAS Y MEDIO AMBIENTE</v>
          </cell>
          <cell r="S122">
            <v>18</v>
          </cell>
          <cell r="T122" t="str">
            <v>CONSTRUCCION Y MANTENIMIENTO DE CAMINOS VECINALES</v>
          </cell>
          <cell r="U122">
            <v>5</v>
          </cell>
          <cell r="V122" t="str">
            <v>PROYECTOS GESTIONES PASADAS</v>
          </cell>
          <cell r="W122">
            <v>127</v>
          </cell>
        </row>
        <row r="123">
          <cell r="B123" t="str">
            <v>B05-06937-00000</v>
          </cell>
          <cell r="C123" t="str">
            <v>PAVIMENTO RIGIDO  AVENIDA  "B" (22.50 % GMEA)</v>
          </cell>
          <cell r="D123" t="str">
            <v>EL KENKO D-2</v>
          </cell>
          <cell r="E123">
            <v>15</v>
          </cell>
          <cell r="F123" t="str">
            <v>DISTRITAL</v>
          </cell>
          <cell r="G123" t="str">
            <v>I</v>
          </cell>
          <cell r="H123">
            <v>32000</v>
          </cell>
          <cell r="I123">
            <v>0</v>
          </cell>
          <cell r="J123">
            <v>10000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22000</v>
          </cell>
          <cell r="Q123">
            <v>2</v>
          </cell>
          <cell r="R123" t="str">
            <v>OBRAS Y MEDIO AMBIENTE</v>
          </cell>
          <cell r="S123">
            <v>18</v>
          </cell>
          <cell r="T123" t="str">
            <v>CONSTRUCCION Y MANTENIMIENTO DE CAMINOS VECINALES</v>
          </cell>
          <cell r="U123">
            <v>5</v>
          </cell>
          <cell r="V123" t="str">
            <v>PROYECTOS GESTIONES PASADAS</v>
          </cell>
          <cell r="W123">
            <v>128</v>
          </cell>
        </row>
        <row r="124">
          <cell r="B124" t="str">
            <v>B05-06939-00000</v>
          </cell>
          <cell r="C124" t="str">
            <v>PAVIMENTO RIGIDO AVENIDA 1 (22.50% GMEA)</v>
          </cell>
          <cell r="D124" t="str">
            <v>SANTIAGO II D-2</v>
          </cell>
          <cell r="E124">
            <v>15</v>
          </cell>
          <cell r="F124" t="str">
            <v>DISTRITAL</v>
          </cell>
          <cell r="G124" t="str">
            <v>I</v>
          </cell>
          <cell r="H124">
            <v>168502</v>
          </cell>
          <cell r="I124">
            <v>0</v>
          </cell>
          <cell r="J124">
            <v>30072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138430</v>
          </cell>
          <cell r="Q124">
            <v>2</v>
          </cell>
          <cell r="R124" t="str">
            <v>OBRAS Y MEDIO AMBIENTE</v>
          </cell>
          <cell r="S124">
            <v>18</v>
          </cell>
          <cell r="T124" t="str">
            <v>CONSTRUCCION Y MANTENIMIENTO DE CAMINOS VECINALES</v>
          </cell>
          <cell r="U124">
            <v>5</v>
          </cell>
          <cell r="V124" t="str">
            <v>PROYECTOS GESTIONES PASADAS</v>
          </cell>
          <cell r="W124">
            <v>129</v>
          </cell>
        </row>
        <row r="125">
          <cell r="B125" t="str">
            <v>B05-06956-00000</v>
          </cell>
          <cell r="C125" t="str">
            <v>PAVIMENTO RIGIDO AV. LA PAZ (22.50%)</v>
          </cell>
          <cell r="D125" t="str">
            <v>DISTRITO 6 - VARIAS ZONAS</v>
          </cell>
          <cell r="E125">
            <v>15</v>
          </cell>
          <cell r="F125" t="str">
            <v>DISTRITAL</v>
          </cell>
          <cell r="G125" t="str">
            <v>I</v>
          </cell>
          <cell r="H125">
            <v>177413</v>
          </cell>
          <cell r="I125">
            <v>0</v>
          </cell>
          <cell r="J125">
            <v>33210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144203</v>
          </cell>
          <cell r="Q125">
            <v>2</v>
          </cell>
          <cell r="R125" t="str">
            <v>OBRAS Y MEDIO AMBIENTE</v>
          </cell>
          <cell r="S125">
            <v>18</v>
          </cell>
          <cell r="T125" t="str">
            <v>CONSTRUCCION Y MANTENIMIENTO DE CAMINOS VECINALES</v>
          </cell>
          <cell r="U125">
            <v>5</v>
          </cell>
          <cell r="V125" t="str">
            <v>PROYECTOS GESTIONES PASADAS</v>
          </cell>
          <cell r="W125">
            <v>130</v>
          </cell>
        </row>
        <row r="126">
          <cell r="B126" t="str">
            <v>B05-06971-00000</v>
          </cell>
          <cell r="C126" t="str">
            <v>ALQUILER Y MANTENIMIENTO DE MAQUINARIA PESADA</v>
          </cell>
          <cell r="D126" t="str">
            <v>DISTRITO 4</v>
          </cell>
          <cell r="E126">
            <v>4</v>
          </cell>
          <cell r="F126" t="str">
            <v>DISTRITO - 4</v>
          </cell>
          <cell r="G126" t="str">
            <v>I</v>
          </cell>
          <cell r="H126">
            <v>6561</v>
          </cell>
          <cell r="I126">
            <v>6561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</v>
          </cell>
          <cell r="R126" t="str">
            <v>OBRAS Y MEDIO AMBIENTE</v>
          </cell>
          <cell r="S126">
            <v>18</v>
          </cell>
          <cell r="T126" t="str">
            <v>CONSTRUCCION Y MANTENIMIENTO DE CAMINOS VECINALES</v>
          </cell>
          <cell r="U126">
            <v>5</v>
          </cell>
          <cell r="V126" t="str">
            <v>PROYECTOS GESTIONES PASADAS</v>
          </cell>
          <cell r="W126">
            <v>131</v>
          </cell>
        </row>
        <row r="127">
          <cell r="B127" t="str">
            <v>B05-16025-00000</v>
          </cell>
          <cell r="C127" t="str">
            <v>CONSTRUCCION DE AULAS U.E. PARAISO</v>
          </cell>
          <cell r="D127" t="str">
            <v>VILLA ADELA</v>
          </cell>
          <cell r="E127">
            <v>3</v>
          </cell>
          <cell r="F127" t="str">
            <v>DISTRITO - 3</v>
          </cell>
          <cell r="G127" t="str">
            <v>I</v>
          </cell>
          <cell r="H127">
            <v>280000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280000</v>
          </cell>
          <cell r="P127">
            <v>0</v>
          </cell>
          <cell r="Q127">
            <v>1</v>
          </cell>
          <cell r="R127" t="str">
            <v>PROTECCION SOCIAL</v>
          </cell>
          <cell r="S127">
            <v>1</v>
          </cell>
          <cell r="T127" t="str">
            <v>SERVICIO DE EDUCACION</v>
          </cell>
          <cell r="U127">
            <v>2</v>
          </cell>
          <cell r="V127" t="str">
            <v>PROYECTOS - 2007 P/CONCLUSION</v>
          </cell>
          <cell r="W127">
            <v>132</v>
          </cell>
        </row>
        <row r="128">
          <cell r="B128" t="str">
            <v>B05-07077-00000</v>
          </cell>
          <cell r="C128" t="str">
            <v>PAVIMENTO RIGIDO AV. TIAHUANACU - (22.50 % GMEA)</v>
          </cell>
          <cell r="D128" t="str">
            <v>DOLORES</v>
          </cell>
          <cell r="E128">
            <v>15</v>
          </cell>
          <cell r="F128" t="str">
            <v>DISTRITAL</v>
          </cell>
          <cell r="G128" t="str">
            <v>I</v>
          </cell>
          <cell r="H128">
            <v>110663</v>
          </cell>
          <cell r="I128">
            <v>0</v>
          </cell>
          <cell r="J128">
            <v>100663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10000</v>
          </cell>
          <cell r="Q128">
            <v>2</v>
          </cell>
          <cell r="R128" t="str">
            <v>OBRAS Y MEDIO AMBIENTE</v>
          </cell>
          <cell r="S128">
            <v>18</v>
          </cell>
          <cell r="T128" t="str">
            <v>CONSTRUCCION Y MANTENIMIENTO DE CAMINOS VECINALES</v>
          </cell>
          <cell r="U128">
            <v>5</v>
          </cell>
          <cell r="V128" t="str">
            <v>PROYECTOS GESTIONES PASADAS</v>
          </cell>
          <cell r="W128">
            <v>133</v>
          </cell>
        </row>
        <row r="129">
          <cell r="B129" t="str">
            <v>B05-07093-00000</v>
          </cell>
          <cell r="C129" t="str">
            <v>CANALIZACION AV. TIAHUANACU FASE II(20 % CONT. GMEA)</v>
          </cell>
          <cell r="D129" t="str">
            <v>BOLIVAR "D"</v>
          </cell>
          <cell r="E129">
            <v>2</v>
          </cell>
          <cell r="F129" t="str">
            <v>DISTRITO - 2</v>
          </cell>
          <cell r="G129" t="str">
            <v>I</v>
          </cell>
          <cell r="H129">
            <v>309641</v>
          </cell>
          <cell r="I129">
            <v>61929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247712</v>
          </cell>
          <cell r="Q129">
            <v>2</v>
          </cell>
          <cell r="R129" t="str">
            <v>OBRAS Y MEDIO AMBIENTE</v>
          </cell>
          <cell r="S129">
            <v>16</v>
          </cell>
          <cell r="T129" t="str">
            <v>TRATAMIENTO DE CUENCAS</v>
          </cell>
          <cell r="U129">
            <v>5</v>
          </cell>
          <cell r="V129" t="str">
            <v>PROYECTOS GESTIONES PASADAS</v>
          </cell>
          <cell r="W129">
            <v>134</v>
          </cell>
        </row>
        <row r="130">
          <cell r="B130" t="str">
            <v>B05-07094-00000</v>
          </cell>
          <cell r="C130" t="str">
            <v>REGULACION Y CANALIZACION RIO SECO (20 % CONT. GMEA)</v>
          </cell>
          <cell r="D130" t="str">
            <v>ANEXO TUNARI, FRANZ TAMYO I-II, P. D. MURILLO,SECTOR HUAYNA POTOSI, SECTOR FAMTUL D-4-5</v>
          </cell>
          <cell r="E130">
            <v>4</v>
          </cell>
          <cell r="F130" t="str">
            <v>DISTRITO - 4</v>
          </cell>
          <cell r="G130" t="str">
            <v>I</v>
          </cell>
          <cell r="H130">
            <v>150533</v>
          </cell>
          <cell r="I130">
            <v>74791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75742</v>
          </cell>
          <cell r="Q130">
            <v>2</v>
          </cell>
          <cell r="R130" t="str">
            <v>OBRAS Y MEDIO AMBIENTE</v>
          </cell>
          <cell r="S130">
            <v>16</v>
          </cell>
          <cell r="T130" t="str">
            <v>TRATAMIENTO DE CUENCAS</v>
          </cell>
          <cell r="U130">
            <v>5</v>
          </cell>
          <cell r="V130" t="str">
            <v>PROYECTOS GESTIONES PASADAS</v>
          </cell>
          <cell r="W130">
            <v>135</v>
          </cell>
        </row>
        <row r="131">
          <cell r="B131" t="str">
            <v>B05-07097-00000</v>
          </cell>
          <cell r="C131" t="str">
            <v>PAVIMENTO RIGIDO AV. 16 DE JULIO (22.50%)</v>
          </cell>
          <cell r="D131" t="str">
            <v>DISTRIO 6 - VARIAS ZONAS</v>
          </cell>
          <cell r="E131">
            <v>15</v>
          </cell>
          <cell r="F131" t="str">
            <v>DISTRITAL</v>
          </cell>
          <cell r="G131" t="str">
            <v>I</v>
          </cell>
          <cell r="H131">
            <v>437911</v>
          </cell>
          <cell r="I131">
            <v>23364</v>
          </cell>
          <cell r="J131">
            <v>309432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105115</v>
          </cell>
          <cell r="Q131">
            <v>2</v>
          </cell>
          <cell r="R131" t="str">
            <v>OBRAS Y MEDIO AMBIENTE</v>
          </cell>
          <cell r="S131">
            <v>18</v>
          </cell>
          <cell r="T131" t="str">
            <v>CONSTRUCCION Y MANTENIMIENTO DE CAMINOS VECINALES</v>
          </cell>
          <cell r="U131">
            <v>5</v>
          </cell>
          <cell r="V131" t="str">
            <v>PROYECTOS GESTIONES PASADAS</v>
          </cell>
          <cell r="W131">
            <v>136</v>
          </cell>
        </row>
        <row r="132">
          <cell r="B132" t="str">
            <v>B05-07145-00000</v>
          </cell>
          <cell r="C132" t="str">
            <v>CONCLUSION PLAZA CIVICA + ILUMINACION</v>
          </cell>
          <cell r="D132" t="str">
            <v>COSMOS 79 U.V. "B"</v>
          </cell>
          <cell r="E132">
            <v>3</v>
          </cell>
          <cell r="F132" t="str">
            <v>DISTRITO - 3</v>
          </cell>
          <cell r="G132" t="str">
            <v>I</v>
          </cell>
          <cell r="H132">
            <v>17500</v>
          </cell>
          <cell r="I132">
            <v>17500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</v>
          </cell>
          <cell r="R132" t="str">
            <v>OBRAS Y MEDIO AMBIENTE</v>
          </cell>
          <cell r="S132">
            <v>12</v>
          </cell>
          <cell r="T132" t="str">
            <v>INFRAESTRUCTURA URBANA Y RURAL</v>
          </cell>
          <cell r="U132">
            <v>5</v>
          </cell>
          <cell r="V132" t="str">
            <v>PROYECTOS GESTIONES PASADAS</v>
          </cell>
          <cell r="W132">
            <v>138</v>
          </cell>
        </row>
        <row r="133">
          <cell r="B133" t="str">
            <v>B05-07190-00000</v>
          </cell>
          <cell r="C133" t="str">
            <v>CONSTRUCCION PLAZA CENTRAL (FASE III)</v>
          </cell>
          <cell r="D133" t="str">
            <v>3 DE MAYO</v>
          </cell>
          <cell r="E133">
            <v>3</v>
          </cell>
          <cell r="F133" t="str">
            <v>DISTRITO - 3</v>
          </cell>
          <cell r="G133" t="str">
            <v>I</v>
          </cell>
          <cell r="H133">
            <v>26333</v>
          </cell>
          <cell r="I133">
            <v>26333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2</v>
          </cell>
          <cell r="R133" t="str">
            <v>OBRAS Y MEDIO AMBIENTE</v>
          </cell>
          <cell r="S133">
            <v>12</v>
          </cell>
          <cell r="T133" t="str">
            <v>INFRAESTRUCTURA URBANA Y RURAL</v>
          </cell>
          <cell r="U133">
            <v>5</v>
          </cell>
          <cell r="V133" t="str">
            <v>PROYECTOS GESTIONES PASADAS</v>
          </cell>
          <cell r="W133">
            <v>139</v>
          </cell>
        </row>
        <row r="134">
          <cell r="B134" t="str">
            <v>B05-07222-00000</v>
          </cell>
          <cell r="C134" t="str">
            <v>MOBILIARIO ESCOLAR DISTRITO 2-A</v>
          </cell>
          <cell r="D134" t="str">
            <v>MUNICIPAL</v>
          </cell>
          <cell r="E134">
            <v>2</v>
          </cell>
          <cell r="F134" t="str">
            <v>DISTRITO - 2</v>
          </cell>
          <cell r="G134" t="str">
            <v>I</v>
          </cell>
          <cell r="H134">
            <v>110274</v>
          </cell>
          <cell r="I134">
            <v>9905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100369</v>
          </cell>
          <cell r="Q134">
            <v>1</v>
          </cell>
          <cell r="R134" t="str">
            <v>PROTECCION SOCIAL</v>
          </cell>
          <cell r="S134">
            <v>1</v>
          </cell>
          <cell r="T134" t="str">
            <v>SERVICIO DE EDUCACION</v>
          </cell>
          <cell r="U134">
            <v>5</v>
          </cell>
          <cell r="V134" t="str">
            <v>PROYECTOS GESTIONES PASADAS</v>
          </cell>
          <cell r="W134">
            <v>141</v>
          </cell>
        </row>
        <row r="135">
          <cell r="B135" t="str">
            <v>B05-07227-00000</v>
          </cell>
          <cell r="C135" t="str">
            <v>MOBILIARIO ESCOLAR DISTRITO 5-A</v>
          </cell>
          <cell r="D135" t="str">
            <v>MUNICIPAL</v>
          </cell>
          <cell r="E135">
            <v>5</v>
          </cell>
          <cell r="F135" t="str">
            <v>DISTRITO - 5</v>
          </cell>
          <cell r="G135" t="str">
            <v>I</v>
          </cell>
          <cell r="H135">
            <v>3961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3961</v>
          </cell>
          <cell r="Q135">
            <v>1</v>
          </cell>
          <cell r="R135" t="str">
            <v>PROTECCION SOCIAL</v>
          </cell>
          <cell r="S135">
            <v>1</v>
          </cell>
          <cell r="T135" t="str">
            <v>SERVICIO DE EDUCACION</v>
          </cell>
          <cell r="U135">
            <v>5</v>
          </cell>
          <cell r="V135" t="str">
            <v>PROYECTOS GESTIONES PASADAS</v>
          </cell>
          <cell r="W135">
            <v>142</v>
          </cell>
        </row>
        <row r="136">
          <cell r="B136" t="str">
            <v>B05-07228-00000</v>
          </cell>
          <cell r="C136" t="str">
            <v>MOBILIARIO ESCOLAR DISTRITO 5-B</v>
          </cell>
          <cell r="D136" t="str">
            <v>MUNICIPAL</v>
          </cell>
          <cell r="E136">
            <v>5</v>
          </cell>
          <cell r="F136" t="str">
            <v>DISTRITO - 5</v>
          </cell>
          <cell r="G136" t="str">
            <v>I</v>
          </cell>
          <cell r="H136">
            <v>1217208</v>
          </cell>
          <cell r="I136">
            <v>0</v>
          </cell>
          <cell r="J136">
            <v>0</v>
          </cell>
          <cell r="K136">
            <v>155166</v>
          </cell>
          <cell r="L136">
            <v>0</v>
          </cell>
          <cell r="M136">
            <v>0</v>
          </cell>
          <cell r="N136">
            <v>155166</v>
          </cell>
          <cell r="O136">
            <v>0</v>
          </cell>
          <cell r="P136">
            <v>1062042</v>
          </cell>
          <cell r="Q136">
            <v>1</v>
          </cell>
          <cell r="R136" t="str">
            <v>PROTECCION SOCIAL</v>
          </cell>
          <cell r="S136">
            <v>1</v>
          </cell>
          <cell r="T136" t="str">
            <v>SERVICIO DE EDUCACION</v>
          </cell>
          <cell r="U136">
            <v>5</v>
          </cell>
          <cell r="V136" t="str">
            <v>PROYECTOS GESTIONES PASADAS</v>
          </cell>
          <cell r="W136">
            <v>143</v>
          </cell>
        </row>
        <row r="137">
          <cell r="B137" t="str">
            <v>B05-07235-00000</v>
          </cell>
          <cell r="C137" t="str">
            <v>CONSTRUCCION DE INFRAESTRUCTURA DISTRITO 2-C</v>
          </cell>
          <cell r="D137" t="str">
            <v>MUNICIPAL</v>
          </cell>
          <cell r="E137">
            <v>2</v>
          </cell>
          <cell r="F137" t="str">
            <v>DISTRITO - 2</v>
          </cell>
          <cell r="G137" t="str">
            <v>I</v>
          </cell>
          <cell r="H137">
            <v>34320</v>
          </cell>
          <cell r="I137">
            <v>15065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19255</v>
          </cell>
          <cell r="Q137">
            <v>1</v>
          </cell>
          <cell r="R137" t="str">
            <v>PROTECCION SOCIAL</v>
          </cell>
          <cell r="S137">
            <v>1</v>
          </cell>
          <cell r="T137" t="str">
            <v>SERVICIO DE EDUCACION</v>
          </cell>
          <cell r="U137">
            <v>5</v>
          </cell>
          <cell r="V137" t="str">
            <v>PROYECTOS GESTIONES PASADAS</v>
          </cell>
          <cell r="W137">
            <v>144</v>
          </cell>
        </row>
        <row r="138">
          <cell r="B138" t="str">
            <v>B05-07236-00000</v>
          </cell>
          <cell r="C138" t="str">
            <v>CONSTRUCCION DE INFRAESTRUCTURA DISTRITO 2-D</v>
          </cell>
          <cell r="D138" t="str">
            <v>MUNICIPAL</v>
          </cell>
          <cell r="E138">
            <v>2</v>
          </cell>
          <cell r="F138" t="str">
            <v>DISTRITO - 2</v>
          </cell>
          <cell r="G138" t="str">
            <v>I</v>
          </cell>
          <cell r="H138">
            <v>21314</v>
          </cell>
          <cell r="I138">
            <v>7489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13825</v>
          </cell>
          <cell r="Q138">
            <v>1</v>
          </cell>
          <cell r="R138" t="str">
            <v>PROTECCION SOCIAL</v>
          </cell>
          <cell r="S138">
            <v>1</v>
          </cell>
          <cell r="T138" t="str">
            <v>SERVICIO DE EDUCACION</v>
          </cell>
          <cell r="U138">
            <v>5</v>
          </cell>
          <cell r="V138" t="str">
            <v>PROYECTOS GESTIONES PASADAS</v>
          </cell>
          <cell r="W138">
            <v>145</v>
          </cell>
        </row>
        <row r="139">
          <cell r="B139" t="str">
            <v>B05-07238-00000</v>
          </cell>
          <cell r="C139" t="str">
            <v>CONSTRUCCION DE INFRAESTRUCTURA DISTRITO 2-F</v>
          </cell>
          <cell r="D139" t="str">
            <v>MUNICIPAL</v>
          </cell>
          <cell r="E139">
            <v>2</v>
          </cell>
          <cell r="F139" t="str">
            <v>DISTRITO - 2</v>
          </cell>
          <cell r="G139" t="str">
            <v>I</v>
          </cell>
          <cell r="H139">
            <v>7853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7853</v>
          </cell>
          <cell r="Q139">
            <v>1</v>
          </cell>
          <cell r="R139" t="str">
            <v>PROTECCION SOCIAL</v>
          </cell>
          <cell r="S139">
            <v>1</v>
          </cell>
          <cell r="T139" t="str">
            <v>SERVICIO DE EDUCACION</v>
          </cell>
          <cell r="U139">
            <v>5</v>
          </cell>
          <cell r="V139" t="str">
            <v>PROYECTOS GESTIONES PASADAS</v>
          </cell>
          <cell r="W139">
            <v>146</v>
          </cell>
        </row>
        <row r="140">
          <cell r="B140" t="str">
            <v>B05-07240-00000</v>
          </cell>
          <cell r="C140" t="str">
            <v>CONSTRUCCION DE INFRAESTRUCTURA DISTRITO 3-B</v>
          </cell>
          <cell r="D140" t="str">
            <v>MUNICIPAL</v>
          </cell>
          <cell r="E140">
            <v>3</v>
          </cell>
          <cell r="F140" t="str">
            <v>DISTRITO - 3</v>
          </cell>
          <cell r="G140" t="str">
            <v>I</v>
          </cell>
          <cell r="H140">
            <v>24280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24280</v>
          </cell>
          <cell r="Q140">
            <v>1</v>
          </cell>
          <cell r="R140" t="str">
            <v>PROTECCION SOCIAL</v>
          </cell>
          <cell r="S140">
            <v>1</v>
          </cell>
          <cell r="T140" t="str">
            <v>SERVICIO DE EDUCACION</v>
          </cell>
          <cell r="U140">
            <v>5</v>
          </cell>
          <cell r="V140" t="str">
            <v>PROYECTOS GESTIONES PASADAS</v>
          </cell>
          <cell r="W140">
            <v>147</v>
          </cell>
        </row>
        <row r="141">
          <cell r="B141" t="str">
            <v>B05-07241-00000</v>
          </cell>
          <cell r="C141" t="str">
            <v>CONSTRUCCION DE INFRAESTRUCTURA DISTRITO 3-C</v>
          </cell>
          <cell r="D141" t="str">
            <v>MUNICIPAL</v>
          </cell>
          <cell r="E141">
            <v>3</v>
          </cell>
          <cell r="F141" t="str">
            <v>DISTRITO - 3</v>
          </cell>
          <cell r="G141" t="str">
            <v>I</v>
          </cell>
          <cell r="H141">
            <v>8486</v>
          </cell>
          <cell r="I141">
            <v>8486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</v>
          </cell>
          <cell r="R141" t="str">
            <v>PROTECCION SOCIAL</v>
          </cell>
          <cell r="S141">
            <v>1</v>
          </cell>
          <cell r="T141" t="str">
            <v>SERVICIO DE EDUCACION</v>
          </cell>
          <cell r="U141">
            <v>5</v>
          </cell>
          <cell r="V141" t="str">
            <v>PROYECTOS GESTIONES PASADAS</v>
          </cell>
          <cell r="W141">
            <v>148</v>
          </cell>
        </row>
        <row r="142">
          <cell r="B142" t="str">
            <v>B05-07242-00000</v>
          </cell>
          <cell r="C142" t="str">
            <v>CONSTRUCCION DE INFRAESTRUCTURA DISTRITO 3-D</v>
          </cell>
          <cell r="D142" t="str">
            <v>MUNICIPAL</v>
          </cell>
          <cell r="E142">
            <v>3</v>
          </cell>
          <cell r="F142" t="str">
            <v>DISTRITO - 3</v>
          </cell>
          <cell r="G142" t="str">
            <v>I</v>
          </cell>
          <cell r="H142">
            <v>310271</v>
          </cell>
          <cell r="I142">
            <v>310271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 t="str">
            <v>PROTECCION SOCIAL</v>
          </cell>
          <cell r="S142">
            <v>1</v>
          </cell>
          <cell r="T142" t="str">
            <v>SERVICIO DE EDUCACION</v>
          </cell>
          <cell r="U142">
            <v>5</v>
          </cell>
          <cell r="V142" t="str">
            <v>PROYECTOS GESTIONES PASADAS</v>
          </cell>
          <cell r="W142">
            <v>149</v>
          </cell>
        </row>
        <row r="143">
          <cell r="B143" t="str">
            <v>B05-07250-00000</v>
          </cell>
          <cell r="C143" t="str">
            <v>CONSTRUCCION DE INFRAESTRUCTURA DISTRITO 6</v>
          </cell>
          <cell r="D143" t="str">
            <v>MUNICIPAL</v>
          </cell>
          <cell r="E143">
            <v>6</v>
          </cell>
          <cell r="F143" t="str">
            <v>DISTRITO - 6</v>
          </cell>
          <cell r="G143" t="str">
            <v>I</v>
          </cell>
          <cell r="H143">
            <v>21752</v>
          </cell>
          <cell r="I143">
            <v>7000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14752</v>
          </cell>
          <cell r="Q143">
            <v>1</v>
          </cell>
          <cell r="R143" t="str">
            <v>PROTECCION SOCIAL</v>
          </cell>
          <cell r="S143">
            <v>1</v>
          </cell>
          <cell r="T143" t="str">
            <v>SERVICIO DE EDUCACION</v>
          </cell>
          <cell r="U143">
            <v>5</v>
          </cell>
          <cell r="V143" t="str">
            <v>PROYECTOS GESTIONES PASADAS</v>
          </cell>
          <cell r="W143">
            <v>150</v>
          </cell>
        </row>
        <row r="144">
          <cell r="B144" t="str">
            <v>B05-07251-00000</v>
          </cell>
          <cell r="C144" t="str">
            <v>CONSTRUCCION DE INFRAESTRUCTURA DISTRITO 7</v>
          </cell>
          <cell r="D144" t="str">
            <v>MUNICIPAL</v>
          </cell>
          <cell r="E144">
            <v>7</v>
          </cell>
          <cell r="F144" t="str">
            <v>DISTRITO - 7</v>
          </cell>
          <cell r="G144" t="str">
            <v>I</v>
          </cell>
          <cell r="H144">
            <v>6753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6753</v>
          </cell>
          <cell r="Q144">
            <v>1</v>
          </cell>
          <cell r="R144" t="str">
            <v>PROTECCION SOCIAL</v>
          </cell>
          <cell r="S144">
            <v>1</v>
          </cell>
          <cell r="T144" t="str">
            <v>SERVICIO DE EDUCACION</v>
          </cell>
          <cell r="U144">
            <v>5</v>
          </cell>
          <cell r="V144" t="str">
            <v>PROYECTOS GESTIONES PASADAS</v>
          </cell>
          <cell r="W144">
            <v>151</v>
          </cell>
        </row>
        <row r="145">
          <cell r="B145" t="str">
            <v>B05-07306-00000</v>
          </cell>
          <cell r="C145" t="str">
            <v>ENLOSETADO CALLE 14 B</v>
          </cell>
          <cell r="D145" t="str">
            <v>BOLIVAR MUNICIPAL SECTOR NORTE</v>
          </cell>
          <cell r="E145">
            <v>2</v>
          </cell>
          <cell r="F145" t="str">
            <v>DISTRITO - 2</v>
          </cell>
          <cell r="G145" t="str">
            <v>I</v>
          </cell>
          <cell r="H145">
            <v>4008</v>
          </cell>
          <cell r="I145">
            <v>4008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 t="str">
            <v>OBRAS Y MEDIO AMBIENTE</v>
          </cell>
          <cell r="S145">
            <v>18</v>
          </cell>
          <cell r="T145" t="str">
            <v>CONSTRUCCION Y MANTENIMIENTO DE CAMINOS VECINALES</v>
          </cell>
          <cell r="U145">
            <v>5</v>
          </cell>
          <cell r="V145" t="str">
            <v>PROYECTOS GESTIONES PASADAS</v>
          </cell>
          <cell r="W145">
            <v>153</v>
          </cell>
        </row>
        <row r="146">
          <cell r="B146" t="str">
            <v>B05-07358-00000</v>
          </cell>
          <cell r="C146" t="str">
            <v>ENLOSETADO CONTORNO PLAZA CHARANGO</v>
          </cell>
          <cell r="D146" t="str">
            <v>VILLA TUNARI 1RA. SECCION</v>
          </cell>
          <cell r="E146">
            <v>4</v>
          </cell>
          <cell r="F146" t="str">
            <v>DISTRITO - 4</v>
          </cell>
          <cell r="G146" t="str">
            <v>I</v>
          </cell>
          <cell r="H146">
            <v>9950</v>
          </cell>
          <cell r="I146">
            <v>9950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2</v>
          </cell>
          <cell r="R146" t="str">
            <v>OBRAS Y MEDIO AMBIENTE</v>
          </cell>
          <cell r="S146">
            <v>18</v>
          </cell>
          <cell r="T146" t="str">
            <v>CONSTRUCCION Y MANTENIMIENTO DE CAMINOS VECINALES</v>
          </cell>
          <cell r="U146">
            <v>5</v>
          </cell>
          <cell r="V146" t="str">
            <v>PROYECTOS GESTIONES PASADAS</v>
          </cell>
          <cell r="W146">
            <v>157</v>
          </cell>
        </row>
        <row r="147">
          <cell r="B147" t="str">
            <v>B05-08145-00000</v>
          </cell>
          <cell r="C147" t="str">
            <v>ENLOSETADO CALLE 25 A</v>
          </cell>
          <cell r="D147" t="str">
            <v>COOP. LITORAL, JHON KENNEDDY, PLAN 24</v>
          </cell>
          <cell r="E147">
            <v>1</v>
          </cell>
          <cell r="F147" t="str">
            <v>DISTRITO - 1</v>
          </cell>
          <cell r="G147" t="str">
            <v>I</v>
          </cell>
          <cell r="H147">
            <v>3387</v>
          </cell>
          <cell r="I147">
            <v>3387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2</v>
          </cell>
          <cell r="R147" t="str">
            <v>OBRAS Y MEDIO AMBIENTE</v>
          </cell>
          <cell r="S147">
            <v>18</v>
          </cell>
          <cell r="T147" t="str">
            <v>CONSTRUCCION Y MANTENIMIENTO DE CAMINOS VECINALES</v>
          </cell>
          <cell r="U147">
            <v>5</v>
          </cell>
          <cell r="V147" t="str">
            <v>PROYECTOS GESTIONES PASADAS</v>
          </cell>
          <cell r="W147">
            <v>162</v>
          </cell>
        </row>
        <row r="148">
          <cell r="B148" t="str">
            <v>B05-08178-00000</v>
          </cell>
          <cell r="C148" t="str">
            <v>ENLOSETADO AV. JORGE ESQUIER</v>
          </cell>
          <cell r="D148" t="str">
            <v>TEJADA RECTANGULAR</v>
          </cell>
          <cell r="E148">
            <v>1</v>
          </cell>
          <cell r="F148" t="str">
            <v>DISTRITO - 1</v>
          </cell>
          <cell r="G148" t="str">
            <v>I</v>
          </cell>
          <cell r="H148">
            <v>3375</v>
          </cell>
          <cell r="I148">
            <v>3375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2</v>
          </cell>
          <cell r="R148" t="str">
            <v>OBRAS Y MEDIO AMBIENTE</v>
          </cell>
          <cell r="S148">
            <v>18</v>
          </cell>
          <cell r="T148" t="str">
            <v>CONSTRUCCION Y MANTENIMIENTO DE CAMINOS VECINALES</v>
          </cell>
          <cell r="U148">
            <v>5</v>
          </cell>
          <cell r="V148" t="str">
            <v>PROYECTOS GESTIONES PASADAS</v>
          </cell>
          <cell r="W148">
            <v>165</v>
          </cell>
        </row>
        <row r="149">
          <cell r="B149" t="str">
            <v>B05-08180-00000</v>
          </cell>
          <cell r="C149" t="str">
            <v>ENLOSETADO CALLE 7</v>
          </cell>
          <cell r="D149" t="str">
            <v>CENTRAL 12 DE OCTUBRE</v>
          </cell>
          <cell r="E149">
            <v>1</v>
          </cell>
          <cell r="F149" t="str">
            <v>DISTRITO - 1</v>
          </cell>
          <cell r="G149" t="str">
            <v>I</v>
          </cell>
          <cell r="H149">
            <v>2514</v>
          </cell>
          <cell r="I149">
            <v>2514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</v>
          </cell>
          <cell r="R149" t="str">
            <v>OBRAS Y MEDIO AMBIENTE</v>
          </cell>
          <cell r="S149">
            <v>18</v>
          </cell>
          <cell r="T149" t="str">
            <v>CONSTRUCCION Y MANTENIMIENTO DE CAMINOS VECINALES</v>
          </cell>
          <cell r="U149">
            <v>5</v>
          </cell>
          <cell r="V149" t="str">
            <v>PROYECTOS GESTIONES PASADAS</v>
          </cell>
          <cell r="W149">
            <v>166</v>
          </cell>
        </row>
        <row r="150">
          <cell r="B150" t="str">
            <v>B05-08183-00000</v>
          </cell>
          <cell r="C150" t="str">
            <v>ENLOSETADO AV. 3</v>
          </cell>
          <cell r="D150" t="str">
            <v>ROSAS PAMPA</v>
          </cell>
          <cell r="E150">
            <v>1</v>
          </cell>
          <cell r="F150" t="str">
            <v>DISTRITO - 1</v>
          </cell>
          <cell r="G150" t="str">
            <v>I</v>
          </cell>
          <cell r="H150">
            <v>2986</v>
          </cell>
          <cell r="I150">
            <v>2986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2</v>
          </cell>
          <cell r="R150" t="str">
            <v>OBRAS Y MEDIO AMBIENTE</v>
          </cell>
          <cell r="S150">
            <v>18</v>
          </cell>
          <cell r="T150" t="str">
            <v>CONSTRUCCION Y MANTENIMIENTO DE CAMINOS VECINALES</v>
          </cell>
          <cell r="U150">
            <v>5</v>
          </cell>
          <cell r="V150" t="str">
            <v>PROYECTOS GESTIONES PASADAS</v>
          </cell>
          <cell r="W150">
            <v>167</v>
          </cell>
        </row>
        <row r="151">
          <cell r="B151" t="str">
            <v>B05-08184-00000</v>
          </cell>
          <cell r="C151" t="str">
            <v xml:space="preserve">ENLOSETADO CALLE 7  </v>
          </cell>
          <cell r="D151" t="str">
            <v>SANTA ROSA</v>
          </cell>
          <cell r="E151">
            <v>1</v>
          </cell>
          <cell r="F151" t="str">
            <v>DISTRITO - 1</v>
          </cell>
          <cell r="G151" t="str">
            <v>I</v>
          </cell>
          <cell r="H151">
            <v>37792</v>
          </cell>
          <cell r="I151">
            <v>37792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2</v>
          </cell>
          <cell r="R151" t="str">
            <v>OBRAS Y MEDIO AMBIENTE</v>
          </cell>
          <cell r="S151">
            <v>18</v>
          </cell>
          <cell r="T151" t="str">
            <v>CONSTRUCCION Y MANTENIMIENTO DE CAMINOS VECINALES</v>
          </cell>
          <cell r="U151">
            <v>5</v>
          </cell>
          <cell r="V151" t="str">
            <v>PROYECTOS GESTIONES PASADAS</v>
          </cell>
          <cell r="W151">
            <v>168</v>
          </cell>
        </row>
        <row r="152">
          <cell r="B152" t="str">
            <v>B05-08246-00000</v>
          </cell>
          <cell r="C152" t="str">
            <v>CONSTRUCCION SEDE SOCIAL</v>
          </cell>
          <cell r="D152" t="str">
            <v>AMIG CHACO</v>
          </cell>
          <cell r="E152">
            <v>3</v>
          </cell>
          <cell r="F152" t="str">
            <v>DISTRITO - 3</v>
          </cell>
          <cell r="G152" t="str">
            <v>I</v>
          </cell>
          <cell r="H152">
            <v>10832</v>
          </cell>
          <cell r="I152">
            <v>10832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2</v>
          </cell>
          <cell r="R152" t="str">
            <v>OBRAS Y MEDIO AMBIENTE</v>
          </cell>
          <cell r="S152">
            <v>12</v>
          </cell>
          <cell r="T152" t="str">
            <v>INFRAESTRUCTURA URBANA Y RURAL</v>
          </cell>
          <cell r="U152">
            <v>5</v>
          </cell>
          <cell r="V152" t="str">
            <v>PROYECTOS GESTIONES PASADAS</v>
          </cell>
          <cell r="W152">
            <v>169</v>
          </cell>
        </row>
        <row r="153">
          <cell r="B153" t="str">
            <v>B05-08247-00000</v>
          </cell>
          <cell r="C153" t="str">
            <v>CONSTRUCCION GRADERIA, ENMALLADO DE CANCHA DE FUTBOL</v>
          </cell>
          <cell r="D153" t="str">
            <v>AMOR DE DIOS</v>
          </cell>
          <cell r="E153">
            <v>3</v>
          </cell>
          <cell r="F153" t="str">
            <v>DISTRITO - 3</v>
          </cell>
          <cell r="G153" t="str">
            <v>I</v>
          </cell>
          <cell r="H153">
            <v>84802</v>
          </cell>
          <cell r="I153">
            <v>84802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2</v>
          </cell>
          <cell r="R153" t="str">
            <v>OBRAS Y MEDIO AMBIENTE</v>
          </cell>
          <cell r="S153">
            <v>12</v>
          </cell>
          <cell r="T153" t="str">
            <v>INFRAESTRUCTURA URBANA Y RURAL</v>
          </cell>
          <cell r="U153">
            <v>5</v>
          </cell>
          <cell r="V153" t="str">
            <v>PROYECTOS GESTIONES PASADAS</v>
          </cell>
          <cell r="W153">
            <v>170</v>
          </cell>
        </row>
        <row r="154">
          <cell r="B154" t="str">
            <v>B05-08269-00000</v>
          </cell>
          <cell r="C154" t="str">
            <v>ENMALLADO + GRADERIA  DE CANCHA DE FUTBOL + DEPENDENCIAS</v>
          </cell>
          <cell r="D154" t="str">
            <v>LA PRIMERA</v>
          </cell>
          <cell r="E154">
            <v>3</v>
          </cell>
          <cell r="F154" t="str">
            <v>DISTRITO - 3</v>
          </cell>
          <cell r="G154" t="str">
            <v>I</v>
          </cell>
          <cell r="H154">
            <v>73393</v>
          </cell>
          <cell r="I154">
            <v>43393</v>
          </cell>
          <cell r="J154">
            <v>30000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2</v>
          </cell>
          <cell r="R154" t="str">
            <v>OBRAS Y MEDIO AMBIENTE</v>
          </cell>
          <cell r="S154">
            <v>12</v>
          </cell>
          <cell r="T154" t="str">
            <v>INFRAESTRUCTURA URBANA Y RURAL</v>
          </cell>
          <cell r="U154">
            <v>5</v>
          </cell>
          <cell r="V154" t="str">
            <v>PROYECTOS GESTIONES PASADAS</v>
          </cell>
          <cell r="W154">
            <v>171</v>
          </cell>
        </row>
        <row r="155">
          <cell r="B155" t="str">
            <v>B05-08301-00000</v>
          </cell>
          <cell r="C155" t="str">
            <v>ENLOSETADO CALLE 2 Y 6 (FASE I)</v>
          </cell>
          <cell r="D155" t="str">
            <v>COSMOS 77</v>
          </cell>
          <cell r="E155">
            <v>3</v>
          </cell>
          <cell r="F155" t="str">
            <v>DISTRITO - 3</v>
          </cell>
          <cell r="G155" t="str">
            <v>I</v>
          </cell>
          <cell r="H155">
            <v>4435</v>
          </cell>
          <cell r="I155">
            <v>4435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2</v>
          </cell>
          <cell r="R155" t="str">
            <v>OBRAS Y MEDIO AMBIENTE</v>
          </cell>
          <cell r="S155">
            <v>18</v>
          </cell>
          <cell r="T155" t="str">
            <v>CONSTRUCCION Y MANTENIMIENTO DE CAMINOS VECINALES</v>
          </cell>
          <cell r="U155">
            <v>5</v>
          </cell>
          <cell r="V155" t="str">
            <v>PROYECTOS GESTIONES PASADAS</v>
          </cell>
          <cell r="W155">
            <v>172</v>
          </cell>
        </row>
        <row r="156">
          <cell r="B156" t="str">
            <v>B05-08329-00000</v>
          </cell>
          <cell r="C156" t="str">
            <v>FORTALECIMIENTO SUB ALCALDIA D-3 (CONSTRUCCION SUB ALCALDIA) FASE I</v>
          </cell>
          <cell r="D156" t="str">
            <v>DISTRITAL</v>
          </cell>
          <cell r="E156">
            <v>3</v>
          </cell>
          <cell r="F156" t="str">
            <v>DISTRITO - 3</v>
          </cell>
          <cell r="G156" t="str">
            <v>I</v>
          </cell>
          <cell r="H156">
            <v>17481</v>
          </cell>
          <cell r="I156">
            <v>17481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4</v>
          </cell>
          <cell r="R156" t="str">
            <v>FORTALECIMIENTO INSTITUCIONAL</v>
          </cell>
          <cell r="S156">
            <v>28</v>
          </cell>
          <cell r="T156" t="str">
            <v>FORTALECIMIENTO SUB ALCALDIAS DISTRITALES</v>
          </cell>
          <cell r="U156">
            <v>5</v>
          </cell>
          <cell r="V156" t="str">
            <v>PROYECTOS GESTIONES PASADAS</v>
          </cell>
          <cell r="W156">
            <v>176</v>
          </cell>
        </row>
        <row r="157">
          <cell r="B157" t="str">
            <v>B05-08357-00000</v>
          </cell>
          <cell r="C157" t="str">
            <v>ENLOSETADO AV. 12 CIRCUNVALACION Y COMPLEMENTACION CALLE 7 PLAN 194</v>
          </cell>
          <cell r="D157" t="str">
            <v>LOTES Y SERVICIOS</v>
          </cell>
          <cell r="E157">
            <v>4</v>
          </cell>
          <cell r="F157" t="str">
            <v>DISTRITO - 4</v>
          </cell>
          <cell r="G157" t="str">
            <v>I</v>
          </cell>
          <cell r="H157">
            <v>8982</v>
          </cell>
          <cell r="I157">
            <v>8982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2</v>
          </cell>
          <cell r="R157" t="str">
            <v>OBRAS Y MEDIO AMBIENTE</v>
          </cell>
          <cell r="S157">
            <v>18</v>
          </cell>
          <cell r="T157" t="str">
            <v>CONSTRUCCION Y MANTENIMIENTO DE CAMINOS VECINALES</v>
          </cell>
          <cell r="U157">
            <v>5</v>
          </cell>
          <cell r="V157" t="str">
            <v>PROYECTOS GESTIONES PASADAS</v>
          </cell>
          <cell r="W157">
            <v>177</v>
          </cell>
        </row>
        <row r="158">
          <cell r="B158" t="str">
            <v>B05-08365-00000</v>
          </cell>
          <cell r="C158" t="str">
            <v>ENLOSETADO AV. INCA</v>
          </cell>
          <cell r="D158" t="str">
            <v>NUEVA JERUSALEN</v>
          </cell>
          <cell r="E158">
            <v>4</v>
          </cell>
          <cell r="F158" t="str">
            <v>DISTRITO - 4</v>
          </cell>
          <cell r="G158" t="str">
            <v>I</v>
          </cell>
          <cell r="H158">
            <v>2775</v>
          </cell>
          <cell r="I158">
            <v>2775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 t="str">
            <v>OBRAS Y MEDIO AMBIENTE</v>
          </cell>
          <cell r="S158">
            <v>18</v>
          </cell>
          <cell r="T158" t="str">
            <v>CONSTRUCCION Y MANTENIMIENTO DE CAMINOS VECINALES</v>
          </cell>
          <cell r="U158">
            <v>5</v>
          </cell>
          <cell r="V158" t="str">
            <v>PROYECTOS GESTIONES PASADAS</v>
          </cell>
          <cell r="W158">
            <v>178</v>
          </cell>
        </row>
        <row r="159">
          <cell r="B159" t="str">
            <v>B05-08380-00000</v>
          </cell>
          <cell r="C159" t="str">
            <v>CONSTRUCCION PLAZA - PARQUE INFANTIL</v>
          </cell>
          <cell r="D159" t="str">
            <v>EL INGENIO U V 1 -D2</v>
          </cell>
          <cell r="E159">
            <v>5</v>
          </cell>
          <cell r="F159" t="str">
            <v>DISTRITO - 5</v>
          </cell>
          <cell r="G159" t="str">
            <v>I</v>
          </cell>
          <cell r="H159">
            <v>25244</v>
          </cell>
          <cell r="I159">
            <v>25244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2</v>
          </cell>
          <cell r="R159" t="str">
            <v>OBRAS Y MEDIO AMBIENTE</v>
          </cell>
          <cell r="S159">
            <v>12</v>
          </cell>
          <cell r="T159" t="str">
            <v>INFRAESTRUCTURA URBANA Y RURAL</v>
          </cell>
          <cell r="U159">
            <v>5</v>
          </cell>
          <cell r="V159" t="str">
            <v>PROYECTOS GESTIONES PASADAS</v>
          </cell>
          <cell r="W159">
            <v>180</v>
          </cell>
        </row>
        <row r="160">
          <cell r="B160" t="str">
            <v>B05-08398-00000</v>
          </cell>
          <cell r="C160" t="str">
            <v>ENMALLADO Y GRADERIAS CANCHA LUIS ESPINAL</v>
          </cell>
          <cell r="D160" t="str">
            <v>HUAYNA POTOSI 1RA SECCION</v>
          </cell>
          <cell r="E160">
            <v>5</v>
          </cell>
          <cell r="F160" t="str">
            <v>DISTRITO - 5</v>
          </cell>
          <cell r="G160" t="str">
            <v>I</v>
          </cell>
          <cell r="H160">
            <v>6563</v>
          </cell>
          <cell r="I160">
            <v>6563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2</v>
          </cell>
          <cell r="R160" t="str">
            <v>OBRAS Y MEDIO AMBIENTE</v>
          </cell>
          <cell r="S160">
            <v>12</v>
          </cell>
          <cell r="T160" t="str">
            <v>INFRAESTRUCTURA URBANA Y RURAL</v>
          </cell>
          <cell r="U160">
            <v>5</v>
          </cell>
          <cell r="V160" t="str">
            <v>PROYECTOS GESTIONES PASADAS</v>
          </cell>
          <cell r="W160">
            <v>181</v>
          </cell>
        </row>
        <row r="161">
          <cell r="B161" t="str">
            <v>B05-08401-00000</v>
          </cell>
          <cell r="C161" t="str">
            <v>CONSTRUCCION DE GRADERIAS Y ENMALLADO DE CANCHA MULTIPLE</v>
          </cell>
          <cell r="D161" t="str">
            <v>INGAVI</v>
          </cell>
          <cell r="E161">
            <v>5</v>
          </cell>
          <cell r="F161" t="str">
            <v>DISTRITO - 5</v>
          </cell>
          <cell r="G161" t="str">
            <v>I</v>
          </cell>
          <cell r="H161">
            <v>4684</v>
          </cell>
          <cell r="I161">
            <v>4684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2</v>
          </cell>
          <cell r="R161" t="str">
            <v>OBRAS Y MEDIO AMBIENTE</v>
          </cell>
          <cell r="S161">
            <v>12</v>
          </cell>
          <cell r="T161" t="str">
            <v>INFRAESTRUCTURA URBANA Y RURAL</v>
          </cell>
          <cell r="U161">
            <v>5</v>
          </cell>
          <cell r="V161" t="str">
            <v>PROYECTOS GESTIONES PASADAS</v>
          </cell>
          <cell r="W161">
            <v>182</v>
          </cell>
        </row>
        <row r="162">
          <cell r="B162" t="str">
            <v>B05-08426-00000</v>
          </cell>
          <cell r="C162" t="str">
            <v>ENLOSETADO CALLE 5</v>
          </cell>
          <cell r="D162" t="str">
            <v>PUERTO MEJILLONES</v>
          </cell>
          <cell r="E162">
            <v>5</v>
          </cell>
          <cell r="F162" t="str">
            <v>DISTRITO - 5</v>
          </cell>
          <cell r="G162" t="str">
            <v>I</v>
          </cell>
          <cell r="H162">
            <v>3502</v>
          </cell>
          <cell r="I162">
            <v>3502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2</v>
          </cell>
          <cell r="R162" t="str">
            <v>OBRAS Y MEDIO AMBIENTE</v>
          </cell>
          <cell r="S162">
            <v>18</v>
          </cell>
          <cell r="T162" t="str">
            <v>CONSTRUCCION Y MANTENIMIENTO DE CAMINOS VECINALES</v>
          </cell>
          <cell r="U162">
            <v>5</v>
          </cell>
          <cell r="V162" t="str">
            <v>PROYECTOS GESTIONES PASADAS</v>
          </cell>
          <cell r="W162">
            <v>184</v>
          </cell>
        </row>
        <row r="163">
          <cell r="B163" t="str">
            <v>B05-08431-00000</v>
          </cell>
          <cell r="C163" t="str">
            <v>ENLOSETADO AV. CONTISUYO</v>
          </cell>
          <cell r="D163" t="str">
            <v>TAHUANTINSUYO</v>
          </cell>
          <cell r="E163">
            <v>5</v>
          </cell>
          <cell r="F163" t="str">
            <v>DISTRITO - 5</v>
          </cell>
          <cell r="G163" t="str">
            <v>I</v>
          </cell>
          <cell r="H163">
            <v>24164</v>
          </cell>
          <cell r="I163">
            <v>24164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2</v>
          </cell>
          <cell r="R163" t="str">
            <v>OBRAS Y MEDIO AMBIENTE</v>
          </cell>
          <cell r="S163">
            <v>18</v>
          </cell>
          <cell r="T163" t="str">
            <v>CONSTRUCCION Y MANTENIMIENTO DE CAMINOS VECINALES</v>
          </cell>
          <cell r="U163">
            <v>5</v>
          </cell>
          <cell r="V163" t="str">
            <v>PROYECTOS GESTIONES PASADAS</v>
          </cell>
          <cell r="W163">
            <v>186</v>
          </cell>
        </row>
        <row r="164">
          <cell r="B164" t="str">
            <v>B05-08465-00000</v>
          </cell>
          <cell r="C164" t="str">
            <v xml:space="preserve">ENLOSETADO CALLE HERNANI (Entre J. Pablo II y A. Valle) </v>
          </cell>
          <cell r="D164" t="str">
            <v>LOS ANDES</v>
          </cell>
          <cell r="E164">
            <v>6</v>
          </cell>
          <cell r="F164" t="str">
            <v>DISTRITO - 6</v>
          </cell>
          <cell r="G164" t="str">
            <v>I</v>
          </cell>
          <cell r="H164">
            <v>2311</v>
          </cell>
          <cell r="I164">
            <v>2311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2</v>
          </cell>
          <cell r="R164" t="str">
            <v>OBRAS Y MEDIO AMBIENTE</v>
          </cell>
          <cell r="S164">
            <v>18</v>
          </cell>
          <cell r="T164" t="str">
            <v>CONSTRUCCION Y MANTENIMIENTO DE CAMINOS VECINALES</v>
          </cell>
          <cell r="U164">
            <v>5</v>
          </cell>
          <cell r="V164" t="str">
            <v>PROYECTOS GESTIONES PASADAS</v>
          </cell>
          <cell r="W164">
            <v>191</v>
          </cell>
        </row>
        <row r="165">
          <cell r="B165" t="str">
            <v>B05-08467-00000</v>
          </cell>
          <cell r="C165" t="str">
            <v>ENLOSETADO CALLE ALVAREZ PLATA (FASE II)</v>
          </cell>
          <cell r="D165" t="str">
            <v>16 DE JULIO 3RA SECCION</v>
          </cell>
          <cell r="E165">
            <v>6</v>
          </cell>
          <cell r="F165" t="str">
            <v>DISTRITO - 6</v>
          </cell>
          <cell r="G165" t="str">
            <v>I</v>
          </cell>
          <cell r="H165">
            <v>4904</v>
          </cell>
          <cell r="I165">
            <v>4904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</v>
          </cell>
          <cell r="R165" t="str">
            <v>OBRAS Y MEDIO AMBIENTE</v>
          </cell>
          <cell r="S165">
            <v>18</v>
          </cell>
          <cell r="T165" t="str">
            <v>CONSTRUCCION Y MANTENIMIENTO DE CAMINOS VECINALES</v>
          </cell>
          <cell r="U165">
            <v>5</v>
          </cell>
          <cell r="V165" t="str">
            <v>PROYECTOS GESTIONES PASADAS</v>
          </cell>
          <cell r="W165">
            <v>192</v>
          </cell>
        </row>
        <row r="166">
          <cell r="B166" t="str">
            <v>B05-08468-00000</v>
          </cell>
          <cell r="C166" t="str">
            <v>ENLOSETADO CALLE BOQUERON</v>
          </cell>
          <cell r="D166" t="str">
            <v>ALTO LIMA 1RA SEC</v>
          </cell>
          <cell r="E166">
            <v>6</v>
          </cell>
          <cell r="F166" t="str">
            <v>DISTRITO - 6</v>
          </cell>
          <cell r="G166" t="str">
            <v>I</v>
          </cell>
          <cell r="H166">
            <v>3104</v>
          </cell>
          <cell r="I166">
            <v>3104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2</v>
          </cell>
          <cell r="R166" t="str">
            <v>OBRAS Y MEDIO AMBIENTE</v>
          </cell>
          <cell r="S166">
            <v>18</v>
          </cell>
          <cell r="T166" t="str">
            <v>CONSTRUCCION Y MANTENIMIENTO DE CAMINOS VECINALES</v>
          </cell>
          <cell r="U166">
            <v>5</v>
          </cell>
          <cell r="V166" t="str">
            <v>PROYECTOS GESTIONES PASADAS</v>
          </cell>
          <cell r="W166">
            <v>193</v>
          </cell>
        </row>
        <row r="167">
          <cell r="B167" t="str">
            <v>B05-08671-00000</v>
          </cell>
          <cell r="C167" t="str">
            <v>ENLOSETADO CALLE ACHACACHI</v>
          </cell>
          <cell r="D167" t="str">
            <v>NUEVA MARCA</v>
          </cell>
          <cell r="E167">
            <v>4</v>
          </cell>
          <cell r="F167" t="str">
            <v>DISTRITO - 4</v>
          </cell>
          <cell r="G167" t="str">
            <v>I</v>
          </cell>
          <cell r="H167">
            <v>2776</v>
          </cell>
          <cell r="I167">
            <v>2776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2</v>
          </cell>
          <cell r="R167" t="str">
            <v>OBRAS Y MEDIO AMBIENTE</v>
          </cell>
          <cell r="S167">
            <v>18</v>
          </cell>
          <cell r="T167" t="str">
            <v>CONSTRUCCION Y MANTENIMIENTO DE CAMINOS VECINALES</v>
          </cell>
          <cell r="U167">
            <v>5</v>
          </cell>
          <cell r="V167" t="str">
            <v>PROYECTOS GESTIONES PASADAS</v>
          </cell>
          <cell r="W167">
            <v>197</v>
          </cell>
        </row>
        <row r="168">
          <cell r="B168" t="str">
            <v>B05-08710-00000</v>
          </cell>
          <cell r="C168" t="str">
            <v>OBRAS MENORES DISTRITO 7</v>
          </cell>
          <cell r="D168" t="str">
            <v>DISTRITO 7</v>
          </cell>
          <cell r="E168">
            <v>7</v>
          </cell>
          <cell r="F168" t="str">
            <v>DISTRITO - 7</v>
          </cell>
          <cell r="G168" t="str">
            <v>I</v>
          </cell>
          <cell r="H168">
            <v>25641</v>
          </cell>
          <cell r="I168">
            <v>0</v>
          </cell>
          <cell r="J168">
            <v>25641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2</v>
          </cell>
          <cell r="R168" t="str">
            <v>OBRAS Y MEDIO AMBIENTE</v>
          </cell>
          <cell r="S168">
            <v>12</v>
          </cell>
          <cell r="T168" t="str">
            <v>INFRAESTRUCTURA URBANA Y RURAL</v>
          </cell>
          <cell r="U168">
            <v>5</v>
          </cell>
          <cell r="V168" t="str">
            <v>PROYECTOS GESTIONES PASADAS</v>
          </cell>
          <cell r="W168">
            <v>199</v>
          </cell>
        </row>
        <row r="169">
          <cell r="B169" t="str">
            <v>B05-08780-00000</v>
          </cell>
          <cell r="C169" t="str">
            <v>CONSTRUCCION PISTA DE MOTOCROSS</v>
          </cell>
          <cell r="D169" t="str">
            <v>MUNICIPAL</v>
          </cell>
          <cell r="E169">
            <v>4</v>
          </cell>
          <cell r="F169" t="str">
            <v>DISTRITO - 4</v>
          </cell>
          <cell r="G169" t="str">
            <v>I</v>
          </cell>
          <cell r="H169">
            <v>39636</v>
          </cell>
          <cell r="I169">
            <v>0</v>
          </cell>
          <cell r="J169">
            <v>39636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</v>
          </cell>
          <cell r="R169" t="str">
            <v>OBRAS Y MEDIO AMBIENTE</v>
          </cell>
          <cell r="S169">
            <v>12</v>
          </cell>
          <cell r="T169" t="str">
            <v>INFRAESTRUCTURA URBANA Y RURAL</v>
          </cell>
          <cell r="U169">
            <v>5</v>
          </cell>
          <cell r="V169" t="str">
            <v>PROYECTOS GESTIONES PASADAS</v>
          </cell>
          <cell r="W169">
            <v>202</v>
          </cell>
        </row>
        <row r="170">
          <cell r="B170" t="str">
            <v>B05-08866-00000</v>
          </cell>
          <cell r="C170" t="str">
            <v>EXCAVACION DE ZANJAS PARA ALCANTARILLADO</v>
          </cell>
          <cell r="D170" t="str">
            <v>COMPLEMENTO ROSAS PAMPA</v>
          </cell>
          <cell r="E170">
            <v>1</v>
          </cell>
          <cell r="F170" t="str">
            <v>DISTRITO - 1</v>
          </cell>
          <cell r="G170" t="str">
            <v>I</v>
          </cell>
          <cell r="H170">
            <v>27841</v>
          </cell>
          <cell r="I170">
            <v>27841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 t="str">
            <v>OBRAS Y MEDIO AMBIENTE</v>
          </cell>
          <cell r="S170">
            <v>15</v>
          </cell>
          <cell r="T170" t="str">
            <v>PLAN USO DE DESECHOS SOLIDOS - ALCANTARILLADO SANITARIO</v>
          </cell>
          <cell r="U170">
            <v>5</v>
          </cell>
          <cell r="V170" t="str">
            <v>PROYECTOS GESTIONES PASADAS</v>
          </cell>
          <cell r="W170">
            <v>203</v>
          </cell>
        </row>
        <row r="171">
          <cell r="B171" t="str">
            <v>B05-09024-00000</v>
          </cell>
          <cell r="C171" t="str">
            <v>CONSTRUCCION AMBIENTES PARA DEFENSORIAS Y SERVICIOS LEGALES INTEGRALES  FASE II</v>
          </cell>
          <cell r="D171" t="str">
            <v>DISTRITO 2-SANTIAGO II</v>
          </cell>
          <cell r="E171">
            <v>2</v>
          </cell>
          <cell r="F171" t="str">
            <v>DISTRITO - 2</v>
          </cell>
          <cell r="G171" t="str">
            <v>I</v>
          </cell>
          <cell r="H171">
            <v>14918</v>
          </cell>
          <cell r="I171">
            <v>0</v>
          </cell>
          <cell r="J171">
            <v>14918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1</v>
          </cell>
          <cell r="R171" t="str">
            <v>PROTECCION SOCIAL</v>
          </cell>
          <cell r="S171">
            <v>5</v>
          </cell>
          <cell r="T171" t="str">
            <v>PROMOCION Y POLITICAS DE GENERO</v>
          </cell>
          <cell r="U171">
            <v>5</v>
          </cell>
          <cell r="V171" t="str">
            <v>PROYECTOS GESTIONES PASADAS</v>
          </cell>
          <cell r="W171">
            <v>206</v>
          </cell>
        </row>
        <row r="172">
          <cell r="B172" t="str">
            <v>B05-09051-00000</v>
          </cell>
          <cell r="C172" t="str">
            <v>CONSTRUCCION GRADERIA - CALLE 7</v>
          </cell>
          <cell r="D172" t="str">
            <v>FARO MURILLO</v>
          </cell>
          <cell r="E172">
            <v>1</v>
          </cell>
          <cell r="F172" t="str">
            <v>DISTRITO - 1</v>
          </cell>
          <cell r="G172" t="str">
            <v>I</v>
          </cell>
          <cell r="H172">
            <v>9223</v>
          </cell>
          <cell r="I172">
            <v>9223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</v>
          </cell>
          <cell r="R172" t="str">
            <v>OBRAS Y MEDIO AMBIENTE</v>
          </cell>
          <cell r="S172">
            <v>12</v>
          </cell>
          <cell r="T172" t="str">
            <v>INFRAESTRUCTURA URBANA Y RURAL</v>
          </cell>
          <cell r="U172">
            <v>5</v>
          </cell>
          <cell r="V172" t="str">
            <v>PROYECTOS GESTIONES PASADAS</v>
          </cell>
          <cell r="W172">
            <v>207</v>
          </cell>
        </row>
        <row r="173">
          <cell r="B173" t="str">
            <v>B05-09079-00000</v>
          </cell>
          <cell r="C173" t="str">
            <v>ENLOSETADO CALLE 2  (FASE I)</v>
          </cell>
          <cell r="D173" t="str">
            <v>LITORAL KENNEDY PLAN 24 - PLAN 112 - PLAN 361    CIUDAD SATELITE</v>
          </cell>
          <cell r="E173">
            <v>1</v>
          </cell>
          <cell r="F173" t="str">
            <v>DISTRITO - 1</v>
          </cell>
          <cell r="G173" t="str">
            <v>I</v>
          </cell>
          <cell r="H173">
            <v>7556</v>
          </cell>
          <cell r="I173">
            <v>7556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</v>
          </cell>
          <cell r="R173" t="str">
            <v>OBRAS Y MEDIO AMBIENTE</v>
          </cell>
          <cell r="S173">
            <v>18</v>
          </cell>
          <cell r="T173" t="str">
            <v>CONSTRUCCION Y MANTENIMIENTO DE CAMINOS VECINALES</v>
          </cell>
          <cell r="U173">
            <v>5</v>
          </cell>
          <cell r="V173" t="str">
            <v>PROYECTOS GESTIONES PASADAS</v>
          </cell>
          <cell r="W173">
            <v>208</v>
          </cell>
        </row>
        <row r="174">
          <cell r="B174" t="str">
            <v>B05-09099-00000</v>
          </cell>
          <cell r="C174" t="str">
            <v>CONSTRUCCION DE PLAZA (  FASE I)</v>
          </cell>
          <cell r="D174" t="str">
            <v>JESUS DEL GRAN PODER</v>
          </cell>
          <cell r="E174">
            <v>2</v>
          </cell>
          <cell r="F174" t="str">
            <v>DISTRITO - 2</v>
          </cell>
          <cell r="G174" t="str">
            <v>I</v>
          </cell>
          <cell r="H174">
            <v>11153</v>
          </cell>
          <cell r="I174">
            <v>11153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 t="str">
            <v>OBRAS Y MEDIO AMBIENTE</v>
          </cell>
          <cell r="S174">
            <v>12</v>
          </cell>
          <cell r="T174" t="str">
            <v>INFRAESTRUCTURA URBANA Y RURAL</v>
          </cell>
          <cell r="U174">
            <v>5</v>
          </cell>
          <cell r="V174" t="str">
            <v>PROYECTOS GESTIONES PASADAS</v>
          </cell>
          <cell r="W174">
            <v>210</v>
          </cell>
        </row>
        <row r="175">
          <cell r="B175" t="str">
            <v>B05-09105-00000</v>
          </cell>
          <cell r="C175" t="str">
            <v>ENLOSETADO CONTORNO PLAZA</v>
          </cell>
          <cell r="D175" t="str">
            <v>21 DE DICIEMBRE</v>
          </cell>
          <cell r="E175">
            <v>2</v>
          </cell>
          <cell r="F175" t="str">
            <v>DISTRITO - 2</v>
          </cell>
          <cell r="G175" t="str">
            <v>I</v>
          </cell>
          <cell r="H175">
            <v>8621</v>
          </cell>
          <cell r="I175">
            <v>8621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2</v>
          </cell>
          <cell r="R175" t="str">
            <v>OBRAS Y MEDIO AMBIENTE</v>
          </cell>
          <cell r="S175">
            <v>18</v>
          </cell>
          <cell r="T175" t="str">
            <v>CONSTRUCCION Y MANTENIMIENTO DE CAMINOS VECINALES</v>
          </cell>
          <cell r="U175">
            <v>5</v>
          </cell>
          <cell r="V175" t="str">
            <v>PROYECTOS GESTIONES PASADAS</v>
          </cell>
          <cell r="W175">
            <v>211</v>
          </cell>
        </row>
        <row r="176">
          <cell r="B176" t="str">
            <v>B05-09113-00000</v>
          </cell>
          <cell r="C176" t="str">
            <v>CONSTRUCCION DE PLAZA (FASE I) Y COMPLEMENTACION DE OBRAS</v>
          </cell>
          <cell r="D176" t="str">
            <v>CORAZON DE JESUS</v>
          </cell>
          <cell r="E176">
            <v>2</v>
          </cell>
          <cell r="F176" t="str">
            <v>DISTRITO - 2</v>
          </cell>
          <cell r="G176" t="str">
            <v>I</v>
          </cell>
          <cell r="H176">
            <v>11907</v>
          </cell>
          <cell r="I176">
            <v>11907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2</v>
          </cell>
          <cell r="R176" t="str">
            <v>OBRAS Y MEDIO AMBIENTE</v>
          </cell>
          <cell r="S176">
            <v>12</v>
          </cell>
          <cell r="T176" t="str">
            <v>INFRAESTRUCTURA URBANA Y RURAL</v>
          </cell>
          <cell r="U176">
            <v>5</v>
          </cell>
          <cell r="V176" t="str">
            <v>PROYECTOS GESTIONES PASADAS</v>
          </cell>
          <cell r="W176">
            <v>212</v>
          </cell>
        </row>
        <row r="177">
          <cell r="B177" t="str">
            <v>B05-09197-00000</v>
          </cell>
          <cell r="C177" t="str">
            <v>COMPLEMENTACION DE PLAZA Y CANCHA MULTIPLE</v>
          </cell>
          <cell r="D177" t="str">
            <v>SAN LUIS 1RO. DE MAYO</v>
          </cell>
          <cell r="E177">
            <v>3</v>
          </cell>
          <cell r="F177" t="str">
            <v>DISTRITO - 3</v>
          </cell>
          <cell r="G177" t="str">
            <v>I</v>
          </cell>
          <cell r="H177">
            <v>25975</v>
          </cell>
          <cell r="I177">
            <v>25975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2</v>
          </cell>
          <cell r="R177" t="str">
            <v>OBRAS Y MEDIO AMBIENTE</v>
          </cell>
          <cell r="S177">
            <v>12</v>
          </cell>
          <cell r="T177" t="str">
            <v>INFRAESTRUCTURA URBANA Y RURAL</v>
          </cell>
          <cell r="U177">
            <v>5</v>
          </cell>
          <cell r="V177" t="str">
            <v>PROYECTOS GESTIONES PASADAS</v>
          </cell>
          <cell r="W177">
            <v>213</v>
          </cell>
        </row>
        <row r="178">
          <cell r="B178" t="str">
            <v>B05-09229-00000</v>
          </cell>
          <cell r="C178" t="str">
            <v>ENLOSETADO CALLE 11 HURTADO DE MENDOZA Y  17 PEDRO TOLEDO  FASE I</v>
          </cell>
          <cell r="D178" t="str">
            <v>ALEMANIA</v>
          </cell>
          <cell r="E178">
            <v>3</v>
          </cell>
          <cell r="F178" t="str">
            <v>DISTRITO - 3</v>
          </cell>
          <cell r="G178" t="str">
            <v>I</v>
          </cell>
          <cell r="H178">
            <v>4415</v>
          </cell>
          <cell r="I178">
            <v>4415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2</v>
          </cell>
          <cell r="R178" t="str">
            <v>OBRAS Y MEDIO AMBIENTE</v>
          </cell>
          <cell r="S178">
            <v>18</v>
          </cell>
          <cell r="T178" t="str">
            <v>CONSTRUCCION Y MANTENIMIENTO DE CAMINOS VECINALES</v>
          </cell>
          <cell r="U178">
            <v>5</v>
          </cell>
          <cell r="V178" t="str">
            <v>PROYECTOS GESTIONES PASADAS</v>
          </cell>
          <cell r="W178">
            <v>214</v>
          </cell>
        </row>
        <row r="179">
          <cell r="B179" t="str">
            <v>B05-09232-00000</v>
          </cell>
          <cell r="C179" t="str">
            <v>ENLOSETADO CALLE 5 Y "C"</v>
          </cell>
          <cell r="D179" t="str">
            <v xml:space="preserve">VILLA DOLORES "F" </v>
          </cell>
          <cell r="E179">
            <v>3</v>
          </cell>
          <cell r="F179" t="str">
            <v>DISTRITO - 3</v>
          </cell>
          <cell r="G179" t="str">
            <v>I</v>
          </cell>
          <cell r="H179">
            <v>2880</v>
          </cell>
          <cell r="I179">
            <v>2880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2</v>
          </cell>
          <cell r="R179" t="str">
            <v>OBRAS Y MEDIO AMBIENTE</v>
          </cell>
          <cell r="S179">
            <v>18</v>
          </cell>
          <cell r="T179" t="str">
            <v>CONSTRUCCION Y MANTENIMIENTO DE CAMINOS VECINALES</v>
          </cell>
          <cell r="U179">
            <v>5</v>
          </cell>
          <cell r="V179" t="str">
            <v>PROYECTOS GESTIONES PASADAS</v>
          </cell>
          <cell r="W179">
            <v>215</v>
          </cell>
        </row>
        <row r="180">
          <cell r="B180" t="str">
            <v>B05-09239-00000</v>
          </cell>
          <cell r="C180" t="str">
            <v xml:space="preserve">ENLOSETADO CALLES 1 Y 2 </v>
          </cell>
          <cell r="D180" t="str">
            <v>1° DE MAYO</v>
          </cell>
          <cell r="E180">
            <v>3</v>
          </cell>
          <cell r="F180" t="str">
            <v>DISTRITO - 3</v>
          </cell>
          <cell r="G180" t="str">
            <v>I</v>
          </cell>
          <cell r="H180">
            <v>4358</v>
          </cell>
          <cell r="I180">
            <v>4358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2</v>
          </cell>
          <cell r="R180" t="str">
            <v>OBRAS Y MEDIO AMBIENTE</v>
          </cell>
          <cell r="S180">
            <v>18</v>
          </cell>
          <cell r="T180" t="str">
            <v>CONSTRUCCION Y MANTENIMIENTO DE CAMINOS VECINALES</v>
          </cell>
          <cell r="U180">
            <v>5</v>
          </cell>
          <cell r="V180" t="str">
            <v>PROYECTOS GESTIONES PASADAS</v>
          </cell>
          <cell r="W180">
            <v>216</v>
          </cell>
        </row>
        <row r="181">
          <cell r="B181" t="str">
            <v>B05-09273-00000</v>
          </cell>
          <cell r="C181" t="str">
            <v>CONSTRUCCION PARQUE INFANTIL (FASE I)</v>
          </cell>
          <cell r="D181" t="str">
            <v>FRANZ TAMAYO SECTOR A (DIST. 4)</v>
          </cell>
          <cell r="E181">
            <v>4</v>
          </cell>
          <cell r="F181" t="str">
            <v>DISTRITO - 4</v>
          </cell>
          <cell r="G181" t="str">
            <v>I</v>
          </cell>
          <cell r="H181">
            <v>8036</v>
          </cell>
          <cell r="I181">
            <v>8036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2</v>
          </cell>
          <cell r="R181" t="str">
            <v>OBRAS Y MEDIO AMBIENTE</v>
          </cell>
          <cell r="S181">
            <v>12</v>
          </cell>
          <cell r="T181" t="str">
            <v>INFRAESTRUCTURA URBANA Y RURAL</v>
          </cell>
          <cell r="U181">
            <v>5</v>
          </cell>
          <cell r="V181" t="str">
            <v>PROYECTOS GESTIONES PASADAS</v>
          </cell>
          <cell r="W181">
            <v>217</v>
          </cell>
        </row>
        <row r="182">
          <cell r="B182" t="str">
            <v>B05-09305-00000</v>
          </cell>
          <cell r="C182" t="str">
            <v>ENLOSETADO CALLE WALTER DALENCE</v>
          </cell>
          <cell r="D182" t="str">
            <v>FRANZ TAMAYO</v>
          </cell>
          <cell r="E182">
            <v>4</v>
          </cell>
          <cell r="F182" t="str">
            <v>DISTRITO - 4</v>
          </cell>
          <cell r="G182" t="str">
            <v>I</v>
          </cell>
          <cell r="H182">
            <v>1475</v>
          </cell>
          <cell r="I182">
            <v>1475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2</v>
          </cell>
          <cell r="R182" t="str">
            <v>OBRAS Y MEDIO AMBIENTE</v>
          </cell>
          <cell r="S182">
            <v>18</v>
          </cell>
          <cell r="T182" t="str">
            <v>CONSTRUCCION Y MANTENIMIENTO DE CAMINOS VECINALES</v>
          </cell>
          <cell r="U182">
            <v>5</v>
          </cell>
          <cell r="V182" t="str">
            <v>PROYECTOS GESTIONES PASADAS</v>
          </cell>
          <cell r="W182">
            <v>219</v>
          </cell>
        </row>
        <row r="183">
          <cell r="B183" t="str">
            <v>B05-09335-00000</v>
          </cell>
          <cell r="C183" t="str">
            <v>ALQUILER MAQUINARIA PESADA</v>
          </cell>
          <cell r="D183" t="str">
            <v>MARISCAL SUCRE SECTOR 2</v>
          </cell>
          <cell r="E183">
            <v>5</v>
          </cell>
          <cell r="F183" t="str">
            <v>DISTRITO - 5</v>
          </cell>
          <cell r="G183" t="str">
            <v>I</v>
          </cell>
          <cell r="H183">
            <v>7376</v>
          </cell>
          <cell r="I183">
            <v>7376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2</v>
          </cell>
          <cell r="R183" t="str">
            <v>OBRAS Y MEDIO AMBIENTE</v>
          </cell>
          <cell r="S183">
            <v>18</v>
          </cell>
          <cell r="T183" t="str">
            <v>CONSTRUCCION Y MANTENIMIENTO DE CAMINOS VECINALES</v>
          </cell>
          <cell r="U183">
            <v>5</v>
          </cell>
          <cell r="V183" t="str">
            <v>PROYECTOS GESTIONES PASADAS</v>
          </cell>
          <cell r="W183">
            <v>220</v>
          </cell>
        </row>
        <row r="184">
          <cell r="B184" t="str">
            <v>B05-09375-00000</v>
          </cell>
          <cell r="C184" t="str">
            <v>ENLOSETADO CALLE 5 DE AGOSTO (COMPLEMENTACION)</v>
          </cell>
          <cell r="D184" t="str">
            <v>ALTO LIMA 1RA. SECCION</v>
          </cell>
          <cell r="E184">
            <v>6</v>
          </cell>
          <cell r="F184" t="str">
            <v>DISTRITO - 6</v>
          </cell>
          <cell r="G184" t="str">
            <v>I</v>
          </cell>
          <cell r="H184">
            <v>164060</v>
          </cell>
          <cell r="I184">
            <v>14060</v>
          </cell>
          <cell r="J184">
            <v>150000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2</v>
          </cell>
          <cell r="R184" t="str">
            <v>OBRAS Y MEDIO AMBIENTE</v>
          </cell>
          <cell r="S184">
            <v>18</v>
          </cell>
          <cell r="T184" t="str">
            <v>CONSTRUCCION Y MANTENIMIENTO DE CAMINOS VECINALES</v>
          </cell>
          <cell r="U184">
            <v>5</v>
          </cell>
          <cell r="V184" t="str">
            <v>PROYECTOS GESTIONES PASADAS</v>
          </cell>
          <cell r="W184">
            <v>221</v>
          </cell>
        </row>
        <row r="185">
          <cell r="B185" t="str">
            <v>B05-09405-00000</v>
          </cell>
          <cell r="C185" t="str">
            <v>ENLOSETADO CALLE HERNANI</v>
          </cell>
          <cell r="D185" t="str">
            <v>BALLIVIAN 2DA. SECCION</v>
          </cell>
          <cell r="E185">
            <v>6</v>
          </cell>
          <cell r="F185" t="str">
            <v>DISTRITO - 6</v>
          </cell>
          <cell r="G185" t="str">
            <v>I</v>
          </cell>
          <cell r="H185">
            <v>15986</v>
          </cell>
          <cell r="I185">
            <v>15986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</v>
          </cell>
          <cell r="R185" t="str">
            <v>OBRAS Y MEDIO AMBIENTE</v>
          </cell>
          <cell r="S185">
            <v>18</v>
          </cell>
          <cell r="T185" t="str">
            <v>CONSTRUCCION Y MANTENIMIENTO DE CAMINOS VECINALES</v>
          </cell>
          <cell r="U185">
            <v>5</v>
          </cell>
          <cell r="V185" t="str">
            <v>PROYECTOS GESTIONES PASADAS</v>
          </cell>
          <cell r="W185">
            <v>223</v>
          </cell>
        </row>
        <row r="186">
          <cell r="B186" t="str">
            <v>B05-09411-00000</v>
          </cell>
          <cell r="C186" t="str">
            <v>ENLOSETADO CALLE NISTHAUS</v>
          </cell>
          <cell r="D186" t="str">
            <v>16 DE JULIO 3RA. SECCION</v>
          </cell>
          <cell r="E186">
            <v>6</v>
          </cell>
          <cell r="F186" t="str">
            <v>DISTRITO - 6</v>
          </cell>
          <cell r="G186" t="str">
            <v>I</v>
          </cell>
          <cell r="H186">
            <v>22797</v>
          </cell>
          <cell r="I186">
            <v>0</v>
          </cell>
          <cell r="J186">
            <v>22797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2</v>
          </cell>
          <cell r="R186" t="str">
            <v>OBRAS Y MEDIO AMBIENTE</v>
          </cell>
          <cell r="S186">
            <v>18</v>
          </cell>
          <cell r="T186" t="str">
            <v>CONSTRUCCION Y MANTENIMIENTO DE CAMINOS VECINALES</v>
          </cell>
          <cell r="U186">
            <v>5</v>
          </cell>
          <cell r="V186" t="str">
            <v>PROYECTOS GESTIONES PASADAS</v>
          </cell>
          <cell r="W186">
            <v>224</v>
          </cell>
        </row>
        <row r="187">
          <cell r="B187" t="str">
            <v>B05-09515-00000</v>
          </cell>
          <cell r="C187" t="str">
            <v>REFACCION DE UNIDADES EDUCATIVAS DISTRITO 1-E</v>
          </cell>
          <cell r="D187" t="str">
            <v>DISTRITAL</v>
          </cell>
          <cell r="E187">
            <v>1</v>
          </cell>
          <cell r="F187" t="str">
            <v>DISTRITO - 1</v>
          </cell>
          <cell r="G187" t="str">
            <v>I</v>
          </cell>
          <cell r="H187">
            <v>18429</v>
          </cell>
          <cell r="I187">
            <v>18429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 t="str">
            <v>PROTECCION SOCIAL</v>
          </cell>
          <cell r="S187">
            <v>1</v>
          </cell>
          <cell r="T187" t="str">
            <v>SERVICIO DE EDUCACION</v>
          </cell>
          <cell r="U187">
            <v>5</v>
          </cell>
          <cell r="V187" t="str">
            <v>PROYECTOS GESTIONES PASADAS</v>
          </cell>
          <cell r="W187">
            <v>225</v>
          </cell>
        </row>
        <row r="188">
          <cell r="B188" t="str">
            <v>B05-09633-00000</v>
          </cell>
          <cell r="C188" t="str">
            <v>MEJORAMIENTO DE CALLES Y BACHEOS (CALLE R. DORADO, ARZABE Y MONTAÑO)</v>
          </cell>
          <cell r="D188" t="str">
            <v>16 DE JULIO 1RA SECCION</v>
          </cell>
          <cell r="E188">
            <v>6</v>
          </cell>
          <cell r="F188" t="str">
            <v>DISTRITO - 6</v>
          </cell>
          <cell r="G188" t="str">
            <v>I</v>
          </cell>
          <cell r="H188">
            <v>68166</v>
          </cell>
          <cell r="I188">
            <v>62000</v>
          </cell>
          <cell r="J188">
            <v>6166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2</v>
          </cell>
          <cell r="R188" t="str">
            <v>OBRAS Y MEDIO AMBIENTE</v>
          </cell>
          <cell r="S188">
            <v>18</v>
          </cell>
          <cell r="T188" t="str">
            <v>CONSTRUCCION Y MANTENIMIENTO DE CAMINOS VECINALES</v>
          </cell>
          <cell r="U188">
            <v>5</v>
          </cell>
          <cell r="V188" t="str">
            <v>PROYECTOS GESTIONES PASADAS</v>
          </cell>
          <cell r="W188">
            <v>227</v>
          </cell>
        </row>
        <row r="189">
          <cell r="B189" t="str">
            <v>B05-09639-00000</v>
          </cell>
          <cell r="C189" t="str">
            <v>COMPLEMENTACION ENLOSETADO CALLE AUXILIAR PANORAMICA</v>
          </cell>
          <cell r="D189" t="str">
            <v>16 DE JULIO 1RA SECCION</v>
          </cell>
          <cell r="E189">
            <v>6</v>
          </cell>
          <cell r="F189" t="str">
            <v>DISTRITO - 6</v>
          </cell>
          <cell r="G189" t="str">
            <v>I</v>
          </cell>
          <cell r="H189">
            <v>4419</v>
          </cell>
          <cell r="I189">
            <v>4419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2</v>
          </cell>
          <cell r="R189" t="str">
            <v>OBRAS Y MEDIO AMBIENTE</v>
          </cell>
          <cell r="S189">
            <v>18</v>
          </cell>
          <cell r="T189" t="str">
            <v>CONSTRUCCION Y MANTENIMIENTO DE CAMINOS VECINALES</v>
          </cell>
          <cell r="U189">
            <v>5</v>
          </cell>
          <cell r="V189" t="str">
            <v>PROYECTOS GESTIONES PASADAS</v>
          </cell>
          <cell r="W189">
            <v>228</v>
          </cell>
        </row>
        <row r="190">
          <cell r="B190" t="str">
            <v>B05-09712-00000</v>
          </cell>
          <cell r="C190" t="str">
            <v>CONCLUSION DE AULAS U.E. ALTO INTEGRACION</v>
          </cell>
          <cell r="D190" t="str">
            <v>16 DE JULIO D-6</v>
          </cell>
          <cell r="E190">
            <v>6</v>
          </cell>
          <cell r="F190" t="str">
            <v>DISTRITO - 6</v>
          </cell>
          <cell r="G190" t="str">
            <v>I</v>
          </cell>
          <cell r="H190">
            <v>1552</v>
          </cell>
          <cell r="I190">
            <v>1552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 t="str">
            <v>PROTECCION SOCIAL</v>
          </cell>
          <cell r="S190">
            <v>1</v>
          </cell>
          <cell r="T190" t="str">
            <v>SERVICIO DE EDUCACION</v>
          </cell>
          <cell r="U190">
            <v>5</v>
          </cell>
          <cell r="V190" t="str">
            <v>PROYECTOS GESTIONES PASADAS</v>
          </cell>
          <cell r="W190">
            <v>231</v>
          </cell>
        </row>
        <row r="191">
          <cell r="B191" t="str">
            <v>B05-09713-00000</v>
          </cell>
          <cell r="C191" t="str">
            <v>CONSTRUCCION DE TINGLADO COMPLEJO DEPORTIVO "AYDE ALARCON"</v>
          </cell>
          <cell r="D191" t="str">
            <v>BALLIVIAN 1RA SECCION</v>
          </cell>
          <cell r="E191">
            <v>6</v>
          </cell>
          <cell r="F191" t="str">
            <v>DISTRITO - 6</v>
          </cell>
          <cell r="G191" t="str">
            <v>I</v>
          </cell>
          <cell r="H191">
            <v>156424</v>
          </cell>
          <cell r="I191">
            <v>44472</v>
          </cell>
          <cell r="J191">
            <v>111952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</v>
          </cell>
          <cell r="R191" t="str">
            <v>OBRAS Y MEDIO AMBIENTE</v>
          </cell>
          <cell r="S191">
            <v>12</v>
          </cell>
          <cell r="T191" t="str">
            <v>INFRAESTRUCTURA URBANA Y RURAL</v>
          </cell>
          <cell r="U191">
            <v>5</v>
          </cell>
          <cell r="V191" t="str">
            <v>PROYECTOS GESTIONES PASADAS</v>
          </cell>
          <cell r="W191">
            <v>232</v>
          </cell>
        </row>
        <row r="192">
          <cell r="B192" t="str">
            <v>B05-09717-00000</v>
          </cell>
          <cell r="C192" t="str">
            <v>MANTENIMIENTO Y AMPLIACION ELECTRICA A 8 UNIDADES EDUCATIVAS (Zona Norte)</v>
          </cell>
          <cell r="D192" t="str">
            <v>DISTRITAL</v>
          </cell>
          <cell r="E192">
            <v>15</v>
          </cell>
          <cell r="F192" t="str">
            <v>DISTRITAL</v>
          </cell>
          <cell r="G192" t="str">
            <v>I</v>
          </cell>
          <cell r="H192">
            <v>69218</v>
          </cell>
          <cell r="I192">
            <v>0</v>
          </cell>
          <cell r="J192">
            <v>69218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</v>
          </cell>
          <cell r="R192" t="str">
            <v>PROTECCION SOCIAL</v>
          </cell>
          <cell r="S192">
            <v>1</v>
          </cell>
          <cell r="T192" t="str">
            <v>SERVICIO DE EDUCACION</v>
          </cell>
          <cell r="U192">
            <v>5</v>
          </cell>
          <cell r="V192" t="str">
            <v>PROYECTOS GESTIONES PASADAS</v>
          </cell>
          <cell r="W192">
            <v>233</v>
          </cell>
        </row>
        <row r="193">
          <cell r="B193" t="str">
            <v>B05-09728-00000</v>
          </cell>
          <cell r="C193" t="str">
            <v>CONSTRUCCION DE TINGLADO UE WALTER ALPIRE DURAN</v>
          </cell>
          <cell r="D193" t="str">
            <v>DISTRITAL D-4</v>
          </cell>
          <cell r="E193">
            <v>4</v>
          </cell>
          <cell r="F193" t="str">
            <v>DISTRITO - 4</v>
          </cell>
          <cell r="G193" t="str">
            <v>I</v>
          </cell>
          <cell r="H193">
            <v>127234</v>
          </cell>
          <cell r="I193">
            <v>0</v>
          </cell>
          <cell r="J193">
            <v>127234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</v>
          </cell>
          <cell r="R193" t="str">
            <v>PROTECCION SOCIAL</v>
          </cell>
          <cell r="S193">
            <v>1</v>
          </cell>
          <cell r="T193" t="str">
            <v>SERVICIO DE EDUCACION</v>
          </cell>
          <cell r="U193">
            <v>5</v>
          </cell>
          <cell r="V193" t="str">
            <v>PROYECTOS GESTIONES PASADAS</v>
          </cell>
          <cell r="W193">
            <v>234</v>
          </cell>
        </row>
        <row r="194">
          <cell r="B194" t="str">
            <v>B05-16238-00000</v>
          </cell>
          <cell r="C194" t="str">
            <v>CONSTRUCCION DE AULAS (TALLER Y LABORATORIO) U.E. SAN MARTIN DE PORRES</v>
          </cell>
          <cell r="D194" t="str">
            <v>SAN MARTIN DE PORRES</v>
          </cell>
          <cell r="E194">
            <v>3</v>
          </cell>
          <cell r="F194" t="str">
            <v>DISTRITO - 3</v>
          </cell>
          <cell r="G194" t="str">
            <v>I</v>
          </cell>
          <cell r="H194">
            <v>150000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150000</v>
          </cell>
          <cell r="P194">
            <v>0</v>
          </cell>
          <cell r="Q194">
            <v>1</v>
          </cell>
          <cell r="R194" t="str">
            <v>PROTECCION SOCIAL</v>
          </cell>
          <cell r="S194">
            <v>1</v>
          </cell>
          <cell r="T194" t="str">
            <v>SERVICIO DE EDUCACION</v>
          </cell>
          <cell r="U194">
            <v>2</v>
          </cell>
          <cell r="V194" t="str">
            <v>PROYECTOS - 2007 P/CONCLUSION</v>
          </cell>
          <cell r="W194">
            <v>235</v>
          </cell>
        </row>
        <row r="195">
          <cell r="B195" t="str">
            <v>B05-09755-00000</v>
          </cell>
          <cell r="C195" t="str">
            <v>CONSTRUCCION SUB ALCALDIA D-4 (FASE II)</v>
          </cell>
          <cell r="D195" t="str">
            <v>DISTRITAL (DIST. 4)</v>
          </cell>
          <cell r="E195">
            <v>4</v>
          </cell>
          <cell r="F195" t="str">
            <v>DISTRITO - 4</v>
          </cell>
          <cell r="G195" t="str">
            <v>I</v>
          </cell>
          <cell r="H195">
            <v>7760</v>
          </cell>
          <cell r="I195">
            <v>0</v>
          </cell>
          <cell r="J195">
            <v>7760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2</v>
          </cell>
          <cell r="R195" t="str">
            <v>OBRAS Y MEDIO AMBIENTE</v>
          </cell>
          <cell r="S195">
            <v>12</v>
          </cell>
          <cell r="T195" t="str">
            <v>INFRAESTRUCTURA URBANA Y RURAL</v>
          </cell>
          <cell r="U195">
            <v>5</v>
          </cell>
          <cell r="V195" t="str">
            <v>PROYECTOS GESTIONES PASADAS</v>
          </cell>
          <cell r="W195">
            <v>236</v>
          </cell>
        </row>
        <row r="196">
          <cell r="B196" t="str">
            <v>B05-16891-00000</v>
          </cell>
          <cell r="C196" t="str">
            <v>EQUIPAMIENTO U.E. VILLA REMEDIOS</v>
          </cell>
          <cell r="D196" t="str">
            <v>VILLA REMEDIOS</v>
          </cell>
          <cell r="E196">
            <v>5</v>
          </cell>
          <cell r="F196" t="str">
            <v>DISTRITO - 5</v>
          </cell>
          <cell r="G196" t="str">
            <v>I</v>
          </cell>
          <cell r="H196">
            <v>70000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70000</v>
          </cell>
          <cell r="P196">
            <v>0</v>
          </cell>
          <cell r="Q196">
            <v>1</v>
          </cell>
          <cell r="R196" t="str">
            <v>PROTECCION SOCIAL</v>
          </cell>
          <cell r="S196">
            <v>1</v>
          </cell>
          <cell r="T196" t="str">
            <v>SERVICIO DE EDUCACION</v>
          </cell>
          <cell r="U196">
            <v>2</v>
          </cell>
          <cell r="V196" t="str">
            <v>PROYECTOS - 2007 P/CONCLUSION</v>
          </cell>
          <cell r="W196">
            <v>237</v>
          </cell>
        </row>
        <row r="197">
          <cell r="B197" t="str">
            <v>B05-09789-00000</v>
          </cell>
          <cell r="C197" t="str">
            <v>COMPRA DE TERRENOS PARA TRATAMIENTO DE AGUAS RESIDUALES</v>
          </cell>
          <cell r="D197" t="str">
            <v>MUNICIPAL - DISTRITO 7</v>
          </cell>
          <cell r="E197">
            <v>7</v>
          </cell>
          <cell r="F197" t="str">
            <v>DISTRITO - 7</v>
          </cell>
          <cell r="G197" t="str">
            <v>I</v>
          </cell>
          <cell r="H197">
            <v>119540</v>
          </cell>
          <cell r="I197">
            <v>119540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</v>
          </cell>
          <cell r="R197" t="str">
            <v>OBRAS Y MEDIO AMBIENTE</v>
          </cell>
          <cell r="S197">
            <v>15</v>
          </cell>
          <cell r="T197" t="str">
            <v>PLAN USO DE DESECHOS SOLIDOS - ALCANTARILLADO SANITARIO</v>
          </cell>
          <cell r="U197">
            <v>5</v>
          </cell>
          <cell r="V197" t="str">
            <v>PROYECTOS GESTIONES PASADAS</v>
          </cell>
          <cell r="W197">
            <v>240</v>
          </cell>
        </row>
        <row r="198">
          <cell r="B198" t="str">
            <v>B05-17016-00000</v>
          </cell>
          <cell r="C198" t="str">
            <v>EQUIPAMIENTO (AULAS - BIBLIOTECA) U.E. JUAN PABLO II BOSCO</v>
          </cell>
          <cell r="D198" t="str">
            <v>SANTA ROSA</v>
          </cell>
          <cell r="E198">
            <v>1</v>
          </cell>
          <cell r="F198" t="str">
            <v>DISTRITO - 1</v>
          </cell>
          <cell r="G198" t="str">
            <v>I</v>
          </cell>
          <cell r="H198">
            <v>150000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150000</v>
          </cell>
          <cell r="P198">
            <v>0</v>
          </cell>
          <cell r="Q198">
            <v>1</v>
          </cell>
          <cell r="R198" t="str">
            <v>PROTECCION SOCIAL</v>
          </cell>
          <cell r="S198">
            <v>1</v>
          </cell>
          <cell r="T198" t="str">
            <v>SERVICIO DE EDUCACION</v>
          </cell>
          <cell r="U198">
            <v>2</v>
          </cell>
          <cell r="V198" t="str">
            <v>PROYECTOS - 2007 P/CONCLUSION</v>
          </cell>
          <cell r="W198">
            <v>241</v>
          </cell>
        </row>
        <row r="199">
          <cell r="B199" t="str">
            <v>B05-09805-00000</v>
          </cell>
          <cell r="C199" t="str">
            <v>CONSTRUCCION 5 AULAS EN 5 UNIDADES EDUCATIVAS D-9</v>
          </cell>
          <cell r="D199" t="str">
            <v>DISTRITAL</v>
          </cell>
          <cell r="E199">
            <v>9</v>
          </cell>
          <cell r="F199" t="str">
            <v>DISTRITO - 9</v>
          </cell>
          <cell r="G199" t="str">
            <v>I</v>
          </cell>
          <cell r="H199">
            <v>5308</v>
          </cell>
          <cell r="I199">
            <v>5308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</v>
          </cell>
          <cell r="R199" t="str">
            <v>PROTECCION SOCIAL</v>
          </cell>
          <cell r="S199">
            <v>1</v>
          </cell>
          <cell r="T199" t="str">
            <v>SERVICIO DE EDUCACION</v>
          </cell>
          <cell r="U199">
            <v>5</v>
          </cell>
          <cell r="V199" t="str">
            <v>PROYECTOS GESTIONES PASADAS</v>
          </cell>
          <cell r="W199">
            <v>243</v>
          </cell>
        </row>
        <row r="200">
          <cell r="B200" t="str">
            <v>B05-09821-00000</v>
          </cell>
          <cell r="C200" t="str">
            <v>CONSTRUCCION SEDE SOCIAL (FASE I)</v>
          </cell>
          <cell r="D200" t="str">
            <v>BAUTISTA SAAVEDRA U.V.CH.</v>
          </cell>
          <cell r="E200">
            <v>7</v>
          </cell>
          <cell r="F200" t="str">
            <v>DISTRITO - 7</v>
          </cell>
          <cell r="G200" t="str">
            <v>I</v>
          </cell>
          <cell r="H200">
            <v>5723</v>
          </cell>
          <cell r="I200">
            <v>0</v>
          </cell>
          <cell r="J200">
            <v>5723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2</v>
          </cell>
          <cell r="R200" t="str">
            <v>OBRAS Y MEDIO AMBIENTE</v>
          </cell>
          <cell r="S200">
            <v>12</v>
          </cell>
          <cell r="T200" t="str">
            <v>INFRAESTRUCTURA URBANA Y RURAL</v>
          </cell>
          <cell r="U200">
            <v>5</v>
          </cell>
          <cell r="V200" t="str">
            <v>PROYECTOS GESTIONES PASADAS</v>
          </cell>
          <cell r="W200">
            <v>246</v>
          </cell>
        </row>
        <row r="201">
          <cell r="B201" t="str">
            <v>B05-09836-00000</v>
          </cell>
          <cell r="C201" t="str">
            <v>CONSTRUCCION MURO PERIMETRAL-URB. VILLA CONCEPCION</v>
          </cell>
          <cell r="D201" t="str">
            <v>DISTRITAL</v>
          </cell>
          <cell r="E201">
            <v>2</v>
          </cell>
          <cell r="F201" t="str">
            <v>DISTRITO - 2</v>
          </cell>
          <cell r="G201" t="str">
            <v>I</v>
          </cell>
          <cell r="H201">
            <v>2056</v>
          </cell>
          <cell r="I201">
            <v>2056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2</v>
          </cell>
          <cell r="R201" t="str">
            <v>OBRAS Y MEDIO AMBIENTE</v>
          </cell>
          <cell r="S201">
            <v>12</v>
          </cell>
          <cell r="T201" t="str">
            <v>INFRAESTRUCTURA URBANA Y RURAL</v>
          </cell>
          <cell r="U201">
            <v>5</v>
          </cell>
          <cell r="V201" t="str">
            <v>PROYECTOS GESTIONES PASADAS</v>
          </cell>
          <cell r="W201">
            <v>247</v>
          </cell>
        </row>
        <row r="202">
          <cell r="B202" t="str">
            <v>B05-09857-00000</v>
          </cell>
          <cell r="C202" t="str">
            <v>CONSTRUCCION DE GRADERIAS Y ENMALLADO DE CANCHA DE FUTBOL FASE I - UNION ACHIRI</v>
          </cell>
          <cell r="D202" t="str">
            <v>DISTRITAL</v>
          </cell>
          <cell r="E202">
            <v>3</v>
          </cell>
          <cell r="F202" t="str">
            <v>DISTRITO - 3</v>
          </cell>
          <cell r="G202" t="str">
            <v>I</v>
          </cell>
          <cell r="H202">
            <v>10243</v>
          </cell>
          <cell r="I202">
            <v>0</v>
          </cell>
          <cell r="J202">
            <v>10243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2</v>
          </cell>
          <cell r="R202" t="str">
            <v>OBRAS Y MEDIO AMBIENTE</v>
          </cell>
          <cell r="S202">
            <v>12</v>
          </cell>
          <cell r="T202" t="str">
            <v>INFRAESTRUCTURA URBANA Y RURAL</v>
          </cell>
          <cell r="U202">
            <v>5</v>
          </cell>
          <cell r="V202" t="str">
            <v>PROYECTOS GESTIONES PASADAS</v>
          </cell>
          <cell r="W202">
            <v>250</v>
          </cell>
        </row>
        <row r="203">
          <cell r="B203" t="str">
            <v>B05-09878-00000</v>
          </cell>
          <cell r="C203" t="str">
            <v>CONSTRUCCION GRADERIAS EN CANCHA MULTIPLE - PLAZA TORREZ</v>
          </cell>
          <cell r="D203" t="str">
            <v>EXALTACION 2DA SECCION</v>
          </cell>
          <cell r="E203">
            <v>1</v>
          </cell>
          <cell r="F203" t="str">
            <v>DISTRITO - 1</v>
          </cell>
          <cell r="G203" t="str">
            <v>I</v>
          </cell>
          <cell r="H203">
            <v>5563</v>
          </cell>
          <cell r="I203">
            <v>5563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</v>
          </cell>
          <cell r="R203" t="str">
            <v>OBRAS Y MEDIO AMBIENTE</v>
          </cell>
          <cell r="S203">
            <v>12</v>
          </cell>
          <cell r="T203" t="str">
            <v>INFRAESTRUCTURA URBANA Y RURAL</v>
          </cell>
          <cell r="U203">
            <v>5</v>
          </cell>
          <cell r="V203" t="str">
            <v>PROYECTOS GESTIONES PASADAS</v>
          </cell>
          <cell r="W203">
            <v>252</v>
          </cell>
        </row>
        <row r="204">
          <cell r="B204" t="str">
            <v>B05-09897-00000</v>
          </cell>
          <cell r="C204" t="str">
            <v>MEJORAMIENTO DE BARRIOS</v>
          </cell>
          <cell r="D204" t="str">
            <v>CRISTAL   I   Y   II</v>
          </cell>
          <cell r="E204">
            <v>8</v>
          </cell>
          <cell r="F204" t="str">
            <v>DISTRITO - 8</v>
          </cell>
          <cell r="G204" t="str">
            <v>I</v>
          </cell>
          <cell r="H204">
            <v>2415365</v>
          </cell>
          <cell r="I204">
            <v>56916</v>
          </cell>
          <cell r="J204">
            <v>40000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2318449</v>
          </cell>
          <cell r="Q204">
            <v>2</v>
          </cell>
          <cell r="R204" t="str">
            <v>OBRAS Y MEDIO AMBIENTE</v>
          </cell>
          <cell r="S204">
            <v>12</v>
          </cell>
          <cell r="T204" t="str">
            <v>INFRAESTRUCTURA URBANA Y RURAL</v>
          </cell>
          <cell r="U204">
            <v>5</v>
          </cell>
          <cell r="V204" t="str">
            <v>PROYECTOS GESTIONES PASADAS</v>
          </cell>
          <cell r="W204">
            <v>253</v>
          </cell>
        </row>
        <row r="205">
          <cell r="B205" t="str">
            <v>B05-09908-00000</v>
          </cell>
          <cell r="C205" t="str">
            <v>ASFALTADO AV. ANTOFAGASTA (Fase I)</v>
          </cell>
          <cell r="D205" t="str">
            <v>DISTRITO 1</v>
          </cell>
          <cell r="E205">
            <v>1</v>
          </cell>
          <cell r="F205" t="str">
            <v>DISTRITO - 1</v>
          </cell>
          <cell r="G205" t="str">
            <v>I</v>
          </cell>
          <cell r="H205">
            <v>27559</v>
          </cell>
          <cell r="I205">
            <v>0</v>
          </cell>
          <cell r="J205">
            <v>27559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</v>
          </cell>
          <cell r="R205" t="str">
            <v>OBRAS Y MEDIO AMBIENTE</v>
          </cell>
          <cell r="S205">
            <v>18</v>
          </cell>
          <cell r="T205" t="str">
            <v>CONSTRUCCION Y MANTENIMIENTO DE CAMINOS VECINALES</v>
          </cell>
          <cell r="U205">
            <v>5</v>
          </cell>
          <cell r="V205" t="str">
            <v>PROYECTOS GESTIONES PASADAS</v>
          </cell>
          <cell r="W205">
            <v>254</v>
          </cell>
        </row>
        <row r="206">
          <cell r="B206" t="str">
            <v>B05-17060-00000</v>
          </cell>
          <cell r="C206" t="str">
            <v>EQUIPAMIENTO U.E. JOSE MANUEL PANDO</v>
          </cell>
          <cell r="D206" t="str">
            <v>PANORAMICA I</v>
          </cell>
          <cell r="E206">
            <v>2</v>
          </cell>
          <cell r="F206" t="str">
            <v>DISTRITO - 2</v>
          </cell>
          <cell r="G206" t="str">
            <v>I</v>
          </cell>
          <cell r="H206">
            <v>50000</v>
          </cell>
          <cell r="I206">
            <v>0</v>
          </cell>
          <cell r="J206">
            <v>50000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1</v>
          </cell>
          <cell r="R206" t="str">
            <v>PROTECCION SOCIAL</v>
          </cell>
          <cell r="S206">
            <v>1</v>
          </cell>
          <cell r="T206" t="str">
            <v>SERVICIO DE EDUCACION</v>
          </cell>
          <cell r="U206">
            <v>2</v>
          </cell>
          <cell r="V206" t="str">
            <v>PROYECTOS - 2007 P/CONCLUSION</v>
          </cell>
          <cell r="W206">
            <v>255</v>
          </cell>
        </row>
        <row r="207">
          <cell r="B207" t="str">
            <v>B05-09910-00000</v>
          </cell>
          <cell r="C207" t="str">
            <v>ASFALTADO AV. ADRIAN CASTILLO (Fase I)</v>
          </cell>
          <cell r="D207" t="str">
            <v>DISTRITO 6</v>
          </cell>
          <cell r="E207">
            <v>6</v>
          </cell>
          <cell r="F207" t="str">
            <v>DISTRITO - 6</v>
          </cell>
          <cell r="G207" t="str">
            <v>I</v>
          </cell>
          <cell r="H207">
            <v>112887</v>
          </cell>
          <cell r="I207">
            <v>0</v>
          </cell>
          <cell r="J207">
            <v>112887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</v>
          </cell>
          <cell r="R207" t="str">
            <v>OBRAS Y MEDIO AMBIENTE</v>
          </cell>
          <cell r="S207">
            <v>18</v>
          </cell>
          <cell r="T207" t="str">
            <v>CONSTRUCCION Y MANTENIMIENTO DE CAMINOS VECINALES</v>
          </cell>
          <cell r="U207">
            <v>5</v>
          </cell>
          <cell r="V207" t="str">
            <v>PROYECTOS GESTIONES PASADAS</v>
          </cell>
          <cell r="W207">
            <v>256</v>
          </cell>
        </row>
        <row r="208">
          <cell r="B208" t="str">
            <v>B05-09911-00000</v>
          </cell>
          <cell r="C208" t="str">
            <v>ASFALTADO AV. TIAHUANACU</v>
          </cell>
          <cell r="D208" t="str">
            <v>DISTRITO 5</v>
          </cell>
          <cell r="E208">
            <v>5</v>
          </cell>
          <cell r="F208" t="str">
            <v>DISTRITO - 5</v>
          </cell>
          <cell r="G208" t="str">
            <v>I</v>
          </cell>
          <cell r="H208">
            <v>88983</v>
          </cell>
          <cell r="I208">
            <v>11843</v>
          </cell>
          <cell r="J208">
            <v>77140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2</v>
          </cell>
          <cell r="R208" t="str">
            <v>OBRAS Y MEDIO AMBIENTE</v>
          </cell>
          <cell r="S208">
            <v>18</v>
          </cell>
          <cell r="T208" t="str">
            <v>CONSTRUCCION Y MANTENIMIENTO DE CAMINOS VECINALES</v>
          </cell>
          <cell r="U208">
            <v>5</v>
          </cell>
          <cell r="V208" t="str">
            <v>PROYECTOS GESTIONES PASADAS</v>
          </cell>
          <cell r="W208">
            <v>257</v>
          </cell>
        </row>
        <row r="209">
          <cell r="B209" t="str">
            <v>B05-09936-00000</v>
          </cell>
          <cell r="C209" t="str">
            <v>CONSTRUCCION SEDE SOCIAL (FASE I)</v>
          </cell>
          <cell r="D209" t="str">
            <v>VILLA ESPERANZA</v>
          </cell>
          <cell r="E209">
            <v>5</v>
          </cell>
          <cell r="F209" t="str">
            <v>DISTRITO - 5</v>
          </cell>
          <cell r="G209" t="str">
            <v>I</v>
          </cell>
          <cell r="H209">
            <v>36167</v>
          </cell>
          <cell r="I209">
            <v>36167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 t="str">
            <v>OBRAS Y MEDIO AMBIENTE</v>
          </cell>
          <cell r="S209">
            <v>12</v>
          </cell>
          <cell r="T209" t="str">
            <v>INFRAESTRUCTURA URBANA Y RURAL</v>
          </cell>
          <cell r="U209">
            <v>5</v>
          </cell>
          <cell r="V209" t="str">
            <v>PROYECTOS GESTIONES PASADAS</v>
          </cell>
          <cell r="W209">
            <v>259</v>
          </cell>
        </row>
        <row r="210">
          <cell r="B210" t="str">
            <v>B05-09938-00000</v>
          </cell>
          <cell r="C210" t="str">
            <v>CONSTRUCCION TINGLADO</v>
          </cell>
          <cell r="D210" t="str">
            <v>PLAN 140- VILLA ADELA</v>
          </cell>
          <cell r="E210">
            <v>3</v>
          </cell>
          <cell r="F210" t="str">
            <v>DISTRITO - 3</v>
          </cell>
          <cell r="G210" t="str">
            <v>I</v>
          </cell>
          <cell r="H210">
            <v>21612</v>
          </cell>
          <cell r="I210">
            <v>0</v>
          </cell>
          <cell r="J210">
            <v>21612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2</v>
          </cell>
          <cell r="R210" t="str">
            <v>OBRAS Y MEDIO AMBIENTE</v>
          </cell>
          <cell r="S210">
            <v>12</v>
          </cell>
          <cell r="T210" t="str">
            <v>INFRAESTRUCTURA URBANA Y RURAL</v>
          </cell>
          <cell r="U210">
            <v>5</v>
          </cell>
          <cell r="V210" t="str">
            <v>PROYECTOS GESTIONES PASADAS</v>
          </cell>
          <cell r="W210">
            <v>260</v>
          </cell>
        </row>
        <row r="211">
          <cell r="B211" t="str">
            <v>B05-09946-00000</v>
          </cell>
          <cell r="C211" t="str">
            <v>CONSTRUCCION DE TINGLADO UNIDAD TECNICA HUMANISTICA BALLIVIAN</v>
          </cell>
          <cell r="D211" t="str">
            <v>DISTRITAL D-6</v>
          </cell>
          <cell r="E211">
            <v>6</v>
          </cell>
          <cell r="F211" t="str">
            <v>DISTRITO - 6</v>
          </cell>
          <cell r="G211" t="str">
            <v>I</v>
          </cell>
          <cell r="H211">
            <v>75018</v>
          </cell>
          <cell r="I211">
            <v>5800</v>
          </cell>
          <cell r="J211">
            <v>69218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</v>
          </cell>
          <cell r="R211" t="str">
            <v>PROTECCION SOCIAL</v>
          </cell>
          <cell r="S211">
            <v>1</v>
          </cell>
          <cell r="T211" t="str">
            <v>SERVICIO DE EDUCACION</v>
          </cell>
          <cell r="U211">
            <v>5</v>
          </cell>
          <cell r="V211" t="str">
            <v>PROYECTOS GESTIONES PASADAS</v>
          </cell>
          <cell r="W211">
            <v>261</v>
          </cell>
        </row>
        <row r="212">
          <cell r="B212" t="str">
            <v>B05-09947-00000</v>
          </cell>
          <cell r="C212" t="str">
            <v>CONSTRUCCION KINDER U.E. MARTIN CARDENAS</v>
          </cell>
          <cell r="D212" t="str">
            <v>DISTRITAL D-3</v>
          </cell>
          <cell r="E212">
            <v>3</v>
          </cell>
          <cell r="F212" t="str">
            <v>DISTRITO - 3</v>
          </cell>
          <cell r="G212" t="str">
            <v>I</v>
          </cell>
          <cell r="H212">
            <v>9258</v>
          </cell>
          <cell r="I212">
            <v>0</v>
          </cell>
          <cell r="J212">
            <v>9258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 t="str">
            <v>PROTECCION SOCIAL</v>
          </cell>
          <cell r="S212">
            <v>1</v>
          </cell>
          <cell r="T212" t="str">
            <v>SERVICIO DE EDUCACION</v>
          </cell>
          <cell r="U212">
            <v>5</v>
          </cell>
          <cell r="V212" t="str">
            <v>PROYECTOS GESTIONES PASADAS</v>
          </cell>
          <cell r="W212">
            <v>262</v>
          </cell>
        </row>
        <row r="213">
          <cell r="B213" t="str">
            <v>B05-09949-00000</v>
          </cell>
          <cell r="C213" t="str">
            <v>CONSTRUCCION PARQUE DISTRITAL</v>
          </cell>
          <cell r="D213" t="str">
            <v>DISTRITO 5</v>
          </cell>
          <cell r="E213">
            <v>5</v>
          </cell>
          <cell r="F213" t="str">
            <v>DISTRITO - 5</v>
          </cell>
          <cell r="G213" t="str">
            <v>I</v>
          </cell>
          <cell r="H213">
            <v>129185</v>
          </cell>
          <cell r="I213">
            <v>0</v>
          </cell>
          <cell r="J213">
            <v>129185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2</v>
          </cell>
          <cell r="R213" t="str">
            <v>OBRAS Y MEDIO AMBIENTE</v>
          </cell>
          <cell r="S213">
            <v>12</v>
          </cell>
          <cell r="T213" t="str">
            <v>INFRAESTRUCTURA URBANA Y RURAL</v>
          </cell>
          <cell r="U213">
            <v>5</v>
          </cell>
          <cell r="V213" t="str">
            <v>PROYECTOS GESTIONES PASADAS</v>
          </cell>
          <cell r="W213">
            <v>263</v>
          </cell>
        </row>
        <row r="214">
          <cell r="B214" t="str">
            <v>B05-09959-00000</v>
          </cell>
          <cell r="C214" t="str">
            <v>DOTACION MATERIAL DE CONSTRUCCION (TUBERIAS)</v>
          </cell>
          <cell r="D214" t="str">
            <v>ALPACOMA  CENTRAL (DIST. 1)</v>
          </cell>
          <cell r="E214">
            <v>1</v>
          </cell>
          <cell r="F214" t="str">
            <v>DISTRITO - 1</v>
          </cell>
          <cell r="G214" t="str">
            <v>I</v>
          </cell>
          <cell r="H214">
            <v>5128</v>
          </cell>
          <cell r="I214">
            <v>5128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2</v>
          </cell>
          <cell r="R214" t="str">
            <v>OBRAS Y MEDIO AMBIENTE</v>
          </cell>
          <cell r="S214">
            <v>12</v>
          </cell>
          <cell r="T214" t="str">
            <v>INFRAESTRUCTURA URBANA Y RURAL</v>
          </cell>
          <cell r="U214">
            <v>5</v>
          </cell>
          <cell r="V214" t="str">
            <v>PROYECTOS GESTIONES PASADAS</v>
          </cell>
          <cell r="W214">
            <v>264</v>
          </cell>
        </row>
        <row r="215">
          <cell r="B215" t="str">
            <v>B05-09962-00000</v>
          </cell>
          <cell r="C215" t="str">
            <v>CONSTRUCCION DE MULTIFUNCIONAL DISTRITO 1 (FASE II)</v>
          </cell>
          <cell r="D215" t="str">
            <v>12 OCTUBRE    ( DIST. 1)</v>
          </cell>
          <cell r="E215">
            <v>1</v>
          </cell>
          <cell r="F215" t="str">
            <v>DISTRITO - 1</v>
          </cell>
          <cell r="G215" t="str">
            <v>I</v>
          </cell>
          <cell r="H215">
            <v>308999</v>
          </cell>
          <cell r="I215">
            <v>119000</v>
          </cell>
          <cell r="J215">
            <v>189999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2</v>
          </cell>
          <cell r="R215" t="str">
            <v>OBRAS Y MEDIO AMBIENTE</v>
          </cell>
          <cell r="S215">
            <v>12</v>
          </cell>
          <cell r="T215" t="str">
            <v>INFRAESTRUCTURA URBANA Y RURAL</v>
          </cell>
          <cell r="U215">
            <v>5</v>
          </cell>
          <cell r="V215" t="str">
            <v>PROYECTOS GESTIONES PASADAS</v>
          </cell>
          <cell r="W215">
            <v>265</v>
          </cell>
        </row>
        <row r="216">
          <cell r="B216" t="str">
            <v>B05-09963-00000</v>
          </cell>
          <cell r="C216" t="str">
            <v>ADOQUINADO CALLE  VICTOR GUTIERREZ (SIN PROVISION DE ADOQUINES)</v>
          </cell>
          <cell r="D216" t="str">
            <v>16 DE JULIO 3RA SECCION  (DIST. 6)</v>
          </cell>
          <cell r="E216">
            <v>6</v>
          </cell>
          <cell r="F216" t="str">
            <v>DISTRITO - 6</v>
          </cell>
          <cell r="G216" t="str">
            <v>I</v>
          </cell>
          <cell r="H216">
            <v>10529</v>
          </cell>
          <cell r="I216">
            <v>0</v>
          </cell>
          <cell r="J216">
            <v>10529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2</v>
          </cell>
          <cell r="R216" t="str">
            <v>OBRAS Y MEDIO AMBIENTE</v>
          </cell>
          <cell r="S216">
            <v>18</v>
          </cell>
          <cell r="T216" t="str">
            <v>CONSTRUCCION Y MANTENIMIENTO DE CAMINOS VECINALES</v>
          </cell>
          <cell r="U216">
            <v>5</v>
          </cell>
          <cell r="V216" t="str">
            <v>PROYECTOS GESTIONES PASADAS</v>
          </cell>
          <cell r="W216">
            <v>266</v>
          </cell>
        </row>
        <row r="217">
          <cell r="B217" t="str">
            <v>B05-10001-00000</v>
          </cell>
          <cell r="C217" t="str">
            <v>CONSTRUCCION TINGLADO U.E. PUERTO DEL ROSARIO</v>
          </cell>
          <cell r="D217" t="str">
            <v>DISTRITAL</v>
          </cell>
          <cell r="E217">
            <v>15</v>
          </cell>
          <cell r="F217" t="str">
            <v>DISTRITAL</v>
          </cell>
          <cell r="G217" t="str">
            <v>I</v>
          </cell>
          <cell r="H217">
            <v>16394</v>
          </cell>
          <cell r="I217">
            <v>16394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</v>
          </cell>
          <cell r="R217" t="str">
            <v>PROTECCION SOCIAL</v>
          </cell>
          <cell r="S217">
            <v>1</v>
          </cell>
          <cell r="T217" t="str">
            <v>SERVICIO DE EDUCACION</v>
          </cell>
          <cell r="U217">
            <v>5</v>
          </cell>
          <cell r="V217" t="str">
            <v>PROYECTOS GESTIONES PASADAS</v>
          </cell>
          <cell r="W217">
            <v>267</v>
          </cell>
        </row>
        <row r="218">
          <cell r="B218" t="str">
            <v>B05-10040-00000</v>
          </cell>
          <cell r="C218" t="str">
            <v>PAVIMENTADO AV. DEL AVIADOR</v>
          </cell>
          <cell r="D218" t="str">
            <v>DISTRITAL (DIST-1)</v>
          </cell>
          <cell r="E218">
            <v>15</v>
          </cell>
          <cell r="F218" t="str">
            <v>DISTRITAL</v>
          </cell>
          <cell r="G218" t="str">
            <v>I</v>
          </cell>
          <cell r="H218">
            <v>2019006</v>
          </cell>
          <cell r="I218">
            <v>292771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1726235</v>
          </cell>
          <cell r="Q218">
            <v>2</v>
          </cell>
          <cell r="R218" t="str">
            <v>OBRAS Y MEDIO AMBIENTE</v>
          </cell>
          <cell r="S218">
            <v>18</v>
          </cell>
          <cell r="T218" t="str">
            <v>CONSTRUCCION Y MANTENIMIENTO DE CAMINOS VECINALES</v>
          </cell>
          <cell r="U218">
            <v>5</v>
          </cell>
          <cell r="V218" t="str">
            <v>PROYECTOS GESTIONES PASADAS</v>
          </cell>
          <cell r="W218">
            <v>269</v>
          </cell>
        </row>
        <row r="219">
          <cell r="B219" t="str">
            <v>B05-10051-00000</v>
          </cell>
          <cell r="C219" t="str">
            <v>PAVIMENTADO AV. JULIO CESAR VALDEZ</v>
          </cell>
          <cell r="D219" t="str">
            <v>DISTRITAL (DIST-3)</v>
          </cell>
          <cell r="E219">
            <v>15</v>
          </cell>
          <cell r="F219" t="str">
            <v>DISTRITAL</v>
          </cell>
          <cell r="G219" t="str">
            <v>I</v>
          </cell>
          <cell r="H219">
            <v>7297409</v>
          </cell>
          <cell r="I219">
            <v>1097409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6200000</v>
          </cell>
          <cell r="Q219">
            <v>2</v>
          </cell>
          <cell r="R219" t="str">
            <v>OBRAS Y MEDIO AMBIENTE</v>
          </cell>
          <cell r="S219">
            <v>18</v>
          </cell>
          <cell r="T219" t="str">
            <v>CONSTRUCCION Y MANTENIMIENTO DE CAMINOS VECINALES</v>
          </cell>
          <cell r="U219">
            <v>5</v>
          </cell>
          <cell r="V219" t="str">
            <v>PROYECTOS GESTIONES PASADAS</v>
          </cell>
          <cell r="W219">
            <v>270</v>
          </cell>
        </row>
        <row r="220">
          <cell r="B220" t="str">
            <v>B05-10055-00000</v>
          </cell>
          <cell r="C220" t="str">
            <v>PAVIMENTADO AV. SANTA FE</v>
          </cell>
          <cell r="D220" t="str">
            <v>DISTRITAL (DIST-4)</v>
          </cell>
          <cell r="E220">
            <v>15</v>
          </cell>
          <cell r="F220" t="str">
            <v>DISTRITAL</v>
          </cell>
          <cell r="G220" t="str">
            <v>I</v>
          </cell>
          <cell r="H220">
            <v>7505888</v>
          </cell>
          <cell r="I220">
            <v>565903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6939985</v>
          </cell>
          <cell r="Q220">
            <v>2</v>
          </cell>
          <cell r="R220" t="str">
            <v>OBRAS Y MEDIO AMBIENTE</v>
          </cell>
          <cell r="S220">
            <v>18</v>
          </cell>
          <cell r="T220" t="str">
            <v>CONSTRUCCION Y MANTENIMIENTO DE CAMINOS VECINALES</v>
          </cell>
          <cell r="U220">
            <v>5</v>
          </cell>
          <cell r="V220" t="str">
            <v>PROYECTOS GESTIONES PASADAS</v>
          </cell>
          <cell r="W220">
            <v>271</v>
          </cell>
        </row>
        <row r="221">
          <cell r="B221" t="str">
            <v>B05-10069-00000</v>
          </cell>
          <cell r="C221" t="str">
            <v>PAVIMENTADO AV. PANORAMICA NORTE</v>
          </cell>
          <cell r="D221" t="str">
            <v>DISTRITAL (DIST-6)</v>
          </cell>
          <cell r="E221">
            <v>15</v>
          </cell>
          <cell r="F221" t="str">
            <v>DISTRITAL</v>
          </cell>
          <cell r="G221" t="str">
            <v>I</v>
          </cell>
          <cell r="H221">
            <v>11567016</v>
          </cell>
          <cell r="I221">
            <v>1605385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9961631</v>
          </cell>
          <cell r="Q221">
            <v>2</v>
          </cell>
          <cell r="R221" t="str">
            <v>OBRAS Y MEDIO AMBIENTE</v>
          </cell>
          <cell r="S221">
            <v>18</v>
          </cell>
          <cell r="T221" t="str">
            <v>CONSTRUCCION Y MANTENIMIENTO DE CAMINOS VECINALES</v>
          </cell>
          <cell r="U221">
            <v>5</v>
          </cell>
          <cell r="V221" t="str">
            <v>PROYECTOS GESTIONES PASADAS</v>
          </cell>
          <cell r="W221">
            <v>272</v>
          </cell>
        </row>
        <row r="222">
          <cell r="B222" t="str">
            <v>B05-10077-00000</v>
          </cell>
          <cell r="C222" t="str">
            <v>CONSTRUCCION REPLICA PLAZA PEDRO DOMINGO MURILLO</v>
          </cell>
          <cell r="D222" t="str">
            <v>ESTRELLAS DE BELEN (DIST. 4)</v>
          </cell>
          <cell r="E222">
            <v>4</v>
          </cell>
          <cell r="F222" t="str">
            <v>DISTRITO - 4</v>
          </cell>
          <cell r="G222" t="str">
            <v>I</v>
          </cell>
          <cell r="H222">
            <v>17080</v>
          </cell>
          <cell r="I222">
            <v>17080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2</v>
          </cell>
          <cell r="R222" t="str">
            <v>OBRAS Y MEDIO AMBIENTE</v>
          </cell>
          <cell r="S222">
            <v>12</v>
          </cell>
          <cell r="T222" t="str">
            <v>INFRAESTRUCTURA URBANA Y RURAL</v>
          </cell>
          <cell r="U222">
            <v>5</v>
          </cell>
          <cell r="V222" t="str">
            <v>PROYECTOS GESTIONES PASADAS</v>
          </cell>
          <cell r="W222">
            <v>273</v>
          </cell>
        </row>
        <row r="223">
          <cell r="B223" t="str">
            <v>B05-10094-00000</v>
          </cell>
          <cell r="C223" t="str">
            <v>CONSTRUCCION SEDE SOCIAL (FASE I)</v>
          </cell>
          <cell r="D223" t="str">
            <v>PLAN  361 - 148 - 220  - 260 - 112  (DIST. 1)</v>
          </cell>
          <cell r="E223">
            <v>1</v>
          </cell>
          <cell r="F223" t="str">
            <v>DISTRITO - 1</v>
          </cell>
          <cell r="G223" t="str">
            <v>I</v>
          </cell>
          <cell r="H223">
            <v>131175</v>
          </cell>
          <cell r="I223">
            <v>61175</v>
          </cell>
          <cell r="J223">
            <v>70000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</v>
          </cell>
          <cell r="R223" t="str">
            <v>OBRAS Y MEDIO AMBIENTE</v>
          </cell>
          <cell r="S223">
            <v>12</v>
          </cell>
          <cell r="T223" t="str">
            <v>INFRAESTRUCTURA URBANA Y RURAL</v>
          </cell>
          <cell r="U223">
            <v>5</v>
          </cell>
          <cell r="V223" t="str">
            <v>PROYECTOS GESTIONES PASADAS</v>
          </cell>
          <cell r="W223">
            <v>274</v>
          </cell>
        </row>
        <row r="224">
          <cell r="B224" t="str">
            <v>B05-10105-00000</v>
          </cell>
          <cell r="C224" t="str">
            <v>EMPEDRADO CALLE 3</v>
          </cell>
          <cell r="D224" t="str">
            <v>SANTIAGO II  (DIST. 2)</v>
          </cell>
          <cell r="E224">
            <v>2</v>
          </cell>
          <cell r="F224" t="str">
            <v>DISTRITO - 2</v>
          </cell>
          <cell r="G224" t="str">
            <v>I</v>
          </cell>
          <cell r="H224">
            <v>8209</v>
          </cell>
          <cell r="I224">
            <v>8209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2</v>
          </cell>
          <cell r="R224" t="str">
            <v>OBRAS Y MEDIO AMBIENTE</v>
          </cell>
          <cell r="S224">
            <v>18</v>
          </cell>
          <cell r="T224" t="str">
            <v>CONSTRUCCION Y MANTENIMIENTO DE CAMINOS VECINALES</v>
          </cell>
          <cell r="U224">
            <v>5</v>
          </cell>
          <cell r="V224" t="str">
            <v>PROYECTOS GESTIONES PASADAS</v>
          </cell>
          <cell r="W224">
            <v>275</v>
          </cell>
        </row>
        <row r="225">
          <cell r="B225" t="str">
            <v>B05-10217-00000</v>
          </cell>
          <cell r="C225" t="str">
            <v>CONSTRUCCION DE TINGLADO UE VICENTE DONOSO TORREZ</v>
          </cell>
          <cell r="D225" t="str">
            <v>DISTRITAL (D-1)</v>
          </cell>
          <cell r="E225">
            <v>1</v>
          </cell>
          <cell r="F225" t="str">
            <v>DISTRITO - 1</v>
          </cell>
          <cell r="G225" t="str">
            <v>I</v>
          </cell>
          <cell r="H225">
            <v>85547</v>
          </cell>
          <cell r="I225">
            <v>0</v>
          </cell>
          <cell r="J225">
            <v>85547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1</v>
          </cell>
          <cell r="R225" t="str">
            <v>PROTECCION SOCIAL</v>
          </cell>
          <cell r="S225">
            <v>1</v>
          </cell>
          <cell r="T225" t="str">
            <v>SERVICIO DE EDUCACION</v>
          </cell>
          <cell r="U225">
            <v>5</v>
          </cell>
          <cell r="V225" t="str">
            <v>PROYECTOS GESTIONES PASADAS</v>
          </cell>
          <cell r="W225">
            <v>276</v>
          </cell>
        </row>
        <row r="226">
          <cell r="B226" t="str">
            <v>B05-10218-00000</v>
          </cell>
          <cell r="C226" t="str">
            <v>CONSTRUCCION DE TINGLADO UE COLORADOS DE BOLIVIA</v>
          </cell>
          <cell r="D226" t="str">
            <v>DISTRITAL (D-1)</v>
          </cell>
          <cell r="E226">
            <v>1</v>
          </cell>
          <cell r="F226" t="str">
            <v>DISTRITO - 1</v>
          </cell>
          <cell r="G226" t="str">
            <v>I</v>
          </cell>
          <cell r="H226">
            <v>5841</v>
          </cell>
          <cell r="I226">
            <v>0</v>
          </cell>
          <cell r="J226">
            <v>5841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</v>
          </cell>
          <cell r="R226" t="str">
            <v>PROTECCION SOCIAL</v>
          </cell>
          <cell r="S226">
            <v>1</v>
          </cell>
          <cell r="T226" t="str">
            <v>SERVICIO DE EDUCACION</v>
          </cell>
          <cell r="U226">
            <v>5</v>
          </cell>
          <cell r="V226" t="str">
            <v>PROYECTOS GESTIONES PASADAS</v>
          </cell>
          <cell r="W226">
            <v>277</v>
          </cell>
        </row>
        <row r="227">
          <cell r="B227" t="str">
            <v>B05-10219-00000</v>
          </cell>
          <cell r="C227" t="str">
            <v>CONSTRUCCION DE TINGLADO UE HEROES DEL PACIFICO</v>
          </cell>
          <cell r="D227" t="str">
            <v>DISTRITAL (D-1)</v>
          </cell>
          <cell r="E227">
            <v>1</v>
          </cell>
          <cell r="F227" t="str">
            <v>DISTRITO - 1</v>
          </cell>
          <cell r="G227" t="str">
            <v>I</v>
          </cell>
          <cell r="H227">
            <v>142884</v>
          </cell>
          <cell r="I227">
            <v>0</v>
          </cell>
          <cell r="J227">
            <v>142884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1</v>
          </cell>
          <cell r="R227" t="str">
            <v>PROTECCION SOCIAL</v>
          </cell>
          <cell r="S227">
            <v>1</v>
          </cell>
          <cell r="T227" t="str">
            <v>SERVICIO DE EDUCACION</v>
          </cell>
          <cell r="U227">
            <v>5</v>
          </cell>
          <cell r="V227" t="str">
            <v>PROYECTOS GESTIONES PASADAS</v>
          </cell>
          <cell r="W227">
            <v>278</v>
          </cell>
        </row>
        <row r="228">
          <cell r="B228" t="str">
            <v>B05-10220-00000</v>
          </cell>
          <cell r="C228" t="str">
            <v>CONSTRUCCION DE TINGLADO UE LIBERTAD EN LAS AMERICAS</v>
          </cell>
          <cell r="D228" t="str">
            <v>DISTRITAL (D-1)</v>
          </cell>
          <cell r="E228">
            <v>1</v>
          </cell>
          <cell r="F228" t="str">
            <v>DISTRITO - 1</v>
          </cell>
          <cell r="G228" t="str">
            <v>I</v>
          </cell>
          <cell r="H228">
            <v>85547</v>
          </cell>
          <cell r="I228">
            <v>0</v>
          </cell>
          <cell r="J228">
            <v>85547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 t="str">
            <v>PROTECCION SOCIAL</v>
          </cell>
          <cell r="S228">
            <v>1</v>
          </cell>
          <cell r="T228" t="str">
            <v>SERVICIO DE EDUCACION</v>
          </cell>
          <cell r="U228">
            <v>5</v>
          </cell>
          <cell r="V228" t="str">
            <v>PROYECTOS GESTIONES PASADAS</v>
          </cell>
          <cell r="W228">
            <v>279</v>
          </cell>
        </row>
        <row r="229">
          <cell r="B229" t="str">
            <v>B05-10222-00000</v>
          </cell>
          <cell r="C229" t="str">
            <v>CONSTRUCCION DE TINGLADO UE BRASILIA</v>
          </cell>
          <cell r="D229" t="str">
            <v>DISTRITAL (D-1)</v>
          </cell>
          <cell r="E229">
            <v>1</v>
          </cell>
          <cell r="F229" t="str">
            <v>DISTRITO - 1</v>
          </cell>
          <cell r="G229" t="str">
            <v>I</v>
          </cell>
          <cell r="H229">
            <v>85547</v>
          </cell>
          <cell r="I229">
            <v>0</v>
          </cell>
          <cell r="J229">
            <v>85547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</v>
          </cell>
          <cell r="R229" t="str">
            <v>PROTECCION SOCIAL</v>
          </cell>
          <cell r="S229">
            <v>1</v>
          </cell>
          <cell r="T229" t="str">
            <v>SERVICIO DE EDUCACION</v>
          </cell>
          <cell r="U229">
            <v>5</v>
          </cell>
          <cell r="V229" t="str">
            <v>PROYECTOS GESTIONES PASADAS</v>
          </cell>
          <cell r="W229">
            <v>280</v>
          </cell>
        </row>
        <row r="230">
          <cell r="B230" t="str">
            <v>B05-10223-00000</v>
          </cell>
          <cell r="C230" t="str">
            <v>CONSTRUCCION DE TINGLADO UE MODESTO OMISTE</v>
          </cell>
          <cell r="D230" t="str">
            <v>DISTRITAL (D-1)</v>
          </cell>
          <cell r="E230">
            <v>1</v>
          </cell>
          <cell r="F230" t="str">
            <v>DISTRITO - 1</v>
          </cell>
          <cell r="G230" t="str">
            <v>I</v>
          </cell>
          <cell r="H230">
            <v>87566</v>
          </cell>
          <cell r="I230">
            <v>0</v>
          </cell>
          <cell r="J230">
            <v>87566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1</v>
          </cell>
          <cell r="R230" t="str">
            <v>PROTECCION SOCIAL</v>
          </cell>
          <cell r="S230">
            <v>1</v>
          </cell>
          <cell r="T230" t="str">
            <v>SERVICIO DE EDUCACION</v>
          </cell>
          <cell r="U230">
            <v>5</v>
          </cell>
          <cell r="V230" t="str">
            <v>PROYECTOS GESTIONES PASADAS</v>
          </cell>
          <cell r="W230">
            <v>281</v>
          </cell>
        </row>
        <row r="231">
          <cell r="B231" t="str">
            <v>B05-10226-00000</v>
          </cell>
          <cell r="C231" t="str">
            <v>CONSTRUCCION DE TINGLADO COLEGIO TEC. HUMANISTICO SANTIAGO I</v>
          </cell>
          <cell r="D231" t="str">
            <v>DISTRITAL (D-1)</v>
          </cell>
          <cell r="E231">
            <v>1</v>
          </cell>
          <cell r="F231" t="str">
            <v>DISTRITO - 1</v>
          </cell>
          <cell r="G231" t="str">
            <v>I</v>
          </cell>
          <cell r="H231">
            <v>87566</v>
          </cell>
          <cell r="I231">
            <v>0</v>
          </cell>
          <cell r="J231">
            <v>87566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</v>
          </cell>
          <cell r="R231" t="str">
            <v>PROTECCION SOCIAL</v>
          </cell>
          <cell r="S231">
            <v>1</v>
          </cell>
          <cell r="T231" t="str">
            <v>SERVICIO DE EDUCACION</v>
          </cell>
          <cell r="U231">
            <v>5</v>
          </cell>
          <cell r="V231" t="str">
            <v>PROYECTOS GESTIONES PASADAS</v>
          </cell>
          <cell r="W231">
            <v>282</v>
          </cell>
        </row>
        <row r="232">
          <cell r="B232" t="str">
            <v>B05-10231-00000</v>
          </cell>
          <cell r="C232" t="str">
            <v>CONSTRUCCION DE TINGLADO UE 6 DE JUNIO</v>
          </cell>
          <cell r="D232" t="str">
            <v>DISTRITAL (D-2)</v>
          </cell>
          <cell r="E232">
            <v>2</v>
          </cell>
          <cell r="F232" t="str">
            <v>DISTRITO - 2</v>
          </cell>
          <cell r="G232" t="str">
            <v>I</v>
          </cell>
          <cell r="H232">
            <v>10557</v>
          </cell>
          <cell r="I232">
            <v>0</v>
          </cell>
          <cell r="J232">
            <v>10557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 t="str">
            <v>PROTECCION SOCIAL</v>
          </cell>
          <cell r="S232">
            <v>1</v>
          </cell>
          <cell r="T232" t="str">
            <v>SERVICIO DE EDUCACION</v>
          </cell>
          <cell r="U232">
            <v>5</v>
          </cell>
          <cell r="V232" t="str">
            <v>PROYECTOS GESTIONES PASADAS</v>
          </cell>
          <cell r="W232">
            <v>283</v>
          </cell>
        </row>
        <row r="233">
          <cell r="B233" t="str">
            <v>B05-10234-00000</v>
          </cell>
          <cell r="C233" t="str">
            <v>CONSTRUCCION DE TINGLADO UE ILLIMANI</v>
          </cell>
          <cell r="D233" t="str">
            <v>ROMERO PAMPA-DISTRITAL (D-3)</v>
          </cell>
          <cell r="E233">
            <v>3</v>
          </cell>
          <cell r="F233" t="str">
            <v>DISTRITO - 3</v>
          </cell>
          <cell r="G233" t="str">
            <v>I</v>
          </cell>
          <cell r="H233">
            <v>4376</v>
          </cell>
          <cell r="I233">
            <v>0</v>
          </cell>
          <cell r="J233">
            <v>4376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1</v>
          </cell>
          <cell r="R233" t="str">
            <v>PROTECCION SOCIAL</v>
          </cell>
          <cell r="S233">
            <v>1</v>
          </cell>
          <cell r="T233" t="str">
            <v>SERVICIO DE EDUCACION</v>
          </cell>
          <cell r="U233">
            <v>5</v>
          </cell>
          <cell r="V233" t="str">
            <v>PROYECTOS GESTIONES PASADAS</v>
          </cell>
          <cell r="W233">
            <v>284</v>
          </cell>
        </row>
        <row r="234">
          <cell r="B234" t="str">
            <v>B05-10235-00000</v>
          </cell>
          <cell r="C234" t="str">
            <v>CONSTRUCCION DE TINGLADO UE COSMOS 79</v>
          </cell>
          <cell r="D234" t="str">
            <v>DISTRITAL (D-3)</v>
          </cell>
          <cell r="E234">
            <v>3</v>
          </cell>
          <cell r="F234" t="str">
            <v>DISTRITO - 3</v>
          </cell>
          <cell r="G234" t="str">
            <v>I</v>
          </cell>
          <cell r="H234">
            <v>5331</v>
          </cell>
          <cell r="I234">
            <v>0</v>
          </cell>
          <cell r="J234">
            <v>5331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1</v>
          </cell>
          <cell r="R234" t="str">
            <v>PROTECCION SOCIAL</v>
          </cell>
          <cell r="S234">
            <v>1</v>
          </cell>
          <cell r="T234" t="str">
            <v>SERVICIO DE EDUCACION</v>
          </cell>
          <cell r="U234">
            <v>5</v>
          </cell>
          <cell r="V234" t="str">
            <v>PROYECTOS GESTIONES PASADAS</v>
          </cell>
          <cell r="W234">
            <v>285</v>
          </cell>
        </row>
        <row r="235">
          <cell r="B235" t="str">
            <v>B05-10238-00000</v>
          </cell>
          <cell r="C235" t="str">
            <v>CONSTRUCCION DE TINGLADO UE LUIS ESPINAL CAMPS</v>
          </cell>
          <cell r="D235" t="str">
            <v>COSMOS 79-DISTRITAL (D-3)</v>
          </cell>
          <cell r="E235">
            <v>3</v>
          </cell>
          <cell r="F235" t="str">
            <v>DISTRITO - 3</v>
          </cell>
          <cell r="G235" t="str">
            <v>I</v>
          </cell>
          <cell r="H235">
            <v>98745</v>
          </cell>
          <cell r="I235">
            <v>0</v>
          </cell>
          <cell r="J235">
            <v>98745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 t="str">
            <v>PROTECCION SOCIAL</v>
          </cell>
          <cell r="S235">
            <v>1</v>
          </cell>
          <cell r="T235" t="str">
            <v>SERVICIO DE EDUCACION</v>
          </cell>
          <cell r="U235">
            <v>5</v>
          </cell>
          <cell r="V235" t="str">
            <v>PROYECTOS GESTIONES PASADAS</v>
          </cell>
          <cell r="W235">
            <v>286</v>
          </cell>
        </row>
        <row r="236">
          <cell r="B236" t="str">
            <v>B05-10240-00000</v>
          </cell>
          <cell r="C236" t="str">
            <v>CONSTRUCCION DE TINGLADO UE SAN JUAN</v>
          </cell>
          <cell r="D236" t="str">
            <v>DISTRITAL (D-3)</v>
          </cell>
          <cell r="E236">
            <v>3</v>
          </cell>
          <cell r="F236" t="str">
            <v>DISTRITO - 3</v>
          </cell>
          <cell r="G236" t="str">
            <v>I</v>
          </cell>
          <cell r="H236">
            <v>30000</v>
          </cell>
          <cell r="I236">
            <v>0</v>
          </cell>
          <cell r="J236">
            <v>30000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1</v>
          </cell>
          <cell r="R236" t="str">
            <v>PROTECCION SOCIAL</v>
          </cell>
          <cell r="S236">
            <v>1</v>
          </cell>
          <cell r="T236" t="str">
            <v>SERVICIO DE EDUCACION</v>
          </cell>
          <cell r="U236">
            <v>5</v>
          </cell>
          <cell r="V236" t="str">
            <v>PROYECTOS GESTIONES PASADAS</v>
          </cell>
          <cell r="W236">
            <v>288</v>
          </cell>
        </row>
        <row r="237">
          <cell r="B237" t="str">
            <v>B05-10243-00000</v>
          </cell>
          <cell r="C237" t="str">
            <v>CONSTRUCCION DE TINGLADO UE SAN LUIS PAMPA</v>
          </cell>
          <cell r="D237" t="str">
            <v>DISTRITAL (D-3)</v>
          </cell>
          <cell r="E237">
            <v>3</v>
          </cell>
          <cell r="F237" t="str">
            <v>DISTRITO - 3</v>
          </cell>
          <cell r="G237" t="str">
            <v>I</v>
          </cell>
          <cell r="H237">
            <v>3542</v>
          </cell>
          <cell r="I237">
            <v>0</v>
          </cell>
          <cell r="J237">
            <v>3542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 t="str">
            <v>PROTECCION SOCIAL</v>
          </cell>
          <cell r="S237">
            <v>1</v>
          </cell>
          <cell r="T237" t="str">
            <v>SERVICIO DE EDUCACION</v>
          </cell>
          <cell r="U237">
            <v>5</v>
          </cell>
          <cell r="V237" t="str">
            <v>PROYECTOS GESTIONES PASADAS</v>
          </cell>
          <cell r="W237">
            <v>291</v>
          </cell>
        </row>
        <row r="238">
          <cell r="B238" t="str">
            <v>B05-10246-00000</v>
          </cell>
          <cell r="C238" t="str">
            <v>CONSTRUCCION DE TINGLADO UE NESTOR PAZ ZAMORA</v>
          </cell>
          <cell r="D238" t="str">
            <v>DISTRITAL (D-3)</v>
          </cell>
          <cell r="E238">
            <v>3</v>
          </cell>
          <cell r="F238" t="str">
            <v>DISTRITO - 3</v>
          </cell>
          <cell r="G238" t="str">
            <v>I</v>
          </cell>
          <cell r="H238">
            <v>3871</v>
          </cell>
          <cell r="I238">
            <v>0</v>
          </cell>
          <cell r="J238">
            <v>3871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1</v>
          </cell>
          <cell r="R238" t="str">
            <v>PROTECCION SOCIAL</v>
          </cell>
          <cell r="S238">
            <v>1</v>
          </cell>
          <cell r="T238" t="str">
            <v>SERVICIO DE EDUCACION</v>
          </cell>
          <cell r="U238">
            <v>5</v>
          </cell>
          <cell r="V238" t="str">
            <v>PROYECTOS GESTIONES PASADAS</v>
          </cell>
          <cell r="W238">
            <v>292</v>
          </cell>
        </row>
        <row r="239">
          <cell r="B239" t="str">
            <v>B05-10247-00000</v>
          </cell>
          <cell r="C239" t="str">
            <v>CONSTRUCCION DE TINGLADO UE JUAN CARLOS FLORES BEDREGAL</v>
          </cell>
          <cell r="D239" t="str">
            <v>DISTRITAL (D-4)</v>
          </cell>
          <cell r="E239">
            <v>4</v>
          </cell>
          <cell r="F239" t="str">
            <v>DISTRITO - 4</v>
          </cell>
          <cell r="G239" t="str">
            <v>I</v>
          </cell>
          <cell r="H239">
            <v>159996</v>
          </cell>
          <cell r="I239">
            <v>0</v>
          </cell>
          <cell r="J239">
            <v>159996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 t="str">
            <v>PROTECCION SOCIAL</v>
          </cell>
          <cell r="S239">
            <v>1</v>
          </cell>
          <cell r="T239" t="str">
            <v>SERVICIO DE EDUCACION</v>
          </cell>
          <cell r="U239">
            <v>5</v>
          </cell>
          <cell r="V239" t="str">
            <v>PROYECTOS GESTIONES PASADAS</v>
          </cell>
          <cell r="W239">
            <v>293</v>
          </cell>
        </row>
        <row r="240">
          <cell r="B240" t="str">
            <v>B05-10248-00000</v>
          </cell>
          <cell r="C240" t="str">
            <v>CONSTRUCCION DE TINGLADO UE MARISCAL ZEPITA ANEXO TUNARI</v>
          </cell>
          <cell r="D240" t="str">
            <v>DISTRITAL (D-4)</v>
          </cell>
          <cell r="E240">
            <v>4</v>
          </cell>
          <cell r="F240" t="str">
            <v>DISTRITO - 4</v>
          </cell>
          <cell r="G240" t="str">
            <v>I</v>
          </cell>
          <cell r="H240">
            <v>159996</v>
          </cell>
          <cell r="I240">
            <v>0</v>
          </cell>
          <cell r="J240">
            <v>159996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 t="str">
            <v>PROTECCION SOCIAL</v>
          </cell>
          <cell r="S240">
            <v>1</v>
          </cell>
          <cell r="T240" t="str">
            <v>SERVICIO DE EDUCACION</v>
          </cell>
          <cell r="U240">
            <v>5</v>
          </cell>
          <cell r="V240" t="str">
            <v>PROYECTOS GESTIONES PASADAS</v>
          </cell>
          <cell r="W240">
            <v>294</v>
          </cell>
        </row>
        <row r="241">
          <cell r="B241" t="str">
            <v>B05-10250-00000</v>
          </cell>
          <cell r="C241" t="str">
            <v>CONSTRUCCION DE TINGLADO UE BRASIL</v>
          </cell>
          <cell r="D241" t="str">
            <v>DISTRITAL (D-4)</v>
          </cell>
          <cell r="E241">
            <v>4</v>
          </cell>
          <cell r="F241" t="str">
            <v>DISTRITO - 4</v>
          </cell>
          <cell r="G241" t="str">
            <v>I</v>
          </cell>
          <cell r="H241">
            <v>14463</v>
          </cell>
          <cell r="I241">
            <v>0</v>
          </cell>
          <cell r="J241">
            <v>13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14450</v>
          </cell>
          <cell r="P241">
            <v>0</v>
          </cell>
          <cell r="Q241">
            <v>1</v>
          </cell>
          <cell r="R241" t="str">
            <v>PROTECCION SOCIAL</v>
          </cell>
          <cell r="S241">
            <v>1</v>
          </cell>
          <cell r="T241" t="str">
            <v>SERVICIO DE EDUCACION</v>
          </cell>
          <cell r="U241">
            <v>5</v>
          </cell>
          <cell r="V241" t="str">
            <v>PROYECTOS GESTIONES PASADAS</v>
          </cell>
          <cell r="W241">
            <v>295</v>
          </cell>
        </row>
        <row r="242">
          <cell r="B242" t="str">
            <v>B05-10252-00000</v>
          </cell>
          <cell r="C242" t="str">
            <v>CONSTRUCCION DE TINGLADO UE SAN VICENTE DE PAUL FE Y ALEGRIA</v>
          </cell>
          <cell r="D242" t="str">
            <v>DISTRITAL (D-4)</v>
          </cell>
          <cell r="E242">
            <v>4</v>
          </cell>
          <cell r="F242" t="str">
            <v>DISTRITO - 4</v>
          </cell>
          <cell r="G242" t="str">
            <v>I</v>
          </cell>
          <cell r="H242">
            <v>159996</v>
          </cell>
          <cell r="I242">
            <v>0</v>
          </cell>
          <cell r="J242">
            <v>159996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 t="str">
            <v>PROTECCION SOCIAL</v>
          </cell>
          <cell r="S242">
            <v>1</v>
          </cell>
          <cell r="T242" t="str">
            <v>SERVICIO DE EDUCACION</v>
          </cell>
          <cell r="U242">
            <v>5</v>
          </cell>
          <cell r="V242" t="str">
            <v>PROYECTOS GESTIONES PASADAS</v>
          </cell>
          <cell r="W242">
            <v>296</v>
          </cell>
        </row>
        <row r="243">
          <cell r="B243" t="str">
            <v>B05-10253-00000</v>
          </cell>
          <cell r="C243" t="str">
            <v>CONSTRUCCION DE TINGLADO UE PEDRO DOMINGO MURILLO</v>
          </cell>
          <cell r="D243" t="str">
            <v>DISTRITAL (D-4)</v>
          </cell>
          <cell r="E243">
            <v>4</v>
          </cell>
          <cell r="F243" t="str">
            <v>DISTRITO - 4</v>
          </cell>
          <cell r="G243" t="str">
            <v>I</v>
          </cell>
          <cell r="H243">
            <v>74740</v>
          </cell>
          <cell r="I243">
            <v>0</v>
          </cell>
          <cell r="J243">
            <v>74740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</v>
          </cell>
          <cell r="R243" t="str">
            <v>PROTECCION SOCIAL</v>
          </cell>
          <cell r="S243">
            <v>1</v>
          </cell>
          <cell r="T243" t="str">
            <v>SERVICIO DE EDUCACION</v>
          </cell>
          <cell r="U243">
            <v>5</v>
          </cell>
          <cell r="V243" t="str">
            <v>PROYECTOS GESTIONES PASADAS</v>
          </cell>
          <cell r="W243">
            <v>297</v>
          </cell>
        </row>
        <row r="244">
          <cell r="B244" t="str">
            <v>B05-10265-00000</v>
          </cell>
          <cell r="C244" t="str">
            <v>CONSTRUCCION DE TINGLADO UE JUAN JOSE TORREZ</v>
          </cell>
          <cell r="D244" t="str">
            <v>DISTRITAL (D-6)</v>
          </cell>
          <cell r="E244">
            <v>6</v>
          </cell>
          <cell r="F244" t="str">
            <v>DISTRITO - 6</v>
          </cell>
          <cell r="G244" t="str">
            <v>I</v>
          </cell>
          <cell r="H244">
            <v>82631</v>
          </cell>
          <cell r="I244">
            <v>0</v>
          </cell>
          <cell r="J244">
            <v>82631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1</v>
          </cell>
          <cell r="R244" t="str">
            <v>PROTECCION SOCIAL</v>
          </cell>
          <cell r="S244">
            <v>1</v>
          </cell>
          <cell r="T244" t="str">
            <v>SERVICIO DE EDUCACION</v>
          </cell>
          <cell r="U244">
            <v>5</v>
          </cell>
          <cell r="V244" t="str">
            <v>PROYECTOS GESTIONES PASADAS</v>
          </cell>
          <cell r="W244">
            <v>298</v>
          </cell>
        </row>
        <row r="245">
          <cell r="B245" t="str">
            <v>B05-10268-00000</v>
          </cell>
          <cell r="C245" t="str">
            <v>CONSTRUCCION DE TINGLADO UE PUERTO DE GUAQUI</v>
          </cell>
          <cell r="D245" t="str">
            <v>DISTRITAL (D-6)</v>
          </cell>
          <cell r="E245">
            <v>6</v>
          </cell>
          <cell r="F245" t="str">
            <v>DISTRITO - 6</v>
          </cell>
          <cell r="G245" t="str">
            <v>I</v>
          </cell>
          <cell r="H245">
            <v>50521</v>
          </cell>
          <cell r="I245">
            <v>0</v>
          </cell>
          <cell r="J245">
            <v>50521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1</v>
          </cell>
          <cell r="R245" t="str">
            <v>PROTECCION SOCIAL</v>
          </cell>
          <cell r="S245">
            <v>1</v>
          </cell>
          <cell r="T245" t="str">
            <v>SERVICIO DE EDUCACION</v>
          </cell>
          <cell r="U245">
            <v>5</v>
          </cell>
          <cell r="V245" t="str">
            <v>PROYECTOS GESTIONES PASADAS</v>
          </cell>
          <cell r="W245">
            <v>299</v>
          </cell>
        </row>
        <row r="246">
          <cell r="B246" t="str">
            <v>B05-10273-00000</v>
          </cell>
          <cell r="C246" t="str">
            <v>CONSTRUCCION DE TINGLADO UE BAUTISTA SAAVEDRA</v>
          </cell>
          <cell r="D246" t="str">
            <v>DISTRITAL (D-7)</v>
          </cell>
          <cell r="E246">
            <v>7</v>
          </cell>
          <cell r="F246" t="str">
            <v>DISTRITO - 7</v>
          </cell>
          <cell r="G246" t="str">
            <v>I</v>
          </cell>
          <cell r="H246">
            <v>159996</v>
          </cell>
          <cell r="I246">
            <v>0</v>
          </cell>
          <cell r="J246">
            <v>159996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1</v>
          </cell>
          <cell r="R246" t="str">
            <v>PROTECCION SOCIAL</v>
          </cell>
          <cell r="S246">
            <v>1</v>
          </cell>
          <cell r="T246" t="str">
            <v>SERVICIO DE EDUCACION</v>
          </cell>
          <cell r="U246">
            <v>5</v>
          </cell>
          <cell r="V246" t="str">
            <v>PROYECTOS GESTIONES PASADAS</v>
          </cell>
          <cell r="W246">
            <v>301</v>
          </cell>
        </row>
        <row r="247">
          <cell r="B247" t="str">
            <v>B05-10274-00000</v>
          </cell>
          <cell r="C247" t="str">
            <v>CONSTRUCCION DE TINGLADO UE OSCAR ALFARO</v>
          </cell>
          <cell r="D247" t="str">
            <v>DISTRITAL (D-7)</v>
          </cell>
          <cell r="E247">
            <v>7</v>
          </cell>
          <cell r="F247" t="str">
            <v>DISTRITO - 7</v>
          </cell>
          <cell r="G247" t="str">
            <v>I</v>
          </cell>
          <cell r="H247">
            <v>159996</v>
          </cell>
          <cell r="I247">
            <v>0</v>
          </cell>
          <cell r="J247">
            <v>159996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 t="str">
            <v>PROTECCION SOCIAL</v>
          </cell>
          <cell r="S247">
            <v>1</v>
          </cell>
          <cell r="T247" t="str">
            <v>SERVICIO DE EDUCACION</v>
          </cell>
          <cell r="U247">
            <v>5</v>
          </cell>
          <cell r="V247" t="str">
            <v>PROYECTOS GESTIONES PASADAS</v>
          </cell>
          <cell r="W247">
            <v>302</v>
          </cell>
        </row>
        <row r="248">
          <cell r="B248" t="str">
            <v>B05-10275-00000</v>
          </cell>
          <cell r="C248" t="str">
            <v>CONSTRUCCION DE TINGLADO UE TOPATER</v>
          </cell>
          <cell r="D248" t="str">
            <v>DISTRITAL (D-8)</v>
          </cell>
          <cell r="E248">
            <v>8</v>
          </cell>
          <cell r="F248" t="str">
            <v>DISTRITO - 8</v>
          </cell>
          <cell r="G248" t="str">
            <v>I</v>
          </cell>
          <cell r="H248">
            <v>159996</v>
          </cell>
          <cell r="I248">
            <v>0</v>
          </cell>
          <cell r="J248">
            <v>159996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1</v>
          </cell>
          <cell r="R248" t="str">
            <v>PROTECCION SOCIAL</v>
          </cell>
          <cell r="S248">
            <v>1</v>
          </cell>
          <cell r="T248" t="str">
            <v>SERVICIO DE EDUCACION</v>
          </cell>
          <cell r="U248">
            <v>5</v>
          </cell>
          <cell r="V248" t="str">
            <v>PROYECTOS GESTIONES PASADAS</v>
          </cell>
          <cell r="W248">
            <v>303</v>
          </cell>
        </row>
        <row r="249">
          <cell r="B249" t="str">
            <v>B05-10282-00000</v>
          </cell>
          <cell r="C249" t="str">
            <v>DOTACION DE MOBILIARIO ESCOLAR - EL ALTO (DISTRITOS 1 AL 9)</v>
          </cell>
          <cell r="D249" t="str">
            <v>DISTRITAL</v>
          </cell>
          <cell r="E249">
            <v>15</v>
          </cell>
          <cell r="F249" t="str">
            <v>DISTRITAL</v>
          </cell>
          <cell r="G249" t="str">
            <v>I</v>
          </cell>
          <cell r="H249">
            <v>33846</v>
          </cell>
          <cell r="I249">
            <v>0</v>
          </cell>
          <cell r="J249">
            <v>0</v>
          </cell>
          <cell r="K249">
            <v>33846</v>
          </cell>
          <cell r="L249">
            <v>0</v>
          </cell>
          <cell r="M249">
            <v>33846</v>
          </cell>
          <cell r="N249">
            <v>0</v>
          </cell>
          <cell r="O249">
            <v>0</v>
          </cell>
          <cell r="P249">
            <v>0</v>
          </cell>
          <cell r="Q249">
            <v>1</v>
          </cell>
          <cell r="R249" t="str">
            <v>PROTECCION SOCIAL</v>
          </cell>
          <cell r="S249">
            <v>1</v>
          </cell>
          <cell r="T249" t="str">
            <v>SERVICIO DE EDUCACION</v>
          </cell>
          <cell r="U249">
            <v>5</v>
          </cell>
          <cell r="V249" t="str">
            <v>PROYECTOS GESTIONES PASADAS</v>
          </cell>
          <cell r="W249">
            <v>304</v>
          </cell>
        </row>
        <row r="250">
          <cell r="B250" t="str">
            <v>B05-10300-00000</v>
          </cell>
          <cell r="C250" t="str">
            <v>ASFALTADO AV. LA PAZ (FASE I)</v>
          </cell>
          <cell r="D250" t="str">
            <v>LOS ANDES 16 DE JULIO 3RA SECCION</v>
          </cell>
          <cell r="E250">
            <v>6</v>
          </cell>
          <cell r="F250" t="str">
            <v>DISTRITO - 6</v>
          </cell>
          <cell r="G250" t="str">
            <v>I</v>
          </cell>
          <cell r="H250">
            <v>12214</v>
          </cell>
          <cell r="I250">
            <v>0</v>
          </cell>
          <cell r="J250">
            <v>12214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2</v>
          </cell>
          <cell r="R250" t="str">
            <v>OBRAS Y MEDIO AMBIENTE</v>
          </cell>
          <cell r="S250">
            <v>18</v>
          </cell>
          <cell r="T250" t="str">
            <v>CONSTRUCCION Y MANTENIMIENTO DE CAMINOS VECINALES</v>
          </cell>
          <cell r="U250">
            <v>5</v>
          </cell>
          <cell r="V250" t="str">
            <v>PROYECTOS GESTIONES PASADAS</v>
          </cell>
          <cell r="W250">
            <v>306</v>
          </cell>
        </row>
        <row r="251">
          <cell r="B251" t="str">
            <v>B05-10301-00000</v>
          </cell>
          <cell r="C251" t="str">
            <v>ASFALTADO AV. JOSE MANUEL PANDO (COMPLEMENTACION)</v>
          </cell>
          <cell r="D251" t="str">
            <v>SANTIAGO II - VILLA BOLIVAR "E"</v>
          </cell>
          <cell r="E251">
            <v>2</v>
          </cell>
          <cell r="F251" t="str">
            <v>DISTRITO - 2</v>
          </cell>
          <cell r="G251" t="str">
            <v>I</v>
          </cell>
          <cell r="H251">
            <v>211622</v>
          </cell>
          <cell r="I251">
            <v>32154</v>
          </cell>
          <cell r="J251">
            <v>179468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2</v>
          </cell>
          <cell r="R251" t="str">
            <v>OBRAS Y MEDIO AMBIENTE</v>
          </cell>
          <cell r="S251">
            <v>18</v>
          </cell>
          <cell r="T251" t="str">
            <v>CONSTRUCCION Y MANTENIMIENTO DE CAMINOS VECINALES</v>
          </cell>
          <cell r="U251">
            <v>5</v>
          </cell>
          <cell r="V251" t="str">
            <v>PROYECTOS GESTIONES PASADAS</v>
          </cell>
          <cell r="W251">
            <v>307</v>
          </cell>
        </row>
        <row r="252">
          <cell r="B252" t="str">
            <v>B05-10302-00000</v>
          </cell>
          <cell r="C252" t="str">
            <v>ASFALTADO AV. JUNIN (FASE I)</v>
          </cell>
          <cell r="D252" t="str">
            <v>DISTRITAL (DIST. 3)</v>
          </cell>
          <cell r="E252">
            <v>3</v>
          </cell>
          <cell r="F252" t="str">
            <v>DISTRITO - 3</v>
          </cell>
          <cell r="G252" t="str">
            <v>I</v>
          </cell>
          <cell r="H252">
            <v>49032</v>
          </cell>
          <cell r="I252">
            <v>0</v>
          </cell>
          <cell r="J252">
            <v>49032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</v>
          </cell>
          <cell r="R252" t="str">
            <v>OBRAS Y MEDIO AMBIENTE</v>
          </cell>
          <cell r="S252">
            <v>18</v>
          </cell>
          <cell r="T252" t="str">
            <v>CONSTRUCCION Y MANTENIMIENTO DE CAMINOS VECINALES</v>
          </cell>
          <cell r="U252">
            <v>5</v>
          </cell>
          <cell r="V252" t="str">
            <v>PROYECTOS GESTIONES PASADAS</v>
          </cell>
          <cell r="W252">
            <v>308</v>
          </cell>
        </row>
        <row r="253">
          <cell r="B253" t="str">
            <v>B05-10321-00000</v>
          </cell>
          <cell r="C253" t="str">
            <v>CONSTRUCCION DE CORDON DE ACERA (DOTACION DE CEMENTO)</v>
          </cell>
          <cell r="D253" t="str">
            <v>URB. MERCURIO</v>
          </cell>
          <cell r="E253">
            <v>5</v>
          </cell>
          <cell r="F253" t="str">
            <v>DISTRITO - 5</v>
          </cell>
          <cell r="G253" t="str">
            <v>I</v>
          </cell>
          <cell r="H253">
            <v>3254</v>
          </cell>
          <cell r="I253">
            <v>0</v>
          </cell>
          <cell r="J253">
            <v>3254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 t="str">
            <v>OBRAS Y MEDIO AMBIENTE</v>
          </cell>
          <cell r="S253">
            <v>18</v>
          </cell>
          <cell r="T253" t="str">
            <v>CONSTRUCCION Y MANTENIMIENTO DE CAMINOS VECINALES</v>
          </cell>
          <cell r="U253">
            <v>5</v>
          </cell>
          <cell r="V253" t="str">
            <v>PROYECTOS GESTIONES PASADAS</v>
          </cell>
          <cell r="W253">
            <v>311</v>
          </cell>
        </row>
        <row r="254">
          <cell r="B254" t="str">
            <v>B05-10366-00000</v>
          </cell>
          <cell r="C254" t="str">
            <v>CONSTRUCCION DE TINGLADO (FASE I)</v>
          </cell>
          <cell r="D254" t="str">
            <v>AROMA (DIST.2)</v>
          </cell>
          <cell r="E254">
            <v>2</v>
          </cell>
          <cell r="F254" t="str">
            <v>DISTRITO - 2</v>
          </cell>
          <cell r="G254" t="str">
            <v>I</v>
          </cell>
          <cell r="H254">
            <v>66591</v>
          </cell>
          <cell r="I254">
            <v>66591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</v>
          </cell>
          <cell r="R254" t="str">
            <v>OBRAS Y MEDIO AMBIENTE</v>
          </cell>
          <cell r="S254">
            <v>12</v>
          </cell>
          <cell r="T254" t="str">
            <v>INFRAESTRUCTURA URBANA Y RURAL</v>
          </cell>
          <cell r="U254">
            <v>5</v>
          </cell>
          <cell r="V254" t="str">
            <v>PROYECTOS GESTIONES PASADAS</v>
          </cell>
          <cell r="W254">
            <v>312</v>
          </cell>
        </row>
        <row r="255">
          <cell r="B255" t="str">
            <v>B05-10378-00000</v>
          </cell>
          <cell r="C255" t="str">
            <v>CONSTRUCCION SEDE SOCIAL (OBRA FINA) (DOTACION DE MATERIALES)</v>
          </cell>
          <cell r="D255" t="str">
            <v>ALONZO DE MENDOZA (DIST. 8)</v>
          </cell>
          <cell r="E255">
            <v>8</v>
          </cell>
          <cell r="F255" t="str">
            <v>DISTRITO - 8</v>
          </cell>
          <cell r="G255" t="str">
            <v>I</v>
          </cell>
          <cell r="H255">
            <v>2743</v>
          </cell>
          <cell r="I255">
            <v>0</v>
          </cell>
          <cell r="J255">
            <v>2743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2</v>
          </cell>
          <cell r="R255" t="str">
            <v>OBRAS Y MEDIO AMBIENTE</v>
          </cell>
          <cell r="S255">
            <v>12</v>
          </cell>
          <cell r="T255" t="str">
            <v>INFRAESTRUCTURA URBANA Y RURAL</v>
          </cell>
          <cell r="U255">
            <v>5</v>
          </cell>
          <cell r="V255" t="str">
            <v>PROYECTOS GESTIONES PASADAS</v>
          </cell>
          <cell r="W255">
            <v>313</v>
          </cell>
        </row>
        <row r="256">
          <cell r="B256" t="str">
            <v>B05-10389-00000</v>
          </cell>
          <cell r="C256" t="str">
            <v>EMPEDRADO AV. 31</v>
          </cell>
          <cell r="D256" t="str">
            <v>TUNARI (DIST. 4)</v>
          </cell>
          <cell r="E256">
            <v>4</v>
          </cell>
          <cell r="F256" t="str">
            <v>DISTRITO - 4</v>
          </cell>
          <cell r="G256" t="str">
            <v>I</v>
          </cell>
          <cell r="H256">
            <v>3235</v>
          </cell>
          <cell r="I256">
            <v>3235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2</v>
          </cell>
          <cell r="R256" t="str">
            <v>OBRAS Y MEDIO AMBIENTE</v>
          </cell>
          <cell r="S256">
            <v>18</v>
          </cell>
          <cell r="T256" t="str">
            <v>CONSTRUCCION Y MANTENIMIENTO DE CAMINOS VECINALES</v>
          </cell>
          <cell r="U256">
            <v>5</v>
          </cell>
          <cell r="V256" t="str">
            <v>PROYECTOS GESTIONES PASADAS</v>
          </cell>
          <cell r="W256">
            <v>314</v>
          </cell>
        </row>
        <row r="257">
          <cell r="B257" t="str">
            <v>B05-10397-00000</v>
          </cell>
          <cell r="C257" t="str">
            <v>ENCAUSAMIENTO DE AFLUENTES AV. FRANZ TAMAYO</v>
          </cell>
          <cell r="D257" t="str">
            <v>DISTRITAL (DIST. 5)</v>
          </cell>
          <cell r="E257">
            <v>5</v>
          </cell>
          <cell r="F257" t="str">
            <v>DISTRITO - 5</v>
          </cell>
          <cell r="G257" t="str">
            <v>I</v>
          </cell>
          <cell r="H257">
            <v>169985</v>
          </cell>
          <cell r="I257">
            <v>0</v>
          </cell>
          <cell r="J257">
            <v>169985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2</v>
          </cell>
          <cell r="R257" t="str">
            <v>OBRAS Y MEDIO AMBIENTE</v>
          </cell>
          <cell r="S257">
            <v>16</v>
          </cell>
          <cell r="T257" t="str">
            <v>TRATAMIENTO DE CUENCAS</v>
          </cell>
          <cell r="U257">
            <v>5</v>
          </cell>
          <cell r="V257" t="str">
            <v>PROYECTOS GESTIONES PASADAS</v>
          </cell>
          <cell r="W257">
            <v>315</v>
          </cell>
        </row>
        <row r="258">
          <cell r="B258" t="str">
            <v>B05-10486-00000</v>
          </cell>
          <cell r="C258" t="str">
            <v>ENLOSETADO CALLE SERGIO SUAREZ Y GRAN BRETAÑA (FASE I)</v>
          </cell>
          <cell r="D258" t="str">
            <v>BUSCH- MERCURIO (DIST. 5)</v>
          </cell>
          <cell r="E258">
            <v>5</v>
          </cell>
          <cell r="F258" t="str">
            <v>DISTRITO - 5</v>
          </cell>
          <cell r="G258" t="str">
            <v>I</v>
          </cell>
          <cell r="H258">
            <v>12802</v>
          </cell>
          <cell r="I258">
            <v>12802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</v>
          </cell>
          <cell r="R258" t="str">
            <v>OBRAS Y MEDIO AMBIENTE</v>
          </cell>
          <cell r="S258">
            <v>18</v>
          </cell>
          <cell r="T258" t="str">
            <v>CONSTRUCCION Y MANTENIMIENTO DE CAMINOS VECINALES</v>
          </cell>
          <cell r="U258">
            <v>5</v>
          </cell>
          <cell r="V258" t="str">
            <v>PROYECTOS GESTIONES PASADAS</v>
          </cell>
          <cell r="W258">
            <v>318</v>
          </cell>
        </row>
        <row r="259">
          <cell r="B259" t="str">
            <v>B05-11005-00000</v>
          </cell>
          <cell r="C259" t="str">
            <v>TENDIDO DE RED DE  ALCANTARILLADO  PLUVIAL U.E. ANTONIO PAREDES HASTA AV. RIGOBERTO PAREDES</v>
          </cell>
          <cell r="D259" t="str">
            <v>DISTRITO 5</v>
          </cell>
          <cell r="E259">
            <v>5</v>
          </cell>
          <cell r="F259" t="str">
            <v>DISTRITO - 5</v>
          </cell>
          <cell r="G259" t="str">
            <v>I</v>
          </cell>
          <cell r="H259">
            <v>83454</v>
          </cell>
          <cell r="I259">
            <v>0</v>
          </cell>
          <cell r="J259">
            <v>83454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</v>
          </cell>
          <cell r="R259" t="str">
            <v>OBRAS Y MEDIO AMBIENTE</v>
          </cell>
          <cell r="S259">
            <v>15</v>
          </cell>
          <cell r="T259" t="str">
            <v>PLAN USO DE DESECHOS SOLIDOS - ALCANTARILLADO SANITARIO</v>
          </cell>
          <cell r="U259">
            <v>5</v>
          </cell>
          <cell r="V259" t="str">
            <v>PROYECTOS GESTIONES PASADAS</v>
          </cell>
          <cell r="W259">
            <v>321</v>
          </cell>
        </row>
        <row r="260">
          <cell r="B260" t="str">
            <v>B05-11017-00000</v>
          </cell>
          <cell r="C260" t="str">
            <v>ENLOSETADO AV. TARAPACA (FASE I)</v>
          </cell>
          <cell r="D260" t="str">
            <v>SANTIAGO I</v>
          </cell>
          <cell r="E260">
            <v>1</v>
          </cell>
          <cell r="F260" t="str">
            <v>DISTRITO - 1</v>
          </cell>
          <cell r="G260" t="str">
            <v>I</v>
          </cell>
          <cell r="H260">
            <v>36926</v>
          </cell>
          <cell r="I260">
            <v>36926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2</v>
          </cell>
          <cell r="R260" t="str">
            <v>OBRAS Y MEDIO AMBIENTE</v>
          </cell>
          <cell r="S260">
            <v>18</v>
          </cell>
          <cell r="T260" t="str">
            <v>CONSTRUCCION Y MANTENIMIENTO DE CAMINOS VECINALES</v>
          </cell>
          <cell r="U260">
            <v>5</v>
          </cell>
          <cell r="V260" t="str">
            <v>PROYECTOS GESTIONES PASADAS</v>
          </cell>
          <cell r="W260">
            <v>323</v>
          </cell>
        </row>
        <row r="261">
          <cell r="B261" t="str">
            <v>B05-11018-00000</v>
          </cell>
          <cell r="C261" t="str">
            <v>ENLOSETADO CALLE 2 "7 ENANOS"</v>
          </cell>
          <cell r="D261" t="str">
            <v>EXALTACION 1ER SECCION</v>
          </cell>
          <cell r="E261">
            <v>1</v>
          </cell>
          <cell r="F261" t="str">
            <v>DISTRITO - 1</v>
          </cell>
          <cell r="G261" t="str">
            <v>I</v>
          </cell>
          <cell r="H261">
            <v>3578</v>
          </cell>
          <cell r="I261">
            <v>3578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 t="str">
            <v>OBRAS Y MEDIO AMBIENTE</v>
          </cell>
          <cell r="S261">
            <v>18</v>
          </cell>
          <cell r="T261" t="str">
            <v>CONSTRUCCION Y MANTENIMIENTO DE CAMINOS VECINALES</v>
          </cell>
          <cell r="U261">
            <v>5</v>
          </cell>
          <cell r="V261" t="str">
            <v>PROYECTOS GESTIONES PASADAS</v>
          </cell>
          <cell r="W261">
            <v>324</v>
          </cell>
        </row>
        <row r="262">
          <cell r="B262" t="str">
            <v>B05-11021-00000</v>
          </cell>
          <cell r="C262" t="str">
            <v>ENLOSETADO CALLE (11) ALFREDO JAUREGUI ROSQUELLAS</v>
          </cell>
          <cell r="D262" t="str">
            <v>C. SATELITE PLAN 266</v>
          </cell>
          <cell r="E262">
            <v>1</v>
          </cell>
          <cell r="F262" t="str">
            <v>DISTRITO - 1</v>
          </cell>
          <cell r="G262" t="str">
            <v>I</v>
          </cell>
          <cell r="H262">
            <v>4257</v>
          </cell>
          <cell r="I262">
            <v>4257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2</v>
          </cell>
          <cell r="R262" t="str">
            <v>OBRAS Y MEDIO AMBIENTE</v>
          </cell>
          <cell r="S262">
            <v>18</v>
          </cell>
          <cell r="T262" t="str">
            <v>CONSTRUCCION Y MANTENIMIENTO DE CAMINOS VECINALES</v>
          </cell>
          <cell r="U262">
            <v>5</v>
          </cell>
          <cell r="V262" t="str">
            <v>PROYECTOS GESTIONES PASADAS</v>
          </cell>
          <cell r="W262">
            <v>325</v>
          </cell>
        </row>
        <row r="263">
          <cell r="B263" t="str">
            <v>B05-11028-00000</v>
          </cell>
          <cell r="C263" t="str">
            <v>ENLOSETADO CALLE 8 (CONCLUSION)</v>
          </cell>
          <cell r="D263" t="str">
            <v>CENTRAL VILLA DOLORES</v>
          </cell>
          <cell r="E263">
            <v>1</v>
          </cell>
          <cell r="F263" t="str">
            <v>DISTRITO - 1</v>
          </cell>
          <cell r="G263" t="str">
            <v>I</v>
          </cell>
          <cell r="H263">
            <v>23250</v>
          </cell>
          <cell r="I263">
            <v>23250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2</v>
          </cell>
          <cell r="R263" t="str">
            <v>OBRAS Y MEDIO AMBIENTE</v>
          </cell>
          <cell r="S263">
            <v>18</v>
          </cell>
          <cell r="T263" t="str">
            <v>CONSTRUCCION Y MANTENIMIENTO DE CAMINOS VECINALES</v>
          </cell>
          <cell r="U263">
            <v>5</v>
          </cell>
          <cell r="V263" t="str">
            <v>PROYECTOS GESTIONES PASADAS</v>
          </cell>
          <cell r="W263">
            <v>326</v>
          </cell>
        </row>
        <row r="264">
          <cell r="B264" t="str">
            <v>B05-11041-00000</v>
          </cell>
          <cell r="C264" t="str">
            <v>CONSTRUCCION DE GRADERIAS Y COMPLEMENTACION AREA INFANTIL</v>
          </cell>
          <cell r="D264" t="str">
            <v>DELICIAS   II</v>
          </cell>
          <cell r="E264">
            <v>2</v>
          </cell>
          <cell r="F264" t="str">
            <v>DISTRITO - 2</v>
          </cell>
          <cell r="G264" t="str">
            <v>I</v>
          </cell>
          <cell r="H264">
            <v>3190</v>
          </cell>
          <cell r="I264">
            <v>0</v>
          </cell>
          <cell r="J264">
            <v>3190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2</v>
          </cell>
          <cell r="R264" t="str">
            <v>OBRAS Y MEDIO AMBIENTE</v>
          </cell>
          <cell r="S264">
            <v>12</v>
          </cell>
          <cell r="T264" t="str">
            <v>INFRAESTRUCTURA URBANA Y RURAL</v>
          </cell>
          <cell r="U264">
            <v>5</v>
          </cell>
          <cell r="V264" t="str">
            <v>PROYECTOS GESTIONES PASADAS</v>
          </cell>
          <cell r="W264">
            <v>327</v>
          </cell>
        </row>
        <row r="265">
          <cell r="B265" t="str">
            <v>B05-11049-00000</v>
          </cell>
          <cell r="C265" t="str">
            <v>ENLOSETADO CALLE 125 (FASE I)</v>
          </cell>
          <cell r="D265" t="str">
            <v>BOLIVAR    B</v>
          </cell>
          <cell r="E265">
            <v>2</v>
          </cell>
          <cell r="F265" t="str">
            <v>DISTRITO - 2</v>
          </cell>
          <cell r="G265" t="str">
            <v>I</v>
          </cell>
          <cell r="H265">
            <v>3712</v>
          </cell>
          <cell r="I265">
            <v>3712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2</v>
          </cell>
          <cell r="R265" t="str">
            <v>OBRAS Y MEDIO AMBIENTE</v>
          </cell>
          <cell r="S265">
            <v>18</v>
          </cell>
          <cell r="T265" t="str">
            <v>CONSTRUCCION Y MANTENIMIENTO DE CAMINOS VECINALES</v>
          </cell>
          <cell r="U265">
            <v>5</v>
          </cell>
          <cell r="V265" t="str">
            <v>PROYECTOS GESTIONES PASADAS</v>
          </cell>
          <cell r="W265">
            <v>328</v>
          </cell>
        </row>
        <row r="266">
          <cell r="B266" t="str">
            <v>B05-11050-00000</v>
          </cell>
          <cell r="C266" t="str">
            <v>ENLOSETADO CALLE MADIDI Y CALLE BERMEJO</v>
          </cell>
          <cell r="D266" t="str">
            <v>CUPILUPACA CENTRAL</v>
          </cell>
          <cell r="E266">
            <v>2</v>
          </cell>
          <cell r="F266" t="str">
            <v>DISTRITO - 2</v>
          </cell>
          <cell r="G266" t="str">
            <v>I</v>
          </cell>
          <cell r="H266">
            <v>18017</v>
          </cell>
          <cell r="I266">
            <v>18017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2</v>
          </cell>
          <cell r="R266" t="str">
            <v>OBRAS Y MEDIO AMBIENTE</v>
          </cell>
          <cell r="S266">
            <v>18</v>
          </cell>
          <cell r="T266" t="str">
            <v>CONSTRUCCION Y MANTENIMIENTO DE CAMINOS VECINALES</v>
          </cell>
          <cell r="U266">
            <v>5</v>
          </cell>
          <cell r="V266" t="str">
            <v>PROYECTOS GESTIONES PASADAS</v>
          </cell>
          <cell r="W266">
            <v>329</v>
          </cell>
        </row>
        <row r="267">
          <cell r="B267" t="str">
            <v>B05-11056-00000</v>
          </cell>
          <cell r="C267" t="str">
            <v>CONSTRUCCION CANCHA MULTIFUNCIONAL + TINGLADO - FASE II</v>
          </cell>
          <cell r="D267" t="str">
            <v>SAN LUIS ZONGO</v>
          </cell>
          <cell r="E267">
            <v>3</v>
          </cell>
          <cell r="F267" t="str">
            <v>DISTRITO - 3</v>
          </cell>
          <cell r="G267" t="str">
            <v>I</v>
          </cell>
          <cell r="H267">
            <v>77209</v>
          </cell>
          <cell r="I267">
            <v>24787</v>
          </cell>
          <cell r="J267">
            <v>52422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2</v>
          </cell>
          <cell r="R267" t="str">
            <v>OBRAS Y MEDIO AMBIENTE</v>
          </cell>
          <cell r="S267">
            <v>12</v>
          </cell>
          <cell r="T267" t="str">
            <v>INFRAESTRUCTURA URBANA Y RURAL</v>
          </cell>
          <cell r="U267">
            <v>5</v>
          </cell>
          <cell r="V267" t="str">
            <v>PROYECTOS GESTIONES PASADAS</v>
          </cell>
          <cell r="W267">
            <v>330</v>
          </cell>
        </row>
        <row r="268">
          <cell r="B268" t="str">
            <v>B05-11057-00000</v>
          </cell>
          <cell r="C268" t="str">
            <v>CONSTRUCCION CANCHA MULTIFUNCIONAL + TINGLADO - FASE III</v>
          </cell>
          <cell r="D268" t="str">
            <v>COSMOS 79 UNIDAD VECINAL "G"</v>
          </cell>
          <cell r="E268">
            <v>3</v>
          </cell>
          <cell r="F268" t="str">
            <v>DISTRITO - 3</v>
          </cell>
          <cell r="G268" t="str">
            <v>I</v>
          </cell>
          <cell r="H268">
            <v>122550</v>
          </cell>
          <cell r="I268">
            <v>122550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2</v>
          </cell>
          <cell r="R268" t="str">
            <v>OBRAS Y MEDIO AMBIENTE</v>
          </cell>
          <cell r="S268">
            <v>12</v>
          </cell>
          <cell r="T268" t="str">
            <v>INFRAESTRUCTURA URBANA Y RURAL</v>
          </cell>
          <cell r="U268">
            <v>5</v>
          </cell>
          <cell r="V268" t="str">
            <v>PROYECTOS GESTIONES PASADAS</v>
          </cell>
          <cell r="W268">
            <v>331</v>
          </cell>
        </row>
        <row r="269">
          <cell r="B269" t="str">
            <v>B05-11062-00000</v>
          </cell>
          <cell r="C269" t="str">
            <v>CONSTRUCCION DE MINGITORIO</v>
          </cell>
          <cell r="D269" t="str">
            <v>MURURATA</v>
          </cell>
          <cell r="E269">
            <v>3</v>
          </cell>
          <cell r="F269" t="str">
            <v>DISTRITO - 3</v>
          </cell>
          <cell r="G269" t="str">
            <v>I</v>
          </cell>
          <cell r="H269">
            <v>2946</v>
          </cell>
          <cell r="I269">
            <v>2946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2</v>
          </cell>
          <cell r="R269" t="str">
            <v>OBRAS Y MEDIO AMBIENTE</v>
          </cell>
          <cell r="S269">
            <v>12</v>
          </cell>
          <cell r="T269" t="str">
            <v>INFRAESTRUCTURA URBANA Y RURAL</v>
          </cell>
          <cell r="U269">
            <v>5</v>
          </cell>
          <cell r="V269" t="str">
            <v>PROYECTOS GESTIONES PASADAS</v>
          </cell>
          <cell r="W269">
            <v>332</v>
          </cell>
        </row>
        <row r="270">
          <cell r="B270" t="str">
            <v>B05-11063-00000</v>
          </cell>
          <cell r="C270" t="str">
            <v>CONSTRUCCION DE MINGITORIO</v>
          </cell>
          <cell r="D270" t="str">
            <v>VILLA ADELA YUNGUYO</v>
          </cell>
          <cell r="E270">
            <v>3</v>
          </cell>
          <cell r="F270" t="str">
            <v>DISTRITO - 3</v>
          </cell>
          <cell r="G270" t="str">
            <v>I</v>
          </cell>
          <cell r="H270">
            <v>2946</v>
          </cell>
          <cell r="I270">
            <v>2946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2</v>
          </cell>
          <cell r="R270" t="str">
            <v>OBRAS Y MEDIO AMBIENTE</v>
          </cell>
          <cell r="S270">
            <v>12</v>
          </cell>
          <cell r="T270" t="str">
            <v>INFRAESTRUCTURA URBANA Y RURAL</v>
          </cell>
          <cell r="U270">
            <v>5</v>
          </cell>
          <cell r="V270" t="str">
            <v>PROYECTOS GESTIONES PASADAS</v>
          </cell>
          <cell r="W270">
            <v>333</v>
          </cell>
        </row>
        <row r="271">
          <cell r="B271" t="str">
            <v>B05-11069-00000</v>
          </cell>
          <cell r="C271" t="str">
            <v>CONSTRUCCION PLAZA CIVICA - FASE IV</v>
          </cell>
          <cell r="D271" t="str">
            <v>BARTOLINA SISA</v>
          </cell>
          <cell r="E271">
            <v>3</v>
          </cell>
          <cell r="F271" t="str">
            <v>DISTRITO - 3</v>
          </cell>
          <cell r="G271" t="str">
            <v>I</v>
          </cell>
          <cell r="H271">
            <v>8873</v>
          </cell>
          <cell r="I271">
            <v>8873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2</v>
          </cell>
          <cell r="R271" t="str">
            <v>OBRAS Y MEDIO AMBIENTE</v>
          </cell>
          <cell r="S271">
            <v>12</v>
          </cell>
          <cell r="T271" t="str">
            <v>INFRAESTRUCTURA URBANA Y RURAL</v>
          </cell>
          <cell r="U271">
            <v>5</v>
          </cell>
          <cell r="V271" t="str">
            <v>PROYECTOS GESTIONES PASADAS</v>
          </cell>
          <cell r="W271">
            <v>334</v>
          </cell>
        </row>
        <row r="272">
          <cell r="B272" t="str">
            <v>B05-11071-00000</v>
          </cell>
          <cell r="C272" t="str">
            <v>CONSTRUCCION PLAZA Y PARQUE INFANTIL - FASE II</v>
          </cell>
          <cell r="D272" t="str">
            <v>CHARAPAQUI MUNICIPAL</v>
          </cell>
          <cell r="E272">
            <v>3</v>
          </cell>
          <cell r="F272" t="str">
            <v>DISTRITO - 3</v>
          </cell>
          <cell r="G272" t="str">
            <v>I</v>
          </cell>
          <cell r="H272">
            <v>11037</v>
          </cell>
          <cell r="I272">
            <v>11037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2</v>
          </cell>
          <cell r="R272" t="str">
            <v>OBRAS Y MEDIO AMBIENTE</v>
          </cell>
          <cell r="S272">
            <v>12</v>
          </cell>
          <cell r="T272" t="str">
            <v>INFRAESTRUCTURA URBANA Y RURAL</v>
          </cell>
          <cell r="U272">
            <v>5</v>
          </cell>
          <cell r="V272" t="str">
            <v>PROYECTOS GESTIONES PASADAS</v>
          </cell>
          <cell r="W272">
            <v>335</v>
          </cell>
        </row>
        <row r="273">
          <cell r="B273" t="str">
            <v>B05-11072-00000</v>
          </cell>
          <cell r="C273" t="str">
            <v>CONSTRUCCION SALON MULTIPLE - FASE III</v>
          </cell>
          <cell r="D273" t="str">
            <v>CALAMA</v>
          </cell>
          <cell r="E273">
            <v>3</v>
          </cell>
          <cell r="F273" t="str">
            <v>DISTRITO - 3</v>
          </cell>
          <cell r="G273" t="str">
            <v>I</v>
          </cell>
          <cell r="H273">
            <v>1620</v>
          </cell>
          <cell r="I273">
            <v>1620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2</v>
          </cell>
          <cell r="R273" t="str">
            <v>OBRAS Y MEDIO AMBIENTE</v>
          </cell>
          <cell r="S273">
            <v>12</v>
          </cell>
          <cell r="T273" t="str">
            <v>INFRAESTRUCTURA URBANA Y RURAL</v>
          </cell>
          <cell r="U273">
            <v>5</v>
          </cell>
          <cell r="V273" t="str">
            <v>PROYECTOS GESTIONES PASADAS</v>
          </cell>
          <cell r="W273">
            <v>336</v>
          </cell>
        </row>
        <row r="274">
          <cell r="B274" t="str">
            <v>B05-11088-00000</v>
          </cell>
          <cell r="C274" t="str">
            <v>CONSTRUCCION PLAZA AREA 3 (FASE I)</v>
          </cell>
          <cell r="D274" t="str">
            <v>16 DE FEBRERO FABRILES</v>
          </cell>
          <cell r="E274">
            <v>4</v>
          </cell>
          <cell r="F274" t="str">
            <v>DISTRITO - 4</v>
          </cell>
          <cell r="G274" t="str">
            <v>I</v>
          </cell>
          <cell r="H274">
            <v>54103</v>
          </cell>
          <cell r="I274">
            <v>54103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</v>
          </cell>
          <cell r="R274" t="str">
            <v>OBRAS Y MEDIO AMBIENTE</v>
          </cell>
          <cell r="S274">
            <v>12</v>
          </cell>
          <cell r="T274" t="str">
            <v>INFRAESTRUCTURA URBANA Y RURAL</v>
          </cell>
          <cell r="U274">
            <v>5</v>
          </cell>
          <cell r="V274" t="str">
            <v>PROYECTOS GESTIONES PASADAS</v>
          </cell>
          <cell r="W274">
            <v>337</v>
          </cell>
        </row>
        <row r="275">
          <cell r="B275" t="str">
            <v>B05-11102-00000</v>
          </cell>
          <cell r="C275" t="str">
            <v>CONSTRUCCION SEDE SOCIAL (CONCLUSION DE OBRA FINA)</v>
          </cell>
          <cell r="D275" t="str">
            <v>ANEXO HUAYNA POTOSI</v>
          </cell>
          <cell r="E275">
            <v>5</v>
          </cell>
          <cell r="F275" t="str">
            <v>DISTRITO - 5</v>
          </cell>
          <cell r="G275" t="str">
            <v>I</v>
          </cell>
          <cell r="H275">
            <v>2749</v>
          </cell>
          <cell r="I275">
            <v>2749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2</v>
          </cell>
          <cell r="R275" t="str">
            <v>OBRAS Y MEDIO AMBIENTE</v>
          </cell>
          <cell r="S275">
            <v>12</v>
          </cell>
          <cell r="T275" t="str">
            <v>INFRAESTRUCTURA URBANA Y RURAL</v>
          </cell>
          <cell r="U275">
            <v>5</v>
          </cell>
          <cell r="V275" t="str">
            <v>PROYECTOS GESTIONES PASADAS</v>
          </cell>
          <cell r="W275">
            <v>340</v>
          </cell>
        </row>
        <row r="276">
          <cell r="B276" t="str">
            <v>B05-11117-00000</v>
          </cell>
          <cell r="C276" t="str">
            <v>CONSTRUCCION PLAZA PRINCIPAL</v>
          </cell>
          <cell r="D276" t="str">
            <v>ANEXO HUAYNA POTOSI</v>
          </cell>
          <cell r="E276">
            <v>5</v>
          </cell>
          <cell r="F276" t="str">
            <v>DISTRITO - 5</v>
          </cell>
          <cell r="G276" t="str">
            <v>I</v>
          </cell>
          <cell r="H276">
            <v>55416</v>
          </cell>
          <cell r="I276">
            <v>55416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2</v>
          </cell>
          <cell r="R276" t="str">
            <v>OBRAS Y MEDIO AMBIENTE</v>
          </cell>
          <cell r="S276">
            <v>12</v>
          </cell>
          <cell r="T276" t="str">
            <v>INFRAESTRUCTURA URBANA Y RURAL</v>
          </cell>
          <cell r="U276">
            <v>5</v>
          </cell>
          <cell r="V276" t="str">
            <v>PROYECTOS GESTIONES PASADAS</v>
          </cell>
          <cell r="W276">
            <v>341</v>
          </cell>
        </row>
        <row r="277">
          <cell r="B277" t="str">
            <v>B05-11118-00000</v>
          </cell>
          <cell r="C277" t="str">
            <v>CONSTRUCCION SEDE SOCIAL</v>
          </cell>
          <cell r="D277" t="str">
            <v>MARISCAL SUCRE SECTOR "A"</v>
          </cell>
          <cell r="E277">
            <v>5</v>
          </cell>
          <cell r="F277" t="str">
            <v>DISTRITO - 5</v>
          </cell>
          <cell r="G277" t="str">
            <v>I</v>
          </cell>
          <cell r="H277">
            <v>26278</v>
          </cell>
          <cell r="I277">
            <v>26278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2</v>
          </cell>
          <cell r="R277" t="str">
            <v>OBRAS Y MEDIO AMBIENTE</v>
          </cell>
          <cell r="S277">
            <v>12</v>
          </cell>
          <cell r="T277" t="str">
            <v>INFRAESTRUCTURA URBANA Y RURAL</v>
          </cell>
          <cell r="U277">
            <v>5</v>
          </cell>
          <cell r="V277" t="str">
            <v>PROYECTOS GESTIONES PASADAS</v>
          </cell>
          <cell r="W277">
            <v>342</v>
          </cell>
        </row>
        <row r="278">
          <cell r="B278" t="str">
            <v>B05-11129-00000</v>
          </cell>
          <cell r="C278" t="str">
            <v>ENLOSETADO CALLE HUAROCHIRI</v>
          </cell>
          <cell r="D278" t="str">
            <v>VILLA TAHUANTINSUYO</v>
          </cell>
          <cell r="E278">
            <v>5</v>
          </cell>
          <cell r="F278" t="str">
            <v>DISTRITO - 5</v>
          </cell>
          <cell r="G278" t="str">
            <v>I</v>
          </cell>
          <cell r="H278">
            <v>16336</v>
          </cell>
          <cell r="I278">
            <v>16336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2</v>
          </cell>
          <cell r="R278" t="str">
            <v>OBRAS Y MEDIO AMBIENTE</v>
          </cell>
          <cell r="S278">
            <v>18</v>
          </cell>
          <cell r="T278" t="str">
            <v>CONSTRUCCION Y MANTENIMIENTO DE CAMINOS VECINALES</v>
          </cell>
          <cell r="U278">
            <v>5</v>
          </cell>
          <cell r="V278" t="str">
            <v>PROYECTOS GESTIONES PASADAS</v>
          </cell>
          <cell r="W278">
            <v>343</v>
          </cell>
        </row>
        <row r="279">
          <cell r="B279" t="str">
            <v>B05-11135-00000</v>
          </cell>
          <cell r="C279" t="str">
            <v>CONSTRUCCION CANCHA MULTIPLE 2da. FASE (COMPLEMENTACION)</v>
          </cell>
          <cell r="D279" t="str">
            <v>ALTO LIMA 3RA. SECCION</v>
          </cell>
          <cell r="E279">
            <v>6</v>
          </cell>
          <cell r="F279" t="str">
            <v>DISTRITO - 6</v>
          </cell>
          <cell r="G279" t="str">
            <v>I</v>
          </cell>
          <cell r="H279">
            <v>1150</v>
          </cell>
          <cell r="I279">
            <v>1150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2</v>
          </cell>
          <cell r="R279" t="str">
            <v>OBRAS Y MEDIO AMBIENTE</v>
          </cell>
          <cell r="S279">
            <v>12</v>
          </cell>
          <cell r="T279" t="str">
            <v>INFRAESTRUCTURA URBANA Y RURAL</v>
          </cell>
          <cell r="U279">
            <v>5</v>
          </cell>
          <cell r="V279" t="str">
            <v>PROYECTOS GESTIONES PASADAS</v>
          </cell>
          <cell r="W279">
            <v>344</v>
          </cell>
        </row>
        <row r="280">
          <cell r="B280" t="str">
            <v>B05-11183-00000</v>
          </cell>
          <cell r="C280" t="str">
            <v>DISTRIBUIDOR DE TRAFICO VIAL PLAZA BALLIVIAN FASE I</v>
          </cell>
          <cell r="D280" t="str">
            <v>DISTRITAL</v>
          </cell>
          <cell r="E280">
            <v>6</v>
          </cell>
          <cell r="F280" t="str">
            <v>DISTRITO - 6</v>
          </cell>
          <cell r="G280" t="str">
            <v>I</v>
          </cell>
          <cell r="H280">
            <v>269755</v>
          </cell>
          <cell r="I280">
            <v>269755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2</v>
          </cell>
          <cell r="R280" t="str">
            <v>OBRAS Y MEDIO AMBIENTE</v>
          </cell>
          <cell r="S280">
            <v>18</v>
          </cell>
          <cell r="T280" t="str">
            <v>CONSTRUCCION Y MANTENIMIENTO DE CAMINOS VECINALES</v>
          </cell>
          <cell r="U280">
            <v>5</v>
          </cell>
          <cell r="V280" t="str">
            <v>PROYECTOS GESTIONES PASADAS</v>
          </cell>
          <cell r="W280">
            <v>345</v>
          </cell>
        </row>
        <row r="281">
          <cell r="B281" t="str">
            <v>B05-11189-00000</v>
          </cell>
          <cell r="C281" t="str">
            <v>CONSTRUCCION SEDE SOCIAL (COMPLEMENTACION)</v>
          </cell>
          <cell r="D281" t="str">
            <v>CALUYO</v>
          </cell>
          <cell r="E281">
            <v>3</v>
          </cell>
          <cell r="F281" t="str">
            <v>DISTRITO - 3</v>
          </cell>
          <cell r="G281" t="str">
            <v>I</v>
          </cell>
          <cell r="H281">
            <v>1936</v>
          </cell>
          <cell r="I281">
            <v>1936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2</v>
          </cell>
          <cell r="R281" t="str">
            <v>OBRAS Y MEDIO AMBIENTE</v>
          </cell>
          <cell r="S281">
            <v>12</v>
          </cell>
          <cell r="T281" t="str">
            <v>INFRAESTRUCTURA URBANA Y RURAL</v>
          </cell>
          <cell r="U281">
            <v>5</v>
          </cell>
          <cell r="V281" t="str">
            <v>PROYECTOS GESTIONES PASADAS</v>
          </cell>
          <cell r="W281">
            <v>346</v>
          </cell>
        </row>
        <row r="282">
          <cell r="B282" t="str">
            <v>B05-11195-00000</v>
          </cell>
          <cell r="C282" t="str">
            <v>ENLOSETADO CALLE COCHABAMBA</v>
          </cell>
          <cell r="D282" t="str">
            <v>VILLA ADELA (PLAN 44-B)</v>
          </cell>
          <cell r="E282">
            <v>3</v>
          </cell>
          <cell r="F282" t="str">
            <v>DISTRITO - 3</v>
          </cell>
          <cell r="G282" t="str">
            <v>I</v>
          </cell>
          <cell r="H282">
            <v>8484</v>
          </cell>
          <cell r="I282">
            <v>8484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2</v>
          </cell>
          <cell r="R282" t="str">
            <v>OBRAS Y MEDIO AMBIENTE</v>
          </cell>
          <cell r="S282">
            <v>18</v>
          </cell>
          <cell r="T282" t="str">
            <v>CONSTRUCCION Y MANTENIMIENTO DE CAMINOS VECINALES</v>
          </cell>
          <cell r="U282">
            <v>5</v>
          </cell>
          <cell r="V282" t="str">
            <v>PROYECTOS GESTIONES PASADAS</v>
          </cell>
          <cell r="W282">
            <v>347</v>
          </cell>
        </row>
        <row r="283">
          <cell r="B283" t="str">
            <v>B05-11214-00000</v>
          </cell>
          <cell r="C283" t="str">
            <v>CONSTRUCCION PLAZA DE LA TERCERA EDAD</v>
          </cell>
          <cell r="D283" t="str">
            <v>1RO DE MAYO</v>
          </cell>
          <cell r="E283">
            <v>3</v>
          </cell>
          <cell r="F283" t="str">
            <v>DISTRITO - 3</v>
          </cell>
          <cell r="G283" t="str">
            <v>I</v>
          </cell>
          <cell r="H283">
            <v>9256</v>
          </cell>
          <cell r="I283">
            <v>9256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2</v>
          </cell>
          <cell r="R283" t="str">
            <v>OBRAS Y MEDIO AMBIENTE</v>
          </cell>
          <cell r="S283">
            <v>12</v>
          </cell>
          <cell r="T283" t="str">
            <v>INFRAESTRUCTURA URBANA Y RURAL</v>
          </cell>
          <cell r="U283">
            <v>5</v>
          </cell>
          <cell r="V283" t="str">
            <v>PROYECTOS GESTIONES PASADAS</v>
          </cell>
          <cell r="W283">
            <v>348</v>
          </cell>
        </row>
        <row r="284">
          <cell r="B284" t="str">
            <v>B05-11216-00000</v>
          </cell>
          <cell r="C284" t="str">
            <v>CONSTRUCCION WALLY - MURO PERIMETRAL</v>
          </cell>
          <cell r="D284" t="str">
            <v>CRUZ DEL SUR</v>
          </cell>
          <cell r="E284">
            <v>3</v>
          </cell>
          <cell r="F284" t="str">
            <v>DISTRITO - 3</v>
          </cell>
          <cell r="G284" t="str">
            <v>I</v>
          </cell>
          <cell r="H284">
            <v>2472</v>
          </cell>
          <cell r="I284">
            <v>2472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2</v>
          </cell>
          <cell r="R284" t="str">
            <v>OBRAS Y MEDIO AMBIENTE</v>
          </cell>
          <cell r="S284">
            <v>12</v>
          </cell>
          <cell r="T284" t="str">
            <v>INFRAESTRUCTURA URBANA Y RURAL</v>
          </cell>
          <cell r="U284">
            <v>5</v>
          </cell>
          <cell r="V284" t="str">
            <v>PROYECTOS GESTIONES PASADAS</v>
          </cell>
          <cell r="W284">
            <v>349</v>
          </cell>
        </row>
        <row r="285">
          <cell r="B285" t="str">
            <v>B05-11237-00000</v>
          </cell>
          <cell r="C285" t="str">
            <v>ENLOSETADO CALLE 8</v>
          </cell>
          <cell r="D285" t="str">
            <v>PLAN 405</v>
          </cell>
          <cell r="E285">
            <v>1</v>
          </cell>
          <cell r="F285" t="str">
            <v>DISTRITO - 1</v>
          </cell>
          <cell r="G285" t="str">
            <v>I</v>
          </cell>
          <cell r="H285">
            <v>19565</v>
          </cell>
          <cell r="I285">
            <v>19565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2</v>
          </cell>
          <cell r="R285" t="str">
            <v>OBRAS Y MEDIO AMBIENTE</v>
          </cell>
          <cell r="S285">
            <v>18</v>
          </cell>
          <cell r="T285" t="str">
            <v>CONSTRUCCION Y MANTENIMIENTO DE CAMINOS VECINALES</v>
          </cell>
          <cell r="U285">
            <v>5</v>
          </cell>
          <cell r="V285" t="str">
            <v>PROYECTOS GESTIONES PASADAS</v>
          </cell>
          <cell r="W285">
            <v>350</v>
          </cell>
        </row>
        <row r="286">
          <cell r="B286" t="str">
            <v>B05-11239-00000</v>
          </cell>
          <cell r="C286" t="str">
            <v>ENLOSETADO CALLE MACHU (CONCLUSION)</v>
          </cell>
          <cell r="D286" t="str">
            <v>ANEXO SANTA ROSA</v>
          </cell>
          <cell r="E286">
            <v>1</v>
          </cell>
          <cell r="F286" t="str">
            <v>DISTRITO - 1</v>
          </cell>
          <cell r="G286" t="str">
            <v>I</v>
          </cell>
          <cell r="H286">
            <v>12823</v>
          </cell>
          <cell r="I286">
            <v>12823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</v>
          </cell>
          <cell r="R286" t="str">
            <v>OBRAS Y MEDIO AMBIENTE</v>
          </cell>
          <cell r="S286">
            <v>18</v>
          </cell>
          <cell r="T286" t="str">
            <v>CONSTRUCCION Y MANTENIMIENTO DE CAMINOS VECINALES</v>
          </cell>
          <cell r="U286">
            <v>5</v>
          </cell>
          <cell r="V286" t="str">
            <v>PROYECTOS GESTIONES PASADAS</v>
          </cell>
          <cell r="W286">
            <v>351</v>
          </cell>
        </row>
        <row r="287">
          <cell r="B287" t="str">
            <v>B05-11241-00000</v>
          </cell>
          <cell r="C287" t="str">
            <v>ENLOSETADO CALLE MARIO GUZMAN ASPIAZU</v>
          </cell>
          <cell r="D287" t="str">
            <v>EXALTACION 3RA SECC.</v>
          </cell>
          <cell r="E287">
            <v>1</v>
          </cell>
          <cell r="F287" t="str">
            <v>DISTRITO - 1</v>
          </cell>
          <cell r="G287" t="str">
            <v>I</v>
          </cell>
          <cell r="H287">
            <v>5052</v>
          </cell>
          <cell r="I287">
            <v>0</v>
          </cell>
          <cell r="J287">
            <v>5052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</v>
          </cell>
          <cell r="R287" t="str">
            <v>OBRAS Y MEDIO AMBIENTE</v>
          </cell>
          <cell r="S287">
            <v>18</v>
          </cell>
          <cell r="T287" t="str">
            <v>CONSTRUCCION Y MANTENIMIENTO DE CAMINOS VECINALES</v>
          </cell>
          <cell r="U287">
            <v>5</v>
          </cell>
          <cell r="V287" t="str">
            <v>PROYECTOS GESTIONES PASADAS</v>
          </cell>
          <cell r="W287">
            <v>352</v>
          </cell>
        </row>
        <row r="288">
          <cell r="B288" t="str">
            <v>B05-11256-00000</v>
          </cell>
          <cell r="C288" t="str">
            <v>ENLOSETADO AV. HUAYNA POTOSI (FASE I)</v>
          </cell>
          <cell r="D288" t="str">
            <v>NUEVOS HORIZONTES III</v>
          </cell>
          <cell r="E288">
            <v>2</v>
          </cell>
          <cell r="F288" t="str">
            <v>DISTRITO - 2</v>
          </cell>
          <cell r="G288" t="str">
            <v>I</v>
          </cell>
          <cell r="H288">
            <v>3084</v>
          </cell>
          <cell r="I288">
            <v>3084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</v>
          </cell>
          <cell r="R288" t="str">
            <v>OBRAS Y MEDIO AMBIENTE</v>
          </cell>
          <cell r="S288">
            <v>18</v>
          </cell>
          <cell r="T288" t="str">
            <v>CONSTRUCCION Y MANTENIMIENTO DE CAMINOS VECINALES</v>
          </cell>
          <cell r="U288">
            <v>5</v>
          </cell>
          <cell r="V288" t="str">
            <v>PROYECTOS GESTIONES PASADAS</v>
          </cell>
          <cell r="W288">
            <v>353</v>
          </cell>
        </row>
        <row r="289">
          <cell r="B289" t="str">
            <v>B05-11258-00000</v>
          </cell>
          <cell r="C289" t="str">
            <v>ENLOSETADO AV. V5  (FASE I)</v>
          </cell>
          <cell r="D289" t="str">
            <v>NUEVOS HORINZONTES</v>
          </cell>
          <cell r="E289">
            <v>2</v>
          </cell>
          <cell r="F289" t="str">
            <v>DISTRITO - 2</v>
          </cell>
          <cell r="G289" t="str">
            <v>I</v>
          </cell>
          <cell r="H289">
            <v>6909</v>
          </cell>
          <cell r="I289">
            <v>6909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</v>
          </cell>
          <cell r="R289" t="str">
            <v>OBRAS Y MEDIO AMBIENTE</v>
          </cell>
          <cell r="S289">
            <v>18</v>
          </cell>
          <cell r="T289" t="str">
            <v>CONSTRUCCION Y MANTENIMIENTO DE CAMINOS VECINALES</v>
          </cell>
          <cell r="U289">
            <v>5</v>
          </cell>
          <cell r="V289" t="str">
            <v>PROYECTOS GESTIONES PASADAS</v>
          </cell>
          <cell r="W289">
            <v>354</v>
          </cell>
        </row>
        <row r="290">
          <cell r="B290" t="str">
            <v>B05-11270-00000</v>
          </cell>
          <cell r="C290" t="str">
            <v>CONSTRUCCION POLIDEPORTIVO FASE I</v>
          </cell>
          <cell r="D290" t="str">
            <v>LAS DELICIAS</v>
          </cell>
          <cell r="E290">
            <v>2</v>
          </cell>
          <cell r="F290" t="str">
            <v>DISTRITO - 2</v>
          </cell>
          <cell r="G290" t="str">
            <v>I</v>
          </cell>
          <cell r="H290">
            <v>8890</v>
          </cell>
          <cell r="I290">
            <v>8890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</v>
          </cell>
          <cell r="R290" t="str">
            <v>OBRAS Y MEDIO AMBIENTE</v>
          </cell>
          <cell r="S290">
            <v>12</v>
          </cell>
          <cell r="T290" t="str">
            <v>INFRAESTRUCTURA URBANA Y RURAL</v>
          </cell>
          <cell r="U290">
            <v>5</v>
          </cell>
          <cell r="V290" t="str">
            <v>PROYECTOS GESTIONES PASADAS</v>
          </cell>
          <cell r="W290">
            <v>355</v>
          </cell>
        </row>
        <row r="291">
          <cell r="B291" t="str">
            <v>B05-11280-00000</v>
          </cell>
          <cell r="C291" t="str">
            <v>CONSTRUCCION PLAZA CIVICA</v>
          </cell>
          <cell r="D291" t="str">
            <v>1RO DE MARZO</v>
          </cell>
          <cell r="E291">
            <v>3</v>
          </cell>
          <cell r="F291" t="str">
            <v>DISTRITO - 3</v>
          </cell>
          <cell r="G291" t="str">
            <v>I</v>
          </cell>
          <cell r="H291">
            <v>3347</v>
          </cell>
          <cell r="I291">
            <v>3347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2</v>
          </cell>
          <cell r="R291" t="str">
            <v>OBRAS Y MEDIO AMBIENTE</v>
          </cell>
          <cell r="S291">
            <v>12</v>
          </cell>
          <cell r="T291" t="str">
            <v>INFRAESTRUCTURA URBANA Y RURAL</v>
          </cell>
          <cell r="U291">
            <v>5</v>
          </cell>
          <cell r="V291" t="str">
            <v>PROYECTOS GESTIONES PASADAS</v>
          </cell>
          <cell r="W291">
            <v>356</v>
          </cell>
        </row>
        <row r="292">
          <cell r="B292" t="str">
            <v>B05-11297-00000</v>
          </cell>
          <cell r="C292" t="str">
            <v>ENLOSETADO AV. "E" - FASE II</v>
          </cell>
          <cell r="D292" t="str">
            <v>JULIANA</v>
          </cell>
          <cell r="E292">
            <v>3</v>
          </cell>
          <cell r="F292" t="str">
            <v>DISTRITO - 3</v>
          </cell>
          <cell r="G292" t="str">
            <v>I</v>
          </cell>
          <cell r="H292">
            <v>3884</v>
          </cell>
          <cell r="I292">
            <v>3884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2</v>
          </cell>
          <cell r="R292" t="str">
            <v>OBRAS Y MEDIO AMBIENTE</v>
          </cell>
          <cell r="S292">
            <v>18</v>
          </cell>
          <cell r="T292" t="str">
            <v>CONSTRUCCION Y MANTENIMIENTO DE CAMINOS VECINALES</v>
          </cell>
          <cell r="U292">
            <v>5</v>
          </cell>
          <cell r="V292" t="str">
            <v>PROYECTOS GESTIONES PASADAS</v>
          </cell>
          <cell r="W292">
            <v>357</v>
          </cell>
        </row>
        <row r="293">
          <cell r="B293" t="str">
            <v>B05-11299-00000</v>
          </cell>
          <cell r="C293" t="str">
            <v>ENLOSETADO CALLE 3 Y 18</v>
          </cell>
          <cell r="D293" t="str">
            <v>VILLA ALEMANIA</v>
          </cell>
          <cell r="E293">
            <v>3</v>
          </cell>
          <cell r="F293" t="str">
            <v>DISTRITO - 3</v>
          </cell>
          <cell r="G293" t="str">
            <v>I</v>
          </cell>
          <cell r="H293">
            <v>14091</v>
          </cell>
          <cell r="I293">
            <v>14091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2</v>
          </cell>
          <cell r="R293" t="str">
            <v>OBRAS Y MEDIO AMBIENTE</v>
          </cell>
          <cell r="S293">
            <v>18</v>
          </cell>
          <cell r="T293" t="str">
            <v>CONSTRUCCION Y MANTENIMIENTO DE CAMINOS VECINALES</v>
          </cell>
          <cell r="U293">
            <v>5</v>
          </cell>
          <cell r="V293" t="str">
            <v>PROYECTOS GESTIONES PASADAS</v>
          </cell>
          <cell r="W293">
            <v>358</v>
          </cell>
        </row>
        <row r="294">
          <cell r="B294" t="str">
            <v>B05-11315-00000</v>
          </cell>
          <cell r="C294" t="str">
            <v>DOTACION DE LOSETAS + ARENA PARA ENLOSETADO DE  VARIAS CALLES URB. VILLA ADELA PLAN  560 - 145</v>
          </cell>
          <cell r="D294" t="str">
            <v>VILLA ADELA PLAN 560 - 145</v>
          </cell>
          <cell r="E294">
            <v>3</v>
          </cell>
          <cell r="F294" t="str">
            <v>DISTRITO - 3</v>
          </cell>
          <cell r="G294" t="str">
            <v>I</v>
          </cell>
          <cell r="H294">
            <v>196464</v>
          </cell>
          <cell r="I294">
            <v>196464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</v>
          </cell>
          <cell r="R294" t="str">
            <v>OBRAS Y MEDIO AMBIENTE</v>
          </cell>
          <cell r="S294">
            <v>18</v>
          </cell>
          <cell r="T294" t="str">
            <v>CONSTRUCCION Y MANTENIMIENTO DE CAMINOS VECINALES</v>
          </cell>
          <cell r="U294">
            <v>5</v>
          </cell>
          <cell r="V294" t="str">
            <v>PROYECTOS GESTIONES PASADAS</v>
          </cell>
          <cell r="W294">
            <v>359</v>
          </cell>
        </row>
        <row r="295">
          <cell r="B295" t="str">
            <v>B05-11337-00000</v>
          </cell>
          <cell r="C295" t="str">
            <v xml:space="preserve">ENLOSETADO AV. JUAN LECHIN OQUENDO </v>
          </cell>
          <cell r="D295" t="str">
            <v>LOTES Y SERVICIOS</v>
          </cell>
          <cell r="E295">
            <v>4</v>
          </cell>
          <cell r="F295" t="str">
            <v>DISTRITO - 4</v>
          </cell>
          <cell r="G295" t="str">
            <v>I</v>
          </cell>
          <cell r="H295">
            <v>5316</v>
          </cell>
          <cell r="I295">
            <v>5316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</v>
          </cell>
          <cell r="R295" t="str">
            <v>OBRAS Y MEDIO AMBIENTE</v>
          </cell>
          <cell r="S295">
            <v>18</v>
          </cell>
          <cell r="T295" t="str">
            <v>CONSTRUCCION Y MANTENIMIENTO DE CAMINOS VECINALES</v>
          </cell>
          <cell r="U295">
            <v>5</v>
          </cell>
          <cell r="V295" t="str">
            <v>PROYECTOS GESTIONES PASADAS</v>
          </cell>
          <cell r="W295">
            <v>360</v>
          </cell>
        </row>
        <row r="296">
          <cell r="B296" t="str">
            <v>B05-11350-00000</v>
          </cell>
          <cell r="C296" t="str">
            <v>CONSTRUCCION DE TINGLADO (FASE I)</v>
          </cell>
          <cell r="D296" t="str">
            <v>EL INGENIO CUARTA UNIDAD</v>
          </cell>
          <cell r="E296">
            <v>5</v>
          </cell>
          <cell r="F296" t="str">
            <v>DISTRITO - 5</v>
          </cell>
          <cell r="G296" t="str">
            <v>I</v>
          </cell>
          <cell r="H296">
            <v>18624</v>
          </cell>
          <cell r="I296">
            <v>18624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2</v>
          </cell>
          <cell r="R296" t="str">
            <v>OBRAS Y MEDIO AMBIENTE</v>
          </cell>
          <cell r="S296">
            <v>12</v>
          </cell>
          <cell r="T296" t="str">
            <v>INFRAESTRUCTURA URBANA Y RURAL</v>
          </cell>
          <cell r="U296">
            <v>5</v>
          </cell>
          <cell r="V296" t="str">
            <v>PROYECTOS GESTIONES PASADAS</v>
          </cell>
          <cell r="W296">
            <v>361</v>
          </cell>
        </row>
        <row r="297">
          <cell r="B297" t="str">
            <v>B05-11401-00000</v>
          </cell>
          <cell r="C297" t="str">
            <v>ENLOSETADO CALLE L. DE LA VEGA  (FASE I )</v>
          </cell>
          <cell r="D297" t="str">
            <v>BALLIVIAN 2DA. SECCION</v>
          </cell>
          <cell r="E297">
            <v>6</v>
          </cell>
          <cell r="F297" t="str">
            <v>DISTRITO - 6</v>
          </cell>
          <cell r="G297" t="str">
            <v>I</v>
          </cell>
          <cell r="H297">
            <v>169292</v>
          </cell>
          <cell r="I297">
            <v>125292</v>
          </cell>
          <cell r="J297">
            <v>44000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</v>
          </cell>
          <cell r="R297" t="str">
            <v>OBRAS Y MEDIO AMBIENTE</v>
          </cell>
          <cell r="S297">
            <v>18</v>
          </cell>
          <cell r="T297" t="str">
            <v>CONSTRUCCION Y MANTENIMIENTO DE CAMINOS VECINALES</v>
          </cell>
          <cell r="U297">
            <v>5</v>
          </cell>
          <cell r="V297" t="str">
            <v>PROYECTOS GESTIONES PASADAS</v>
          </cell>
          <cell r="W297">
            <v>362</v>
          </cell>
        </row>
        <row r="298">
          <cell r="B298" t="str">
            <v>B05-11409-00000</v>
          </cell>
          <cell r="C298" t="str">
            <v>ENLOSETADO CALLE NOEL KEMP MERCADO  CALLE 5  Y CALLE 7</v>
          </cell>
          <cell r="D298" t="str">
            <v>FERROPETROL</v>
          </cell>
          <cell r="E298">
            <v>6</v>
          </cell>
          <cell r="F298" t="str">
            <v>DISTRITO - 6</v>
          </cell>
          <cell r="G298" t="str">
            <v>I</v>
          </cell>
          <cell r="H298">
            <v>45779</v>
          </cell>
          <cell r="I298">
            <v>0</v>
          </cell>
          <cell r="J298">
            <v>45779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</v>
          </cell>
          <cell r="R298" t="str">
            <v>OBRAS Y MEDIO AMBIENTE</v>
          </cell>
          <cell r="S298">
            <v>18</v>
          </cell>
          <cell r="T298" t="str">
            <v>CONSTRUCCION Y MANTENIMIENTO DE CAMINOS VECINALES</v>
          </cell>
          <cell r="U298">
            <v>5</v>
          </cell>
          <cell r="V298" t="str">
            <v>PROYECTOS GESTIONES PASADAS</v>
          </cell>
          <cell r="W298">
            <v>363</v>
          </cell>
        </row>
        <row r="299">
          <cell r="B299" t="str">
            <v>B05-11411-00000</v>
          </cell>
          <cell r="C299" t="str">
            <v>ENLOSETADO CALLE 32 (COMPLEMENTACIONI)</v>
          </cell>
          <cell r="D299" t="str">
            <v xml:space="preserve">ALTO LIMA 2DA. SECCION </v>
          </cell>
          <cell r="E299">
            <v>6</v>
          </cell>
          <cell r="F299" t="str">
            <v>DISTRITO - 6</v>
          </cell>
          <cell r="G299" t="str">
            <v>I</v>
          </cell>
          <cell r="H299">
            <v>3813</v>
          </cell>
          <cell r="I299">
            <v>3813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2</v>
          </cell>
          <cell r="R299" t="str">
            <v>OBRAS Y MEDIO AMBIENTE</v>
          </cell>
          <cell r="S299">
            <v>18</v>
          </cell>
          <cell r="T299" t="str">
            <v>CONSTRUCCION Y MANTENIMIENTO DE CAMINOS VECINALES</v>
          </cell>
          <cell r="U299">
            <v>5</v>
          </cell>
          <cell r="V299" t="str">
            <v>PROYECTOS GESTIONES PASADAS</v>
          </cell>
          <cell r="W299">
            <v>364</v>
          </cell>
        </row>
        <row r="300">
          <cell r="B300" t="str">
            <v>B05-11416-00000</v>
          </cell>
          <cell r="C300" t="str">
            <v>ENLOSETADO CALLE B (COMPLEMENTACION)</v>
          </cell>
          <cell r="D300" t="str">
            <v>ALTO VILLA VICTORIA</v>
          </cell>
          <cell r="E300">
            <v>6</v>
          </cell>
          <cell r="F300" t="str">
            <v>DISTRITO - 6</v>
          </cell>
          <cell r="G300" t="str">
            <v>I</v>
          </cell>
          <cell r="H300">
            <v>13070</v>
          </cell>
          <cell r="I300">
            <v>13070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2</v>
          </cell>
          <cell r="R300" t="str">
            <v>OBRAS Y MEDIO AMBIENTE</v>
          </cell>
          <cell r="S300">
            <v>18</v>
          </cell>
          <cell r="T300" t="str">
            <v>CONSTRUCCION Y MANTENIMIENTO DE CAMINOS VECINALES</v>
          </cell>
          <cell r="U300">
            <v>5</v>
          </cell>
          <cell r="V300" t="str">
            <v>PROYECTOS GESTIONES PASADAS</v>
          </cell>
          <cell r="W300">
            <v>365</v>
          </cell>
        </row>
        <row r="301">
          <cell r="B301" t="str">
            <v>B05-11423-00000</v>
          </cell>
          <cell r="C301" t="str">
            <v>ENLOSETADO CALLE INGAVI   (FASE I )</v>
          </cell>
          <cell r="D301" t="str">
            <v xml:space="preserve">ALTO LIMA 3RA. SECCION </v>
          </cell>
          <cell r="E301">
            <v>6</v>
          </cell>
          <cell r="F301" t="str">
            <v>DISTRITO - 6</v>
          </cell>
          <cell r="G301" t="str">
            <v>I</v>
          </cell>
          <cell r="H301">
            <v>3552</v>
          </cell>
          <cell r="I301">
            <v>0</v>
          </cell>
          <cell r="J301">
            <v>3552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2</v>
          </cell>
          <cell r="R301" t="str">
            <v>OBRAS Y MEDIO AMBIENTE</v>
          </cell>
          <cell r="S301">
            <v>18</v>
          </cell>
          <cell r="T301" t="str">
            <v>CONSTRUCCION Y MANTENIMIENTO DE CAMINOS VECINALES</v>
          </cell>
          <cell r="U301">
            <v>5</v>
          </cell>
          <cell r="V301" t="str">
            <v>PROYECTOS GESTIONES PASADAS</v>
          </cell>
          <cell r="W301">
            <v>366</v>
          </cell>
        </row>
        <row r="302">
          <cell r="B302" t="str">
            <v>B05-11427-00000</v>
          </cell>
          <cell r="C302" t="str">
            <v>ENLOSETADO CALLE PASCOE (COLEGIO GRAN BRETAÑA)</v>
          </cell>
          <cell r="D302" t="str">
            <v>LOS ANDES</v>
          </cell>
          <cell r="E302">
            <v>6</v>
          </cell>
          <cell r="F302" t="str">
            <v>DISTRITO - 6</v>
          </cell>
          <cell r="G302" t="str">
            <v>I</v>
          </cell>
          <cell r="H302">
            <v>3105</v>
          </cell>
          <cell r="I302">
            <v>3105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2</v>
          </cell>
          <cell r="R302" t="str">
            <v>OBRAS Y MEDIO AMBIENTE</v>
          </cell>
          <cell r="S302">
            <v>18</v>
          </cell>
          <cell r="T302" t="str">
            <v>CONSTRUCCION Y MANTENIMIENTO DE CAMINOS VECINALES</v>
          </cell>
          <cell r="U302">
            <v>5</v>
          </cell>
          <cell r="V302" t="str">
            <v>PROYECTOS GESTIONES PASADAS</v>
          </cell>
          <cell r="W302">
            <v>367</v>
          </cell>
        </row>
        <row r="303">
          <cell r="B303" t="str">
            <v>B05-11429-00000</v>
          </cell>
          <cell r="C303" t="str">
            <v>ENLOSETADO CALLE SUCRE (COMPLEMENTACION)</v>
          </cell>
          <cell r="D303" t="str">
            <v xml:space="preserve">ALTO LIMA 2DA. SECCION </v>
          </cell>
          <cell r="E303">
            <v>6</v>
          </cell>
          <cell r="F303" t="str">
            <v>DISTRITO - 6</v>
          </cell>
          <cell r="G303" t="str">
            <v>I</v>
          </cell>
          <cell r="H303">
            <v>3540</v>
          </cell>
          <cell r="I303">
            <v>3540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2</v>
          </cell>
          <cell r="R303" t="str">
            <v>OBRAS Y MEDIO AMBIENTE</v>
          </cell>
          <cell r="S303">
            <v>18</v>
          </cell>
          <cell r="T303" t="str">
            <v>CONSTRUCCION Y MANTENIMIENTO DE CAMINOS VECINALES</v>
          </cell>
          <cell r="U303">
            <v>5</v>
          </cell>
          <cell r="V303" t="str">
            <v>PROYECTOS GESTIONES PASADAS</v>
          </cell>
          <cell r="W303">
            <v>368</v>
          </cell>
        </row>
        <row r="304">
          <cell r="B304" t="str">
            <v>B05-11433-00000</v>
          </cell>
          <cell r="C304" t="str">
            <v>ENLOSETADO CALLE VICTOR GUTIERREZ (SIN PROVISION DE LOSETAS)</v>
          </cell>
          <cell r="D304" t="str">
            <v>16 DE JULIO 3RA SECCION</v>
          </cell>
          <cell r="E304">
            <v>6</v>
          </cell>
          <cell r="F304" t="str">
            <v>DISTRITO - 6</v>
          </cell>
          <cell r="G304" t="str">
            <v>I</v>
          </cell>
          <cell r="H304">
            <v>6190</v>
          </cell>
          <cell r="I304">
            <v>6190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2</v>
          </cell>
          <cell r="R304" t="str">
            <v>OBRAS Y MEDIO AMBIENTE</v>
          </cell>
          <cell r="S304">
            <v>18</v>
          </cell>
          <cell r="T304" t="str">
            <v>CONSTRUCCION Y MANTENIMIENTO DE CAMINOS VECINALES</v>
          </cell>
          <cell r="U304">
            <v>5</v>
          </cell>
          <cell r="V304" t="str">
            <v>PROYECTOS GESTIONES PASADAS</v>
          </cell>
          <cell r="W304">
            <v>369</v>
          </cell>
        </row>
        <row r="305">
          <cell r="B305" t="str">
            <v>B05-11579-00000</v>
          </cell>
          <cell r="C305" t="str">
            <v>CONSTRUCCION DE AULAS PARA KINDERS EN UNIDADES EDUCATIVAS DISTRITO 4</v>
          </cell>
          <cell r="D305" t="str">
            <v>DISTRITAL</v>
          </cell>
          <cell r="E305">
            <v>4</v>
          </cell>
          <cell r="F305" t="str">
            <v>DISTRITO - 4</v>
          </cell>
          <cell r="G305" t="str">
            <v>I</v>
          </cell>
          <cell r="H305">
            <v>8511</v>
          </cell>
          <cell r="I305">
            <v>8511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1</v>
          </cell>
          <cell r="R305" t="str">
            <v>PROTECCION SOCIAL</v>
          </cell>
          <cell r="S305">
            <v>1</v>
          </cell>
          <cell r="T305" t="str">
            <v>SERVICIO DE EDUCACION</v>
          </cell>
          <cell r="U305">
            <v>5</v>
          </cell>
          <cell r="V305" t="str">
            <v>PROYECTOS GESTIONES PASADAS</v>
          </cell>
          <cell r="W305">
            <v>370</v>
          </cell>
        </row>
        <row r="306">
          <cell r="B306" t="str">
            <v>B05-11587-00000</v>
          </cell>
          <cell r="C306" t="str">
            <v>CONSTRUCCION DE CORDONES DE ACERA Y ENLOSETADO CALLE TOMAS FRIAS</v>
          </cell>
          <cell r="D306" t="str">
            <v>EL CARMEN (DIST. 2)</v>
          </cell>
          <cell r="E306">
            <v>2</v>
          </cell>
          <cell r="F306" t="str">
            <v>DISTRITO - 2</v>
          </cell>
          <cell r="G306" t="str">
            <v>I</v>
          </cell>
          <cell r="H306">
            <v>5935</v>
          </cell>
          <cell r="I306">
            <v>5935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2</v>
          </cell>
          <cell r="R306" t="str">
            <v>OBRAS Y MEDIO AMBIENTE</v>
          </cell>
          <cell r="S306">
            <v>18</v>
          </cell>
          <cell r="T306" t="str">
            <v>CONSTRUCCION Y MANTENIMIENTO DE CAMINOS VECINALES</v>
          </cell>
          <cell r="U306">
            <v>5</v>
          </cell>
          <cell r="V306" t="str">
            <v>PROYECTOS GESTIONES PASADAS</v>
          </cell>
          <cell r="W306">
            <v>371</v>
          </cell>
        </row>
        <row r="307">
          <cell r="B307" t="str">
            <v>B05-11588-00000</v>
          </cell>
          <cell r="C307" t="str">
            <v>CONSTRUCCION DE FRONTON DISTRITO POLICIAL Nº 5  (FASE I)</v>
          </cell>
          <cell r="D307" t="str">
            <v>HUAYNA POTOSI 2DA SECCION</v>
          </cell>
          <cell r="E307">
            <v>5</v>
          </cell>
          <cell r="F307" t="str">
            <v>DISTRITO - 5</v>
          </cell>
          <cell r="G307" t="str">
            <v>I</v>
          </cell>
          <cell r="H307">
            <v>28686</v>
          </cell>
          <cell r="I307">
            <v>28686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2</v>
          </cell>
          <cell r="R307" t="str">
            <v>OBRAS Y MEDIO AMBIENTE</v>
          </cell>
          <cell r="S307">
            <v>12</v>
          </cell>
          <cell r="T307" t="str">
            <v>INFRAESTRUCTURA URBANA Y RURAL</v>
          </cell>
          <cell r="U307">
            <v>5</v>
          </cell>
          <cell r="V307" t="str">
            <v>PROYECTOS GESTIONES PASADAS</v>
          </cell>
          <cell r="W307">
            <v>372</v>
          </cell>
        </row>
        <row r="308">
          <cell r="B308" t="str">
            <v>B05-11600-00000</v>
          </cell>
          <cell r="C308" t="str">
            <v>CONSTRUCCION INSTITUTO TECNICO INCOS (ESTUDIOS DE PREINVERSION)</v>
          </cell>
          <cell r="D308" t="str">
            <v>DISTRITAL (DIST. 3)</v>
          </cell>
          <cell r="E308">
            <v>3</v>
          </cell>
          <cell r="F308" t="str">
            <v>DISTRITO - 3</v>
          </cell>
          <cell r="G308" t="str">
            <v>I</v>
          </cell>
          <cell r="H308">
            <v>80000</v>
          </cell>
          <cell r="I308">
            <v>0</v>
          </cell>
          <cell r="J308">
            <v>80000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2</v>
          </cell>
          <cell r="R308" t="str">
            <v>OBRAS Y MEDIO AMBIENTE</v>
          </cell>
          <cell r="S308">
            <v>12</v>
          </cell>
          <cell r="T308" t="str">
            <v>INFRAESTRUCTURA URBANA Y RURAL</v>
          </cell>
          <cell r="U308">
            <v>5</v>
          </cell>
          <cell r="V308" t="str">
            <v>PROYECTOS GESTIONES PASADAS</v>
          </cell>
          <cell r="W308">
            <v>373</v>
          </cell>
        </row>
        <row r="309">
          <cell r="B309" t="str">
            <v>B05-11608-00000</v>
          </cell>
          <cell r="C309" t="str">
            <v>CONSTRUCCION PASARELA PEATONAL (CARRETERA LAJA)</v>
          </cell>
          <cell r="D309" t="str">
            <v>DISTRITAL (DIST. 4)</v>
          </cell>
          <cell r="E309">
            <v>4</v>
          </cell>
          <cell r="F309" t="str">
            <v>DISTRITO - 4</v>
          </cell>
          <cell r="G309" t="str">
            <v>I</v>
          </cell>
          <cell r="H309">
            <v>20944</v>
          </cell>
          <cell r="I309">
            <v>20944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2</v>
          </cell>
          <cell r="R309" t="str">
            <v>OBRAS Y MEDIO AMBIENTE</v>
          </cell>
          <cell r="S309">
            <v>18</v>
          </cell>
          <cell r="T309" t="str">
            <v>CONSTRUCCION Y MANTENIMIENTO DE CAMINOS VECINALES</v>
          </cell>
          <cell r="U309">
            <v>5</v>
          </cell>
          <cell r="V309" t="str">
            <v>PROYECTOS GESTIONES PASADAS</v>
          </cell>
          <cell r="W309">
            <v>374</v>
          </cell>
        </row>
        <row r="310">
          <cell r="B310" t="str">
            <v>B05-11611-00000</v>
          </cell>
          <cell r="C310" t="str">
            <v>CONSTRUCCION PLAZA 23 DE MARZO (FASE I)</v>
          </cell>
          <cell r="D310" t="str">
            <v>COPACABANA (DIST. 2)</v>
          </cell>
          <cell r="E310">
            <v>2</v>
          </cell>
          <cell r="F310" t="str">
            <v>DISTRITO - 2</v>
          </cell>
          <cell r="G310" t="str">
            <v>I</v>
          </cell>
          <cell r="H310">
            <v>2840</v>
          </cell>
          <cell r="I310">
            <v>0</v>
          </cell>
          <cell r="J310">
            <v>2840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2</v>
          </cell>
          <cell r="R310" t="str">
            <v>OBRAS Y MEDIO AMBIENTE</v>
          </cell>
          <cell r="S310">
            <v>12</v>
          </cell>
          <cell r="T310" t="str">
            <v>INFRAESTRUCTURA URBANA Y RURAL</v>
          </cell>
          <cell r="U310">
            <v>5</v>
          </cell>
          <cell r="V310" t="str">
            <v>PROYECTOS GESTIONES PASADAS</v>
          </cell>
          <cell r="W310">
            <v>375</v>
          </cell>
        </row>
        <row r="311">
          <cell r="B311" t="str">
            <v>B05-15164-00000</v>
          </cell>
          <cell r="C311" t="str">
            <v>ENLOSETADO CALLE 137 (COMPLEMENTACION)</v>
          </cell>
          <cell r="D311" t="str">
            <v>BOLIVAR "D"</v>
          </cell>
          <cell r="E311">
            <v>2</v>
          </cell>
          <cell r="F311" t="str">
            <v>DISTRITO - 2</v>
          </cell>
          <cell r="G311" t="str">
            <v>I</v>
          </cell>
          <cell r="H311">
            <v>96092</v>
          </cell>
          <cell r="I311">
            <v>0</v>
          </cell>
          <cell r="J311">
            <v>0</v>
          </cell>
          <cell r="K311">
            <v>96092</v>
          </cell>
          <cell r="L311">
            <v>0</v>
          </cell>
          <cell r="M311">
            <v>0</v>
          </cell>
          <cell r="N311">
            <v>96092</v>
          </cell>
          <cell r="O311">
            <v>0</v>
          </cell>
          <cell r="P311">
            <v>0</v>
          </cell>
          <cell r="Q311">
            <v>2</v>
          </cell>
          <cell r="R311" t="str">
            <v>OBRAS Y MEDIO AMBIENTE</v>
          </cell>
          <cell r="S311">
            <v>18</v>
          </cell>
          <cell r="T311" t="str">
            <v>CONSTRUCCION Y MANTENIMIENTO DE CAMINOS VECINALES</v>
          </cell>
          <cell r="U311">
            <v>5</v>
          </cell>
          <cell r="V311" t="str">
            <v>PROYECTOS GESTIONES PASADAS</v>
          </cell>
          <cell r="W311">
            <v>377</v>
          </cell>
        </row>
        <row r="312">
          <cell r="B312" t="str">
            <v>B05-11685-00000</v>
          </cell>
          <cell r="C312" t="str">
            <v>ENLOSETADO CALLE JESUS DE MACHACA</v>
          </cell>
          <cell r="D312" t="str">
            <v>6 DE MARZO NORTE (DIST. 4)</v>
          </cell>
          <cell r="E312">
            <v>4</v>
          </cell>
          <cell r="F312" t="str">
            <v>DISTRITO - 4</v>
          </cell>
          <cell r="G312" t="str">
            <v>I</v>
          </cell>
          <cell r="H312">
            <v>3911</v>
          </cell>
          <cell r="I312">
            <v>0</v>
          </cell>
          <cell r="J312">
            <v>3911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</v>
          </cell>
          <cell r="R312" t="str">
            <v>OBRAS Y MEDIO AMBIENTE</v>
          </cell>
          <cell r="S312">
            <v>18</v>
          </cell>
          <cell r="T312" t="str">
            <v>CONSTRUCCION Y MANTENIMIENTO DE CAMINOS VECINALES</v>
          </cell>
          <cell r="U312">
            <v>5</v>
          </cell>
          <cell r="V312" t="str">
            <v>PROYECTOS GESTIONES PASADAS</v>
          </cell>
          <cell r="W312">
            <v>378</v>
          </cell>
        </row>
        <row r="313">
          <cell r="B313" t="str">
            <v>B05-11688-00000</v>
          </cell>
          <cell r="C313" t="str">
            <v>ENLOSETADO CALLE PANDO Y CALLE REPUBLICA</v>
          </cell>
          <cell r="D313" t="str">
            <v>BOLIVIA (DIST. 4)</v>
          </cell>
          <cell r="E313">
            <v>4</v>
          </cell>
          <cell r="F313" t="str">
            <v>DISTRITO - 4</v>
          </cell>
          <cell r="G313" t="str">
            <v>I</v>
          </cell>
          <cell r="H313">
            <v>4464</v>
          </cell>
          <cell r="I313">
            <v>0</v>
          </cell>
          <cell r="J313">
            <v>4464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</v>
          </cell>
          <cell r="R313" t="str">
            <v>OBRAS Y MEDIO AMBIENTE</v>
          </cell>
          <cell r="S313">
            <v>18</v>
          </cell>
          <cell r="T313" t="str">
            <v>CONSTRUCCION Y MANTENIMIENTO DE CAMINOS VECINALES</v>
          </cell>
          <cell r="U313">
            <v>5</v>
          </cell>
          <cell r="V313" t="str">
            <v>PROYECTOS GESTIONES PASADAS</v>
          </cell>
          <cell r="W313">
            <v>379</v>
          </cell>
        </row>
        <row r="314">
          <cell r="B314" t="str">
            <v>B05-11733-00000</v>
          </cell>
          <cell r="C314" t="str">
            <v>INSTITUTO BOLIVIA MAR (ESTUDIOS DE PREINVERSION)</v>
          </cell>
          <cell r="D314" t="str">
            <v>DISTRITAL</v>
          </cell>
          <cell r="E314">
            <v>8</v>
          </cell>
          <cell r="F314" t="str">
            <v>DISTRITO - 8</v>
          </cell>
          <cell r="G314" t="str">
            <v>I</v>
          </cell>
          <cell r="H314">
            <v>110000</v>
          </cell>
          <cell r="I314">
            <v>25000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85000</v>
          </cell>
          <cell r="P314">
            <v>0</v>
          </cell>
          <cell r="Q314">
            <v>1</v>
          </cell>
          <cell r="R314" t="str">
            <v>PROTECCION SOCIAL</v>
          </cell>
          <cell r="S314">
            <v>1</v>
          </cell>
          <cell r="T314" t="str">
            <v>SERVICIO DE EDUCACION</v>
          </cell>
          <cell r="U314">
            <v>5</v>
          </cell>
          <cell r="V314" t="str">
            <v>PROYECTOS GESTIONES PASADAS</v>
          </cell>
          <cell r="W314">
            <v>380</v>
          </cell>
        </row>
        <row r="315">
          <cell r="B315" t="str">
            <v>B05-11758-00000</v>
          </cell>
          <cell r="C315" t="str">
            <v>CONSTRUCCION VESTIDORES Y MINGITORIOS (FASE II)</v>
          </cell>
          <cell r="D315" t="str">
            <v>HORIZONTES CONVIFAG D-2</v>
          </cell>
          <cell r="E315">
            <v>2</v>
          </cell>
          <cell r="F315" t="str">
            <v>DISTRITO - 2</v>
          </cell>
          <cell r="G315" t="str">
            <v>I</v>
          </cell>
          <cell r="H315">
            <v>2838</v>
          </cell>
          <cell r="I315">
            <v>0</v>
          </cell>
          <cell r="J315">
            <v>2838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2</v>
          </cell>
          <cell r="R315" t="str">
            <v>OBRAS Y MEDIO AMBIENTE</v>
          </cell>
          <cell r="S315">
            <v>12</v>
          </cell>
          <cell r="T315" t="str">
            <v>INFRAESTRUCTURA URBANA Y RURAL</v>
          </cell>
          <cell r="U315">
            <v>5</v>
          </cell>
          <cell r="V315" t="str">
            <v>PROYECTOS GESTIONES PASADAS</v>
          </cell>
          <cell r="W315">
            <v>381</v>
          </cell>
        </row>
        <row r="316">
          <cell r="B316" t="str">
            <v>B05-11783-00000</v>
          </cell>
          <cell r="C316" t="str">
            <v>CONSTRUCCION CANCHA MULTIFUNCIONAL + TINGLADO (FASE II)</v>
          </cell>
          <cell r="D316" t="str">
            <v>VILLA ADELA CENTRAL D-3</v>
          </cell>
          <cell r="E316">
            <v>3</v>
          </cell>
          <cell r="F316" t="str">
            <v>DISTRITO - 3</v>
          </cell>
          <cell r="G316" t="str">
            <v>I</v>
          </cell>
          <cell r="H316">
            <v>93640</v>
          </cell>
          <cell r="I316">
            <v>0</v>
          </cell>
          <cell r="J316">
            <v>93640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2</v>
          </cell>
          <cell r="R316" t="str">
            <v>OBRAS Y MEDIO AMBIENTE</v>
          </cell>
          <cell r="S316">
            <v>12</v>
          </cell>
          <cell r="T316" t="str">
            <v>INFRAESTRUCTURA URBANA Y RURAL</v>
          </cell>
          <cell r="U316">
            <v>5</v>
          </cell>
          <cell r="V316" t="str">
            <v>PROYECTOS GESTIONES PASADAS</v>
          </cell>
          <cell r="W316">
            <v>382</v>
          </cell>
        </row>
        <row r="317">
          <cell r="B317" t="str">
            <v>B05-11815-00000</v>
          </cell>
          <cell r="C317" t="str">
            <v>ENLOSETADO CALLE 136</v>
          </cell>
          <cell r="D317" t="str">
            <v>BOLIVAR F D-3</v>
          </cell>
          <cell r="E317">
            <v>3</v>
          </cell>
          <cell r="F317" t="str">
            <v>DISTRITO - 3</v>
          </cell>
          <cell r="G317" t="str">
            <v>I</v>
          </cell>
          <cell r="H317">
            <v>11843</v>
          </cell>
          <cell r="I317">
            <v>0</v>
          </cell>
          <cell r="J317">
            <v>11843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2</v>
          </cell>
          <cell r="R317" t="str">
            <v>OBRAS Y MEDIO AMBIENTE</v>
          </cell>
          <cell r="S317">
            <v>18</v>
          </cell>
          <cell r="T317" t="str">
            <v>CONSTRUCCION Y MANTENIMIENTO DE CAMINOS VECINALES</v>
          </cell>
          <cell r="U317">
            <v>5</v>
          </cell>
          <cell r="V317" t="str">
            <v>PROYECTOS GESTIONES PASADAS</v>
          </cell>
          <cell r="W317">
            <v>383</v>
          </cell>
        </row>
        <row r="318">
          <cell r="B318" t="str">
            <v>B05-11818-00000</v>
          </cell>
          <cell r="C318" t="str">
            <v>ENLOSETADO CALLE QUEBRADA - FASE II</v>
          </cell>
          <cell r="D318" t="str">
            <v>CANDELARIA D-3</v>
          </cell>
          <cell r="E318">
            <v>3</v>
          </cell>
          <cell r="F318" t="str">
            <v>DISTRITO - 3</v>
          </cell>
          <cell r="G318" t="str">
            <v>I</v>
          </cell>
          <cell r="H318">
            <v>31329</v>
          </cell>
          <cell r="I318">
            <v>0</v>
          </cell>
          <cell r="J318">
            <v>31329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2</v>
          </cell>
          <cell r="R318" t="str">
            <v>OBRAS Y MEDIO AMBIENTE</v>
          </cell>
          <cell r="S318">
            <v>18</v>
          </cell>
          <cell r="T318" t="str">
            <v>CONSTRUCCION Y MANTENIMIENTO DE CAMINOS VECINALES</v>
          </cell>
          <cell r="U318">
            <v>5</v>
          </cell>
          <cell r="V318" t="str">
            <v>PROYECTOS GESTIONES PASADAS</v>
          </cell>
          <cell r="W318">
            <v>384</v>
          </cell>
        </row>
        <row r="319">
          <cell r="B319" t="str">
            <v>B05-11819-00000</v>
          </cell>
          <cell r="C319" t="str">
            <v>CONSTRUCCION DE AMBIENTES SUB ALCALDIA D-8</v>
          </cell>
          <cell r="D319" t="str">
            <v>DISTRITAL (DIST. 8)</v>
          </cell>
          <cell r="E319">
            <v>8</v>
          </cell>
          <cell r="F319" t="str">
            <v>DISTRITO - 8</v>
          </cell>
          <cell r="G319" t="str">
            <v>I</v>
          </cell>
          <cell r="H319">
            <v>3568</v>
          </cell>
          <cell r="I319">
            <v>0</v>
          </cell>
          <cell r="J319">
            <v>3568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2</v>
          </cell>
          <cell r="R319" t="str">
            <v>OBRAS Y MEDIO AMBIENTE</v>
          </cell>
          <cell r="S319">
            <v>12</v>
          </cell>
          <cell r="T319" t="str">
            <v>INFRAESTRUCTURA URBANA Y RURAL</v>
          </cell>
          <cell r="U319">
            <v>5</v>
          </cell>
          <cell r="V319" t="str">
            <v>PROYECTOS GESTIONES PASADAS</v>
          </cell>
          <cell r="W319">
            <v>385</v>
          </cell>
        </row>
        <row r="320">
          <cell r="B320" t="str">
            <v>B05-11827-00000</v>
          </cell>
          <cell r="C320" t="str">
            <v>DOTACION DE MATERIALES DE CONSTRUCCION PARA SEDE SOCIAL</v>
          </cell>
          <cell r="D320" t="str">
            <v>LUIS ESPINAL - D-8</v>
          </cell>
          <cell r="E320">
            <v>8</v>
          </cell>
          <cell r="F320" t="str">
            <v>DISTRITO - 8</v>
          </cell>
          <cell r="G320" t="str">
            <v>I</v>
          </cell>
          <cell r="H320">
            <v>2715</v>
          </cell>
          <cell r="I320">
            <v>0</v>
          </cell>
          <cell r="J320">
            <v>2715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2</v>
          </cell>
          <cell r="R320" t="str">
            <v>OBRAS Y MEDIO AMBIENTE</v>
          </cell>
          <cell r="S320">
            <v>12</v>
          </cell>
          <cell r="T320" t="str">
            <v>INFRAESTRUCTURA URBANA Y RURAL</v>
          </cell>
          <cell r="U320">
            <v>5</v>
          </cell>
          <cell r="V320" t="str">
            <v>PROYECTOS GESTIONES PASADAS</v>
          </cell>
          <cell r="W320">
            <v>386</v>
          </cell>
        </row>
        <row r="321">
          <cell r="B321" t="str">
            <v>B05-11858-00000</v>
          </cell>
          <cell r="C321" t="str">
            <v>PAVIMENTADO AV. ALFREDO SANJINEZ (PARADA MICRO "H" A FINAL ALPACOMA</v>
          </cell>
          <cell r="D321" t="str">
            <v>DISTRITAL</v>
          </cell>
          <cell r="E321">
            <v>15</v>
          </cell>
          <cell r="F321" t="str">
            <v>DISTRITAL</v>
          </cell>
          <cell r="G321" t="str">
            <v>I</v>
          </cell>
          <cell r="H321">
            <v>1958950</v>
          </cell>
          <cell r="I321">
            <v>113447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1845503</v>
          </cell>
          <cell r="Q321">
            <v>2</v>
          </cell>
          <cell r="R321" t="str">
            <v>OBRAS Y MEDIO AMBIENTE</v>
          </cell>
          <cell r="S321">
            <v>18</v>
          </cell>
          <cell r="T321" t="str">
            <v>CONSTRUCCION Y MANTENIMIENTO DE CAMINOS VECINALES</v>
          </cell>
          <cell r="U321">
            <v>5</v>
          </cell>
          <cell r="V321" t="str">
            <v>PROYECTOS GESTIONES PASADAS</v>
          </cell>
          <cell r="W321">
            <v>389</v>
          </cell>
        </row>
        <row r="322">
          <cell r="B322" t="str">
            <v>B05-11860-00000</v>
          </cell>
          <cell r="C322" t="str">
            <v>PAVIMENTADO CALLE 15 TEJADA TRIANGULAR ENTRE AV. CIVICA Y ARICA</v>
          </cell>
          <cell r="D322" t="str">
            <v>DISTRITAL</v>
          </cell>
          <cell r="E322">
            <v>15</v>
          </cell>
          <cell r="F322" t="str">
            <v>DISTRITAL</v>
          </cell>
          <cell r="G322" t="str">
            <v>I</v>
          </cell>
          <cell r="H322">
            <v>3145053</v>
          </cell>
          <cell r="I322">
            <v>400000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2745053</v>
          </cell>
          <cell r="Q322">
            <v>2</v>
          </cell>
          <cell r="R322" t="str">
            <v>OBRAS Y MEDIO AMBIENTE</v>
          </cell>
          <cell r="S322">
            <v>18</v>
          </cell>
          <cell r="T322" t="str">
            <v>CONSTRUCCION Y MANTENIMIENTO DE CAMINOS VECINALES</v>
          </cell>
          <cell r="U322">
            <v>5</v>
          </cell>
          <cell r="V322" t="str">
            <v>PROYECTOS GESTIONES PASADAS</v>
          </cell>
          <cell r="W322">
            <v>391</v>
          </cell>
        </row>
        <row r="323">
          <cell r="B323" t="str">
            <v>B05-11861-00000</v>
          </cell>
          <cell r="C323" t="str">
            <v>PAVIMENTADO  AV. HERMANOS MORALES (DE AV. POLICIA  A CALLE 29 PLAN 266)</v>
          </cell>
          <cell r="D323" t="str">
            <v>DISTRITAL</v>
          </cell>
          <cell r="E323">
            <v>15</v>
          </cell>
          <cell r="F323" t="str">
            <v>DISTRITAL</v>
          </cell>
          <cell r="G323" t="str">
            <v>I</v>
          </cell>
          <cell r="H323">
            <v>1926470</v>
          </cell>
          <cell r="I323">
            <v>250000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1676470</v>
          </cell>
          <cell r="Q323">
            <v>2</v>
          </cell>
          <cell r="R323" t="str">
            <v>OBRAS Y MEDIO AMBIENTE</v>
          </cell>
          <cell r="S323">
            <v>18</v>
          </cell>
          <cell r="T323" t="str">
            <v>CONSTRUCCION Y MANTENIMIENTO DE CAMINOS VECINALES</v>
          </cell>
          <cell r="U323">
            <v>5</v>
          </cell>
          <cell r="V323" t="str">
            <v>PROYECTOS GESTIONES PASADAS</v>
          </cell>
          <cell r="W323">
            <v>392</v>
          </cell>
        </row>
        <row r="324">
          <cell r="B324" t="str">
            <v>B05-11862-00000</v>
          </cell>
          <cell r="C324" t="str">
            <v>PAVIMENTADO CALLE 8 SANTIAGO 1RO (ENTRE AV. 6 DE MARZO Y AV. ARICA)</v>
          </cell>
          <cell r="D324" t="str">
            <v>DISTRITAL</v>
          </cell>
          <cell r="E324">
            <v>15</v>
          </cell>
          <cell r="F324" t="str">
            <v>DISTRITAL</v>
          </cell>
          <cell r="G324" t="str">
            <v>I</v>
          </cell>
          <cell r="H324">
            <v>1693105</v>
          </cell>
          <cell r="I324">
            <v>264829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1428276</v>
          </cell>
          <cell r="Q324">
            <v>2</v>
          </cell>
          <cell r="R324" t="str">
            <v>OBRAS Y MEDIO AMBIENTE</v>
          </cell>
          <cell r="S324">
            <v>18</v>
          </cell>
          <cell r="T324" t="str">
            <v>CONSTRUCCION Y MANTENIMIENTO DE CAMINOS VECINALES</v>
          </cell>
          <cell r="U324">
            <v>5</v>
          </cell>
          <cell r="V324" t="str">
            <v>PROYECTOS GESTIONES PASADAS</v>
          </cell>
          <cell r="W324">
            <v>393</v>
          </cell>
        </row>
        <row r="325">
          <cell r="B325" t="str">
            <v>B05-11864-00000</v>
          </cell>
          <cell r="C325" t="str">
            <v>PAVIMENTADO CALLE 4 SANTIAGO 1RO Y CALLE 10 (TEJADA TRIANGULAR DESDE RODOLFO PALENQUE A  AV. CIVICA)</v>
          </cell>
          <cell r="D325" t="str">
            <v>DISTRITAL</v>
          </cell>
          <cell r="E325">
            <v>15</v>
          </cell>
          <cell r="F325" t="str">
            <v>DISTRITAL</v>
          </cell>
          <cell r="G325" t="str">
            <v>I</v>
          </cell>
          <cell r="H325">
            <v>1296374</v>
          </cell>
          <cell r="I325">
            <v>116236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1180138</v>
          </cell>
          <cell r="Q325">
            <v>2</v>
          </cell>
          <cell r="R325" t="str">
            <v>OBRAS Y MEDIO AMBIENTE</v>
          </cell>
          <cell r="S325">
            <v>18</v>
          </cell>
          <cell r="T325" t="str">
            <v>CONSTRUCCION Y MANTENIMIENTO DE CAMINOS VECINALES</v>
          </cell>
          <cell r="U325">
            <v>5</v>
          </cell>
          <cell r="V325" t="str">
            <v>PROYECTOS GESTIONES PASADAS</v>
          </cell>
          <cell r="W325">
            <v>395</v>
          </cell>
        </row>
        <row r="326">
          <cell r="B326" t="str">
            <v>B05-11865-00000</v>
          </cell>
          <cell r="C326" t="str">
            <v>PAVIMENTADO CALLE 2 SANTA ROSA (DESDE AV. CIVICA A AV. ARICA)</v>
          </cell>
          <cell r="D326" t="str">
            <v>DISTRITAL</v>
          </cell>
          <cell r="E326">
            <v>15</v>
          </cell>
          <cell r="F326" t="str">
            <v>DISTRITAL</v>
          </cell>
          <cell r="G326" t="str">
            <v>I</v>
          </cell>
          <cell r="H326">
            <v>310880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310880</v>
          </cell>
          <cell r="Q326">
            <v>2</v>
          </cell>
          <cell r="R326" t="str">
            <v>OBRAS Y MEDIO AMBIENTE</v>
          </cell>
          <cell r="S326">
            <v>18</v>
          </cell>
          <cell r="T326" t="str">
            <v>CONSTRUCCION Y MANTENIMIENTO DE CAMINOS VECINALES</v>
          </cell>
          <cell r="U326">
            <v>5</v>
          </cell>
          <cell r="V326" t="str">
            <v>PROYECTOS GESTIONES PASADAS</v>
          </cell>
          <cell r="W326">
            <v>396</v>
          </cell>
        </row>
        <row r="327">
          <cell r="B327" t="str">
            <v>B05-11867-00000</v>
          </cell>
          <cell r="C327" t="str">
            <v>PAVIMENTADO AV. UNION</v>
          </cell>
          <cell r="D327" t="str">
            <v>DISTRITAL</v>
          </cell>
          <cell r="E327">
            <v>15</v>
          </cell>
          <cell r="F327" t="str">
            <v>DISTRITAL</v>
          </cell>
          <cell r="G327" t="str">
            <v>I</v>
          </cell>
          <cell r="H327">
            <v>4736651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4736651</v>
          </cell>
          <cell r="Q327">
            <v>2</v>
          </cell>
          <cell r="R327" t="str">
            <v>OBRAS Y MEDIO AMBIENTE</v>
          </cell>
          <cell r="S327">
            <v>18</v>
          </cell>
          <cell r="T327" t="str">
            <v>CONSTRUCCION Y MANTENIMIENTO DE CAMINOS VECINALES</v>
          </cell>
          <cell r="U327">
            <v>5</v>
          </cell>
          <cell r="V327" t="str">
            <v>PROYECTOS GESTIONES PASADAS</v>
          </cell>
          <cell r="W327">
            <v>398</v>
          </cell>
        </row>
        <row r="328">
          <cell r="B328" t="str">
            <v>B05-11868-00000</v>
          </cell>
          <cell r="C328" t="str">
            <v>PAVIMENTADO AV. LA PAZ</v>
          </cell>
          <cell r="D328" t="str">
            <v>DISTRITAL</v>
          </cell>
          <cell r="E328">
            <v>15</v>
          </cell>
          <cell r="F328" t="str">
            <v>DISTRITAL</v>
          </cell>
          <cell r="G328" t="str">
            <v>I</v>
          </cell>
          <cell r="H328">
            <v>509068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509068</v>
          </cell>
          <cell r="Q328">
            <v>2</v>
          </cell>
          <cell r="R328" t="str">
            <v>OBRAS Y MEDIO AMBIENTE</v>
          </cell>
          <cell r="S328">
            <v>18</v>
          </cell>
          <cell r="T328" t="str">
            <v>CONSTRUCCION Y MANTENIMIENTO DE CAMINOS VECINALES</v>
          </cell>
          <cell r="U328">
            <v>5</v>
          </cell>
          <cell r="V328" t="str">
            <v>PROYECTOS GESTIONES PASADAS</v>
          </cell>
          <cell r="W328">
            <v>399</v>
          </cell>
        </row>
        <row r="329">
          <cell r="B329" t="str">
            <v>B05-11869-00000</v>
          </cell>
          <cell r="C329" t="str">
            <v>PAVIMENTO AV. ACHOCALLA</v>
          </cell>
          <cell r="D329" t="str">
            <v>DISTRITALES</v>
          </cell>
          <cell r="E329">
            <v>15</v>
          </cell>
          <cell r="F329" t="str">
            <v>DISTRITAL</v>
          </cell>
          <cell r="G329" t="str">
            <v>I</v>
          </cell>
          <cell r="H329">
            <v>4207529</v>
          </cell>
          <cell r="I329">
            <v>535563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3671966</v>
          </cell>
          <cell r="Q329">
            <v>2</v>
          </cell>
          <cell r="R329" t="str">
            <v>OBRAS Y MEDIO AMBIENTE</v>
          </cell>
          <cell r="S329">
            <v>18</v>
          </cell>
          <cell r="T329" t="str">
            <v>CONSTRUCCION Y MANTENIMIENTO DE CAMINOS VECINALES</v>
          </cell>
          <cell r="U329">
            <v>5</v>
          </cell>
          <cell r="V329" t="str">
            <v>PROYECTOS GESTIONES PASADAS</v>
          </cell>
          <cell r="W329">
            <v>400</v>
          </cell>
        </row>
        <row r="330">
          <cell r="B330" t="str">
            <v>B05-11870-00000</v>
          </cell>
          <cell r="C330" t="str">
            <v>PAVIMENTADO AV. JULIO CESAR VALDEZ</v>
          </cell>
          <cell r="D330" t="str">
            <v>DISTRITAL</v>
          </cell>
          <cell r="E330">
            <v>15</v>
          </cell>
          <cell r="F330" t="str">
            <v>DISTRITAL</v>
          </cell>
          <cell r="G330" t="str">
            <v>I</v>
          </cell>
          <cell r="H330">
            <v>4995794</v>
          </cell>
          <cell r="I330">
            <v>600000</v>
          </cell>
          <cell r="J330">
            <v>0</v>
          </cell>
          <cell r="K330">
            <v>239159</v>
          </cell>
          <cell r="L330">
            <v>0</v>
          </cell>
          <cell r="M330">
            <v>0</v>
          </cell>
          <cell r="N330">
            <v>239159</v>
          </cell>
          <cell r="O330">
            <v>0</v>
          </cell>
          <cell r="P330">
            <v>4156635</v>
          </cell>
          <cell r="Q330">
            <v>2</v>
          </cell>
          <cell r="R330" t="str">
            <v>OBRAS Y MEDIO AMBIENTE</v>
          </cell>
          <cell r="S330">
            <v>18</v>
          </cell>
          <cell r="T330" t="str">
            <v>CONSTRUCCION Y MANTENIMIENTO DE CAMINOS VECINALES</v>
          </cell>
          <cell r="U330">
            <v>5</v>
          </cell>
          <cell r="V330" t="str">
            <v>PROYECTOS GESTIONES PASADAS</v>
          </cell>
          <cell r="W330">
            <v>401</v>
          </cell>
        </row>
        <row r="331">
          <cell r="B331" t="str">
            <v>B05-11871-00000</v>
          </cell>
          <cell r="C331" t="str">
            <v>PAVIMENTADO AV. CAQUINGORA</v>
          </cell>
          <cell r="D331" t="str">
            <v>DISTRITALES</v>
          </cell>
          <cell r="E331">
            <v>15</v>
          </cell>
          <cell r="F331" t="str">
            <v>DISTRITAL</v>
          </cell>
          <cell r="G331" t="str">
            <v>I</v>
          </cell>
          <cell r="H331">
            <v>9559053</v>
          </cell>
          <cell r="I331">
            <v>0</v>
          </cell>
          <cell r="J331">
            <v>1171119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8387934</v>
          </cell>
          <cell r="Q331">
            <v>2</v>
          </cell>
          <cell r="R331" t="str">
            <v>OBRAS Y MEDIO AMBIENTE</v>
          </cell>
          <cell r="S331">
            <v>18</v>
          </cell>
          <cell r="T331" t="str">
            <v>CONSTRUCCION Y MANTENIMIENTO DE CAMINOS VECINALES</v>
          </cell>
          <cell r="U331">
            <v>5</v>
          </cell>
          <cell r="V331" t="str">
            <v>PROYECTOS GESTIONES PASADAS</v>
          </cell>
          <cell r="W331">
            <v>402</v>
          </cell>
        </row>
        <row r="332">
          <cell r="B332" t="str">
            <v>B05-11875-00000</v>
          </cell>
          <cell r="C332" t="str">
            <v>PAVIMENTADO AV. J. CESAR VALDEZ (FASE III)</v>
          </cell>
          <cell r="D332" t="str">
            <v>DISTRITAL</v>
          </cell>
          <cell r="E332">
            <v>15</v>
          </cell>
          <cell r="F332" t="str">
            <v>DISTRITAL</v>
          </cell>
          <cell r="G332" t="str">
            <v>I</v>
          </cell>
          <cell r="H332">
            <v>2566237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2566237</v>
          </cell>
          <cell r="Q332">
            <v>2</v>
          </cell>
          <cell r="R332" t="str">
            <v>OBRAS Y MEDIO AMBIENTE</v>
          </cell>
          <cell r="S332">
            <v>18</v>
          </cell>
          <cell r="T332" t="str">
            <v>CONSTRUCCION Y MANTENIMIENTO DE CAMINOS VECINALES</v>
          </cell>
          <cell r="U332">
            <v>5</v>
          </cell>
          <cell r="V332" t="str">
            <v>PROYECTOS GESTIONES PASADAS</v>
          </cell>
          <cell r="W332">
            <v>403</v>
          </cell>
        </row>
        <row r="333">
          <cell r="B333" t="str">
            <v>B05-11876-00000</v>
          </cell>
          <cell r="C333" t="str">
            <v>PAVIMENTADO AV. CALLE ESCALON AGÜERO</v>
          </cell>
          <cell r="D333" t="str">
            <v>DISTRITAL</v>
          </cell>
          <cell r="E333">
            <v>15</v>
          </cell>
          <cell r="F333" t="str">
            <v>DISTRITAL</v>
          </cell>
          <cell r="G333" t="str">
            <v>I</v>
          </cell>
          <cell r="H333">
            <v>3211628</v>
          </cell>
          <cell r="I333">
            <v>100000</v>
          </cell>
          <cell r="J333">
            <v>283852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2827776</v>
          </cell>
          <cell r="Q333">
            <v>2</v>
          </cell>
          <cell r="R333" t="str">
            <v>OBRAS Y MEDIO AMBIENTE</v>
          </cell>
          <cell r="S333">
            <v>18</v>
          </cell>
          <cell r="T333" t="str">
            <v>CONSTRUCCION Y MANTENIMIENTO DE CAMINOS VECINALES</v>
          </cell>
          <cell r="U333">
            <v>5</v>
          </cell>
          <cell r="V333" t="str">
            <v>PROYECTOS GESTIONES PASADAS</v>
          </cell>
          <cell r="W333">
            <v>404</v>
          </cell>
        </row>
        <row r="334">
          <cell r="B334" t="str">
            <v>B05-11877-00000</v>
          </cell>
          <cell r="C334" t="str">
            <v>PAVIMENTADO AV. AROMA</v>
          </cell>
          <cell r="D334" t="str">
            <v>DISTRITAL</v>
          </cell>
          <cell r="E334">
            <v>15</v>
          </cell>
          <cell r="F334" t="str">
            <v>DISTRITAL</v>
          </cell>
          <cell r="G334" t="str">
            <v>I</v>
          </cell>
          <cell r="H334">
            <v>2578973</v>
          </cell>
          <cell r="I334">
            <v>0</v>
          </cell>
          <cell r="J334">
            <v>250000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2328973</v>
          </cell>
          <cell r="Q334">
            <v>2</v>
          </cell>
          <cell r="R334" t="str">
            <v>OBRAS Y MEDIO AMBIENTE</v>
          </cell>
          <cell r="S334">
            <v>18</v>
          </cell>
          <cell r="T334" t="str">
            <v>CONSTRUCCION Y MANTENIMIENTO DE CAMINOS VECINALES</v>
          </cell>
          <cell r="U334">
            <v>5</v>
          </cell>
          <cell r="V334" t="str">
            <v>PROYECTOS GESTIONES PASADAS</v>
          </cell>
          <cell r="W334">
            <v>405</v>
          </cell>
        </row>
        <row r="335">
          <cell r="B335" t="str">
            <v>B05-11878-00000</v>
          </cell>
          <cell r="C335" t="str">
            <v>PAVIMENTADO AV. HOLANDA</v>
          </cell>
          <cell r="D335" t="str">
            <v>DISTRITAL</v>
          </cell>
          <cell r="E335">
            <v>15</v>
          </cell>
          <cell r="F335" t="str">
            <v>DISTRITAL</v>
          </cell>
          <cell r="G335" t="str">
            <v>I</v>
          </cell>
          <cell r="H335">
            <v>3732392</v>
          </cell>
          <cell r="I335">
            <v>111587</v>
          </cell>
          <cell r="J335">
            <v>200000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3420805</v>
          </cell>
          <cell r="Q335">
            <v>2</v>
          </cell>
          <cell r="R335" t="str">
            <v>OBRAS Y MEDIO AMBIENTE</v>
          </cell>
          <cell r="S335">
            <v>18</v>
          </cell>
          <cell r="T335" t="str">
            <v>CONSTRUCCION Y MANTENIMIENTO DE CAMINOS VECINALES</v>
          </cell>
          <cell r="U335">
            <v>5</v>
          </cell>
          <cell r="V335" t="str">
            <v>PROYECTOS GESTIONES PASADAS</v>
          </cell>
          <cell r="W335">
            <v>406</v>
          </cell>
        </row>
        <row r="336">
          <cell r="B336" t="str">
            <v>B05-11880-00000</v>
          </cell>
          <cell r="C336" t="str">
            <v>PAVIMENTADO AV. JUNIN</v>
          </cell>
          <cell r="D336" t="str">
            <v>DISTRITAL</v>
          </cell>
          <cell r="E336">
            <v>15</v>
          </cell>
          <cell r="F336" t="str">
            <v>DISTRITAL</v>
          </cell>
          <cell r="G336" t="str">
            <v>I</v>
          </cell>
          <cell r="H336">
            <v>474899</v>
          </cell>
          <cell r="I336">
            <v>74839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400060</v>
          </cell>
          <cell r="Q336">
            <v>2</v>
          </cell>
          <cell r="R336" t="str">
            <v>OBRAS Y MEDIO AMBIENTE</v>
          </cell>
          <cell r="S336">
            <v>18</v>
          </cell>
          <cell r="T336" t="str">
            <v>CONSTRUCCION Y MANTENIMIENTO DE CAMINOS VECINALES</v>
          </cell>
          <cell r="U336">
            <v>5</v>
          </cell>
          <cell r="V336" t="str">
            <v>PROYECTOS GESTIONES PASADAS</v>
          </cell>
          <cell r="W336">
            <v>408</v>
          </cell>
        </row>
        <row r="337">
          <cell r="B337" t="str">
            <v>B05-11881-00000</v>
          </cell>
          <cell r="C337" t="str">
            <v>PAVIMENTADO AV. COCHABAMBA (CONTINUACION)</v>
          </cell>
          <cell r="D337" t="str">
            <v>DISTRITAL</v>
          </cell>
          <cell r="E337">
            <v>15</v>
          </cell>
          <cell r="F337" t="str">
            <v>DISTRITAL</v>
          </cell>
          <cell r="G337" t="str">
            <v>I</v>
          </cell>
          <cell r="H337">
            <v>5585562</v>
          </cell>
          <cell r="I337">
            <v>0</v>
          </cell>
          <cell r="J337">
            <v>328885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5256677</v>
          </cell>
          <cell r="Q337">
            <v>2</v>
          </cell>
          <cell r="R337" t="str">
            <v>OBRAS Y MEDIO AMBIENTE</v>
          </cell>
          <cell r="S337">
            <v>18</v>
          </cell>
          <cell r="T337" t="str">
            <v>CONSTRUCCION Y MANTENIMIENTO DE CAMINOS VECINALES</v>
          </cell>
          <cell r="U337">
            <v>5</v>
          </cell>
          <cell r="V337" t="str">
            <v>PROYECTOS GESTIONES PASADAS</v>
          </cell>
          <cell r="W337">
            <v>409</v>
          </cell>
        </row>
        <row r="338">
          <cell r="B338" t="str">
            <v>B05-11929-00000</v>
          </cell>
          <cell r="C338" t="str">
            <v>OBRAS MENORES D-3</v>
          </cell>
          <cell r="D338" t="str">
            <v>DISTRITO 3</v>
          </cell>
          <cell r="E338">
            <v>3</v>
          </cell>
          <cell r="F338" t="str">
            <v>DISTRITO - 3</v>
          </cell>
          <cell r="G338" t="str">
            <v>I</v>
          </cell>
          <cell r="H338">
            <v>257558</v>
          </cell>
          <cell r="I338">
            <v>257558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</v>
          </cell>
          <cell r="R338" t="str">
            <v>OBRAS Y MEDIO AMBIENTE</v>
          </cell>
          <cell r="S338">
            <v>12</v>
          </cell>
          <cell r="T338" t="str">
            <v>INFRAESTRUCTURA URBANA Y RURAL</v>
          </cell>
          <cell r="U338">
            <v>5</v>
          </cell>
          <cell r="V338" t="str">
            <v>PROYECTOS GESTIONES PASADAS</v>
          </cell>
          <cell r="W338">
            <v>410</v>
          </cell>
        </row>
        <row r="339">
          <cell r="B339" t="str">
            <v>B05-11940-00000</v>
          </cell>
          <cell r="C339" t="str">
            <v>CONSTRUCCION POLIDEPORTIVO (FASE II)</v>
          </cell>
          <cell r="D339" t="str">
            <v>ORO NEGRO (DIST. 2)</v>
          </cell>
          <cell r="E339">
            <v>2</v>
          </cell>
          <cell r="F339" t="str">
            <v>DISTRITO - 2</v>
          </cell>
          <cell r="G339" t="str">
            <v>I</v>
          </cell>
          <cell r="H339">
            <v>12198</v>
          </cell>
          <cell r="I339">
            <v>12198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2</v>
          </cell>
          <cell r="R339" t="str">
            <v>OBRAS Y MEDIO AMBIENTE</v>
          </cell>
          <cell r="S339">
            <v>12</v>
          </cell>
          <cell r="T339" t="str">
            <v>INFRAESTRUCTURA URBANA Y RURAL</v>
          </cell>
          <cell r="U339">
            <v>5</v>
          </cell>
          <cell r="V339" t="str">
            <v>PROYECTOS GESTIONES PASADAS</v>
          </cell>
          <cell r="W339">
            <v>411</v>
          </cell>
        </row>
        <row r="340">
          <cell r="B340" t="str">
            <v>B05-11977-00000</v>
          </cell>
          <cell r="C340" t="str">
            <v>EMBOVEDADO DE AFLUENTES CARRETERA COPACABANA</v>
          </cell>
          <cell r="D340" t="str">
            <v>TAHUANTINSUYO - PUERTO MEJILLONES (DIST. 5)</v>
          </cell>
          <cell r="E340">
            <v>5</v>
          </cell>
          <cell r="F340" t="str">
            <v>DISTRITO - 5</v>
          </cell>
          <cell r="G340" t="str">
            <v>I</v>
          </cell>
          <cell r="H340">
            <v>1530560</v>
          </cell>
          <cell r="I340">
            <v>0</v>
          </cell>
          <cell r="J340">
            <v>0</v>
          </cell>
          <cell r="K340">
            <v>1530560</v>
          </cell>
          <cell r="L340">
            <v>0</v>
          </cell>
          <cell r="M340">
            <v>0</v>
          </cell>
          <cell r="N340">
            <v>1530560</v>
          </cell>
          <cell r="O340">
            <v>0</v>
          </cell>
          <cell r="P340">
            <v>0</v>
          </cell>
          <cell r="Q340">
            <v>2</v>
          </cell>
          <cell r="R340" t="str">
            <v>OBRAS Y MEDIO AMBIENTE</v>
          </cell>
          <cell r="S340">
            <v>16</v>
          </cell>
          <cell r="T340" t="str">
            <v>TRATAMIENTO DE CUENCAS</v>
          </cell>
          <cell r="U340">
            <v>5</v>
          </cell>
          <cell r="V340" t="str">
            <v>PROYECTOS GESTIONES PASADAS</v>
          </cell>
          <cell r="W340">
            <v>413</v>
          </cell>
        </row>
        <row r="341">
          <cell r="B341" t="str">
            <v>B05-11990-00000</v>
          </cell>
          <cell r="C341" t="str">
            <v>CONSTRUCCION PARQUE INFANTIL ARAMAYO (FASE I)</v>
          </cell>
          <cell r="D341" t="str">
            <v>ALTO LIMA  3RA SECCION (DIST. 6)</v>
          </cell>
          <cell r="E341">
            <v>6</v>
          </cell>
          <cell r="F341" t="str">
            <v>DISTRITO - 6</v>
          </cell>
          <cell r="G341" t="str">
            <v>I</v>
          </cell>
          <cell r="H341">
            <v>5591</v>
          </cell>
          <cell r="I341">
            <v>5591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2</v>
          </cell>
          <cell r="R341" t="str">
            <v>OBRAS Y MEDIO AMBIENTE</v>
          </cell>
          <cell r="S341">
            <v>12</v>
          </cell>
          <cell r="T341" t="str">
            <v>INFRAESTRUCTURA URBANA Y RURAL</v>
          </cell>
          <cell r="U341">
            <v>5</v>
          </cell>
          <cell r="V341" t="str">
            <v>PROYECTOS GESTIONES PASADAS</v>
          </cell>
          <cell r="W341">
            <v>414</v>
          </cell>
        </row>
        <row r="342">
          <cell r="B342" t="str">
            <v>B05-11991-00000</v>
          </cell>
          <cell r="C342" t="str">
            <v>CONSTRUCCION PLAZA SUCRE (FASE I)</v>
          </cell>
          <cell r="D342" t="str">
            <v>BALLIVIAN 2DA SECCION  (DIST. 6)</v>
          </cell>
          <cell r="E342">
            <v>6</v>
          </cell>
          <cell r="F342" t="str">
            <v>DISTRITO - 6</v>
          </cell>
          <cell r="G342" t="str">
            <v>I</v>
          </cell>
          <cell r="H342">
            <v>3213</v>
          </cell>
          <cell r="I342">
            <v>3213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2</v>
          </cell>
          <cell r="R342" t="str">
            <v>OBRAS Y MEDIO AMBIENTE</v>
          </cell>
          <cell r="S342">
            <v>12</v>
          </cell>
          <cell r="T342" t="str">
            <v>INFRAESTRUCTURA URBANA Y RURAL</v>
          </cell>
          <cell r="U342">
            <v>5</v>
          </cell>
          <cell r="V342" t="str">
            <v>PROYECTOS GESTIONES PASADAS</v>
          </cell>
          <cell r="W342">
            <v>415</v>
          </cell>
        </row>
        <row r="343">
          <cell r="B343" t="str">
            <v>B05-12032-00000</v>
          </cell>
          <cell r="C343" t="str">
            <v>AYNIS VECINALES D 6</v>
          </cell>
          <cell r="D343" t="str">
            <v>DISTRITO 6</v>
          </cell>
          <cell r="E343">
            <v>6</v>
          </cell>
          <cell r="F343" t="str">
            <v>DISTRITO - 6</v>
          </cell>
          <cell r="G343" t="str">
            <v>I</v>
          </cell>
          <cell r="H343">
            <v>32856</v>
          </cell>
          <cell r="I343">
            <v>32856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</v>
          </cell>
          <cell r="R343" t="str">
            <v>OBRAS Y MEDIO AMBIENTE</v>
          </cell>
          <cell r="S343">
            <v>12</v>
          </cell>
          <cell r="T343" t="str">
            <v>INFRAESTRUCTURA URBANA Y RURAL</v>
          </cell>
          <cell r="U343">
            <v>5</v>
          </cell>
          <cell r="V343" t="str">
            <v>PROYECTOS GESTIONES PASADAS</v>
          </cell>
          <cell r="W343">
            <v>416</v>
          </cell>
        </row>
        <row r="344">
          <cell r="B344" t="str">
            <v>B05-12038-00000</v>
          </cell>
          <cell r="C344" t="str">
            <v>ENLOSETADO CALLE SAN ANTONIO</v>
          </cell>
          <cell r="D344" t="str">
            <v>ALTO LIMA 1RA SECCION (DIST. 6)</v>
          </cell>
          <cell r="E344">
            <v>6</v>
          </cell>
          <cell r="F344" t="str">
            <v>DISTRITO - 6</v>
          </cell>
          <cell r="G344" t="str">
            <v>I</v>
          </cell>
          <cell r="H344">
            <v>2335</v>
          </cell>
          <cell r="I344">
            <v>2335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2</v>
          </cell>
          <cell r="R344" t="str">
            <v>OBRAS Y MEDIO AMBIENTE</v>
          </cell>
          <cell r="S344">
            <v>18</v>
          </cell>
          <cell r="T344" t="str">
            <v>CONSTRUCCION Y MANTENIMIENTO DE CAMINOS VECINALES</v>
          </cell>
          <cell r="U344">
            <v>5</v>
          </cell>
          <cell r="V344" t="str">
            <v>PROYECTOS GESTIONES PASADAS</v>
          </cell>
          <cell r="W344">
            <v>417</v>
          </cell>
        </row>
        <row r="345">
          <cell r="B345" t="str">
            <v>B05-12039-00000</v>
          </cell>
          <cell r="C345" t="str">
            <v>PROYECTOS DE SANEAMIENTO BASICO</v>
          </cell>
          <cell r="D345" t="str">
            <v>DISTRITAL</v>
          </cell>
          <cell r="E345">
            <v>15</v>
          </cell>
          <cell r="F345" t="str">
            <v>DISTRITAL</v>
          </cell>
          <cell r="G345" t="str">
            <v>I</v>
          </cell>
          <cell r="H345">
            <v>417414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417414</v>
          </cell>
          <cell r="Q345">
            <v>2</v>
          </cell>
          <cell r="R345" t="str">
            <v>OBRAS Y MEDIO AMBIENTE</v>
          </cell>
          <cell r="S345">
            <v>34</v>
          </cell>
          <cell r="T345" t="str">
            <v>SANEAMIENTO BASICO</v>
          </cell>
          <cell r="U345">
            <v>5</v>
          </cell>
          <cell r="V345" t="str">
            <v>PROYECTOS GESTIONES PASADAS</v>
          </cell>
          <cell r="W345">
            <v>418</v>
          </cell>
        </row>
        <row r="346">
          <cell r="B346" t="str">
            <v>B05-12044-00000</v>
          </cell>
          <cell r="C346" t="str">
            <v>MEJORAMIENTO DE INFRAESTRUCTURA MATADERO MUNICIPAL (CENTRO DE ACOPIO)</v>
          </cell>
          <cell r="D346" t="str">
            <v>DISTRITAL</v>
          </cell>
          <cell r="E346">
            <v>15</v>
          </cell>
          <cell r="F346" t="str">
            <v>DISTRITAL</v>
          </cell>
          <cell r="G346" t="str">
            <v>I</v>
          </cell>
          <cell r="H346">
            <v>18363</v>
          </cell>
          <cell r="I346">
            <v>18363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3</v>
          </cell>
          <cell r="R346" t="str">
            <v>DESARROLLO ECONOMICO - PRODUCTIVO</v>
          </cell>
          <cell r="S346">
            <v>8</v>
          </cell>
          <cell r="T346" t="str">
            <v>PROMOCION DESARROLLO ECONOMICO URBANO</v>
          </cell>
          <cell r="U346">
            <v>5</v>
          </cell>
          <cell r="V346" t="str">
            <v>PROYECTOS GESTIONES PASADAS</v>
          </cell>
          <cell r="W346">
            <v>419</v>
          </cell>
        </row>
        <row r="347">
          <cell r="B347" t="str">
            <v>B05-12057-00000</v>
          </cell>
          <cell r="C347" t="str">
            <v>ADQUISICION DE LOTE DE TERRENO PARA CONSTRUCCION SEDE SOCIAL</v>
          </cell>
          <cell r="D347" t="str">
            <v>BALLIVIAN 2DA SECCION  (DIST. 6)</v>
          </cell>
          <cell r="E347">
            <v>6</v>
          </cell>
          <cell r="F347" t="str">
            <v>DISTRITO - 6</v>
          </cell>
          <cell r="G347" t="str">
            <v>I</v>
          </cell>
          <cell r="H347">
            <v>1463857</v>
          </cell>
          <cell r="I347">
            <v>1358165</v>
          </cell>
          <cell r="J347">
            <v>105692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2</v>
          </cell>
          <cell r="R347" t="str">
            <v>OBRAS Y MEDIO AMBIENTE</v>
          </cell>
          <cell r="S347">
            <v>12</v>
          </cell>
          <cell r="T347" t="str">
            <v>INFRAESTRUCTURA URBANA Y RURAL</v>
          </cell>
          <cell r="U347">
            <v>5</v>
          </cell>
          <cell r="V347" t="str">
            <v>PROYECTOS GESTIONES PASADAS</v>
          </cell>
          <cell r="W347">
            <v>420</v>
          </cell>
        </row>
        <row r="348">
          <cell r="B348" t="str">
            <v>B05-12071-00000</v>
          </cell>
          <cell r="C348" t="str">
            <v>ENLOSETADO CALLE MAX PORTUGAL (ENTRE RIGOBERTO PAREDES HASTA U.E ANTONIO PAREDES CANDIA)</v>
          </cell>
          <cell r="D348" t="str">
            <v>DISTRITO 5</v>
          </cell>
          <cell r="E348">
            <v>5</v>
          </cell>
          <cell r="F348" t="str">
            <v>DISTRITO - 5</v>
          </cell>
          <cell r="G348" t="str">
            <v>I</v>
          </cell>
          <cell r="H348">
            <v>225000</v>
          </cell>
          <cell r="I348">
            <v>160000</v>
          </cell>
          <cell r="J348">
            <v>0</v>
          </cell>
          <cell r="K348">
            <v>65000</v>
          </cell>
          <cell r="L348">
            <v>0</v>
          </cell>
          <cell r="M348">
            <v>0</v>
          </cell>
          <cell r="N348">
            <v>65000</v>
          </cell>
          <cell r="O348">
            <v>0</v>
          </cell>
          <cell r="P348">
            <v>0</v>
          </cell>
          <cell r="Q348">
            <v>2</v>
          </cell>
          <cell r="R348" t="str">
            <v>OBRAS Y MEDIO AMBIENTE</v>
          </cell>
          <cell r="S348">
            <v>18</v>
          </cell>
          <cell r="T348" t="str">
            <v>CONSTRUCCION Y MANTENIMIENTO DE CAMINOS VECINALES</v>
          </cell>
          <cell r="U348">
            <v>5</v>
          </cell>
          <cell r="V348" t="str">
            <v>PROYECTOS GESTIONES PASADAS</v>
          </cell>
          <cell r="W348">
            <v>421</v>
          </cell>
        </row>
        <row r="349">
          <cell r="B349" t="str">
            <v>B05-12074-00000</v>
          </cell>
          <cell r="C349" t="str">
            <v>CONSTRUCCION SEDE CULTURAL (FASE II)</v>
          </cell>
          <cell r="D349" t="str">
            <v>25 DE JULIO</v>
          </cell>
          <cell r="E349">
            <v>8</v>
          </cell>
          <cell r="F349" t="str">
            <v>DISTRITO - 8</v>
          </cell>
          <cell r="G349" t="str">
            <v>I</v>
          </cell>
          <cell r="H349">
            <v>6104</v>
          </cell>
          <cell r="I349">
            <v>451</v>
          </cell>
          <cell r="J349">
            <v>5653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2</v>
          </cell>
          <cell r="R349" t="str">
            <v>OBRAS Y MEDIO AMBIENTE</v>
          </cell>
          <cell r="S349">
            <v>12</v>
          </cell>
          <cell r="T349" t="str">
            <v>INFRAESTRUCTURA URBANA Y RURAL</v>
          </cell>
          <cell r="U349">
            <v>5</v>
          </cell>
          <cell r="V349" t="str">
            <v>PROYECTOS GESTIONES PASADAS</v>
          </cell>
          <cell r="W349">
            <v>422</v>
          </cell>
        </row>
        <row r="350">
          <cell r="B350" t="str">
            <v>B05-12086-00000</v>
          </cell>
          <cell r="C350" t="str">
            <v>DOTACION DE MATERIAL PARA CONSTRUCCION DE SEDE SOCIAL</v>
          </cell>
          <cell r="D350" t="str">
            <v>SAN FELIPE DE SEQUE SECTOR 5</v>
          </cell>
          <cell r="E350">
            <v>4</v>
          </cell>
          <cell r="F350" t="str">
            <v>DISTRITO - 4</v>
          </cell>
          <cell r="G350" t="str">
            <v>I</v>
          </cell>
          <cell r="H350">
            <v>15000</v>
          </cell>
          <cell r="I350">
            <v>15000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</v>
          </cell>
          <cell r="R350" t="str">
            <v>OBRAS Y MEDIO AMBIENTE</v>
          </cell>
          <cell r="S350">
            <v>12</v>
          </cell>
          <cell r="T350" t="str">
            <v>INFRAESTRUCTURA URBANA Y RURAL</v>
          </cell>
          <cell r="U350">
            <v>5</v>
          </cell>
          <cell r="V350" t="str">
            <v>PROYECTOS GESTIONES PASADAS</v>
          </cell>
          <cell r="W350">
            <v>423</v>
          </cell>
        </row>
        <row r="351">
          <cell r="B351" t="str">
            <v>B05-12094-00000</v>
          </cell>
          <cell r="C351" t="str">
            <v>CONSTRUCCION U.E. LORETO (ESTUDIOS DE PREINVERSION)</v>
          </cell>
          <cell r="D351" t="str">
            <v>DISTRITAL</v>
          </cell>
          <cell r="E351">
            <v>6</v>
          </cell>
          <cell r="F351" t="str">
            <v>DISTRITO - 6</v>
          </cell>
          <cell r="G351" t="str">
            <v>I</v>
          </cell>
          <cell r="H351">
            <v>60000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60000</v>
          </cell>
          <cell r="P351">
            <v>0</v>
          </cell>
          <cell r="Q351">
            <v>1</v>
          </cell>
          <cell r="R351" t="str">
            <v>PROTECCION SOCIAL</v>
          </cell>
          <cell r="S351">
            <v>1</v>
          </cell>
          <cell r="T351" t="str">
            <v>SERVICIO DE EDUCACION</v>
          </cell>
          <cell r="U351">
            <v>5</v>
          </cell>
          <cell r="V351" t="str">
            <v>PROYECTOS GESTIONES PASADAS</v>
          </cell>
          <cell r="W351">
            <v>425</v>
          </cell>
        </row>
        <row r="352">
          <cell r="B352" t="str">
            <v>B05-12102-00000</v>
          </cell>
          <cell r="C352" t="str">
            <v>CONSTRUCCION AMBIENTE PARA CONTROL MUNICIPAL OCDECO (FASE I)</v>
          </cell>
          <cell r="D352" t="str">
            <v>6 DE JUNIO</v>
          </cell>
          <cell r="E352">
            <v>2</v>
          </cell>
          <cell r="F352" t="str">
            <v>DISTRITO - 2</v>
          </cell>
          <cell r="G352" t="str">
            <v>I</v>
          </cell>
          <cell r="H352">
            <v>9164</v>
          </cell>
          <cell r="I352">
            <v>9164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2</v>
          </cell>
          <cell r="R352" t="str">
            <v>OBRAS Y MEDIO AMBIENTE</v>
          </cell>
          <cell r="S352">
            <v>12</v>
          </cell>
          <cell r="T352" t="str">
            <v>INFRAESTRUCTURA URBANA Y RURAL</v>
          </cell>
          <cell r="U352">
            <v>5</v>
          </cell>
          <cell r="V352" t="str">
            <v>PROYECTOS GESTIONES PASADAS</v>
          </cell>
          <cell r="W352">
            <v>426</v>
          </cell>
        </row>
        <row r="353">
          <cell r="B353" t="str">
            <v>B05-17210-00000</v>
          </cell>
          <cell r="C353" t="str">
            <v>EQUIPAMIENTO E IMPLEMENTACION DE SALA AUDIOVISUAL U.E. PARAISO</v>
          </cell>
          <cell r="D353" t="str">
            <v>V. ADELA</v>
          </cell>
          <cell r="E353">
            <v>3</v>
          </cell>
          <cell r="F353" t="str">
            <v>DISTRITO - 3</v>
          </cell>
          <cell r="G353" t="str">
            <v>I</v>
          </cell>
          <cell r="H353">
            <v>200000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200000</v>
          </cell>
          <cell r="P353">
            <v>0</v>
          </cell>
          <cell r="Q353">
            <v>1</v>
          </cell>
          <cell r="R353" t="str">
            <v>PROTECCION SOCIAL</v>
          </cell>
          <cell r="S353">
            <v>1</v>
          </cell>
          <cell r="T353" t="str">
            <v>SERVICIO DE EDUCACION</v>
          </cell>
          <cell r="U353">
            <v>2</v>
          </cell>
          <cell r="V353" t="str">
            <v>PROYECTOS - 2007 P/CONCLUSION</v>
          </cell>
          <cell r="W353">
            <v>427</v>
          </cell>
        </row>
        <row r="354">
          <cell r="B354" t="str">
            <v>B05-12121-00000</v>
          </cell>
          <cell r="C354" t="str">
            <v>CONCLUSION COL. NAL. MIXTO "ILLIMANI"</v>
          </cell>
          <cell r="D354" t="str">
            <v>DISTRITAL  D-3</v>
          </cell>
          <cell r="E354">
            <v>15</v>
          </cell>
          <cell r="F354" t="str">
            <v>DISTRITAL</v>
          </cell>
          <cell r="G354" t="str">
            <v>I</v>
          </cell>
          <cell r="H354">
            <v>10545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10545</v>
          </cell>
          <cell r="P354">
            <v>0</v>
          </cell>
          <cell r="Q354">
            <v>1</v>
          </cell>
          <cell r="R354" t="str">
            <v>PROTECCION SOCIAL</v>
          </cell>
          <cell r="S354">
            <v>1</v>
          </cell>
          <cell r="T354" t="str">
            <v>SERVICIO DE EDUCACION</v>
          </cell>
          <cell r="U354">
            <v>5</v>
          </cell>
          <cell r="V354" t="str">
            <v>PROYECTOS GESTIONES PASADAS</v>
          </cell>
          <cell r="W354">
            <v>429</v>
          </cell>
        </row>
        <row r="355">
          <cell r="B355" t="str">
            <v>B05-12128-00000</v>
          </cell>
          <cell r="C355" t="str">
            <v>CONSTRUCCION DE AULAS UE NORUEGA</v>
          </cell>
          <cell r="D355" t="str">
            <v>DISTRITAL - HUAYNA POTOSI D-5</v>
          </cell>
          <cell r="E355">
            <v>15</v>
          </cell>
          <cell r="F355" t="str">
            <v>DISTRITAL</v>
          </cell>
          <cell r="G355" t="str">
            <v>I</v>
          </cell>
          <cell r="H355">
            <v>150092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150092</v>
          </cell>
          <cell r="P355">
            <v>0</v>
          </cell>
          <cell r="Q355">
            <v>1</v>
          </cell>
          <cell r="R355" t="str">
            <v>PROTECCION SOCIAL</v>
          </cell>
          <cell r="S355">
            <v>1</v>
          </cell>
          <cell r="T355" t="str">
            <v>SERVICIO DE EDUCACION</v>
          </cell>
          <cell r="U355">
            <v>5</v>
          </cell>
          <cell r="V355" t="str">
            <v>PROYECTOS GESTIONES PASADAS</v>
          </cell>
          <cell r="W355">
            <v>430</v>
          </cell>
        </row>
        <row r="356">
          <cell r="B356" t="str">
            <v>B05-12135-00000</v>
          </cell>
          <cell r="C356" t="str">
            <v>CONSTRUCCION DE TINGLADO EN U.E. JUAN PABLO II</v>
          </cell>
          <cell r="D356" t="str">
            <v>DISTRITO 1</v>
          </cell>
          <cell r="E356">
            <v>1</v>
          </cell>
          <cell r="F356" t="str">
            <v>DISTRITO - 1</v>
          </cell>
          <cell r="G356" t="str">
            <v>I</v>
          </cell>
          <cell r="H356">
            <v>20350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20350</v>
          </cell>
          <cell r="P356">
            <v>0</v>
          </cell>
          <cell r="Q356">
            <v>1</v>
          </cell>
          <cell r="R356" t="str">
            <v>PROTECCION SOCIAL</v>
          </cell>
          <cell r="S356">
            <v>1</v>
          </cell>
          <cell r="T356" t="str">
            <v>SERVICIO DE EDUCACION</v>
          </cell>
          <cell r="U356">
            <v>5</v>
          </cell>
          <cell r="V356" t="str">
            <v>PROYECTOS GESTIONES PASADAS</v>
          </cell>
          <cell r="W356">
            <v>431</v>
          </cell>
        </row>
        <row r="357">
          <cell r="B357" t="str">
            <v>B05-12137-00000</v>
          </cell>
          <cell r="C357" t="str">
            <v>CONSTRUCCION SEDE SOCIAL</v>
          </cell>
          <cell r="D357" t="str">
            <v>PLAN 561</v>
          </cell>
          <cell r="E357">
            <v>1</v>
          </cell>
          <cell r="F357" t="str">
            <v>DISTRITO - 1</v>
          </cell>
          <cell r="G357" t="str">
            <v>I</v>
          </cell>
          <cell r="H357">
            <v>20332</v>
          </cell>
          <cell r="I357">
            <v>0</v>
          </cell>
          <cell r="J357">
            <v>20332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2</v>
          </cell>
          <cell r="R357" t="str">
            <v>OBRAS Y MEDIO AMBIENTE</v>
          </cell>
          <cell r="S357">
            <v>12</v>
          </cell>
          <cell r="T357" t="str">
            <v>INFRAESTRUCTURA URBANA Y RURAL</v>
          </cell>
          <cell r="U357">
            <v>5</v>
          </cell>
          <cell r="V357" t="str">
            <v>PROYECTOS GESTIONES PASADAS</v>
          </cell>
          <cell r="W357">
            <v>432</v>
          </cell>
        </row>
        <row r="358">
          <cell r="B358" t="str">
            <v>B05-12142-00000</v>
          </cell>
          <cell r="C358" t="str">
            <v>DOTACION DE MATERIALES PARA CONSTRUCCION DE CORDONES DE ACERA (GEN. EMPLEO)</v>
          </cell>
          <cell r="D358" t="str">
            <v>ARCO IRIS</v>
          </cell>
          <cell r="E358">
            <v>1</v>
          </cell>
          <cell r="F358" t="str">
            <v>DISTRITO - 1</v>
          </cell>
          <cell r="G358" t="str">
            <v>I</v>
          </cell>
          <cell r="H358">
            <v>10000</v>
          </cell>
          <cell r="I358">
            <v>10000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</v>
          </cell>
          <cell r="R358" t="str">
            <v>OBRAS Y MEDIO AMBIENTE</v>
          </cell>
          <cell r="S358">
            <v>18</v>
          </cell>
          <cell r="T358" t="str">
            <v>CONSTRUCCION Y MANTENIMIENTO DE CAMINOS VECINALES</v>
          </cell>
          <cell r="U358">
            <v>5</v>
          </cell>
          <cell r="V358" t="str">
            <v>PROYECTOS GESTIONES PASADAS</v>
          </cell>
          <cell r="W358">
            <v>433</v>
          </cell>
        </row>
        <row r="359">
          <cell r="B359" t="str">
            <v>B05-12144-00000</v>
          </cell>
          <cell r="C359" t="str">
            <v>DOTACION DE PROTECTORES PARA ARBOLITOS</v>
          </cell>
          <cell r="D359" t="str">
            <v>DISTRITO 1</v>
          </cell>
          <cell r="E359">
            <v>1</v>
          </cell>
          <cell r="F359" t="str">
            <v>DISTRITO - 1</v>
          </cell>
          <cell r="G359" t="str">
            <v>I</v>
          </cell>
          <cell r="H359">
            <v>14072</v>
          </cell>
          <cell r="I359">
            <v>14072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</v>
          </cell>
          <cell r="R359" t="str">
            <v>OBRAS Y MEDIO AMBIENTE</v>
          </cell>
          <cell r="S359">
            <v>14</v>
          </cell>
          <cell r="T359" t="str">
            <v>DESARROLLO Y PRESERVACION DE MEDIO AMBIENTE</v>
          </cell>
          <cell r="U359">
            <v>5</v>
          </cell>
          <cell r="V359" t="str">
            <v>PROYECTOS GESTIONES PASADAS</v>
          </cell>
          <cell r="W359">
            <v>434</v>
          </cell>
        </row>
        <row r="360">
          <cell r="B360" t="str">
            <v>B05-12147-00000</v>
          </cell>
          <cell r="C360" t="str">
            <v>ENLOSETADO AV. RAUL SALMON (CALLE 2 HASTA CALLE 4)</v>
          </cell>
          <cell r="D360" t="str">
            <v>CENTRAL 12 DE OCTUBRE</v>
          </cell>
          <cell r="E360">
            <v>1</v>
          </cell>
          <cell r="F360" t="str">
            <v>DISTRITO - 1</v>
          </cell>
          <cell r="G360" t="str">
            <v>I</v>
          </cell>
          <cell r="H360">
            <v>90000</v>
          </cell>
          <cell r="I360">
            <v>90000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2</v>
          </cell>
          <cell r="R360" t="str">
            <v>OBRAS Y MEDIO AMBIENTE</v>
          </cell>
          <cell r="S360">
            <v>18</v>
          </cell>
          <cell r="T360" t="str">
            <v>CONSTRUCCION Y MANTENIMIENTO DE CAMINOS VECINALES</v>
          </cell>
          <cell r="U360">
            <v>5</v>
          </cell>
          <cell r="V360" t="str">
            <v>PROYECTOS GESTIONES PASADAS</v>
          </cell>
          <cell r="W360">
            <v>435</v>
          </cell>
        </row>
        <row r="361">
          <cell r="B361" t="str">
            <v>B05-12148-00000</v>
          </cell>
          <cell r="C361" t="str">
            <v>ENLOSETADO CALE 18-A (CONCLUSION)</v>
          </cell>
          <cell r="D361" t="str">
            <v>PLAN 405</v>
          </cell>
          <cell r="E361">
            <v>1</v>
          </cell>
          <cell r="F361" t="str">
            <v>DISTRITO - 1</v>
          </cell>
          <cell r="G361" t="str">
            <v>I</v>
          </cell>
          <cell r="H361">
            <v>25000</v>
          </cell>
          <cell r="I361">
            <v>25000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</v>
          </cell>
          <cell r="R361" t="str">
            <v>OBRAS Y MEDIO AMBIENTE</v>
          </cell>
          <cell r="S361">
            <v>18</v>
          </cell>
          <cell r="T361" t="str">
            <v>CONSTRUCCION Y MANTENIMIENTO DE CAMINOS VECINALES</v>
          </cell>
          <cell r="U361">
            <v>5</v>
          </cell>
          <cell r="V361" t="str">
            <v>PROYECTOS GESTIONES PASADAS</v>
          </cell>
          <cell r="W361">
            <v>436</v>
          </cell>
        </row>
        <row r="362">
          <cell r="B362" t="str">
            <v>B05-12154-00000</v>
          </cell>
          <cell r="C362" t="str">
            <v>ENLOSETADO CALLE 26-C (FASE II)</v>
          </cell>
          <cell r="D362" t="str">
            <v>PLAN 482</v>
          </cell>
          <cell r="E362">
            <v>1</v>
          </cell>
          <cell r="F362" t="str">
            <v>DISTRITO - 1</v>
          </cell>
          <cell r="G362" t="str">
            <v>I</v>
          </cell>
          <cell r="H362">
            <v>35000</v>
          </cell>
          <cell r="I362">
            <v>35000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2</v>
          </cell>
          <cell r="R362" t="str">
            <v>OBRAS Y MEDIO AMBIENTE</v>
          </cell>
          <cell r="S362">
            <v>18</v>
          </cell>
          <cell r="T362" t="str">
            <v>CONSTRUCCION Y MANTENIMIENTO DE CAMINOS VECINALES</v>
          </cell>
          <cell r="U362">
            <v>5</v>
          </cell>
          <cell r="V362" t="str">
            <v>PROYECTOS GESTIONES PASADAS</v>
          </cell>
          <cell r="W362">
            <v>437</v>
          </cell>
        </row>
        <row r="363">
          <cell r="B363" t="str">
            <v>B05-12155-00000</v>
          </cell>
          <cell r="C363" t="str">
            <v>ENLOSETADO CALLE 4 (CONCLUSION)</v>
          </cell>
          <cell r="D363" t="str">
            <v>CENTRAL VILLA DOLORES</v>
          </cell>
          <cell r="E363">
            <v>1</v>
          </cell>
          <cell r="F363" t="str">
            <v>DISTRITO - 1</v>
          </cell>
          <cell r="G363" t="str">
            <v>I</v>
          </cell>
          <cell r="H363">
            <v>25771</v>
          </cell>
          <cell r="I363">
            <v>25771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2</v>
          </cell>
          <cell r="R363" t="str">
            <v>OBRAS Y MEDIO AMBIENTE</v>
          </cell>
          <cell r="S363">
            <v>18</v>
          </cell>
          <cell r="T363" t="str">
            <v>CONSTRUCCION Y MANTENIMIENTO DE CAMINOS VECINALES</v>
          </cell>
          <cell r="U363">
            <v>5</v>
          </cell>
          <cell r="V363" t="str">
            <v>PROYECTOS GESTIONES PASADAS</v>
          </cell>
          <cell r="W363">
            <v>438</v>
          </cell>
        </row>
        <row r="364">
          <cell r="B364" t="str">
            <v>B05-12157-00000</v>
          </cell>
          <cell r="C364" t="str">
            <v>ENLOSETADO CALLE FINAL SEMPERTEGUI (CONCLUSION)</v>
          </cell>
          <cell r="D364" t="str">
            <v>CENTRAL VILLA DOLORES</v>
          </cell>
          <cell r="E364">
            <v>1</v>
          </cell>
          <cell r="F364" t="str">
            <v>DISTRITO - 1</v>
          </cell>
          <cell r="G364" t="str">
            <v>I</v>
          </cell>
          <cell r="H364">
            <v>9659</v>
          </cell>
          <cell r="I364">
            <v>0</v>
          </cell>
          <cell r="J364">
            <v>9659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2</v>
          </cell>
          <cell r="R364" t="str">
            <v>OBRAS Y MEDIO AMBIENTE</v>
          </cell>
          <cell r="S364">
            <v>18</v>
          </cell>
          <cell r="T364" t="str">
            <v>CONSTRUCCION Y MANTENIMIENTO DE CAMINOS VECINALES</v>
          </cell>
          <cell r="U364">
            <v>5</v>
          </cell>
          <cell r="V364" t="str">
            <v>PROYECTOS GESTIONES PASADAS</v>
          </cell>
          <cell r="W364">
            <v>439</v>
          </cell>
        </row>
        <row r="365">
          <cell r="B365" t="str">
            <v>B05-12160-00000</v>
          </cell>
          <cell r="C365" t="str">
            <v>ENREJADO DE JARDINERA CENTRAL AV. PANORAMICA</v>
          </cell>
          <cell r="D365" t="str">
            <v>FINAL ROSAS PAMPA</v>
          </cell>
          <cell r="E365">
            <v>1</v>
          </cell>
          <cell r="F365" t="str">
            <v>DISTRITO - 1</v>
          </cell>
          <cell r="G365" t="str">
            <v>I</v>
          </cell>
          <cell r="H365">
            <v>1968</v>
          </cell>
          <cell r="I365">
            <v>1968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</v>
          </cell>
          <cell r="R365" t="str">
            <v>OBRAS Y MEDIO AMBIENTE</v>
          </cell>
          <cell r="S365">
            <v>14</v>
          </cell>
          <cell r="T365" t="str">
            <v>DESARROLLO Y PRESERVACION DE MEDIO AMBIENTE</v>
          </cell>
          <cell r="U365">
            <v>5</v>
          </cell>
          <cell r="V365" t="str">
            <v>PROYECTOS GESTIONES PASADAS</v>
          </cell>
          <cell r="W365">
            <v>440</v>
          </cell>
        </row>
        <row r="366">
          <cell r="B366" t="str">
            <v>B05-12164-00000</v>
          </cell>
          <cell r="C366" t="str">
            <v>VACIADO DE PLAZA 3 DE AGOSTO + CONSTRUCCION DE CORDONES DE ACERA</v>
          </cell>
          <cell r="D366" t="str">
            <v>ANEXO SANTA ROSA</v>
          </cell>
          <cell r="E366">
            <v>1</v>
          </cell>
          <cell r="F366" t="str">
            <v>DISTRITO - 1</v>
          </cell>
          <cell r="G366" t="str">
            <v>I</v>
          </cell>
          <cell r="H366">
            <v>10400</v>
          </cell>
          <cell r="I366">
            <v>10400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</v>
          </cell>
          <cell r="R366" t="str">
            <v>OBRAS Y MEDIO AMBIENTE</v>
          </cell>
          <cell r="S366">
            <v>18</v>
          </cell>
          <cell r="T366" t="str">
            <v>CONSTRUCCION Y MANTENIMIENTO DE CAMINOS VECINALES</v>
          </cell>
          <cell r="U366">
            <v>5</v>
          </cell>
          <cell r="V366" t="str">
            <v>PROYECTOS GESTIONES PASADAS</v>
          </cell>
          <cell r="W366">
            <v>441</v>
          </cell>
        </row>
        <row r="367">
          <cell r="B367" t="str">
            <v>B05-12172-00000</v>
          </cell>
          <cell r="C367" t="str">
            <v>CONSTRUCCION FRONTON (CONCLUSION)</v>
          </cell>
          <cell r="D367" t="str">
            <v>VILLAZON</v>
          </cell>
          <cell r="E367">
            <v>2</v>
          </cell>
          <cell r="F367" t="str">
            <v>DISTRITO - 2</v>
          </cell>
          <cell r="G367" t="str">
            <v>I</v>
          </cell>
          <cell r="H367">
            <v>52000</v>
          </cell>
          <cell r="I367">
            <v>52000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2</v>
          </cell>
          <cell r="R367" t="str">
            <v>OBRAS Y MEDIO AMBIENTE</v>
          </cell>
          <cell r="S367">
            <v>12</v>
          </cell>
          <cell r="T367" t="str">
            <v>INFRAESTRUCTURA URBANA Y RURAL</v>
          </cell>
          <cell r="U367">
            <v>5</v>
          </cell>
          <cell r="V367" t="str">
            <v>PROYECTOS GESTIONES PASADAS</v>
          </cell>
          <cell r="W367">
            <v>442</v>
          </cell>
        </row>
        <row r="368">
          <cell r="B368" t="str">
            <v>B05-12191-00000</v>
          </cell>
          <cell r="C368" t="str">
            <v>PAVIMENTADO AV. ESCOBAR URIA (ESTUDIOS DE PREINVERSION)</v>
          </cell>
          <cell r="D368" t="str">
            <v>DISTRITO 2</v>
          </cell>
          <cell r="E368">
            <v>2</v>
          </cell>
          <cell r="F368" t="str">
            <v>DISTRITO - 2</v>
          </cell>
          <cell r="G368" t="str">
            <v>I</v>
          </cell>
          <cell r="H368">
            <v>10000</v>
          </cell>
          <cell r="I368">
            <v>10000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2</v>
          </cell>
          <cell r="R368" t="str">
            <v>OBRAS Y MEDIO AMBIENTE</v>
          </cell>
          <cell r="S368">
            <v>18</v>
          </cell>
          <cell r="T368" t="str">
            <v>CONSTRUCCION Y MANTENIMIENTO DE CAMINOS VECINALES</v>
          </cell>
          <cell r="U368">
            <v>5</v>
          </cell>
          <cell r="V368" t="str">
            <v>PROYECTOS GESTIONES PASADAS</v>
          </cell>
          <cell r="W368">
            <v>444</v>
          </cell>
        </row>
        <row r="369">
          <cell r="B369" t="str">
            <v>B05-12193-00000</v>
          </cell>
          <cell r="C369" t="str">
            <v>PAVIMENTADO AV. 106 (ESTUDIOS DE PREINVERSION)</v>
          </cell>
          <cell r="D369" t="str">
            <v>DISTRITO 2</v>
          </cell>
          <cell r="E369">
            <v>2</v>
          </cell>
          <cell r="F369" t="str">
            <v>DISTRITO - 2</v>
          </cell>
          <cell r="G369" t="str">
            <v>I</v>
          </cell>
          <cell r="H369">
            <v>15540</v>
          </cell>
          <cell r="I369">
            <v>15540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2</v>
          </cell>
          <cell r="R369" t="str">
            <v>OBRAS Y MEDIO AMBIENTE</v>
          </cell>
          <cell r="S369">
            <v>18</v>
          </cell>
          <cell r="T369" t="str">
            <v>CONSTRUCCION Y MANTENIMIENTO DE CAMINOS VECINALES</v>
          </cell>
          <cell r="U369">
            <v>5</v>
          </cell>
          <cell r="V369" t="str">
            <v>PROYECTOS GESTIONES PASADAS</v>
          </cell>
          <cell r="W369">
            <v>445</v>
          </cell>
        </row>
        <row r="370">
          <cell r="B370" t="str">
            <v>B05-12195-00000</v>
          </cell>
          <cell r="C370" t="str">
            <v>PAVIMENTADO AV. 136 (ESTUDIOS DE PREINVERSION)</v>
          </cell>
          <cell r="D370" t="str">
            <v>DISTRITO 2</v>
          </cell>
          <cell r="E370">
            <v>2</v>
          </cell>
          <cell r="F370" t="str">
            <v>DISTRITO - 2</v>
          </cell>
          <cell r="G370" t="str">
            <v>I</v>
          </cell>
          <cell r="H370">
            <v>10500</v>
          </cell>
          <cell r="I370">
            <v>10500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2</v>
          </cell>
          <cell r="R370" t="str">
            <v>OBRAS Y MEDIO AMBIENTE</v>
          </cell>
          <cell r="S370">
            <v>18</v>
          </cell>
          <cell r="T370" t="str">
            <v>CONSTRUCCION Y MANTENIMIENTO DE CAMINOS VECINALES</v>
          </cell>
          <cell r="U370">
            <v>5</v>
          </cell>
          <cell r="V370" t="str">
            <v>PROYECTOS GESTIONES PASADAS</v>
          </cell>
          <cell r="W370">
            <v>446</v>
          </cell>
        </row>
        <row r="371">
          <cell r="B371" t="str">
            <v>B05-12196-00000</v>
          </cell>
          <cell r="C371" t="str">
            <v>PAVIMENTADO AV. CORIPATA (ESTUDIOS DE PREINVERSION)</v>
          </cell>
          <cell r="D371" t="str">
            <v>DISTRITO 2</v>
          </cell>
          <cell r="E371">
            <v>2</v>
          </cell>
          <cell r="F371" t="str">
            <v>DISTRITO - 2</v>
          </cell>
          <cell r="G371" t="str">
            <v>I</v>
          </cell>
          <cell r="H371">
            <v>20000</v>
          </cell>
          <cell r="I371">
            <v>20000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2</v>
          </cell>
          <cell r="R371" t="str">
            <v>OBRAS Y MEDIO AMBIENTE</v>
          </cell>
          <cell r="S371">
            <v>18</v>
          </cell>
          <cell r="T371" t="str">
            <v>CONSTRUCCION Y MANTENIMIENTO DE CAMINOS VECINALES</v>
          </cell>
          <cell r="U371">
            <v>5</v>
          </cell>
          <cell r="V371" t="str">
            <v>PROYECTOS GESTIONES PASADAS</v>
          </cell>
          <cell r="W371">
            <v>447</v>
          </cell>
        </row>
        <row r="372">
          <cell r="B372" t="str">
            <v>B05-12197-00000</v>
          </cell>
          <cell r="C372" t="str">
            <v>PAVIMENTADO AV. ESTRUCTURANTE (ESTUDIOS DE PREINVERSION)</v>
          </cell>
          <cell r="D372" t="str">
            <v>DISTRITO 2</v>
          </cell>
          <cell r="E372">
            <v>2</v>
          </cell>
          <cell r="F372" t="str">
            <v>DISTRITO - 2</v>
          </cell>
          <cell r="G372" t="str">
            <v>I</v>
          </cell>
          <cell r="H372">
            <v>50000</v>
          </cell>
          <cell r="I372">
            <v>50000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2</v>
          </cell>
          <cell r="R372" t="str">
            <v>OBRAS Y MEDIO AMBIENTE</v>
          </cell>
          <cell r="S372">
            <v>18</v>
          </cell>
          <cell r="T372" t="str">
            <v>CONSTRUCCION Y MANTENIMIENTO DE CAMINOS VECINALES</v>
          </cell>
          <cell r="U372">
            <v>5</v>
          </cell>
          <cell r="V372" t="str">
            <v>PROYECTOS GESTIONES PASADAS</v>
          </cell>
          <cell r="W372">
            <v>448</v>
          </cell>
        </row>
        <row r="373">
          <cell r="B373" t="str">
            <v>B05-12198-00000</v>
          </cell>
          <cell r="C373" t="str">
            <v>PAVIMENTADO AV. GREGORIO CAMPOS (ESTUDIOS DE PREINVERSION)</v>
          </cell>
          <cell r="D373" t="str">
            <v>DISTRITO 2</v>
          </cell>
          <cell r="E373">
            <v>2</v>
          </cell>
          <cell r="F373" t="str">
            <v>DISTRITO - 2</v>
          </cell>
          <cell r="G373" t="str">
            <v>I</v>
          </cell>
          <cell r="H373">
            <v>10000</v>
          </cell>
          <cell r="I373">
            <v>10000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 t="str">
            <v>OBRAS Y MEDIO AMBIENTE</v>
          </cell>
          <cell r="S373">
            <v>18</v>
          </cell>
          <cell r="T373" t="str">
            <v>CONSTRUCCION Y MANTENIMIENTO DE CAMINOS VECINALES</v>
          </cell>
          <cell r="U373">
            <v>5</v>
          </cell>
          <cell r="V373" t="str">
            <v>PROYECTOS GESTIONES PASADAS</v>
          </cell>
          <cell r="W373">
            <v>449</v>
          </cell>
        </row>
        <row r="374">
          <cell r="B374" t="str">
            <v>B05-12199-00000</v>
          </cell>
          <cell r="C374" t="str">
            <v>PAVIMENTADO AV. LAS RETAMAS (ESTUDIOS DE PREINVERSION)</v>
          </cell>
          <cell r="D374" t="str">
            <v>DISTRITO 2</v>
          </cell>
          <cell r="E374">
            <v>2</v>
          </cell>
          <cell r="F374" t="str">
            <v>DISTRITO - 2</v>
          </cell>
          <cell r="G374" t="str">
            <v>I</v>
          </cell>
          <cell r="H374">
            <v>10000</v>
          </cell>
          <cell r="I374">
            <v>10000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2</v>
          </cell>
          <cell r="R374" t="str">
            <v>OBRAS Y MEDIO AMBIENTE</v>
          </cell>
          <cell r="S374">
            <v>18</v>
          </cell>
          <cell r="T374" t="str">
            <v>CONSTRUCCION Y MANTENIMIENTO DE CAMINOS VECINALES</v>
          </cell>
          <cell r="U374">
            <v>5</v>
          </cell>
          <cell r="V374" t="str">
            <v>PROYECTOS GESTIONES PASADAS</v>
          </cell>
          <cell r="W374">
            <v>450</v>
          </cell>
        </row>
        <row r="375">
          <cell r="B375" t="str">
            <v>B05-12200-00000</v>
          </cell>
          <cell r="C375" t="str">
            <v>PAVIMENTADO AV. MUÑECAS (ESTUDIOS DE PREINVERSION)</v>
          </cell>
          <cell r="D375" t="str">
            <v>DISTRITO 2</v>
          </cell>
          <cell r="E375">
            <v>2</v>
          </cell>
          <cell r="F375" t="str">
            <v>DISTRITO - 2</v>
          </cell>
          <cell r="G375" t="str">
            <v>I</v>
          </cell>
          <cell r="H375">
            <v>10000</v>
          </cell>
          <cell r="I375">
            <v>10000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2</v>
          </cell>
          <cell r="R375" t="str">
            <v>OBRAS Y MEDIO AMBIENTE</v>
          </cell>
          <cell r="S375">
            <v>18</v>
          </cell>
          <cell r="T375" t="str">
            <v>CONSTRUCCION Y MANTENIMIENTO DE CAMINOS VECINALES</v>
          </cell>
          <cell r="U375">
            <v>5</v>
          </cell>
          <cell r="V375" t="str">
            <v>PROYECTOS GESTIONES PASADAS</v>
          </cell>
          <cell r="W375">
            <v>451</v>
          </cell>
        </row>
        <row r="376">
          <cell r="B376" t="str">
            <v>B05-12202-00000</v>
          </cell>
          <cell r="C376" t="str">
            <v>PAVIMENTADO AV. PANAMERICANA (ESTUDIOS DE PREINVERSION)</v>
          </cell>
          <cell r="D376" t="str">
            <v>DISTRITO 2</v>
          </cell>
          <cell r="E376">
            <v>2</v>
          </cell>
          <cell r="F376" t="str">
            <v>DISTRITO - 2</v>
          </cell>
          <cell r="G376" t="str">
            <v>I</v>
          </cell>
          <cell r="H376">
            <v>14000</v>
          </cell>
          <cell r="I376">
            <v>14000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 t="str">
            <v>OBRAS Y MEDIO AMBIENTE</v>
          </cell>
          <cell r="S376">
            <v>18</v>
          </cell>
          <cell r="T376" t="str">
            <v>CONSTRUCCION Y MANTENIMIENTO DE CAMINOS VECINALES</v>
          </cell>
          <cell r="U376">
            <v>5</v>
          </cell>
          <cell r="V376" t="str">
            <v>PROYECTOS GESTIONES PASADAS</v>
          </cell>
          <cell r="W376">
            <v>452</v>
          </cell>
        </row>
        <row r="377">
          <cell r="B377" t="str">
            <v>B05-12203-00000</v>
          </cell>
          <cell r="C377" t="str">
            <v>PAVIMENTADO AV. RIO MAMORE (ESTUDIOS DE PREINVERSION)</v>
          </cell>
          <cell r="D377" t="str">
            <v>DISTRITO 2</v>
          </cell>
          <cell r="E377">
            <v>2</v>
          </cell>
          <cell r="F377" t="str">
            <v>DISTRITO - 2</v>
          </cell>
          <cell r="G377" t="str">
            <v>I</v>
          </cell>
          <cell r="H377">
            <v>20000</v>
          </cell>
          <cell r="I377">
            <v>20000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 t="str">
            <v>OBRAS Y MEDIO AMBIENTE</v>
          </cell>
          <cell r="S377">
            <v>18</v>
          </cell>
          <cell r="T377" t="str">
            <v>CONSTRUCCION Y MANTENIMIENTO DE CAMINOS VECINALES</v>
          </cell>
          <cell r="U377">
            <v>5</v>
          </cell>
          <cell r="V377" t="str">
            <v>PROYECTOS GESTIONES PASADAS</v>
          </cell>
          <cell r="W377">
            <v>453</v>
          </cell>
        </row>
        <row r="378">
          <cell r="B378" t="str">
            <v>B05-12204-00000</v>
          </cell>
          <cell r="C378" t="str">
            <v>PAVIMENTADO AV. SANTO TOMAS (ESTUDIOS DE PREINVERSION)</v>
          </cell>
          <cell r="D378" t="str">
            <v>DISTRITO 2</v>
          </cell>
          <cell r="E378">
            <v>2</v>
          </cell>
          <cell r="F378" t="str">
            <v>DISTRITO - 2</v>
          </cell>
          <cell r="G378" t="str">
            <v>I</v>
          </cell>
          <cell r="H378">
            <v>10000</v>
          </cell>
          <cell r="I378">
            <v>10000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2</v>
          </cell>
          <cell r="R378" t="str">
            <v>OBRAS Y MEDIO AMBIENTE</v>
          </cell>
          <cell r="S378">
            <v>18</v>
          </cell>
          <cell r="T378" t="str">
            <v>CONSTRUCCION Y MANTENIMIENTO DE CAMINOS VECINALES</v>
          </cell>
          <cell r="U378">
            <v>5</v>
          </cell>
          <cell r="V378" t="str">
            <v>PROYECTOS GESTIONES PASADAS</v>
          </cell>
          <cell r="W378">
            <v>454</v>
          </cell>
        </row>
        <row r="379">
          <cell r="B379" t="str">
            <v>B05-12206-00000</v>
          </cell>
          <cell r="C379" t="str">
            <v>PAVIMENTADO AV. VICENTE SEOANE (ESTUDIOS DE PREINVERSION)</v>
          </cell>
          <cell r="D379" t="str">
            <v>DISTRITO 2</v>
          </cell>
          <cell r="E379">
            <v>2</v>
          </cell>
          <cell r="F379" t="str">
            <v>DISTRITO - 2</v>
          </cell>
          <cell r="G379" t="str">
            <v>I</v>
          </cell>
          <cell r="H379">
            <v>25000</v>
          </cell>
          <cell r="I379">
            <v>25000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 t="str">
            <v>OBRAS Y MEDIO AMBIENTE</v>
          </cell>
          <cell r="S379">
            <v>18</v>
          </cell>
          <cell r="T379" t="str">
            <v>CONSTRUCCION Y MANTENIMIENTO DE CAMINOS VECINALES</v>
          </cell>
          <cell r="U379">
            <v>5</v>
          </cell>
          <cell r="V379" t="str">
            <v>PROYECTOS GESTIONES PASADAS</v>
          </cell>
          <cell r="W379">
            <v>455</v>
          </cell>
        </row>
        <row r="380">
          <cell r="B380" t="str">
            <v>B05-12207-00000</v>
          </cell>
          <cell r="C380" t="str">
            <v>PAVIMENTADO CALLE B" (ESTUDIOS DE PREINVERSION)</v>
          </cell>
          <cell r="D380" t="str">
            <v>DISTRITO 2</v>
          </cell>
          <cell r="E380">
            <v>2</v>
          </cell>
          <cell r="F380" t="str">
            <v>DISTRITO - 2</v>
          </cell>
          <cell r="G380" t="str">
            <v>I</v>
          </cell>
          <cell r="H380">
            <v>20000</v>
          </cell>
          <cell r="I380">
            <v>0</v>
          </cell>
          <cell r="J380">
            <v>20000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</v>
          </cell>
          <cell r="R380" t="str">
            <v>OBRAS Y MEDIO AMBIENTE</v>
          </cell>
          <cell r="S380">
            <v>18</v>
          </cell>
          <cell r="T380" t="str">
            <v>CONSTRUCCION Y MANTENIMIENTO DE CAMINOS VECINALES</v>
          </cell>
          <cell r="U380">
            <v>5</v>
          </cell>
          <cell r="V380" t="str">
            <v>PROYECTOS GESTIONES PASADAS</v>
          </cell>
          <cell r="W380">
            <v>456</v>
          </cell>
        </row>
        <row r="381">
          <cell r="B381" t="str">
            <v>B05-12217-00000</v>
          </cell>
          <cell r="C381" t="str">
            <v>CONSTRUCCION DE TINGLADO</v>
          </cell>
          <cell r="D381" t="str">
            <v>AMOR DE DIOS</v>
          </cell>
          <cell r="E381">
            <v>3</v>
          </cell>
          <cell r="F381" t="str">
            <v>DISTRITO - 3</v>
          </cell>
          <cell r="G381" t="str">
            <v>I</v>
          </cell>
          <cell r="H381">
            <v>8318</v>
          </cell>
          <cell r="I381">
            <v>0</v>
          </cell>
          <cell r="J381">
            <v>8318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2</v>
          </cell>
          <cell r="R381" t="str">
            <v>OBRAS Y MEDIO AMBIENTE</v>
          </cell>
          <cell r="S381">
            <v>12</v>
          </cell>
          <cell r="T381" t="str">
            <v>INFRAESTRUCTURA URBANA Y RURAL</v>
          </cell>
          <cell r="U381">
            <v>5</v>
          </cell>
          <cell r="V381" t="str">
            <v>PROYECTOS GESTIONES PASADAS</v>
          </cell>
          <cell r="W381">
            <v>458</v>
          </cell>
        </row>
        <row r="382">
          <cell r="B382" t="str">
            <v>B05-12260-00000</v>
          </cell>
          <cell r="C382" t="str">
            <v>DOTACION DE TUBERIAS PARA AGUA POTABLE</v>
          </cell>
          <cell r="D382" t="str">
            <v>CHIJINI CHICO II</v>
          </cell>
          <cell r="E382">
            <v>3</v>
          </cell>
          <cell r="F382" t="str">
            <v>DISTRITO - 3</v>
          </cell>
          <cell r="G382" t="str">
            <v>I</v>
          </cell>
          <cell r="H382">
            <v>2200</v>
          </cell>
          <cell r="I382">
            <v>2200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 t="str">
            <v>OBRAS Y MEDIO AMBIENTE</v>
          </cell>
          <cell r="S382">
            <v>34</v>
          </cell>
          <cell r="T382" t="str">
            <v>SANEAMIENTO BASICO</v>
          </cell>
          <cell r="U382">
            <v>5</v>
          </cell>
          <cell r="V382" t="str">
            <v>PROYECTOS GESTIONES PASADAS</v>
          </cell>
          <cell r="W382">
            <v>460</v>
          </cell>
        </row>
        <row r="383">
          <cell r="B383" t="str">
            <v>B05-12284-00000</v>
          </cell>
          <cell r="C383" t="str">
            <v>FORTALECIMIENTO SUB ALCALDIA DISTRITO 3 GESTION 2006</v>
          </cell>
          <cell r="D383" t="str">
            <v>DISTRITO 3</v>
          </cell>
          <cell r="E383">
            <v>3</v>
          </cell>
          <cell r="F383" t="str">
            <v>DISTRITO - 3</v>
          </cell>
          <cell r="G383" t="str">
            <v>I</v>
          </cell>
          <cell r="H383">
            <v>103420</v>
          </cell>
          <cell r="I383">
            <v>0</v>
          </cell>
          <cell r="J383">
            <v>103420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4</v>
          </cell>
          <cell r="R383" t="str">
            <v>FORTALECIMIENTO INSTITUCIONAL</v>
          </cell>
          <cell r="S383">
            <v>28</v>
          </cell>
          <cell r="T383" t="str">
            <v>FORTALECIMIENTO SUB ALCALDIAS DISTRITALES</v>
          </cell>
          <cell r="U383">
            <v>5</v>
          </cell>
          <cell r="V383" t="str">
            <v>PROYECTOS GESTIONES PASADAS</v>
          </cell>
          <cell r="W383">
            <v>461</v>
          </cell>
        </row>
        <row r="384">
          <cell r="B384" t="str">
            <v>B05-12288-00000</v>
          </cell>
          <cell r="C384" t="str">
            <v>CONSTRUCCION PLAZA (FASE I)</v>
          </cell>
          <cell r="D384" t="str">
            <v>SAN JOSE DE YUNGUYO</v>
          </cell>
          <cell r="E384">
            <v>4</v>
          </cell>
          <cell r="F384" t="str">
            <v>DISTRITO - 4</v>
          </cell>
          <cell r="G384" t="str">
            <v>I</v>
          </cell>
          <cell r="H384">
            <v>124069</v>
          </cell>
          <cell r="I384">
            <v>0</v>
          </cell>
          <cell r="J384">
            <v>124069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2</v>
          </cell>
          <cell r="R384" t="str">
            <v>OBRAS Y MEDIO AMBIENTE</v>
          </cell>
          <cell r="S384">
            <v>12</v>
          </cell>
          <cell r="T384" t="str">
            <v>INFRAESTRUCTURA URBANA Y RURAL</v>
          </cell>
          <cell r="U384">
            <v>5</v>
          </cell>
          <cell r="V384" t="str">
            <v>PROYECTOS GESTIONES PASADAS</v>
          </cell>
          <cell r="W384">
            <v>462</v>
          </cell>
        </row>
        <row r="385">
          <cell r="B385" t="str">
            <v>B05-12301-00000</v>
          </cell>
          <cell r="C385" t="str">
            <v>ENLOSETADO CALLE 23</v>
          </cell>
          <cell r="D385" t="str">
            <v>TUNARI 2DA SECCION</v>
          </cell>
          <cell r="E385">
            <v>4</v>
          </cell>
          <cell r="F385" t="str">
            <v>DISTRITO - 4</v>
          </cell>
          <cell r="G385" t="str">
            <v>I</v>
          </cell>
          <cell r="H385">
            <v>28462</v>
          </cell>
          <cell r="I385">
            <v>28462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2</v>
          </cell>
          <cell r="R385" t="str">
            <v>OBRAS Y MEDIO AMBIENTE</v>
          </cell>
          <cell r="S385">
            <v>18</v>
          </cell>
          <cell r="T385" t="str">
            <v>CONSTRUCCION Y MANTENIMIENTO DE CAMINOS VECINALES</v>
          </cell>
          <cell r="U385">
            <v>5</v>
          </cell>
          <cell r="V385" t="str">
            <v>PROYECTOS GESTIONES PASADAS</v>
          </cell>
          <cell r="W385">
            <v>463</v>
          </cell>
        </row>
        <row r="386">
          <cell r="B386" t="str">
            <v>B05-12302-00000</v>
          </cell>
          <cell r="C386" t="str">
            <v>ENLOSETADO CALLE CRISOSTOMO VARGAS</v>
          </cell>
          <cell r="D386" t="str">
            <v>PEDRO DOMINGO MURILLO 2DA SECCION</v>
          </cell>
          <cell r="E386">
            <v>4</v>
          </cell>
          <cell r="F386" t="str">
            <v>DISTRITO - 4</v>
          </cell>
          <cell r="G386" t="str">
            <v>I</v>
          </cell>
          <cell r="H386">
            <v>17233</v>
          </cell>
          <cell r="I386">
            <v>0</v>
          </cell>
          <cell r="J386">
            <v>17233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2</v>
          </cell>
          <cell r="R386" t="str">
            <v>OBRAS Y MEDIO AMBIENTE</v>
          </cell>
          <cell r="S386">
            <v>18</v>
          </cell>
          <cell r="T386" t="str">
            <v>CONSTRUCCION Y MANTENIMIENTO DE CAMINOS VECINALES</v>
          </cell>
          <cell r="U386">
            <v>5</v>
          </cell>
          <cell r="V386" t="str">
            <v>PROYECTOS GESTIONES PASADAS</v>
          </cell>
          <cell r="W386">
            <v>464</v>
          </cell>
        </row>
        <row r="387">
          <cell r="B387" t="str">
            <v>B05-12309-00000</v>
          </cell>
          <cell r="C387" t="str">
            <v>PAVIMENTADO AV. 2 DE FEBRERO (ESTUDIOS DE PREINVERSION)</v>
          </cell>
          <cell r="D387" t="str">
            <v>DISTRITAL D-4</v>
          </cell>
          <cell r="E387">
            <v>4</v>
          </cell>
          <cell r="F387" t="str">
            <v>DISTRITO - 4</v>
          </cell>
          <cell r="G387" t="str">
            <v>I</v>
          </cell>
          <cell r="H387">
            <v>20300</v>
          </cell>
          <cell r="I387">
            <v>20300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2</v>
          </cell>
          <cell r="R387" t="str">
            <v>OBRAS Y MEDIO AMBIENTE</v>
          </cell>
          <cell r="S387">
            <v>18</v>
          </cell>
          <cell r="T387" t="str">
            <v>CONSTRUCCION Y MANTENIMIENTO DE CAMINOS VECINALES</v>
          </cell>
          <cell r="U387">
            <v>5</v>
          </cell>
          <cell r="V387" t="str">
            <v>PROYECTOS GESTIONES PASADAS</v>
          </cell>
          <cell r="W387">
            <v>466</v>
          </cell>
        </row>
        <row r="388">
          <cell r="B388" t="str">
            <v>B05-12310-00000</v>
          </cell>
          <cell r="C388" t="str">
            <v>PAVIMENTADO AV. 7 DE OCTUBRE (ESTUDIOS DE PREINVERSION)</v>
          </cell>
          <cell r="D388" t="str">
            <v>DISTRITAL D-4</v>
          </cell>
          <cell r="E388">
            <v>4</v>
          </cell>
          <cell r="F388" t="str">
            <v>DISTRITO - 4</v>
          </cell>
          <cell r="G388" t="str">
            <v>I</v>
          </cell>
          <cell r="H388">
            <v>20650</v>
          </cell>
          <cell r="I388">
            <v>20650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2</v>
          </cell>
          <cell r="R388" t="str">
            <v>OBRAS Y MEDIO AMBIENTE</v>
          </cell>
          <cell r="S388">
            <v>18</v>
          </cell>
          <cell r="T388" t="str">
            <v>CONSTRUCCION Y MANTENIMIENTO DE CAMINOS VECINALES</v>
          </cell>
          <cell r="U388">
            <v>5</v>
          </cell>
          <cell r="V388" t="str">
            <v>PROYECTOS GESTIONES PASADAS</v>
          </cell>
          <cell r="W388">
            <v>467</v>
          </cell>
        </row>
        <row r="389">
          <cell r="B389" t="str">
            <v>B05-12320-00000</v>
          </cell>
          <cell r="C389" t="str">
            <v>PAVIMENTADO CALLE MANUEL PANDO (ESTUDIOS DE PREINVERSION)</v>
          </cell>
          <cell r="D389" t="str">
            <v>DISTRITAL D-4</v>
          </cell>
          <cell r="E389">
            <v>4</v>
          </cell>
          <cell r="F389" t="str">
            <v>DISTRITO - 4</v>
          </cell>
          <cell r="G389" t="str">
            <v>I</v>
          </cell>
          <cell r="H389">
            <v>9765</v>
          </cell>
          <cell r="I389">
            <v>9765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2</v>
          </cell>
          <cell r="R389" t="str">
            <v>OBRAS Y MEDIO AMBIENTE</v>
          </cell>
          <cell r="S389">
            <v>18</v>
          </cell>
          <cell r="T389" t="str">
            <v>CONSTRUCCION Y MANTENIMIENTO DE CAMINOS VECINALES</v>
          </cell>
          <cell r="U389">
            <v>5</v>
          </cell>
          <cell r="V389" t="str">
            <v>PROYECTOS GESTIONES PASADAS</v>
          </cell>
          <cell r="W389">
            <v>472</v>
          </cell>
        </row>
        <row r="390">
          <cell r="B390" t="str">
            <v>B05-12322-00000</v>
          </cell>
          <cell r="C390" t="str">
            <v>CONSTRUCCION BATERIAS DE BAÑO U.E. MIGUEL GRAU</v>
          </cell>
          <cell r="D390" t="str">
            <v>DISTRITO 5</v>
          </cell>
          <cell r="E390">
            <v>5</v>
          </cell>
          <cell r="F390" t="str">
            <v>DISTRITO - 5</v>
          </cell>
          <cell r="G390" t="str">
            <v>I</v>
          </cell>
          <cell r="H390">
            <v>45526</v>
          </cell>
          <cell r="I390">
            <v>0</v>
          </cell>
          <cell r="J390">
            <v>0</v>
          </cell>
          <cell r="K390">
            <v>45526</v>
          </cell>
          <cell r="L390">
            <v>0</v>
          </cell>
          <cell r="M390">
            <v>0</v>
          </cell>
          <cell r="N390">
            <v>45526</v>
          </cell>
          <cell r="O390">
            <v>0</v>
          </cell>
          <cell r="P390">
            <v>0</v>
          </cell>
          <cell r="Q390">
            <v>1</v>
          </cell>
          <cell r="R390" t="str">
            <v>PROTECCION SOCIAL</v>
          </cell>
          <cell r="S390">
            <v>1</v>
          </cell>
          <cell r="T390" t="str">
            <v>SERVICIO DE EDUCACION</v>
          </cell>
          <cell r="U390">
            <v>5</v>
          </cell>
          <cell r="V390" t="str">
            <v>PROYECTOS GESTIONES PASADAS</v>
          </cell>
          <cell r="W390">
            <v>473</v>
          </cell>
        </row>
        <row r="391">
          <cell r="B391" t="str">
            <v>B05-12350-00000</v>
          </cell>
          <cell r="C391" t="str">
            <v>DOTACION DE JUEGOS INFANTILES</v>
          </cell>
          <cell r="D391" t="str">
            <v>ANEXO GERMAN BUSCH 1-1-2</v>
          </cell>
          <cell r="E391">
            <v>5</v>
          </cell>
          <cell r="F391" t="str">
            <v>DISTRITO - 5</v>
          </cell>
          <cell r="G391" t="str">
            <v>I</v>
          </cell>
          <cell r="H391">
            <v>10000</v>
          </cell>
          <cell r="I391">
            <v>10000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2</v>
          </cell>
          <cell r="R391" t="str">
            <v>OBRAS Y MEDIO AMBIENTE</v>
          </cell>
          <cell r="S391">
            <v>12</v>
          </cell>
          <cell r="T391" t="str">
            <v>INFRAESTRUCTURA URBANA Y RURAL</v>
          </cell>
          <cell r="U391">
            <v>5</v>
          </cell>
          <cell r="V391" t="str">
            <v>PROYECTOS GESTIONES PASADAS</v>
          </cell>
          <cell r="W391">
            <v>474</v>
          </cell>
        </row>
        <row r="392">
          <cell r="B392" t="str">
            <v>B05-12351-00000</v>
          </cell>
          <cell r="C392" t="str">
            <v>DOTACION DE LOSETAS + CAPA BASE CALLE CORIPATA (ENTRE LACONI Y DESAGUADERO)</v>
          </cell>
          <cell r="D392" t="str">
            <v>VILLA INGAVI</v>
          </cell>
          <cell r="E392">
            <v>5</v>
          </cell>
          <cell r="F392" t="str">
            <v>DISTRITO - 5</v>
          </cell>
          <cell r="G392" t="str">
            <v>I</v>
          </cell>
          <cell r="H392">
            <v>40000</v>
          </cell>
          <cell r="I392">
            <v>40000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 t="str">
            <v>OBRAS Y MEDIO AMBIENTE</v>
          </cell>
          <cell r="S392">
            <v>18</v>
          </cell>
          <cell r="T392" t="str">
            <v>CONSTRUCCION Y MANTENIMIENTO DE CAMINOS VECINALES</v>
          </cell>
          <cell r="U392">
            <v>5</v>
          </cell>
          <cell r="V392" t="str">
            <v>PROYECTOS GESTIONES PASADAS</v>
          </cell>
          <cell r="W392">
            <v>475</v>
          </cell>
        </row>
        <row r="393">
          <cell r="B393" t="str">
            <v>B05-12378-00000</v>
          </cell>
          <cell r="C393" t="str">
            <v>CANALIZACION RIO FABOCA (FASE I)</v>
          </cell>
          <cell r="D393" t="str">
            <v>ALTO LIMA 3RA SECCION</v>
          </cell>
          <cell r="E393">
            <v>6</v>
          </cell>
          <cell r="F393" t="str">
            <v>DISTRITO - 6</v>
          </cell>
          <cell r="G393" t="str">
            <v>I</v>
          </cell>
          <cell r="H393">
            <v>48704</v>
          </cell>
          <cell r="I393">
            <v>0</v>
          </cell>
          <cell r="J393">
            <v>48704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</v>
          </cell>
          <cell r="R393" t="str">
            <v>OBRAS Y MEDIO AMBIENTE</v>
          </cell>
          <cell r="S393">
            <v>16</v>
          </cell>
          <cell r="T393" t="str">
            <v>TRATAMIENTO DE CUENCAS</v>
          </cell>
          <cell r="U393">
            <v>5</v>
          </cell>
          <cell r="V393" t="str">
            <v>PROYECTOS GESTIONES PASADAS</v>
          </cell>
          <cell r="W393">
            <v>476</v>
          </cell>
        </row>
        <row r="394">
          <cell r="B394" t="str">
            <v>B05-12380-00000</v>
          </cell>
          <cell r="C394" t="str">
            <v>CONSTRUCCION DE ALCANTARILLADO PLUVIAL CALLE DORADO</v>
          </cell>
          <cell r="D394" t="str">
            <v>ANEXO 16 DE JULIO</v>
          </cell>
          <cell r="E394">
            <v>6</v>
          </cell>
          <cell r="F394" t="str">
            <v>DISTRITO - 6</v>
          </cell>
          <cell r="G394" t="str">
            <v>I</v>
          </cell>
          <cell r="H394">
            <v>106069</v>
          </cell>
          <cell r="I394">
            <v>27000</v>
          </cell>
          <cell r="J394">
            <v>9069</v>
          </cell>
          <cell r="K394">
            <v>70000</v>
          </cell>
          <cell r="L394">
            <v>0</v>
          </cell>
          <cell r="M394">
            <v>0</v>
          </cell>
          <cell r="N394">
            <v>70000</v>
          </cell>
          <cell r="O394">
            <v>0</v>
          </cell>
          <cell r="P394">
            <v>0</v>
          </cell>
          <cell r="Q394">
            <v>2</v>
          </cell>
          <cell r="R394" t="str">
            <v>OBRAS Y MEDIO AMBIENTE</v>
          </cell>
          <cell r="S394">
            <v>15</v>
          </cell>
          <cell r="T394" t="str">
            <v>PLAN USO DE DESECHOS SOLIDOS - ALCANTARILLADO SANITARIO</v>
          </cell>
          <cell r="U394">
            <v>5</v>
          </cell>
          <cell r="V394" t="str">
            <v>PROYECTOS GESTIONES PASADAS</v>
          </cell>
          <cell r="W394">
            <v>477</v>
          </cell>
        </row>
        <row r="395">
          <cell r="B395" t="str">
            <v>B05-12401-00000</v>
          </cell>
          <cell r="C395" t="str">
            <v>EQUIPAMIENTO SUB ALCALDIA D-6</v>
          </cell>
          <cell r="D395" t="str">
            <v>DISTRITO 6</v>
          </cell>
          <cell r="E395">
            <v>6</v>
          </cell>
          <cell r="F395" t="str">
            <v>DISTRITO - 6</v>
          </cell>
          <cell r="G395" t="str">
            <v>I</v>
          </cell>
          <cell r="H395">
            <v>610700</v>
          </cell>
          <cell r="I395">
            <v>350000</v>
          </cell>
          <cell r="J395">
            <v>260700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4</v>
          </cell>
          <cell r="R395" t="str">
            <v>FORTALECIMIENTO INSTITUCIONAL</v>
          </cell>
          <cell r="S395">
            <v>28</v>
          </cell>
          <cell r="T395" t="str">
            <v>FORTALECIMIENTO SUB ALCALDIAS DISTRITALES</v>
          </cell>
          <cell r="U395">
            <v>5</v>
          </cell>
          <cell r="V395" t="str">
            <v>PROYECTOS GESTIONES PASADAS</v>
          </cell>
          <cell r="W395">
            <v>481</v>
          </cell>
        </row>
        <row r="396">
          <cell r="B396" t="str">
            <v>B05-12423-00000</v>
          </cell>
          <cell r="C396" t="str">
            <v>DOTACION DE MATERIALES DE CONSTRUCCION DE SEDE SOCIAL (OBRA FINA CONCLUSION)</v>
          </cell>
          <cell r="D396" t="str">
            <v>BAUTISTA SAAVEDRA U.V.F.</v>
          </cell>
          <cell r="E396">
            <v>7</v>
          </cell>
          <cell r="F396" t="str">
            <v>DISTRITO - 7</v>
          </cell>
          <cell r="G396" t="str">
            <v>I</v>
          </cell>
          <cell r="H396">
            <v>12563</v>
          </cell>
          <cell r="I396">
            <v>0</v>
          </cell>
          <cell r="J396">
            <v>12563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2</v>
          </cell>
          <cell r="R396" t="str">
            <v>OBRAS Y MEDIO AMBIENTE</v>
          </cell>
          <cell r="S396">
            <v>12</v>
          </cell>
          <cell r="T396" t="str">
            <v>INFRAESTRUCTURA URBANA Y RURAL</v>
          </cell>
          <cell r="U396">
            <v>5</v>
          </cell>
          <cell r="V396" t="str">
            <v>PROYECTOS GESTIONES PASADAS</v>
          </cell>
          <cell r="W396">
            <v>483</v>
          </cell>
        </row>
        <row r="397">
          <cell r="B397" t="str">
            <v>B05-12445-00000</v>
          </cell>
          <cell r="C397" t="str">
            <v>PAVIMENTADO AV. 6 DE AGOSTO (ESTUDIOS DE PREINVERSION)</v>
          </cell>
          <cell r="D397" t="str">
            <v>SAN ROQUE</v>
          </cell>
          <cell r="E397">
            <v>7</v>
          </cell>
          <cell r="F397" t="str">
            <v>DISTRITO - 7</v>
          </cell>
          <cell r="G397" t="str">
            <v>I</v>
          </cell>
          <cell r="H397">
            <v>10000</v>
          </cell>
          <cell r="I397">
            <v>0</v>
          </cell>
          <cell r="J397">
            <v>10000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2</v>
          </cell>
          <cell r="R397" t="str">
            <v>OBRAS Y MEDIO AMBIENTE</v>
          </cell>
          <cell r="S397">
            <v>18</v>
          </cell>
          <cell r="T397" t="str">
            <v>CONSTRUCCION Y MANTENIMIENTO DE CAMINOS VECINALES</v>
          </cell>
          <cell r="U397">
            <v>5</v>
          </cell>
          <cell r="V397" t="str">
            <v>PROYECTOS GESTIONES PASADAS</v>
          </cell>
          <cell r="W397">
            <v>487</v>
          </cell>
        </row>
        <row r="398">
          <cell r="B398" t="str">
            <v>B05-12449-00000</v>
          </cell>
          <cell r="C398" t="str">
            <v>PAVIMENTADO AV. PASEO DE FLORES (ESTUDIOS DE PREINVERSION)</v>
          </cell>
          <cell r="D398" t="str">
            <v>MARISCAL SUCRE SECTOR "B"</v>
          </cell>
          <cell r="E398">
            <v>7</v>
          </cell>
          <cell r="F398" t="str">
            <v>DISTRITO - 7</v>
          </cell>
          <cell r="G398" t="str">
            <v>I</v>
          </cell>
          <cell r="H398">
            <v>10000</v>
          </cell>
          <cell r="I398">
            <v>0</v>
          </cell>
          <cell r="J398">
            <v>10000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2</v>
          </cell>
          <cell r="R398" t="str">
            <v>OBRAS Y MEDIO AMBIENTE</v>
          </cell>
          <cell r="S398">
            <v>18</v>
          </cell>
          <cell r="T398" t="str">
            <v>CONSTRUCCION Y MANTENIMIENTO DE CAMINOS VECINALES</v>
          </cell>
          <cell r="U398">
            <v>5</v>
          </cell>
          <cell r="V398" t="str">
            <v>PROYECTOS GESTIONES PASADAS</v>
          </cell>
          <cell r="W398">
            <v>491</v>
          </cell>
        </row>
        <row r="399">
          <cell r="B399" t="str">
            <v>B05-12450-00000</v>
          </cell>
          <cell r="C399" t="str">
            <v>PAVIMENTADO AV. PASEO DEL PRADO (ESTUDIOS DE PREINVERSION)</v>
          </cell>
          <cell r="D399" t="str">
            <v>FRANZ TAMAYO</v>
          </cell>
          <cell r="E399">
            <v>7</v>
          </cell>
          <cell r="F399" t="str">
            <v>DISTRITO - 7</v>
          </cell>
          <cell r="G399" t="str">
            <v>I</v>
          </cell>
          <cell r="H399">
            <v>15000</v>
          </cell>
          <cell r="I399">
            <v>0</v>
          </cell>
          <cell r="J399">
            <v>15000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2</v>
          </cell>
          <cell r="R399" t="str">
            <v>OBRAS Y MEDIO AMBIENTE</v>
          </cell>
          <cell r="S399">
            <v>18</v>
          </cell>
          <cell r="T399" t="str">
            <v>CONSTRUCCION Y MANTENIMIENTO DE CAMINOS VECINALES</v>
          </cell>
          <cell r="U399">
            <v>5</v>
          </cell>
          <cell r="V399" t="str">
            <v>PROYECTOS GESTIONES PASADAS</v>
          </cell>
          <cell r="W399">
            <v>492</v>
          </cell>
        </row>
        <row r="400">
          <cell r="B400" t="str">
            <v>B05-12454-00000</v>
          </cell>
          <cell r="C400" t="str">
            <v>PAVIMENTADO AV. VILLAZON (ESTUDIOS DE PREINVERSION)</v>
          </cell>
          <cell r="D400" t="str">
            <v>MARISCAL SUCRE SECTOR B-C</v>
          </cell>
          <cell r="E400">
            <v>7</v>
          </cell>
          <cell r="F400" t="str">
            <v>DISTRITO - 7</v>
          </cell>
          <cell r="G400" t="str">
            <v>I</v>
          </cell>
          <cell r="H400">
            <v>20000</v>
          </cell>
          <cell r="I400">
            <v>0</v>
          </cell>
          <cell r="J400">
            <v>20000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2</v>
          </cell>
          <cell r="R400" t="str">
            <v>OBRAS Y MEDIO AMBIENTE</v>
          </cell>
          <cell r="S400">
            <v>18</v>
          </cell>
          <cell r="T400" t="str">
            <v>CONSTRUCCION Y MANTENIMIENTO DE CAMINOS VECINALES</v>
          </cell>
          <cell r="U400">
            <v>5</v>
          </cell>
          <cell r="V400" t="str">
            <v>PROYECTOS GESTIONES PASADAS</v>
          </cell>
          <cell r="W400">
            <v>496</v>
          </cell>
        </row>
        <row r="401">
          <cell r="B401" t="str">
            <v>B05-12459-00000</v>
          </cell>
          <cell r="C401" t="str">
            <v>MEJORAMIENTO INTEGRAL DEL SISTEMA DE TRANSPORTE DE EL ALTO (FINANCIAMIENTO DEL BANCO MUNDIAL)</v>
          </cell>
          <cell r="D401" t="str">
            <v>DISTRITAL</v>
          </cell>
          <cell r="E401">
            <v>15</v>
          </cell>
          <cell r="F401" t="str">
            <v>DISTRITAL</v>
          </cell>
          <cell r="G401" t="str">
            <v>I</v>
          </cell>
          <cell r="H401">
            <v>10206656</v>
          </cell>
          <cell r="I401">
            <v>0</v>
          </cell>
          <cell r="J401">
            <v>200200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10006456</v>
          </cell>
          <cell r="Q401">
            <v>2</v>
          </cell>
          <cell r="R401" t="str">
            <v>OBRAS Y MEDIO AMBIENTE</v>
          </cell>
          <cell r="S401">
            <v>18</v>
          </cell>
          <cell r="T401" t="str">
            <v>CONSTRUCCION Y MANTENIMIENTO DE CAMINOS VECINALES</v>
          </cell>
          <cell r="U401">
            <v>5</v>
          </cell>
          <cell r="V401" t="str">
            <v>PROYECTOS GESTIONES PASADAS</v>
          </cell>
          <cell r="W401">
            <v>497</v>
          </cell>
        </row>
        <row r="402">
          <cell r="B402" t="str">
            <v>B05-12462-00000</v>
          </cell>
          <cell r="C402" t="str">
            <v>VACIADO DE CANCHA UE SAN JUAN</v>
          </cell>
          <cell r="D402" t="str">
            <v>DISTRITAL - V. CALAMA D-3</v>
          </cell>
          <cell r="E402">
            <v>15</v>
          </cell>
          <cell r="F402" t="str">
            <v>DISTRITAL</v>
          </cell>
          <cell r="G402" t="str">
            <v>I</v>
          </cell>
          <cell r="H402">
            <v>12000</v>
          </cell>
          <cell r="I402">
            <v>0</v>
          </cell>
          <cell r="J402">
            <v>12000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</v>
          </cell>
          <cell r="R402" t="str">
            <v>PROTECCION SOCIAL</v>
          </cell>
          <cell r="S402">
            <v>1</v>
          </cell>
          <cell r="T402" t="str">
            <v>SERVICIO DE EDUCACION</v>
          </cell>
          <cell r="U402">
            <v>5</v>
          </cell>
          <cell r="V402" t="str">
            <v>PROYECTOS GESTIONES PASADAS</v>
          </cell>
          <cell r="W402">
            <v>498</v>
          </cell>
        </row>
        <row r="403">
          <cell r="B403" t="str">
            <v>B05-12467-00000</v>
          </cell>
          <cell r="C403" t="str">
            <v>CONSTRUCCION TEATRO UE PUERTO DE MEJILLONES (FASE II)</v>
          </cell>
          <cell r="D403" t="str">
            <v>DISTRITAL</v>
          </cell>
          <cell r="E403">
            <v>15</v>
          </cell>
          <cell r="F403" t="str">
            <v>DISTRITAL</v>
          </cell>
          <cell r="G403" t="str">
            <v>I</v>
          </cell>
          <cell r="H403">
            <v>165529</v>
          </cell>
          <cell r="I403">
            <v>0</v>
          </cell>
          <cell r="J403">
            <v>0</v>
          </cell>
          <cell r="K403">
            <v>128805</v>
          </cell>
          <cell r="L403">
            <v>0</v>
          </cell>
          <cell r="M403">
            <v>0</v>
          </cell>
          <cell r="N403">
            <v>128805</v>
          </cell>
          <cell r="O403">
            <v>36724</v>
          </cell>
          <cell r="P403">
            <v>0</v>
          </cell>
          <cell r="Q403">
            <v>1</v>
          </cell>
          <cell r="R403" t="str">
            <v>PROTECCION SOCIAL</v>
          </cell>
          <cell r="S403">
            <v>1</v>
          </cell>
          <cell r="T403" t="str">
            <v>SERVICIO DE EDUCACION</v>
          </cell>
          <cell r="U403">
            <v>5</v>
          </cell>
          <cell r="V403" t="str">
            <v>PROYECTOS GESTIONES PASADAS</v>
          </cell>
          <cell r="W403">
            <v>499</v>
          </cell>
        </row>
        <row r="404">
          <cell r="B404" t="str">
            <v>B05-12469-00000</v>
          </cell>
          <cell r="C404" t="str">
            <v>REFACCION DE AULAS UE PILOTO BOLIVIA</v>
          </cell>
          <cell r="D404" t="str">
            <v>DISTRITAL</v>
          </cell>
          <cell r="E404">
            <v>15</v>
          </cell>
          <cell r="F404" t="str">
            <v>DISTRITAL</v>
          </cell>
          <cell r="G404" t="str">
            <v>I</v>
          </cell>
          <cell r="H404">
            <v>30000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30000</v>
          </cell>
          <cell r="P404">
            <v>0</v>
          </cell>
          <cell r="Q404">
            <v>1</v>
          </cell>
          <cell r="R404" t="str">
            <v>PROTECCION SOCIAL</v>
          </cell>
          <cell r="S404">
            <v>1</v>
          </cell>
          <cell r="T404" t="str">
            <v>SERVICIO DE EDUCACION</v>
          </cell>
          <cell r="U404">
            <v>5</v>
          </cell>
          <cell r="V404" t="str">
            <v>PROYECTOS GESTIONES PASADAS</v>
          </cell>
          <cell r="W404">
            <v>500</v>
          </cell>
        </row>
        <row r="405">
          <cell r="B405" t="str">
            <v>B05-12471-00000</v>
          </cell>
          <cell r="C405" t="str">
            <v>ENLOSETADO CALLE "0"</v>
          </cell>
          <cell r="D405" t="str">
            <v>DISTRITAL</v>
          </cell>
          <cell r="E405">
            <v>15</v>
          </cell>
          <cell r="F405" t="str">
            <v>DISTRITAL</v>
          </cell>
          <cell r="G405" t="str">
            <v>I</v>
          </cell>
          <cell r="H405">
            <v>7227</v>
          </cell>
          <cell r="I405">
            <v>0</v>
          </cell>
          <cell r="J405">
            <v>7227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2</v>
          </cell>
          <cell r="R405" t="str">
            <v>OBRAS Y MEDIO AMBIENTE</v>
          </cell>
          <cell r="S405">
            <v>18</v>
          </cell>
          <cell r="T405" t="str">
            <v>CONSTRUCCION Y MANTENIMIENTO DE CAMINOS VECINALES</v>
          </cell>
          <cell r="U405">
            <v>5</v>
          </cell>
          <cell r="V405" t="str">
            <v>PROYECTOS GESTIONES PASADAS</v>
          </cell>
          <cell r="W405">
            <v>501</v>
          </cell>
        </row>
        <row r="406">
          <cell r="B406" t="str">
            <v>B05-12473-00000</v>
          </cell>
          <cell r="C406" t="str">
            <v>CONSTRUCCION PLAZA 14 DE SEPTIEMBRE (FASE II)</v>
          </cell>
          <cell r="D406" t="str">
            <v>COM. AMACHUMA</v>
          </cell>
          <cell r="E406">
            <v>15</v>
          </cell>
          <cell r="F406" t="str">
            <v>DISTRITAL</v>
          </cell>
          <cell r="G406" t="str">
            <v>I</v>
          </cell>
          <cell r="H406">
            <v>100000</v>
          </cell>
          <cell r="I406">
            <v>0</v>
          </cell>
          <cell r="J406">
            <v>100000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2</v>
          </cell>
          <cell r="R406" t="str">
            <v>OBRAS Y MEDIO AMBIENTE</v>
          </cell>
          <cell r="S406">
            <v>12</v>
          </cell>
          <cell r="T406" t="str">
            <v>INFRAESTRUCTURA URBANA Y RURAL</v>
          </cell>
          <cell r="U406">
            <v>5</v>
          </cell>
          <cell r="V406" t="str">
            <v>PROYECTOS GESTIONES PASADAS</v>
          </cell>
          <cell r="W406">
            <v>502</v>
          </cell>
        </row>
        <row r="407">
          <cell r="B407" t="str">
            <v>B05-12475-00000</v>
          </cell>
          <cell r="C407" t="str">
            <v>CONSTRUCCION DE CORDONES Y PISO DE ACERA VARIAS CALLES</v>
          </cell>
          <cell r="D407" t="str">
            <v>SANTA ISABEL</v>
          </cell>
          <cell r="E407">
            <v>2</v>
          </cell>
          <cell r="F407" t="str">
            <v>DISTRITO - 2</v>
          </cell>
          <cell r="G407" t="str">
            <v>I</v>
          </cell>
          <cell r="H407">
            <v>30000</v>
          </cell>
          <cell r="I407">
            <v>30000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2</v>
          </cell>
          <cell r="R407" t="str">
            <v>OBRAS Y MEDIO AMBIENTE</v>
          </cell>
          <cell r="S407">
            <v>18</v>
          </cell>
          <cell r="T407" t="str">
            <v>CONSTRUCCION Y MANTENIMIENTO DE CAMINOS VECINALES</v>
          </cell>
          <cell r="U407">
            <v>5</v>
          </cell>
          <cell r="V407" t="str">
            <v>PROYECTOS GESTIONES PASADAS</v>
          </cell>
          <cell r="W407">
            <v>503</v>
          </cell>
        </row>
        <row r="408">
          <cell r="B408" t="str">
            <v>B05-13005-00000</v>
          </cell>
          <cell r="C408" t="str">
            <v>PAVIMENTADO AV.  LOS ANDES (ESTUDIOS DE PREINVERSION)</v>
          </cell>
          <cell r="D408" t="str">
            <v>DISTRITO 2</v>
          </cell>
          <cell r="E408">
            <v>2</v>
          </cell>
          <cell r="F408" t="str">
            <v>DISTRITO - 2</v>
          </cell>
          <cell r="G408" t="str">
            <v>I</v>
          </cell>
          <cell r="H408">
            <v>20000</v>
          </cell>
          <cell r="I408">
            <v>0</v>
          </cell>
          <cell r="J408">
            <v>20000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2</v>
          </cell>
          <cell r="R408" t="str">
            <v>OBRAS Y MEDIO AMBIENTE</v>
          </cell>
          <cell r="S408">
            <v>18</v>
          </cell>
          <cell r="T408" t="str">
            <v>CONSTRUCCION Y MANTENIMIENTO DE CAMINOS VECINALES</v>
          </cell>
          <cell r="U408">
            <v>5</v>
          </cell>
          <cell r="V408" t="str">
            <v>PROYECTOS GESTIONES PASADAS</v>
          </cell>
          <cell r="W408">
            <v>504</v>
          </cell>
        </row>
        <row r="409">
          <cell r="B409" t="str">
            <v>B05-13006-00000</v>
          </cell>
          <cell r="C409" t="str">
            <v>PAVIMENTADO AV. "A" (ESTUDIOS DE PREINVERSION)</v>
          </cell>
          <cell r="D409" t="str">
            <v>DISTRITO 2</v>
          </cell>
          <cell r="E409">
            <v>2</v>
          </cell>
          <cell r="F409" t="str">
            <v>DISTRITO - 2</v>
          </cell>
          <cell r="G409" t="str">
            <v>I</v>
          </cell>
          <cell r="H409">
            <v>15000</v>
          </cell>
          <cell r="I409">
            <v>0</v>
          </cell>
          <cell r="J409">
            <v>15000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2</v>
          </cell>
          <cell r="R409" t="str">
            <v>OBRAS Y MEDIO AMBIENTE</v>
          </cell>
          <cell r="S409">
            <v>18</v>
          </cell>
          <cell r="T409" t="str">
            <v>CONSTRUCCION Y MANTENIMIENTO DE CAMINOS VECINALES</v>
          </cell>
          <cell r="U409">
            <v>5</v>
          </cell>
          <cell r="V409" t="str">
            <v>PROYECTOS GESTIONES PASADAS</v>
          </cell>
          <cell r="W409">
            <v>505</v>
          </cell>
        </row>
        <row r="410">
          <cell r="B410" t="str">
            <v>B05-13007-00000</v>
          </cell>
          <cell r="C410" t="str">
            <v>PAVIMENTADO AV. 16 DE OCTUBRE (ESTUDIOS DE PREINVERSION)</v>
          </cell>
          <cell r="D410" t="str">
            <v>DISTRITO 2</v>
          </cell>
          <cell r="E410">
            <v>2</v>
          </cell>
          <cell r="F410" t="str">
            <v>DISTRITO - 2</v>
          </cell>
          <cell r="G410" t="str">
            <v>I</v>
          </cell>
          <cell r="H410">
            <v>15000</v>
          </cell>
          <cell r="I410">
            <v>0</v>
          </cell>
          <cell r="J410">
            <v>15000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2</v>
          </cell>
          <cell r="R410" t="str">
            <v>OBRAS Y MEDIO AMBIENTE</v>
          </cell>
          <cell r="S410">
            <v>18</v>
          </cell>
          <cell r="T410" t="str">
            <v>CONSTRUCCION Y MANTENIMIENTO DE CAMINOS VECINALES</v>
          </cell>
          <cell r="U410">
            <v>5</v>
          </cell>
          <cell r="V410" t="str">
            <v>PROYECTOS GESTIONES PASADAS</v>
          </cell>
          <cell r="W410">
            <v>506</v>
          </cell>
        </row>
        <row r="411">
          <cell r="B411" t="str">
            <v>B05-13008-00000</v>
          </cell>
          <cell r="C411" t="str">
            <v>PAVIMENTADO AV. 2 DE AGOSTO (ESTUDIOS DE PREINVERSION)</v>
          </cell>
          <cell r="D411" t="str">
            <v>DISTRITO 2</v>
          </cell>
          <cell r="E411">
            <v>2</v>
          </cell>
          <cell r="F411" t="str">
            <v>DISTRITO - 2</v>
          </cell>
          <cell r="G411" t="str">
            <v>I</v>
          </cell>
          <cell r="H411">
            <v>10000</v>
          </cell>
          <cell r="I411">
            <v>0</v>
          </cell>
          <cell r="J411">
            <v>10000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2</v>
          </cell>
          <cell r="R411" t="str">
            <v>OBRAS Y MEDIO AMBIENTE</v>
          </cell>
          <cell r="S411">
            <v>18</v>
          </cell>
          <cell r="T411" t="str">
            <v>CONSTRUCCION Y MANTENIMIENTO DE CAMINOS VECINALES</v>
          </cell>
          <cell r="U411">
            <v>5</v>
          </cell>
          <cell r="V411" t="str">
            <v>PROYECTOS GESTIONES PASADAS</v>
          </cell>
          <cell r="W411">
            <v>507</v>
          </cell>
        </row>
        <row r="412">
          <cell r="B412" t="str">
            <v>B05-13010-00000</v>
          </cell>
          <cell r="C412" t="str">
            <v>PAVIMENTADO AV. PUERTO HILO (ESTUDIOS DE PREINVERSION)</v>
          </cell>
          <cell r="D412" t="str">
            <v>DISTRITO 2</v>
          </cell>
          <cell r="E412">
            <v>2</v>
          </cell>
          <cell r="F412" t="str">
            <v>DISTRITO - 2</v>
          </cell>
          <cell r="G412" t="str">
            <v>I</v>
          </cell>
          <cell r="H412">
            <v>10000</v>
          </cell>
          <cell r="I412">
            <v>0</v>
          </cell>
          <cell r="J412">
            <v>10000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2</v>
          </cell>
          <cell r="R412" t="str">
            <v>OBRAS Y MEDIO AMBIENTE</v>
          </cell>
          <cell r="S412">
            <v>18</v>
          </cell>
          <cell r="T412" t="str">
            <v>CONSTRUCCION Y MANTENIMIENTO DE CAMINOS VECINALES</v>
          </cell>
          <cell r="U412">
            <v>5</v>
          </cell>
          <cell r="V412" t="str">
            <v>PROYECTOS GESTIONES PASADAS</v>
          </cell>
          <cell r="W412">
            <v>508</v>
          </cell>
        </row>
        <row r="413">
          <cell r="B413" t="str">
            <v>B05-13011-00000</v>
          </cell>
          <cell r="C413" t="str">
            <v>PAVIMENTADO AV. RIO BENI (ESTUDIOS DE PREINVERSION)</v>
          </cell>
          <cell r="D413" t="str">
            <v>DISTRITO 2</v>
          </cell>
          <cell r="E413">
            <v>2</v>
          </cell>
          <cell r="F413" t="str">
            <v>DISTRITO - 2</v>
          </cell>
          <cell r="G413" t="str">
            <v>I</v>
          </cell>
          <cell r="H413">
            <v>20000</v>
          </cell>
          <cell r="I413">
            <v>0</v>
          </cell>
          <cell r="J413">
            <v>20000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2</v>
          </cell>
          <cell r="R413" t="str">
            <v>OBRAS Y MEDIO AMBIENTE</v>
          </cell>
          <cell r="S413">
            <v>18</v>
          </cell>
          <cell r="T413" t="str">
            <v>CONSTRUCCION Y MANTENIMIENTO DE CAMINOS VECINALES</v>
          </cell>
          <cell r="U413">
            <v>5</v>
          </cell>
          <cell r="V413" t="str">
            <v>PROYECTOS GESTIONES PASADAS</v>
          </cell>
          <cell r="W413">
            <v>509</v>
          </cell>
        </row>
        <row r="414">
          <cell r="B414" t="str">
            <v>B05-13012-00000</v>
          </cell>
          <cell r="C414" t="str">
            <v>PAVIMENTADO AV. SAN JERONIMO (ESTUDIOS DE PREINVERSION)</v>
          </cell>
          <cell r="D414" t="str">
            <v>DISTRITO 2</v>
          </cell>
          <cell r="E414">
            <v>2</v>
          </cell>
          <cell r="F414" t="str">
            <v>DISTRITO - 2</v>
          </cell>
          <cell r="G414" t="str">
            <v>I</v>
          </cell>
          <cell r="H414">
            <v>15000</v>
          </cell>
          <cell r="I414">
            <v>0</v>
          </cell>
          <cell r="J414">
            <v>15000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2</v>
          </cell>
          <cell r="R414" t="str">
            <v>OBRAS Y MEDIO AMBIENTE</v>
          </cell>
          <cell r="S414">
            <v>18</v>
          </cell>
          <cell r="T414" t="str">
            <v>CONSTRUCCION Y MANTENIMIENTO DE CAMINOS VECINALES</v>
          </cell>
          <cell r="U414">
            <v>5</v>
          </cell>
          <cell r="V414" t="str">
            <v>PROYECTOS GESTIONES PASADAS</v>
          </cell>
          <cell r="W414">
            <v>510</v>
          </cell>
        </row>
        <row r="415">
          <cell r="B415" t="str">
            <v>B05-13013-00000</v>
          </cell>
          <cell r="C415" t="str">
            <v>PAVIMENTADO AV. SANTA ROSA DE LIMA (ESTUDIOS DE PREINVERSION)</v>
          </cell>
          <cell r="D415" t="str">
            <v>DISTRITO 2</v>
          </cell>
          <cell r="E415">
            <v>2</v>
          </cell>
          <cell r="F415" t="str">
            <v>DISTRITO - 2</v>
          </cell>
          <cell r="G415" t="str">
            <v>I</v>
          </cell>
          <cell r="H415">
            <v>15000</v>
          </cell>
          <cell r="I415">
            <v>0</v>
          </cell>
          <cell r="J415">
            <v>15000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</v>
          </cell>
          <cell r="R415" t="str">
            <v>OBRAS Y MEDIO AMBIENTE</v>
          </cell>
          <cell r="S415">
            <v>18</v>
          </cell>
          <cell r="T415" t="str">
            <v>CONSTRUCCION Y MANTENIMIENTO DE CAMINOS VECINALES</v>
          </cell>
          <cell r="U415">
            <v>5</v>
          </cell>
          <cell r="V415" t="str">
            <v>PROYECTOS GESTIONES PASADAS</v>
          </cell>
          <cell r="W415">
            <v>511</v>
          </cell>
        </row>
        <row r="416">
          <cell r="B416" t="str">
            <v>B05-13014-00000</v>
          </cell>
          <cell r="C416" t="str">
            <v>PAVIMENTADO CALLE 139 (ESTUDIOS DE PREINVERSION)</v>
          </cell>
          <cell r="D416" t="str">
            <v>DISTRITO 2</v>
          </cell>
          <cell r="E416">
            <v>2</v>
          </cell>
          <cell r="F416" t="str">
            <v>DISTRITO - 2</v>
          </cell>
          <cell r="G416" t="str">
            <v>I</v>
          </cell>
          <cell r="H416">
            <v>10000</v>
          </cell>
          <cell r="I416">
            <v>0</v>
          </cell>
          <cell r="J416">
            <v>10000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2</v>
          </cell>
          <cell r="R416" t="str">
            <v>OBRAS Y MEDIO AMBIENTE</v>
          </cell>
          <cell r="S416">
            <v>18</v>
          </cell>
          <cell r="T416" t="str">
            <v>CONSTRUCCION Y MANTENIMIENTO DE CAMINOS VECINALES</v>
          </cell>
          <cell r="U416">
            <v>5</v>
          </cell>
          <cell r="V416" t="str">
            <v>PROYECTOS GESTIONES PASADAS</v>
          </cell>
          <cell r="W416">
            <v>512</v>
          </cell>
        </row>
        <row r="417">
          <cell r="B417" t="str">
            <v>B05-13046-00000</v>
          </cell>
          <cell r="C417" t="str">
            <v>CONSTRUCCION HOSPITAL GENERAL MATERNO INFANTIL DE TERCER NIVEL (ESTUDIOS DE PREINVERSION)</v>
          </cell>
          <cell r="D417" t="str">
            <v>DISTRITO 6</v>
          </cell>
          <cell r="E417">
            <v>6</v>
          </cell>
          <cell r="F417" t="str">
            <v>DISTRITO - 6</v>
          </cell>
          <cell r="G417" t="str">
            <v>I</v>
          </cell>
          <cell r="H417">
            <v>40000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40000</v>
          </cell>
          <cell r="P417">
            <v>0</v>
          </cell>
          <cell r="Q417">
            <v>1</v>
          </cell>
          <cell r="R417" t="str">
            <v>PROTECCION SOCIAL</v>
          </cell>
          <cell r="S417">
            <v>2</v>
          </cell>
          <cell r="T417" t="str">
            <v>SERVICIO DE SALUD</v>
          </cell>
          <cell r="U417">
            <v>5</v>
          </cell>
          <cell r="V417" t="str">
            <v>PROYECTOS GESTIONES PASADAS</v>
          </cell>
          <cell r="W417">
            <v>515</v>
          </cell>
        </row>
        <row r="418">
          <cell r="B418" t="str">
            <v>B05-13047-00000</v>
          </cell>
          <cell r="C418" t="str">
            <v>CONSTRUCCION DE ALCANTARILLADO PLUVIAL</v>
          </cell>
          <cell r="D418" t="str">
            <v>16 DE JULIO 1RA SECCION</v>
          </cell>
          <cell r="E418">
            <v>6</v>
          </cell>
          <cell r="F418" t="str">
            <v>DISTRITO - 6</v>
          </cell>
          <cell r="G418" t="str">
            <v>I</v>
          </cell>
          <cell r="H418">
            <v>473005</v>
          </cell>
          <cell r="I418">
            <v>115814</v>
          </cell>
          <cell r="J418">
            <v>357191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2</v>
          </cell>
          <cell r="R418" t="str">
            <v>OBRAS Y MEDIO AMBIENTE</v>
          </cell>
          <cell r="S418">
            <v>15</v>
          </cell>
          <cell r="T418" t="str">
            <v>PLAN USO DE DESECHOS SOLIDOS - ALCANTARILLADO SANITARIO</v>
          </cell>
          <cell r="U418">
            <v>5</v>
          </cell>
          <cell r="V418" t="str">
            <v>PROYECTOS GESTIONES PASADAS</v>
          </cell>
          <cell r="W418">
            <v>516</v>
          </cell>
        </row>
        <row r="419">
          <cell r="B419" t="str">
            <v>B05-13053-00000</v>
          </cell>
          <cell r="C419" t="str">
            <v>DOTACION DE MATERIALES PARA OBRA FINA EN SEDE SOCIAL (CONCLUSION)</v>
          </cell>
          <cell r="D419" t="str">
            <v>9 DE ABRIL HICHUSIRCA GRANDE</v>
          </cell>
          <cell r="E419">
            <v>7</v>
          </cell>
          <cell r="F419" t="str">
            <v>DISTRITO - 7</v>
          </cell>
          <cell r="G419" t="str">
            <v>I</v>
          </cell>
          <cell r="H419">
            <v>3778</v>
          </cell>
          <cell r="I419">
            <v>0</v>
          </cell>
          <cell r="J419">
            <v>3778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</v>
          </cell>
          <cell r="R419" t="str">
            <v>OBRAS Y MEDIO AMBIENTE</v>
          </cell>
          <cell r="S419">
            <v>12</v>
          </cell>
          <cell r="T419" t="str">
            <v>INFRAESTRUCTURA URBANA Y RURAL</v>
          </cell>
          <cell r="U419">
            <v>5</v>
          </cell>
          <cell r="V419" t="str">
            <v>PROYECTOS GESTIONES PASADAS</v>
          </cell>
          <cell r="W419">
            <v>517</v>
          </cell>
        </row>
        <row r="420">
          <cell r="B420" t="str">
            <v>B05-13102-00000</v>
          </cell>
          <cell r="C420" t="str">
            <v>ENLOSETADO CALLE "D"  3</v>
          </cell>
          <cell r="D420" t="str">
            <v>N. HORIZONTES I D- 2</v>
          </cell>
          <cell r="E420">
            <v>2</v>
          </cell>
          <cell r="F420" t="str">
            <v>DISTRITO - 2</v>
          </cell>
          <cell r="G420" t="str">
            <v>I</v>
          </cell>
          <cell r="H420">
            <v>13187</v>
          </cell>
          <cell r="I420">
            <v>0</v>
          </cell>
          <cell r="J420">
            <v>13187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2</v>
          </cell>
          <cell r="R420" t="str">
            <v>OBRAS Y MEDIO AMBIENTE</v>
          </cell>
          <cell r="S420">
            <v>18</v>
          </cell>
          <cell r="T420" t="str">
            <v>CONSTRUCCION Y MANTENIMIENTO DE CAMINOS VECINALES</v>
          </cell>
          <cell r="U420">
            <v>5</v>
          </cell>
          <cell r="V420" t="str">
            <v>PROYECTOS GESTIONES PASADAS</v>
          </cell>
          <cell r="W420">
            <v>519</v>
          </cell>
        </row>
        <row r="421">
          <cell r="B421" t="str">
            <v>B05-13107-00000</v>
          </cell>
          <cell r="C421" t="str">
            <v>REFACCION UNIDADES EDUCATIVAS DISTRITO   1</v>
          </cell>
          <cell r="D421" t="str">
            <v>DISTRITAL (DIST. 1)</v>
          </cell>
          <cell r="E421">
            <v>1</v>
          </cell>
          <cell r="F421" t="str">
            <v>DISTRITO - 1</v>
          </cell>
          <cell r="G421" t="str">
            <v>I</v>
          </cell>
          <cell r="H421">
            <v>92016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92016</v>
          </cell>
          <cell r="P421">
            <v>0</v>
          </cell>
          <cell r="Q421">
            <v>1</v>
          </cell>
          <cell r="R421" t="str">
            <v>PROTECCION SOCIAL</v>
          </cell>
          <cell r="S421">
            <v>1</v>
          </cell>
          <cell r="T421" t="str">
            <v>SERVICIO DE EDUCACION</v>
          </cell>
          <cell r="U421">
            <v>5</v>
          </cell>
          <cell r="V421" t="str">
            <v>PROYECTOS GESTIONES PASADAS</v>
          </cell>
          <cell r="W421">
            <v>520</v>
          </cell>
        </row>
        <row r="422">
          <cell r="B422" t="str">
            <v>B05-13110-00000</v>
          </cell>
          <cell r="C422" t="str">
            <v>CONSTRUCCION DE TINGLADO: VESTIDORES, BAÑOS Y DUCHAS EN CANCHA DEPORTIVA (PLAZA MCAL. SANTA CRUZ)</v>
          </cell>
          <cell r="D422" t="str">
            <v>C. SATELITE PLAN 405</v>
          </cell>
          <cell r="E422">
            <v>1</v>
          </cell>
          <cell r="F422" t="str">
            <v>DISTRITO - 1</v>
          </cell>
          <cell r="G422" t="str">
            <v>I</v>
          </cell>
          <cell r="H422">
            <v>112194</v>
          </cell>
          <cell r="I422">
            <v>112194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2</v>
          </cell>
          <cell r="R422" t="str">
            <v>OBRAS Y MEDIO AMBIENTE</v>
          </cell>
          <cell r="S422">
            <v>12</v>
          </cell>
          <cell r="T422" t="str">
            <v>INFRAESTRUCTURA URBANA Y RURAL</v>
          </cell>
          <cell r="U422">
            <v>5</v>
          </cell>
          <cell r="V422" t="str">
            <v>PROYECTOS GESTIONES PASADAS</v>
          </cell>
          <cell r="W422">
            <v>521</v>
          </cell>
        </row>
        <row r="423">
          <cell r="B423" t="str">
            <v>B05-13123-00000</v>
          </cell>
          <cell r="C423" t="str">
            <v>RECONSTRUCCION DE GRADERIAS DE ACCESO URB. ALPACOMA BAJO</v>
          </cell>
          <cell r="D423" t="str">
            <v>ALPACOMA BAJO</v>
          </cell>
          <cell r="E423">
            <v>1</v>
          </cell>
          <cell r="F423" t="str">
            <v>DISTRITO - 1</v>
          </cell>
          <cell r="G423" t="str">
            <v>I</v>
          </cell>
          <cell r="H423">
            <v>1861</v>
          </cell>
          <cell r="I423">
            <v>0</v>
          </cell>
          <cell r="J423">
            <v>1861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</v>
          </cell>
          <cell r="R423" t="str">
            <v>OBRAS Y MEDIO AMBIENTE</v>
          </cell>
          <cell r="S423">
            <v>12</v>
          </cell>
          <cell r="T423" t="str">
            <v>INFRAESTRUCTURA URBANA Y RURAL</v>
          </cell>
          <cell r="U423">
            <v>5</v>
          </cell>
          <cell r="V423" t="str">
            <v>PROYECTOS GESTIONES PASADAS</v>
          </cell>
          <cell r="W423">
            <v>523</v>
          </cell>
        </row>
        <row r="424">
          <cell r="B424" t="str">
            <v>B05-13126-00000</v>
          </cell>
          <cell r="C424" t="str">
            <v>CONSTRUCCION DE MINGITORIO EN CAMPO DEPORTIVO</v>
          </cell>
          <cell r="D424" t="str">
            <v>C. SATELITE PLAN 50 "B"</v>
          </cell>
          <cell r="E424">
            <v>1</v>
          </cell>
          <cell r="F424" t="str">
            <v>DISTRITO - 1</v>
          </cell>
          <cell r="G424" t="str">
            <v>I</v>
          </cell>
          <cell r="H424">
            <v>50264</v>
          </cell>
          <cell r="I424">
            <v>50264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2</v>
          </cell>
          <cell r="R424" t="str">
            <v>OBRAS Y MEDIO AMBIENTE</v>
          </cell>
          <cell r="S424">
            <v>12</v>
          </cell>
          <cell r="T424" t="str">
            <v>INFRAESTRUCTURA URBANA Y RURAL</v>
          </cell>
          <cell r="U424">
            <v>5</v>
          </cell>
          <cell r="V424" t="str">
            <v>PROYECTOS GESTIONES PASADAS</v>
          </cell>
          <cell r="W424">
            <v>524</v>
          </cell>
        </row>
        <row r="425">
          <cell r="B425" t="str">
            <v>B05-13130-00000</v>
          </cell>
          <cell r="C425" t="str">
            <v>EMPEDRADO DE CALLES  3,4,5,B,E,H,I  + CUNETAS DE CEMENTO</v>
          </cell>
          <cell r="D425" t="str">
            <v>SANTA ROSA</v>
          </cell>
          <cell r="E425">
            <v>1</v>
          </cell>
          <cell r="F425" t="str">
            <v>DISTRITO - 1</v>
          </cell>
          <cell r="G425" t="str">
            <v>I</v>
          </cell>
          <cell r="H425">
            <v>117684</v>
          </cell>
          <cell r="I425">
            <v>117684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2</v>
          </cell>
          <cell r="R425" t="str">
            <v>OBRAS Y MEDIO AMBIENTE</v>
          </cell>
          <cell r="S425">
            <v>18</v>
          </cell>
          <cell r="T425" t="str">
            <v>CONSTRUCCION Y MANTENIMIENTO DE CAMINOS VECINALES</v>
          </cell>
          <cell r="U425">
            <v>5</v>
          </cell>
          <cell r="V425" t="str">
            <v>PROYECTOS GESTIONES PASADAS</v>
          </cell>
          <cell r="W425">
            <v>525</v>
          </cell>
        </row>
        <row r="426">
          <cell r="B426" t="str">
            <v>B05-13134-00000</v>
          </cell>
          <cell r="C426" t="str">
            <v>ENLOSETADO AV. TARAPACA (FASE II)</v>
          </cell>
          <cell r="D426" t="str">
            <v>SANTIAGO I</v>
          </cell>
          <cell r="E426">
            <v>1</v>
          </cell>
          <cell r="F426" t="str">
            <v>DISTRITO - 1</v>
          </cell>
          <cell r="G426" t="str">
            <v>I</v>
          </cell>
          <cell r="H426">
            <v>37720</v>
          </cell>
          <cell r="I426">
            <v>37720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2</v>
          </cell>
          <cell r="R426" t="str">
            <v>OBRAS Y MEDIO AMBIENTE</v>
          </cell>
          <cell r="S426">
            <v>18</v>
          </cell>
          <cell r="T426" t="str">
            <v>CONSTRUCCION Y MANTENIMIENTO DE CAMINOS VECINALES</v>
          </cell>
          <cell r="U426">
            <v>5</v>
          </cell>
          <cell r="V426" t="str">
            <v>PROYECTOS GESTIONES PASADAS</v>
          </cell>
          <cell r="W426">
            <v>526</v>
          </cell>
        </row>
        <row r="427">
          <cell r="B427" t="str">
            <v>B05-13139-00000</v>
          </cell>
          <cell r="C427" t="str">
            <v>ENLOSETADO CALLE 4</v>
          </cell>
          <cell r="D427" t="str">
            <v>TEJADA RECTANGULAR</v>
          </cell>
          <cell r="E427">
            <v>1</v>
          </cell>
          <cell r="F427" t="str">
            <v>DISTRITO - 1</v>
          </cell>
          <cell r="G427" t="str">
            <v>I</v>
          </cell>
          <cell r="H427">
            <v>20800</v>
          </cell>
          <cell r="I427">
            <v>20800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2</v>
          </cell>
          <cell r="R427" t="str">
            <v>OBRAS Y MEDIO AMBIENTE</v>
          </cell>
          <cell r="S427">
            <v>18</v>
          </cell>
          <cell r="T427" t="str">
            <v>CONSTRUCCION Y MANTENIMIENTO DE CAMINOS VECINALES</v>
          </cell>
          <cell r="U427">
            <v>5</v>
          </cell>
          <cell r="V427" t="str">
            <v>PROYECTOS GESTIONES PASADAS</v>
          </cell>
          <cell r="W427">
            <v>527</v>
          </cell>
        </row>
        <row r="428">
          <cell r="B428" t="str">
            <v>B05-13142-00000</v>
          </cell>
          <cell r="C428" t="str">
            <v>ENLOSETADO DE CALLES  4 (PLACIDO MOLINA) Y CALLE 6 (ALFREDO JAUREGUI)</v>
          </cell>
          <cell r="D428" t="str">
            <v>C. SATELITE PLAN 328</v>
          </cell>
          <cell r="E428">
            <v>1</v>
          </cell>
          <cell r="F428" t="str">
            <v>DISTRITO - 1</v>
          </cell>
          <cell r="G428" t="str">
            <v>I</v>
          </cell>
          <cell r="H428">
            <v>36824</v>
          </cell>
          <cell r="I428">
            <v>36824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2</v>
          </cell>
          <cell r="R428" t="str">
            <v>OBRAS Y MEDIO AMBIENTE</v>
          </cell>
          <cell r="S428">
            <v>18</v>
          </cell>
          <cell r="T428" t="str">
            <v>CONSTRUCCION Y MANTENIMIENTO DE CAMINOS VECINALES</v>
          </cell>
          <cell r="U428">
            <v>5</v>
          </cell>
          <cell r="V428" t="str">
            <v>PROYECTOS GESTIONES PASADAS</v>
          </cell>
          <cell r="W428">
            <v>528</v>
          </cell>
        </row>
        <row r="429">
          <cell r="B429" t="str">
            <v>B05-13145-00000</v>
          </cell>
          <cell r="C429" t="str">
            <v>ENLOSETADO CALLE LUIS ESPINAL CAMPS (CALLE 3)</v>
          </cell>
          <cell r="D429" t="str">
            <v>BOLIVAR "A"</v>
          </cell>
          <cell r="E429">
            <v>1</v>
          </cell>
          <cell r="F429" t="str">
            <v>DISTRITO - 1</v>
          </cell>
          <cell r="G429" t="str">
            <v>I</v>
          </cell>
          <cell r="H429">
            <v>6709</v>
          </cell>
          <cell r="I429">
            <v>6709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2</v>
          </cell>
          <cell r="R429" t="str">
            <v>OBRAS Y MEDIO AMBIENTE</v>
          </cell>
          <cell r="S429">
            <v>18</v>
          </cell>
          <cell r="T429" t="str">
            <v>CONSTRUCCION Y MANTENIMIENTO DE CAMINOS VECINALES</v>
          </cell>
          <cell r="U429">
            <v>5</v>
          </cell>
          <cell r="V429" t="str">
            <v>PROYECTOS GESTIONES PASADAS</v>
          </cell>
          <cell r="W429">
            <v>529</v>
          </cell>
        </row>
        <row r="430">
          <cell r="B430" t="str">
            <v>B05-13149-00000</v>
          </cell>
          <cell r="C430" t="str">
            <v>ENLOSETADO CALLE "F"</v>
          </cell>
          <cell r="D430" t="str">
            <v>CENTRAL VILLA DOLORES</v>
          </cell>
          <cell r="E430">
            <v>1</v>
          </cell>
          <cell r="F430" t="str">
            <v>DISTRITO - 1</v>
          </cell>
          <cell r="G430" t="str">
            <v>I</v>
          </cell>
          <cell r="H430">
            <v>54845</v>
          </cell>
          <cell r="I430">
            <v>54845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2</v>
          </cell>
          <cell r="R430" t="str">
            <v>OBRAS Y MEDIO AMBIENTE</v>
          </cell>
          <cell r="S430">
            <v>18</v>
          </cell>
          <cell r="T430" t="str">
            <v>CONSTRUCCION Y MANTENIMIENTO DE CAMINOS VECINALES</v>
          </cell>
          <cell r="U430">
            <v>5</v>
          </cell>
          <cell r="V430" t="str">
            <v>PROYECTOS GESTIONES PASADAS</v>
          </cell>
          <cell r="W430">
            <v>530</v>
          </cell>
        </row>
        <row r="431">
          <cell r="B431" t="str">
            <v>B05-13153-00000</v>
          </cell>
          <cell r="C431" t="str">
            <v>EMPEDRADO AV. PANORAMICA  (FASE I)</v>
          </cell>
          <cell r="D431" t="str">
            <v xml:space="preserve">FINAL ROSAS PAMPA               </v>
          </cell>
          <cell r="E431">
            <v>1</v>
          </cell>
          <cell r="F431" t="str">
            <v>DISTRITO - 1</v>
          </cell>
          <cell r="G431" t="str">
            <v>I</v>
          </cell>
          <cell r="H431">
            <v>13156</v>
          </cell>
          <cell r="I431">
            <v>13156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2</v>
          </cell>
          <cell r="R431" t="str">
            <v>OBRAS Y MEDIO AMBIENTE</v>
          </cell>
          <cell r="S431">
            <v>18</v>
          </cell>
          <cell r="T431" t="str">
            <v>CONSTRUCCION Y MANTENIMIENTO DE CAMINOS VECINALES</v>
          </cell>
          <cell r="U431">
            <v>5</v>
          </cell>
          <cell r="V431" t="str">
            <v>PROYECTOS GESTIONES PASADAS</v>
          </cell>
          <cell r="W431">
            <v>531</v>
          </cell>
        </row>
        <row r="432">
          <cell r="B432" t="str">
            <v>B05-13155-00000</v>
          </cell>
          <cell r="C432" t="str">
            <v>AMPLIACION DE AMBIENTES H.CONCEJO MUNICIPAL</v>
          </cell>
          <cell r="D432" t="str">
            <v>DISTRITAL (DIST. 1)</v>
          </cell>
          <cell r="E432">
            <v>15</v>
          </cell>
          <cell r="F432" t="str">
            <v>DISTRITAL</v>
          </cell>
          <cell r="G432" t="str">
            <v>I</v>
          </cell>
          <cell r="H432">
            <v>5908</v>
          </cell>
          <cell r="I432">
            <v>0</v>
          </cell>
          <cell r="J432">
            <v>5908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2</v>
          </cell>
          <cell r="R432" t="str">
            <v>OBRAS Y MEDIO AMBIENTE</v>
          </cell>
          <cell r="S432">
            <v>12</v>
          </cell>
          <cell r="T432" t="str">
            <v>INFRAESTRUCTURA URBANA Y RURAL</v>
          </cell>
          <cell r="U432">
            <v>5</v>
          </cell>
          <cell r="V432" t="str">
            <v>PROYECTOS GESTIONES PASADAS</v>
          </cell>
          <cell r="W432">
            <v>532</v>
          </cell>
        </row>
        <row r="433">
          <cell r="B433" t="str">
            <v>B05-13163-00000</v>
          </cell>
          <cell r="C433" t="str">
            <v>ENLOSETADO AV. AROMA (CONCLUSION)</v>
          </cell>
          <cell r="D433" t="str">
            <v>COMPLEMENTO SANTA ROSA</v>
          </cell>
          <cell r="E433">
            <v>1</v>
          </cell>
          <cell r="F433" t="str">
            <v>DISTRITO - 1</v>
          </cell>
          <cell r="G433" t="str">
            <v>I</v>
          </cell>
          <cell r="H433">
            <v>16330</v>
          </cell>
          <cell r="I433">
            <v>0</v>
          </cell>
          <cell r="J433">
            <v>16330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2</v>
          </cell>
          <cell r="R433" t="str">
            <v>OBRAS Y MEDIO AMBIENTE</v>
          </cell>
          <cell r="S433">
            <v>18</v>
          </cell>
          <cell r="T433" t="str">
            <v>CONSTRUCCION Y MANTENIMIENTO DE CAMINOS VECINALES</v>
          </cell>
          <cell r="U433">
            <v>5</v>
          </cell>
          <cell r="V433" t="str">
            <v>PROYECTOS GESTIONES PASADAS</v>
          </cell>
          <cell r="W433">
            <v>533</v>
          </cell>
        </row>
        <row r="434">
          <cell r="B434" t="str">
            <v>B05-13171-00000</v>
          </cell>
          <cell r="C434" t="str">
            <v>CONSTRUCCION CENTRO DE SALUD (FASE I)</v>
          </cell>
          <cell r="D434" t="str">
            <v>6 DE JUNIO</v>
          </cell>
          <cell r="E434">
            <v>2</v>
          </cell>
          <cell r="F434" t="str">
            <v>DISTRITO - 2</v>
          </cell>
          <cell r="G434" t="str">
            <v>I</v>
          </cell>
          <cell r="H434">
            <v>128923</v>
          </cell>
          <cell r="I434">
            <v>0</v>
          </cell>
          <cell r="J434">
            <v>0</v>
          </cell>
          <cell r="K434">
            <v>128923</v>
          </cell>
          <cell r="L434">
            <v>0</v>
          </cell>
          <cell r="M434">
            <v>0</v>
          </cell>
          <cell r="N434">
            <v>128923</v>
          </cell>
          <cell r="O434">
            <v>0</v>
          </cell>
          <cell r="P434">
            <v>0</v>
          </cell>
          <cell r="Q434">
            <v>1</v>
          </cell>
          <cell r="R434" t="str">
            <v>PROTECCION SOCIAL</v>
          </cell>
          <cell r="S434">
            <v>2</v>
          </cell>
          <cell r="T434" t="str">
            <v>SERVICIO DE SALUD</v>
          </cell>
          <cell r="U434">
            <v>5</v>
          </cell>
          <cell r="V434" t="str">
            <v>PROYECTOS GESTIONES PASADAS</v>
          </cell>
          <cell r="W434">
            <v>534</v>
          </cell>
        </row>
        <row r="435">
          <cell r="B435" t="str">
            <v>B05-13172-00000</v>
          </cell>
          <cell r="C435" t="str">
            <v>CONSTRUCCION CENTRO CULTURAL INTEGRADO (FASE III)</v>
          </cell>
          <cell r="D435" t="str">
            <v>ANEXO ROSAS PAMPA QUECHISLA</v>
          </cell>
          <cell r="E435">
            <v>2</v>
          </cell>
          <cell r="F435" t="str">
            <v>DISTRITO - 2</v>
          </cell>
          <cell r="G435" t="str">
            <v>I</v>
          </cell>
          <cell r="H435">
            <v>24845</v>
          </cell>
          <cell r="I435">
            <v>17237</v>
          </cell>
          <cell r="J435">
            <v>7608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2</v>
          </cell>
          <cell r="R435" t="str">
            <v>OBRAS Y MEDIO AMBIENTE</v>
          </cell>
          <cell r="S435">
            <v>12</v>
          </cell>
          <cell r="T435" t="str">
            <v>INFRAESTRUCTURA URBANA Y RURAL</v>
          </cell>
          <cell r="U435">
            <v>5</v>
          </cell>
          <cell r="V435" t="str">
            <v>PROYECTOS GESTIONES PASADAS</v>
          </cell>
          <cell r="W435">
            <v>535</v>
          </cell>
        </row>
        <row r="436">
          <cell r="B436" t="str">
            <v>B05-13181-00000</v>
          </cell>
          <cell r="C436" t="str">
            <v>CONSTRUCCION FRONTON - COMPLEJO DEPORTIVO (FASE II)</v>
          </cell>
          <cell r="D436" t="str">
            <v>AROMA</v>
          </cell>
          <cell r="E436">
            <v>2</v>
          </cell>
          <cell r="F436" t="str">
            <v>DISTRITO - 2</v>
          </cell>
          <cell r="G436" t="str">
            <v>I</v>
          </cell>
          <cell r="H436">
            <v>25000</v>
          </cell>
          <cell r="I436">
            <v>25000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2</v>
          </cell>
          <cell r="R436" t="str">
            <v>OBRAS Y MEDIO AMBIENTE</v>
          </cell>
          <cell r="S436">
            <v>12</v>
          </cell>
          <cell r="T436" t="str">
            <v>INFRAESTRUCTURA URBANA Y RURAL</v>
          </cell>
          <cell r="U436">
            <v>5</v>
          </cell>
          <cell r="V436" t="str">
            <v>PROYECTOS GESTIONES PASADAS</v>
          </cell>
          <cell r="W436">
            <v>536</v>
          </cell>
        </row>
        <row r="437">
          <cell r="B437" t="str">
            <v>B05-13187-00000</v>
          </cell>
          <cell r="C437" t="str">
            <v>CONSTRUCCION COLISEO CERRADO DISTRITO Nº 2 (ESTUDIOS DE PREINVERSION)</v>
          </cell>
          <cell r="D437" t="str">
            <v>DISTRITAL (DIST. 2)</v>
          </cell>
          <cell r="E437">
            <v>2</v>
          </cell>
          <cell r="F437" t="str">
            <v>DISTRITO - 2</v>
          </cell>
          <cell r="G437" t="str">
            <v>I</v>
          </cell>
          <cell r="H437">
            <v>20000</v>
          </cell>
          <cell r="I437">
            <v>0</v>
          </cell>
          <cell r="J437">
            <v>20000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2</v>
          </cell>
          <cell r="R437" t="str">
            <v>OBRAS Y MEDIO AMBIENTE</v>
          </cell>
          <cell r="S437">
            <v>12</v>
          </cell>
          <cell r="T437" t="str">
            <v>INFRAESTRUCTURA URBANA Y RURAL</v>
          </cell>
          <cell r="U437">
            <v>5</v>
          </cell>
          <cell r="V437" t="str">
            <v>PROYECTOS GESTIONES PASADAS</v>
          </cell>
          <cell r="W437">
            <v>537</v>
          </cell>
        </row>
        <row r="438">
          <cell r="B438" t="str">
            <v>B05-13211-00000</v>
          </cell>
          <cell r="C438" t="str">
            <v>ENLOSETADO CALLE 13 (FASE II)</v>
          </cell>
          <cell r="D438" t="str">
            <v>SANTIAGO II</v>
          </cell>
          <cell r="E438">
            <v>2</v>
          </cell>
          <cell r="F438" t="str">
            <v>DISTRITO - 2</v>
          </cell>
          <cell r="G438" t="str">
            <v>I</v>
          </cell>
          <cell r="H438">
            <v>28118</v>
          </cell>
          <cell r="I438">
            <v>28118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2</v>
          </cell>
          <cell r="R438" t="str">
            <v>OBRAS Y MEDIO AMBIENTE</v>
          </cell>
          <cell r="S438">
            <v>18</v>
          </cell>
          <cell r="T438" t="str">
            <v>CONSTRUCCION Y MANTENIMIENTO DE CAMINOS VECINALES</v>
          </cell>
          <cell r="U438">
            <v>5</v>
          </cell>
          <cell r="V438" t="str">
            <v>PROYECTOS GESTIONES PASADAS</v>
          </cell>
          <cell r="W438">
            <v>542</v>
          </cell>
        </row>
        <row r="439">
          <cell r="B439" t="str">
            <v>B05-13215-00000</v>
          </cell>
          <cell r="C439" t="str">
            <v>ENLOSETADO CALLES 5  Y  7</v>
          </cell>
          <cell r="D439" t="str">
            <v>GRAN PODER</v>
          </cell>
          <cell r="E439">
            <v>2</v>
          </cell>
          <cell r="F439" t="str">
            <v>DISTRITO - 2</v>
          </cell>
          <cell r="G439" t="str">
            <v>I</v>
          </cell>
          <cell r="H439">
            <v>14120</v>
          </cell>
          <cell r="I439">
            <v>442</v>
          </cell>
          <cell r="J439">
            <v>13678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2</v>
          </cell>
          <cell r="R439" t="str">
            <v>OBRAS Y MEDIO AMBIENTE</v>
          </cell>
          <cell r="S439">
            <v>18</v>
          </cell>
          <cell r="T439" t="str">
            <v>CONSTRUCCION Y MANTENIMIENTO DE CAMINOS VECINALES</v>
          </cell>
          <cell r="U439">
            <v>5</v>
          </cell>
          <cell r="V439" t="str">
            <v>PROYECTOS GESTIONES PASADAS</v>
          </cell>
          <cell r="W439">
            <v>543</v>
          </cell>
        </row>
        <row r="440">
          <cell r="B440" t="str">
            <v>B05-13225-00000</v>
          </cell>
          <cell r="C440" t="str">
            <v>ENLOSETADO AV. ALCIDES ARGUEDAS</v>
          </cell>
          <cell r="D440" t="str">
            <v>VICTORIA</v>
          </cell>
          <cell r="E440">
            <v>2</v>
          </cell>
          <cell r="F440" t="str">
            <v>DISTRITO - 2</v>
          </cell>
          <cell r="G440" t="str">
            <v>I</v>
          </cell>
          <cell r="H440">
            <v>10037</v>
          </cell>
          <cell r="I440">
            <v>0</v>
          </cell>
          <cell r="J440">
            <v>10037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2</v>
          </cell>
          <cell r="R440" t="str">
            <v>OBRAS Y MEDIO AMBIENTE</v>
          </cell>
          <cell r="S440">
            <v>18</v>
          </cell>
          <cell r="T440" t="str">
            <v>CONSTRUCCION Y MANTENIMIENTO DE CAMINOS VECINALES</v>
          </cell>
          <cell r="U440">
            <v>5</v>
          </cell>
          <cell r="V440" t="str">
            <v>PROYECTOS GESTIONES PASADAS</v>
          </cell>
          <cell r="W440">
            <v>545</v>
          </cell>
        </row>
        <row r="441">
          <cell r="B441" t="str">
            <v>B05-13235-00000</v>
          </cell>
          <cell r="C441" t="str">
            <v>PAVIMENTADO AV. CIRCUNVALACION (ESTUDIOS DE PREINVERSION)</v>
          </cell>
          <cell r="D441" t="str">
            <v>SANTIAGO II</v>
          </cell>
          <cell r="E441">
            <v>2</v>
          </cell>
          <cell r="F441" t="str">
            <v>DISTRITO - 2</v>
          </cell>
          <cell r="G441" t="str">
            <v>I</v>
          </cell>
          <cell r="H441">
            <v>20000</v>
          </cell>
          <cell r="I441">
            <v>0</v>
          </cell>
          <cell r="J441">
            <v>20000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2</v>
          </cell>
          <cell r="R441" t="str">
            <v>OBRAS Y MEDIO AMBIENTE</v>
          </cell>
          <cell r="S441">
            <v>18</v>
          </cell>
          <cell r="T441" t="str">
            <v>CONSTRUCCION Y MANTENIMIENTO DE CAMINOS VECINALES</v>
          </cell>
          <cell r="U441">
            <v>5</v>
          </cell>
          <cell r="V441" t="str">
            <v>PROYECTOS GESTIONES PASADAS</v>
          </cell>
          <cell r="W441">
            <v>546</v>
          </cell>
        </row>
        <row r="442">
          <cell r="B442" t="str">
            <v>B05-13242-00000</v>
          </cell>
          <cell r="C442" t="str">
            <v>CONSTRUCCION CANCHA MULTIFUNCIONAL + TINGLADO (FASE II)</v>
          </cell>
          <cell r="D442" t="str">
            <v>1ro DE MAYO</v>
          </cell>
          <cell r="E442">
            <v>3</v>
          </cell>
          <cell r="F442" t="str">
            <v>DISTRITO - 3</v>
          </cell>
          <cell r="G442" t="str">
            <v>I</v>
          </cell>
          <cell r="H442">
            <v>51035</v>
          </cell>
          <cell r="I442">
            <v>51035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 t="str">
            <v>OBRAS Y MEDIO AMBIENTE</v>
          </cell>
          <cell r="S442">
            <v>12</v>
          </cell>
          <cell r="T442" t="str">
            <v>INFRAESTRUCTURA URBANA Y RURAL</v>
          </cell>
          <cell r="U442">
            <v>5</v>
          </cell>
          <cell r="V442" t="str">
            <v>PROYECTOS GESTIONES PASADAS</v>
          </cell>
          <cell r="W442">
            <v>548</v>
          </cell>
        </row>
        <row r="443">
          <cell r="B443" t="str">
            <v>B05-13243-00000</v>
          </cell>
          <cell r="C443" t="str">
            <v>CONSTRUCCION PLAZA Y PARQUE INFANTIL (FASE II)</v>
          </cell>
          <cell r="D443" t="str">
            <v>ROMERO PAMPA</v>
          </cell>
          <cell r="E443">
            <v>3</v>
          </cell>
          <cell r="F443" t="str">
            <v>DISTRITO - 3</v>
          </cell>
          <cell r="G443" t="str">
            <v>I</v>
          </cell>
          <cell r="H443">
            <v>33299</v>
          </cell>
          <cell r="I443">
            <v>33299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2</v>
          </cell>
          <cell r="R443" t="str">
            <v>OBRAS Y MEDIO AMBIENTE</v>
          </cell>
          <cell r="S443">
            <v>12</v>
          </cell>
          <cell r="T443" t="str">
            <v>INFRAESTRUCTURA URBANA Y RURAL</v>
          </cell>
          <cell r="U443">
            <v>5</v>
          </cell>
          <cell r="V443" t="str">
            <v>PROYECTOS GESTIONES PASADAS</v>
          </cell>
          <cell r="W443">
            <v>549</v>
          </cell>
        </row>
        <row r="444">
          <cell r="B444" t="str">
            <v>B05-13245-00000</v>
          </cell>
          <cell r="C444" t="str">
            <v>CONSTRUCCION SEDE SOCIAL (FASE III)</v>
          </cell>
          <cell r="D444" t="str">
            <v>CRUCE  ADELA</v>
          </cell>
          <cell r="E444">
            <v>3</v>
          </cell>
          <cell r="F444" t="str">
            <v>DISTRITO - 3</v>
          </cell>
          <cell r="G444" t="str">
            <v>I</v>
          </cell>
          <cell r="H444">
            <v>34662</v>
          </cell>
          <cell r="I444">
            <v>34662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2</v>
          </cell>
          <cell r="R444" t="str">
            <v>OBRAS Y MEDIO AMBIENTE</v>
          </cell>
          <cell r="S444">
            <v>12</v>
          </cell>
          <cell r="T444" t="str">
            <v>INFRAESTRUCTURA URBANA Y RURAL</v>
          </cell>
          <cell r="U444">
            <v>5</v>
          </cell>
          <cell r="V444" t="str">
            <v>PROYECTOS GESTIONES PASADAS</v>
          </cell>
          <cell r="W444">
            <v>550</v>
          </cell>
        </row>
        <row r="445">
          <cell r="B445" t="str">
            <v>B05-13246-00000</v>
          </cell>
          <cell r="C445" t="str">
            <v>CONSTRUCCION PARQUE RECREACIONAL</v>
          </cell>
          <cell r="D445" t="str">
            <v>COSMOS 79 U.V. "C"</v>
          </cell>
          <cell r="E445">
            <v>3</v>
          </cell>
          <cell r="F445" t="str">
            <v>DISTRITO - 3</v>
          </cell>
          <cell r="G445" t="str">
            <v>I</v>
          </cell>
          <cell r="H445">
            <v>10520</v>
          </cell>
          <cell r="I445">
            <v>10520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2</v>
          </cell>
          <cell r="R445" t="str">
            <v>OBRAS Y MEDIO AMBIENTE</v>
          </cell>
          <cell r="S445">
            <v>12</v>
          </cell>
          <cell r="T445" t="str">
            <v>INFRAESTRUCTURA URBANA Y RURAL</v>
          </cell>
          <cell r="U445">
            <v>5</v>
          </cell>
          <cell r="V445" t="str">
            <v>PROYECTOS GESTIONES PASADAS</v>
          </cell>
          <cell r="W445">
            <v>551</v>
          </cell>
        </row>
        <row r="446">
          <cell r="B446" t="str">
            <v>B05-13252-00000</v>
          </cell>
          <cell r="C446" t="str">
            <v>REFACCION PLAZA PRINCIPAL</v>
          </cell>
          <cell r="D446" t="str">
            <v>SAN JUAN 24 DE JUNIO</v>
          </cell>
          <cell r="E446">
            <v>3</v>
          </cell>
          <cell r="F446" t="str">
            <v>DISTRITO - 3</v>
          </cell>
          <cell r="G446" t="str">
            <v>I</v>
          </cell>
          <cell r="H446">
            <v>44027</v>
          </cell>
          <cell r="I446">
            <v>44027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2</v>
          </cell>
          <cell r="R446" t="str">
            <v>OBRAS Y MEDIO AMBIENTE</v>
          </cell>
          <cell r="S446">
            <v>12</v>
          </cell>
          <cell r="T446" t="str">
            <v>INFRAESTRUCTURA URBANA Y RURAL</v>
          </cell>
          <cell r="U446">
            <v>5</v>
          </cell>
          <cell r="V446" t="str">
            <v>PROYECTOS GESTIONES PASADAS</v>
          </cell>
          <cell r="W446">
            <v>553</v>
          </cell>
        </row>
        <row r="447">
          <cell r="B447" t="str">
            <v>B05-13261-00000</v>
          </cell>
          <cell r="C447" t="str">
            <v>VACIADO CANCHA MULTIFUNCIONAL UE ERNESTO CHE GUEVARA</v>
          </cell>
          <cell r="D447" t="str">
            <v>DISTRITAL D-8</v>
          </cell>
          <cell r="E447">
            <v>15</v>
          </cell>
          <cell r="F447" t="str">
            <v>DISTRITAL</v>
          </cell>
          <cell r="G447" t="str">
            <v>I</v>
          </cell>
          <cell r="H447">
            <v>35000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35000</v>
          </cell>
          <cell r="P447">
            <v>0</v>
          </cell>
          <cell r="Q447">
            <v>1</v>
          </cell>
          <cell r="R447" t="str">
            <v>PROTECCION SOCIAL</v>
          </cell>
          <cell r="S447">
            <v>1</v>
          </cell>
          <cell r="T447" t="str">
            <v>SERVICIO DE EDUCACION</v>
          </cell>
          <cell r="U447">
            <v>5</v>
          </cell>
          <cell r="V447" t="str">
            <v>PROYECTOS GESTIONES PASADAS</v>
          </cell>
          <cell r="W447">
            <v>555</v>
          </cell>
        </row>
        <row r="448">
          <cell r="B448" t="str">
            <v>B05-13274-00000</v>
          </cell>
          <cell r="C448" t="str">
            <v>ENLOSETADO CALLES "B" Y  "II"</v>
          </cell>
          <cell r="D448" t="str">
            <v>DOLORES "F"</v>
          </cell>
          <cell r="E448">
            <v>3</v>
          </cell>
          <cell r="F448" t="str">
            <v>DISTRITO - 3</v>
          </cell>
          <cell r="G448" t="str">
            <v>I</v>
          </cell>
          <cell r="H448">
            <v>29129</v>
          </cell>
          <cell r="I448">
            <v>29129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2</v>
          </cell>
          <cell r="R448" t="str">
            <v>OBRAS Y MEDIO AMBIENTE</v>
          </cell>
          <cell r="S448">
            <v>18</v>
          </cell>
          <cell r="T448" t="str">
            <v>CONSTRUCCION Y MANTENIMIENTO DE CAMINOS VECINALES</v>
          </cell>
          <cell r="U448">
            <v>5</v>
          </cell>
          <cell r="V448" t="str">
            <v>PROYECTOS GESTIONES PASADAS</v>
          </cell>
          <cell r="W448">
            <v>556</v>
          </cell>
        </row>
        <row r="449">
          <cell r="B449" t="str">
            <v>B05-13275-00000</v>
          </cell>
          <cell r="C449" t="str">
            <v>ENLOSETADO AV. PANAMERICANA (ACTUAL AV. RAMON GONZALES)</v>
          </cell>
          <cell r="D449" t="str">
            <v>ALTO DE ALIANZA</v>
          </cell>
          <cell r="E449">
            <v>3</v>
          </cell>
          <cell r="F449" t="str">
            <v>DISTRITO - 3</v>
          </cell>
          <cell r="G449" t="str">
            <v>I</v>
          </cell>
          <cell r="H449">
            <v>15471</v>
          </cell>
          <cell r="I449">
            <v>15471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2</v>
          </cell>
          <cell r="R449" t="str">
            <v>OBRAS Y MEDIO AMBIENTE</v>
          </cell>
          <cell r="S449">
            <v>18</v>
          </cell>
          <cell r="T449" t="str">
            <v>CONSTRUCCION Y MANTENIMIENTO DE CAMINOS VECINALES</v>
          </cell>
          <cell r="U449">
            <v>5</v>
          </cell>
          <cell r="V449" t="str">
            <v>PROYECTOS GESTIONES PASADAS</v>
          </cell>
          <cell r="W449">
            <v>557</v>
          </cell>
        </row>
        <row r="450">
          <cell r="B450" t="str">
            <v>B05-13279-00000</v>
          </cell>
          <cell r="C450" t="str">
            <v>DOTACION DE LOSETAS + CAMA DE ARENA</v>
          </cell>
          <cell r="D450" t="str">
            <v>SAN LUIS TASA</v>
          </cell>
          <cell r="E450">
            <v>3</v>
          </cell>
          <cell r="F450" t="str">
            <v>DISTRITO - 3</v>
          </cell>
          <cell r="G450" t="str">
            <v>I</v>
          </cell>
          <cell r="H450">
            <v>197436</v>
          </cell>
          <cell r="I450">
            <v>197436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</v>
          </cell>
          <cell r="R450" t="str">
            <v>OBRAS Y MEDIO AMBIENTE</v>
          </cell>
          <cell r="S450">
            <v>18</v>
          </cell>
          <cell r="T450" t="str">
            <v>CONSTRUCCION Y MANTENIMIENTO DE CAMINOS VECINALES</v>
          </cell>
          <cell r="U450">
            <v>5</v>
          </cell>
          <cell r="V450" t="str">
            <v>PROYECTOS GESTIONES PASADAS</v>
          </cell>
          <cell r="W450">
            <v>558</v>
          </cell>
        </row>
        <row r="451">
          <cell r="B451" t="str">
            <v>B05-13280-00000</v>
          </cell>
          <cell r="C451" t="str">
            <v>ENLOSETADO DE CALLES Y CORDONES DE ACERA DE LA CALLE 8, 9 Y 11</v>
          </cell>
          <cell r="D451" t="str">
            <v>COSMOS 78</v>
          </cell>
          <cell r="E451">
            <v>3</v>
          </cell>
          <cell r="F451" t="str">
            <v>DISTRITO - 3</v>
          </cell>
          <cell r="G451" t="str">
            <v>I</v>
          </cell>
          <cell r="H451">
            <v>130286</v>
          </cell>
          <cell r="I451">
            <v>130286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2</v>
          </cell>
          <cell r="R451" t="str">
            <v>OBRAS Y MEDIO AMBIENTE</v>
          </cell>
          <cell r="S451">
            <v>18</v>
          </cell>
          <cell r="T451" t="str">
            <v>CONSTRUCCION Y MANTENIMIENTO DE CAMINOS VECINALES</v>
          </cell>
          <cell r="U451">
            <v>5</v>
          </cell>
          <cell r="V451" t="str">
            <v>PROYECTOS GESTIONES PASADAS</v>
          </cell>
          <cell r="W451">
            <v>559</v>
          </cell>
        </row>
        <row r="452">
          <cell r="B452" t="str">
            <v>B05-13283-00000</v>
          </cell>
          <cell r="C452" t="str">
            <v>ENLOSETADO AV. RAUL OTERO (FASE I)</v>
          </cell>
          <cell r="D452" t="str">
            <v>DISTRITAL (DIST.3)</v>
          </cell>
          <cell r="E452">
            <v>3</v>
          </cell>
          <cell r="F452" t="str">
            <v>DISTRITO - 3</v>
          </cell>
          <cell r="G452" t="str">
            <v>I</v>
          </cell>
          <cell r="H452">
            <v>36656</v>
          </cell>
          <cell r="I452">
            <v>0</v>
          </cell>
          <cell r="J452">
            <v>36656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2</v>
          </cell>
          <cell r="R452" t="str">
            <v>OBRAS Y MEDIO AMBIENTE</v>
          </cell>
          <cell r="S452">
            <v>18</v>
          </cell>
          <cell r="T452" t="str">
            <v>CONSTRUCCION Y MANTENIMIENTO DE CAMINOS VECINALES</v>
          </cell>
          <cell r="U452">
            <v>5</v>
          </cell>
          <cell r="V452" t="str">
            <v>PROYECTOS GESTIONES PASADAS</v>
          </cell>
          <cell r="W452">
            <v>560</v>
          </cell>
        </row>
        <row r="453">
          <cell r="B453" t="str">
            <v>B05-13289-00000</v>
          </cell>
          <cell r="C453" t="str">
            <v>ENLOSETADO CALLE "J"</v>
          </cell>
          <cell r="D453" t="str">
            <v>SAN LUIS PAMPA</v>
          </cell>
          <cell r="E453">
            <v>3</v>
          </cell>
          <cell r="F453" t="str">
            <v>DISTRITO - 3</v>
          </cell>
          <cell r="G453" t="str">
            <v>I</v>
          </cell>
          <cell r="H453">
            <v>26365</v>
          </cell>
          <cell r="I453">
            <v>26365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2</v>
          </cell>
          <cell r="R453" t="str">
            <v>OBRAS Y MEDIO AMBIENTE</v>
          </cell>
          <cell r="S453">
            <v>18</v>
          </cell>
          <cell r="T453" t="str">
            <v>CONSTRUCCION Y MANTENIMIENTO DE CAMINOS VECINALES</v>
          </cell>
          <cell r="U453">
            <v>5</v>
          </cell>
          <cell r="V453" t="str">
            <v>PROYECTOS GESTIONES PASADAS</v>
          </cell>
          <cell r="W453">
            <v>561</v>
          </cell>
        </row>
        <row r="454">
          <cell r="B454" t="str">
            <v>B05-13291-00000</v>
          </cell>
          <cell r="C454" t="str">
            <v>ENLOSETADO CALLE TOMAS CATARI Y JOSE M. VELASCO</v>
          </cell>
          <cell r="D454" t="str">
            <v>CALAMA</v>
          </cell>
          <cell r="E454">
            <v>3</v>
          </cell>
          <cell r="F454" t="str">
            <v>DISTRITO - 3</v>
          </cell>
          <cell r="G454" t="str">
            <v>I</v>
          </cell>
          <cell r="H454">
            <v>24468</v>
          </cell>
          <cell r="I454">
            <v>24468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2</v>
          </cell>
          <cell r="R454" t="str">
            <v>OBRAS Y MEDIO AMBIENTE</v>
          </cell>
          <cell r="S454">
            <v>18</v>
          </cell>
          <cell r="T454" t="str">
            <v>CONSTRUCCION Y MANTENIMIENTO DE CAMINOS VECINALES</v>
          </cell>
          <cell r="U454">
            <v>5</v>
          </cell>
          <cell r="V454" t="str">
            <v>PROYECTOS GESTIONES PASADAS</v>
          </cell>
          <cell r="W454">
            <v>562</v>
          </cell>
        </row>
        <row r="455">
          <cell r="B455" t="str">
            <v>B05-13293-00000</v>
          </cell>
          <cell r="C455" t="str">
            <v>ENLOSETADO CALLE 3</v>
          </cell>
          <cell r="D455" t="str">
            <v>AMIG CHACO</v>
          </cell>
          <cell r="E455">
            <v>3</v>
          </cell>
          <cell r="F455" t="str">
            <v>DISTRITO - 3</v>
          </cell>
          <cell r="G455" t="str">
            <v>I</v>
          </cell>
          <cell r="H455">
            <v>18076</v>
          </cell>
          <cell r="I455">
            <v>18076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2</v>
          </cell>
          <cell r="R455" t="str">
            <v>OBRAS Y MEDIO AMBIENTE</v>
          </cell>
          <cell r="S455">
            <v>18</v>
          </cell>
          <cell r="T455" t="str">
            <v>CONSTRUCCION Y MANTENIMIENTO DE CAMINOS VECINALES</v>
          </cell>
          <cell r="U455">
            <v>5</v>
          </cell>
          <cell r="V455" t="str">
            <v>PROYECTOS GESTIONES PASADAS</v>
          </cell>
          <cell r="W455">
            <v>563</v>
          </cell>
        </row>
        <row r="456">
          <cell r="B456" t="str">
            <v>B05-13297-00000</v>
          </cell>
          <cell r="C456" t="str">
            <v>ENLOSETADO CONTORNO PLAZA PRINCIPAL (CONCLUSION)</v>
          </cell>
          <cell r="D456" t="str">
            <v>COSMOS 79 U.V. "C"</v>
          </cell>
          <cell r="E456">
            <v>3</v>
          </cell>
          <cell r="F456" t="str">
            <v>DISTRITO - 3</v>
          </cell>
          <cell r="G456" t="str">
            <v>I</v>
          </cell>
          <cell r="H456">
            <v>248</v>
          </cell>
          <cell r="I456">
            <v>248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2</v>
          </cell>
          <cell r="R456" t="str">
            <v>OBRAS Y MEDIO AMBIENTE</v>
          </cell>
          <cell r="S456">
            <v>18</v>
          </cell>
          <cell r="T456" t="str">
            <v>CONSTRUCCION Y MANTENIMIENTO DE CAMINOS VECINALES</v>
          </cell>
          <cell r="U456">
            <v>5</v>
          </cell>
          <cell r="V456" t="str">
            <v>PROYECTOS GESTIONES PASADAS</v>
          </cell>
          <cell r="W456">
            <v>564</v>
          </cell>
        </row>
        <row r="457">
          <cell r="B457" t="str">
            <v>B05-13298-00000</v>
          </cell>
          <cell r="C457" t="str">
            <v>ENLOSETADO CALLE "K"</v>
          </cell>
          <cell r="D457" t="str">
            <v>SAN LUIS PAMPA</v>
          </cell>
          <cell r="E457">
            <v>3</v>
          </cell>
          <cell r="F457" t="str">
            <v>DISTRITO - 3</v>
          </cell>
          <cell r="G457" t="str">
            <v>I</v>
          </cell>
          <cell r="H457">
            <v>16228</v>
          </cell>
          <cell r="I457">
            <v>16228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2</v>
          </cell>
          <cell r="R457" t="str">
            <v>OBRAS Y MEDIO AMBIENTE</v>
          </cell>
          <cell r="S457">
            <v>18</v>
          </cell>
          <cell r="T457" t="str">
            <v>CONSTRUCCION Y MANTENIMIENTO DE CAMINOS VECINALES</v>
          </cell>
          <cell r="U457">
            <v>5</v>
          </cell>
          <cell r="V457" t="str">
            <v>PROYECTOS GESTIONES PASADAS</v>
          </cell>
          <cell r="W457">
            <v>565</v>
          </cell>
        </row>
        <row r="458">
          <cell r="B458" t="str">
            <v>B05-13305-00000</v>
          </cell>
          <cell r="C458" t="str">
            <v>ENLOSETADO CALLE "D"</v>
          </cell>
          <cell r="D458" t="str">
            <v>SONATEX</v>
          </cell>
          <cell r="E458">
            <v>3</v>
          </cell>
          <cell r="F458" t="str">
            <v>DISTRITO - 3</v>
          </cell>
          <cell r="G458" t="str">
            <v>I</v>
          </cell>
          <cell r="H458">
            <v>24979</v>
          </cell>
          <cell r="I458">
            <v>24979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2</v>
          </cell>
          <cell r="R458" t="str">
            <v>OBRAS Y MEDIO AMBIENTE</v>
          </cell>
          <cell r="S458">
            <v>18</v>
          </cell>
          <cell r="T458" t="str">
            <v>CONSTRUCCION Y MANTENIMIENTO DE CAMINOS VECINALES</v>
          </cell>
          <cell r="U458">
            <v>5</v>
          </cell>
          <cell r="V458" t="str">
            <v>PROYECTOS GESTIONES PASADAS</v>
          </cell>
          <cell r="W458">
            <v>566</v>
          </cell>
        </row>
        <row r="459">
          <cell r="B459" t="str">
            <v>B05-13310-00000</v>
          </cell>
          <cell r="C459" t="str">
            <v>ENLOSETADO CALLE MIGUEL GRAU</v>
          </cell>
          <cell r="D459" t="str">
            <v>SAN JOSÉ DE CHARAPAQUI I</v>
          </cell>
          <cell r="E459">
            <v>3</v>
          </cell>
          <cell r="F459" t="str">
            <v>DISTRITO - 3</v>
          </cell>
          <cell r="G459" t="str">
            <v>I</v>
          </cell>
          <cell r="H459">
            <v>10923</v>
          </cell>
          <cell r="I459">
            <v>10923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2</v>
          </cell>
          <cell r="R459" t="str">
            <v>OBRAS Y MEDIO AMBIENTE</v>
          </cell>
          <cell r="S459">
            <v>18</v>
          </cell>
          <cell r="T459" t="str">
            <v>CONSTRUCCION Y MANTENIMIENTO DE CAMINOS VECINALES</v>
          </cell>
          <cell r="U459">
            <v>5</v>
          </cell>
          <cell r="V459" t="str">
            <v>PROYECTOS GESTIONES PASADAS</v>
          </cell>
          <cell r="W459">
            <v>567</v>
          </cell>
        </row>
        <row r="460">
          <cell r="B460" t="str">
            <v>B05-13316-00000</v>
          </cell>
          <cell r="C460" t="str">
            <v>DOTACION DE TUBERIAS PARA AGUA POTABLE</v>
          </cell>
          <cell r="D460" t="str">
            <v>EX FONDO CHIJINI CHICO</v>
          </cell>
          <cell r="E460">
            <v>3</v>
          </cell>
          <cell r="F460" t="str">
            <v>DISTRITO - 3</v>
          </cell>
          <cell r="G460" t="str">
            <v>I</v>
          </cell>
          <cell r="H460">
            <v>19000</v>
          </cell>
          <cell r="I460">
            <v>19000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2</v>
          </cell>
          <cell r="R460" t="str">
            <v>OBRAS Y MEDIO AMBIENTE</v>
          </cell>
          <cell r="S460">
            <v>34</v>
          </cell>
          <cell r="T460" t="str">
            <v>SANEAMIENTO BASICO</v>
          </cell>
          <cell r="U460">
            <v>5</v>
          </cell>
          <cell r="V460" t="str">
            <v>PROYECTOS GESTIONES PASADAS</v>
          </cell>
          <cell r="W460">
            <v>568</v>
          </cell>
        </row>
        <row r="461">
          <cell r="B461" t="str">
            <v>B05-13328-00000</v>
          </cell>
          <cell r="C461" t="str">
            <v>CONSTRUCCION CENTRO DE SALUD (FASE III)</v>
          </cell>
          <cell r="D461" t="str">
            <v>SAN FELIPE DE SEQUE SECTOR 2</v>
          </cell>
          <cell r="E461">
            <v>4</v>
          </cell>
          <cell r="F461" t="str">
            <v>DISTRITO - 4</v>
          </cell>
          <cell r="G461" t="str">
            <v>I</v>
          </cell>
          <cell r="H461">
            <v>15000</v>
          </cell>
          <cell r="I461">
            <v>9649</v>
          </cell>
          <cell r="J461">
            <v>5351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</v>
          </cell>
          <cell r="R461" t="str">
            <v>PROTECCION SOCIAL</v>
          </cell>
          <cell r="S461">
            <v>2</v>
          </cell>
          <cell r="T461" t="str">
            <v>SERVICIO DE SALUD</v>
          </cell>
          <cell r="U461">
            <v>5</v>
          </cell>
          <cell r="V461" t="str">
            <v>PROYECTOS GESTIONES PASADAS</v>
          </cell>
          <cell r="W461">
            <v>570</v>
          </cell>
        </row>
        <row r="462">
          <cell r="B462" t="str">
            <v>B05-13329-00000</v>
          </cell>
          <cell r="C462" t="str">
            <v>CONSTRUCCION SEDE SOCIAL</v>
          </cell>
          <cell r="D462" t="str">
            <v>16 DE FEBRERO FABRILES</v>
          </cell>
          <cell r="E462">
            <v>4</v>
          </cell>
          <cell r="F462" t="str">
            <v>DISTRITO - 4</v>
          </cell>
          <cell r="G462" t="str">
            <v>I</v>
          </cell>
          <cell r="H462">
            <v>7980</v>
          </cell>
          <cell r="I462">
            <v>7980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2</v>
          </cell>
          <cell r="R462" t="str">
            <v>OBRAS Y MEDIO AMBIENTE</v>
          </cell>
          <cell r="S462">
            <v>12</v>
          </cell>
          <cell r="T462" t="str">
            <v>INFRAESTRUCTURA URBANA Y RURAL</v>
          </cell>
          <cell r="U462">
            <v>5</v>
          </cell>
          <cell r="V462" t="str">
            <v>PROYECTOS GESTIONES PASADAS</v>
          </cell>
          <cell r="W462">
            <v>571</v>
          </cell>
        </row>
        <row r="463">
          <cell r="B463" t="str">
            <v>B05-13351-00000</v>
          </cell>
          <cell r="C463" t="str">
            <v>ENLOSETADO DE CALLES RIO ABUNA, CARMEN Y VILLA BELLA (FASE I)</v>
          </cell>
          <cell r="D463" t="str">
            <v>NUCLEO  BRASIL</v>
          </cell>
          <cell r="E463">
            <v>4</v>
          </cell>
          <cell r="F463" t="str">
            <v>DISTRITO - 4</v>
          </cell>
          <cell r="G463" t="str">
            <v>I</v>
          </cell>
          <cell r="H463">
            <v>57094</v>
          </cell>
          <cell r="I463">
            <v>57094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2</v>
          </cell>
          <cell r="R463" t="str">
            <v>OBRAS Y MEDIO AMBIENTE</v>
          </cell>
          <cell r="S463">
            <v>18</v>
          </cell>
          <cell r="T463" t="str">
            <v>CONSTRUCCION Y MANTENIMIENTO DE CAMINOS VECINALES</v>
          </cell>
          <cell r="U463">
            <v>5</v>
          </cell>
          <cell r="V463" t="str">
            <v>PROYECTOS GESTIONES PASADAS</v>
          </cell>
          <cell r="W463">
            <v>576</v>
          </cell>
        </row>
        <row r="464">
          <cell r="B464" t="str">
            <v>B05-13363-00000</v>
          </cell>
          <cell r="C464" t="str">
            <v>CONSTRUCCION DE MURO PERIMETRAL UE SAN JOSE</v>
          </cell>
          <cell r="D464" t="str">
            <v>DISTRITAL (DIST. 6)</v>
          </cell>
          <cell r="E464">
            <v>6</v>
          </cell>
          <cell r="F464" t="str">
            <v>DISTRITO - 6</v>
          </cell>
          <cell r="G464" t="str">
            <v>I</v>
          </cell>
          <cell r="H464">
            <v>20000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20000</v>
          </cell>
          <cell r="P464">
            <v>0</v>
          </cell>
          <cell r="Q464">
            <v>1</v>
          </cell>
          <cell r="R464" t="str">
            <v>PROTECCION SOCIAL</v>
          </cell>
          <cell r="S464">
            <v>1</v>
          </cell>
          <cell r="T464" t="str">
            <v>SERVICIO DE EDUCACION</v>
          </cell>
          <cell r="U464">
            <v>5</v>
          </cell>
          <cell r="V464" t="str">
            <v>PROYECTOS GESTIONES PASADAS</v>
          </cell>
          <cell r="W464">
            <v>578</v>
          </cell>
        </row>
        <row r="465">
          <cell r="B465" t="str">
            <v>B05-13364-00000</v>
          </cell>
          <cell r="C465" t="str">
            <v>ENLOSETADO CALLE EUCALIPTUS</v>
          </cell>
          <cell r="D465" t="str">
            <v>6 DE MARZO - NORTE</v>
          </cell>
          <cell r="E465">
            <v>4</v>
          </cell>
          <cell r="F465" t="str">
            <v>DISTRITO - 4</v>
          </cell>
          <cell r="G465" t="str">
            <v>I</v>
          </cell>
          <cell r="H465">
            <v>8405</v>
          </cell>
          <cell r="I465">
            <v>455</v>
          </cell>
          <cell r="J465">
            <v>7950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2</v>
          </cell>
          <cell r="R465" t="str">
            <v>OBRAS Y MEDIO AMBIENTE</v>
          </cell>
          <cell r="S465">
            <v>18</v>
          </cell>
          <cell r="T465" t="str">
            <v>CONSTRUCCION Y MANTENIMIENTO DE CAMINOS VECINALES</v>
          </cell>
          <cell r="U465">
            <v>5</v>
          </cell>
          <cell r="V465" t="str">
            <v>PROYECTOS GESTIONES PASADAS</v>
          </cell>
          <cell r="W465">
            <v>579</v>
          </cell>
        </row>
        <row r="466">
          <cell r="B466" t="str">
            <v>B05-13372-00000</v>
          </cell>
          <cell r="C466" t="str">
            <v>CONSTRUCCION MURO PERIMETRAL EN POSTA SANITARIA</v>
          </cell>
          <cell r="D466" t="str">
            <v>GERMAN BUSCH 1-1-2</v>
          </cell>
          <cell r="E466">
            <v>5</v>
          </cell>
          <cell r="F466" t="str">
            <v>DISTRITO - 5</v>
          </cell>
          <cell r="G466" t="str">
            <v>I</v>
          </cell>
          <cell r="H466">
            <v>37884</v>
          </cell>
          <cell r="I466">
            <v>37884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2</v>
          </cell>
          <cell r="R466" t="str">
            <v>OBRAS Y MEDIO AMBIENTE</v>
          </cell>
          <cell r="S466">
            <v>12</v>
          </cell>
          <cell r="T466" t="str">
            <v>INFRAESTRUCTURA URBANA Y RURAL</v>
          </cell>
          <cell r="U466">
            <v>5</v>
          </cell>
          <cell r="V466" t="str">
            <v>PROYECTOS GESTIONES PASADAS</v>
          </cell>
          <cell r="W466">
            <v>581</v>
          </cell>
        </row>
        <row r="467">
          <cell r="B467" t="str">
            <v>B05-13375-00000</v>
          </cell>
          <cell r="C467" t="str">
            <v>CONSTRUCCION DE SEDE SOCIAL</v>
          </cell>
          <cell r="D467" t="str">
            <v>SANTA ROSA DE LIMA</v>
          </cell>
          <cell r="E467">
            <v>5</v>
          </cell>
          <cell r="F467" t="str">
            <v>DISTRITO - 5</v>
          </cell>
          <cell r="G467" t="str">
            <v>I</v>
          </cell>
          <cell r="H467">
            <v>6975</v>
          </cell>
          <cell r="I467">
            <v>6975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2</v>
          </cell>
          <cell r="R467" t="str">
            <v>OBRAS Y MEDIO AMBIENTE</v>
          </cell>
          <cell r="S467">
            <v>12</v>
          </cell>
          <cell r="T467" t="str">
            <v>INFRAESTRUCTURA URBANA Y RURAL</v>
          </cell>
          <cell r="U467">
            <v>5</v>
          </cell>
          <cell r="V467" t="str">
            <v>PROYECTOS GESTIONES PASADAS</v>
          </cell>
          <cell r="W467">
            <v>582</v>
          </cell>
        </row>
        <row r="468">
          <cell r="B468" t="str">
            <v>B05-13376-00000</v>
          </cell>
          <cell r="C468" t="str">
            <v>CONSTRUCCION DE CANCHA MULTIPLE  ALCOCHE + GRADERIAS</v>
          </cell>
          <cell r="D468" t="str">
            <v>GERMAN BUSCH 1-1-3</v>
          </cell>
          <cell r="E468">
            <v>5</v>
          </cell>
          <cell r="F468" t="str">
            <v>DISTRITO - 5</v>
          </cell>
          <cell r="G468" t="str">
            <v>I</v>
          </cell>
          <cell r="H468">
            <v>9202</v>
          </cell>
          <cell r="I468">
            <v>9202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2</v>
          </cell>
          <cell r="R468" t="str">
            <v>OBRAS Y MEDIO AMBIENTE</v>
          </cell>
          <cell r="S468">
            <v>12</v>
          </cell>
          <cell r="T468" t="str">
            <v>INFRAESTRUCTURA URBANA Y RURAL</v>
          </cell>
          <cell r="U468">
            <v>5</v>
          </cell>
          <cell r="V468" t="str">
            <v>PROYECTOS GESTIONES PASADAS</v>
          </cell>
          <cell r="W468">
            <v>583</v>
          </cell>
        </row>
        <row r="469">
          <cell r="B469" t="str">
            <v>B05-13379-00000</v>
          </cell>
          <cell r="C469" t="str">
            <v>CONSTRUCCION DE VEREDAS Y PASO PEATONAL DE AREA DE EQUIPAMIENTO</v>
          </cell>
          <cell r="D469" t="str">
            <v>COMPLEMENTO MERCURIO</v>
          </cell>
          <cell r="E469">
            <v>5</v>
          </cell>
          <cell r="F469" t="str">
            <v>DISTRITO - 5</v>
          </cell>
          <cell r="G469" t="str">
            <v>I</v>
          </cell>
          <cell r="H469">
            <v>29813</v>
          </cell>
          <cell r="I469">
            <v>29813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2</v>
          </cell>
          <cell r="R469" t="str">
            <v>OBRAS Y MEDIO AMBIENTE</v>
          </cell>
          <cell r="S469">
            <v>12</v>
          </cell>
          <cell r="T469" t="str">
            <v>INFRAESTRUCTURA URBANA Y RURAL</v>
          </cell>
          <cell r="U469">
            <v>5</v>
          </cell>
          <cell r="V469" t="str">
            <v>PROYECTOS GESTIONES PASADAS</v>
          </cell>
          <cell r="W469">
            <v>584</v>
          </cell>
        </row>
        <row r="470">
          <cell r="B470" t="str">
            <v>B05-13385-00000</v>
          </cell>
          <cell r="C470" t="str">
            <v>EMBOVEDADO AVENIDA 10 (FASE I)</v>
          </cell>
          <cell r="D470" t="str">
            <v>PUERTO MEJILLONES</v>
          </cell>
          <cell r="E470">
            <v>5</v>
          </cell>
          <cell r="F470" t="str">
            <v>DISTRITO - 5</v>
          </cell>
          <cell r="G470" t="str">
            <v>I</v>
          </cell>
          <cell r="H470">
            <v>19691</v>
          </cell>
          <cell r="I470">
            <v>3938</v>
          </cell>
          <cell r="J470">
            <v>15753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2</v>
          </cell>
          <cell r="R470" t="str">
            <v>OBRAS Y MEDIO AMBIENTE</v>
          </cell>
          <cell r="S470">
            <v>15</v>
          </cell>
          <cell r="T470" t="str">
            <v>PLAN USO DE DESECHOS SOLIDOS - ALCANTARILLADO SANITARIO</v>
          </cell>
          <cell r="U470">
            <v>5</v>
          </cell>
          <cell r="V470" t="str">
            <v>PROYECTOS GESTIONES PASADAS</v>
          </cell>
          <cell r="W470">
            <v>585</v>
          </cell>
        </row>
        <row r="471">
          <cell r="B471" t="str">
            <v>B05-13393-00000</v>
          </cell>
          <cell r="C471" t="str">
            <v>EMBOVEDADO DE RIOS  S/N (ACTUALIZACION ESTUDIOS DE PREINVERSION)</v>
          </cell>
          <cell r="D471" t="str">
            <v>HUAYNA POTOSI 3ra. SECCION</v>
          </cell>
          <cell r="E471">
            <v>5</v>
          </cell>
          <cell r="F471" t="str">
            <v>DISTRITO - 5</v>
          </cell>
          <cell r="G471" t="str">
            <v>I</v>
          </cell>
          <cell r="H471">
            <v>120000</v>
          </cell>
          <cell r="I471">
            <v>120000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2</v>
          </cell>
          <cell r="R471" t="str">
            <v>OBRAS Y MEDIO AMBIENTE</v>
          </cell>
          <cell r="S471">
            <v>16</v>
          </cell>
          <cell r="T471" t="str">
            <v>TRATAMIENTO DE CUENCAS</v>
          </cell>
          <cell r="U471">
            <v>5</v>
          </cell>
          <cell r="V471" t="str">
            <v>PROYECTOS GESTIONES PASADAS</v>
          </cell>
          <cell r="W471">
            <v>586</v>
          </cell>
        </row>
        <row r="472">
          <cell r="B472" t="str">
            <v>B05-13402-00000</v>
          </cell>
          <cell r="C472" t="str">
            <v>EMPEDRADO + CUNETAS DE CEMENTO Y CORDONES DE ACERA DE  CALLES 25,  21 Y HEROINAS DE LA CORONILLA</v>
          </cell>
          <cell r="D472" t="str">
            <v>HUAYNA POTOSI 3ra. SECCION</v>
          </cell>
          <cell r="E472">
            <v>5</v>
          </cell>
          <cell r="F472" t="str">
            <v>DISTRITO - 5</v>
          </cell>
          <cell r="G472" t="str">
            <v>I</v>
          </cell>
          <cell r="H472">
            <v>195334</v>
          </cell>
          <cell r="I472">
            <v>195334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2</v>
          </cell>
          <cell r="R472" t="str">
            <v>OBRAS Y MEDIO AMBIENTE</v>
          </cell>
          <cell r="S472">
            <v>18</v>
          </cell>
          <cell r="T472" t="str">
            <v>CONSTRUCCION Y MANTENIMIENTO DE CAMINOS VECINALES</v>
          </cell>
          <cell r="U472">
            <v>5</v>
          </cell>
          <cell r="V472" t="str">
            <v>PROYECTOS GESTIONES PASADAS</v>
          </cell>
          <cell r="W472">
            <v>587</v>
          </cell>
        </row>
        <row r="473">
          <cell r="B473" t="str">
            <v>B05-13405-00000</v>
          </cell>
          <cell r="C473" t="str">
            <v>ENLOSETADO CALLE VIRACOCHA</v>
          </cell>
          <cell r="D473" t="str">
            <v>TAHUANTINSUYO</v>
          </cell>
          <cell r="E473">
            <v>5</v>
          </cell>
          <cell r="F473" t="str">
            <v>DISTRITO - 5</v>
          </cell>
          <cell r="G473" t="str">
            <v>I</v>
          </cell>
          <cell r="H473">
            <v>5826</v>
          </cell>
          <cell r="I473">
            <v>5826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2</v>
          </cell>
          <cell r="R473" t="str">
            <v>OBRAS Y MEDIO AMBIENTE</v>
          </cell>
          <cell r="S473">
            <v>18</v>
          </cell>
          <cell r="T473" t="str">
            <v>CONSTRUCCION Y MANTENIMIENTO DE CAMINOS VECINALES</v>
          </cell>
          <cell r="U473">
            <v>5</v>
          </cell>
          <cell r="V473" t="str">
            <v>PROYECTOS GESTIONES PASADAS</v>
          </cell>
          <cell r="W473">
            <v>590</v>
          </cell>
        </row>
        <row r="474">
          <cell r="B474" t="str">
            <v>B05-13443-00000</v>
          </cell>
          <cell r="C474" t="str">
            <v>ASFALTADO AV. SANTA VERA CRUZ  (DESDE AV. ADRIAN CASTILLO A  AV. PANORAMICA NORTE) (ESTUDIOS DE PREINVERSION)</v>
          </cell>
          <cell r="D474" t="str">
            <v>DISTRITAL (DIST. 5)</v>
          </cell>
          <cell r="E474">
            <v>5</v>
          </cell>
          <cell r="F474" t="str">
            <v>DISTRITO - 5</v>
          </cell>
          <cell r="G474" t="str">
            <v>I</v>
          </cell>
          <cell r="H474">
            <v>150000</v>
          </cell>
          <cell r="I474">
            <v>100000</v>
          </cell>
          <cell r="J474">
            <v>50000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2</v>
          </cell>
          <cell r="R474" t="str">
            <v>OBRAS Y MEDIO AMBIENTE</v>
          </cell>
          <cell r="S474">
            <v>18</v>
          </cell>
          <cell r="T474" t="str">
            <v>CONSTRUCCION Y MANTENIMIENTO DE CAMINOS VECINALES</v>
          </cell>
          <cell r="U474">
            <v>5</v>
          </cell>
          <cell r="V474" t="str">
            <v>PROYECTOS GESTIONES PASADAS</v>
          </cell>
          <cell r="W474">
            <v>594</v>
          </cell>
        </row>
        <row r="475">
          <cell r="B475" t="str">
            <v>B05-13451-00000</v>
          </cell>
          <cell r="C475" t="str">
            <v>VACIADO DE CANCHA MULTIPLE UE SOLIDARIDAD (DOTACION DE CEMENTO, ARENA Y ARCOS INTEGRADOS)</v>
          </cell>
          <cell r="D475" t="str">
            <v>DISTRITAL (DIST. 6)</v>
          </cell>
          <cell r="E475">
            <v>6</v>
          </cell>
          <cell r="F475" t="str">
            <v>DISTRITO - 6</v>
          </cell>
          <cell r="G475" t="str">
            <v>I</v>
          </cell>
          <cell r="H475">
            <v>12000</v>
          </cell>
          <cell r="I475">
            <v>12000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2</v>
          </cell>
          <cell r="R475" t="str">
            <v>OBRAS Y MEDIO AMBIENTE</v>
          </cell>
          <cell r="S475">
            <v>12</v>
          </cell>
          <cell r="T475" t="str">
            <v>INFRAESTRUCTURA URBANA Y RURAL</v>
          </cell>
          <cell r="U475">
            <v>5</v>
          </cell>
          <cell r="V475" t="str">
            <v>PROYECTOS GESTIONES PASADAS</v>
          </cell>
          <cell r="W475">
            <v>596</v>
          </cell>
        </row>
        <row r="476">
          <cell r="B476" t="str">
            <v>B05-13453-00000</v>
          </cell>
          <cell r="C476" t="str">
            <v>COMPRA DE PREDIO PARA CENTRO DE SALUD</v>
          </cell>
          <cell r="D476" t="str">
            <v>BALLIVIAN 1ra SECCION</v>
          </cell>
          <cell r="E476">
            <v>6</v>
          </cell>
          <cell r="F476" t="str">
            <v>DISTRITO - 6</v>
          </cell>
          <cell r="G476" t="str">
            <v>I</v>
          </cell>
          <cell r="H476">
            <v>1216073</v>
          </cell>
          <cell r="I476">
            <v>982032</v>
          </cell>
          <cell r="J476">
            <v>234041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</v>
          </cell>
          <cell r="R476" t="str">
            <v>PROTECCION SOCIAL</v>
          </cell>
          <cell r="S476">
            <v>2</v>
          </cell>
          <cell r="T476" t="str">
            <v>SERVICIO DE SALUD</v>
          </cell>
          <cell r="U476">
            <v>5</v>
          </cell>
          <cell r="V476" t="str">
            <v>PROYECTOS GESTIONES PASADAS</v>
          </cell>
          <cell r="W476">
            <v>597</v>
          </cell>
        </row>
        <row r="477">
          <cell r="B477" t="str">
            <v>B05-13454-00000</v>
          </cell>
          <cell r="C477" t="str">
            <v>ADQUISICION DE PREDIO PARA SEDE SOCIAL</v>
          </cell>
          <cell r="D477" t="str">
            <v>16 DE JULIO 2da. SECCION</v>
          </cell>
          <cell r="E477">
            <v>6</v>
          </cell>
          <cell r="F477" t="str">
            <v>DISTRITO - 6</v>
          </cell>
          <cell r="G477" t="str">
            <v>I</v>
          </cell>
          <cell r="H477">
            <v>1904391</v>
          </cell>
          <cell r="I477">
            <v>1559199</v>
          </cell>
          <cell r="J477">
            <v>345192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2</v>
          </cell>
          <cell r="R477" t="str">
            <v>OBRAS Y MEDIO AMBIENTE</v>
          </cell>
          <cell r="S477">
            <v>12</v>
          </cell>
          <cell r="T477" t="str">
            <v>INFRAESTRUCTURA URBANA Y RURAL</v>
          </cell>
          <cell r="U477">
            <v>5</v>
          </cell>
          <cell r="V477" t="str">
            <v>PROYECTOS GESTIONES PASADAS</v>
          </cell>
          <cell r="W477">
            <v>598</v>
          </cell>
        </row>
        <row r="478">
          <cell r="B478" t="str">
            <v>B05-13456-00000</v>
          </cell>
          <cell r="C478" t="str">
            <v>CONSTRUCCION CENTRO CULTURAL (FASE I)</v>
          </cell>
          <cell r="D478" t="str">
            <v>BOLIVAR "B"</v>
          </cell>
          <cell r="E478">
            <v>2</v>
          </cell>
          <cell r="F478" t="str">
            <v>DISTRITO - 2</v>
          </cell>
          <cell r="G478" t="str">
            <v>I</v>
          </cell>
          <cell r="H478">
            <v>259692</v>
          </cell>
          <cell r="I478">
            <v>210301</v>
          </cell>
          <cell r="J478">
            <v>49391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2</v>
          </cell>
          <cell r="R478" t="str">
            <v>OBRAS Y MEDIO AMBIENTE</v>
          </cell>
          <cell r="S478">
            <v>12</v>
          </cell>
          <cell r="T478" t="str">
            <v>INFRAESTRUCTURA URBANA Y RURAL</v>
          </cell>
          <cell r="U478">
            <v>5</v>
          </cell>
          <cell r="V478" t="str">
            <v>PROYECTOS GESTIONES PASADAS</v>
          </cell>
          <cell r="W478">
            <v>599</v>
          </cell>
        </row>
        <row r="479">
          <cell r="B479" t="str">
            <v>B05-13460-00000</v>
          </cell>
          <cell r="C479" t="str">
            <v>ENLOSETADO ENTRE CALLES 9  Y  10</v>
          </cell>
          <cell r="D479" t="str">
            <v>C. SATELITE PLAN 220</v>
          </cell>
          <cell r="E479">
            <v>1</v>
          </cell>
          <cell r="F479" t="str">
            <v>DISTRITO - 1</v>
          </cell>
          <cell r="G479" t="str">
            <v>I</v>
          </cell>
          <cell r="H479">
            <v>3590</v>
          </cell>
          <cell r="I479">
            <v>3590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2</v>
          </cell>
          <cell r="R479" t="str">
            <v>OBRAS Y MEDIO AMBIENTE</v>
          </cell>
          <cell r="S479">
            <v>18</v>
          </cell>
          <cell r="T479" t="str">
            <v>CONSTRUCCION Y MANTENIMIENTO DE CAMINOS VECINALES</v>
          </cell>
          <cell r="U479">
            <v>5</v>
          </cell>
          <cell r="V479" t="str">
            <v>PROYECTOS GESTIONES PASADAS</v>
          </cell>
          <cell r="W479">
            <v>600</v>
          </cell>
        </row>
        <row r="480">
          <cell r="B480" t="str">
            <v>B05-13465-00000</v>
          </cell>
          <cell r="C480" t="str">
            <v>CONSTRUCCION SEDE SOCIAL (FASE I) EN LA ZONA FERROVIARIA CEJA EL ALTO</v>
          </cell>
          <cell r="D480" t="str">
            <v>FERROVIARIA EL ALTO</v>
          </cell>
          <cell r="E480">
            <v>6</v>
          </cell>
          <cell r="F480" t="str">
            <v>DISTRITO - 6</v>
          </cell>
          <cell r="G480" t="str">
            <v>I</v>
          </cell>
          <cell r="H480">
            <v>50000</v>
          </cell>
          <cell r="I480">
            <v>0</v>
          </cell>
          <cell r="J480">
            <v>50000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2</v>
          </cell>
          <cell r="R480" t="str">
            <v>OBRAS Y MEDIO AMBIENTE</v>
          </cell>
          <cell r="S480">
            <v>12</v>
          </cell>
          <cell r="T480" t="str">
            <v>INFRAESTRUCTURA URBANA Y RURAL</v>
          </cell>
          <cell r="U480">
            <v>5</v>
          </cell>
          <cell r="V480" t="str">
            <v>PROYECTOS GESTIONES PASADAS</v>
          </cell>
          <cell r="W480">
            <v>602</v>
          </cell>
        </row>
        <row r="481">
          <cell r="B481" t="str">
            <v>B05-13469-00000</v>
          </cell>
          <cell r="C481" t="str">
            <v>CONSTRUCCION PLAZA SUCRE FASE II</v>
          </cell>
          <cell r="D481" t="str">
            <v>BALLIVIAN 2da. SECCION</v>
          </cell>
          <cell r="E481">
            <v>6</v>
          </cell>
          <cell r="F481" t="str">
            <v>DISTRITO - 6</v>
          </cell>
          <cell r="G481" t="str">
            <v>I</v>
          </cell>
          <cell r="H481">
            <v>6208</v>
          </cell>
          <cell r="I481">
            <v>6208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2</v>
          </cell>
          <cell r="R481" t="str">
            <v>OBRAS Y MEDIO AMBIENTE</v>
          </cell>
          <cell r="S481">
            <v>12</v>
          </cell>
          <cell r="T481" t="str">
            <v>INFRAESTRUCTURA URBANA Y RURAL</v>
          </cell>
          <cell r="U481">
            <v>5</v>
          </cell>
          <cell r="V481" t="str">
            <v>PROYECTOS GESTIONES PASADAS</v>
          </cell>
          <cell r="W481">
            <v>604</v>
          </cell>
        </row>
        <row r="482">
          <cell r="B482" t="str">
            <v>B05-13473-00000</v>
          </cell>
          <cell r="C482" t="str">
            <v>EXPROPIACION DE TERRENOS CALLEJON Nº 4, MZNO 75</v>
          </cell>
          <cell r="D482" t="str">
            <v>16 DE JULIO 3ra. SECCION</v>
          </cell>
          <cell r="E482">
            <v>6</v>
          </cell>
          <cell r="F482" t="str">
            <v>DISTRITO - 6</v>
          </cell>
          <cell r="G482" t="str">
            <v>I</v>
          </cell>
          <cell r="H482">
            <v>42000</v>
          </cell>
          <cell r="I482">
            <v>0</v>
          </cell>
          <cell r="J482">
            <v>42000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2</v>
          </cell>
          <cell r="R482" t="str">
            <v>OBRAS Y MEDIO AMBIENTE</v>
          </cell>
          <cell r="S482">
            <v>12</v>
          </cell>
          <cell r="T482" t="str">
            <v>INFRAESTRUCTURA URBANA Y RURAL</v>
          </cell>
          <cell r="U482">
            <v>5</v>
          </cell>
          <cell r="V482" t="str">
            <v>PROYECTOS GESTIONES PASADAS</v>
          </cell>
          <cell r="W482">
            <v>606</v>
          </cell>
        </row>
        <row r="483">
          <cell r="B483" t="str">
            <v>B05-13480-00000</v>
          </cell>
          <cell r="C483" t="str">
            <v>CONST. DE ALCANTARILLADO PLUVIAL CALLES  DORADO, MONTAÑO, QUINTANILLA, EULERY Y PASCOE</v>
          </cell>
          <cell r="D483" t="str">
            <v>16 DE JULIO 1ra. SECCION</v>
          </cell>
          <cell r="E483">
            <v>6</v>
          </cell>
          <cell r="F483" t="str">
            <v>DISTRITO - 6</v>
          </cell>
          <cell r="G483" t="str">
            <v>I</v>
          </cell>
          <cell r="H483">
            <v>764375</v>
          </cell>
          <cell r="I483">
            <v>379538</v>
          </cell>
          <cell r="J483">
            <v>384837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2</v>
          </cell>
          <cell r="R483" t="str">
            <v>OBRAS Y MEDIO AMBIENTE</v>
          </cell>
          <cell r="S483">
            <v>15</v>
          </cell>
          <cell r="T483" t="str">
            <v>PLAN USO DE DESECHOS SOLIDOS - ALCANTARILLADO SANITARIO</v>
          </cell>
          <cell r="U483">
            <v>5</v>
          </cell>
          <cell r="V483" t="str">
            <v>PROYECTOS GESTIONES PASADAS</v>
          </cell>
          <cell r="W483">
            <v>607</v>
          </cell>
        </row>
        <row r="484">
          <cell r="B484" t="str">
            <v>B05-13481-00000</v>
          </cell>
          <cell r="C484" t="str">
            <v>CONSTRUCCION RED PLUVIAL CALLE L DE LA VEGA (FASE II)</v>
          </cell>
          <cell r="D484" t="str">
            <v>BALLIVIAN 2da. SECCION</v>
          </cell>
          <cell r="E484">
            <v>6</v>
          </cell>
          <cell r="F484" t="str">
            <v>DISTRITO - 6</v>
          </cell>
          <cell r="G484" t="str">
            <v>I</v>
          </cell>
          <cell r="H484">
            <v>11178</v>
          </cell>
          <cell r="I484">
            <v>0</v>
          </cell>
          <cell r="J484">
            <v>11178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2</v>
          </cell>
          <cell r="R484" t="str">
            <v>OBRAS Y MEDIO AMBIENTE</v>
          </cell>
          <cell r="S484">
            <v>16</v>
          </cell>
          <cell r="T484" t="str">
            <v>TRATAMIENTO DE CUENCAS</v>
          </cell>
          <cell r="U484">
            <v>5</v>
          </cell>
          <cell r="V484" t="str">
            <v>PROYECTOS GESTIONES PASADAS</v>
          </cell>
          <cell r="W484">
            <v>608</v>
          </cell>
        </row>
        <row r="485">
          <cell r="B485" t="str">
            <v>B05-13484-00000</v>
          </cell>
          <cell r="C485" t="str">
            <v>ASFALTADO SOBRE EMPEDRADO CALLE VICTOR GUTIERREZ (DESDE AV. A. UGARTE HASTA AV. LA PAZ)</v>
          </cell>
          <cell r="D485" t="str">
            <v>16 DE JULIO 3ra. SECCION</v>
          </cell>
          <cell r="E485">
            <v>6</v>
          </cell>
          <cell r="F485" t="str">
            <v>DISTRITO - 6</v>
          </cell>
          <cell r="G485" t="str">
            <v>I</v>
          </cell>
          <cell r="H485">
            <v>537815</v>
          </cell>
          <cell r="I485">
            <v>437815</v>
          </cell>
          <cell r="J485">
            <v>100000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2</v>
          </cell>
          <cell r="R485" t="str">
            <v>OBRAS Y MEDIO AMBIENTE</v>
          </cell>
          <cell r="S485">
            <v>18</v>
          </cell>
          <cell r="T485" t="str">
            <v>CONSTRUCCION Y MANTENIMIENTO DE CAMINOS VECINALES</v>
          </cell>
          <cell r="U485">
            <v>5</v>
          </cell>
          <cell r="V485" t="str">
            <v>PROYECTOS GESTIONES PASADAS</v>
          </cell>
          <cell r="W485">
            <v>609</v>
          </cell>
        </row>
        <row r="486">
          <cell r="B486" t="str">
            <v>B05-13486-00000</v>
          </cell>
          <cell r="C486" t="str">
            <v>ENLOSETADO AV. 7 (DESDE CALLE SAN ANTONIO - CALLE AYACUCHO)</v>
          </cell>
          <cell r="D486" t="str">
            <v>ALTO LIMA 3ra. SECCION</v>
          </cell>
          <cell r="E486">
            <v>6</v>
          </cell>
          <cell r="F486" t="str">
            <v>DISTRITO - 6</v>
          </cell>
          <cell r="G486" t="str">
            <v>I</v>
          </cell>
          <cell r="H486">
            <v>51965</v>
          </cell>
          <cell r="I486">
            <v>51965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2</v>
          </cell>
          <cell r="R486" t="str">
            <v>OBRAS Y MEDIO AMBIENTE</v>
          </cell>
          <cell r="S486">
            <v>18</v>
          </cell>
          <cell r="T486" t="str">
            <v>CONSTRUCCION Y MANTENIMIENTO DE CAMINOS VECINALES</v>
          </cell>
          <cell r="U486">
            <v>5</v>
          </cell>
          <cell r="V486" t="str">
            <v>PROYECTOS GESTIONES PASADAS</v>
          </cell>
          <cell r="W486">
            <v>610</v>
          </cell>
        </row>
        <row r="487">
          <cell r="B487" t="str">
            <v>B05-13489-00000</v>
          </cell>
          <cell r="C487" t="str">
            <v xml:space="preserve">ENLOSETADO CALLE ILLIMANI (PACIFICO - PLAZA GERMAN BUSCH) </v>
          </cell>
          <cell r="D487" t="str">
            <v>ALTO LIMA 1ra. SECCION</v>
          </cell>
          <cell r="E487">
            <v>6</v>
          </cell>
          <cell r="F487" t="str">
            <v>DISTRITO - 6</v>
          </cell>
          <cell r="G487" t="str">
            <v>I</v>
          </cell>
          <cell r="H487">
            <v>24120</v>
          </cell>
          <cell r="I487">
            <v>24120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2</v>
          </cell>
          <cell r="R487" t="str">
            <v>OBRAS Y MEDIO AMBIENTE</v>
          </cell>
          <cell r="S487">
            <v>18</v>
          </cell>
          <cell r="T487" t="str">
            <v>CONSTRUCCION Y MANTENIMIENTO DE CAMINOS VECINALES</v>
          </cell>
          <cell r="U487">
            <v>5</v>
          </cell>
          <cell r="V487" t="str">
            <v>PROYECTOS GESTIONES PASADAS</v>
          </cell>
          <cell r="W487">
            <v>613</v>
          </cell>
        </row>
        <row r="488">
          <cell r="B488" t="str">
            <v>B05-13492-00000</v>
          </cell>
          <cell r="C488" t="str">
            <v>ENLOSETADO CALLE 34 (AV. PANAMA - CALLE SAN JOSE)</v>
          </cell>
          <cell r="D488" t="str">
            <v>ALTO LIMA 2da SECCION</v>
          </cell>
          <cell r="E488">
            <v>6</v>
          </cell>
          <cell r="F488" t="str">
            <v>DISTRITO - 6</v>
          </cell>
          <cell r="G488" t="str">
            <v>I</v>
          </cell>
          <cell r="H488">
            <v>54139</v>
          </cell>
          <cell r="I488">
            <v>54139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2</v>
          </cell>
          <cell r="R488" t="str">
            <v>OBRAS Y MEDIO AMBIENTE</v>
          </cell>
          <cell r="S488">
            <v>18</v>
          </cell>
          <cell r="T488" t="str">
            <v>CONSTRUCCION Y MANTENIMIENTO DE CAMINOS VECINALES</v>
          </cell>
          <cell r="U488">
            <v>5</v>
          </cell>
          <cell r="V488" t="str">
            <v>PROYECTOS GESTIONES PASADAS</v>
          </cell>
          <cell r="W488">
            <v>615</v>
          </cell>
        </row>
        <row r="489">
          <cell r="B489" t="str">
            <v>B05-13496-00000</v>
          </cell>
          <cell r="C489" t="str">
            <v>ENLOSETADO CALLE ILLIMANI (AV. PACIFICO - AV. LITORAL)</v>
          </cell>
          <cell r="D489" t="str">
            <v>ALTO LIMA 2da SECCION</v>
          </cell>
          <cell r="E489">
            <v>6</v>
          </cell>
          <cell r="F489" t="str">
            <v>DISTRITO - 6</v>
          </cell>
          <cell r="G489" t="str">
            <v>I</v>
          </cell>
          <cell r="H489">
            <v>25519</v>
          </cell>
          <cell r="I489">
            <v>25519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2</v>
          </cell>
          <cell r="R489" t="str">
            <v>OBRAS Y MEDIO AMBIENTE</v>
          </cell>
          <cell r="S489">
            <v>18</v>
          </cell>
          <cell r="T489" t="str">
            <v>CONSTRUCCION Y MANTENIMIENTO DE CAMINOS VECINALES</v>
          </cell>
          <cell r="U489">
            <v>5</v>
          </cell>
          <cell r="V489" t="str">
            <v>PROYECTOS GESTIONES PASADAS</v>
          </cell>
          <cell r="W489">
            <v>616</v>
          </cell>
        </row>
        <row r="490">
          <cell r="B490" t="str">
            <v>B05-13501-00000</v>
          </cell>
          <cell r="C490" t="str">
            <v>ENLOSETADO CALLE ULLUNA</v>
          </cell>
          <cell r="D490" t="str">
            <v>ALTO LIMA 4ta. SECCION</v>
          </cell>
          <cell r="E490">
            <v>6</v>
          </cell>
          <cell r="F490" t="str">
            <v>DISTRITO - 6</v>
          </cell>
          <cell r="G490" t="str">
            <v>I</v>
          </cell>
          <cell r="H490">
            <v>9497</v>
          </cell>
          <cell r="I490">
            <v>9497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2</v>
          </cell>
          <cell r="R490" t="str">
            <v>OBRAS Y MEDIO AMBIENTE</v>
          </cell>
          <cell r="S490">
            <v>18</v>
          </cell>
          <cell r="T490" t="str">
            <v>CONSTRUCCION Y MANTENIMIENTO DE CAMINOS VECINALES</v>
          </cell>
          <cell r="U490">
            <v>5</v>
          </cell>
          <cell r="V490" t="str">
            <v>PROYECTOS GESTIONES PASADAS</v>
          </cell>
          <cell r="W490">
            <v>617</v>
          </cell>
        </row>
        <row r="491">
          <cell r="B491" t="str">
            <v>B05-13503-00000</v>
          </cell>
          <cell r="C491" t="str">
            <v>DOTACION DE MATERIALES DE CONSTRUCCION PARA ENLOSETADO CALLE INGAVI</v>
          </cell>
          <cell r="D491" t="str">
            <v>ALTO LIMA 3ra. SECCION</v>
          </cell>
          <cell r="E491">
            <v>6</v>
          </cell>
          <cell r="F491" t="str">
            <v>DISTRITO - 6</v>
          </cell>
          <cell r="G491" t="str">
            <v>I</v>
          </cell>
          <cell r="H491">
            <v>5415</v>
          </cell>
          <cell r="I491">
            <v>5415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2</v>
          </cell>
          <cell r="R491" t="str">
            <v>OBRAS Y MEDIO AMBIENTE</v>
          </cell>
          <cell r="S491">
            <v>18</v>
          </cell>
          <cell r="T491" t="str">
            <v>CONSTRUCCION Y MANTENIMIENTO DE CAMINOS VECINALES</v>
          </cell>
          <cell r="U491">
            <v>5</v>
          </cell>
          <cell r="V491" t="str">
            <v>PROYECTOS GESTIONES PASADAS</v>
          </cell>
          <cell r="W491">
            <v>618</v>
          </cell>
        </row>
        <row r="492">
          <cell r="B492" t="str">
            <v>B05-13508-00000</v>
          </cell>
          <cell r="C492" t="str">
            <v>ENLOSETADO DE CALLE BOLIVAR (ENTRE  CALLES ABAROA Y 5 DE AGOSTO)</v>
          </cell>
          <cell r="D492" t="str">
            <v>ALTO LIMA 1ra. SECCION</v>
          </cell>
          <cell r="E492">
            <v>6</v>
          </cell>
          <cell r="F492" t="str">
            <v>DISTRITO - 6</v>
          </cell>
          <cell r="G492" t="str">
            <v>I</v>
          </cell>
          <cell r="H492">
            <v>19650</v>
          </cell>
          <cell r="I492">
            <v>19650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</v>
          </cell>
          <cell r="R492" t="str">
            <v>OBRAS Y MEDIO AMBIENTE</v>
          </cell>
          <cell r="S492">
            <v>18</v>
          </cell>
          <cell r="T492" t="str">
            <v>CONSTRUCCION Y MANTENIMIENTO DE CAMINOS VECINALES</v>
          </cell>
          <cell r="U492">
            <v>5</v>
          </cell>
          <cell r="V492" t="str">
            <v>PROYECTOS GESTIONES PASADAS</v>
          </cell>
          <cell r="W492">
            <v>619</v>
          </cell>
        </row>
        <row r="493">
          <cell r="B493" t="str">
            <v>B05-13522-00000</v>
          </cell>
          <cell r="C493" t="str">
            <v>PAVIMENTADO CALLE BOQUERON - AV. ECUADOR Y AV. SANTA VERA CRUZ (ESTUDIOS DE PREINVERSION)</v>
          </cell>
          <cell r="D493" t="str">
            <v>ALTO LIMA 3ra. SECCION</v>
          </cell>
          <cell r="E493">
            <v>6</v>
          </cell>
          <cell r="F493" t="str">
            <v>DISTRITO - 6</v>
          </cell>
          <cell r="G493" t="str">
            <v>I</v>
          </cell>
          <cell r="H493">
            <v>15000</v>
          </cell>
          <cell r="I493">
            <v>0</v>
          </cell>
          <cell r="J493">
            <v>15000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2</v>
          </cell>
          <cell r="R493" t="str">
            <v>OBRAS Y MEDIO AMBIENTE</v>
          </cell>
          <cell r="S493">
            <v>18</v>
          </cell>
          <cell r="T493" t="str">
            <v>CONSTRUCCION Y MANTENIMIENTO DE CAMINOS VECINALES</v>
          </cell>
          <cell r="U493">
            <v>5</v>
          </cell>
          <cell r="V493" t="str">
            <v>PROYECTOS GESTIONES PASADAS</v>
          </cell>
          <cell r="W493">
            <v>622</v>
          </cell>
        </row>
        <row r="494">
          <cell r="B494" t="str">
            <v>B05-13523-00000</v>
          </cell>
          <cell r="C494" t="str">
            <v>PAVIMENTADO CALLE MARIO CALVO (ESTUDIOS DE PREINVERSION)</v>
          </cell>
          <cell r="D494" t="str">
            <v>ALTO LIMA 3ra. SECCION</v>
          </cell>
          <cell r="E494">
            <v>6</v>
          </cell>
          <cell r="F494" t="str">
            <v>DISTRITO - 6</v>
          </cell>
          <cell r="G494" t="str">
            <v>I</v>
          </cell>
          <cell r="H494">
            <v>15000</v>
          </cell>
          <cell r="I494">
            <v>15000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2</v>
          </cell>
          <cell r="R494" t="str">
            <v>OBRAS Y MEDIO AMBIENTE</v>
          </cell>
          <cell r="S494">
            <v>18</v>
          </cell>
          <cell r="T494" t="str">
            <v>CONSTRUCCION Y MANTENIMIENTO DE CAMINOS VECINALES</v>
          </cell>
          <cell r="U494">
            <v>5</v>
          </cell>
          <cell r="V494" t="str">
            <v>PROYECTOS GESTIONES PASADAS</v>
          </cell>
          <cell r="W494">
            <v>623</v>
          </cell>
        </row>
        <row r="495">
          <cell r="B495" t="str">
            <v>B05-13524-00000</v>
          </cell>
          <cell r="C495" t="str">
            <v>PAVIMENTADO CALLE MONROY - AV. ECUADOR  Y  AV. SUCRE (ESTUDIOS DE PREINVERSION)</v>
          </cell>
          <cell r="D495" t="str">
            <v>ALTO LIMA 3ra. SECCION</v>
          </cell>
          <cell r="E495">
            <v>6</v>
          </cell>
          <cell r="F495" t="str">
            <v>DISTRITO - 6</v>
          </cell>
          <cell r="G495" t="str">
            <v>I</v>
          </cell>
          <cell r="H495">
            <v>15000</v>
          </cell>
          <cell r="I495">
            <v>0</v>
          </cell>
          <cell r="J495">
            <v>15000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2</v>
          </cell>
          <cell r="R495" t="str">
            <v>OBRAS Y MEDIO AMBIENTE</v>
          </cell>
          <cell r="S495">
            <v>18</v>
          </cell>
          <cell r="T495" t="str">
            <v>CONSTRUCCION Y MANTENIMIENTO DE CAMINOS VECINALES</v>
          </cell>
          <cell r="U495">
            <v>5</v>
          </cell>
          <cell r="V495" t="str">
            <v>PROYECTOS GESTIONES PASADAS</v>
          </cell>
          <cell r="W495">
            <v>624</v>
          </cell>
        </row>
        <row r="496">
          <cell r="B496" t="str">
            <v>B05-13532-00000</v>
          </cell>
          <cell r="C496" t="str">
            <v>EXPROPIACION TERRENO CALLEJON PUCARANI</v>
          </cell>
          <cell r="D496" t="str">
            <v>DISTRITAL (DIST. 6)</v>
          </cell>
          <cell r="E496">
            <v>6</v>
          </cell>
          <cell r="F496" t="str">
            <v>DISTRITO - 6</v>
          </cell>
          <cell r="G496" t="str">
            <v>I</v>
          </cell>
          <cell r="H496">
            <v>20000</v>
          </cell>
          <cell r="I496">
            <v>15000</v>
          </cell>
          <cell r="J496">
            <v>5000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2</v>
          </cell>
          <cell r="R496" t="str">
            <v>OBRAS Y MEDIO AMBIENTE</v>
          </cell>
          <cell r="S496">
            <v>12</v>
          </cell>
          <cell r="T496" t="str">
            <v>INFRAESTRUCTURA URBANA Y RURAL</v>
          </cell>
          <cell r="U496">
            <v>5</v>
          </cell>
          <cell r="V496" t="str">
            <v>PROYECTOS GESTIONES PASADAS</v>
          </cell>
          <cell r="W496">
            <v>626</v>
          </cell>
        </row>
        <row r="497">
          <cell r="B497" t="str">
            <v>B05-13536-00000</v>
          </cell>
          <cell r="C497" t="str">
            <v>CONSTRUCCION DE SEDE SOCIAL (FASE II)</v>
          </cell>
          <cell r="D497" t="str">
            <v>BAUTISTA SAAVEDRA U.V. "G"</v>
          </cell>
          <cell r="E497">
            <v>7</v>
          </cell>
          <cell r="F497" t="str">
            <v>DISTRITO - 7</v>
          </cell>
          <cell r="G497" t="str">
            <v>I</v>
          </cell>
          <cell r="H497">
            <v>25300</v>
          </cell>
          <cell r="I497">
            <v>25300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2</v>
          </cell>
          <cell r="R497" t="str">
            <v>OBRAS Y MEDIO AMBIENTE</v>
          </cell>
          <cell r="S497">
            <v>12</v>
          </cell>
          <cell r="T497" t="str">
            <v>INFRAESTRUCTURA URBANA Y RURAL</v>
          </cell>
          <cell r="U497">
            <v>5</v>
          </cell>
          <cell r="V497" t="str">
            <v>PROYECTOS GESTIONES PASADAS</v>
          </cell>
          <cell r="W497">
            <v>627</v>
          </cell>
        </row>
        <row r="498">
          <cell r="B498" t="str">
            <v>B05-13542-00000</v>
          </cell>
          <cell r="C498" t="str">
            <v>CONSTRUCCION DE PLAZA (FASE I)</v>
          </cell>
          <cell r="D498" t="str">
            <v>16 DE AGOSTO SECTOR "C"</v>
          </cell>
          <cell r="E498">
            <v>7</v>
          </cell>
          <cell r="F498" t="str">
            <v>DISTRITO - 7</v>
          </cell>
          <cell r="G498" t="str">
            <v>I</v>
          </cell>
          <cell r="H498">
            <v>19911</v>
          </cell>
          <cell r="I498">
            <v>8996</v>
          </cell>
          <cell r="J498">
            <v>10915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2</v>
          </cell>
          <cell r="R498" t="str">
            <v>OBRAS Y MEDIO AMBIENTE</v>
          </cell>
          <cell r="S498">
            <v>12</v>
          </cell>
          <cell r="T498" t="str">
            <v>INFRAESTRUCTURA URBANA Y RURAL</v>
          </cell>
          <cell r="U498">
            <v>5</v>
          </cell>
          <cell r="V498" t="str">
            <v>PROYECTOS GESTIONES PASADAS</v>
          </cell>
          <cell r="W498">
            <v>628</v>
          </cell>
        </row>
        <row r="499">
          <cell r="B499" t="str">
            <v>B05-13564-00000</v>
          </cell>
          <cell r="C499" t="str">
            <v>CONSTRUCCION SEDE SOCIAL (FASE I)</v>
          </cell>
          <cell r="D499" t="str">
            <v>MERCEDES U.V. "H"</v>
          </cell>
          <cell r="E499">
            <v>8</v>
          </cell>
          <cell r="F499" t="str">
            <v>DISTRITO - 8</v>
          </cell>
          <cell r="G499" t="str">
            <v>I</v>
          </cell>
          <cell r="H499">
            <v>91443</v>
          </cell>
          <cell r="I499">
            <v>91443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2</v>
          </cell>
          <cell r="R499" t="str">
            <v>OBRAS Y MEDIO AMBIENTE</v>
          </cell>
          <cell r="S499">
            <v>12</v>
          </cell>
          <cell r="T499" t="str">
            <v>INFRAESTRUCTURA URBANA Y RURAL</v>
          </cell>
          <cell r="U499">
            <v>5</v>
          </cell>
          <cell r="V499" t="str">
            <v>PROYECTOS GESTIONES PASADAS</v>
          </cell>
          <cell r="W499">
            <v>630</v>
          </cell>
        </row>
        <row r="500">
          <cell r="B500" t="str">
            <v>B05-13576-00000</v>
          </cell>
          <cell r="C500" t="str">
            <v>DOTACION DE MATERIALES PARA CONSTRUCCION DE SALON MULTIPLE (FASE II)</v>
          </cell>
          <cell r="D500" t="str">
            <v>INTI RAYMI</v>
          </cell>
          <cell r="E500">
            <v>8</v>
          </cell>
          <cell r="F500" t="str">
            <v>DISTRITO - 8</v>
          </cell>
          <cell r="G500" t="str">
            <v>I</v>
          </cell>
          <cell r="H500">
            <v>35977</v>
          </cell>
          <cell r="I500">
            <v>15835</v>
          </cell>
          <cell r="J500">
            <v>20142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2</v>
          </cell>
          <cell r="R500" t="str">
            <v>OBRAS Y MEDIO AMBIENTE</v>
          </cell>
          <cell r="S500">
            <v>12</v>
          </cell>
          <cell r="T500" t="str">
            <v>INFRAESTRUCTURA URBANA Y RURAL</v>
          </cell>
          <cell r="U500">
            <v>5</v>
          </cell>
          <cell r="V500" t="str">
            <v>PROYECTOS GESTIONES PASADAS</v>
          </cell>
          <cell r="W500">
            <v>631</v>
          </cell>
        </row>
        <row r="501">
          <cell r="B501" t="str">
            <v>B05-13607-00000</v>
          </cell>
          <cell r="C501" t="str">
            <v>DOTACION DE MATERIALES DE CONSTRUCCION DE CORDONES DE ACERA (COMPLEMENTACION)</v>
          </cell>
          <cell r="D501" t="str">
            <v>CRISTAL</v>
          </cell>
          <cell r="E501">
            <v>8</v>
          </cell>
          <cell r="F501" t="str">
            <v>DISTRITO - 8</v>
          </cell>
          <cell r="G501" t="str">
            <v>I</v>
          </cell>
          <cell r="H501">
            <v>21559</v>
          </cell>
          <cell r="I501">
            <v>21559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2</v>
          </cell>
          <cell r="R501" t="str">
            <v>OBRAS Y MEDIO AMBIENTE</v>
          </cell>
          <cell r="S501">
            <v>18</v>
          </cell>
          <cell r="T501" t="str">
            <v>CONSTRUCCION Y MANTENIMIENTO DE CAMINOS VECINALES</v>
          </cell>
          <cell r="U501">
            <v>5</v>
          </cell>
          <cell r="V501" t="str">
            <v>PROYECTOS GESTIONES PASADAS</v>
          </cell>
          <cell r="W501">
            <v>634</v>
          </cell>
        </row>
        <row r="502">
          <cell r="B502" t="str">
            <v>B05-13621-00000</v>
          </cell>
          <cell r="C502" t="str">
            <v>DOTACION DE ARCOS INTEGRADOS + MASTILES D-5</v>
          </cell>
          <cell r="D502" t="str">
            <v>DISTRITAL D-5</v>
          </cell>
          <cell r="E502">
            <v>15</v>
          </cell>
          <cell r="F502" t="str">
            <v>DISTRITAL</v>
          </cell>
          <cell r="G502" t="str">
            <v>I</v>
          </cell>
          <cell r="H502">
            <v>42222</v>
          </cell>
          <cell r="I502">
            <v>42222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2</v>
          </cell>
          <cell r="R502" t="str">
            <v>OBRAS Y MEDIO AMBIENTE</v>
          </cell>
          <cell r="S502">
            <v>12</v>
          </cell>
          <cell r="T502" t="str">
            <v>INFRAESTRUCTURA URBANA Y RURAL</v>
          </cell>
          <cell r="U502">
            <v>5</v>
          </cell>
          <cell r="V502" t="str">
            <v>PROYECTOS GESTIONES PASADAS</v>
          </cell>
          <cell r="W502">
            <v>635</v>
          </cell>
        </row>
        <row r="503">
          <cell r="B503" t="str">
            <v>B05-13627-00000</v>
          </cell>
          <cell r="C503" t="str">
            <v>CONSTRUCCION SEDE SOCIAL (FASE I)</v>
          </cell>
          <cell r="D503" t="str">
            <v>POMAMAYA BAJA</v>
          </cell>
          <cell r="E503">
            <v>9</v>
          </cell>
          <cell r="F503" t="str">
            <v>DISTRITO - 9</v>
          </cell>
          <cell r="G503" t="str">
            <v>I</v>
          </cell>
          <cell r="H503">
            <v>39625</v>
          </cell>
          <cell r="I503">
            <v>39625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2</v>
          </cell>
          <cell r="R503" t="str">
            <v>OBRAS Y MEDIO AMBIENTE</v>
          </cell>
          <cell r="S503">
            <v>12</v>
          </cell>
          <cell r="T503" t="str">
            <v>INFRAESTRUCTURA URBANA Y RURAL</v>
          </cell>
          <cell r="U503">
            <v>5</v>
          </cell>
          <cell r="V503" t="str">
            <v>PROYECTOS GESTIONES PASADAS</v>
          </cell>
          <cell r="W503">
            <v>636</v>
          </cell>
        </row>
        <row r="504">
          <cell r="B504" t="str">
            <v>B05-13637-00000</v>
          </cell>
          <cell r="C504" t="str">
            <v>CONSTRUCCION DE 8 AULAS UE ANTONIO PAREDES CANDIA</v>
          </cell>
          <cell r="D504" t="str">
            <v>DISTRITAL (DIST. 5)</v>
          </cell>
          <cell r="E504">
            <v>5</v>
          </cell>
          <cell r="F504" t="str">
            <v>DISTRITO - 5</v>
          </cell>
          <cell r="G504" t="str">
            <v>I</v>
          </cell>
          <cell r="H504">
            <v>56614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56614</v>
          </cell>
          <cell r="P504">
            <v>0</v>
          </cell>
          <cell r="Q504">
            <v>1</v>
          </cell>
          <cell r="R504" t="str">
            <v>PROTECCION SOCIAL</v>
          </cell>
          <cell r="S504">
            <v>1</v>
          </cell>
          <cell r="T504" t="str">
            <v>SERVICIO DE EDUCACION</v>
          </cell>
          <cell r="U504">
            <v>5</v>
          </cell>
          <cell r="V504" t="str">
            <v>PROYECTOS GESTIONES PASADAS</v>
          </cell>
          <cell r="W504">
            <v>637</v>
          </cell>
        </row>
        <row r="505">
          <cell r="B505" t="str">
            <v>B05-13644-00000</v>
          </cell>
          <cell r="C505" t="str">
            <v>CONSTRUCCION DE 4 AULAS UE MERCEDES ELIO DE RIVERO</v>
          </cell>
          <cell r="D505" t="str">
            <v>DISTRITAL D-3</v>
          </cell>
          <cell r="E505">
            <v>15</v>
          </cell>
          <cell r="F505" t="str">
            <v>DISTRITAL</v>
          </cell>
          <cell r="G505" t="str">
            <v>I</v>
          </cell>
          <cell r="H505">
            <v>102299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102299</v>
          </cell>
          <cell r="P505">
            <v>0</v>
          </cell>
          <cell r="Q505">
            <v>1</v>
          </cell>
          <cell r="R505" t="str">
            <v>PROTECCION SOCIAL</v>
          </cell>
          <cell r="S505">
            <v>1</v>
          </cell>
          <cell r="T505" t="str">
            <v>SERVICIO DE EDUCACION</v>
          </cell>
          <cell r="U505">
            <v>5</v>
          </cell>
          <cell r="V505" t="str">
            <v>PROYECTOS GESTIONES PASADAS</v>
          </cell>
          <cell r="W505">
            <v>638</v>
          </cell>
        </row>
        <row r="506">
          <cell r="B506" t="str">
            <v>B05-13645-00000</v>
          </cell>
          <cell r="C506" t="str">
            <v>CONSTRUCCION DE TALLERES UE JOSE LUIS SUAREZ GUZMAN</v>
          </cell>
          <cell r="D506" t="str">
            <v>DISTRITAL D-5</v>
          </cell>
          <cell r="E506">
            <v>15</v>
          </cell>
          <cell r="F506" t="str">
            <v>DISTRITAL</v>
          </cell>
          <cell r="G506" t="str">
            <v>I</v>
          </cell>
          <cell r="H506">
            <v>66100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66100</v>
          </cell>
          <cell r="P506">
            <v>0</v>
          </cell>
          <cell r="Q506">
            <v>1</v>
          </cell>
          <cell r="R506" t="str">
            <v>PROTECCION SOCIAL</v>
          </cell>
          <cell r="S506">
            <v>1</v>
          </cell>
          <cell r="T506" t="str">
            <v>SERVICIO DE EDUCACION</v>
          </cell>
          <cell r="U506">
            <v>5</v>
          </cell>
          <cell r="V506" t="str">
            <v>PROYECTOS GESTIONES PASADAS</v>
          </cell>
          <cell r="W506">
            <v>639</v>
          </cell>
        </row>
        <row r="507">
          <cell r="B507" t="str">
            <v>B05-13649-00000</v>
          </cell>
          <cell r="C507" t="str">
            <v>CONSTRUCCION DE TINGLADO UE REPUBLICA DE URUGUAY</v>
          </cell>
          <cell r="D507" t="str">
            <v>DISTRITAL D-9</v>
          </cell>
          <cell r="E507">
            <v>9</v>
          </cell>
          <cell r="F507" t="str">
            <v>DISTRITO - 9</v>
          </cell>
          <cell r="G507" t="str">
            <v>I</v>
          </cell>
          <cell r="H507">
            <v>156066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156066</v>
          </cell>
          <cell r="P507">
            <v>0</v>
          </cell>
          <cell r="Q507">
            <v>1</v>
          </cell>
          <cell r="R507" t="str">
            <v>PROTECCION SOCIAL</v>
          </cell>
          <cell r="S507">
            <v>1</v>
          </cell>
          <cell r="T507" t="str">
            <v>SERVICIO DE EDUCACION</v>
          </cell>
          <cell r="U507">
            <v>5</v>
          </cell>
          <cell r="V507" t="str">
            <v>PROYECTOS GESTIONES PASADAS</v>
          </cell>
          <cell r="W507">
            <v>641</v>
          </cell>
        </row>
        <row r="508">
          <cell r="B508" t="str">
            <v>B05-13654-00000</v>
          </cell>
          <cell r="C508" t="str">
            <v>CONSTRUCCION DE TINGLADO UE SAN MARCOS</v>
          </cell>
          <cell r="D508" t="str">
            <v>DISTRITAL D-6</v>
          </cell>
          <cell r="E508">
            <v>15</v>
          </cell>
          <cell r="F508" t="str">
            <v>DISTRITAL</v>
          </cell>
          <cell r="G508" t="str">
            <v>I</v>
          </cell>
          <cell r="H508">
            <v>33438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33438</v>
          </cell>
          <cell r="P508">
            <v>0</v>
          </cell>
          <cell r="Q508">
            <v>1</v>
          </cell>
          <cell r="R508" t="str">
            <v>PROTECCION SOCIAL</v>
          </cell>
          <cell r="S508">
            <v>1</v>
          </cell>
          <cell r="T508" t="str">
            <v>SERVICIO DE EDUCACION</v>
          </cell>
          <cell r="U508">
            <v>5</v>
          </cell>
          <cell r="V508" t="str">
            <v>PROYECTOS GESTIONES PASADAS</v>
          </cell>
          <cell r="W508">
            <v>642</v>
          </cell>
        </row>
        <row r="509">
          <cell r="B509" t="str">
            <v/>
          </cell>
          <cell r="C509" t="str">
            <v>NOMINACION DE CALLES Y AVENIDAS (DIST. 1 AL 8)</v>
          </cell>
          <cell r="D509" t="str">
            <v>DISTRITAL</v>
          </cell>
          <cell r="E509">
            <v>15</v>
          </cell>
          <cell r="F509" t="str">
            <v>DISTRITAL</v>
          </cell>
          <cell r="G509" t="str">
            <v>I</v>
          </cell>
          <cell r="H509">
            <v>47500</v>
          </cell>
          <cell r="I509">
            <v>47500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2</v>
          </cell>
          <cell r="R509" t="str">
            <v>OBRAS Y MEDIO AMBIENTE</v>
          </cell>
          <cell r="S509">
            <v>18</v>
          </cell>
          <cell r="T509" t="str">
            <v>CONSTRUCCION Y MANTENIMIENTO DE CAMINOS VECINALES</v>
          </cell>
          <cell r="U509">
            <v>5</v>
          </cell>
          <cell r="V509" t="str">
            <v>PROYECTOS GESTIONES PASADAS</v>
          </cell>
          <cell r="W509">
            <v>643</v>
          </cell>
        </row>
        <row r="510">
          <cell r="B510" t="str">
            <v>B05-13658-00000</v>
          </cell>
          <cell r="C510" t="str">
            <v>CONSTRUCCION DE AMBIENTES UE HUYUSTUS (2 AULAS Y COCINA)</v>
          </cell>
          <cell r="D510" t="str">
            <v>DISTRITAL (DIST. 6)</v>
          </cell>
          <cell r="E510">
            <v>6</v>
          </cell>
          <cell r="F510" t="str">
            <v>DISTRITO - 6</v>
          </cell>
          <cell r="G510" t="str">
            <v>I</v>
          </cell>
          <cell r="H510">
            <v>46535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46535</v>
          </cell>
          <cell r="P510">
            <v>0</v>
          </cell>
          <cell r="Q510">
            <v>1</v>
          </cell>
          <cell r="R510" t="str">
            <v>PROTECCION SOCIAL</v>
          </cell>
          <cell r="S510">
            <v>1</v>
          </cell>
          <cell r="T510" t="str">
            <v>SERVICIO DE EDUCACION</v>
          </cell>
          <cell r="U510">
            <v>5</v>
          </cell>
          <cell r="V510" t="str">
            <v>PROYECTOS GESTIONES PASADAS</v>
          </cell>
          <cell r="W510">
            <v>644</v>
          </cell>
        </row>
        <row r="511">
          <cell r="B511" t="str">
            <v>B05-13659-00000</v>
          </cell>
          <cell r="C511" t="str">
            <v>CONSTRUCCION DE 3 AULAS UE JUAN JOSE TORREZ GONZALES</v>
          </cell>
          <cell r="D511" t="str">
            <v>DISTRITAL D-6</v>
          </cell>
          <cell r="E511">
            <v>15</v>
          </cell>
          <cell r="F511" t="str">
            <v>DISTRITAL</v>
          </cell>
          <cell r="G511" t="str">
            <v>I</v>
          </cell>
          <cell r="H511">
            <v>78661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78661</v>
          </cell>
          <cell r="P511">
            <v>0</v>
          </cell>
          <cell r="Q511">
            <v>1</v>
          </cell>
          <cell r="R511" t="str">
            <v>PROTECCION SOCIAL</v>
          </cell>
          <cell r="S511">
            <v>1</v>
          </cell>
          <cell r="T511" t="str">
            <v>SERVICIO DE EDUCACION</v>
          </cell>
          <cell r="U511">
            <v>5</v>
          </cell>
          <cell r="V511" t="str">
            <v>PROYECTOS GESTIONES PASADAS</v>
          </cell>
          <cell r="W511">
            <v>645</v>
          </cell>
        </row>
        <row r="512">
          <cell r="B512" t="str">
            <v>B05-13660-00000</v>
          </cell>
          <cell r="C512" t="str">
            <v>CONSTRUCCION DE 3 AULAS UE SAN JOSE DE YUNGUYO</v>
          </cell>
          <cell r="D512" t="str">
            <v>DISTRITAL D-4</v>
          </cell>
          <cell r="E512">
            <v>15</v>
          </cell>
          <cell r="F512" t="str">
            <v>DISTRITAL</v>
          </cell>
          <cell r="G512" t="str">
            <v>I</v>
          </cell>
          <cell r="H512">
            <v>13907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13907</v>
          </cell>
          <cell r="P512">
            <v>0</v>
          </cell>
          <cell r="Q512">
            <v>1</v>
          </cell>
          <cell r="R512" t="str">
            <v>PROTECCION SOCIAL</v>
          </cell>
          <cell r="S512">
            <v>1</v>
          </cell>
          <cell r="T512" t="str">
            <v>SERVICIO DE EDUCACION</v>
          </cell>
          <cell r="U512">
            <v>5</v>
          </cell>
          <cell r="V512" t="str">
            <v>PROYECTOS GESTIONES PASADAS</v>
          </cell>
          <cell r="W512">
            <v>646</v>
          </cell>
        </row>
        <row r="513">
          <cell r="B513" t="str">
            <v>B05-13661-00000</v>
          </cell>
          <cell r="C513" t="str">
            <v>CONSTRUCCION DE 2 AULAS UE 7 DE SEPTIEMBRE</v>
          </cell>
          <cell r="D513" t="str">
            <v>DISTRITAL D-3</v>
          </cell>
          <cell r="E513">
            <v>15</v>
          </cell>
          <cell r="F513" t="str">
            <v>DISTRITAL</v>
          </cell>
          <cell r="G513" t="str">
            <v>I</v>
          </cell>
          <cell r="H513">
            <v>41457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41457</v>
          </cell>
          <cell r="P513">
            <v>0</v>
          </cell>
          <cell r="Q513">
            <v>1</v>
          </cell>
          <cell r="R513" t="str">
            <v>PROTECCION SOCIAL</v>
          </cell>
          <cell r="S513">
            <v>1</v>
          </cell>
          <cell r="T513" t="str">
            <v>SERVICIO DE EDUCACION</v>
          </cell>
          <cell r="U513">
            <v>5</v>
          </cell>
          <cell r="V513" t="str">
            <v>PROYECTOS GESTIONES PASADAS</v>
          </cell>
          <cell r="W513">
            <v>647</v>
          </cell>
        </row>
        <row r="514">
          <cell r="B514" t="str">
            <v>B05-13667-00000</v>
          </cell>
          <cell r="C514" t="str">
            <v>CONSTRUCCION DE 2 AULAS UE MARISCAL SUCRE</v>
          </cell>
          <cell r="D514" t="str">
            <v>DISTRITAL (DIST. 5)</v>
          </cell>
          <cell r="E514">
            <v>5</v>
          </cell>
          <cell r="F514" t="str">
            <v>DISTRITO - 5</v>
          </cell>
          <cell r="G514" t="str">
            <v>I</v>
          </cell>
          <cell r="H514">
            <v>15235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15235</v>
          </cell>
          <cell r="P514">
            <v>0</v>
          </cell>
          <cell r="Q514">
            <v>1</v>
          </cell>
          <cell r="R514" t="str">
            <v>PROTECCION SOCIAL</v>
          </cell>
          <cell r="S514">
            <v>1</v>
          </cell>
          <cell r="T514" t="str">
            <v>SERVICIO DE EDUCACION</v>
          </cell>
          <cell r="U514">
            <v>5</v>
          </cell>
          <cell r="V514" t="str">
            <v>PROYECTOS GESTIONES PASADAS</v>
          </cell>
          <cell r="W514">
            <v>651</v>
          </cell>
        </row>
        <row r="515">
          <cell r="B515" t="str">
            <v>B05-13669-00000</v>
          </cell>
          <cell r="C515" t="str">
            <v>CONSTRUCCION DE 2 AULAS UE RAFAEL PABON</v>
          </cell>
          <cell r="D515" t="str">
            <v>DISTRITAL (DIST. 5)</v>
          </cell>
          <cell r="E515">
            <v>5</v>
          </cell>
          <cell r="F515" t="str">
            <v>DISTRITO - 5</v>
          </cell>
          <cell r="G515" t="str">
            <v>I</v>
          </cell>
          <cell r="H515">
            <v>8826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8826</v>
          </cell>
          <cell r="P515">
            <v>0</v>
          </cell>
          <cell r="Q515">
            <v>1</v>
          </cell>
          <cell r="R515" t="str">
            <v>PROTECCION SOCIAL</v>
          </cell>
          <cell r="S515">
            <v>1</v>
          </cell>
          <cell r="T515" t="str">
            <v>SERVICIO DE EDUCACION</v>
          </cell>
          <cell r="U515">
            <v>5</v>
          </cell>
          <cell r="V515" t="str">
            <v>PROYECTOS GESTIONES PASADAS</v>
          </cell>
          <cell r="W515">
            <v>652</v>
          </cell>
        </row>
        <row r="516">
          <cell r="B516" t="str">
            <v>B05-13670-00000</v>
          </cell>
          <cell r="C516" t="str">
            <v>CONSTRUCCION DE 2 AULAS UE TAIWAN</v>
          </cell>
          <cell r="D516" t="str">
            <v>DISTRITAL (DIST. 5)</v>
          </cell>
          <cell r="E516">
            <v>5</v>
          </cell>
          <cell r="F516" t="str">
            <v>DISTRITO - 5</v>
          </cell>
          <cell r="G516" t="str">
            <v>I</v>
          </cell>
          <cell r="H516">
            <v>15548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15548</v>
          </cell>
          <cell r="P516">
            <v>0</v>
          </cell>
          <cell r="Q516">
            <v>1</v>
          </cell>
          <cell r="R516" t="str">
            <v>PROTECCION SOCIAL</v>
          </cell>
          <cell r="S516">
            <v>1</v>
          </cell>
          <cell r="T516" t="str">
            <v>SERVICIO DE EDUCACION</v>
          </cell>
          <cell r="U516">
            <v>5</v>
          </cell>
          <cell r="V516" t="str">
            <v>PROYECTOS GESTIONES PASADAS</v>
          </cell>
          <cell r="W516">
            <v>653</v>
          </cell>
        </row>
        <row r="517">
          <cell r="B517" t="str">
            <v>B05-13671-00000</v>
          </cell>
          <cell r="C517" t="str">
            <v>CONSTRUCCION DE PROSCENIO UE LIBERTADOR SIMON BOLIVAR</v>
          </cell>
          <cell r="D517" t="str">
            <v>DISTRITAL (DIST. 2)</v>
          </cell>
          <cell r="E517">
            <v>2</v>
          </cell>
          <cell r="F517" t="str">
            <v>DISTRITO - 2</v>
          </cell>
          <cell r="G517" t="str">
            <v>I</v>
          </cell>
          <cell r="H517">
            <v>53748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53748</v>
          </cell>
          <cell r="P517">
            <v>0</v>
          </cell>
          <cell r="Q517">
            <v>1</v>
          </cell>
          <cell r="R517" t="str">
            <v>PROTECCION SOCIAL</v>
          </cell>
          <cell r="S517">
            <v>1</v>
          </cell>
          <cell r="T517" t="str">
            <v>SERVICIO DE EDUCACION</v>
          </cell>
          <cell r="U517">
            <v>5</v>
          </cell>
          <cell r="V517" t="str">
            <v>PROYECTOS GESTIONES PASADAS</v>
          </cell>
          <cell r="W517">
            <v>654</v>
          </cell>
        </row>
        <row r="518">
          <cell r="B518" t="str">
            <v>B05-13672-00000</v>
          </cell>
          <cell r="C518" t="str">
            <v>CONCLUSION DE AULAS INTERVIDA UE JOSE MANUEL PANDO</v>
          </cell>
          <cell r="D518" t="str">
            <v>DISTRITAL (DIST. 2)</v>
          </cell>
          <cell r="E518">
            <v>2</v>
          </cell>
          <cell r="F518" t="str">
            <v>DISTRITO - 2</v>
          </cell>
          <cell r="G518" t="str">
            <v>I</v>
          </cell>
          <cell r="H518">
            <v>60164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60164</v>
          </cell>
          <cell r="P518">
            <v>0</v>
          </cell>
          <cell r="Q518">
            <v>1</v>
          </cell>
          <cell r="R518" t="str">
            <v>PROTECCION SOCIAL</v>
          </cell>
          <cell r="S518">
            <v>1</v>
          </cell>
          <cell r="T518" t="str">
            <v>SERVICIO DE EDUCACION</v>
          </cell>
          <cell r="U518">
            <v>5</v>
          </cell>
          <cell r="V518" t="str">
            <v>PROYECTOS GESTIONES PASADAS</v>
          </cell>
          <cell r="W518">
            <v>655</v>
          </cell>
        </row>
        <row r="519">
          <cell r="B519" t="str">
            <v>B05-13674-00000</v>
          </cell>
          <cell r="C519" t="str">
            <v>CONCLUSION AULAS UE SAN LUIS DE GONZAGA (PFCEE)</v>
          </cell>
          <cell r="D519" t="str">
            <v>DISTRITAL D-3</v>
          </cell>
          <cell r="E519">
            <v>15</v>
          </cell>
          <cell r="F519" t="str">
            <v>DISTRITAL</v>
          </cell>
          <cell r="G519" t="str">
            <v>I</v>
          </cell>
          <cell r="H519">
            <v>82737</v>
          </cell>
          <cell r="I519">
            <v>17500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65237</v>
          </cell>
          <cell r="P519">
            <v>0</v>
          </cell>
          <cell r="Q519">
            <v>1</v>
          </cell>
          <cell r="R519" t="str">
            <v>PROTECCION SOCIAL</v>
          </cell>
          <cell r="S519">
            <v>1</v>
          </cell>
          <cell r="T519" t="str">
            <v>SERVICIO DE EDUCACION</v>
          </cell>
          <cell r="U519">
            <v>5</v>
          </cell>
          <cell r="V519" t="str">
            <v>PROYECTOS GESTIONES PASADAS</v>
          </cell>
          <cell r="W519">
            <v>656</v>
          </cell>
        </row>
        <row r="520">
          <cell r="B520" t="str">
            <v>B05-13678-00000</v>
          </cell>
          <cell r="C520" t="str">
            <v>CONCLUSION DE AULAS Y KINDER UE PUERTO DEL ROSARIO</v>
          </cell>
          <cell r="D520" t="str">
            <v>DISTRITAL D-2</v>
          </cell>
          <cell r="E520">
            <v>15</v>
          </cell>
          <cell r="F520" t="str">
            <v>DISTRITAL</v>
          </cell>
          <cell r="G520" t="str">
            <v>I</v>
          </cell>
          <cell r="H520">
            <v>91972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91972</v>
          </cell>
          <cell r="P520">
            <v>0</v>
          </cell>
          <cell r="Q520">
            <v>1</v>
          </cell>
          <cell r="R520" t="str">
            <v>PROTECCION SOCIAL</v>
          </cell>
          <cell r="S520">
            <v>1</v>
          </cell>
          <cell r="T520" t="str">
            <v>SERVICIO DE EDUCACION</v>
          </cell>
          <cell r="U520">
            <v>5</v>
          </cell>
          <cell r="V520" t="str">
            <v>PROYECTOS GESTIONES PASADAS</v>
          </cell>
          <cell r="W520">
            <v>658</v>
          </cell>
        </row>
        <row r="521">
          <cell r="B521" t="str">
            <v>B05-13680-00000</v>
          </cell>
          <cell r="C521" t="str">
            <v>CONSTRUCCION DE 2 AULAS UE GRAL. ARMANDO ESCOBAR URIA</v>
          </cell>
          <cell r="D521" t="str">
            <v>DISTRITAL D-1</v>
          </cell>
          <cell r="E521">
            <v>15</v>
          </cell>
          <cell r="F521" t="str">
            <v>DISTRITAL</v>
          </cell>
          <cell r="G521" t="str">
            <v>I</v>
          </cell>
          <cell r="H521">
            <v>8757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8757</v>
          </cell>
          <cell r="P521">
            <v>0</v>
          </cell>
          <cell r="Q521">
            <v>1</v>
          </cell>
          <cell r="R521" t="str">
            <v>PROTECCION SOCIAL</v>
          </cell>
          <cell r="S521">
            <v>1</v>
          </cell>
          <cell r="T521" t="str">
            <v>SERVICIO DE EDUCACION</v>
          </cell>
          <cell r="U521">
            <v>5</v>
          </cell>
          <cell r="V521" t="str">
            <v>PROYECTOS GESTIONES PASADAS</v>
          </cell>
          <cell r="W521">
            <v>659</v>
          </cell>
        </row>
        <row r="522">
          <cell r="B522" t="str">
            <v>B05-13685-00000</v>
          </cell>
          <cell r="C522" t="str">
            <v>CONSTRUCCION DE MURO PERIMETRAL UE MCAL. ANTONIO JOSE DE SUCRE</v>
          </cell>
          <cell r="D522" t="str">
            <v>DISTRITAL (DIST. 5)</v>
          </cell>
          <cell r="E522">
            <v>5</v>
          </cell>
          <cell r="F522" t="str">
            <v>DISTRITO - 5</v>
          </cell>
          <cell r="G522" t="str">
            <v>I</v>
          </cell>
          <cell r="H522">
            <v>6407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6407</v>
          </cell>
          <cell r="P522">
            <v>0</v>
          </cell>
          <cell r="Q522">
            <v>1</v>
          </cell>
          <cell r="R522" t="str">
            <v>PROTECCION SOCIAL</v>
          </cell>
          <cell r="S522">
            <v>1</v>
          </cell>
          <cell r="T522" t="str">
            <v>SERVICIO DE EDUCACION</v>
          </cell>
          <cell r="U522">
            <v>5</v>
          </cell>
          <cell r="V522" t="str">
            <v>PROYECTOS GESTIONES PASADAS</v>
          </cell>
          <cell r="W522">
            <v>660</v>
          </cell>
        </row>
        <row r="523">
          <cell r="B523" t="str">
            <v>B05-13692-00000</v>
          </cell>
          <cell r="C523" t="str">
            <v>CONSTRUCCION DE BATERIAS DE BAÑO UE SAN MARTIN DE PORRES</v>
          </cell>
          <cell r="D523" t="str">
            <v>DISTRITAL D-3</v>
          </cell>
          <cell r="E523">
            <v>15</v>
          </cell>
          <cell r="F523" t="str">
            <v>DISTRITAL</v>
          </cell>
          <cell r="G523" t="str">
            <v>I</v>
          </cell>
          <cell r="H523">
            <v>14674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14674</v>
          </cell>
          <cell r="P523">
            <v>0</v>
          </cell>
          <cell r="Q523">
            <v>1</v>
          </cell>
          <cell r="R523" t="str">
            <v>PROTECCION SOCIAL</v>
          </cell>
          <cell r="S523">
            <v>1</v>
          </cell>
          <cell r="T523" t="str">
            <v>SERVICIO DE EDUCACION</v>
          </cell>
          <cell r="U523">
            <v>5</v>
          </cell>
          <cell r="V523" t="str">
            <v>PROYECTOS GESTIONES PASADAS</v>
          </cell>
          <cell r="W523">
            <v>661</v>
          </cell>
        </row>
        <row r="524">
          <cell r="B524" t="str">
            <v>B05-13697-00000</v>
          </cell>
          <cell r="C524" t="str">
            <v>CONSTRUCCION DE MURO PERIMETRAL UE SAN MARCOS</v>
          </cell>
          <cell r="D524" t="str">
            <v>DISTRITAL (DIST. 6)</v>
          </cell>
          <cell r="E524">
            <v>6</v>
          </cell>
          <cell r="F524" t="str">
            <v>DISTRITO - 6</v>
          </cell>
          <cell r="G524" t="str">
            <v>I</v>
          </cell>
          <cell r="H524">
            <v>17264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17264</v>
          </cell>
          <cell r="P524">
            <v>0</v>
          </cell>
          <cell r="Q524">
            <v>1</v>
          </cell>
          <cell r="R524" t="str">
            <v>PROTECCION SOCIAL</v>
          </cell>
          <cell r="S524">
            <v>1</v>
          </cell>
          <cell r="T524" t="str">
            <v>SERVICIO DE EDUCACION</v>
          </cell>
          <cell r="U524">
            <v>5</v>
          </cell>
          <cell r="V524" t="str">
            <v>PROYECTOS GESTIONES PASADAS</v>
          </cell>
          <cell r="W524">
            <v>662</v>
          </cell>
        </row>
        <row r="525">
          <cell r="B525" t="str">
            <v>B05-13699-00000</v>
          </cell>
          <cell r="C525" t="str">
            <v>REFACCION CIELO FALSO UE MARCELO QUIROGA SANTA CRUZ</v>
          </cell>
          <cell r="D525" t="str">
            <v>DISTRITAL (DIST. 5)</v>
          </cell>
          <cell r="E525">
            <v>5</v>
          </cell>
          <cell r="F525" t="str">
            <v>DISTRITO - 5</v>
          </cell>
          <cell r="G525" t="str">
            <v>I</v>
          </cell>
          <cell r="H525">
            <v>3208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3208</v>
          </cell>
          <cell r="P525">
            <v>0</v>
          </cell>
          <cell r="Q525">
            <v>1</v>
          </cell>
          <cell r="R525" t="str">
            <v>PROTECCION SOCIAL</v>
          </cell>
          <cell r="S525">
            <v>1</v>
          </cell>
          <cell r="T525" t="str">
            <v>SERVICIO DE EDUCACION</v>
          </cell>
          <cell r="U525">
            <v>5</v>
          </cell>
          <cell r="V525" t="str">
            <v>PROYECTOS GESTIONES PASADAS</v>
          </cell>
          <cell r="W525">
            <v>663</v>
          </cell>
        </row>
        <row r="526">
          <cell r="B526" t="str">
            <v>B05-13717-00000</v>
          </cell>
          <cell r="C526" t="str">
            <v>VACIADO DE PISO CANCHA U.E. JUAN JOSE TORREZ GONZALES (DOTACION DE MATERIAL)</v>
          </cell>
          <cell r="D526" t="str">
            <v>DISTRITAL (DIST. 6)</v>
          </cell>
          <cell r="E526">
            <v>6</v>
          </cell>
          <cell r="F526" t="str">
            <v>DISTRITO - 6</v>
          </cell>
          <cell r="G526" t="str">
            <v>I</v>
          </cell>
          <cell r="H526">
            <v>3150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3150</v>
          </cell>
          <cell r="P526">
            <v>0</v>
          </cell>
          <cell r="Q526">
            <v>1</v>
          </cell>
          <cell r="R526" t="str">
            <v>PROTECCION SOCIAL</v>
          </cell>
          <cell r="S526">
            <v>1</v>
          </cell>
          <cell r="T526" t="str">
            <v>SERVICIO DE EDUCACION</v>
          </cell>
          <cell r="U526">
            <v>5</v>
          </cell>
          <cell r="V526" t="str">
            <v>PROYECTOS GESTIONES PASADAS</v>
          </cell>
          <cell r="W526">
            <v>667</v>
          </cell>
        </row>
        <row r="527">
          <cell r="B527" t="str">
            <v>B05-13718-00000</v>
          </cell>
          <cell r="C527" t="str">
            <v>VACIADO DE PISO PATIO UE ELIZARDO PEREZ (DOTACION DE MATERIAL)</v>
          </cell>
          <cell r="D527" t="str">
            <v>DISTRITAL (DIST. 6)</v>
          </cell>
          <cell r="E527">
            <v>6</v>
          </cell>
          <cell r="F527" t="str">
            <v>DISTRITO - 6</v>
          </cell>
          <cell r="G527" t="str">
            <v>I</v>
          </cell>
          <cell r="H527">
            <v>8760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8760</v>
          </cell>
          <cell r="P527">
            <v>0</v>
          </cell>
          <cell r="Q527">
            <v>1</v>
          </cell>
          <cell r="R527" t="str">
            <v>PROTECCION SOCIAL</v>
          </cell>
          <cell r="S527">
            <v>1</v>
          </cell>
          <cell r="T527" t="str">
            <v>SERVICIO DE EDUCACION</v>
          </cell>
          <cell r="U527">
            <v>5</v>
          </cell>
          <cell r="V527" t="str">
            <v>PROYECTOS GESTIONES PASADAS</v>
          </cell>
          <cell r="W527">
            <v>668</v>
          </cell>
        </row>
        <row r="528">
          <cell r="B528" t="str">
            <v>B05-13726-00000</v>
          </cell>
          <cell r="C528" t="str">
            <v>CONSTRUCCION DEL CENTRO MUNICIPAL DE VIGILANCIA DE LAS ITS/VIH/SIDA DE EL ALTO</v>
          </cell>
          <cell r="D528" t="str">
            <v>DISTRITAL</v>
          </cell>
          <cell r="E528">
            <v>15</v>
          </cell>
          <cell r="F528" t="str">
            <v>DISTRITAL</v>
          </cell>
          <cell r="G528" t="str">
            <v>I</v>
          </cell>
          <cell r="H528">
            <v>324405</v>
          </cell>
          <cell r="I528">
            <v>66390</v>
          </cell>
          <cell r="J528">
            <v>0</v>
          </cell>
          <cell r="K528">
            <v>77619</v>
          </cell>
          <cell r="L528">
            <v>0</v>
          </cell>
          <cell r="M528">
            <v>0</v>
          </cell>
          <cell r="N528">
            <v>77619</v>
          </cell>
          <cell r="O528">
            <v>0</v>
          </cell>
          <cell r="P528">
            <v>180396</v>
          </cell>
          <cell r="Q528">
            <v>1</v>
          </cell>
          <cell r="R528" t="str">
            <v>PROTECCION SOCIAL</v>
          </cell>
          <cell r="S528">
            <v>2</v>
          </cell>
          <cell r="T528" t="str">
            <v>SERVICIO DE SALUD</v>
          </cell>
          <cell r="U528">
            <v>5</v>
          </cell>
          <cell r="V528" t="str">
            <v>PROYECTOS GESTIONES PASADAS</v>
          </cell>
          <cell r="W528">
            <v>669</v>
          </cell>
        </row>
        <row r="529">
          <cell r="B529" t="str">
            <v>B05-13740-00000</v>
          </cell>
          <cell r="C529" t="str">
            <v>CANCHA DE FUTBOL ENARENADO Y ENMALLADO (CONVENIO MAN B)</v>
          </cell>
          <cell r="D529" t="str">
            <v>DISTRITAL - RIO SECO Z/LOTES Y SERVICIOS D-4</v>
          </cell>
          <cell r="E529">
            <v>15</v>
          </cell>
          <cell r="F529" t="str">
            <v>DISTRITAL</v>
          </cell>
          <cell r="G529" t="str">
            <v>I</v>
          </cell>
          <cell r="H529">
            <v>405360</v>
          </cell>
          <cell r="I529">
            <v>350000</v>
          </cell>
          <cell r="J529">
            <v>55360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2</v>
          </cell>
          <cell r="R529" t="str">
            <v>OBRAS Y MEDIO AMBIENTE</v>
          </cell>
          <cell r="S529">
            <v>12</v>
          </cell>
          <cell r="T529" t="str">
            <v>INFRAESTRUCTURA URBANA Y RURAL</v>
          </cell>
          <cell r="U529">
            <v>5</v>
          </cell>
          <cell r="V529" t="str">
            <v>PROYECTOS GESTIONES PASADAS</v>
          </cell>
          <cell r="W529">
            <v>670</v>
          </cell>
        </row>
        <row r="530">
          <cell r="B530" t="str">
            <v>B05-13746-00000</v>
          </cell>
          <cell r="C530" t="str">
            <v xml:space="preserve">CONSTRUCCION DE MULTIFUNCIONAL FASE I </v>
          </cell>
          <cell r="D530" t="str">
            <v>DISTRITAL D-1</v>
          </cell>
          <cell r="E530">
            <v>15</v>
          </cell>
          <cell r="F530" t="str">
            <v>DISTRITAL</v>
          </cell>
          <cell r="G530" t="str">
            <v>I</v>
          </cell>
          <cell r="H530">
            <v>150000</v>
          </cell>
          <cell r="I530">
            <v>150000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2</v>
          </cell>
          <cell r="R530" t="str">
            <v>OBRAS Y MEDIO AMBIENTE</v>
          </cell>
          <cell r="S530">
            <v>12</v>
          </cell>
          <cell r="T530" t="str">
            <v>INFRAESTRUCTURA URBANA Y RURAL</v>
          </cell>
          <cell r="U530">
            <v>5</v>
          </cell>
          <cell r="V530" t="str">
            <v>PROYECTOS GESTIONES PASADAS</v>
          </cell>
          <cell r="W530">
            <v>671</v>
          </cell>
        </row>
        <row r="531">
          <cell r="B531" t="str">
            <v>B05-13752-00000</v>
          </cell>
          <cell r="C531" t="str">
            <v>CONSTRUCCION DE AMBIENTES PARA DGGS, DNAs Y SLIMS D-1 (UNICEF - GMEA)</v>
          </cell>
          <cell r="D531" t="str">
            <v>DISTRITAL</v>
          </cell>
          <cell r="E531">
            <v>15</v>
          </cell>
          <cell r="F531" t="str">
            <v>DISTRITAL</v>
          </cell>
          <cell r="G531" t="str">
            <v>I</v>
          </cell>
          <cell r="H531">
            <v>458400</v>
          </cell>
          <cell r="I531">
            <v>0</v>
          </cell>
          <cell r="J531">
            <v>458400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1</v>
          </cell>
          <cell r="R531" t="str">
            <v>PROTECCION SOCIAL</v>
          </cell>
          <cell r="S531">
            <v>5</v>
          </cell>
          <cell r="T531" t="str">
            <v>PROMOCION Y POLITICAS DE GENERO</v>
          </cell>
          <cell r="U531">
            <v>5</v>
          </cell>
          <cell r="V531" t="str">
            <v>PROYECTOS GESTIONES PASADAS</v>
          </cell>
          <cell r="W531">
            <v>672</v>
          </cell>
        </row>
        <row r="532">
          <cell r="B532" t="str">
            <v>B05-13756-00000</v>
          </cell>
          <cell r="C532" t="str">
            <v xml:space="preserve">ASFALTADO AV. BUSCH (DE AV. BOLIVIA  A  AV. GRAL. PANDO)  (FASE I)    </v>
          </cell>
          <cell r="D532" t="str">
            <v>DISTRITAL (DIST. 2)</v>
          </cell>
          <cell r="E532">
            <v>2</v>
          </cell>
          <cell r="F532" t="str">
            <v>DISTRITO - 2</v>
          </cell>
          <cell r="G532" t="str">
            <v>I</v>
          </cell>
          <cell r="H532">
            <v>1394247</v>
          </cell>
          <cell r="I532">
            <v>219890</v>
          </cell>
          <cell r="J532">
            <v>1174357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2</v>
          </cell>
          <cell r="R532" t="str">
            <v>OBRAS Y MEDIO AMBIENTE</v>
          </cell>
          <cell r="S532">
            <v>18</v>
          </cell>
          <cell r="T532" t="str">
            <v>CONSTRUCCION Y MANTENIMIENTO DE CAMINOS VECINALES</v>
          </cell>
          <cell r="U532">
            <v>5</v>
          </cell>
          <cell r="V532" t="str">
            <v>PROYECTOS GESTIONES PASADAS</v>
          </cell>
          <cell r="W532">
            <v>674</v>
          </cell>
        </row>
        <row r="533">
          <cell r="B533" t="str">
            <v>B05-13759-00000</v>
          </cell>
          <cell r="C533" t="str">
            <v>CONSTRUCCION TERMINAL BIMODAL</v>
          </cell>
          <cell r="D533" t="str">
            <v>DISTRITAL</v>
          </cell>
          <cell r="E533">
            <v>15</v>
          </cell>
          <cell r="F533" t="str">
            <v>DISTRITAL</v>
          </cell>
          <cell r="G533" t="str">
            <v>I</v>
          </cell>
          <cell r="H533">
            <v>600000</v>
          </cell>
          <cell r="I533">
            <v>300000</v>
          </cell>
          <cell r="J533">
            <v>300000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2</v>
          </cell>
          <cell r="R533" t="str">
            <v>OBRAS Y MEDIO AMBIENTE</v>
          </cell>
          <cell r="S533">
            <v>12</v>
          </cell>
          <cell r="T533" t="str">
            <v>INFRAESTRUCTURA URBANA Y RURAL</v>
          </cell>
          <cell r="U533">
            <v>5</v>
          </cell>
          <cell r="V533" t="str">
            <v>PROYECTOS GESTIONES PASADAS</v>
          </cell>
          <cell r="W533">
            <v>676</v>
          </cell>
        </row>
        <row r="534">
          <cell r="B534" t="str">
            <v>B05-13768-00000</v>
          </cell>
          <cell r="C534" t="str">
            <v>PROGRAMA INTENSIVO DE EMPLEO (PIE MUNICIPAL)</v>
          </cell>
          <cell r="D534" t="str">
            <v>DISTRITAL</v>
          </cell>
          <cell r="E534">
            <v>15</v>
          </cell>
          <cell r="F534" t="str">
            <v>DISTRITAL</v>
          </cell>
          <cell r="G534" t="str">
            <v>I</v>
          </cell>
          <cell r="H534">
            <v>2420000</v>
          </cell>
          <cell r="I534">
            <v>620000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1800000</v>
          </cell>
          <cell r="P534">
            <v>0</v>
          </cell>
          <cell r="Q534">
            <v>2</v>
          </cell>
          <cell r="R534" t="str">
            <v>OBRAS Y MEDIO AMBIENTE</v>
          </cell>
          <cell r="S534">
            <v>25</v>
          </cell>
          <cell r="T534" t="str">
            <v>PROGRAMA INTENSIVO DE EMPLEO - GEN. EMPLEO</v>
          </cell>
          <cell r="U534">
            <v>5</v>
          </cell>
          <cell r="V534" t="str">
            <v>PROYECTOS GESTIONES PASADAS</v>
          </cell>
          <cell r="W534">
            <v>678</v>
          </cell>
        </row>
        <row r="535">
          <cell r="B535" t="str">
            <v>B05-13769-00000</v>
          </cell>
          <cell r="C535" t="str">
            <v>MEJORAMIENTO VIAL INGRESO VALLE TURISTICO KAQUE MARCA (PUEBLO DE LOS LOROS)</v>
          </cell>
          <cell r="D535" t="str">
            <v>DISTRITAL</v>
          </cell>
          <cell r="E535">
            <v>15</v>
          </cell>
          <cell r="F535" t="str">
            <v>DISTRITAL</v>
          </cell>
          <cell r="G535" t="str">
            <v>I</v>
          </cell>
          <cell r="H535">
            <v>41154</v>
          </cell>
          <cell r="I535">
            <v>0</v>
          </cell>
          <cell r="J535">
            <v>0</v>
          </cell>
          <cell r="K535">
            <v>41154</v>
          </cell>
          <cell r="L535">
            <v>0</v>
          </cell>
          <cell r="M535">
            <v>0</v>
          </cell>
          <cell r="N535">
            <v>41154</v>
          </cell>
          <cell r="O535">
            <v>0</v>
          </cell>
          <cell r="P535">
            <v>0</v>
          </cell>
          <cell r="Q535">
            <v>3</v>
          </cell>
          <cell r="R535" t="str">
            <v>DESARROLLO ECONOMICO - PRODUCTIVO</v>
          </cell>
          <cell r="S535">
            <v>11</v>
          </cell>
          <cell r="T535" t="str">
            <v>DESARROLLO Y FOMENTO DEL TURISMO</v>
          </cell>
          <cell r="U535">
            <v>5</v>
          </cell>
          <cell r="V535" t="str">
            <v>PROYECTOS GESTIONES PASADAS</v>
          </cell>
          <cell r="W535">
            <v>679</v>
          </cell>
        </row>
        <row r="536">
          <cell r="B536" t="str">
            <v>B05-13771-00000</v>
          </cell>
          <cell r="C536" t="str">
            <v>MEJORAMIENTO DE INFRAESTRUCTURA MATADERO MUNICIPAL (CENTRO DE ACOPIO)</v>
          </cell>
          <cell r="D536" t="str">
            <v>DISTRITAL</v>
          </cell>
          <cell r="E536">
            <v>15</v>
          </cell>
          <cell r="F536" t="str">
            <v>DISTRITAL</v>
          </cell>
          <cell r="G536" t="str">
            <v>I</v>
          </cell>
          <cell r="H536">
            <v>2742</v>
          </cell>
          <cell r="I536">
            <v>2742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3</v>
          </cell>
          <cell r="R536" t="str">
            <v>DESARROLLO ECONOMICO - PRODUCTIVO</v>
          </cell>
          <cell r="S536">
            <v>8</v>
          </cell>
          <cell r="T536" t="str">
            <v>PROMOCION DESARROLLO ECONOMICO URBANO</v>
          </cell>
          <cell r="U536">
            <v>5</v>
          </cell>
          <cell r="V536" t="str">
            <v>PROYECTOS GESTIONES PASADAS</v>
          </cell>
          <cell r="W536">
            <v>680</v>
          </cell>
        </row>
        <row r="537">
          <cell r="B537" t="str">
            <v>B05-13778-00000</v>
          </cell>
          <cell r="C537" t="str">
            <v>CONSTRUCCION DE PLATAFORMA PARA SALA DE PORCINOS (CENTRO DE ACOPIO)</v>
          </cell>
          <cell r="D537" t="str">
            <v>DISTRITAL</v>
          </cell>
          <cell r="E537">
            <v>15</v>
          </cell>
          <cell r="F537" t="str">
            <v>DISTRITAL</v>
          </cell>
          <cell r="G537" t="str">
            <v>I</v>
          </cell>
          <cell r="H537">
            <v>2856</v>
          </cell>
          <cell r="I537">
            <v>2856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3</v>
          </cell>
          <cell r="R537" t="str">
            <v>DESARROLLO ECONOMICO - PRODUCTIVO</v>
          </cell>
          <cell r="S537">
            <v>8</v>
          </cell>
          <cell r="T537" t="str">
            <v>PROMOCION DESARROLLO ECONOMICO URBANO</v>
          </cell>
          <cell r="U537">
            <v>5</v>
          </cell>
          <cell r="V537" t="str">
            <v>PROYECTOS GESTIONES PASADAS</v>
          </cell>
          <cell r="W537">
            <v>682</v>
          </cell>
        </row>
        <row r="538">
          <cell r="B538" t="str">
            <v>B05-13786-00000</v>
          </cell>
          <cell r="C538" t="str">
            <v>OBRAS MENORES - 2006</v>
          </cell>
          <cell r="D538" t="str">
            <v>DISTRITAL</v>
          </cell>
          <cell r="E538">
            <v>15</v>
          </cell>
          <cell r="F538" t="str">
            <v>DISTRITAL</v>
          </cell>
          <cell r="G538" t="str">
            <v>I</v>
          </cell>
          <cell r="H538">
            <v>151791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151791</v>
          </cell>
          <cell r="P538">
            <v>0</v>
          </cell>
          <cell r="Q538">
            <v>2</v>
          </cell>
          <cell r="R538" t="str">
            <v>OBRAS Y MEDIO AMBIENTE</v>
          </cell>
          <cell r="S538">
            <v>12</v>
          </cell>
          <cell r="T538" t="str">
            <v>INFRAESTRUCTURA URBANA Y RURAL</v>
          </cell>
          <cell r="U538">
            <v>5</v>
          </cell>
          <cell r="V538" t="str">
            <v>PROYECTOS GESTIONES PASADAS</v>
          </cell>
          <cell r="W538">
            <v>684</v>
          </cell>
        </row>
        <row r="539">
          <cell r="B539" t="str">
            <v>B05-13789-00000</v>
          </cell>
          <cell r="C539" t="str">
            <v>CONSTRUCCION DE 2 AULAS U.E. DON BOSCO VILLA REMEDIOS</v>
          </cell>
          <cell r="D539" t="str">
            <v>DISTRITAL (DIST. 5)</v>
          </cell>
          <cell r="E539">
            <v>5</v>
          </cell>
          <cell r="F539" t="str">
            <v>DISTRITO - 5</v>
          </cell>
          <cell r="G539" t="str">
            <v>I</v>
          </cell>
          <cell r="H539">
            <v>53588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53588</v>
          </cell>
          <cell r="P539">
            <v>0</v>
          </cell>
          <cell r="Q539">
            <v>1</v>
          </cell>
          <cell r="R539" t="str">
            <v>PROTECCION SOCIAL</v>
          </cell>
          <cell r="S539">
            <v>1</v>
          </cell>
          <cell r="T539" t="str">
            <v>SERVICIO DE EDUCACION</v>
          </cell>
          <cell r="U539">
            <v>5</v>
          </cell>
          <cell r="V539" t="str">
            <v>PROYECTOS GESTIONES PASADAS</v>
          </cell>
          <cell r="W539">
            <v>685</v>
          </cell>
        </row>
        <row r="540">
          <cell r="B540" t="str">
            <v>B05-13792-00000</v>
          </cell>
          <cell r="C540" t="str">
            <v>CONSTRUCCION DE ACERA VARIAS CALLES (COMPLEMENTACION)</v>
          </cell>
          <cell r="D540" t="str">
            <v>VILLA INGENIO D-1  U.V.3.</v>
          </cell>
          <cell r="E540">
            <v>5</v>
          </cell>
          <cell r="F540" t="str">
            <v>DISTRITO - 5</v>
          </cell>
          <cell r="G540" t="str">
            <v>I</v>
          </cell>
          <cell r="H540">
            <v>23546</v>
          </cell>
          <cell r="I540">
            <v>23546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2</v>
          </cell>
          <cell r="R540" t="str">
            <v>OBRAS Y MEDIO AMBIENTE</v>
          </cell>
          <cell r="S540">
            <v>18</v>
          </cell>
          <cell r="T540" t="str">
            <v>CONSTRUCCION Y MANTENIMIENTO DE CAMINOS VECINALES</v>
          </cell>
          <cell r="U540">
            <v>5</v>
          </cell>
          <cell r="V540" t="str">
            <v>PROYECTOS GESTIONES PASADAS</v>
          </cell>
          <cell r="W540">
            <v>686</v>
          </cell>
        </row>
        <row r="541">
          <cell r="B541" t="str">
            <v>B05-13823-00000</v>
          </cell>
          <cell r="C541" t="str">
            <v>DOTACION DE MATERIALES DE CONSTRUCCION PARA SEDE SOCIAL (FASE I)</v>
          </cell>
          <cell r="D541" t="str">
            <v>NUEVA ASUNCION U V 4</v>
          </cell>
          <cell r="E541">
            <v>5</v>
          </cell>
          <cell r="F541" t="str">
            <v>DISTRITO - 5</v>
          </cell>
          <cell r="G541" t="str">
            <v>I</v>
          </cell>
          <cell r="H541">
            <v>15000</v>
          </cell>
          <cell r="I541">
            <v>0</v>
          </cell>
          <cell r="J541">
            <v>15000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2</v>
          </cell>
          <cell r="R541" t="str">
            <v>OBRAS Y MEDIO AMBIENTE</v>
          </cell>
          <cell r="S541">
            <v>12</v>
          </cell>
          <cell r="T541" t="str">
            <v>INFRAESTRUCTURA URBANA Y RURAL</v>
          </cell>
          <cell r="U541">
            <v>5</v>
          </cell>
          <cell r="V541" t="str">
            <v>PROYECTOS GESTIONES PASADAS</v>
          </cell>
          <cell r="W541">
            <v>687</v>
          </cell>
        </row>
        <row r="542">
          <cell r="B542" t="str">
            <v>B05-13829-00000</v>
          </cell>
          <cell r="C542" t="str">
            <v>DOTACION DE MATERIALES DE CONSTRUCCION PARA CORDONES DE ACERA</v>
          </cell>
          <cell r="D542" t="str">
            <v>ALTO CHIJINI "A" EX FONVIS</v>
          </cell>
          <cell r="E542">
            <v>3</v>
          </cell>
          <cell r="F542" t="str">
            <v>DISTRITO - 3</v>
          </cell>
          <cell r="G542" t="str">
            <v>I</v>
          </cell>
          <cell r="H542">
            <v>22000</v>
          </cell>
          <cell r="I542">
            <v>22000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2</v>
          </cell>
          <cell r="R542" t="str">
            <v>OBRAS Y MEDIO AMBIENTE</v>
          </cell>
          <cell r="S542">
            <v>18</v>
          </cell>
          <cell r="T542" t="str">
            <v>CONSTRUCCION Y MANTENIMIENTO DE CAMINOS VECINALES</v>
          </cell>
          <cell r="U542">
            <v>5</v>
          </cell>
          <cell r="V542" t="str">
            <v>PROYECTOS GESTIONES PASADAS</v>
          </cell>
          <cell r="W542">
            <v>688</v>
          </cell>
        </row>
        <row r="543">
          <cell r="B543" t="str">
            <v>B05-13831-00000</v>
          </cell>
          <cell r="C543" t="str">
            <v>CONSTRUCCION DE 2 AULAS U.E. CALAMA</v>
          </cell>
          <cell r="D543" t="str">
            <v>CALUYO</v>
          </cell>
          <cell r="E543">
            <v>3</v>
          </cell>
          <cell r="F543" t="str">
            <v>DISTRITO - 3</v>
          </cell>
          <cell r="G543" t="str">
            <v>I</v>
          </cell>
          <cell r="H543">
            <v>3199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3199</v>
          </cell>
          <cell r="P543">
            <v>0</v>
          </cell>
          <cell r="Q543">
            <v>1</v>
          </cell>
          <cell r="R543" t="str">
            <v>PROTECCION SOCIAL</v>
          </cell>
          <cell r="S543">
            <v>1</v>
          </cell>
          <cell r="T543" t="str">
            <v>SERVICIO DE EDUCACION</v>
          </cell>
          <cell r="U543">
            <v>5</v>
          </cell>
          <cell r="V543" t="str">
            <v>PROYECTOS GESTIONES PASADAS</v>
          </cell>
          <cell r="W543">
            <v>689</v>
          </cell>
        </row>
        <row r="544">
          <cell r="B544" t="str">
            <v>B05-13851-00000</v>
          </cell>
          <cell r="C544" t="str">
            <v>CONSTRUCCION BATERIAS DE BAÑO EN ALCALDIA QUEMADA</v>
          </cell>
          <cell r="D544" t="str">
            <v>DISTRITAL (DIST.1)</v>
          </cell>
          <cell r="E544">
            <v>1</v>
          </cell>
          <cell r="F544" t="str">
            <v>DISTRITO - 1</v>
          </cell>
          <cell r="G544" t="str">
            <v>I</v>
          </cell>
          <cell r="H544">
            <v>50000</v>
          </cell>
          <cell r="I544">
            <v>50000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2</v>
          </cell>
          <cell r="R544" t="str">
            <v>OBRAS Y MEDIO AMBIENTE</v>
          </cell>
          <cell r="S544">
            <v>12</v>
          </cell>
          <cell r="T544" t="str">
            <v>INFRAESTRUCTURA URBANA Y RURAL</v>
          </cell>
          <cell r="U544">
            <v>5</v>
          </cell>
          <cell r="V544" t="str">
            <v>PROYECTOS GESTIONES PASADAS</v>
          </cell>
          <cell r="W544">
            <v>690</v>
          </cell>
        </row>
        <row r="545">
          <cell r="B545" t="str">
            <v>B05-13859-00000</v>
          </cell>
          <cell r="C545" t="str">
            <v>DOTACION DE MATERIAL DE CONSTRUCCION UE JUAN CARLOS FLORES BEDREGAL</v>
          </cell>
          <cell r="D545" t="str">
            <v>DISTRITAL D-4</v>
          </cell>
          <cell r="E545">
            <v>4</v>
          </cell>
          <cell r="F545" t="str">
            <v>DISTRITO - 4</v>
          </cell>
          <cell r="G545" t="str">
            <v>I</v>
          </cell>
          <cell r="H545">
            <v>60000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60000</v>
          </cell>
          <cell r="P545">
            <v>0</v>
          </cell>
          <cell r="Q545">
            <v>1</v>
          </cell>
          <cell r="R545" t="str">
            <v>PROTECCION SOCIAL</v>
          </cell>
          <cell r="S545">
            <v>1</v>
          </cell>
          <cell r="T545" t="str">
            <v>SERVICIO DE EDUCACION</v>
          </cell>
          <cell r="U545">
            <v>5</v>
          </cell>
          <cell r="V545" t="str">
            <v>PROYECTOS GESTIONES PASADAS</v>
          </cell>
          <cell r="W545">
            <v>691</v>
          </cell>
        </row>
        <row r="546">
          <cell r="B546" t="str">
            <v>B05-13860-00000</v>
          </cell>
          <cell r="C546" t="str">
            <v>EXPROPIACION DE TERRENO UE REPUBLICA DE JAPON</v>
          </cell>
          <cell r="D546" t="str">
            <v>DISTRITAL D-4</v>
          </cell>
          <cell r="E546">
            <v>4</v>
          </cell>
          <cell r="F546" t="str">
            <v>DISTRITO - 4</v>
          </cell>
          <cell r="G546" t="str">
            <v>I</v>
          </cell>
          <cell r="H546">
            <v>80000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80000</v>
          </cell>
          <cell r="P546">
            <v>0</v>
          </cell>
          <cell r="Q546">
            <v>1</v>
          </cell>
          <cell r="R546" t="str">
            <v>PROTECCION SOCIAL</v>
          </cell>
          <cell r="S546">
            <v>1</v>
          </cell>
          <cell r="T546" t="str">
            <v>SERVICIO DE EDUCACION</v>
          </cell>
          <cell r="U546">
            <v>5</v>
          </cell>
          <cell r="V546" t="str">
            <v>PROYECTOS GESTIONES PASADAS</v>
          </cell>
          <cell r="W546">
            <v>692</v>
          </cell>
        </row>
        <row r="547">
          <cell r="B547" t="str">
            <v>B05-13862-00000</v>
          </cell>
          <cell r="C547" t="str">
            <v>CONSTRUCCION DE AULAS UE MARISCAL DE ZEPITA</v>
          </cell>
          <cell r="D547" t="str">
            <v>DISTRITAL D-4</v>
          </cell>
          <cell r="E547">
            <v>4</v>
          </cell>
          <cell r="F547" t="str">
            <v>DISTRITO - 4</v>
          </cell>
          <cell r="G547" t="str">
            <v>I</v>
          </cell>
          <cell r="H547">
            <v>19025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19025</v>
          </cell>
          <cell r="P547">
            <v>0</v>
          </cell>
          <cell r="Q547">
            <v>1</v>
          </cell>
          <cell r="R547" t="str">
            <v>PROTECCION SOCIAL</v>
          </cell>
          <cell r="S547">
            <v>1</v>
          </cell>
          <cell r="T547" t="str">
            <v>SERVICIO DE EDUCACION</v>
          </cell>
          <cell r="U547">
            <v>5</v>
          </cell>
          <cell r="V547" t="str">
            <v>PROYECTOS GESTIONES PASADAS</v>
          </cell>
          <cell r="W547">
            <v>693</v>
          </cell>
        </row>
        <row r="548">
          <cell r="B548" t="str">
            <v>B05-13870-00000</v>
          </cell>
          <cell r="C548" t="str">
            <v>CONSTRUCCION INSTITUTO TECNOLOGICO LIBERTAD (CONTRAPARTE)</v>
          </cell>
          <cell r="D548" t="str">
            <v>DISTRITAL D-4</v>
          </cell>
          <cell r="E548">
            <v>4</v>
          </cell>
          <cell r="F548" t="str">
            <v>DISTRITO - 4</v>
          </cell>
          <cell r="G548" t="str">
            <v>I</v>
          </cell>
          <cell r="H548">
            <v>10000</v>
          </cell>
          <cell r="I548">
            <v>10000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</v>
          </cell>
          <cell r="R548" t="str">
            <v>PROTECCION SOCIAL</v>
          </cell>
          <cell r="S548">
            <v>1</v>
          </cell>
          <cell r="T548" t="str">
            <v>SERVICIO DE EDUCACION</v>
          </cell>
          <cell r="U548">
            <v>5</v>
          </cell>
          <cell r="V548" t="str">
            <v>PROYECTOS GESTIONES PASADAS</v>
          </cell>
          <cell r="W548">
            <v>694</v>
          </cell>
        </row>
        <row r="549">
          <cell r="B549" t="str">
            <v>B05-13873-00000</v>
          </cell>
          <cell r="C549" t="str">
            <v>FORTALECIMIENTO A LA CALIDAD Y EQUIDAD DE LA EDUCACION PFCEE</v>
          </cell>
          <cell r="D549" t="str">
            <v>DISTRITAL</v>
          </cell>
          <cell r="E549">
            <v>15</v>
          </cell>
          <cell r="F549" t="str">
            <v>DISTRITAL</v>
          </cell>
          <cell r="G549" t="str">
            <v>I</v>
          </cell>
          <cell r="H549">
            <v>4098386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4098386</v>
          </cell>
          <cell r="Q549">
            <v>1</v>
          </cell>
          <cell r="R549" t="str">
            <v>PROTECCION SOCIAL</v>
          </cell>
          <cell r="S549">
            <v>1</v>
          </cell>
          <cell r="T549" t="str">
            <v>SERVICIO DE EDUCACION</v>
          </cell>
          <cell r="U549">
            <v>5</v>
          </cell>
          <cell r="V549" t="str">
            <v>PROYECTOS GESTIONES PASADAS</v>
          </cell>
          <cell r="W549">
            <v>695</v>
          </cell>
        </row>
        <row r="550">
          <cell r="B550" t="str">
            <v>B05-13880-00000</v>
          </cell>
          <cell r="C550" t="str">
            <v>CONSTRUCCION DE 2 AULAS UE 6 DE JUNIO</v>
          </cell>
          <cell r="D550" t="str">
            <v>DISTRITAL D-2</v>
          </cell>
          <cell r="E550">
            <v>2</v>
          </cell>
          <cell r="F550" t="str">
            <v>DISTRITO - 2</v>
          </cell>
          <cell r="G550" t="str">
            <v>I</v>
          </cell>
          <cell r="H550">
            <v>120000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120000</v>
          </cell>
          <cell r="P550">
            <v>0</v>
          </cell>
          <cell r="Q550">
            <v>1</v>
          </cell>
          <cell r="R550" t="str">
            <v>PROTECCION SOCIAL</v>
          </cell>
          <cell r="S550">
            <v>1</v>
          </cell>
          <cell r="T550" t="str">
            <v>SERVICIO DE EDUCACION</v>
          </cell>
          <cell r="U550">
            <v>5</v>
          </cell>
          <cell r="V550" t="str">
            <v>PROYECTOS GESTIONES PASADAS</v>
          </cell>
          <cell r="W550">
            <v>698</v>
          </cell>
        </row>
        <row r="551">
          <cell r="B551" t="str">
            <v>B05-13882-00000</v>
          </cell>
          <cell r="C551" t="str">
            <v>DOTACION DE EQUIPOS DE COMPUTACION UE FRANCIA</v>
          </cell>
          <cell r="D551" t="str">
            <v>DISTRITAL D-2</v>
          </cell>
          <cell r="E551">
            <v>2</v>
          </cell>
          <cell r="F551" t="str">
            <v>DISTRITO - 2</v>
          </cell>
          <cell r="G551" t="str">
            <v>I</v>
          </cell>
          <cell r="H551">
            <v>20000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20000</v>
          </cell>
          <cell r="P551">
            <v>0</v>
          </cell>
          <cell r="Q551">
            <v>1</v>
          </cell>
          <cell r="R551" t="str">
            <v>PROTECCION SOCIAL</v>
          </cell>
          <cell r="S551">
            <v>1</v>
          </cell>
          <cell r="T551" t="str">
            <v>SERVICIO DE EDUCACION</v>
          </cell>
          <cell r="U551">
            <v>5</v>
          </cell>
          <cell r="V551" t="str">
            <v>PROYECTOS GESTIONES PASADAS</v>
          </cell>
          <cell r="W551">
            <v>699</v>
          </cell>
        </row>
        <row r="552">
          <cell r="B552" t="str">
            <v>B05-13884-00000</v>
          </cell>
          <cell r="C552" t="str">
            <v>CONCLUSION DE CANCHA U.E. SAN JUAN TURNO MAÑANA</v>
          </cell>
          <cell r="D552" t="str">
            <v>DISTRITAL D-3</v>
          </cell>
          <cell r="E552">
            <v>3</v>
          </cell>
          <cell r="F552" t="str">
            <v>DISTRITO - 3</v>
          </cell>
          <cell r="G552" t="str">
            <v>I</v>
          </cell>
          <cell r="H552">
            <v>50000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50000</v>
          </cell>
          <cell r="P552">
            <v>0</v>
          </cell>
          <cell r="Q552">
            <v>1</v>
          </cell>
          <cell r="R552" t="str">
            <v>PROTECCION SOCIAL</v>
          </cell>
          <cell r="S552">
            <v>1</v>
          </cell>
          <cell r="T552" t="str">
            <v>SERVICIO DE EDUCACION</v>
          </cell>
          <cell r="U552">
            <v>5</v>
          </cell>
          <cell r="V552" t="str">
            <v>PROYECTOS GESTIONES PASADAS</v>
          </cell>
          <cell r="W552">
            <v>700</v>
          </cell>
        </row>
        <row r="553">
          <cell r="B553" t="str">
            <v>B05-13886-00000</v>
          </cell>
          <cell r="C553" t="str">
            <v>CONSTRUCCION DE 2 AULAS U.E. CARLOS PALENQUE AVILES</v>
          </cell>
          <cell r="D553" t="str">
            <v>DISTRITAL D-3</v>
          </cell>
          <cell r="E553">
            <v>3</v>
          </cell>
          <cell r="F553" t="str">
            <v>DISTRITO - 3</v>
          </cell>
          <cell r="G553" t="str">
            <v>I</v>
          </cell>
          <cell r="H553">
            <v>1993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1993</v>
          </cell>
          <cell r="P553">
            <v>0</v>
          </cell>
          <cell r="Q553">
            <v>1</v>
          </cell>
          <cell r="R553" t="str">
            <v>PROTECCION SOCIAL</v>
          </cell>
          <cell r="S553">
            <v>1</v>
          </cell>
          <cell r="T553" t="str">
            <v>SERVICIO DE EDUCACION</v>
          </cell>
          <cell r="U553">
            <v>5</v>
          </cell>
          <cell r="V553" t="str">
            <v>PROYECTOS GESTIONES PASADAS</v>
          </cell>
          <cell r="W553">
            <v>702</v>
          </cell>
        </row>
        <row r="554">
          <cell r="B554" t="str">
            <v>B05-13887-00000</v>
          </cell>
          <cell r="C554" t="str">
            <v>CONSTRUCCION DE 2 AULAS U.E. HOLANDA</v>
          </cell>
          <cell r="D554" t="str">
            <v>DISTRITAL D-3</v>
          </cell>
          <cell r="E554">
            <v>3</v>
          </cell>
          <cell r="F554" t="str">
            <v>DISTRITO - 3</v>
          </cell>
          <cell r="G554" t="str">
            <v>I</v>
          </cell>
          <cell r="H554">
            <v>44676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44676</v>
          </cell>
          <cell r="P554">
            <v>0</v>
          </cell>
          <cell r="Q554">
            <v>1</v>
          </cell>
          <cell r="R554" t="str">
            <v>PROTECCION SOCIAL</v>
          </cell>
          <cell r="S554">
            <v>1</v>
          </cell>
          <cell r="T554" t="str">
            <v>SERVICIO DE EDUCACION</v>
          </cell>
          <cell r="U554">
            <v>5</v>
          </cell>
          <cell r="V554" t="str">
            <v>PROYECTOS GESTIONES PASADAS</v>
          </cell>
          <cell r="W554">
            <v>703</v>
          </cell>
        </row>
        <row r="555">
          <cell r="B555" t="str">
            <v>B05-13890-00000</v>
          </cell>
          <cell r="C555" t="str">
            <v>CONSTRUCCION DE BATERIAS DE BAÑO U.E. CUERPO DE CRISTO FE Y ALEGRIA</v>
          </cell>
          <cell r="D555" t="str">
            <v>DISTRITAL D-3</v>
          </cell>
          <cell r="E555">
            <v>3</v>
          </cell>
          <cell r="F555" t="str">
            <v>DISTRITO - 3</v>
          </cell>
          <cell r="G555" t="str">
            <v>I</v>
          </cell>
          <cell r="H555">
            <v>18590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18590</v>
          </cell>
          <cell r="P555">
            <v>0</v>
          </cell>
          <cell r="Q555">
            <v>1</v>
          </cell>
          <cell r="R555" t="str">
            <v>PROTECCION SOCIAL</v>
          </cell>
          <cell r="S555">
            <v>1</v>
          </cell>
          <cell r="T555" t="str">
            <v>SERVICIO DE EDUCACION</v>
          </cell>
          <cell r="U555">
            <v>5</v>
          </cell>
          <cell r="V555" t="str">
            <v>PROYECTOS GESTIONES PASADAS</v>
          </cell>
          <cell r="W555">
            <v>704</v>
          </cell>
        </row>
        <row r="556">
          <cell r="B556" t="str">
            <v>B05-13893-00000</v>
          </cell>
          <cell r="C556" t="str">
            <v>CONSTRUCCION DE 2 AULAS U.E. AMOR DE DIOS</v>
          </cell>
          <cell r="D556" t="str">
            <v>DISTRITAL D-3</v>
          </cell>
          <cell r="E556">
            <v>3</v>
          </cell>
          <cell r="F556" t="str">
            <v>DISTRITO - 3</v>
          </cell>
          <cell r="G556" t="str">
            <v>I</v>
          </cell>
          <cell r="H556">
            <v>63818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63818</v>
          </cell>
          <cell r="P556">
            <v>0</v>
          </cell>
          <cell r="Q556">
            <v>1</v>
          </cell>
          <cell r="R556" t="str">
            <v>PROTECCION SOCIAL</v>
          </cell>
          <cell r="S556">
            <v>1</v>
          </cell>
          <cell r="T556" t="str">
            <v>SERVICIO DE EDUCACION</v>
          </cell>
          <cell r="U556">
            <v>5</v>
          </cell>
          <cell r="V556" t="str">
            <v>PROYECTOS GESTIONES PASADAS</v>
          </cell>
          <cell r="W556">
            <v>706</v>
          </cell>
        </row>
        <row r="557">
          <cell r="B557" t="str">
            <v>B05-13896-00000</v>
          </cell>
          <cell r="C557" t="str">
            <v>CONSTRUCCION DE TINGLADO U.E. 3 DE MAYO</v>
          </cell>
          <cell r="D557" t="str">
            <v>DISTRITAL D-3</v>
          </cell>
          <cell r="E557">
            <v>3</v>
          </cell>
          <cell r="F557" t="str">
            <v>DISTRITO - 3</v>
          </cell>
          <cell r="G557" t="str">
            <v>I</v>
          </cell>
          <cell r="H557">
            <v>58183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58183</v>
          </cell>
          <cell r="P557">
            <v>0</v>
          </cell>
          <cell r="Q557">
            <v>1</v>
          </cell>
          <cell r="R557" t="str">
            <v>PROTECCION SOCIAL</v>
          </cell>
          <cell r="S557">
            <v>1</v>
          </cell>
          <cell r="T557" t="str">
            <v>SERVICIO DE EDUCACION</v>
          </cell>
          <cell r="U557">
            <v>5</v>
          </cell>
          <cell r="V557" t="str">
            <v>PROYECTOS GESTIONES PASADAS</v>
          </cell>
          <cell r="W557">
            <v>709</v>
          </cell>
        </row>
        <row r="558">
          <cell r="B558" t="str">
            <v>B05-13897-00000</v>
          </cell>
          <cell r="C558" t="str">
            <v>CONSTRUCCION DE 2 AULAS U.E. JUAN PABLO II</v>
          </cell>
          <cell r="D558" t="str">
            <v>DISTRITAL D-3</v>
          </cell>
          <cell r="E558">
            <v>3</v>
          </cell>
          <cell r="F558" t="str">
            <v>DISTRITO - 3</v>
          </cell>
          <cell r="G558" t="str">
            <v>I</v>
          </cell>
          <cell r="H558">
            <v>12775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12775</v>
          </cell>
          <cell r="P558">
            <v>0</v>
          </cell>
          <cell r="Q558">
            <v>1</v>
          </cell>
          <cell r="R558" t="str">
            <v>PROTECCION SOCIAL</v>
          </cell>
          <cell r="S558">
            <v>1</v>
          </cell>
          <cell r="T558" t="str">
            <v>SERVICIO DE EDUCACION</v>
          </cell>
          <cell r="U558">
            <v>5</v>
          </cell>
          <cell r="V558" t="str">
            <v>PROYECTOS GESTIONES PASADAS</v>
          </cell>
          <cell r="W558">
            <v>710</v>
          </cell>
        </row>
        <row r="559">
          <cell r="B559" t="str">
            <v>B05-13899-00000</v>
          </cell>
          <cell r="C559" t="str">
            <v>CONSTRUCCION DE TINGLADO U.E. 6 DE JUNIO COSMOS 79</v>
          </cell>
          <cell r="D559" t="str">
            <v>DISTRITAL D-3</v>
          </cell>
          <cell r="E559">
            <v>3</v>
          </cell>
          <cell r="F559" t="str">
            <v>DISTRITO - 3</v>
          </cell>
          <cell r="G559" t="str">
            <v>I</v>
          </cell>
          <cell r="H559">
            <v>15925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15925</v>
          </cell>
          <cell r="P559">
            <v>0</v>
          </cell>
          <cell r="Q559">
            <v>1</v>
          </cell>
          <cell r="R559" t="str">
            <v>PROTECCION SOCIAL</v>
          </cell>
          <cell r="S559">
            <v>1</v>
          </cell>
          <cell r="T559" t="str">
            <v>SERVICIO DE EDUCACION</v>
          </cell>
          <cell r="U559">
            <v>5</v>
          </cell>
          <cell r="V559" t="str">
            <v>PROYECTOS GESTIONES PASADAS</v>
          </cell>
          <cell r="W559">
            <v>711</v>
          </cell>
        </row>
        <row r="560">
          <cell r="B560" t="str">
            <v>B05-13907-00000</v>
          </cell>
          <cell r="C560" t="str">
            <v>CONSTRUCCION DE AULAS U.E. LUIS ESPINAL COLLPANI</v>
          </cell>
          <cell r="D560" t="str">
            <v>DISTRITAL D-3</v>
          </cell>
          <cell r="E560">
            <v>3</v>
          </cell>
          <cell r="F560" t="str">
            <v>DISTRITO - 3</v>
          </cell>
          <cell r="G560" t="str">
            <v>I</v>
          </cell>
          <cell r="H560">
            <v>100000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100000</v>
          </cell>
          <cell r="P560">
            <v>0</v>
          </cell>
          <cell r="Q560">
            <v>1</v>
          </cell>
          <cell r="R560" t="str">
            <v>PROTECCION SOCIAL</v>
          </cell>
          <cell r="S560">
            <v>1</v>
          </cell>
          <cell r="T560" t="str">
            <v>SERVICIO DE EDUCACION</v>
          </cell>
          <cell r="U560">
            <v>5</v>
          </cell>
          <cell r="V560" t="str">
            <v>PROYECTOS GESTIONES PASADAS</v>
          </cell>
          <cell r="W560">
            <v>712</v>
          </cell>
        </row>
        <row r="561">
          <cell r="B561" t="str">
            <v>B05-13908-00000</v>
          </cell>
          <cell r="C561" t="str">
            <v>CONSTRUCCION DE TINGLADO UE ADELA ZAMUDIO (FASE II)</v>
          </cell>
          <cell r="D561" t="str">
            <v>DISTRITAL D-3</v>
          </cell>
          <cell r="E561">
            <v>3</v>
          </cell>
          <cell r="F561" t="str">
            <v>DISTRITO - 3</v>
          </cell>
          <cell r="G561" t="str">
            <v>I</v>
          </cell>
          <cell r="H561">
            <v>25000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25000</v>
          </cell>
          <cell r="P561">
            <v>0</v>
          </cell>
          <cell r="Q561">
            <v>1</v>
          </cell>
          <cell r="R561" t="str">
            <v>PROTECCION SOCIAL</v>
          </cell>
          <cell r="S561">
            <v>1</v>
          </cell>
          <cell r="T561" t="str">
            <v>SERVICIO DE EDUCACION</v>
          </cell>
          <cell r="U561">
            <v>5</v>
          </cell>
          <cell r="V561" t="str">
            <v>PROYECTOS GESTIONES PASADAS</v>
          </cell>
          <cell r="W561">
            <v>713</v>
          </cell>
        </row>
        <row r="562">
          <cell r="B562" t="str">
            <v>B05-13913-00000</v>
          </cell>
          <cell r="C562" t="str">
            <v>DOTACION DE LUMINARIAS UE BOLIVAR MUNICIPAL</v>
          </cell>
          <cell r="D562" t="str">
            <v>DISTRITAL D-2</v>
          </cell>
          <cell r="E562">
            <v>2</v>
          </cell>
          <cell r="F562" t="str">
            <v>DISTRITO - 2</v>
          </cell>
          <cell r="G562" t="str">
            <v>I</v>
          </cell>
          <cell r="H562">
            <v>10000</v>
          </cell>
          <cell r="I562">
            <v>10000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2</v>
          </cell>
          <cell r="R562" t="str">
            <v>OBRAS Y MEDIO AMBIENTE</v>
          </cell>
          <cell r="S562">
            <v>17</v>
          </cell>
          <cell r="T562" t="str">
            <v>ALUMBRADO PUBLICO</v>
          </cell>
          <cell r="U562">
            <v>5</v>
          </cell>
          <cell r="V562" t="str">
            <v>PROYECTOS GESTIONES PASADAS</v>
          </cell>
          <cell r="W562">
            <v>715</v>
          </cell>
        </row>
        <row r="563">
          <cell r="B563" t="str">
            <v>B05-13915-00000</v>
          </cell>
          <cell r="C563" t="str">
            <v>CONSTRUCCION DE CUBIERTA PATIO KINDER UE LUIS ESPINAL</v>
          </cell>
          <cell r="D563" t="str">
            <v>DISTRITAL D-6</v>
          </cell>
          <cell r="E563">
            <v>6</v>
          </cell>
          <cell r="F563" t="str">
            <v>DISTRITO - 6</v>
          </cell>
          <cell r="G563" t="str">
            <v>I</v>
          </cell>
          <cell r="H563">
            <v>8494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8494</v>
          </cell>
          <cell r="P563">
            <v>0</v>
          </cell>
          <cell r="Q563">
            <v>1</v>
          </cell>
          <cell r="R563" t="str">
            <v>PROTECCION SOCIAL</v>
          </cell>
          <cell r="S563">
            <v>1</v>
          </cell>
          <cell r="T563" t="str">
            <v>SERVICIO DE EDUCACION</v>
          </cell>
          <cell r="U563">
            <v>5</v>
          </cell>
          <cell r="V563" t="str">
            <v>PROYECTOS GESTIONES PASADAS</v>
          </cell>
          <cell r="W563">
            <v>716</v>
          </cell>
        </row>
        <row r="564">
          <cell r="B564" t="str">
            <v>B05-13917-00000</v>
          </cell>
          <cell r="C564" t="str">
            <v>DOTACION DE MATERIAL PARA OBRA FINA EN 2 AULAS UE SAN ROQUE</v>
          </cell>
          <cell r="D564" t="str">
            <v>DISTRITAL D-7</v>
          </cell>
          <cell r="E564">
            <v>7</v>
          </cell>
          <cell r="F564" t="str">
            <v>DISTRITO - 7</v>
          </cell>
          <cell r="G564" t="str">
            <v>I</v>
          </cell>
          <cell r="H564">
            <v>12359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12359</v>
          </cell>
          <cell r="P564">
            <v>0</v>
          </cell>
          <cell r="Q564">
            <v>1</v>
          </cell>
          <cell r="R564" t="str">
            <v>PROTECCION SOCIAL</v>
          </cell>
          <cell r="S564">
            <v>1</v>
          </cell>
          <cell r="T564" t="str">
            <v>SERVICIO DE EDUCACION</v>
          </cell>
          <cell r="U564">
            <v>5</v>
          </cell>
          <cell r="V564" t="str">
            <v>PROYECTOS GESTIONES PASADAS</v>
          </cell>
          <cell r="W564">
            <v>717</v>
          </cell>
        </row>
        <row r="565">
          <cell r="B565" t="str">
            <v>B05-13921-00000</v>
          </cell>
          <cell r="C565" t="str">
            <v>CONSTRUCCION DE MURO PERIMETRAL UE FRANZ TAMAYO</v>
          </cell>
          <cell r="D565" t="str">
            <v>DISTRITAL D-7</v>
          </cell>
          <cell r="E565">
            <v>7</v>
          </cell>
          <cell r="F565" t="str">
            <v>DISTRITO - 7</v>
          </cell>
          <cell r="G565" t="str">
            <v>I</v>
          </cell>
          <cell r="H565">
            <v>11498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11498</v>
          </cell>
          <cell r="P565">
            <v>0</v>
          </cell>
          <cell r="Q565">
            <v>1</v>
          </cell>
          <cell r="R565" t="str">
            <v>PROTECCION SOCIAL</v>
          </cell>
          <cell r="S565">
            <v>1</v>
          </cell>
          <cell r="T565" t="str">
            <v>SERVICIO DE EDUCACION</v>
          </cell>
          <cell r="U565">
            <v>5</v>
          </cell>
          <cell r="V565" t="str">
            <v>PROYECTOS GESTIONES PASADAS</v>
          </cell>
          <cell r="W565">
            <v>718</v>
          </cell>
        </row>
        <row r="566">
          <cell r="B566" t="str">
            <v>B05-13925-00000</v>
          </cell>
          <cell r="C566" t="str">
            <v>CONSTRUCCION DE BATERIA DE BAÑO UE ARCO IRIS</v>
          </cell>
          <cell r="D566" t="str">
            <v>DISTRITAL D-7</v>
          </cell>
          <cell r="E566">
            <v>7</v>
          </cell>
          <cell r="F566" t="str">
            <v>DISTRITO - 7</v>
          </cell>
          <cell r="G566" t="str">
            <v>I</v>
          </cell>
          <cell r="H566">
            <v>5187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5187</v>
          </cell>
          <cell r="P566">
            <v>0</v>
          </cell>
          <cell r="Q566">
            <v>1</v>
          </cell>
          <cell r="R566" t="str">
            <v>PROTECCION SOCIAL</v>
          </cell>
          <cell r="S566">
            <v>1</v>
          </cell>
          <cell r="T566" t="str">
            <v>SERVICIO DE EDUCACION</v>
          </cell>
          <cell r="U566">
            <v>5</v>
          </cell>
          <cell r="V566" t="str">
            <v>PROYECTOS GESTIONES PASADAS</v>
          </cell>
          <cell r="W566">
            <v>719</v>
          </cell>
        </row>
        <row r="567">
          <cell r="B567" t="str">
            <v>B05-13929-00000</v>
          </cell>
          <cell r="C567" t="str">
            <v>CONSTRUCCION DE AULAS UE EL CARMEN</v>
          </cell>
          <cell r="D567" t="str">
            <v>DISTRITAL D-7</v>
          </cell>
          <cell r="E567">
            <v>7</v>
          </cell>
          <cell r="F567" t="str">
            <v>DISTRITO - 7</v>
          </cell>
          <cell r="G567" t="str">
            <v>I</v>
          </cell>
          <cell r="H567">
            <v>33887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33887</v>
          </cell>
          <cell r="P567">
            <v>0</v>
          </cell>
          <cell r="Q567">
            <v>1</v>
          </cell>
          <cell r="R567" t="str">
            <v>PROTECCION SOCIAL</v>
          </cell>
          <cell r="S567">
            <v>1</v>
          </cell>
          <cell r="T567" t="str">
            <v>SERVICIO DE EDUCACION</v>
          </cell>
          <cell r="U567">
            <v>5</v>
          </cell>
          <cell r="V567" t="str">
            <v>PROYECTOS GESTIONES PASADAS</v>
          </cell>
          <cell r="W567">
            <v>721</v>
          </cell>
        </row>
        <row r="568">
          <cell r="B568" t="str">
            <v>B05-13930-00000</v>
          </cell>
          <cell r="C568" t="str">
            <v>CONSTRUCCION DE AMBIENTE DE COCINA UE EL CARMEN</v>
          </cell>
          <cell r="D568" t="str">
            <v>DISTRITAL D-7</v>
          </cell>
          <cell r="E568">
            <v>7</v>
          </cell>
          <cell r="F568" t="str">
            <v>DISTRITO - 7</v>
          </cell>
          <cell r="G568" t="str">
            <v>I</v>
          </cell>
          <cell r="H568">
            <v>2949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2949</v>
          </cell>
          <cell r="P568">
            <v>0</v>
          </cell>
          <cell r="Q568">
            <v>1</v>
          </cell>
          <cell r="R568" t="str">
            <v>PROTECCION SOCIAL</v>
          </cell>
          <cell r="S568">
            <v>1</v>
          </cell>
          <cell r="T568" t="str">
            <v>SERVICIO DE EDUCACION</v>
          </cell>
          <cell r="U568">
            <v>5</v>
          </cell>
          <cell r="V568" t="str">
            <v>PROYECTOS GESTIONES PASADAS</v>
          </cell>
          <cell r="W568">
            <v>722</v>
          </cell>
        </row>
        <row r="569">
          <cell r="B569" t="str">
            <v>B05-13933-00000</v>
          </cell>
          <cell r="C569" t="str">
            <v>CONSTRUCCION DE AMBIENTE DE COCINA UE SIMON BOLIVAR</v>
          </cell>
          <cell r="D569" t="str">
            <v>DISTRITAL D-7</v>
          </cell>
          <cell r="E569">
            <v>7</v>
          </cell>
          <cell r="F569" t="str">
            <v>DISTRITO - 7</v>
          </cell>
          <cell r="G569" t="str">
            <v>I</v>
          </cell>
          <cell r="H569">
            <v>3633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3633</v>
          </cell>
          <cell r="P569">
            <v>0</v>
          </cell>
          <cell r="Q569">
            <v>1</v>
          </cell>
          <cell r="R569" t="str">
            <v>PROTECCION SOCIAL</v>
          </cell>
          <cell r="S569">
            <v>1</v>
          </cell>
          <cell r="T569" t="str">
            <v>SERVICIO DE EDUCACION</v>
          </cell>
          <cell r="U569">
            <v>5</v>
          </cell>
          <cell r="V569" t="str">
            <v>PROYECTOS GESTIONES PASADAS</v>
          </cell>
          <cell r="W569">
            <v>724</v>
          </cell>
        </row>
        <row r="570">
          <cell r="B570" t="str">
            <v>B05-13934-00000</v>
          </cell>
          <cell r="C570" t="str">
            <v>CONSTRUCCION DE AULAS UE REPUBLICA DE VENEZUELA</v>
          </cell>
          <cell r="D570" t="str">
            <v>DISTRITAL D-7</v>
          </cell>
          <cell r="E570">
            <v>7</v>
          </cell>
          <cell r="F570" t="str">
            <v>DISTRITO - 7</v>
          </cell>
          <cell r="G570" t="str">
            <v>I</v>
          </cell>
          <cell r="H570">
            <v>21053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21053</v>
          </cell>
          <cell r="P570">
            <v>0</v>
          </cell>
          <cell r="Q570">
            <v>1</v>
          </cell>
          <cell r="R570" t="str">
            <v>PROTECCION SOCIAL</v>
          </cell>
          <cell r="S570">
            <v>1</v>
          </cell>
          <cell r="T570" t="str">
            <v>SERVICIO DE EDUCACION</v>
          </cell>
          <cell r="U570">
            <v>5</v>
          </cell>
          <cell r="V570" t="str">
            <v>PROYECTOS GESTIONES PASADAS</v>
          </cell>
          <cell r="W570">
            <v>725</v>
          </cell>
        </row>
        <row r="571">
          <cell r="B571" t="str">
            <v>B05-13935-00000</v>
          </cell>
          <cell r="C571" t="str">
            <v>CONSTRUCCION DE AULAS UE 3 DE MARZO</v>
          </cell>
          <cell r="D571" t="str">
            <v>DISTRITAL D-7</v>
          </cell>
          <cell r="E571">
            <v>7</v>
          </cell>
          <cell r="F571" t="str">
            <v>DISTRITO - 7</v>
          </cell>
          <cell r="G571" t="str">
            <v>I</v>
          </cell>
          <cell r="H571">
            <v>44808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44808</v>
          </cell>
          <cell r="P571">
            <v>0</v>
          </cell>
          <cell r="Q571">
            <v>1</v>
          </cell>
          <cell r="R571" t="str">
            <v>PROTECCION SOCIAL</v>
          </cell>
          <cell r="S571">
            <v>1</v>
          </cell>
          <cell r="T571" t="str">
            <v>SERVICIO DE EDUCACION</v>
          </cell>
          <cell r="U571">
            <v>5</v>
          </cell>
          <cell r="V571" t="str">
            <v>PROYECTOS GESTIONES PASADAS</v>
          </cell>
          <cell r="W571">
            <v>726</v>
          </cell>
        </row>
        <row r="572">
          <cell r="B572" t="str">
            <v>B05-13937-00000</v>
          </cell>
          <cell r="C572" t="str">
            <v>CONSTRUCCION DE AULAS UE SUIZA</v>
          </cell>
          <cell r="D572" t="str">
            <v>DISTRITAL D-7</v>
          </cell>
          <cell r="E572">
            <v>7</v>
          </cell>
          <cell r="F572" t="str">
            <v>DISTRITO - 7</v>
          </cell>
          <cell r="G572" t="str">
            <v>I</v>
          </cell>
          <cell r="H572">
            <v>11800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11800</v>
          </cell>
          <cell r="P572">
            <v>0</v>
          </cell>
          <cell r="Q572">
            <v>1</v>
          </cell>
          <cell r="R572" t="str">
            <v>PROTECCION SOCIAL</v>
          </cell>
          <cell r="S572">
            <v>1</v>
          </cell>
          <cell r="T572" t="str">
            <v>SERVICIO DE EDUCACION</v>
          </cell>
          <cell r="U572">
            <v>5</v>
          </cell>
          <cell r="V572" t="str">
            <v>PROYECTOS GESTIONES PASADAS</v>
          </cell>
          <cell r="W572">
            <v>727</v>
          </cell>
        </row>
        <row r="573">
          <cell r="B573" t="str">
            <v>B05-13938-00000</v>
          </cell>
          <cell r="C573" t="str">
            <v>CONSTRUCCION DE BATERIA DE BAÑO UE SUIZA</v>
          </cell>
          <cell r="D573" t="str">
            <v>DISTRITAL D-7</v>
          </cell>
          <cell r="E573">
            <v>7</v>
          </cell>
          <cell r="F573" t="str">
            <v>DISTRITO - 7</v>
          </cell>
          <cell r="G573" t="str">
            <v>I</v>
          </cell>
          <cell r="H573">
            <v>38842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38842</v>
          </cell>
          <cell r="P573">
            <v>0</v>
          </cell>
          <cell r="Q573">
            <v>1</v>
          </cell>
          <cell r="R573" t="str">
            <v>PROTECCION SOCIAL</v>
          </cell>
          <cell r="S573">
            <v>1</v>
          </cell>
          <cell r="T573" t="str">
            <v>SERVICIO DE EDUCACION</v>
          </cell>
          <cell r="U573">
            <v>5</v>
          </cell>
          <cell r="V573" t="str">
            <v>PROYECTOS GESTIONES PASADAS</v>
          </cell>
          <cell r="W573">
            <v>728</v>
          </cell>
        </row>
        <row r="574">
          <cell r="B574" t="str">
            <v>B05-13939-00000</v>
          </cell>
          <cell r="C574" t="str">
            <v>CONSTRUCCION DE AULAS UE GUALBERTO VILLARROEL</v>
          </cell>
          <cell r="D574" t="str">
            <v>DISTRITAL D-7</v>
          </cell>
          <cell r="E574">
            <v>7</v>
          </cell>
          <cell r="F574" t="str">
            <v>DISTRITO - 7</v>
          </cell>
          <cell r="G574" t="str">
            <v>I</v>
          </cell>
          <cell r="H574">
            <v>120000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120000</v>
          </cell>
          <cell r="P574">
            <v>0</v>
          </cell>
          <cell r="Q574">
            <v>1</v>
          </cell>
          <cell r="R574" t="str">
            <v>PROTECCION SOCIAL</v>
          </cell>
          <cell r="S574">
            <v>1</v>
          </cell>
          <cell r="T574" t="str">
            <v>SERVICIO DE EDUCACION</v>
          </cell>
          <cell r="U574">
            <v>5</v>
          </cell>
          <cell r="V574" t="str">
            <v>PROYECTOS GESTIONES PASADAS</v>
          </cell>
          <cell r="W574">
            <v>729</v>
          </cell>
        </row>
        <row r="575">
          <cell r="B575" t="str">
            <v>B05-13940-00000</v>
          </cell>
          <cell r="C575" t="str">
            <v>CONSTRUCCION DE 2 AULAS UE ESPAÑA</v>
          </cell>
          <cell r="D575" t="str">
            <v>DISTRITAL D-8</v>
          </cell>
          <cell r="E575">
            <v>8</v>
          </cell>
          <cell r="F575" t="str">
            <v>DISTRITO - 8</v>
          </cell>
          <cell r="G575" t="str">
            <v>I</v>
          </cell>
          <cell r="H575">
            <v>34255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34255</v>
          </cell>
          <cell r="P575">
            <v>0</v>
          </cell>
          <cell r="Q575">
            <v>1</v>
          </cell>
          <cell r="R575" t="str">
            <v>PROTECCION SOCIAL</v>
          </cell>
          <cell r="S575">
            <v>1</v>
          </cell>
          <cell r="T575" t="str">
            <v>SERVICIO DE EDUCACION</v>
          </cell>
          <cell r="U575">
            <v>5</v>
          </cell>
          <cell r="V575" t="str">
            <v>PROYECTOS GESTIONES PASADAS</v>
          </cell>
          <cell r="W575">
            <v>730</v>
          </cell>
        </row>
        <row r="576">
          <cell r="B576" t="str">
            <v>B05-13941-00000</v>
          </cell>
          <cell r="C576" t="str">
            <v>CONSTRUCCION BATERIA DE BAÑO UE AMERICA PANORAMICA</v>
          </cell>
          <cell r="D576" t="str">
            <v>DISTRITAL D-8</v>
          </cell>
          <cell r="E576">
            <v>8</v>
          </cell>
          <cell r="F576" t="str">
            <v>DISTRITO - 8</v>
          </cell>
          <cell r="G576" t="str">
            <v>I</v>
          </cell>
          <cell r="H576">
            <v>11325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11325</v>
          </cell>
          <cell r="P576">
            <v>0</v>
          </cell>
          <cell r="Q576">
            <v>1</v>
          </cell>
          <cell r="R576" t="str">
            <v>PROTECCION SOCIAL</v>
          </cell>
          <cell r="S576">
            <v>1</v>
          </cell>
          <cell r="T576" t="str">
            <v>SERVICIO DE EDUCACION</v>
          </cell>
          <cell r="U576">
            <v>5</v>
          </cell>
          <cell r="V576" t="str">
            <v>PROYECTOS GESTIONES PASADAS</v>
          </cell>
          <cell r="W576">
            <v>731</v>
          </cell>
        </row>
        <row r="577">
          <cell r="B577" t="str">
            <v>B05-13942-00000</v>
          </cell>
          <cell r="C577" t="str">
            <v>CONCLUSION DE AULAS UE BOLIVIA MAR</v>
          </cell>
          <cell r="D577" t="str">
            <v>DISTRITAL D-8</v>
          </cell>
          <cell r="E577">
            <v>8</v>
          </cell>
          <cell r="F577" t="str">
            <v>DISTRITO - 8</v>
          </cell>
          <cell r="G577" t="str">
            <v>I</v>
          </cell>
          <cell r="H577">
            <v>8000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8000</v>
          </cell>
          <cell r="P577">
            <v>0</v>
          </cell>
          <cell r="Q577">
            <v>1</v>
          </cell>
          <cell r="R577" t="str">
            <v>PROTECCION SOCIAL</v>
          </cell>
          <cell r="S577">
            <v>1</v>
          </cell>
          <cell r="T577" t="str">
            <v>SERVICIO DE EDUCACION</v>
          </cell>
          <cell r="U577">
            <v>5</v>
          </cell>
          <cell r="V577" t="str">
            <v>PROYECTOS GESTIONES PASADAS</v>
          </cell>
          <cell r="W577">
            <v>732</v>
          </cell>
        </row>
        <row r="578">
          <cell r="B578" t="str">
            <v>B05-13945-00000</v>
          </cell>
          <cell r="C578" t="str">
            <v>CONSTRUCCION DE 2 AULAS UE TOPATER</v>
          </cell>
          <cell r="D578" t="str">
            <v>DISTRITAL D-8</v>
          </cell>
          <cell r="E578">
            <v>8</v>
          </cell>
          <cell r="F578" t="str">
            <v>DISTRITO - 8</v>
          </cell>
          <cell r="G578" t="str">
            <v>I</v>
          </cell>
          <cell r="H578">
            <v>28706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28706</v>
          </cell>
          <cell r="P578">
            <v>0</v>
          </cell>
          <cell r="Q578">
            <v>1</v>
          </cell>
          <cell r="R578" t="str">
            <v>PROTECCION SOCIAL</v>
          </cell>
          <cell r="S578">
            <v>1</v>
          </cell>
          <cell r="T578" t="str">
            <v>SERVICIO DE EDUCACION</v>
          </cell>
          <cell r="U578">
            <v>5</v>
          </cell>
          <cell r="V578" t="str">
            <v>PROYECTOS GESTIONES PASADAS</v>
          </cell>
          <cell r="W578">
            <v>733</v>
          </cell>
        </row>
        <row r="579">
          <cell r="B579" t="str">
            <v>B05-13949-00000</v>
          </cell>
          <cell r="C579" t="str">
            <v>CONCLUSION DE AULAS UE IBERDROLA</v>
          </cell>
          <cell r="D579" t="str">
            <v>DISTRITAL D-8</v>
          </cell>
          <cell r="E579">
            <v>8</v>
          </cell>
          <cell r="F579" t="str">
            <v>DISTRITO - 8</v>
          </cell>
          <cell r="G579" t="str">
            <v>I</v>
          </cell>
          <cell r="H579">
            <v>13471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13471</v>
          </cell>
          <cell r="P579">
            <v>0</v>
          </cell>
          <cell r="Q579">
            <v>1</v>
          </cell>
          <cell r="R579" t="str">
            <v>PROTECCION SOCIAL</v>
          </cell>
          <cell r="S579">
            <v>1</v>
          </cell>
          <cell r="T579" t="str">
            <v>SERVICIO DE EDUCACION</v>
          </cell>
          <cell r="U579">
            <v>5</v>
          </cell>
          <cell r="V579" t="str">
            <v>PROYECTOS GESTIONES PASADAS</v>
          </cell>
          <cell r="W579">
            <v>734</v>
          </cell>
        </row>
        <row r="580">
          <cell r="B580" t="str">
            <v>B05-13950-00000</v>
          </cell>
          <cell r="C580" t="str">
            <v>CONSTRUCCION CANCHA MULTIFUNCIONAL UE 16 DE NOVIEMBRE</v>
          </cell>
          <cell r="D580" t="str">
            <v>DISTRITAL D-8</v>
          </cell>
          <cell r="E580">
            <v>15</v>
          </cell>
          <cell r="F580" t="str">
            <v>DISTRITAL</v>
          </cell>
          <cell r="G580" t="str">
            <v>I</v>
          </cell>
          <cell r="H580">
            <v>3584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3584</v>
          </cell>
          <cell r="P580">
            <v>0</v>
          </cell>
          <cell r="Q580">
            <v>1</v>
          </cell>
          <cell r="R580" t="str">
            <v>PROTECCION SOCIAL</v>
          </cell>
          <cell r="S580">
            <v>1</v>
          </cell>
          <cell r="T580" t="str">
            <v>SERVICIO DE EDUCACION</v>
          </cell>
          <cell r="U580">
            <v>5</v>
          </cell>
          <cell r="V580" t="str">
            <v>PROYECTOS GESTIONES PASADAS</v>
          </cell>
          <cell r="W580">
            <v>735</v>
          </cell>
        </row>
        <row r="581">
          <cell r="B581" t="str">
            <v>B05-13956-00000</v>
          </cell>
          <cell r="C581" t="str">
            <v>CONSTRUCCION DE 4 AULAS UE ERNESTO CHE GUEVARA</v>
          </cell>
          <cell r="D581" t="str">
            <v>DISTRITAL D-8</v>
          </cell>
          <cell r="E581">
            <v>15</v>
          </cell>
          <cell r="F581" t="str">
            <v>DISTRITAL</v>
          </cell>
          <cell r="G581" t="str">
            <v>I</v>
          </cell>
          <cell r="H581">
            <v>204550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204550</v>
          </cell>
          <cell r="P581">
            <v>0</v>
          </cell>
          <cell r="Q581">
            <v>1</v>
          </cell>
          <cell r="R581" t="str">
            <v>PROTECCION SOCIAL</v>
          </cell>
          <cell r="S581">
            <v>1</v>
          </cell>
          <cell r="T581" t="str">
            <v>SERVICIO DE EDUCACION</v>
          </cell>
          <cell r="U581">
            <v>5</v>
          </cell>
          <cell r="V581" t="str">
            <v>PROYECTOS GESTIONES PASADAS</v>
          </cell>
          <cell r="W581">
            <v>736</v>
          </cell>
        </row>
        <row r="582">
          <cell r="B582" t="str">
            <v>B05-13963-00000</v>
          </cell>
          <cell r="C582" t="str">
            <v>CONSTRUCCION DE BATERIA DE BAÑO UE RETAMAS</v>
          </cell>
          <cell r="D582" t="str">
            <v>DISTRITAL D-3</v>
          </cell>
          <cell r="E582">
            <v>15</v>
          </cell>
          <cell r="F582" t="str">
            <v>DISTRITAL</v>
          </cell>
          <cell r="G582" t="str">
            <v>I</v>
          </cell>
          <cell r="H582">
            <v>9362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9362</v>
          </cell>
          <cell r="P582">
            <v>0</v>
          </cell>
          <cell r="Q582">
            <v>1</v>
          </cell>
          <cell r="R582" t="str">
            <v>PROTECCION SOCIAL</v>
          </cell>
          <cell r="S582">
            <v>1</v>
          </cell>
          <cell r="T582" t="str">
            <v>SERVICIO DE EDUCACION</v>
          </cell>
          <cell r="U582">
            <v>5</v>
          </cell>
          <cell r="V582" t="str">
            <v>PROYECTOS GESTIONES PASADAS</v>
          </cell>
          <cell r="W582">
            <v>739</v>
          </cell>
        </row>
        <row r="583">
          <cell r="B583" t="str">
            <v>B05-13966-00000</v>
          </cell>
          <cell r="C583" t="str">
            <v>CONSTRUCCION DE ACERA COLEGIO CEDEIN</v>
          </cell>
          <cell r="D583" t="str">
            <v>DISTRITAL D-1</v>
          </cell>
          <cell r="E583">
            <v>15</v>
          </cell>
          <cell r="F583" t="str">
            <v>DISTRITAL</v>
          </cell>
          <cell r="G583" t="str">
            <v>I</v>
          </cell>
          <cell r="H583">
            <v>20000</v>
          </cell>
          <cell r="I583">
            <v>0</v>
          </cell>
          <cell r="J583">
            <v>20000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2</v>
          </cell>
          <cell r="R583" t="str">
            <v>OBRAS Y MEDIO AMBIENTE</v>
          </cell>
          <cell r="S583">
            <v>18</v>
          </cell>
          <cell r="T583" t="str">
            <v>CONSTRUCCION Y MANTENIMIENTO DE CAMINOS VECINALES</v>
          </cell>
          <cell r="U583">
            <v>5</v>
          </cell>
          <cell r="V583" t="str">
            <v>PROYECTOS GESTIONES PASADAS</v>
          </cell>
          <cell r="W583">
            <v>740</v>
          </cell>
        </row>
        <row r="584">
          <cell r="B584" t="str">
            <v>B05-13976-00000</v>
          </cell>
          <cell r="C584" t="str">
            <v>DOTACION DE MATERIALES DE CONSTRUCCION PARA ENLOSETADO CONTORNO PLAZA 10 DE NOVIEMBRE</v>
          </cell>
          <cell r="D584" t="str">
            <v>UNIFICADA POTOSI</v>
          </cell>
          <cell r="E584">
            <v>8</v>
          </cell>
          <cell r="F584" t="str">
            <v>DISTRITO - 8</v>
          </cell>
          <cell r="G584" t="str">
            <v>I</v>
          </cell>
          <cell r="H584">
            <v>1072</v>
          </cell>
          <cell r="I584">
            <v>1072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2</v>
          </cell>
          <cell r="R584" t="str">
            <v>OBRAS Y MEDIO AMBIENTE</v>
          </cell>
          <cell r="S584">
            <v>18</v>
          </cell>
          <cell r="T584" t="str">
            <v>CONSTRUCCION Y MANTENIMIENTO DE CAMINOS VECINALES</v>
          </cell>
          <cell r="U584">
            <v>5</v>
          </cell>
          <cell r="V584" t="str">
            <v>PROYECTOS GESTIONES PASADAS</v>
          </cell>
          <cell r="W584">
            <v>744</v>
          </cell>
        </row>
        <row r="585">
          <cell r="B585" t="str">
            <v>B05-13980-00000</v>
          </cell>
          <cell r="C585" t="str">
            <v>CONSTRUCCION PUENTE VEHICULAR</v>
          </cell>
          <cell r="D585" t="str">
            <v>VILLA ESPERANZA - COMPLEMENTO MEJILLONES</v>
          </cell>
          <cell r="E585">
            <v>5</v>
          </cell>
          <cell r="F585" t="str">
            <v>DISTRITO - 5</v>
          </cell>
          <cell r="G585" t="str">
            <v>I</v>
          </cell>
          <cell r="H585">
            <v>23715</v>
          </cell>
          <cell r="I585">
            <v>15931</v>
          </cell>
          <cell r="J585">
            <v>7784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2</v>
          </cell>
          <cell r="R585" t="str">
            <v>OBRAS Y MEDIO AMBIENTE</v>
          </cell>
          <cell r="S585">
            <v>18</v>
          </cell>
          <cell r="T585" t="str">
            <v>CONSTRUCCION Y MANTENIMIENTO DE CAMINOS VECINALES</v>
          </cell>
          <cell r="U585">
            <v>5</v>
          </cell>
          <cell r="V585" t="str">
            <v>PROYECTOS GESTIONES PASADAS</v>
          </cell>
          <cell r="W585">
            <v>746</v>
          </cell>
        </row>
        <row r="586">
          <cell r="B586" t="str">
            <v>B05-13983-00000</v>
          </cell>
          <cell r="C586" t="str">
            <v>EMBOVEDADO RIO APUMALLA  (CONTRAPARTE GMEA)</v>
          </cell>
          <cell r="D586" t="str">
            <v>ALTO LA PORTADA</v>
          </cell>
          <cell r="E586">
            <v>6</v>
          </cell>
          <cell r="F586" t="str">
            <v>DISTRITO - 6</v>
          </cell>
          <cell r="G586" t="str">
            <v>I</v>
          </cell>
          <cell r="H586">
            <v>71295</v>
          </cell>
          <cell r="I586">
            <v>0</v>
          </cell>
          <cell r="J586">
            <v>71295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2</v>
          </cell>
          <cell r="R586" t="str">
            <v>OBRAS Y MEDIO AMBIENTE</v>
          </cell>
          <cell r="S586">
            <v>16</v>
          </cell>
          <cell r="T586" t="str">
            <v>TRATAMIENTO DE CUENCAS</v>
          </cell>
          <cell r="U586">
            <v>5</v>
          </cell>
          <cell r="V586" t="str">
            <v>PROYECTOS GESTIONES PASADAS</v>
          </cell>
          <cell r="W586">
            <v>747</v>
          </cell>
        </row>
        <row r="587">
          <cell r="B587" t="str">
            <v>B05-13991-00000</v>
          </cell>
          <cell r="C587" t="str">
            <v>ENLOSETADO CALLE 138</v>
          </cell>
          <cell r="D587" t="str">
            <v>BOLIVAR "D"</v>
          </cell>
          <cell r="E587">
            <v>2</v>
          </cell>
          <cell r="F587" t="str">
            <v>DISTRITO - 2</v>
          </cell>
          <cell r="G587" t="str">
            <v>I</v>
          </cell>
          <cell r="H587">
            <v>31964</v>
          </cell>
          <cell r="I587">
            <v>0</v>
          </cell>
          <cell r="J587">
            <v>31964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2</v>
          </cell>
          <cell r="R587" t="str">
            <v>OBRAS Y MEDIO AMBIENTE</v>
          </cell>
          <cell r="S587">
            <v>18</v>
          </cell>
          <cell r="T587" t="str">
            <v>CONSTRUCCION Y MANTENIMIENTO DE CAMINOS VECINALES</v>
          </cell>
          <cell r="U587">
            <v>5</v>
          </cell>
          <cell r="V587" t="str">
            <v>PROYECTOS GESTIONES PASADAS</v>
          </cell>
          <cell r="W587">
            <v>749</v>
          </cell>
        </row>
        <row r="588">
          <cell r="B588" t="str">
            <v>B05-13998-00000</v>
          </cell>
          <cell r="C588" t="str">
            <v>PLAN DIRECTOR PARA SANEAMIENTO DE AGUAS DE LAS CUENCAS DE LOS RIOS DEL MUNICIPIO DE EL ALTO (ESTUDIOS DE PREINVERSION)</v>
          </cell>
          <cell r="D588" t="str">
            <v>DISTRITAL</v>
          </cell>
          <cell r="E588">
            <v>15</v>
          </cell>
          <cell r="F588" t="str">
            <v>DISTRITAL</v>
          </cell>
          <cell r="G588" t="str">
            <v>I</v>
          </cell>
          <cell r="H588">
            <v>83100</v>
          </cell>
          <cell r="I588">
            <v>25000</v>
          </cell>
          <cell r="J588">
            <v>58100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2</v>
          </cell>
          <cell r="R588" t="str">
            <v>OBRAS Y MEDIO AMBIENTE</v>
          </cell>
          <cell r="S588">
            <v>16</v>
          </cell>
          <cell r="T588" t="str">
            <v>TRATAMIENTO DE CUENCAS</v>
          </cell>
          <cell r="U588">
            <v>5</v>
          </cell>
          <cell r="V588" t="str">
            <v>PROYECTOS GESTIONES PASADAS</v>
          </cell>
          <cell r="W588">
            <v>752</v>
          </cell>
        </row>
        <row r="589">
          <cell r="B589" t="str">
            <v>B05-13999-00000</v>
          </cell>
          <cell r="C589" t="str">
            <v>CONSTRUCCION DE AULAS UE IMPERIAL</v>
          </cell>
          <cell r="D589" t="str">
            <v>DISTRITAL D-8</v>
          </cell>
          <cell r="E589">
            <v>15</v>
          </cell>
          <cell r="F589" t="str">
            <v>DISTRITAL</v>
          </cell>
          <cell r="G589" t="str">
            <v>I</v>
          </cell>
          <cell r="H589">
            <v>120000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120000</v>
          </cell>
          <cell r="P589">
            <v>0</v>
          </cell>
          <cell r="Q589">
            <v>1</v>
          </cell>
          <cell r="R589" t="str">
            <v>PROTECCION SOCIAL</v>
          </cell>
          <cell r="S589">
            <v>1</v>
          </cell>
          <cell r="T589" t="str">
            <v>SERVICIO DE EDUCACION</v>
          </cell>
          <cell r="U589">
            <v>5</v>
          </cell>
          <cell r="V589" t="str">
            <v>PROYECTOS GESTIONES PASADAS</v>
          </cell>
          <cell r="W589">
            <v>753</v>
          </cell>
        </row>
        <row r="590">
          <cell r="B590" t="str">
            <v>B05-14000-00000</v>
          </cell>
          <cell r="C590" t="str">
            <v>CONSTRUCCION DE AULAS UE ITALIA</v>
          </cell>
          <cell r="D590" t="str">
            <v>DISTRITAL D-8</v>
          </cell>
          <cell r="E590">
            <v>15</v>
          </cell>
          <cell r="F590" t="str">
            <v>DISTRITAL</v>
          </cell>
          <cell r="G590" t="str">
            <v>I</v>
          </cell>
          <cell r="H590">
            <v>2397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2397</v>
          </cell>
          <cell r="P590">
            <v>0</v>
          </cell>
          <cell r="Q590">
            <v>1</v>
          </cell>
          <cell r="R590" t="str">
            <v>PROTECCION SOCIAL</v>
          </cell>
          <cell r="S590">
            <v>1</v>
          </cell>
          <cell r="T590" t="str">
            <v>SERVICIO DE EDUCACION</v>
          </cell>
          <cell r="U590">
            <v>5</v>
          </cell>
          <cell r="V590" t="str">
            <v>PROYECTOS GESTIONES PASADAS</v>
          </cell>
          <cell r="W590">
            <v>754</v>
          </cell>
        </row>
        <row r="591">
          <cell r="B591" t="str">
            <v>B05-14002-00000</v>
          </cell>
          <cell r="C591" t="str">
            <v>CONCLUSION DE AULAS UE REPUBLICA DE JAPON</v>
          </cell>
          <cell r="D591" t="str">
            <v>DISTRITAL D-8</v>
          </cell>
          <cell r="E591">
            <v>8</v>
          </cell>
          <cell r="F591" t="str">
            <v>DISTRITO - 8</v>
          </cell>
          <cell r="G591" t="str">
            <v>I</v>
          </cell>
          <cell r="H591">
            <v>127331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127331</v>
          </cell>
          <cell r="P591">
            <v>0</v>
          </cell>
          <cell r="Q591">
            <v>1</v>
          </cell>
          <cell r="R591" t="str">
            <v>PROTECCION SOCIAL</v>
          </cell>
          <cell r="S591">
            <v>1</v>
          </cell>
          <cell r="T591" t="str">
            <v>SERVICIO DE EDUCACION</v>
          </cell>
          <cell r="U591">
            <v>5</v>
          </cell>
          <cell r="V591" t="str">
            <v>PROYECTOS GESTIONES PASADAS</v>
          </cell>
          <cell r="W591">
            <v>755</v>
          </cell>
        </row>
        <row r="592">
          <cell r="B592" t="str">
            <v>B05-14003-00000</v>
          </cell>
          <cell r="C592" t="str">
            <v>ENLOSETADO CALLE 6 (ENTRE AV. SAN SALVADOR Y AV. CIVICA)</v>
          </cell>
          <cell r="D592" t="str">
            <v>EXALTACION 1ra. SECCION</v>
          </cell>
          <cell r="E592">
            <v>1</v>
          </cell>
          <cell r="F592" t="str">
            <v>DISTRITO - 1</v>
          </cell>
          <cell r="G592" t="str">
            <v>I</v>
          </cell>
          <cell r="H592">
            <v>13842</v>
          </cell>
          <cell r="I592">
            <v>13842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2</v>
          </cell>
          <cell r="R592" t="str">
            <v>OBRAS Y MEDIO AMBIENTE</v>
          </cell>
          <cell r="S592">
            <v>18</v>
          </cell>
          <cell r="T592" t="str">
            <v>CONSTRUCCION Y MANTENIMIENTO DE CAMINOS VECINALES</v>
          </cell>
          <cell r="U592">
            <v>5</v>
          </cell>
          <cell r="V592" t="str">
            <v>PROYECTOS GESTIONES PASADAS</v>
          </cell>
          <cell r="W592">
            <v>756</v>
          </cell>
        </row>
        <row r="593">
          <cell r="B593" t="str">
            <v>B05-14004-00000</v>
          </cell>
          <cell r="C593" t="str">
            <v>CONSTRUCCION DE AULAS UE SAN AGUSTIN</v>
          </cell>
          <cell r="D593" t="str">
            <v>DISTRITAL D-8</v>
          </cell>
          <cell r="E593">
            <v>15</v>
          </cell>
          <cell r="F593" t="str">
            <v>DISTRITAL</v>
          </cell>
          <cell r="G593" t="str">
            <v>I</v>
          </cell>
          <cell r="H593">
            <v>38713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38713</v>
          </cell>
          <cell r="P593">
            <v>0</v>
          </cell>
          <cell r="Q593">
            <v>1</v>
          </cell>
          <cell r="R593" t="str">
            <v>PROTECCION SOCIAL</v>
          </cell>
          <cell r="S593">
            <v>1</v>
          </cell>
          <cell r="T593" t="str">
            <v>SERVICIO DE EDUCACION</v>
          </cell>
          <cell r="U593">
            <v>5</v>
          </cell>
          <cell r="V593" t="str">
            <v>PROYECTOS GESTIONES PASADAS</v>
          </cell>
          <cell r="W593">
            <v>757</v>
          </cell>
        </row>
        <row r="594">
          <cell r="B594" t="str">
            <v>B05-14005-00000</v>
          </cell>
          <cell r="C594" t="str">
            <v>CONSTRUCCION DE AULAS UE ILLIMANI 26 DE ABRIL</v>
          </cell>
          <cell r="D594" t="str">
            <v>DISTRITAL D-8</v>
          </cell>
          <cell r="E594">
            <v>8</v>
          </cell>
          <cell r="F594" t="str">
            <v>DISTRITO - 8</v>
          </cell>
          <cell r="G594" t="str">
            <v>I</v>
          </cell>
          <cell r="H594">
            <v>239445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239445</v>
          </cell>
          <cell r="P594">
            <v>0</v>
          </cell>
          <cell r="Q594">
            <v>1</v>
          </cell>
          <cell r="R594" t="str">
            <v>PROTECCION SOCIAL</v>
          </cell>
          <cell r="S594">
            <v>1</v>
          </cell>
          <cell r="T594" t="str">
            <v>SERVICIO DE EDUCACION</v>
          </cell>
          <cell r="U594">
            <v>5</v>
          </cell>
          <cell r="V594" t="str">
            <v>PROYECTOS GESTIONES PASADAS</v>
          </cell>
          <cell r="W594">
            <v>758</v>
          </cell>
        </row>
        <row r="595">
          <cell r="B595" t="str">
            <v>B05-14007-00000</v>
          </cell>
          <cell r="C595" t="str">
            <v>CONSTRUCCION DE 2 AULAS UE DORA VILLAMOR DE VASQUEZ</v>
          </cell>
          <cell r="D595" t="str">
            <v>DISTRITAL D-8</v>
          </cell>
          <cell r="E595">
            <v>8</v>
          </cell>
          <cell r="F595" t="str">
            <v>DISTRITO - 8</v>
          </cell>
          <cell r="G595" t="str">
            <v>I</v>
          </cell>
          <cell r="H595">
            <v>17305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17305</v>
          </cell>
          <cell r="P595">
            <v>0</v>
          </cell>
          <cell r="Q595">
            <v>1</v>
          </cell>
          <cell r="R595" t="str">
            <v>PROTECCION SOCIAL</v>
          </cell>
          <cell r="S595">
            <v>1</v>
          </cell>
          <cell r="T595" t="str">
            <v>SERVICIO DE EDUCACION</v>
          </cell>
          <cell r="U595">
            <v>5</v>
          </cell>
          <cell r="V595" t="str">
            <v>PROYECTOS GESTIONES PASADAS</v>
          </cell>
          <cell r="W595">
            <v>759</v>
          </cell>
        </row>
        <row r="596">
          <cell r="B596" t="str">
            <v>B05-14010-00000</v>
          </cell>
          <cell r="C596" t="str">
            <v>CONSTRUCCION CANCHA MULTIFUNCIONAL UE ABELINO SIÑANI</v>
          </cell>
          <cell r="D596" t="str">
            <v>DISTRITAL D-8</v>
          </cell>
          <cell r="E596">
            <v>15</v>
          </cell>
          <cell r="F596" t="str">
            <v>DISTRITAL</v>
          </cell>
          <cell r="G596" t="str">
            <v>I</v>
          </cell>
          <cell r="H596">
            <v>35000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35000</v>
          </cell>
          <cell r="P596">
            <v>0</v>
          </cell>
          <cell r="Q596">
            <v>1</v>
          </cell>
          <cell r="R596" t="str">
            <v>PROTECCION SOCIAL</v>
          </cell>
          <cell r="S596">
            <v>1</v>
          </cell>
          <cell r="T596" t="str">
            <v>SERVICIO DE EDUCACION</v>
          </cell>
          <cell r="U596">
            <v>5</v>
          </cell>
          <cell r="V596" t="str">
            <v>PROYECTOS GESTIONES PASADAS</v>
          </cell>
          <cell r="W596">
            <v>760</v>
          </cell>
        </row>
        <row r="597">
          <cell r="B597" t="str">
            <v>B05-14020-00000</v>
          </cell>
          <cell r="C597" t="str">
            <v>DOTACION DE MATERIALES DE CONSTRUCCION PARA ENLOSETADO CALLE CAQUIAVIRI (ENTRE CALLE SANTA VERA CRUZ Y AV. PANORAMICA)</v>
          </cell>
          <cell r="D597" t="str">
            <v>ALTO LIMA 4TA SECCION</v>
          </cell>
          <cell r="E597">
            <v>6</v>
          </cell>
          <cell r="F597" t="str">
            <v>DISTRITO - 6</v>
          </cell>
          <cell r="G597" t="str">
            <v>I</v>
          </cell>
          <cell r="H597">
            <v>45000</v>
          </cell>
          <cell r="I597">
            <v>0</v>
          </cell>
          <cell r="J597">
            <v>45000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2</v>
          </cell>
          <cell r="R597" t="str">
            <v>OBRAS Y MEDIO AMBIENTE</v>
          </cell>
          <cell r="S597">
            <v>18</v>
          </cell>
          <cell r="T597" t="str">
            <v>CONSTRUCCION Y MANTENIMIENTO DE CAMINOS VECINALES</v>
          </cell>
          <cell r="U597">
            <v>5</v>
          </cell>
          <cell r="V597" t="str">
            <v>PROYECTOS GESTIONES PASADAS</v>
          </cell>
          <cell r="W597">
            <v>762</v>
          </cell>
        </row>
        <row r="598">
          <cell r="B598" t="str">
            <v>B05-14021-00000</v>
          </cell>
          <cell r="C598" t="str">
            <v>ENLOSETADO Y CONSTRUCCION DE CORDONES DE ACERA AV. DEL ARQUITECTO (ENTRE CALLE 11 DE JUNIO Y CALLE NOEL KEMP MERCADO)</v>
          </cell>
          <cell r="D598" t="str">
            <v>FERROPETROL</v>
          </cell>
          <cell r="E598">
            <v>6</v>
          </cell>
          <cell r="F598" t="str">
            <v>DISTRITO - 6</v>
          </cell>
          <cell r="G598" t="str">
            <v>I</v>
          </cell>
          <cell r="H598">
            <v>29667</v>
          </cell>
          <cell r="I598">
            <v>29667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2</v>
          </cell>
          <cell r="R598" t="str">
            <v>OBRAS Y MEDIO AMBIENTE</v>
          </cell>
          <cell r="S598">
            <v>18</v>
          </cell>
          <cell r="T598" t="str">
            <v>CONSTRUCCION Y MANTENIMIENTO DE CAMINOS VECINALES</v>
          </cell>
          <cell r="U598">
            <v>5</v>
          </cell>
          <cell r="V598" t="str">
            <v>PROYECTOS GESTIONES PASADAS</v>
          </cell>
          <cell r="W598">
            <v>763</v>
          </cell>
        </row>
        <row r="599">
          <cell r="B599" t="str">
            <v>B05-14022-00000</v>
          </cell>
          <cell r="C599" t="str">
            <v>DOTACION DE MATERIALES DE CONSTRUCION PARA ENLOSETADO Y CORDONES DE ACERA (ENTRE CALLE CAMACHO Y AREQUIPA)</v>
          </cell>
          <cell r="D599" t="str">
            <v>ALTO LIMA 3RA SECCION</v>
          </cell>
          <cell r="E599">
            <v>6</v>
          </cell>
          <cell r="F599" t="str">
            <v>DISTRITO - 6</v>
          </cell>
          <cell r="G599" t="str">
            <v>I</v>
          </cell>
          <cell r="H599">
            <v>7669</v>
          </cell>
          <cell r="I599">
            <v>7663</v>
          </cell>
          <cell r="J599">
            <v>6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2</v>
          </cell>
          <cell r="R599" t="str">
            <v>OBRAS Y MEDIO AMBIENTE</v>
          </cell>
          <cell r="S599">
            <v>18</v>
          </cell>
          <cell r="T599" t="str">
            <v>CONSTRUCCION Y MANTENIMIENTO DE CAMINOS VECINALES</v>
          </cell>
          <cell r="U599">
            <v>5</v>
          </cell>
          <cell r="V599" t="str">
            <v>PROYECTOS GESTIONES PASADAS</v>
          </cell>
          <cell r="W599">
            <v>764</v>
          </cell>
        </row>
        <row r="600">
          <cell r="B600" t="str">
            <v>B05-14038-00000</v>
          </cell>
          <cell r="C600" t="str">
            <v>DOTACION DE POSTES DE CEMENTO PARA ALUMBRADO PUBLICO +  LUMINARIAS COMPLETAS</v>
          </cell>
          <cell r="D600" t="str">
            <v>PLAN 148 CIUDAD STELITE</v>
          </cell>
          <cell r="E600">
            <v>1</v>
          </cell>
          <cell r="F600" t="str">
            <v>DISTRITO - 1</v>
          </cell>
          <cell r="G600" t="str">
            <v>I</v>
          </cell>
          <cell r="H600">
            <v>75896</v>
          </cell>
          <cell r="I600">
            <v>75896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2</v>
          </cell>
          <cell r="R600" t="str">
            <v>OBRAS Y MEDIO AMBIENTE</v>
          </cell>
          <cell r="S600">
            <v>17</v>
          </cell>
          <cell r="T600" t="str">
            <v>ALUMBRADO PUBLICO</v>
          </cell>
          <cell r="U600">
            <v>5</v>
          </cell>
          <cell r="V600" t="str">
            <v>PROYECTOS GESTIONES PASADAS</v>
          </cell>
          <cell r="W600">
            <v>766</v>
          </cell>
        </row>
        <row r="601">
          <cell r="B601" t="str">
            <v>B05-14041-00000</v>
          </cell>
          <cell r="C601" t="str">
            <v>DOTACION DE TUBOS Y ACCESORIOS PARA INSTALACION DE ALCANTARILLADO SANITARIO</v>
          </cell>
          <cell r="D601" t="str">
            <v>CENTRAL TEJADA ALPACOMA</v>
          </cell>
          <cell r="E601">
            <v>1</v>
          </cell>
          <cell r="F601" t="str">
            <v>DISTRITO - 1</v>
          </cell>
          <cell r="G601" t="str">
            <v>I</v>
          </cell>
          <cell r="H601">
            <v>10000</v>
          </cell>
          <cell r="I601">
            <v>10000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2</v>
          </cell>
          <cell r="R601" t="str">
            <v>OBRAS Y MEDIO AMBIENTE</v>
          </cell>
          <cell r="S601">
            <v>15</v>
          </cell>
          <cell r="T601" t="str">
            <v>PLAN USO DE DESECHOS SOLIDOS - ALCANTARILLADO SANITARIO</v>
          </cell>
          <cell r="U601">
            <v>5</v>
          </cell>
          <cell r="V601" t="str">
            <v>PROYECTOS GESTIONES PASADAS</v>
          </cell>
          <cell r="W601">
            <v>767</v>
          </cell>
        </row>
        <row r="602">
          <cell r="B602" t="str">
            <v>B05-14044-00000</v>
          </cell>
          <cell r="C602" t="str">
            <v>ENLOSETADO CALLE 20 FASE II</v>
          </cell>
          <cell r="D602" t="str">
            <v>PLAN 482 CIUDAD SATELITE</v>
          </cell>
          <cell r="E602">
            <v>1</v>
          </cell>
          <cell r="F602" t="str">
            <v>DISTRITO - 1</v>
          </cell>
          <cell r="G602" t="str">
            <v>I</v>
          </cell>
          <cell r="H602">
            <v>50836</v>
          </cell>
          <cell r="I602">
            <v>50836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2</v>
          </cell>
          <cell r="R602" t="str">
            <v>OBRAS Y MEDIO AMBIENTE</v>
          </cell>
          <cell r="S602">
            <v>18</v>
          </cell>
          <cell r="T602" t="str">
            <v>CONSTRUCCION Y MANTENIMIENTO DE CAMINOS VECINALES</v>
          </cell>
          <cell r="U602">
            <v>5</v>
          </cell>
          <cell r="V602" t="str">
            <v>PROYECTOS GESTIONES PASADAS</v>
          </cell>
          <cell r="W602">
            <v>768</v>
          </cell>
        </row>
        <row r="603">
          <cell r="B603" t="str">
            <v>B05-14045-00000</v>
          </cell>
          <cell r="C603" t="str">
            <v>ENLOSETADO CALLE 25 - C</v>
          </cell>
          <cell r="D603" t="str">
            <v>PLAN 482 CIUDAD SATELITE</v>
          </cell>
          <cell r="E603">
            <v>1</v>
          </cell>
          <cell r="F603" t="str">
            <v>DISTRITO - 1</v>
          </cell>
          <cell r="G603" t="str">
            <v>I</v>
          </cell>
          <cell r="H603">
            <v>10470</v>
          </cell>
          <cell r="I603">
            <v>10470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2</v>
          </cell>
          <cell r="R603" t="str">
            <v>OBRAS Y MEDIO AMBIENTE</v>
          </cell>
          <cell r="S603">
            <v>18</v>
          </cell>
          <cell r="T603" t="str">
            <v>CONSTRUCCION Y MANTENIMIENTO DE CAMINOS VECINALES</v>
          </cell>
          <cell r="U603">
            <v>5</v>
          </cell>
          <cell r="V603" t="str">
            <v>PROYECTOS GESTIONES PASADAS</v>
          </cell>
          <cell r="W603">
            <v>769</v>
          </cell>
        </row>
        <row r="604">
          <cell r="B604" t="str">
            <v>B05-14047-00000</v>
          </cell>
          <cell r="C604" t="str">
            <v>ENLOSETADO DE CALLEJONES 26-A Y 26-B</v>
          </cell>
          <cell r="D604" t="str">
            <v>PLAN 361</v>
          </cell>
          <cell r="E604">
            <v>1</v>
          </cell>
          <cell r="F604" t="str">
            <v>DISTRITO - 1</v>
          </cell>
          <cell r="G604" t="str">
            <v>I</v>
          </cell>
          <cell r="H604">
            <v>3573</v>
          </cell>
          <cell r="I604">
            <v>0</v>
          </cell>
          <cell r="J604">
            <v>3573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2</v>
          </cell>
          <cell r="R604" t="str">
            <v>OBRAS Y MEDIO AMBIENTE</v>
          </cell>
          <cell r="S604">
            <v>18</v>
          </cell>
          <cell r="T604" t="str">
            <v>CONSTRUCCION Y MANTENIMIENTO DE CAMINOS VECINALES</v>
          </cell>
          <cell r="U604">
            <v>5</v>
          </cell>
          <cell r="V604" t="str">
            <v>PROYECTOS GESTIONES PASADAS</v>
          </cell>
          <cell r="W604">
            <v>770</v>
          </cell>
        </row>
        <row r="605">
          <cell r="B605" t="str">
            <v>B05-14050-00000</v>
          </cell>
          <cell r="C605" t="str">
            <v>REMODELACION PLAZA JUANA AZURDUY DE PADILLA</v>
          </cell>
          <cell r="D605" t="str">
            <v>CENTRAL VILLA DOLORES</v>
          </cell>
          <cell r="E605">
            <v>1</v>
          </cell>
          <cell r="F605" t="str">
            <v>DISTRITO - 1</v>
          </cell>
          <cell r="G605" t="str">
            <v>I</v>
          </cell>
          <cell r="H605">
            <v>23249</v>
          </cell>
          <cell r="I605">
            <v>0</v>
          </cell>
          <cell r="J605">
            <v>23249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2</v>
          </cell>
          <cell r="R605" t="str">
            <v>OBRAS Y MEDIO AMBIENTE</v>
          </cell>
          <cell r="S605">
            <v>12</v>
          </cell>
          <cell r="T605" t="str">
            <v>INFRAESTRUCTURA URBANA Y RURAL</v>
          </cell>
          <cell r="U605">
            <v>5</v>
          </cell>
          <cell r="V605" t="str">
            <v>PROYECTOS GESTIONES PASADAS</v>
          </cell>
          <cell r="W605">
            <v>771</v>
          </cell>
        </row>
        <row r="606">
          <cell r="B606" t="str">
            <v>B05-14052-00000</v>
          </cell>
          <cell r="C606" t="str">
            <v>CONSTRUCCION BIBLIOTECA (FASE  I)</v>
          </cell>
          <cell r="D606" t="str">
            <v>PANORÁMICA  I</v>
          </cell>
          <cell r="E606">
            <v>2</v>
          </cell>
          <cell r="F606" t="str">
            <v>DISTRITO - 2</v>
          </cell>
          <cell r="G606" t="str">
            <v>I</v>
          </cell>
          <cell r="H606">
            <v>4773</v>
          </cell>
          <cell r="I606">
            <v>0</v>
          </cell>
          <cell r="J606">
            <v>4773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2</v>
          </cell>
          <cell r="R606" t="str">
            <v>OBRAS Y MEDIO AMBIENTE</v>
          </cell>
          <cell r="S606">
            <v>12</v>
          </cell>
          <cell r="T606" t="str">
            <v>INFRAESTRUCTURA URBANA Y RURAL</v>
          </cell>
          <cell r="U606">
            <v>5</v>
          </cell>
          <cell r="V606" t="str">
            <v>PROYECTOS GESTIONES PASADAS</v>
          </cell>
          <cell r="W606">
            <v>772</v>
          </cell>
        </row>
        <row r="607">
          <cell r="B607" t="str">
            <v>B05-14054-00000</v>
          </cell>
          <cell r="C607" t="str">
            <v>CONSTRUCCION CENTRO CULTURAL (FASE II)</v>
          </cell>
          <cell r="D607" t="str">
            <v>KENKO</v>
          </cell>
          <cell r="E607">
            <v>2</v>
          </cell>
          <cell r="F607" t="str">
            <v>DISTRITO - 2</v>
          </cell>
          <cell r="G607" t="str">
            <v>I</v>
          </cell>
          <cell r="H607">
            <v>9579</v>
          </cell>
          <cell r="I607">
            <v>9579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2</v>
          </cell>
          <cell r="R607" t="str">
            <v>OBRAS Y MEDIO AMBIENTE</v>
          </cell>
          <cell r="S607">
            <v>12</v>
          </cell>
          <cell r="T607" t="str">
            <v>INFRAESTRUCTURA URBANA Y RURAL</v>
          </cell>
          <cell r="U607">
            <v>5</v>
          </cell>
          <cell r="V607" t="str">
            <v>PROYECTOS GESTIONES PASADAS</v>
          </cell>
          <cell r="W607">
            <v>773</v>
          </cell>
        </row>
        <row r="608">
          <cell r="B608" t="str">
            <v>B05-14057-00000</v>
          </cell>
          <cell r="C608" t="str">
            <v>CONSTRUCCION DE CANCHA POLIDEPORTIVO + ENMALLADO Y LUMINARIAS</v>
          </cell>
          <cell r="D608" t="str">
            <v>LAS DELICIAS</v>
          </cell>
          <cell r="E608">
            <v>2</v>
          </cell>
          <cell r="F608" t="str">
            <v>DISTRITO - 2</v>
          </cell>
          <cell r="G608" t="str">
            <v>I</v>
          </cell>
          <cell r="H608">
            <v>32179</v>
          </cell>
          <cell r="I608">
            <v>0</v>
          </cell>
          <cell r="J608">
            <v>32179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2</v>
          </cell>
          <cell r="R608" t="str">
            <v>OBRAS Y MEDIO AMBIENTE</v>
          </cell>
          <cell r="S608">
            <v>12</v>
          </cell>
          <cell r="T608" t="str">
            <v>INFRAESTRUCTURA URBANA Y RURAL</v>
          </cell>
          <cell r="U608">
            <v>5</v>
          </cell>
          <cell r="V608" t="str">
            <v>PROYECTOS GESTIONES PASADAS</v>
          </cell>
          <cell r="W608">
            <v>774</v>
          </cell>
        </row>
        <row r="609">
          <cell r="B609" t="str">
            <v>B05-14059-00000</v>
          </cell>
          <cell r="C609" t="str">
            <v>CONSTRUCCION DE GRADERIAS EN CANCHA DE FUTBOL (FASE I)</v>
          </cell>
          <cell r="D609" t="str">
            <v>CUPILUPACA</v>
          </cell>
          <cell r="E609">
            <v>2</v>
          </cell>
          <cell r="F609" t="str">
            <v>DISTRITO - 2</v>
          </cell>
          <cell r="G609" t="str">
            <v>I</v>
          </cell>
          <cell r="H609">
            <v>70000</v>
          </cell>
          <cell r="I609">
            <v>0</v>
          </cell>
          <cell r="J609">
            <v>70000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2</v>
          </cell>
          <cell r="R609" t="str">
            <v>OBRAS Y MEDIO AMBIENTE</v>
          </cell>
          <cell r="S609">
            <v>12</v>
          </cell>
          <cell r="T609" t="str">
            <v>INFRAESTRUCTURA URBANA Y RURAL</v>
          </cell>
          <cell r="U609">
            <v>5</v>
          </cell>
          <cell r="V609" t="str">
            <v>PROYECTOS GESTIONES PASADAS</v>
          </cell>
          <cell r="W609">
            <v>775</v>
          </cell>
        </row>
        <row r="610">
          <cell r="B610" t="str">
            <v>B05-14071-00000</v>
          </cell>
          <cell r="C610" t="str">
            <v>ENLOSETADO CALLE 5</v>
          </cell>
          <cell r="D610" t="str">
            <v>BOLIVAR MUNICIPAL</v>
          </cell>
          <cell r="E610">
            <v>2</v>
          </cell>
          <cell r="F610" t="str">
            <v>DISTRITO - 2</v>
          </cell>
          <cell r="G610" t="str">
            <v>I</v>
          </cell>
          <cell r="H610">
            <v>13653</v>
          </cell>
          <cell r="I610">
            <v>0</v>
          </cell>
          <cell r="J610">
            <v>13653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2</v>
          </cell>
          <cell r="R610" t="str">
            <v>OBRAS Y MEDIO AMBIENTE</v>
          </cell>
          <cell r="S610">
            <v>18</v>
          </cell>
          <cell r="T610" t="str">
            <v>CONSTRUCCION Y MANTENIMIENTO DE CAMINOS VECINALES</v>
          </cell>
          <cell r="U610">
            <v>5</v>
          </cell>
          <cell r="V610" t="str">
            <v>PROYECTOS GESTIONES PASADAS</v>
          </cell>
          <cell r="W610">
            <v>776</v>
          </cell>
        </row>
        <row r="611">
          <cell r="B611" t="str">
            <v>B05-14080-00000</v>
          </cell>
          <cell r="C611" t="str">
            <v>ENLOSETADO Y CONSTRUCCION DE CORDONES DE ACERA CALLE GIRASOLES</v>
          </cell>
          <cell r="D611" t="str">
            <v>SANTA ISABEL</v>
          </cell>
          <cell r="E611">
            <v>2</v>
          </cell>
          <cell r="F611" t="str">
            <v>DISTRITO - 2</v>
          </cell>
          <cell r="G611" t="str">
            <v>I</v>
          </cell>
          <cell r="H611">
            <v>54000</v>
          </cell>
          <cell r="I611">
            <v>54000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2</v>
          </cell>
          <cell r="R611" t="str">
            <v>OBRAS Y MEDIO AMBIENTE</v>
          </cell>
          <cell r="S611">
            <v>18</v>
          </cell>
          <cell r="T611" t="str">
            <v>CONSTRUCCION Y MANTENIMIENTO DE CAMINOS VECINALES</v>
          </cell>
          <cell r="U611">
            <v>5</v>
          </cell>
          <cell r="V611" t="str">
            <v>PROYECTOS GESTIONES PASADAS</v>
          </cell>
          <cell r="W611">
            <v>778</v>
          </cell>
        </row>
        <row r="612">
          <cell r="B612" t="str">
            <v>B05-14093-00000</v>
          </cell>
          <cell r="C612" t="str">
            <v>CONSTRUCCION CANCHA MULTIFUNCIONAL + TINGLADO (FASE IV)</v>
          </cell>
          <cell r="D612" t="str">
            <v>CESAR AUGUSTO</v>
          </cell>
          <cell r="E612">
            <v>3</v>
          </cell>
          <cell r="F612" t="str">
            <v>DISTRITO - 3</v>
          </cell>
          <cell r="G612" t="str">
            <v>I</v>
          </cell>
          <cell r="H612">
            <v>13929</v>
          </cell>
          <cell r="I612">
            <v>11521</v>
          </cell>
          <cell r="J612">
            <v>2408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2</v>
          </cell>
          <cell r="R612" t="str">
            <v>OBRAS Y MEDIO AMBIENTE</v>
          </cell>
          <cell r="S612">
            <v>12</v>
          </cell>
          <cell r="T612" t="str">
            <v>INFRAESTRUCTURA URBANA Y RURAL</v>
          </cell>
          <cell r="U612">
            <v>5</v>
          </cell>
          <cell r="V612" t="str">
            <v>PROYECTOS GESTIONES PASADAS</v>
          </cell>
          <cell r="W612">
            <v>779</v>
          </cell>
        </row>
        <row r="613">
          <cell r="B613" t="str">
            <v>B05-14094-00000</v>
          </cell>
          <cell r="C613" t="str">
            <v>CONSTRUCCION CANCHA MULTIPLE</v>
          </cell>
          <cell r="D613" t="str">
            <v>7 DE SEPTIEMBRE</v>
          </cell>
          <cell r="E613">
            <v>3</v>
          </cell>
          <cell r="F613" t="str">
            <v>DISTRITO - 3</v>
          </cell>
          <cell r="G613" t="str">
            <v>I</v>
          </cell>
          <cell r="H613">
            <v>4314</v>
          </cell>
          <cell r="I613">
            <v>69</v>
          </cell>
          <cell r="J613">
            <v>4245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2</v>
          </cell>
          <cell r="R613" t="str">
            <v>OBRAS Y MEDIO AMBIENTE</v>
          </cell>
          <cell r="S613">
            <v>12</v>
          </cell>
          <cell r="T613" t="str">
            <v>INFRAESTRUCTURA URBANA Y RURAL</v>
          </cell>
          <cell r="U613">
            <v>5</v>
          </cell>
          <cell r="V613" t="str">
            <v>PROYECTOS GESTIONES PASADAS</v>
          </cell>
          <cell r="W613">
            <v>780</v>
          </cell>
        </row>
        <row r="614">
          <cell r="B614" t="str">
            <v>B05-14095-00000</v>
          </cell>
          <cell r="C614" t="str">
            <v>CONSTRUCCION CANCHA MULTIPLE (FASE II)</v>
          </cell>
          <cell r="D614" t="str">
            <v>COMPLEMENTO NATIVIDAD</v>
          </cell>
          <cell r="E614">
            <v>3</v>
          </cell>
          <cell r="F614" t="str">
            <v>DISTRITO - 3</v>
          </cell>
          <cell r="G614" t="str">
            <v>I</v>
          </cell>
          <cell r="H614">
            <v>30000</v>
          </cell>
          <cell r="I614">
            <v>5121</v>
          </cell>
          <cell r="J614">
            <v>24879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2</v>
          </cell>
          <cell r="R614" t="str">
            <v>OBRAS Y MEDIO AMBIENTE</v>
          </cell>
          <cell r="S614">
            <v>12</v>
          </cell>
          <cell r="T614" t="str">
            <v>INFRAESTRUCTURA URBANA Y RURAL</v>
          </cell>
          <cell r="U614">
            <v>5</v>
          </cell>
          <cell r="V614" t="str">
            <v>PROYECTOS GESTIONES PASADAS</v>
          </cell>
          <cell r="W614">
            <v>781</v>
          </cell>
        </row>
        <row r="615">
          <cell r="B615" t="str">
            <v>B05-14099-00000</v>
          </cell>
          <cell r="C615" t="str">
            <v>CONSTRUCCION DE BIBLIOTECA (FASE I)</v>
          </cell>
          <cell r="D615" t="str">
            <v>UNION ACHIRI</v>
          </cell>
          <cell r="E615">
            <v>3</v>
          </cell>
          <cell r="F615" t="str">
            <v>DISTRITO - 3</v>
          </cell>
          <cell r="G615" t="str">
            <v>I</v>
          </cell>
          <cell r="H615">
            <v>80000</v>
          </cell>
          <cell r="I615">
            <v>17810</v>
          </cell>
          <cell r="J615">
            <v>62190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2</v>
          </cell>
          <cell r="R615" t="str">
            <v>OBRAS Y MEDIO AMBIENTE</v>
          </cell>
          <cell r="S615">
            <v>12</v>
          </cell>
          <cell r="T615" t="str">
            <v>INFRAESTRUCTURA URBANA Y RURAL</v>
          </cell>
          <cell r="U615">
            <v>5</v>
          </cell>
          <cell r="V615" t="str">
            <v>PROYECTOS GESTIONES PASADAS</v>
          </cell>
          <cell r="W615">
            <v>782</v>
          </cell>
        </row>
        <row r="616">
          <cell r="B616" t="str">
            <v>B05-14100-00000</v>
          </cell>
          <cell r="C616" t="str">
            <v>CONSTRUCCION DE CORDONES DE ACERA</v>
          </cell>
          <cell r="D616" t="str">
            <v>ALTO CHIJINI U.V.A.</v>
          </cell>
          <cell r="E616">
            <v>3</v>
          </cell>
          <cell r="F616" t="str">
            <v>DISTRITO - 3</v>
          </cell>
          <cell r="G616" t="str">
            <v>I</v>
          </cell>
          <cell r="H616">
            <v>22000</v>
          </cell>
          <cell r="I616">
            <v>22000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2</v>
          </cell>
          <cell r="R616" t="str">
            <v>OBRAS Y MEDIO AMBIENTE</v>
          </cell>
          <cell r="S616">
            <v>18</v>
          </cell>
          <cell r="T616" t="str">
            <v>CONSTRUCCION Y MANTENIMIENTO DE CAMINOS VECINALES</v>
          </cell>
          <cell r="U616">
            <v>5</v>
          </cell>
          <cell r="V616" t="str">
            <v>PROYECTOS GESTIONES PASADAS</v>
          </cell>
          <cell r="W616">
            <v>783</v>
          </cell>
        </row>
        <row r="617">
          <cell r="B617" t="str">
            <v>B05-14103-00000</v>
          </cell>
          <cell r="C617" t="str">
            <v>CONSTRUCCION DE PLAZA Y PARQUE INFANTIL (FASE III)</v>
          </cell>
          <cell r="D617" t="str">
            <v>CHARAPAQUI MUNICIPAL</v>
          </cell>
          <cell r="E617">
            <v>3</v>
          </cell>
          <cell r="F617" t="str">
            <v>DISTRITO - 3</v>
          </cell>
          <cell r="G617" t="str">
            <v>I</v>
          </cell>
          <cell r="H617">
            <v>166531</v>
          </cell>
          <cell r="I617">
            <v>122253</v>
          </cell>
          <cell r="J617">
            <v>44278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2</v>
          </cell>
          <cell r="R617" t="str">
            <v>OBRAS Y MEDIO AMBIENTE</v>
          </cell>
          <cell r="S617">
            <v>12</v>
          </cell>
          <cell r="T617" t="str">
            <v>INFRAESTRUCTURA URBANA Y RURAL</v>
          </cell>
          <cell r="U617">
            <v>5</v>
          </cell>
          <cell r="V617" t="str">
            <v>PROYECTOS GESTIONES PASADAS</v>
          </cell>
          <cell r="W617">
            <v>784</v>
          </cell>
        </row>
        <row r="618">
          <cell r="B618" t="str">
            <v>B05-14107-00000</v>
          </cell>
          <cell r="C618" t="str">
            <v>CONSTRUCCION PLAZA CIVICA (FASE III)</v>
          </cell>
          <cell r="D618" t="str">
            <v>BARTOLINA SISA</v>
          </cell>
          <cell r="E618">
            <v>3</v>
          </cell>
          <cell r="F618" t="str">
            <v>DISTRITO - 3</v>
          </cell>
          <cell r="G618" t="str">
            <v>I</v>
          </cell>
          <cell r="H618">
            <v>130178</v>
          </cell>
          <cell r="I618">
            <v>64589</v>
          </cell>
          <cell r="J618">
            <v>65589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2</v>
          </cell>
          <cell r="R618" t="str">
            <v>OBRAS Y MEDIO AMBIENTE</v>
          </cell>
          <cell r="S618">
            <v>12</v>
          </cell>
          <cell r="T618" t="str">
            <v>INFRAESTRUCTURA URBANA Y RURAL</v>
          </cell>
          <cell r="U618">
            <v>5</v>
          </cell>
          <cell r="V618" t="str">
            <v>PROYECTOS GESTIONES PASADAS</v>
          </cell>
          <cell r="W618">
            <v>785</v>
          </cell>
        </row>
        <row r="619">
          <cell r="B619" t="str">
            <v>B05-14111-00000</v>
          </cell>
          <cell r="C619" t="str">
            <v>CONSTRUCCION SEDE SOCIAL (FASE I)</v>
          </cell>
          <cell r="D619" t="str">
            <v>COSMOS 78</v>
          </cell>
          <cell r="E619">
            <v>3</v>
          </cell>
          <cell r="F619" t="str">
            <v>DISTRITO - 3</v>
          </cell>
          <cell r="G619" t="str">
            <v>I</v>
          </cell>
          <cell r="H619">
            <v>80000</v>
          </cell>
          <cell r="I619">
            <v>40000</v>
          </cell>
          <cell r="J619">
            <v>40000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2</v>
          </cell>
          <cell r="R619" t="str">
            <v>OBRAS Y MEDIO AMBIENTE</v>
          </cell>
          <cell r="S619">
            <v>12</v>
          </cell>
          <cell r="T619" t="str">
            <v>INFRAESTRUCTURA URBANA Y RURAL</v>
          </cell>
          <cell r="U619">
            <v>5</v>
          </cell>
          <cell r="V619" t="str">
            <v>PROYECTOS GESTIONES PASADAS</v>
          </cell>
          <cell r="W619">
            <v>786</v>
          </cell>
        </row>
        <row r="620">
          <cell r="B620" t="str">
            <v>B05-14116-00000</v>
          </cell>
          <cell r="C620" t="str">
            <v>CONSTRUCCION SEDE SOCIAL (FASE III)</v>
          </cell>
          <cell r="D620" t="str">
            <v>RIO CHOQUEHUANCA</v>
          </cell>
          <cell r="E620">
            <v>3</v>
          </cell>
          <cell r="F620" t="str">
            <v>DISTRITO - 3</v>
          </cell>
          <cell r="G620" t="str">
            <v>I</v>
          </cell>
          <cell r="H620">
            <v>15663</v>
          </cell>
          <cell r="I620">
            <v>3133</v>
          </cell>
          <cell r="J620">
            <v>12530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2</v>
          </cell>
          <cell r="R620" t="str">
            <v>OBRAS Y MEDIO AMBIENTE</v>
          </cell>
          <cell r="S620">
            <v>12</v>
          </cell>
          <cell r="T620" t="str">
            <v>INFRAESTRUCTURA URBANA Y RURAL</v>
          </cell>
          <cell r="U620">
            <v>5</v>
          </cell>
          <cell r="V620" t="str">
            <v>PROYECTOS GESTIONES PASADAS</v>
          </cell>
          <cell r="W620">
            <v>788</v>
          </cell>
        </row>
        <row r="621">
          <cell r="B621" t="str">
            <v>B05-14118-00000</v>
          </cell>
          <cell r="C621" t="str">
            <v>CONSTRUCCION CANCHA MULTIFUNCIONAL + TINGLADO (FASE IV)</v>
          </cell>
          <cell r="D621" t="str">
            <v>LAS KISWARAS</v>
          </cell>
          <cell r="E621">
            <v>3</v>
          </cell>
          <cell r="F621" t="str">
            <v>DISTRITO - 3</v>
          </cell>
          <cell r="G621" t="str">
            <v>I</v>
          </cell>
          <cell r="H621">
            <v>79427</v>
          </cell>
          <cell r="I621">
            <v>54339</v>
          </cell>
          <cell r="J621">
            <v>25088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2</v>
          </cell>
          <cell r="R621" t="str">
            <v>OBRAS Y MEDIO AMBIENTE</v>
          </cell>
          <cell r="S621">
            <v>12</v>
          </cell>
          <cell r="T621" t="str">
            <v>INFRAESTRUCTURA URBANA Y RURAL</v>
          </cell>
          <cell r="U621">
            <v>5</v>
          </cell>
          <cell r="V621" t="str">
            <v>PROYECTOS GESTIONES PASADAS</v>
          </cell>
          <cell r="W621">
            <v>789</v>
          </cell>
        </row>
        <row r="622">
          <cell r="B622" t="str">
            <v>B05-14135-00000</v>
          </cell>
          <cell r="C622" t="str">
            <v>DOTACION DE LOSETAS + CAPA BASE PARA ENLOSETADO AV. RAFAEL BUSTAMANTE</v>
          </cell>
          <cell r="D622" t="str">
            <v>10 DE FEBRERO</v>
          </cell>
          <cell r="E622">
            <v>3</v>
          </cell>
          <cell r="F622" t="str">
            <v>DISTRITO - 3</v>
          </cell>
          <cell r="G622" t="str">
            <v>I</v>
          </cell>
          <cell r="H622">
            <v>6298</v>
          </cell>
          <cell r="I622">
            <v>6298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2</v>
          </cell>
          <cell r="R622" t="str">
            <v>OBRAS Y MEDIO AMBIENTE</v>
          </cell>
          <cell r="S622">
            <v>18</v>
          </cell>
          <cell r="T622" t="str">
            <v>CONSTRUCCION Y MANTENIMIENTO DE CAMINOS VECINALES</v>
          </cell>
          <cell r="U622">
            <v>5</v>
          </cell>
          <cell r="V622" t="str">
            <v>PROYECTOS GESTIONES PASADAS</v>
          </cell>
          <cell r="W622">
            <v>790</v>
          </cell>
        </row>
        <row r="623">
          <cell r="B623" t="str">
            <v>B05-14147-00000</v>
          </cell>
          <cell r="C623" t="str">
            <v>DOTACION DE MATERIALES PARA CORDONES DE ACERA</v>
          </cell>
          <cell r="D623" t="str">
            <v>ALTO CHIJINI "A" EX FONVIS</v>
          </cell>
          <cell r="E623">
            <v>3</v>
          </cell>
          <cell r="F623" t="str">
            <v>DISTRITO - 3</v>
          </cell>
          <cell r="G623" t="str">
            <v>I</v>
          </cell>
          <cell r="H623">
            <v>22000</v>
          </cell>
          <cell r="I623">
            <v>22000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2</v>
          </cell>
          <cell r="R623" t="str">
            <v>OBRAS Y MEDIO AMBIENTE</v>
          </cell>
          <cell r="S623">
            <v>18</v>
          </cell>
          <cell r="T623" t="str">
            <v>CONSTRUCCION Y MANTENIMIENTO DE CAMINOS VECINALES</v>
          </cell>
          <cell r="U623">
            <v>5</v>
          </cell>
          <cell r="V623" t="str">
            <v>PROYECTOS GESTIONES PASADAS</v>
          </cell>
          <cell r="W623">
            <v>791</v>
          </cell>
        </row>
        <row r="624">
          <cell r="B624" t="str">
            <v>B05-14158-00000</v>
          </cell>
          <cell r="C624" t="str">
            <v>DOTACION DE TUBERIAS PARA ALCANTARILLADO SANITARIO</v>
          </cell>
          <cell r="D624" t="str">
            <v>SAN SALVADOR</v>
          </cell>
          <cell r="E624">
            <v>3</v>
          </cell>
          <cell r="F624" t="str">
            <v>DISTRITO - 3</v>
          </cell>
          <cell r="G624" t="str">
            <v>I</v>
          </cell>
          <cell r="H624">
            <v>7338</v>
          </cell>
          <cell r="I624">
            <v>7338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 t="str">
            <v>OBRAS Y MEDIO AMBIENTE</v>
          </cell>
          <cell r="S624">
            <v>15</v>
          </cell>
          <cell r="T624" t="str">
            <v>PLAN USO DE DESECHOS SOLIDOS - ALCANTARILLADO SANITARIO</v>
          </cell>
          <cell r="U624">
            <v>5</v>
          </cell>
          <cell r="V624" t="str">
            <v>PROYECTOS GESTIONES PASADAS</v>
          </cell>
          <cell r="W624">
            <v>792</v>
          </cell>
        </row>
        <row r="625">
          <cell r="B625" t="str">
            <v>B05-14170-00000</v>
          </cell>
          <cell r="C625" t="str">
            <v>ENLOSETADO CALLE OCTAVIO CAMPERO ECHAZU</v>
          </cell>
          <cell r="D625" t="str">
            <v>ANTOFAGASTA</v>
          </cell>
          <cell r="E625">
            <v>3</v>
          </cell>
          <cell r="F625" t="str">
            <v>DISTRITO - 3</v>
          </cell>
          <cell r="G625" t="str">
            <v>I</v>
          </cell>
          <cell r="H625">
            <v>8234</v>
          </cell>
          <cell r="I625">
            <v>0</v>
          </cell>
          <cell r="J625">
            <v>8234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2</v>
          </cell>
          <cell r="R625" t="str">
            <v>OBRAS Y MEDIO AMBIENTE</v>
          </cell>
          <cell r="S625">
            <v>18</v>
          </cell>
          <cell r="T625" t="str">
            <v>CONSTRUCCION Y MANTENIMIENTO DE CAMINOS VECINALES</v>
          </cell>
          <cell r="U625">
            <v>5</v>
          </cell>
          <cell r="V625" t="str">
            <v>PROYECTOS GESTIONES PASADAS</v>
          </cell>
          <cell r="W625">
            <v>795</v>
          </cell>
        </row>
        <row r="626">
          <cell r="B626" t="str">
            <v>B05-14171-00000</v>
          </cell>
          <cell r="C626" t="str">
            <v>ENLOSETADO CALLE PUERTO HEART</v>
          </cell>
          <cell r="D626" t="str">
            <v>LOZA CHARAPAQUI</v>
          </cell>
          <cell r="E626">
            <v>3</v>
          </cell>
          <cell r="F626" t="str">
            <v>DISTRITO - 3</v>
          </cell>
          <cell r="G626" t="str">
            <v>I</v>
          </cell>
          <cell r="H626">
            <v>5448</v>
          </cell>
          <cell r="I626">
            <v>5448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2</v>
          </cell>
          <cell r="R626" t="str">
            <v>OBRAS Y MEDIO AMBIENTE</v>
          </cell>
          <cell r="S626">
            <v>18</v>
          </cell>
          <cell r="T626" t="str">
            <v>CONSTRUCCION Y MANTENIMIENTO DE CAMINOS VECINALES</v>
          </cell>
          <cell r="U626">
            <v>5</v>
          </cell>
          <cell r="V626" t="str">
            <v>PROYECTOS GESTIONES PASADAS</v>
          </cell>
          <cell r="W626">
            <v>796</v>
          </cell>
        </row>
        <row r="627">
          <cell r="B627" t="str">
            <v>B05-14176-00000</v>
          </cell>
          <cell r="C627" t="str">
            <v>ENLOSETADO DE CALLES HERNAN CORTEZ, PORTACHUELO Y VILLA MARTIN</v>
          </cell>
          <cell r="D627" t="str">
            <v>VILLA ADELA PLAN 145</v>
          </cell>
          <cell r="E627">
            <v>3</v>
          </cell>
          <cell r="F627" t="str">
            <v>DISTRITO - 3</v>
          </cell>
          <cell r="G627" t="str">
            <v>I</v>
          </cell>
          <cell r="H627">
            <v>8313</v>
          </cell>
          <cell r="I627">
            <v>8313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2</v>
          </cell>
          <cell r="R627" t="str">
            <v>OBRAS Y MEDIO AMBIENTE</v>
          </cell>
          <cell r="S627">
            <v>18</v>
          </cell>
          <cell r="T627" t="str">
            <v>CONSTRUCCION Y MANTENIMIENTO DE CAMINOS VECINALES</v>
          </cell>
          <cell r="U627">
            <v>5</v>
          </cell>
          <cell r="V627" t="str">
            <v>PROYECTOS GESTIONES PASADAS</v>
          </cell>
          <cell r="W627">
            <v>798</v>
          </cell>
        </row>
        <row r="628">
          <cell r="B628" t="str">
            <v>B05-14181-00000</v>
          </cell>
          <cell r="C628" t="str">
            <v>ASFALTO AV. HERNANI (PREINVERSION)</v>
          </cell>
          <cell r="D628" t="str">
            <v>DISTRITAL</v>
          </cell>
          <cell r="E628">
            <v>4</v>
          </cell>
          <cell r="F628" t="str">
            <v>DISTRITO - 4</v>
          </cell>
          <cell r="G628" t="str">
            <v>I</v>
          </cell>
          <cell r="H628">
            <v>53235</v>
          </cell>
          <cell r="I628">
            <v>53235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2</v>
          </cell>
          <cell r="R628" t="str">
            <v>OBRAS Y MEDIO AMBIENTE</v>
          </cell>
          <cell r="S628">
            <v>18</v>
          </cell>
          <cell r="T628" t="str">
            <v>CONSTRUCCION Y MANTENIMIENTO DE CAMINOS VECINALES</v>
          </cell>
          <cell r="U628">
            <v>5</v>
          </cell>
          <cell r="V628" t="str">
            <v>PROYECTOS GESTIONES PASADAS</v>
          </cell>
          <cell r="W628">
            <v>799</v>
          </cell>
        </row>
        <row r="629">
          <cell r="B629" t="str">
            <v>B05-14183-00000</v>
          </cell>
          <cell r="C629" t="str">
            <v>COMPLEMENTACION ENLOSETADO CALLE PROLONGACION ARANI</v>
          </cell>
          <cell r="D629" t="str">
            <v>ANEXO TUNARI</v>
          </cell>
          <cell r="E629">
            <v>4</v>
          </cell>
          <cell r="F629" t="str">
            <v>DISTRITO - 4</v>
          </cell>
          <cell r="G629" t="str">
            <v>I</v>
          </cell>
          <cell r="H629">
            <v>1206</v>
          </cell>
          <cell r="I629">
            <v>0</v>
          </cell>
          <cell r="J629">
            <v>1206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2</v>
          </cell>
          <cell r="R629" t="str">
            <v>OBRAS Y MEDIO AMBIENTE</v>
          </cell>
          <cell r="S629">
            <v>18</v>
          </cell>
          <cell r="T629" t="str">
            <v>CONSTRUCCION Y MANTENIMIENTO DE CAMINOS VECINALES</v>
          </cell>
          <cell r="U629">
            <v>5</v>
          </cell>
          <cell r="V629" t="str">
            <v>PROYECTOS GESTIONES PASADAS</v>
          </cell>
          <cell r="W629">
            <v>800</v>
          </cell>
        </row>
        <row r="630">
          <cell r="B630" t="str">
            <v>B05-14187-00000</v>
          </cell>
          <cell r="C630" t="str">
            <v>CONSTRUCCION PLAZA ESTRELLAS DE BELEN (FASE II)</v>
          </cell>
          <cell r="D630" t="str">
            <v>ESTRELLAS DE BELEN</v>
          </cell>
          <cell r="E630">
            <v>4</v>
          </cell>
          <cell r="F630" t="str">
            <v>DISTRITO - 4</v>
          </cell>
          <cell r="G630" t="str">
            <v>I</v>
          </cell>
          <cell r="H630">
            <v>64873</v>
          </cell>
          <cell r="I630">
            <v>64873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2</v>
          </cell>
          <cell r="R630" t="str">
            <v>OBRAS Y MEDIO AMBIENTE</v>
          </cell>
          <cell r="S630">
            <v>12</v>
          </cell>
          <cell r="T630" t="str">
            <v>INFRAESTRUCTURA URBANA Y RURAL</v>
          </cell>
          <cell r="U630">
            <v>5</v>
          </cell>
          <cell r="V630" t="str">
            <v>PROYECTOS GESTIONES PASADAS</v>
          </cell>
          <cell r="W630">
            <v>801</v>
          </cell>
        </row>
        <row r="631">
          <cell r="B631" t="str">
            <v>B05-14189-00000</v>
          </cell>
          <cell r="C631" t="str">
            <v>CONSTRUCCION CANCHA MULTIPLE (PLATAFORMA)</v>
          </cell>
          <cell r="D631" t="str">
            <v xml:space="preserve">GRAN PODER </v>
          </cell>
          <cell r="E631">
            <v>4</v>
          </cell>
          <cell r="F631" t="str">
            <v>DISTRITO - 4</v>
          </cell>
          <cell r="G631" t="str">
            <v>I</v>
          </cell>
          <cell r="H631">
            <v>2805</v>
          </cell>
          <cell r="I631">
            <v>0</v>
          </cell>
          <cell r="J631">
            <v>2805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2</v>
          </cell>
          <cell r="R631" t="str">
            <v>OBRAS Y MEDIO AMBIENTE</v>
          </cell>
          <cell r="S631">
            <v>12</v>
          </cell>
          <cell r="T631" t="str">
            <v>INFRAESTRUCTURA URBANA Y RURAL</v>
          </cell>
          <cell r="U631">
            <v>5</v>
          </cell>
          <cell r="V631" t="str">
            <v>PROYECTOS GESTIONES PASADAS</v>
          </cell>
          <cell r="W631">
            <v>802</v>
          </cell>
        </row>
        <row r="632">
          <cell r="B632" t="str">
            <v>B05-14192-00000</v>
          </cell>
          <cell r="C632" t="str">
            <v xml:space="preserve">CONSTRUCCION ENMALLADO AREA DE EQUIPAMIENTO </v>
          </cell>
          <cell r="D632" t="str">
            <v>VELEROS MINA CHOJLLA</v>
          </cell>
          <cell r="E632">
            <v>4</v>
          </cell>
          <cell r="F632" t="str">
            <v>DISTRITO - 4</v>
          </cell>
          <cell r="G632" t="str">
            <v>I</v>
          </cell>
          <cell r="H632">
            <v>6832</v>
          </cell>
          <cell r="I632">
            <v>6832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</v>
          </cell>
          <cell r="R632" t="str">
            <v>OBRAS Y MEDIO AMBIENTE</v>
          </cell>
          <cell r="S632">
            <v>12</v>
          </cell>
          <cell r="T632" t="str">
            <v>INFRAESTRUCTURA URBANA Y RURAL</v>
          </cell>
          <cell r="U632">
            <v>5</v>
          </cell>
          <cell r="V632" t="str">
            <v>PROYECTOS GESTIONES PASADAS</v>
          </cell>
          <cell r="W632">
            <v>803</v>
          </cell>
        </row>
        <row r="633">
          <cell r="B633" t="str">
            <v>B05-14194-00000</v>
          </cell>
          <cell r="C633" t="str">
            <v>CONSTRUCCION PARQUE INFANTIL  (FASE I)</v>
          </cell>
          <cell r="D633" t="str">
            <v>SANTA BARBARA</v>
          </cell>
          <cell r="E633">
            <v>4</v>
          </cell>
          <cell r="F633" t="str">
            <v>DISTRITO - 4</v>
          </cell>
          <cell r="G633" t="str">
            <v>I</v>
          </cell>
          <cell r="H633">
            <v>2473</v>
          </cell>
          <cell r="I633">
            <v>0</v>
          </cell>
          <cell r="J633">
            <v>2473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2</v>
          </cell>
          <cell r="R633" t="str">
            <v>OBRAS Y MEDIO AMBIENTE</v>
          </cell>
          <cell r="S633">
            <v>12</v>
          </cell>
          <cell r="T633" t="str">
            <v>INFRAESTRUCTURA URBANA Y RURAL</v>
          </cell>
          <cell r="U633">
            <v>5</v>
          </cell>
          <cell r="V633" t="str">
            <v>PROYECTOS GESTIONES PASADAS</v>
          </cell>
          <cell r="W633">
            <v>804</v>
          </cell>
        </row>
        <row r="634">
          <cell r="B634" t="str">
            <v>B05-14196-00000</v>
          </cell>
          <cell r="C634" t="str">
            <v>CONSTRUCCION PARQUE INFANTIL B</v>
          </cell>
          <cell r="D634" t="str">
            <v>VILLA YUNGUYO</v>
          </cell>
          <cell r="E634">
            <v>4</v>
          </cell>
          <cell r="F634" t="str">
            <v>DISTRITO - 4</v>
          </cell>
          <cell r="G634" t="str">
            <v>I</v>
          </cell>
          <cell r="H634">
            <v>2165</v>
          </cell>
          <cell r="I634">
            <v>2165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2</v>
          </cell>
          <cell r="R634" t="str">
            <v>OBRAS Y MEDIO AMBIENTE</v>
          </cell>
          <cell r="S634">
            <v>12</v>
          </cell>
          <cell r="T634" t="str">
            <v>INFRAESTRUCTURA URBANA Y RURAL</v>
          </cell>
          <cell r="U634">
            <v>5</v>
          </cell>
          <cell r="V634" t="str">
            <v>PROYECTOS GESTIONES PASADAS</v>
          </cell>
          <cell r="W634">
            <v>806</v>
          </cell>
        </row>
        <row r="635">
          <cell r="B635" t="str">
            <v>B05-14197-00000</v>
          </cell>
          <cell r="C635" t="str">
            <v>CONSTRUCCION PLAZA PRINCIPAL (FASE II)</v>
          </cell>
          <cell r="D635" t="str">
            <v>ESTRELLAS DE BELEN</v>
          </cell>
          <cell r="E635">
            <v>4</v>
          </cell>
          <cell r="F635" t="str">
            <v>DISTRITO - 4</v>
          </cell>
          <cell r="G635" t="str">
            <v>I</v>
          </cell>
          <cell r="H635">
            <v>123208</v>
          </cell>
          <cell r="I635">
            <v>123208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2</v>
          </cell>
          <cell r="R635" t="str">
            <v>OBRAS Y MEDIO AMBIENTE</v>
          </cell>
          <cell r="S635">
            <v>12</v>
          </cell>
          <cell r="T635" t="str">
            <v>INFRAESTRUCTURA URBANA Y RURAL</v>
          </cell>
          <cell r="U635">
            <v>5</v>
          </cell>
          <cell r="V635" t="str">
            <v>PROYECTOS GESTIONES PASADAS</v>
          </cell>
          <cell r="W635">
            <v>807</v>
          </cell>
        </row>
        <row r="636">
          <cell r="B636" t="str">
            <v>B05-14200-00000</v>
          </cell>
          <cell r="C636" t="str">
            <v>CONSTRUCCION SEDE SOCIAL (FASE II)</v>
          </cell>
          <cell r="D636" t="str">
            <v>LIBERTAD</v>
          </cell>
          <cell r="E636">
            <v>4</v>
          </cell>
          <cell r="F636" t="str">
            <v>DISTRITO - 4</v>
          </cell>
          <cell r="G636" t="str">
            <v>I</v>
          </cell>
          <cell r="H636">
            <v>1508</v>
          </cell>
          <cell r="I636">
            <v>0</v>
          </cell>
          <cell r="J636">
            <v>1508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2</v>
          </cell>
          <cell r="R636" t="str">
            <v>OBRAS Y MEDIO AMBIENTE</v>
          </cell>
          <cell r="S636">
            <v>12</v>
          </cell>
          <cell r="T636" t="str">
            <v>INFRAESTRUCTURA URBANA Y RURAL</v>
          </cell>
          <cell r="U636">
            <v>5</v>
          </cell>
          <cell r="V636" t="str">
            <v>PROYECTOS GESTIONES PASADAS</v>
          </cell>
          <cell r="W636">
            <v>809</v>
          </cell>
        </row>
        <row r="637">
          <cell r="B637" t="str">
            <v>B05-14212-00000</v>
          </cell>
          <cell r="C637" t="str">
            <v>DOTACION DE LOSETAS + CAPA BASE  PARA ENLOSETADO DE CALLE ALFREDO SANTALLA ESPRELLA  FASE II</v>
          </cell>
          <cell r="D637" t="str">
            <v>TUNARI  FAB</v>
          </cell>
          <cell r="E637">
            <v>4</v>
          </cell>
          <cell r="F637" t="str">
            <v>DISTRITO - 4</v>
          </cell>
          <cell r="G637" t="str">
            <v>I</v>
          </cell>
          <cell r="H637">
            <v>56864</v>
          </cell>
          <cell r="I637">
            <v>0</v>
          </cell>
          <cell r="J637">
            <v>56864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2</v>
          </cell>
          <cell r="R637" t="str">
            <v>OBRAS Y MEDIO AMBIENTE</v>
          </cell>
          <cell r="S637">
            <v>18</v>
          </cell>
          <cell r="T637" t="str">
            <v>CONSTRUCCION Y MANTENIMIENTO DE CAMINOS VECINALES</v>
          </cell>
          <cell r="U637">
            <v>5</v>
          </cell>
          <cell r="V637" t="str">
            <v>PROYECTOS GESTIONES PASADAS</v>
          </cell>
          <cell r="W637">
            <v>810</v>
          </cell>
        </row>
        <row r="638">
          <cell r="B638" t="str">
            <v>B05-14217-00000</v>
          </cell>
          <cell r="C638" t="str">
            <v>DOTACION DE MATERIALES DE CONSTRUCCION PARA SEDE SOCIAL (FASE III)</v>
          </cell>
          <cell r="D638" t="str">
            <v>MERCEDARIO SECTOR 7</v>
          </cell>
          <cell r="E638">
            <v>4</v>
          </cell>
          <cell r="F638" t="str">
            <v>DISTRITO - 4</v>
          </cell>
          <cell r="G638" t="str">
            <v>I</v>
          </cell>
          <cell r="H638">
            <v>375</v>
          </cell>
          <cell r="I638">
            <v>375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2</v>
          </cell>
          <cell r="R638" t="str">
            <v>OBRAS Y MEDIO AMBIENTE</v>
          </cell>
          <cell r="S638">
            <v>12</v>
          </cell>
          <cell r="T638" t="str">
            <v>INFRAESTRUCTURA URBANA Y RURAL</v>
          </cell>
          <cell r="U638">
            <v>5</v>
          </cell>
          <cell r="V638" t="str">
            <v>PROYECTOS GESTIONES PASADAS</v>
          </cell>
          <cell r="W638">
            <v>811</v>
          </cell>
        </row>
        <row r="639">
          <cell r="B639" t="str">
            <v>B05-14226-00000</v>
          </cell>
          <cell r="C639" t="str">
            <v>ENLOSETADO CALLE ENTRE MANZANOS "O" Y "N"</v>
          </cell>
          <cell r="D639" t="str">
            <v>LOTES Y SERVICIOS</v>
          </cell>
          <cell r="E639">
            <v>4</v>
          </cell>
          <cell r="F639" t="str">
            <v>DISTRITO - 4</v>
          </cell>
          <cell r="G639" t="str">
            <v>I</v>
          </cell>
          <cell r="H639">
            <v>617</v>
          </cell>
          <cell r="I639">
            <v>0</v>
          </cell>
          <cell r="J639">
            <v>617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2</v>
          </cell>
          <cell r="R639" t="str">
            <v>OBRAS Y MEDIO AMBIENTE</v>
          </cell>
          <cell r="S639">
            <v>18</v>
          </cell>
          <cell r="T639" t="str">
            <v>CONSTRUCCION Y MANTENIMIENTO DE CAMINOS VECINALES</v>
          </cell>
          <cell r="U639">
            <v>5</v>
          </cell>
          <cell r="V639" t="str">
            <v>PROYECTOS GESTIONES PASADAS</v>
          </cell>
          <cell r="W639">
            <v>812</v>
          </cell>
        </row>
        <row r="640">
          <cell r="B640" t="str">
            <v>B05-14240-00000</v>
          </cell>
          <cell r="C640" t="str">
            <v>CONSTRUCCION DE PARQUE CENTRAL (PREINVERSION)</v>
          </cell>
          <cell r="D640" t="str">
            <v>DISTRITAL</v>
          </cell>
          <cell r="E640">
            <v>15</v>
          </cell>
          <cell r="F640" t="str">
            <v>DISTRITAL</v>
          </cell>
          <cell r="G640" t="str">
            <v>I</v>
          </cell>
          <cell r="H640">
            <v>245000</v>
          </cell>
          <cell r="I640">
            <v>245000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2</v>
          </cell>
          <cell r="R640" t="str">
            <v>OBRAS Y MEDIO AMBIENTE</v>
          </cell>
          <cell r="S640">
            <v>12</v>
          </cell>
          <cell r="T640" t="str">
            <v>INFRAESTRUCTURA URBANA Y RURAL</v>
          </cell>
          <cell r="U640">
            <v>5</v>
          </cell>
          <cell r="V640" t="str">
            <v>PROYECTOS GESTIONES PASADAS</v>
          </cell>
          <cell r="W640">
            <v>814</v>
          </cell>
        </row>
        <row r="641">
          <cell r="B641" t="str">
            <v>B05-14246-00000</v>
          </cell>
          <cell r="C641" t="str">
            <v>CONSTRUCCION PARQUE INFANTIL</v>
          </cell>
          <cell r="D641" t="str">
            <v>GERMAN BUSCH  1-1-2</v>
          </cell>
          <cell r="E641">
            <v>5</v>
          </cell>
          <cell r="F641" t="str">
            <v>DISTRITO - 5</v>
          </cell>
          <cell r="G641" t="str">
            <v>I</v>
          </cell>
          <cell r="H641">
            <v>9437</v>
          </cell>
          <cell r="I641">
            <v>9437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2</v>
          </cell>
          <cell r="R641" t="str">
            <v>OBRAS Y MEDIO AMBIENTE</v>
          </cell>
          <cell r="S641">
            <v>12</v>
          </cell>
          <cell r="T641" t="str">
            <v>INFRAESTRUCTURA URBANA Y RURAL</v>
          </cell>
          <cell r="U641">
            <v>5</v>
          </cell>
          <cell r="V641" t="str">
            <v>PROYECTOS GESTIONES PASADAS</v>
          </cell>
          <cell r="W641">
            <v>815</v>
          </cell>
        </row>
        <row r="642">
          <cell r="B642" t="str">
            <v>B05-14248-00000</v>
          </cell>
          <cell r="C642" t="str">
            <v>CONSTRUCCION Y EQUIPAMIENTO DE PARQUE INFANTIL</v>
          </cell>
          <cell r="D642" t="str">
            <v>HUAYNA POTOSI   3RA SECCION</v>
          </cell>
          <cell r="E642">
            <v>5</v>
          </cell>
          <cell r="F642" t="str">
            <v>DISTRITO - 5</v>
          </cell>
          <cell r="G642" t="str">
            <v>I</v>
          </cell>
          <cell r="H642">
            <v>3474</v>
          </cell>
          <cell r="I642">
            <v>0</v>
          </cell>
          <cell r="J642">
            <v>3474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2</v>
          </cell>
          <cell r="R642" t="str">
            <v>OBRAS Y MEDIO AMBIENTE</v>
          </cell>
          <cell r="S642">
            <v>12</v>
          </cell>
          <cell r="T642" t="str">
            <v>INFRAESTRUCTURA URBANA Y RURAL</v>
          </cell>
          <cell r="U642">
            <v>5</v>
          </cell>
          <cell r="V642" t="str">
            <v>PROYECTOS GESTIONES PASADAS</v>
          </cell>
          <cell r="W642">
            <v>816</v>
          </cell>
        </row>
        <row r="643">
          <cell r="B643" t="str">
            <v>B05-14251-00000</v>
          </cell>
          <cell r="C643" t="str">
            <v>DOTACION DE LOSETAS PARA CALLE BOLIVIA Y ADYACENTES</v>
          </cell>
          <cell r="D643" t="str">
            <v>MERCURIO PLAN 400</v>
          </cell>
          <cell r="E643">
            <v>5</v>
          </cell>
          <cell r="F643" t="str">
            <v>DISTRITO - 5</v>
          </cell>
          <cell r="G643" t="str">
            <v>I</v>
          </cell>
          <cell r="H643">
            <v>177517</v>
          </cell>
          <cell r="I643">
            <v>177517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2</v>
          </cell>
          <cell r="R643" t="str">
            <v>OBRAS Y MEDIO AMBIENTE</v>
          </cell>
          <cell r="S643">
            <v>18</v>
          </cell>
          <cell r="T643" t="str">
            <v>CONSTRUCCION Y MANTENIMIENTO DE CAMINOS VECINALES</v>
          </cell>
          <cell r="U643">
            <v>5</v>
          </cell>
          <cell r="V643" t="str">
            <v>PROYECTOS GESTIONES PASADAS</v>
          </cell>
          <cell r="W643">
            <v>817</v>
          </cell>
        </row>
        <row r="644">
          <cell r="B644" t="str">
            <v>B05-14264-00000</v>
          </cell>
          <cell r="C644" t="str">
            <v>ENLOSETADO FINAL AV. JUAN PABLO II</v>
          </cell>
          <cell r="D644" t="str">
            <v>RIO SECO EX TRANCA</v>
          </cell>
          <cell r="E644">
            <v>5</v>
          </cell>
          <cell r="F644" t="str">
            <v>DISTRITO - 5</v>
          </cell>
          <cell r="G644" t="str">
            <v>I</v>
          </cell>
          <cell r="H644">
            <v>68709</v>
          </cell>
          <cell r="I644">
            <v>68709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2</v>
          </cell>
          <cell r="R644" t="str">
            <v>OBRAS Y MEDIO AMBIENTE</v>
          </cell>
          <cell r="S644">
            <v>18</v>
          </cell>
          <cell r="T644" t="str">
            <v>CONSTRUCCION Y MANTENIMIENTO DE CAMINOS VECINALES</v>
          </cell>
          <cell r="U644">
            <v>5</v>
          </cell>
          <cell r="V644" t="str">
            <v>PROYECTOS GESTIONES PASADAS</v>
          </cell>
          <cell r="W644">
            <v>818</v>
          </cell>
        </row>
        <row r="645">
          <cell r="B645" t="str">
            <v>B05-14270-00000</v>
          </cell>
          <cell r="C645" t="str">
            <v>CONSTRUCCION CENTRO OFTALMOLOGICO (FASE I)</v>
          </cell>
          <cell r="D645" t="str">
            <v>DISTRITAL</v>
          </cell>
          <cell r="E645">
            <v>6</v>
          </cell>
          <cell r="F645" t="str">
            <v>DISTRITO - 6</v>
          </cell>
          <cell r="G645" t="str">
            <v>I</v>
          </cell>
          <cell r="H645">
            <v>240445</v>
          </cell>
          <cell r="I645">
            <v>0</v>
          </cell>
          <cell r="J645">
            <v>0</v>
          </cell>
          <cell r="K645">
            <v>240445</v>
          </cell>
          <cell r="L645">
            <v>0</v>
          </cell>
          <cell r="M645">
            <v>0</v>
          </cell>
          <cell r="N645">
            <v>240445</v>
          </cell>
          <cell r="O645">
            <v>0</v>
          </cell>
          <cell r="P645">
            <v>0</v>
          </cell>
          <cell r="Q645">
            <v>1</v>
          </cell>
          <cell r="R645" t="str">
            <v>PROTECCION SOCIAL</v>
          </cell>
          <cell r="S645">
            <v>2</v>
          </cell>
          <cell r="T645" t="str">
            <v>SERVICIO DE SALUD</v>
          </cell>
          <cell r="U645">
            <v>5</v>
          </cell>
          <cell r="V645" t="str">
            <v>PROYECTOS GESTIONES PASADAS</v>
          </cell>
          <cell r="W645">
            <v>819</v>
          </cell>
        </row>
        <row r="646">
          <cell r="B646" t="str">
            <v>B05-14272-00000</v>
          </cell>
          <cell r="C646" t="str">
            <v>CONSTRUCCION MODULO POLICIAL</v>
          </cell>
          <cell r="D646" t="str">
            <v>16 DE JULIO 1RA. SECCION</v>
          </cell>
          <cell r="E646">
            <v>6</v>
          </cell>
          <cell r="F646" t="str">
            <v>DISTRITO - 6</v>
          </cell>
          <cell r="G646" t="str">
            <v>I</v>
          </cell>
          <cell r="H646">
            <v>92000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92000</v>
          </cell>
          <cell r="P646">
            <v>0</v>
          </cell>
          <cell r="Q646">
            <v>2</v>
          </cell>
          <cell r="R646" t="str">
            <v>OBRAS Y MEDIO AMBIENTE</v>
          </cell>
          <cell r="S646">
            <v>6</v>
          </cell>
          <cell r="T646" t="str">
            <v>SERVICIOS DE SEGURIDAD CIUDADANA</v>
          </cell>
          <cell r="U646">
            <v>5</v>
          </cell>
          <cell r="V646" t="str">
            <v>PROYECTOS GESTIONES PASADAS</v>
          </cell>
          <cell r="W646">
            <v>820</v>
          </cell>
        </row>
        <row r="647">
          <cell r="B647" t="str">
            <v>B05-14273-00000</v>
          </cell>
          <cell r="C647" t="str">
            <v>CONSTRUCCION MODULO POLICIAL</v>
          </cell>
          <cell r="D647" t="str">
            <v>16 DE JULIO 3RA. SECCION</v>
          </cell>
          <cell r="E647">
            <v>6</v>
          </cell>
          <cell r="F647" t="str">
            <v>DISTRITO - 6</v>
          </cell>
          <cell r="G647" t="str">
            <v>I</v>
          </cell>
          <cell r="H647">
            <v>5781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5781</v>
          </cell>
          <cell r="P647">
            <v>0</v>
          </cell>
          <cell r="Q647">
            <v>2</v>
          </cell>
          <cell r="R647" t="str">
            <v>OBRAS Y MEDIO AMBIENTE</v>
          </cell>
          <cell r="S647">
            <v>6</v>
          </cell>
          <cell r="T647" t="str">
            <v>SERVICIOS DE SEGURIDAD CIUDADANA</v>
          </cell>
          <cell r="U647">
            <v>5</v>
          </cell>
          <cell r="V647" t="str">
            <v>PROYECTOS GESTIONES PASADAS</v>
          </cell>
          <cell r="W647">
            <v>821</v>
          </cell>
        </row>
        <row r="648">
          <cell r="B648" t="str">
            <v>B05-14274-00000</v>
          </cell>
          <cell r="C648" t="str">
            <v>CONSTRUCCION MODULO POLICIAL</v>
          </cell>
          <cell r="D648" t="str">
            <v xml:space="preserve">ALTO LA PORTADA </v>
          </cell>
          <cell r="E648">
            <v>6</v>
          </cell>
          <cell r="F648" t="str">
            <v>DISTRITO - 6</v>
          </cell>
          <cell r="G648" t="str">
            <v>I</v>
          </cell>
          <cell r="H648">
            <v>50000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50000</v>
          </cell>
          <cell r="P648">
            <v>0</v>
          </cell>
          <cell r="Q648">
            <v>2</v>
          </cell>
          <cell r="R648" t="str">
            <v>OBRAS Y MEDIO AMBIENTE</v>
          </cell>
          <cell r="S648">
            <v>6</v>
          </cell>
          <cell r="T648" t="str">
            <v>SERVICIOS DE SEGURIDAD CIUDADANA</v>
          </cell>
          <cell r="U648">
            <v>5</v>
          </cell>
          <cell r="V648" t="str">
            <v>PROYECTOS GESTIONES PASADAS</v>
          </cell>
          <cell r="W648">
            <v>822</v>
          </cell>
        </row>
        <row r="649">
          <cell r="B649" t="str">
            <v>B05-14275-00000</v>
          </cell>
          <cell r="C649" t="str">
            <v>CONSTRUCCION MODULO POLICIAL</v>
          </cell>
          <cell r="D649" t="str">
            <v>ALTO LIMA 2DA. SECCION</v>
          </cell>
          <cell r="E649">
            <v>6</v>
          </cell>
          <cell r="F649" t="str">
            <v>DISTRITO - 6</v>
          </cell>
          <cell r="G649" t="str">
            <v>I</v>
          </cell>
          <cell r="H649">
            <v>50000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50000</v>
          </cell>
          <cell r="P649">
            <v>0</v>
          </cell>
          <cell r="Q649">
            <v>2</v>
          </cell>
          <cell r="R649" t="str">
            <v>OBRAS Y MEDIO AMBIENTE</v>
          </cell>
          <cell r="S649">
            <v>6</v>
          </cell>
          <cell r="T649" t="str">
            <v>SERVICIOS DE SEGURIDAD CIUDADANA</v>
          </cell>
          <cell r="U649">
            <v>5</v>
          </cell>
          <cell r="V649" t="str">
            <v>PROYECTOS GESTIONES PASADAS</v>
          </cell>
          <cell r="W649">
            <v>823</v>
          </cell>
        </row>
        <row r="650">
          <cell r="B650" t="str">
            <v>B05-14278-00000</v>
          </cell>
          <cell r="C650" t="str">
            <v>CONSTRUCCION MODULO POLICIAL</v>
          </cell>
          <cell r="D650" t="str">
            <v>BALLIVIAN 1RA SECCION</v>
          </cell>
          <cell r="E650">
            <v>6</v>
          </cell>
          <cell r="F650" t="str">
            <v>DISTRITO - 6</v>
          </cell>
          <cell r="G650" t="str">
            <v>I</v>
          </cell>
          <cell r="H650">
            <v>50000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50000</v>
          </cell>
          <cell r="P650">
            <v>0</v>
          </cell>
          <cell r="Q650">
            <v>2</v>
          </cell>
          <cell r="R650" t="str">
            <v>OBRAS Y MEDIO AMBIENTE</v>
          </cell>
          <cell r="S650">
            <v>6</v>
          </cell>
          <cell r="T650" t="str">
            <v>SERVICIOS DE SEGURIDAD CIUDADANA</v>
          </cell>
          <cell r="U650">
            <v>5</v>
          </cell>
          <cell r="V650" t="str">
            <v>PROYECTOS GESTIONES PASADAS</v>
          </cell>
          <cell r="W650">
            <v>825</v>
          </cell>
        </row>
        <row r="651">
          <cell r="B651" t="str">
            <v>B05-14279-00000</v>
          </cell>
          <cell r="C651" t="str">
            <v>CONSTRUCCION MODULO POLICIAL</v>
          </cell>
          <cell r="D651" t="str">
            <v xml:space="preserve">LORETO </v>
          </cell>
          <cell r="E651">
            <v>6</v>
          </cell>
          <cell r="F651" t="str">
            <v>DISTRITO - 6</v>
          </cell>
          <cell r="G651" t="str">
            <v>I</v>
          </cell>
          <cell r="H651">
            <v>50000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50000</v>
          </cell>
          <cell r="P651">
            <v>0</v>
          </cell>
          <cell r="Q651">
            <v>2</v>
          </cell>
          <cell r="R651" t="str">
            <v>OBRAS Y MEDIO AMBIENTE</v>
          </cell>
          <cell r="S651">
            <v>6</v>
          </cell>
          <cell r="T651" t="str">
            <v>SERVICIOS DE SEGURIDAD CIUDADANA</v>
          </cell>
          <cell r="U651">
            <v>5</v>
          </cell>
          <cell r="V651" t="str">
            <v>PROYECTOS GESTIONES PASADAS</v>
          </cell>
          <cell r="W651">
            <v>826</v>
          </cell>
        </row>
        <row r="652">
          <cell r="B652" t="str">
            <v>B05-14280-00000</v>
          </cell>
          <cell r="C652" t="str">
            <v>CONSTRUCCION MODULO POLICIAL</v>
          </cell>
          <cell r="D652" t="str">
            <v xml:space="preserve">LOS ANDES </v>
          </cell>
          <cell r="E652">
            <v>6</v>
          </cell>
          <cell r="F652" t="str">
            <v>DISTRITO - 6</v>
          </cell>
          <cell r="G652" t="str">
            <v>I</v>
          </cell>
          <cell r="H652">
            <v>5661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5661</v>
          </cell>
          <cell r="P652">
            <v>0</v>
          </cell>
          <cell r="Q652">
            <v>2</v>
          </cell>
          <cell r="R652" t="str">
            <v>OBRAS Y MEDIO AMBIENTE</v>
          </cell>
          <cell r="S652">
            <v>6</v>
          </cell>
          <cell r="T652" t="str">
            <v>SERVICIOS DE SEGURIDAD CIUDADANA</v>
          </cell>
          <cell r="U652">
            <v>5</v>
          </cell>
          <cell r="V652" t="str">
            <v>PROYECTOS GESTIONES PASADAS</v>
          </cell>
          <cell r="W652">
            <v>827</v>
          </cell>
        </row>
        <row r="653">
          <cell r="B653" t="str">
            <v>B05-14281-00000</v>
          </cell>
          <cell r="C653" t="str">
            <v>CONSTRUCCION MODULO POLICIAL</v>
          </cell>
          <cell r="D653" t="str">
            <v xml:space="preserve">OBREROS FERROVIARIOS </v>
          </cell>
          <cell r="E653">
            <v>6</v>
          </cell>
          <cell r="F653" t="str">
            <v>DISTRITO - 6</v>
          </cell>
          <cell r="G653" t="str">
            <v>I</v>
          </cell>
          <cell r="H653">
            <v>50000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50000</v>
          </cell>
          <cell r="P653">
            <v>0</v>
          </cell>
          <cell r="Q653">
            <v>2</v>
          </cell>
          <cell r="R653" t="str">
            <v>OBRAS Y MEDIO AMBIENTE</v>
          </cell>
          <cell r="S653">
            <v>6</v>
          </cell>
          <cell r="T653" t="str">
            <v>SERVICIOS DE SEGURIDAD CIUDADANA</v>
          </cell>
          <cell r="U653">
            <v>5</v>
          </cell>
          <cell r="V653" t="str">
            <v>PROYECTOS GESTIONES PASADAS</v>
          </cell>
          <cell r="W653">
            <v>828</v>
          </cell>
        </row>
        <row r="654">
          <cell r="B654" t="str">
            <v>B05-14286-00000</v>
          </cell>
          <cell r="C654" t="str">
            <v>DOTACION DE MATERIAL PARA CORDONES DE ACERA  (GENERACION DE EMPLEO)</v>
          </cell>
          <cell r="D654" t="str">
            <v>ALTO VILLA VICTORIA</v>
          </cell>
          <cell r="E654">
            <v>6</v>
          </cell>
          <cell r="F654" t="str">
            <v>DISTRITO - 6</v>
          </cell>
          <cell r="G654" t="str">
            <v>I</v>
          </cell>
          <cell r="H654">
            <v>40000</v>
          </cell>
          <cell r="I654">
            <v>40000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</v>
          </cell>
          <cell r="R654" t="str">
            <v>OBRAS Y MEDIO AMBIENTE</v>
          </cell>
          <cell r="S654">
            <v>25</v>
          </cell>
          <cell r="T654" t="str">
            <v>PROGRAMA INTENSIVO DE EMPLEO - GEN. EMPLEO</v>
          </cell>
          <cell r="U654">
            <v>5</v>
          </cell>
          <cell r="V654" t="str">
            <v>PROYECTOS GESTIONES PASADAS</v>
          </cell>
          <cell r="W654">
            <v>829</v>
          </cell>
        </row>
        <row r="655">
          <cell r="B655" t="str">
            <v>B05-14296-00000</v>
          </cell>
          <cell r="C655" t="str">
            <v>EQUIPAMIENTO RETEN POLICIAL AV. PUCARANI</v>
          </cell>
          <cell r="D655" t="str">
            <v>ALTO LIMA 3RA SECCION</v>
          </cell>
          <cell r="E655">
            <v>6</v>
          </cell>
          <cell r="F655" t="str">
            <v>DISTRITO - 6</v>
          </cell>
          <cell r="G655" t="str">
            <v>I</v>
          </cell>
          <cell r="H655">
            <v>15000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15000</v>
          </cell>
          <cell r="P655">
            <v>0</v>
          </cell>
          <cell r="Q655">
            <v>4</v>
          </cell>
          <cell r="R655" t="str">
            <v>FORTALECIMIENTO INSTITUCIONAL</v>
          </cell>
          <cell r="S655">
            <v>28</v>
          </cell>
          <cell r="T655" t="str">
            <v>FORTALECIMIENTO SUB ALCALDIAS DISTRITALES</v>
          </cell>
          <cell r="U655">
            <v>5</v>
          </cell>
          <cell r="V655" t="str">
            <v>PROYECTOS GESTIONES PASADAS</v>
          </cell>
          <cell r="W655">
            <v>831</v>
          </cell>
        </row>
        <row r="656">
          <cell r="B656" t="str">
            <v>B05-14297-00000</v>
          </cell>
          <cell r="C656" t="str">
            <v>PAVIMENTADO AV. ECUADOR (ESTUDIOS DE PREINVERSION)</v>
          </cell>
          <cell r="D656" t="str">
            <v>ALTO LIMA 2DA. SECCION</v>
          </cell>
          <cell r="E656">
            <v>6</v>
          </cell>
          <cell r="F656" t="str">
            <v>DISTRITO - 6</v>
          </cell>
          <cell r="G656" t="str">
            <v>I</v>
          </cell>
          <cell r="H656">
            <v>20000</v>
          </cell>
          <cell r="I656">
            <v>20000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2</v>
          </cell>
          <cell r="R656" t="str">
            <v>OBRAS Y MEDIO AMBIENTE</v>
          </cell>
          <cell r="S656">
            <v>18</v>
          </cell>
          <cell r="T656" t="str">
            <v>CONSTRUCCION Y MANTENIMIENTO DE CAMINOS VECINALES</v>
          </cell>
          <cell r="U656">
            <v>5</v>
          </cell>
          <cell r="V656" t="str">
            <v>PROYECTOS GESTIONES PASADAS</v>
          </cell>
          <cell r="W656">
            <v>832</v>
          </cell>
        </row>
        <row r="657">
          <cell r="B657" t="str">
            <v>B05-14298-00000</v>
          </cell>
          <cell r="C657" t="str">
            <v>PAVIMENTADO PLAZA ENTORNO, AV. MARIO ARZE PLAZA CIVICA AERONAUTICA (ESTUDIOS DE PREINVERSION)</v>
          </cell>
          <cell r="D657" t="str">
            <v>LORETO</v>
          </cell>
          <cell r="E657">
            <v>6</v>
          </cell>
          <cell r="F657" t="str">
            <v>DISTRITO - 6</v>
          </cell>
          <cell r="G657" t="str">
            <v>I</v>
          </cell>
          <cell r="H657">
            <v>20000</v>
          </cell>
          <cell r="I657">
            <v>0</v>
          </cell>
          <cell r="J657">
            <v>20000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2</v>
          </cell>
          <cell r="R657" t="str">
            <v>OBRAS Y MEDIO AMBIENTE</v>
          </cell>
          <cell r="S657">
            <v>18</v>
          </cell>
          <cell r="T657" t="str">
            <v>CONSTRUCCION Y MANTENIMIENTO DE CAMINOS VECINALES</v>
          </cell>
          <cell r="U657">
            <v>5</v>
          </cell>
          <cell r="V657" t="str">
            <v>PROYECTOS GESTIONES PASADAS</v>
          </cell>
          <cell r="W657">
            <v>833</v>
          </cell>
        </row>
        <row r="658">
          <cell r="B658" t="str">
            <v>B05-14308-00000</v>
          </cell>
          <cell r="C658" t="str">
            <v>CONSTRUCCION BIBLIOTECA (FASE I)</v>
          </cell>
          <cell r="D658" t="str">
            <v>MERCEDES "E"</v>
          </cell>
          <cell r="E658">
            <v>8</v>
          </cell>
          <cell r="F658" t="str">
            <v>DISTRITO - 8</v>
          </cell>
          <cell r="G658" t="str">
            <v>I</v>
          </cell>
          <cell r="H658">
            <v>5438</v>
          </cell>
          <cell r="I658">
            <v>5438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2</v>
          </cell>
          <cell r="R658" t="str">
            <v>OBRAS Y MEDIO AMBIENTE</v>
          </cell>
          <cell r="S658">
            <v>12</v>
          </cell>
          <cell r="T658" t="str">
            <v>INFRAESTRUCTURA URBANA Y RURAL</v>
          </cell>
          <cell r="U658">
            <v>5</v>
          </cell>
          <cell r="V658" t="str">
            <v>PROYECTOS GESTIONES PASADAS</v>
          </cell>
          <cell r="W658">
            <v>834</v>
          </cell>
        </row>
        <row r="659">
          <cell r="B659" t="str">
            <v>B05-14315-00000</v>
          </cell>
          <cell r="C659" t="str">
            <v>CONSTRUCCION MODULO POLICIAL</v>
          </cell>
          <cell r="D659" t="str">
            <v>UNIFICADA POTOSI</v>
          </cell>
          <cell r="E659">
            <v>8</v>
          </cell>
          <cell r="F659" t="str">
            <v>DISTRITO - 8</v>
          </cell>
          <cell r="G659" t="str">
            <v>I</v>
          </cell>
          <cell r="H659">
            <v>1496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1496</v>
          </cell>
          <cell r="P659">
            <v>0</v>
          </cell>
          <cell r="Q659">
            <v>2</v>
          </cell>
          <cell r="R659" t="str">
            <v>OBRAS Y MEDIO AMBIENTE</v>
          </cell>
          <cell r="S659">
            <v>6</v>
          </cell>
          <cell r="T659" t="str">
            <v>SERVICIOS DE SEGURIDAD CIUDADANA</v>
          </cell>
          <cell r="U659">
            <v>5</v>
          </cell>
          <cell r="V659" t="str">
            <v>PROYECTOS GESTIONES PASADAS</v>
          </cell>
          <cell r="W659">
            <v>835</v>
          </cell>
        </row>
        <row r="660">
          <cell r="B660" t="str">
            <v>B05-14318-00000</v>
          </cell>
          <cell r="C660" t="str">
            <v>CONSTRUCCION POSTA SANITARIA (OBRA FINA)</v>
          </cell>
          <cell r="D660" t="str">
            <v>TARAPACA JHUNTUMA SECTOR "B"</v>
          </cell>
          <cell r="E660">
            <v>8</v>
          </cell>
          <cell r="F660" t="str">
            <v>DISTRITO - 8</v>
          </cell>
          <cell r="G660" t="str">
            <v>I</v>
          </cell>
          <cell r="H660">
            <v>10000</v>
          </cell>
          <cell r="I660">
            <v>0</v>
          </cell>
          <cell r="J660">
            <v>10000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1</v>
          </cell>
          <cell r="R660" t="str">
            <v>PROTECCION SOCIAL</v>
          </cell>
          <cell r="S660">
            <v>2</v>
          </cell>
          <cell r="T660" t="str">
            <v>SERVICIO DE SALUD</v>
          </cell>
          <cell r="U660">
            <v>5</v>
          </cell>
          <cell r="V660" t="str">
            <v>PROYECTOS GESTIONES PASADAS</v>
          </cell>
          <cell r="W660">
            <v>836</v>
          </cell>
        </row>
        <row r="661">
          <cell r="B661" t="str">
            <v>B05-14321-00000</v>
          </cell>
          <cell r="C661" t="str">
            <v>DOTACION MATERIAL DE CONSTRUCCION PARA CANCHA DE FUTSAL</v>
          </cell>
          <cell r="D661" t="str">
            <v>INTI RAYMI II</v>
          </cell>
          <cell r="E661">
            <v>8</v>
          </cell>
          <cell r="F661" t="str">
            <v>DISTRITO - 8</v>
          </cell>
          <cell r="G661" t="str">
            <v>I</v>
          </cell>
          <cell r="H661">
            <v>30000</v>
          </cell>
          <cell r="I661">
            <v>20000</v>
          </cell>
          <cell r="J661">
            <v>10000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2</v>
          </cell>
          <cell r="R661" t="str">
            <v>OBRAS Y MEDIO AMBIENTE</v>
          </cell>
          <cell r="S661">
            <v>12</v>
          </cell>
          <cell r="T661" t="str">
            <v>INFRAESTRUCTURA URBANA Y RURAL</v>
          </cell>
          <cell r="U661">
            <v>5</v>
          </cell>
          <cell r="V661" t="str">
            <v>PROYECTOS GESTIONES PASADAS</v>
          </cell>
          <cell r="W661">
            <v>837</v>
          </cell>
        </row>
        <row r="662">
          <cell r="B662" t="str">
            <v>B05-14335-00000</v>
          </cell>
          <cell r="C662" t="str">
            <v>DOTACION MATERIALES DE CONSTRUCCION PARA CANCHA DE FUTSAL + GRADERIAS Y ENMALLADO</v>
          </cell>
          <cell r="D662" t="str">
            <v>SAN JOSÉ</v>
          </cell>
          <cell r="E662">
            <v>8</v>
          </cell>
          <cell r="F662" t="str">
            <v>DISTRITO - 8</v>
          </cell>
          <cell r="G662" t="str">
            <v>I</v>
          </cell>
          <cell r="H662">
            <v>48000</v>
          </cell>
          <cell r="I662">
            <v>23000</v>
          </cell>
          <cell r="J662">
            <v>25000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2</v>
          </cell>
          <cell r="R662" t="str">
            <v>OBRAS Y MEDIO AMBIENTE</v>
          </cell>
          <cell r="S662">
            <v>12</v>
          </cell>
          <cell r="T662" t="str">
            <v>INFRAESTRUCTURA URBANA Y RURAL</v>
          </cell>
          <cell r="U662">
            <v>5</v>
          </cell>
          <cell r="V662" t="str">
            <v>PROYECTOS GESTIONES PASADAS</v>
          </cell>
          <cell r="W662">
            <v>838</v>
          </cell>
        </row>
        <row r="663">
          <cell r="B663" t="str">
            <v>B05-14336-00000</v>
          </cell>
          <cell r="C663" t="str">
            <v>DOTACION MATERIALES DE CONSTRUCCION PARA CANCHA MULTIPLE (COMPLEMENTACION)</v>
          </cell>
          <cell r="D663" t="str">
            <v>SAN LUIS SENKATA</v>
          </cell>
          <cell r="E663">
            <v>8</v>
          </cell>
          <cell r="F663" t="str">
            <v>DISTRITO - 8</v>
          </cell>
          <cell r="G663" t="str">
            <v>I</v>
          </cell>
          <cell r="H663">
            <v>5840</v>
          </cell>
          <cell r="I663">
            <v>0</v>
          </cell>
          <cell r="J663">
            <v>5840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2</v>
          </cell>
          <cell r="R663" t="str">
            <v>OBRAS Y MEDIO AMBIENTE</v>
          </cell>
          <cell r="S663">
            <v>12</v>
          </cell>
          <cell r="T663" t="str">
            <v>INFRAESTRUCTURA URBANA Y RURAL</v>
          </cell>
          <cell r="U663">
            <v>5</v>
          </cell>
          <cell r="V663" t="str">
            <v>PROYECTOS GESTIONES PASADAS</v>
          </cell>
          <cell r="W663">
            <v>839</v>
          </cell>
        </row>
        <row r="664">
          <cell r="B664" t="str">
            <v>B05-14337-00000</v>
          </cell>
          <cell r="C664" t="str">
            <v>DOTACION MATERIALES DE CONSTRUCCION PARA CONCLUSION DE CANCHA MULTIPLE</v>
          </cell>
          <cell r="D664" t="str">
            <v>POLONIA</v>
          </cell>
          <cell r="E664">
            <v>8</v>
          </cell>
          <cell r="F664" t="str">
            <v>DISTRITO - 8</v>
          </cell>
          <cell r="G664" t="str">
            <v>I</v>
          </cell>
          <cell r="H664">
            <v>10000</v>
          </cell>
          <cell r="I664">
            <v>0</v>
          </cell>
          <cell r="J664">
            <v>10000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2</v>
          </cell>
          <cell r="R664" t="str">
            <v>OBRAS Y MEDIO AMBIENTE</v>
          </cell>
          <cell r="S664">
            <v>12</v>
          </cell>
          <cell r="T664" t="str">
            <v>INFRAESTRUCTURA URBANA Y RURAL</v>
          </cell>
          <cell r="U664">
            <v>5</v>
          </cell>
          <cell r="V664" t="str">
            <v>PROYECTOS GESTIONES PASADAS</v>
          </cell>
          <cell r="W664">
            <v>840</v>
          </cell>
        </row>
        <row r="665">
          <cell r="B665" t="str">
            <v>B05-14343-00000</v>
          </cell>
          <cell r="C665" t="str">
            <v>DOTACION CEMENTO PARA CONSTRUCCION DE CORDONES DE ACERA</v>
          </cell>
          <cell r="D665" t="str">
            <v>16 DE NOVIEMBRE</v>
          </cell>
          <cell r="E665">
            <v>8</v>
          </cell>
          <cell r="F665" t="str">
            <v>DISTRITO - 8</v>
          </cell>
          <cell r="G665" t="str">
            <v>I</v>
          </cell>
          <cell r="H665">
            <v>10000</v>
          </cell>
          <cell r="I665">
            <v>0</v>
          </cell>
          <cell r="J665">
            <v>10000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2</v>
          </cell>
          <cell r="R665" t="str">
            <v>OBRAS Y MEDIO AMBIENTE</v>
          </cell>
          <cell r="S665">
            <v>18</v>
          </cell>
          <cell r="T665" t="str">
            <v>CONSTRUCCION Y MANTENIMIENTO DE CAMINOS VECINALES</v>
          </cell>
          <cell r="U665">
            <v>5</v>
          </cell>
          <cell r="V665" t="str">
            <v>PROYECTOS GESTIONES PASADAS</v>
          </cell>
          <cell r="W665">
            <v>841</v>
          </cell>
        </row>
        <row r="666">
          <cell r="B666" t="str">
            <v>B05-14351-00000</v>
          </cell>
          <cell r="C666" t="str">
            <v>DOTACION DE CEMENTO PARA CONSTRUCCION DE CORDONES DE ACERA CONTORNO PLAZA</v>
          </cell>
          <cell r="D666" t="str">
            <v>ANDINO SENKATA</v>
          </cell>
          <cell r="E666">
            <v>8</v>
          </cell>
          <cell r="F666" t="str">
            <v>DISTRITO - 8</v>
          </cell>
          <cell r="G666" t="str">
            <v>I</v>
          </cell>
          <cell r="H666">
            <v>4504</v>
          </cell>
          <cell r="I666">
            <v>0</v>
          </cell>
          <cell r="J666">
            <v>4504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2</v>
          </cell>
          <cell r="R666" t="str">
            <v>OBRAS Y MEDIO AMBIENTE</v>
          </cell>
          <cell r="S666">
            <v>18</v>
          </cell>
          <cell r="T666" t="str">
            <v>CONSTRUCCION Y MANTENIMIENTO DE CAMINOS VECINALES</v>
          </cell>
          <cell r="U666">
            <v>5</v>
          </cell>
          <cell r="V666" t="str">
            <v>PROYECTOS GESTIONES PASADAS</v>
          </cell>
          <cell r="W666">
            <v>842</v>
          </cell>
        </row>
        <row r="667">
          <cell r="B667" t="str">
            <v>B05-14368-00000</v>
          </cell>
          <cell r="C667" t="str">
            <v>DOTACION DE PIEDRAS PARA EMPEDRADO DE CALLES</v>
          </cell>
          <cell r="D667" t="str">
            <v>30 DE AGOSTO</v>
          </cell>
          <cell r="E667">
            <v>8</v>
          </cell>
          <cell r="F667" t="str">
            <v>DISTRITO - 8</v>
          </cell>
          <cell r="G667" t="str">
            <v>I</v>
          </cell>
          <cell r="H667">
            <v>20600</v>
          </cell>
          <cell r="I667">
            <v>15000</v>
          </cell>
          <cell r="J667">
            <v>5600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2</v>
          </cell>
          <cell r="R667" t="str">
            <v>OBRAS Y MEDIO AMBIENTE</v>
          </cell>
          <cell r="S667">
            <v>18</v>
          </cell>
          <cell r="T667" t="str">
            <v>CONSTRUCCION Y MANTENIMIENTO DE CAMINOS VECINALES</v>
          </cell>
          <cell r="U667">
            <v>5</v>
          </cell>
          <cell r="V667" t="str">
            <v>PROYECTOS GESTIONES PASADAS</v>
          </cell>
          <cell r="W667">
            <v>843</v>
          </cell>
        </row>
        <row r="668">
          <cell r="B668" t="str">
            <v>B05-14369-00000</v>
          </cell>
          <cell r="C668" t="str">
            <v>DOTACION DE PIEDRAS PARA EMPEDRADO DE CALLES</v>
          </cell>
          <cell r="D668" t="str">
            <v>COMPLEMENTO FABRIL JHUNTUMA</v>
          </cell>
          <cell r="E668">
            <v>8</v>
          </cell>
          <cell r="F668" t="str">
            <v>DISTRITO - 8</v>
          </cell>
          <cell r="G668" t="str">
            <v>I</v>
          </cell>
          <cell r="H668">
            <v>30000</v>
          </cell>
          <cell r="I668">
            <v>30000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2</v>
          </cell>
          <cell r="R668" t="str">
            <v>OBRAS Y MEDIO AMBIENTE</v>
          </cell>
          <cell r="S668">
            <v>18</v>
          </cell>
          <cell r="T668" t="str">
            <v>CONSTRUCCION Y MANTENIMIENTO DE CAMINOS VECINALES</v>
          </cell>
          <cell r="U668">
            <v>5</v>
          </cell>
          <cell r="V668" t="str">
            <v>PROYECTOS GESTIONES PASADAS</v>
          </cell>
          <cell r="W668">
            <v>844</v>
          </cell>
        </row>
        <row r="669">
          <cell r="B669" t="str">
            <v>B05-14370-00000</v>
          </cell>
          <cell r="C669" t="str">
            <v>DOTACION MATERIALES DE CONSTRUCCION PARA OBRA FINA DE SEDE SOCIAL Y COMPLEMENTACION DE CORDONES DE ACERA</v>
          </cell>
          <cell r="D669" t="str">
            <v xml:space="preserve">VILLA JULIANA </v>
          </cell>
          <cell r="E669">
            <v>8</v>
          </cell>
          <cell r="F669" t="str">
            <v>DISTRITO - 8</v>
          </cell>
          <cell r="G669" t="str">
            <v>I</v>
          </cell>
          <cell r="H669">
            <v>4956</v>
          </cell>
          <cell r="I669">
            <v>4956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2</v>
          </cell>
          <cell r="R669" t="str">
            <v>OBRAS Y MEDIO AMBIENTE</v>
          </cell>
          <cell r="S669">
            <v>18</v>
          </cell>
          <cell r="T669" t="str">
            <v>CONSTRUCCION Y MANTENIMIENTO DE CAMINOS VECINALES</v>
          </cell>
          <cell r="U669">
            <v>5</v>
          </cell>
          <cell r="V669" t="str">
            <v>PROYECTOS GESTIONES PASADAS</v>
          </cell>
          <cell r="W669">
            <v>845</v>
          </cell>
        </row>
        <row r="670">
          <cell r="B670" t="str">
            <v>B05-14371-00000</v>
          </cell>
          <cell r="C670" t="str">
            <v>DOTACION MATERIALES DE CONSTRUCCION PARA PLAZA PRINCIPAL</v>
          </cell>
          <cell r="D670" t="str">
            <v>EUCALIPTOS</v>
          </cell>
          <cell r="E670">
            <v>8</v>
          </cell>
          <cell r="F670" t="str">
            <v>DISTRITO - 8</v>
          </cell>
          <cell r="G670" t="str">
            <v>I</v>
          </cell>
          <cell r="H670">
            <v>40000</v>
          </cell>
          <cell r="I670">
            <v>40000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2</v>
          </cell>
          <cell r="R670" t="str">
            <v>OBRAS Y MEDIO AMBIENTE</v>
          </cell>
          <cell r="S670">
            <v>12</v>
          </cell>
          <cell r="T670" t="str">
            <v>INFRAESTRUCTURA URBANA Y RURAL</v>
          </cell>
          <cell r="U670">
            <v>5</v>
          </cell>
          <cell r="V670" t="str">
            <v>PROYECTOS GESTIONES PASADAS</v>
          </cell>
          <cell r="W670">
            <v>846</v>
          </cell>
        </row>
        <row r="671">
          <cell r="B671" t="str">
            <v>B05-14377-00000</v>
          </cell>
          <cell r="C671" t="str">
            <v>DOTACION MATERIALES DE CONSTRUCCION PARA BATERIA DE BAÑO (FASE II)</v>
          </cell>
          <cell r="D671" t="str">
            <v>FABRIL JHUNTUMA I y II</v>
          </cell>
          <cell r="E671">
            <v>8</v>
          </cell>
          <cell r="F671" t="str">
            <v>DISTRITO - 8</v>
          </cell>
          <cell r="G671" t="str">
            <v>I</v>
          </cell>
          <cell r="H671">
            <v>4339</v>
          </cell>
          <cell r="I671">
            <v>0</v>
          </cell>
          <cell r="J671">
            <v>4339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</v>
          </cell>
          <cell r="R671" t="str">
            <v>OBRAS Y MEDIO AMBIENTE</v>
          </cell>
          <cell r="S671">
            <v>12</v>
          </cell>
          <cell r="T671" t="str">
            <v>INFRAESTRUCTURA URBANA Y RURAL</v>
          </cell>
          <cell r="U671">
            <v>5</v>
          </cell>
          <cell r="V671" t="str">
            <v>PROYECTOS GESTIONES PASADAS</v>
          </cell>
          <cell r="W671">
            <v>847</v>
          </cell>
        </row>
        <row r="672">
          <cell r="B672" t="str">
            <v>B05-14386-00000</v>
          </cell>
          <cell r="C672" t="str">
            <v>DOTACION MATERIALES DE CONSTRUCCION PARA SEDE SOCIAL</v>
          </cell>
          <cell r="D672" t="str">
            <v>ROSEDAL VENTILLA</v>
          </cell>
          <cell r="E672">
            <v>8</v>
          </cell>
          <cell r="F672" t="str">
            <v>DISTRITO - 8</v>
          </cell>
          <cell r="G672" t="str">
            <v>I</v>
          </cell>
          <cell r="H672">
            <v>10000</v>
          </cell>
          <cell r="I672">
            <v>0</v>
          </cell>
          <cell r="J672">
            <v>10000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2</v>
          </cell>
          <cell r="R672" t="str">
            <v>OBRAS Y MEDIO AMBIENTE</v>
          </cell>
          <cell r="S672">
            <v>12</v>
          </cell>
          <cell r="T672" t="str">
            <v>INFRAESTRUCTURA URBANA Y RURAL</v>
          </cell>
          <cell r="U672">
            <v>5</v>
          </cell>
          <cell r="V672" t="str">
            <v>PROYECTOS GESTIONES PASADAS</v>
          </cell>
          <cell r="W672">
            <v>849</v>
          </cell>
        </row>
        <row r="673">
          <cell r="B673" t="str">
            <v>B05-14387-00000</v>
          </cell>
          <cell r="C673" t="str">
            <v>DOTACION MATERIALES DE CONSTRUCCION PARA SEDE SOCIAL (FASE II)</v>
          </cell>
          <cell r="D673" t="str">
            <v>SAN CRISTOBAL</v>
          </cell>
          <cell r="E673">
            <v>8</v>
          </cell>
          <cell r="F673" t="str">
            <v>DISTRITO - 8</v>
          </cell>
          <cell r="G673" t="str">
            <v>I</v>
          </cell>
          <cell r="H673">
            <v>27000</v>
          </cell>
          <cell r="I673">
            <v>0</v>
          </cell>
          <cell r="J673">
            <v>27000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2</v>
          </cell>
          <cell r="R673" t="str">
            <v>OBRAS Y MEDIO AMBIENTE</v>
          </cell>
          <cell r="S673">
            <v>12</v>
          </cell>
          <cell r="T673" t="str">
            <v>INFRAESTRUCTURA URBANA Y RURAL</v>
          </cell>
          <cell r="U673">
            <v>5</v>
          </cell>
          <cell r="V673" t="str">
            <v>PROYECTOS GESTIONES PASADAS</v>
          </cell>
          <cell r="W673">
            <v>850</v>
          </cell>
        </row>
        <row r="674">
          <cell r="B674" t="str">
            <v>B05-14394-00000</v>
          </cell>
          <cell r="C674" t="str">
            <v>ENLOSETADO Y CONSTRUCCION DE CORDONES DE ACERA VARIAS CALLES</v>
          </cell>
          <cell r="D674" t="str">
            <v>BARRIO MINERO 12 DE OCTUBRE</v>
          </cell>
          <cell r="E674">
            <v>1</v>
          </cell>
          <cell r="F674" t="str">
            <v>DISTRITO - 1</v>
          </cell>
          <cell r="G674" t="str">
            <v>I</v>
          </cell>
          <cell r="H674">
            <v>5349</v>
          </cell>
          <cell r="I674">
            <v>5349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2</v>
          </cell>
          <cell r="R674" t="str">
            <v>OBRAS Y MEDIO AMBIENTE</v>
          </cell>
          <cell r="S674">
            <v>18</v>
          </cell>
          <cell r="T674" t="str">
            <v>CONSTRUCCION Y MANTENIMIENTO DE CAMINOS VECINALES</v>
          </cell>
          <cell r="U674">
            <v>5</v>
          </cell>
          <cell r="V674" t="str">
            <v>PROYECTOS GESTIONES PASADAS</v>
          </cell>
          <cell r="W674">
            <v>852</v>
          </cell>
        </row>
        <row r="675">
          <cell r="B675" t="str">
            <v>B05-14396-00000</v>
          </cell>
          <cell r="C675" t="str">
            <v>CONSTRUCCION CENTRO DE SALUD (FASE IV)</v>
          </cell>
          <cell r="D675" t="str">
            <v>SAN FELIPE DE SEQUE SECTOR 2</v>
          </cell>
          <cell r="E675">
            <v>4</v>
          </cell>
          <cell r="F675" t="str">
            <v>DISTRITO - 4</v>
          </cell>
          <cell r="G675" t="str">
            <v>I</v>
          </cell>
          <cell r="H675">
            <v>31607</v>
          </cell>
          <cell r="I675">
            <v>0</v>
          </cell>
          <cell r="J675">
            <v>31607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1</v>
          </cell>
          <cell r="R675" t="str">
            <v>PROTECCION SOCIAL</v>
          </cell>
          <cell r="S675">
            <v>2</v>
          </cell>
          <cell r="T675" t="str">
            <v>SERVICIO DE SALUD</v>
          </cell>
          <cell r="U675">
            <v>5</v>
          </cell>
          <cell r="V675" t="str">
            <v>PROYECTOS GESTIONES PASADAS</v>
          </cell>
          <cell r="W675">
            <v>854</v>
          </cell>
        </row>
        <row r="676">
          <cell r="B676" t="str">
            <v>B05-14399-00000</v>
          </cell>
          <cell r="C676" t="str">
            <v>CONSTRUCCION TINGLADO MULTIFUNCIONAL (FASE II)</v>
          </cell>
          <cell r="D676" t="str">
            <v>MARISCAL SUCRE HICHUSIRCA CHICO</v>
          </cell>
          <cell r="E676">
            <v>4</v>
          </cell>
          <cell r="F676" t="str">
            <v>DISTRITO - 4</v>
          </cell>
          <cell r="G676" t="str">
            <v>I</v>
          </cell>
          <cell r="H676">
            <v>142601</v>
          </cell>
          <cell r="I676">
            <v>142601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2</v>
          </cell>
          <cell r="R676" t="str">
            <v>OBRAS Y MEDIO AMBIENTE</v>
          </cell>
          <cell r="S676">
            <v>12</v>
          </cell>
          <cell r="T676" t="str">
            <v>INFRAESTRUCTURA URBANA Y RURAL</v>
          </cell>
          <cell r="U676">
            <v>5</v>
          </cell>
          <cell r="V676" t="str">
            <v>PROYECTOS GESTIONES PASADAS</v>
          </cell>
          <cell r="W676">
            <v>855</v>
          </cell>
        </row>
        <row r="677">
          <cell r="B677" t="str">
            <v>B05-14402-00000</v>
          </cell>
          <cell r="C677" t="str">
            <v>MEJORAMIENTO CANCHA DE FUTBOL CONCEPCION</v>
          </cell>
          <cell r="D677" t="str">
            <v>DISTRITO 2</v>
          </cell>
          <cell r="E677">
            <v>2</v>
          </cell>
          <cell r="F677" t="str">
            <v>DISTRITO - 2</v>
          </cell>
          <cell r="G677" t="str">
            <v>I</v>
          </cell>
          <cell r="H677">
            <v>42222</v>
          </cell>
          <cell r="I677">
            <v>42222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</v>
          </cell>
          <cell r="R677" t="str">
            <v>OBRAS Y MEDIO AMBIENTE</v>
          </cell>
          <cell r="S677">
            <v>12</v>
          </cell>
          <cell r="T677" t="str">
            <v>INFRAESTRUCTURA URBANA Y RURAL</v>
          </cell>
          <cell r="U677">
            <v>5</v>
          </cell>
          <cell r="V677" t="str">
            <v>PROYECTOS GESTIONES PASADAS</v>
          </cell>
          <cell r="W677">
            <v>856</v>
          </cell>
        </row>
        <row r="678">
          <cell r="B678" t="str">
            <v>B05-14411-00000</v>
          </cell>
          <cell r="C678" t="str">
            <v>ADQUISICION DE CARRO ESCALERA SUB ALCALDIA D- 4</v>
          </cell>
          <cell r="D678" t="str">
            <v>DISTRITO 4</v>
          </cell>
          <cell r="E678">
            <v>4</v>
          </cell>
          <cell r="F678" t="str">
            <v>DISTRITO - 4</v>
          </cell>
          <cell r="G678" t="str">
            <v>I</v>
          </cell>
          <cell r="H678">
            <v>620700</v>
          </cell>
          <cell r="I678">
            <v>620700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4</v>
          </cell>
          <cell r="R678" t="str">
            <v>FORTALECIMIENTO INSTITUCIONAL</v>
          </cell>
          <cell r="S678">
            <v>28</v>
          </cell>
          <cell r="T678" t="str">
            <v>FORTALECIMIENTO SUB ALCALDIAS DISTRITALES</v>
          </cell>
          <cell r="U678">
            <v>5</v>
          </cell>
          <cell r="V678" t="str">
            <v>PROYECTOS GESTIONES PASADAS</v>
          </cell>
          <cell r="W678">
            <v>857</v>
          </cell>
        </row>
        <row r="679">
          <cell r="B679" t="str">
            <v>B05-14416-00000</v>
          </cell>
          <cell r="C679" t="str">
            <v>DOTACION DE MATERIALES DE CONSTRUCCION PARA CENTRO CULTURAL</v>
          </cell>
          <cell r="D679" t="str">
            <v>ANEXO 8 DE ENERO</v>
          </cell>
          <cell r="E679">
            <v>8</v>
          </cell>
          <cell r="F679" t="str">
            <v>DISTRITO - 8</v>
          </cell>
          <cell r="G679" t="str">
            <v>I</v>
          </cell>
          <cell r="H679">
            <v>30000</v>
          </cell>
          <cell r="I679">
            <v>0</v>
          </cell>
          <cell r="J679">
            <v>30000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2</v>
          </cell>
          <cell r="R679" t="str">
            <v>OBRAS Y MEDIO AMBIENTE</v>
          </cell>
          <cell r="S679">
            <v>12</v>
          </cell>
          <cell r="T679" t="str">
            <v>INFRAESTRUCTURA URBANA Y RURAL</v>
          </cell>
          <cell r="U679">
            <v>5</v>
          </cell>
          <cell r="V679" t="str">
            <v>PROYECTOS GESTIONES PASADAS</v>
          </cell>
          <cell r="W679">
            <v>858</v>
          </cell>
        </row>
        <row r="680">
          <cell r="B680" t="str">
            <v>B05-14425-00000</v>
          </cell>
          <cell r="C680" t="str">
            <v>PAVIMENTADO AV. CUZCO (ESTUDIOS DE PREINVERSION)</v>
          </cell>
          <cell r="D680" t="str">
            <v>DISTRITAL D-4</v>
          </cell>
          <cell r="E680">
            <v>4</v>
          </cell>
          <cell r="F680" t="str">
            <v>DISTRITO - 4</v>
          </cell>
          <cell r="G680" t="str">
            <v>I</v>
          </cell>
          <cell r="H680">
            <v>25000</v>
          </cell>
          <cell r="I680">
            <v>25000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2</v>
          </cell>
          <cell r="R680" t="str">
            <v>OBRAS Y MEDIO AMBIENTE</v>
          </cell>
          <cell r="S680">
            <v>18</v>
          </cell>
          <cell r="T680" t="str">
            <v>CONSTRUCCION Y MANTENIMIENTO DE CAMINOS VECINALES</v>
          </cell>
          <cell r="U680">
            <v>5</v>
          </cell>
          <cell r="V680" t="str">
            <v>PROYECTOS GESTIONES PASADAS</v>
          </cell>
          <cell r="W680">
            <v>860</v>
          </cell>
        </row>
        <row r="681">
          <cell r="B681" t="str">
            <v>B05-14435-00000</v>
          </cell>
          <cell r="C681" t="str">
            <v>CONSTRUCCION DE 2 AULAS UE 12 DE OCTUBRE</v>
          </cell>
          <cell r="D681" t="str">
            <v>DISTRITAL D-1</v>
          </cell>
          <cell r="E681">
            <v>1</v>
          </cell>
          <cell r="F681" t="str">
            <v>DISTRITO - 1</v>
          </cell>
          <cell r="G681" t="str">
            <v>I</v>
          </cell>
          <cell r="H681">
            <v>14420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14420</v>
          </cell>
          <cell r="P681">
            <v>0</v>
          </cell>
          <cell r="Q681">
            <v>1</v>
          </cell>
          <cell r="R681" t="str">
            <v>PROTECCION SOCIAL</v>
          </cell>
          <cell r="S681">
            <v>1</v>
          </cell>
          <cell r="T681" t="str">
            <v>SERVICIO DE EDUCACION</v>
          </cell>
          <cell r="U681">
            <v>5</v>
          </cell>
          <cell r="V681" t="str">
            <v>PROYECTOS GESTIONES PASADAS</v>
          </cell>
          <cell r="W681">
            <v>861</v>
          </cell>
        </row>
        <row r="682">
          <cell r="B682" t="str">
            <v>B05-14437-00000</v>
          </cell>
          <cell r="C682" t="str">
            <v>CONSTRUCCION DE BATERIA DE BAÑO UE VICENTE DONOSO TORREZ</v>
          </cell>
          <cell r="D682" t="str">
            <v>DISTRITAL D-1</v>
          </cell>
          <cell r="E682">
            <v>1</v>
          </cell>
          <cell r="F682" t="str">
            <v>DISTRITO - 1</v>
          </cell>
          <cell r="G682" t="str">
            <v>I</v>
          </cell>
          <cell r="H682">
            <v>6082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6082</v>
          </cell>
          <cell r="P682">
            <v>0</v>
          </cell>
          <cell r="Q682">
            <v>1</v>
          </cell>
          <cell r="R682" t="str">
            <v>PROTECCION SOCIAL</v>
          </cell>
          <cell r="S682">
            <v>1</v>
          </cell>
          <cell r="T682" t="str">
            <v>SERVICIO DE EDUCACION</v>
          </cell>
          <cell r="U682">
            <v>5</v>
          </cell>
          <cell r="V682" t="str">
            <v>PROYECTOS GESTIONES PASADAS</v>
          </cell>
          <cell r="W682">
            <v>862</v>
          </cell>
        </row>
        <row r="683">
          <cell r="B683" t="str">
            <v>B05-14438-00000</v>
          </cell>
          <cell r="C683" t="str">
            <v>CONSTRUCCION DE 4 AULAS UE ANDRES BELLO AEROPUERTO</v>
          </cell>
          <cell r="D683" t="str">
            <v>DISTRITAL D-1</v>
          </cell>
          <cell r="E683">
            <v>1</v>
          </cell>
          <cell r="F683" t="str">
            <v>DISTRITO - 1</v>
          </cell>
          <cell r="G683" t="str">
            <v>I</v>
          </cell>
          <cell r="H683">
            <v>11922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11922</v>
          </cell>
          <cell r="P683">
            <v>0</v>
          </cell>
          <cell r="Q683">
            <v>1</v>
          </cell>
          <cell r="R683" t="str">
            <v>PROTECCION SOCIAL</v>
          </cell>
          <cell r="S683">
            <v>1</v>
          </cell>
          <cell r="T683" t="str">
            <v>SERVICIO DE EDUCACION</v>
          </cell>
          <cell r="U683">
            <v>5</v>
          </cell>
          <cell r="V683" t="str">
            <v>PROYECTOS GESTIONES PASADAS</v>
          </cell>
          <cell r="W683">
            <v>863</v>
          </cell>
        </row>
        <row r="684">
          <cell r="B684" t="str">
            <v>B05-14441-00000</v>
          </cell>
          <cell r="C684" t="str">
            <v>VACIADO DE PISO PATIO U.E. PUERTO DE MEJILLONES</v>
          </cell>
          <cell r="D684" t="str">
            <v>DISTRITAL D-1</v>
          </cell>
          <cell r="E684">
            <v>1</v>
          </cell>
          <cell r="F684" t="str">
            <v>DISTRITO - 1</v>
          </cell>
          <cell r="G684" t="str">
            <v>I</v>
          </cell>
          <cell r="H684">
            <v>8807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8807</v>
          </cell>
          <cell r="P684">
            <v>0</v>
          </cell>
          <cell r="Q684">
            <v>1</v>
          </cell>
          <cell r="R684" t="str">
            <v>PROTECCION SOCIAL</v>
          </cell>
          <cell r="S684">
            <v>1</v>
          </cell>
          <cell r="T684" t="str">
            <v>SERVICIO DE EDUCACION</v>
          </cell>
          <cell r="U684">
            <v>5</v>
          </cell>
          <cell r="V684" t="str">
            <v>PROYECTOS GESTIONES PASADAS</v>
          </cell>
          <cell r="W684">
            <v>864</v>
          </cell>
        </row>
        <row r="685">
          <cell r="B685" t="str">
            <v>B05-14443-00000</v>
          </cell>
          <cell r="C685" t="str">
            <v>DOTACION DE MOBILIARIO U.E. ARMANDO ESCOBAR URIA</v>
          </cell>
          <cell r="D685" t="str">
            <v>DISTRITAL D-1</v>
          </cell>
          <cell r="E685">
            <v>1</v>
          </cell>
          <cell r="F685" t="str">
            <v>DISTRITO - 1</v>
          </cell>
          <cell r="G685" t="str">
            <v>I</v>
          </cell>
          <cell r="H685">
            <v>31428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31428</v>
          </cell>
          <cell r="P685">
            <v>0</v>
          </cell>
          <cell r="Q685">
            <v>1</v>
          </cell>
          <cell r="R685" t="str">
            <v>PROTECCION SOCIAL</v>
          </cell>
          <cell r="S685">
            <v>1</v>
          </cell>
          <cell r="T685" t="str">
            <v>SERVICIO DE EDUCACION</v>
          </cell>
          <cell r="U685">
            <v>5</v>
          </cell>
          <cell r="V685" t="str">
            <v>PROYECTOS GESTIONES PASADAS</v>
          </cell>
          <cell r="W685">
            <v>865</v>
          </cell>
        </row>
        <row r="686">
          <cell r="B686" t="str">
            <v>B05-14444-00000</v>
          </cell>
          <cell r="C686" t="str">
            <v>CONSTRUCCION EN INFRAESTRUCTURA CANCHA MULTIPLE + GRADERIAS U.E. BRASILIA TURNO MAÑANA</v>
          </cell>
          <cell r="D686" t="str">
            <v>DISTRITAL D-1</v>
          </cell>
          <cell r="E686">
            <v>1</v>
          </cell>
          <cell r="F686" t="str">
            <v>DISTRITO - 1</v>
          </cell>
          <cell r="G686" t="str">
            <v>I</v>
          </cell>
          <cell r="H686">
            <v>83784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83784</v>
          </cell>
          <cell r="P686">
            <v>0</v>
          </cell>
          <cell r="Q686">
            <v>1</v>
          </cell>
          <cell r="R686" t="str">
            <v>PROTECCION SOCIAL</v>
          </cell>
          <cell r="S686">
            <v>1</v>
          </cell>
          <cell r="T686" t="str">
            <v>SERVICIO DE EDUCACION</v>
          </cell>
          <cell r="U686">
            <v>5</v>
          </cell>
          <cell r="V686" t="str">
            <v>PROYECTOS GESTIONES PASADAS</v>
          </cell>
          <cell r="W686">
            <v>866</v>
          </cell>
        </row>
        <row r="687">
          <cell r="B687" t="str">
            <v>B05-14445-00000</v>
          </cell>
          <cell r="C687" t="str">
            <v>DOTACION DE MOBILIARIO PARA AUDITORIO U.E. HEROES DEL PACIFICO-ANDRES BELLO</v>
          </cell>
          <cell r="D687" t="str">
            <v>DISTRITAL D-1</v>
          </cell>
          <cell r="E687">
            <v>1</v>
          </cell>
          <cell r="F687" t="str">
            <v>DISTRITO - 1</v>
          </cell>
          <cell r="G687" t="str">
            <v>I</v>
          </cell>
          <cell r="H687">
            <v>30000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30000</v>
          </cell>
          <cell r="P687">
            <v>0</v>
          </cell>
          <cell r="Q687">
            <v>1</v>
          </cell>
          <cell r="R687" t="str">
            <v>PROTECCION SOCIAL</v>
          </cell>
          <cell r="S687">
            <v>1</v>
          </cell>
          <cell r="T687" t="str">
            <v>SERVICIO DE EDUCACION</v>
          </cell>
          <cell r="U687">
            <v>5</v>
          </cell>
          <cell r="V687" t="str">
            <v>PROYECTOS GESTIONES PASADAS</v>
          </cell>
          <cell r="W687">
            <v>867</v>
          </cell>
        </row>
        <row r="688">
          <cell r="B688" t="str">
            <v>B05-14446-00000</v>
          </cell>
          <cell r="C688" t="str">
            <v>CONSTRUCCION DE TINGLADO COLEGIO TECNICO HUMANISTICO SANTIAGO I (FASE II)</v>
          </cell>
          <cell r="D688" t="str">
            <v>DISTRITAL D-1</v>
          </cell>
          <cell r="E688">
            <v>1</v>
          </cell>
          <cell r="F688" t="str">
            <v>DISTRITO - 1</v>
          </cell>
          <cell r="G688" t="str">
            <v>I</v>
          </cell>
          <cell r="H688">
            <v>80050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80050</v>
          </cell>
          <cell r="P688">
            <v>0</v>
          </cell>
          <cell r="Q688">
            <v>1</v>
          </cell>
          <cell r="R688" t="str">
            <v>PROTECCION SOCIAL</v>
          </cell>
          <cell r="S688">
            <v>1</v>
          </cell>
          <cell r="T688" t="str">
            <v>SERVICIO DE EDUCACION</v>
          </cell>
          <cell r="U688">
            <v>5</v>
          </cell>
          <cell r="V688" t="str">
            <v>PROYECTOS GESTIONES PASADAS</v>
          </cell>
          <cell r="W688">
            <v>868</v>
          </cell>
        </row>
        <row r="689">
          <cell r="B689" t="str">
            <v>B05-14451-00000</v>
          </cell>
          <cell r="C689" t="str">
            <v>CONSTRUCCION DE AULAS U.E. ALPACOMA BAJO (NUEVA CREACION)</v>
          </cell>
          <cell r="D689" t="str">
            <v>DISTRITAL D-1</v>
          </cell>
          <cell r="E689">
            <v>1</v>
          </cell>
          <cell r="F689" t="str">
            <v>DISTRITO - 1</v>
          </cell>
          <cell r="G689" t="str">
            <v>I</v>
          </cell>
          <cell r="H689">
            <v>189479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189479</v>
          </cell>
          <cell r="P689">
            <v>0</v>
          </cell>
          <cell r="Q689">
            <v>1</v>
          </cell>
          <cell r="R689" t="str">
            <v>PROTECCION SOCIAL</v>
          </cell>
          <cell r="S689">
            <v>1</v>
          </cell>
          <cell r="T689" t="str">
            <v>SERVICIO DE EDUCACION</v>
          </cell>
          <cell r="U689">
            <v>5</v>
          </cell>
          <cell r="V689" t="str">
            <v>PROYECTOS GESTIONES PASADAS</v>
          </cell>
          <cell r="W689">
            <v>870</v>
          </cell>
        </row>
        <row r="690">
          <cell r="B690" t="str">
            <v>B05-14452-00000</v>
          </cell>
          <cell r="C690" t="str">
            <v>PROVISION Y COLOCADO DE CANALETAS Y BAJANTES PARA TINGLADOS (UNIDADES EDUCATIVAS  (BRASIL, DONOSO TORREZ, HEROES DEL PACIFICO, MODESTO OMISTE, LIBERTAD EN LAS AMERICAS, BOLIVIA)</v>
          </cell>
          <cell r="D690" t="str">
            <v>DISTRITAL D-1</v>
          </cell>
          <cell r="E690">
            <v>1</v>
          </cell>
          <cell r="F690" t="str">
            <v>DISTRITO - 1</v>
          </cell>
          <cell r="G690" t="str">
            <v>I</v>
          </cell>
          <cell r="H690">
            <v>7510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7510</v>
          </cell>
          <cell r="P690">
            <v>0</v>
          </cell>
          <cell r="Q690">
            <v>1</v>
          </cell>
          <cell r="R690" t="str">
            <v>PROTECCION SOCIAL</v>
          </cell>
          <cell r="S690">
            <v>1</v>
          </cell>
          <cell r="T690" t="str">
            <v>SERVICIO DE EDUCACION</v>
          </cell>
          <cell r="U690">
            <v>5</v>
          </cell>
          <cell r="V690" t="str">
            <v>PROYECTOS GESTIONES PASADAS</v>
          </cell>
          <cell r="W690">
            <v>871</v>
          </cell>
        </row>
        <row r="691">
          <cell r="B691" t="str">
            <v>B05-14453-00000</v>
          </cell>
          <cell r="C691" t="str">
            <v>CONSTRUCCION DE TINGLADO U.E. ROTARY CHUQUIAGO MARKA</v>
          </cell>
          <cell r="D691" t="str">
            <v>DISTRITAL D-1</v>
          </cell>
          <cell r="E691">
            <v>1</v>
          </cell>
          <cell r="F691" t="str">
            <v>DISTRITO - 1</v>
          </cell>
          <cell r="G691" t="str">
            <v>I</v>
          </cell>
          <cell r="H691">
            <v>109117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109117</v>
          </cell>
          <cell r="P691">
            <v>0</v>
          </cell>
          <cell r="Q691">
            <v>1</v>
          </cell>
          <cell r="R691" t="str">
            <v>PROTECCION SOCIAL</v>
          </cell>
          <cell r="S691">
            <v>1</v>
          </cell>
          <cell r="T691" t="str">
            <v>SERVICIO DE EDUCACION</v>
          </cell>
          <cell r="U691">
            <v>5</v>
          </cell>
          <cell r="V691" t="str">
            <v>PROYECTOS GESTIONES PASADAS</v>
          </cell>
          <cell r="W691">
            <v>872</v>
          </cell>
        </row>
        <row r="692">
          <cell r="B692" t="str">
            <v>B05-14455-00000</v>
          </cell>
          <cell r="C692" t="str">
            <v>CONSTRUCCION DE TINGLADO U.E. MARISCAL ANDRES DE SANTA CRUZ</v>
          </cell>
          <cell r="D692" t="str">
            <v>DISTRITAL D-1</v>
          </cell>
          <cell r="E692">
            <v>1</v>
          </cell>
          <cell r="F692" t="str">
            <v>DISTRITO - 1</v>
          </cell>
          <cell r="G692" t="str">
            <v>I</v>
          </cell>
          <cell r="H692">
            <v>36305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36305</v>
          </cell>
          <cell r="P692">
            <v>0</v>
          </cell>
          <cell r="Q692">
            <v>1</v>
          </cell>
          <cell r="R692" t="str">
            <v>PROTECCION SOCIAL</v>
          </cell>
          <cell r="S692">
            <v>1</v>
          </cell>
          <cell r="T692" t="str">
            <v>SERVICIO DE EDUCACION</v>
          </cell>
          <cell r="U692">
            <v>5</v>
          </cell>
          <cell r="V692" t="str">
            <v>PROYECTOS GESTIONES PASADAS</v>
          </cell>
          <cell r="W692">
            <v>873</v>
          </cell>
        </row>
        <row r="693">
          <cell r="B693" t="str">
            <v>B05-14456-00000</v>
          </cell>
          <cell r="C693" t="str">
            <v>CONSTRUCCION DE 4 AULAS U.E. VICENTE TEJADA</v>
          </cell>
          <cell r="D693" t="str">
            <v>DISTRITAL D-1</v>
          </cell>
          <cell r="E693">
            <v>1</v>
          </cell>
          <cell r="F693" t="str">
            <v>DISTRITO - 1</v>
          </cell>
          <cell r="G693" t="str">
            <v>I</v>
          </cell>
          <cell r="H693">
            <v>231000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231000</v>
          </cell>
          <cell r="P693">
            <v>0</v>
          </cell>
          <cell r="Q693">
            <v>1</v>
          </cell>
          <cell r="R693" t="str">
            <v>PROTECCION SOCIAL</v>
          </cell>
          <cell r="S693">
            <v>1</v>
          </cell>
          <cell r="T693" t="str">
            <v>SERVICIO DE EDUCACION</v>
          </cell>
          <cell r="U693">
            <v>5</v>
          </cell>
          <cell r="V693" t="str">
            <v>PROYECTOS GESTIONES PASADAS</v>
          </cell>
          <cell r="W693">
            <v>874</v>
          </cell>
        </row>
        <row r="694">
          <cell r="B694" t="str">
            <v>B05-14458-00000</v>
          </cell>
          <cell r="C694" t="str">
            <v>MEJORAMIENTO U.E. ROMULO GALLEGOS - PILOTO BOLIVIA</v>
          </cell>
          <cell r="D694" t="str">
            <v>DISTRITAL D-1</v>
          </cell>
          <cell r="E694">
            <v>1</v>
          </cell>
          <cell r="F694" t="str">
            <v>DISTRITO - 1</v>
          </cell>
          <cell r="G694" t="str">
            <v>I</v>
          </cell>
          <cell r="H694">
            <v>24148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24148</v>
          </cell>
          <cell r="P694">
            <v>0</v>
          </cell>
          <cell r="Q694">
            <v>1</v>
          </cell>
          <cell r="R694" t="str">
            <v>PROTECCION SOCIAL</v>
          </cell>
          <cell r="S694">
            <v>1</v>
          </cell>
          <cell r="T694" t="str">
            <v>SERVICIO DE EDUCACION</v>
          </cell>
          <cell r="U694">
            <v>5</v>
          </cell>
          <cell r="V694" t="str">
            <v>PROYECTOS GESTIONES PASADAS</v>
          </cell>
          <cell r="W694">
            <v>875</v>
          </cell>
        </row>
        <row r="695">
          <cell r="B695" t="str">
            <v>B05-14459-00000</v>
          </cell>
          <cell r="C695" t="str">
            <v>VACIADO DE PATIO U.E. ANDRES BELLO AEROPUERTO</v>
          </cell>
          <cell r="D695" t="str">
            <v>DISTRITAL D-1</v>
          </cell>
          <cell r="E695">
            <v>1</v>
          </cell>
          <cell r="F695" t="str">
            <v>DISTRITO - 1</v>
          </cell>
          <cell r="G695" t="str">
            <v>I</v>
          </cell>
          <cell r="H695">
            <v>40000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40000</v>
          </cell>
          <cell r="P695">
            <v>0</v>
          </cell>
          <cell r="Q695">
            <v>1</v>
          </cell>
          <cell r="R695" t="str">
            <v>PROTECCION SOCIAL</v>
          </cell>
          <cell r="S695">
            <v>1</v>
          </cell>
          <cell r="T695" t="str">
            <v>SERVICIO DE EDUCACION</v>
          </cell>
          <cell r="U695">
            <v>5</v>
          </cell>
          <cell r="V695" t="str">
            <v>PROYECTOS GESTIONES PASADAS</v>
          </cell>
          <cell r="W695">
            <v>876</v>
          </cell>
        </row>
        <row r="696">
          <cell r="B696" t="str">
            <v>B05-14461-00000</v>
          </cell>
          <cell r="C696" t="str">
            <v>EQUIPAMIENTO U.E. TEJADA TRIANGULAR</v>
          </cell>
          <cell r="D696" t="str">
            <v>DISTRITAL D-1</v>
          </cell>
          <cell r="E696">
            <v>1</v>
          </cell>
          <cell r="F696" t="str">
            <v>DISTRITO - 1</v>
          </cell>
          <cell r="G696" t="str">
            <v>I</v>
          </cell>
          <cell r="H696">
            <v>33091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33091</v>
          </cell>
          <cell r="P696">
            <v>0</v>
          </cell>
          <cell r="Q696">
            <v>1</v>
          </cell>
          <cell r="R696" t="str">
            <v>PROTECCION SOCIAL</v>
          </cell>
          <cell r="S696">
            <v>1</v>
          </cell>
          <cell r="T696" t="str">
            <v>SERVICIO DE EDUCACION</v>
          </cell>
          <cell r="U696">
            <v>5</v>
          </cell>
          <cell r="V696" t="str">
            <v>PROYECTOS GESTIONES PASADAS</v>
          </cell>
          <cell r="W696">
            <v>878</v>
          </cell>
        </row>
        <row r="697">
          <cell r="B697" t="str">
            <v>B05-14464-00000</v>
          </cell>
          <cell r="C697" t="str">
            <v>CONSTRUCCION AULA U.E. JOSE LUIS SUAREZ GUZMAN</v>
          </cell>
          <cell r="D697" t="str">
            <v>TUPAC KATARI</v>
          </cell>
          <cell r="E697">
            <v>5</v>
          </cell>
          <cell r="F697" t="str">
            <v>DISTRITO - 5</v>
          </cell>
          <cell r="G697" t="str">
            <v>I</v>
          </cell>
          <cell r="H697">
            <v>7134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7134</v>
          </cell>
          <cell r="P697">
            <v>0</v>
          </cell>
          <cell r="Q697">
            <v>1</v>
          </cell>
          <cell r="R697" t="str">
            <v>PROTECCION SOCIAL</v>
          </cell>
          <cell r="S697">
            <v>1</v>
          </cell>
          <cell r="T697" t="str">
            <v>SERVICIO DE EDUCACION</v>
          </cell>
          <cell r="U697">
            <v>5</v>
          </cell>
          <cell r="V697" t="str">
            <v>PROYECTOS GESTIONES PASADAS</v>
          </cell>
          <cell r="W697">
            <v>880</v>
          </cell>
        </row>
        <row r="698">
          <cell r="B698" t="str">
            <v>B05-14465-00000</v>
          </cell>
          <cell r="C698" t="str">
            <v>CONSTRUCCION AULAS  U.E. NORUEGA</v>
          </cell>
          <cell r="D698" t="str">
            <v>HUAYNA POTOSI 1RA SECCION</v>
          </cell>
          <cell r="E698">
            <v>5</v>
          </cell>
          <cell r="F698" t="str">
            <v>DISTRITO - 5</v>
          </cell>
          <cell r="G698" t="str">
            <v>I</v>
          </cell>
          <cell r="H698">
            <v>10852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10852</v>
          </cell>
          <cell r="P698">
            <v>0</v>
          </cell>
          <cell r="Q698">
            <v>1</v>
          </cell>
          <cell r="R698" t="str">
            <v>PROTECCION SOCIAL</v>
          </cell>
          <cell r="S698">
            <v>1</v>
          </cell>
          <cell r="T698" t="str">
            <v>SERVICIO DE EDUCACION</v>
          </cell>
          <cell r="U698">
            <v>5</v>
          </cell>
          <cell r="V698" t="str">
            <v>PROYECTOS GESTIONES PASADAS</v>
          </cell>
          <cell r="W698">
            <v>881</v>
          </cell>
        </row>
        <row r="699">
          <cell r="B699" t="str">
            <v>B05-14466-00000</v>
          </cell>
          <cell r="C699" t="str">
            <v>CONSTRUCCION AULAS  U.E. TOKIO</v>
          </cell>
          <cell r="D699" t="str">
            <v>GERMAN BUSCH OESTE</v>
          </cell>
          <cell r="E699">
            <v>5</v>
          </cell>
          <cell r="F699" t="str">
            <v>DISTRITO - 5</v>
          </cell>
          <cell r="G699" t="str">
            <v>I</v>
          </cell>
          <cell r="H699">
            <v>11843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11843</v>
          </cell>
          <cell r="P699">
            <v>0</v>
          </cell>
          <cell r="Q699">
            <v>1</v>
          </cell>
          <cell r="R699" t="str">
            <v>PROTECCION SOCIAL</v>
          </cell>
          <cell r="S699">
            <v>1</v>
          </cell>
          <cell r="T699" t="str">
            <v>SERVICIO DE EDUCACION</v>
          </cell>
          <cell r="U699">
            <v>5</v>
          </cell>
          <cell r="V699" t="str">
            <v>PROYECTOS GESTIONES PASADAS</v>
          </cell>
          <cell r="W699">
            <v>882</v>
          </cell>
        </row>
        <row r="700">
          <cell r="B700" t="str">
            <v>B05-14467-00000</v>
          </cell>
          <cell r="C700" t="str">
            <v>CONSTRUCCION BATERIAS DE BAÑO  U.E. RAFAEL MENDOZA CASTELLON</v>
          </cell>
          <cell r="D700" t="str">
            <v>VILLA ESPERANZA</v>
          </cell>
          <cell r="E700">
            <v>5</v>
          </cell>
          <cell r="F700" t="str">
            <v>DISTRITO - 5</v>
          </cell>
          <cell r="G700" t="str">
            <v>I</v>
          </cell>
          <cell r="H700">
            <v>65000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65000</v>
          </cell>
          <cell r="P700">
            <v>0</v>
          </cell>
          <cell r="Q700">
            <v>1</v>
          </cell>
          <cell r="R700" t="str">
            <v>PROTECCION SOCIAL</v>
          </cell>
          <cell r="S700">
            <v>1</v>
          </cell>
          <cell r="T700" t="str">
            <v>SERVICIO DE EDUCACION</v>
          </cell>
          <cell r="U700">
            <v>5</v>
          </cell>
          <cell r="V700" t="str">
            <v>PROYECTOS GESTIONES PASADAS</v>
          </cell>
          <cell r="W700">
            <v>883</v>
          </cell>
        </row>
        <row r="701">
          <cell r="B701" t="str">
            <v>B05-14468-00000</v>
          </cell>
          <cell r="C701" t="str">
            <v>CONSTRUCCION CENTRO CULTURAL (FASE II)</v>
          </cell>
          <cell r="D701" t="str">
            <v>VILLA ESPERANZA PLAN VIVIENDA</v>
          </cell>
          <cell r="E701">
            <v>5</v>
          </cell>
          <cell r="F701" t="str">
            <v>DISTRITO - 5</v>
          </cell>
          <cell r="G701" t="str">
            <v>I</v>
          </cell>
          <cell r="H701">
            <v>4909</v>
          </cell>
          <cell r="I701">
            <v>4909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2</v>
          </cell>
          <cell r="R701" t="str">
            <v>OBRAS Y MEDIO AMBIENTE</v>
          </cell>
          <cell r="S701">
            <v>12</v>
          </cell>
          <cell r="T701" t="str">
            <v>INFRAESTRUCTURA URBANA Y RURAL</v>
          </cell>
          <cell r="U701">
            <v>5</v>
          </cell>
          <cell r="V701" t="str">
            <v>PROYECTOS GESTIONES PASADAS</v>
          </cell>
          <cell r="W701">
            <v>884</v>
          </cell>
        </row>
        <row r="702">
          <cell r="B702" t="str">
            <v>B05-14471-00000</v>
          </cell>
          <cell r="C702" t="str">
            <v xml:space="preserve">CONSTRUCCION DE AULAS U.E. CARLOS MONTENEGRO </v>
          </cell>
          <cell r="D702" t="str">
            <v>SAN JUAN RIO SECO</v>
          </cell>
          <cell r="E702">
            <v>5</v>
          </cell>
          <cell r="F702" t="str">
            <v>DISTRITO - 5</v>
          </cell>
          <cell r="G702" t="str">
            <v>I</v>
          </cell>
          <cell r="H702">
            <v>15088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15088</v>
          </cell>
          <cell r="P702">
            <v>0</v>
          </cell>
          <cell r="Q702">
            <v>1</v>
          </cell>
          <cell r="R702" t="str">
            <v>PROTECCION SOCIAL</v>
          </cell>
          <cell r="S702">
            <v>1</v>
          </cell>
          <cell r="T702" t="str">
            <v>SERVICIO DE EDUCACION</v>
          </cell>
          <cell r="U702">
            <v>5</v>
          </cell>
          <cell r="V702" t="str">
            <v>PROYECTOS GESTIONES PASADAS</v>
          </cell>
          <cell r="W702">
            <v>885</v>
          </cell>
        </row>
        <row r="703">
          <cell r="B703" t="str">
            <v>B05-14474-00000</v>
          </cell>
          <cell r="C703" t="str">
            <v>CONSTRUCCION DE DIRECCION ADMINISTRATIVA U.E. KRISTIAN LARSEN</v>
          </cell>
          <cell r="D703" t="str">
            <v>EL INGENIO 2</v>
          </cell>
          <cell r="E703">
            <v>5</v>
          </cell>
          <cell r="F703" t="str">
            <v>DISTRITO - 5</v>
          </cell>
          <cell r="G703" t="str">
            <v>I</v>
          </cell>
          <cell r="H703">
            <v>120000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120000</v>
          </cell>
          <cell r="P703">
            <v>0</v>
          </cell>
          <cell r="Q703">
            <v>1</v>
          </cell>
          <cell r="R703" t="str">
            <v>PROTECCION SOCIAL</v>
          </cell>
          <cell r="S703">
            <v>1</v>
          </cell>
          <cell r="T703" t="str">
            <v>SERVICIO DE EDUCACION</v>
          </cell>
          <cell r="U703">
            <v>5</v>
          </cell>
          <cell r="V703" t="str">
            <v>PROYECTOS GESTIONES PASADAS</v>
          </cell>
          <cell r="W703">
            <v>886</v>
          </cell>
        </row>
        <row r="704">
          <cell r="B704" t="str">
            <v>B05-14489-00000</v>
          </cell>
          <cell r="C704" t="str">
            <v>CONSTRUCCION DE GRADERIA + REFACCION CANCHA MULTIPLE Y LUMINARIAS</v>
          </cell>
          <cell r="D704" t="str">
            <v>EL INGENIO D-1 U.V.4</v>
          </cell>
          <cell r="E704">
            <v>5</v>
          </cell>
          <cell r="F704" t="str">
            <v>DISTRITO - 5</v>
          </cell>
          <cell r="G704" t="str">
            <v>I</v>
          </cell>
          <cell r="H704">
            <v>19994</v>
          </cell>
          <cell r="I704">
            <v>18176</v>
          </cell>
          <cell r="J704">
            <v>1818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2</v>
          </cell>
          <cell r="R704" t="str">
            <v>OBRAS Y MEDIO AMBIENTE</v>
          </cell>
          <cell r="S704">
            <v>12</v>
          </cell>
          <cell r="T704" t="str">
            <v>INFRAESTRUCTURA URBANA Y RURAL</v>
          </cell>
          <cell r="U704">
            <v>5</v>
          </cell>
          <cell r="V704" t="str">
            <v>PROYECTOS GESTIONES PASADAS</v>
          </cell>
          <cell r="W704">
            <v>888</v>
          </cell>
        </row>
        <row r="705">
          <cell r="B705" t="str">
            <v>B05-14516-00000</v>
          </cell>
          <cell r="C705" t="str">
            <v>DOTACION DE MATERIALES PARA CORDONES DE ACERA Y ENLOSETADO  AV. 16 DE JULIO Y VARIAS CALLES. (GENERACION DE EMPLEO)</v>
          </cell>
          <cell r="D705" t="str">
            <v xml:space="preserve">ANEXO VILLA  ESPERANZA </v>
          </cell>
          <cell r="E705">
            <v>5</v>
          </cell>
          <cell r="F705" t="str">
            <v>DISTRITO - 5</v>
          </cell>
          <cell r="G705" t="str">
            <v>I</v>
          </cell>
          <cell r="H705">
            <v>40000</v>
          </cell>
          <cell r="I705">
            <v>0</v>
          </cell>
          <cell r="J705">
            <v>40000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2</v>
          </cell>
          <cell r="R705" t="str">
            <v>OBRAS Y MEDIO AMBIENTE</v>
          </cell>
          <cell r="S705">
            <v>18</v>
          </cell>
          <cell r="T705" t="str">
            <v>CONSTRUCCION Y MANTENIMIENTO DE CAMINOS VECINALES</v>
          </cell>
          <cell r="U705">
            <v>5</v>
          </cell>
          <cell r="V705" t="str">
            <v>PROYECTOS GESTIONES PASADAS</v>
          </cell>
          <cell r="W705">
            <v>891</v>
          </cell>
        </row>
        <row r="706">
          <cell r="B706" t="str">
            <v>B05-14520-00000</v>
          </cell>
          <cell r="C706" t="str">
            <v>DOTACION DE MATERIALES DE CONSTRUCCION PARA ENLOSETADO CALLE ARGENTINA (GENERACION DE EMPLEO).</v>
          </cell>
          <cell r="D706" t="str">
            <v>MERCURIO PLAN 400</v>
          </cell>
          <cell r="E706">
            <v>5</v>
          </cell>
          <cell r="F706" t="str">
            <v>DISTRITO - 5</v>
          </cell>
          <cell r="G706" t="str">
            <v>I</v>
          </cell>
          <cell r="H706">
            <v>60000</v>
          </cell>
          <cell r="I706">
            <v>0</v>
          </cell>
          <cell r="J706">
            <v>60000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</v>
          </cell>
          <cell r="R706" t="str">
            <v>OBRAS Y MEDIO AMBIENTE</v>
          </cell>
          <cell r="S706">
            <v>18</v>
          </cell>
          <cell r="T706" t="str">
            <v>CONSTRUCCION Y MANTENIMIENTO DE CAMINOS VECINALES</v>
          </cell>
          <cell r="U706">
            <v>5</v>
          </cell>
          <cell r="V706" t="str">
            <v>PROYECTOS GESTIONES PASADAS</v>
          </cell>
          <cell r="W706">
            <v>892</v>
          </cell>
        </row>
        <row r="707">
          <cell r="B707" t="str">
            <v>B05-14521-00000</v>
          </cell>
          <cell r="C707" t="str">
            <v>DOTACION DE MATERIALES PARA CONSTRUCCION MURO PERIMETRAL  U.E. MARISCAL ANTONIO JOSE DE SUCRE</v>
          </cell>
          <cell r="D707" t="str">
            <v>MARISCAL SUCRE "A"</v>
          </cell>
          <cell r="E707">
            <v>5</v>
          </cell>
          <cell r="F707" t="str">
            <v>DISTRITO - 5</v>
          </cell>
          <cell r="G707" t="str">
            <v>I</v>
          </cell>
          <cell r="H707">
            <v>50000</v>
          </cell>
          <cell r="I707">
            <v>50000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</v>
          </cell>
          <cell r="R707" t="str">
            <v>PROTECCION SOCIAL</v>
          </cell>
          <cell r="S707">
            <v>1</v>
          </cell>
          <cell r="T707" t="str">
            <v>SERVICIO DE EDUCACION</v>
          </cell>
          <cell r="U707">
            <v>5</v>
          </cell>
          <cell r="V707" t="str">
            <v>PROYECTOS GESTIONES PASADAS</v>
          </cell>
          <cell r="W707">
            <v>893</v>
          </cell>
        </row>
        <row r="708">
          <cell r="B708" t="str">
            <v>B05-14531-00000</v>
          </cell>
          <cell r="C708" t="str">
            <v>DOTACION LUMINARAS (SEGURIDAD CIUDANA)</v>
          </cell>
          <cell r="D708" t="str">
            <v>EL INGENIO D-1 U.V.4</v>
          </cell>
          <cell r="E708">
            <v>5</v>
          </cell>
          <cell r="F708" t="str">
            <v>DISTRITO - 5</v>
          </cell>
          <cell r="G708" t="str">
            <v>I</v>
          </cell>
          <cell r="H708">
            <v>40000</v>
          </cell>
          <cell r="I708">
            <v>40000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2</v>
          </cell>
          <cell r="R708" t="str">
            <v>OBRAS Y MEDIO AMBIENTE</v>
          </cell>
          <cell r="S708">
            <v>17</v>
          </cell>
          <cell r="T708" t="str">
            <v>ALUMBRADO PUBLICO</v>
          </cell>
          <cell r="U708">
            <v>5</v>
          </cell>
          <cell r="V708" t="str">
            <v>PROYECTOS GESTIONES PASADAS</v>
          </cell>
          <cell r="W708">
            <v>896</v>
          </cell>
        </row>
        <row r="709">
          <cell r="B709" t="str">
            <v>B05-14639-00000</v>
          </cell>
          <cell r="C709" t="str">
            <v>DOTACION DE EQUIPOS DE COMPUTACION U.E. VILLA ANDRANI</v>
          </cell>
          <cell r="D709" t="str">
            <v>DISTRITAL D-9</v>
          </cell>
          <cell r="E709">
            <v>9</v>
          </cell>
          <cell r="F709" t="str">
            <v>DISTRITO - 9</v>
          </cell>
          <cell r="G709" t="str">
            <v>I</v>
          </cell>
          <cell r="H709">
            <v>37636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37636</v>
          </cell>
          <cell r="P709">
            <v>0</v>
          </cell>
          <cell r="Q709">
            <v>1</v>
          </cell>
          <cell r="R709" t="str">
            <v>PROTECCION SOCIAL</v>
          </cell>
          <cell r="S709">
            <v>1</v>
          </cell>
          <cell r="T709" t="str">
            <v>SERVICIO DE EDUCACION</v>
          </cell>
          <cell r="U709">
            <v>5</v>
          </cell>
          <cell r="V709" t="str">
            <v>PROYECTOS GESTIONES PASADAS</v>
          </cell>
          <cell r="W709">
            <v>903</v>
          </cell>
        </row>
        <row r="710">
          <cell r="B710" t="str">
            <v>B05-14646-00000</v>
          </cell>
          <cell r="C710" t="str">
            <v>CONSTRUCCION PLAZA TRIANGULAR</v>
          </cell>
          <cell r="D710" t="str">
            <v>23 DE MARZO</v>
          </cell>
          <cell r="E710">
            <v>4</v>
          </cell>
          <cell r="F710" t="str">
            <v>DISTRITO - 4</v>
          </cell>
          <cell r="G710" t="str">
            <v>I</v>
          </cell>
          <cell r="H710">
            <v>159500</v>
          </cell>
          <cell r="I710">
            <v>159500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2</v>
          </cell>
          <cell r="R710" t="str">
            <v>OBRAS Y MEDIO AMBIENTE</v>
          </cell>
          <cell r="S710">
            <v>12</v>
          </cell>
          <cell r="T710" t="str">
            <v>INFRAESTRUCTURA URBANA Y RURAL</v>
          </cell>
          <cell r="U710">
            <v>5</v>
          </cell>
          <cell r="V710" t="str">
            <v>PROYECTOS GESTIONES PASADAS</v>
          </cell>
          <cell r="W710">
            <v>905</v>
          </cell>
        </row>
        <row r="711">
          <cell r="B711" t="str">
            <v>B05-14647-00000</v>
          </cell>
          <cell r="C711" t="str">
            <v>CONSTRUCCION SEDE SOCIAL CONCLUSION</v>
          </cell>
          <cell r="D711" t="str">
            <v>SAN PEDRO DE YUNGUYO DISTRITAL 10</v>
          </cell>
          <cell r="E711">
            <v>4</v>
          </cell>
          <cell r="F711" t="str">
            <v>DISTRITO - 4</v>
          </cell>
          <cell r="G711" t="str">
            <v>I</v>
          </cell>
          <cell r="H711">
            <v>4418</v>
          </cell>
          <cell r="I711">
            <v>4418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</v>
          </cell>
          <cell r="R711" t="str">
            <v>OBRAS Y MEDIO AMBIENTE</v>
          </cell>
          <cell r="S711">
            <v>12</v>
          </cell>
          <cell r="T711" t="str">
            <v>INFRAESTRUCTURA URBANA Y RURAL</v>
          </cell>
          <cell r="U711">
            <v>5</v>
          </cell>
          <cell r="V711" t="str">
            <v>PROYECTOS GESTIONES PASADAS</v>
          </cell>
          <cell r="W711">
            <v>906</v>
          </cell>
        </row>
        <row r="712">
          <cell r="B712" t="str">
            <v>B05-14648-00000</v>
          </cell>
          <cell r="C712" t="str">
            <v>CONSTRUCCION SUB ALCALDIA (FASE III) DISTRITO 4</v>
          </cell>
          <cell r="D712" t="str">
            <v>ESTRELLAS DE BELEN</v>
          </cell>
          <cell r="E712">
            <v>4</v>
          </cell>
          <cell r="F712" t="str">
            <v>DISTRITO - 4</v>
          </cell>
          <cell r="G712" t="str">
            <v>I</v>
          </cell>
          <cell r="H712">
            <v>160000</v>
          </cell>
          <cell r="I712">
            <v>60000</v>
          </cell>
          <cell r="J712">
            <v>100000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2</v>
          </cell>
          <cell r="R712" t="str">
            <v>OBRAS Y MEDIO AMBIENTE</v>
          </cell>
          <cell r="S712">
            <v>12</v>
          </cell>
          <cell r="T712" t="str">
            <v>INFRAESTRUCTURA URBANA Y RURAL</v>
          </cell>
          <cell r="U712">
            <v>5</v>
          </cell>
          <cell r="V712" t="str">
            <v>PROYECTOS GESTIONES PASADAS</v>
          </cell>
          <cell r="W712">
            <v>907</v>
          </cell>
        </row>
        <row r="713">
          <cell r="B713" t="str">
            <v>B05-14651-00000</v>
          </cell>
          <cell r="C713" t="str">
            <v>DOTACION DE CEMENTO PARA PISO DE ACERA DE LAS CALLES 5 Y 12 (GENERACION DE EMPLEO)</v>
          </cell>
          <cell r="D713" t="str">
            <v>TUNARI 1RA SECCION</v>
          </cell>
          <cell r="E713">
            <v>4</v>
          </cell>
          <cell r="F713" t="str">
            <v>DISTRITO - 4</v>
          </cell>
          <cell r="G713" t="str">
            <v>I</v>
          </cell>
          <cell r="H713">
            <v>25000</v>
          </cell>
          <cell r="I713">
            <v>0</v>
          </cell>
          <cell r="J713">
            <v>25000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2</v>
          </cell>
          <cell r="R713" t="str">
            <v>OBRAS Y MEDIO AMBIENTE</v>
          </cell>
          <cell r="S713">
            <v>18</v>
          </cell>
          <cell r="T713" t="str">
            <v>CONSTRUCCION Y MANTENIMIENTO DE CAMINOS VECINALES</v>
          </cell>
          <cell r="U713">
            <v>5</v>
          </cell>
          <cell r="V713" t="str">
            <v>PROYECTOS GESTIONES PASADAS</v>
          </cell>
          <cell r="W713">
            <v>908</v>
          </cell>
        </row>
        <row r="714">
          <cell r="B714" t="str">
            <v>B05-14672-00000</v>
          </cell>
          <cell r="C714" t="str">
            <v>ENLOSETADO AV. ARCE</v>
          </cell>
          <cell r="D714" t="str">
            <v>TUNARI FAB</v>
          </cell>
          <cell r="E714">
            <v>4</v>
          </cell>
          <cell r="F714" t="str">
            <v>DISTRITO - 4</v>
          </cell>
          <cell r="G714" t="str">
            <v>I</v>
          </cell>
          <cell r="H714">
            <v>9539</v>
          </cell>
          <cell r="I714">
            <v>0</v>
          </cell>
          <cell r="J714">
            <v>0</v>
          </cell>
          <cell r="K714">
            <v>9539</v>
          </cell>
          <cell r="L714">
            <v>0</v>
          </cell>
          <cell r="M714">
            <v>0</v>
          </cell>
          <cell r="N714">
            <v>9539</v>
          </cell>
          <cell r="O714">
            <v>0</v>
          </cell>
          <cell r="P714">
            <v>0</v>
          </cell>
          <cell r="Q714">
            <v>2</v>
          </cell>
          <cell r="R714" t="str">
            <v>OBRAS Y MEDIO AMBIENTE</v>
          </cell>
          <cell r="S714">
            <v>18</v>
          </cell>
          <cell r="T714" t="str">
            <v>CONSTRUCCION Y MANTENIMIENTO DE CAMINOS VECINALES</v>
          </cell>
          <cell r="U714">
            <v>5</v>
          </cell>
          <cell r="V714" t="str">
            <v>PROYECTOS GESTIONES PASADAS</v>
          </cell>
          <cell r="W714">
            <v>914</v>
          </cell>
        </row>
        <row r="715">
          <cell r="B715" t="str">
            <v>B05-14674-00000</v>
          </cell>
          <cell r="C715" t="str">
            <v>ENLOSETADO CALLE 14</v>
          </cell>
          <cell r="D715" t="str">
            <v>TUNARI 1RA SECCION</v>
          </cell>
          <cell r="E715">
            <v>4</v>
          </cell>
          <cell r="F715" t="str">
            <v>DISTRITO - 4</v>
          </cell>
          <cell r="G715" t="str">
            <v>I</v>
          </cell>
          <cell r="H715">
            <v>200000</v>
          </cell>
          <cell r="I715">
            <v>170000</v>
          </cell>
          <cell r="J715">
            <v>0</v>
          </cell>
          <cell r="K715">
            <v>30000</v>
          </cell>
          <cell r="L715">
            <v>0</v>
          </cell>
          <cell r="M715">
            <v>0</v>
          </cell>
          <cell r="N715">
            <v>30000</v>
          </cell>
          <cell r="O715">
            <v>0</v>
          </cell>
          <cell r="P715">
            <v>0</v>
          </cell>
          <cell r="Q715">
            <v>2</v>
          </cell>
          <cell r="R715" t="str">
            <v>OBRAS Y MEDIO AMBIENTE</v>
          </cell>
          <cell r="S715">
            <v>18</v>
          </cell>
          <cell r="T715" t="str">
            <v>CONSTRUCCION Y MANTENIMIENTO DE CAMINOS VECINALES</v>
          </cell>
          <cell r="U715">
            <v>5</v>
          </cell>
          <cell r="V715" t="str">
            <v>PROYECTOS GESTIONES PASADAS</v>
          </cell>
          <cell r="W715">
            <v>915</v>
          </cell>
        </row>
        <row r="716">
          <cell r="B716" t="str">
            <v>B05-14677-00000</v>
          </cell>
          <cell r="C716" t="str">
            <v>ENLOSETADO CALLE PROLONGACION CANATA (COMPLEMENTACION)</v>
          </cell>
          <cell r="D716" t="str">
            <v xml:space="preserve">ANEXO TUNARI </v>
          </cell>
          <cell r="E716">
            <v>4</v>
          </cell>
          <cell r="F716" t="str">
            <v>DISTRITO - 4</v>
          </cell>
          <cell r="G716" t="str">
            <v>I</v>
          </cell>
          <cell r="H716">
            <v>9032</v>
          </cell>
          <cell r="I716">
            <v>9032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2</v>
          </cell>
          <cell r="R716" t="str">
            <v>OBRAS Y MEDIO AMBIENTE</v>
          </cell>
          <cell r="S716">
            <v>18</v>
          </cell>
          <cell r="T716" t="str">
            <v>CONSTRUCCION Y MANTENIMIENTO DE CAMINOS VECINALES</v>
          </cell>
          <cell r="U716">
            <v>5</v>
          </cell>
          <cell r="V716" t="str">
            <v>PROYECTOS GESTIONES PASADAS</v>
          </cell>
          <cell r="W716">
            <v>916</v>
          </cell>
        </row>
        <row r="717">
          <cell r="B717" t="str">
            <v>B05-14678-00000</v>
          </cell>
          <cell r="C717" t="str">
            <v>ENLOSETADO DE LA CALLE GRANEROS</v>
          </cell>
          <cell r="D717" t="str">
            <v>PEDRO DOMINGO MURILLO 3ra. SECCION</v>
          </cell>
          <cell r="E717">
            <v>4</v>
          </cell>
          <cell r="F717" t="str">
            <v>DISTRITO - 4</v>
          </cell>
          <cell r="G717" t="str">
            <v>I</v>
          </cell>
          <cell r="H717">
            <v>18321</v>
          </cell>
          <cell r="I717">
            <v>0</v>
          </cell>
          <cell r="J717">
            <v>0</v>
          </cell>
          <cell r="K717">
            <v>18321</v>
          </cell>
          <cell r="L717">
            <v>0</v>
          </cell>
          <cell r="M717">
            <v>0</v>
          </cell>
          <cell r="N717">
            <v>18321</v>
          </cell>
          <cell r="O717">
            <v>0</v>
          </cell>
          <cell r="P717">
            <v>0</v>
          </cell>
          <cell r="Q717">
            <v>2</v>
          </cell>
          <cell r="R717" t="str">
            <v>OBRAS Y MEDIO AMBIENTE</v>
          </cell>
          <cell r="S717">
            <v>18</v>
          </cell>
          <cell r="T717" t="str">
            <v>CONSTRUCCION Y MANTENIMIENTO DE CAMINOS VECINALES</v>
          </cell>
          <cell r="U717">
            <v>5</v>
          </cell>
          <cell r="V717" t="str">
            <v>PROYECTOS GESTIONES PASADAS</v>
          </cell>
          <cell r="W717">
            <v>917</v>
          </cell>
        </row>
        <row r="718">
          <cell r="B718" t="str">
            <v>B05-14682-00000</v>
          </cell>
          <cell r="C718" t="str">
            <v>CONSTRUCCION CENTRO CULTURAL</v>
          </cell>
          <cell r="D718" t="str">
            <v>ASUNCIÓN SAN PEDRO</v>
          </cell>
          <cell r="E718">
            <v>2</v>
          </cell>
          <cell r="F718" t="str">
            <v>DISTRITO - 2</v>
          </cell>
          <cell r="G718" t="str">
            <v>I</v>
          </cell>
          <cell r="H718">
            <v>14334</v>
          </cell>
          <cell r="I718">
            <v>14334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2</v>
          </cell>
          <cell r="R718" t="str">
            <v>OBRAS Y MEDIO AMBIENTE</v>
          </cell>
          <cell r="S718">
            <v>12</v>
          </cell>
          <cell r="T718" t="str">
            <v>INFRAESTRUCTURA URBANA Y RURAL</v>
          </cell>
          <cell r="U718">
            <v>5</v>
          </cell>
          <cell r="V718" t="str">
            <v>PROYECTOS GESTIONES PASADAS</v>
          </cell>
          <cell r="W718">
            <v>918</v>
          </cell>
        </row>
        <row r="719">
          <cell r="B719" t="str">
            <v>B05-14684-00000</v>
          </cell>
          <cell r="C719" t="str">
            <v>CONSTRUCCION CENTRO CULTURAL (FASE I)</v>
          </cell>
          <cell r="D719" t="str">
            <v>ELIZARDO PEREZ</v>
          </cell>
          <cell r="E719">
            <v>2</v>
          </cell>
          <cell r="F719" t="str">
            <v>DISTRITO - 2</v>
          </cell>
          <cell r="G719" t="str">
            <v>I</v>
          </cell>
          <cell r="H719">
            <v>92749</v>
          </cell>
          <cell r="I719">
            <v>92749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2</v>
          </cell>
          <cell r="R719" t="str">
            <v>OBRAS Y MEDIO AMBIENTE</v>
          </cell>
          <cell r="S719">
            <v>12</v>
          </cell>
          <cell r="T719" t="str">
            <v>INFRAESTRUCTURA URBANA Y RURAL</v>
          </cell>
          <cell r="U719">
            <v>5</v>
          </cell>
          <cell r="V719" t="str">
            <v>PROYECTOS GESTIONES PASADAS</v>
          </cell>
          <cell r="W719">
            <v>919</v>
          </cell>
        </row>
        <row r="720">
          <cell r="B720" t="str">
            <v>B05-14686-00000</v>
          </cell>
          <cell r="C720" t="str">
            <v>CONSTRUCCION CENTRO CULTURAL (FASE IV)</v>
          </cell>
          <cell r="D720" t="str">
            <v>ANEXO ROSAS PAMPA QUECHISLA</v>
          </cell>
          <cell r="E720">
            <v>2</v>
          </cell>
          <cell r="F720" t="str">
            <v>DISTRITO - 2</v>
          </cell>
          <cell r="G720" t="str">
            <v>I</v>
          </cell>
          <cell r="H720">
            <v>8995</v>
          </cell>
          <cell r="I720">
            <v>8995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2</v>
          </cell>
          <cell r="R720" t="str">
            <v>OBRAS Y MEDIO AMBIENTE</v>
          </cell>
          <cell r="S720">
            <v>12</v>
          </cell>
          <cell r="T720" t="str">
            <v>INFRAESTRUCTURA URBANA Y RURAL</v>
          </cell>
          <cell r="U720">
            <v>5</v>
          </cell>
          <cell r="V720" t="str">
            <v>PROYECTOS GESTIONES PASADAS</v>
          </cell>
          <cell r="W720">
            <v>920</v>
          </cell>
        </row>
        <row r="721">
          <cell r="B721" t="str">
            <v>B05-14687-00000</v>
          </cell>
          <cell r="C721" t="str">
            <v>CONSTRUCCION CORDONES DE ACERA AV. SANTO TOMAS Y ANIMAS</v>
          </cell>
          <cell r="D721" t="str">
            <v>LITORAL</v>
          </cell>
          <cell r="E721">
            <v>2</v>
          </cell>
          <cell r="F721" t="str">
            <v>DISTRITO - 2</v>
          </cell>
          <cell r="G721" t="str">
            <v>I</v>
          </cell>
          <cell r="H721">
            <v>2822</v>
          </cell>
          <cell r="I721">
            <v>0</v>
          </cell>
          <cell r="J721">
            <v>0</v>
          </cell>
          <cell r="K721">
            <v>2822</v>
          </cell>
          <cell r="L721">
            <v>0</v>
          </cell>
          <cell r="M721">
            <v>0</v>
          </cell>
          <cell r="N721">
            <v>2822</v>
          </cell>
          <cell r="O721">
            <v>0</v>
          </cell>
          <cell r="P721">
            <v>0</v>
          </cell>
          <cell r="Q721">
            <v>2</v>
          </cell>
          <cell r="R721" t="str">
            <v>OBRAS Y MEDIO AMBIENTE</v>
          </cell>
          <cell r="S721">
            <v>18</v>
          </cell>
          <cell r="T721" t="str">
            <v>CONSTRUCCION Y MANTENIMIENTO DE CAMINOS VECINALES</v>
          </cell>
          <cell r="U721">
            <v>5</v>
          </cell>
          <cell r="V721" t="str">
            <v>PROYECTOS GESTIONES PASADAS</v>
          </cell>
          <cell r="W721">
            <v>921</v>
          </cell>
        </row>
        <row r="722">
          <cell r="B722" t="str">
            <v>B05-14690-00000</v>
          </cell>
          <cell r="C722" t="str">
            <v>CONSTRUCCION DE AULAS Y PORTERIA U.E. BOLIVAR MUNICIPAL</v>
          </cell>
          <cell r="D722" t="str">
            <v>BOLIVAR MUNICIPAL</v>
          </cell>
          <cell r="E722">
            <v>2</v>
          </cell>
          <cell r="F722" t="str">
            <v>DISTRITO - 2</v>
          </cell>
          <cell r="G722" t="str">
            <v>I</v>
          </cell>
          <cell r="H722">
            <v>170381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170381</v>
          </cell>
          <cell r="P722">
            <v>0</v>
          </cell>
          <cell r="Q722">
            <v>1</v>
          </cell>
          <cell r="R722" t="str">
            <v>PROTECCION SOCIAL</v>
          </cell>
          <cell r="S722">
            <v>1</v>
          </cell>
          <cell r="T722" t="str">
            <v>SERVICIO DE EDUCACION</v>
          </cell>
          <cell r="U722">
            <v>5</v>
          </cell>
          <cell r="V722" t="str">
            <v>PROYECTOS GESTIONES PASADAS</v>
          </cell>
          <cell r="W722">
            <v>922</v>
          </cell>
        </row>
        <row r="723">
          <cell r="B723" t="str">
            <v>B05-14693-00000</v>
          </cell>
          <cell r="C723" t="str">
            <v>CONSTRUCCION MURO PERIMETRAL DE CENTRO CULTURAL</v>
          </cell>
          <cell r="D723" t="str">
            <v>HORIZONTES I</v>
          </cell>
          <cell r="E723">
            <v>2</v>
          </cell>
          <cell r="F723" t="str">
            <v>DISTRITO - 2</v>
          </cell>
          <cell r="G723" t="str">
            <v>I</v>
          </cell>
          <cell r="H723">
            <v>60000</v>
          </cell>
          <cell r="I723">
            <v>0</v>
          </cell>
          <cell r="J723">
            <v>60000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2</v>
          </cell>
          <cell r="R723" t="str">
            <v>OBRAS Y MEDIO AMBIENTE</v>
          </cell>
          <cell r="S723">
            <v>12</v>
          </cell>
          <cell r="T723" t="str">
            <v>INFRAESTRUCTURA URBANA Y RURAL</v>
          </cell>
          <cell r="U723">
            <v>5</v>
          </cell>
          <cell r="V723" t="str">
            <v>PROYECTOS GESTIONES PASADAS</v>
          </cell>
          <cell r="W723">
            <v>923</v>
          </cell>
        </row>
        <row r="724">
          <cell r="B724" t="str">
            <v>B05-14694-00000</v>
          </cell>
          <cell r="C724" t="str">
            <v>CONSTRUCCION PARQUE INFANTIL  (FASE II)</v>
          </cell>
          <cell r="D724" t="str">
            <v>COPACABANA</v>
          </cell>
          <cell r="E724">
            <v>2</v>
          </cell>
          <cell r="F724" t="str">
            <v>DISTRITO - 2</v>
          </cell>
          <cell r="G724" t="str">
            <v>I</v>
          </cell>
          <cell r="H724">
            <v>4675</v>
          </cell>
          <cell r="I724">
            <v>4675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2</v>
          </cell>
          <cell r="R724" t="str">
            <v>OBRAS Y MEDIO AMBIENTE</v>
          </cell>
          <cell r="S724">
            <v>12</v>
          </cell>
          <cell r="T724" t="str">
            <v>INFRAESTRUCTURA URBANA Y RURAL</v>
          </cell>
          <cell r="U724">
            <v>5</v>
          </cell>
          <cell r="V724" t="str">
            <v>PROYECTOS GESTIONES PASADAS</v>
          </cell>
          <cell r="W724">
            <v>924</v>
          </cell>
        </row>
        <row r="725">
          <cell r="B725" t="str">
            <v>B05-14695-00000</v>
          </cell>
          <cell r="C725" t="str">
            <v>CONSTRUCCION PUENTE VEHICULAR CALLE HUGO DAVILA</v>
          </cell>
          <cell r="D725" t="str">
            <v>6 DE JUNIO MAGISTERIO</v>
          </cell>
          <cell r="E725">
            <v>2</v>
          </cell>
          <cell r="F725" t="str">
            <v>DISTRITO - 2</v>
          </cell>
          <cell r="G725" t="str">
            <v>I</v>
          </cell>
          <cell r="H725">
            <v>2890</v>
          </cell>
          <cell r="I725">
            <v>0</v>
          </cell>
          <cell r="J725">
            <v>0</v>
          </cell>
          <cell r="K725">
            <v>2890</v>
          </cell>
          <cell r="L725">
            <v>0</v>
          </cell>
          <cell r="M725">
            <v>0</v>
          </cell>
          <cell r="N725">
            <v>2890</v>
          </cell>
          <cell r="O725">
            <v>0</v>
          </cell>
          <cell r="P725">
            <v>0</v>
          </cell>
          <cell r="Q725">
            <v>2</v>
          </cell>
          <cell r="R725" t="str">
            <v>OBRAS Y MEDIO AMBIENTE</v>
          </cell>
          <cell r="S725">
            <v>18</v>
          </cell>
          <cell r="T725" t="str">
            <v>CONSTRUCCION Y MANTENIMIENTO DE CAMINOS VECINALES</v>
          </cell>
          <cell r="U725">
            <v>5</v>
          </cell>
          <cell r="V725" t="str">
            <v>PROYECTOS GESTIONES PASADAS</v>
          </cell>
          <cell r="W725">
            <v>925</v>
          </cell>
        </row>
        <row r="726">
          <cell r="B726" t="str">
            <v>B05-14696-00000</v>
          </cell>
          <cell r="C726" t="str">
            <v>DOTACION DE ACCESORIOS ELECTRICOS (SEGURIDAD CIUDADANA)</v>
          </cell>
          <cell r="D726" t="str">
            <v>DISTRITO D-2</v>
          </cell>
          <cell r="E726">
            <v>2</v>
          </cell>
          <cell r="F726" t="str">
            <v>DISTRITO - 2</v>
          </cell>
          <cell r="G726" t="str">
            <v>I</v>
          </cell>
          <cell r="H726">
            <v>160000</v>
          </cell>
          <cell r="I726">
            <v>160000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2</v>
          </cell>
          <cell r="R726" t="str">
            <v>OBRAS Y MEDIO AMBIENTE</v>
          </cell>
          <cell r="S726">
            <v>17</v>
          </cell>
          <cell r="T726" t="str">
            <v>ALUMBRADO PUBLICO</v>
          </cell>
          <cell r="U726">
            <v>5</v>
          </cell>
          <cell r="V726" t="str">
            <v>PROYECTOS GESTIONES PASADAS</v>
          </cell>
          <cell r="W726">
            <v>926</v>
          </cell>
        </row>
        <row r="727">
          <cell r="B727" t="str">
            <v>B05-14709-00000</v>
          </cell>
          <cell r="C727" t="str">
            <v>DOTACION DE MATERIAL DE CONSTRUCCION PARA CORDONES DE ACERA (GENERACION DE EMPLEO)</v>
          </cell>
          <cell r="D727" t="str">
            <v>PEDRO DOMINGO MURILLO</v>
          </cell>
          <cell r="E727">
            <v>2</v>
          </cell>
          <cell r="F727" t="str">
            <v>DISTRITO - 2</v>
          </cell>
          <cell r="G727" t="str">
            <v>I</v>
          </cell>
          <cell r="H727">
            <v>9099</v>
          </cell>
          <cell r="I727">
            <v>9099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2</v>
          </cell>
          <cell r="R727" t="str">
            <v>OBRAS Y MEDIO AMBIENTE</v>
          </cell>
          <cell r="S727">
            <v>18</v>
          </cell>
          <cell r="T727" t="str">
            <v>CONSTRUCCION Y MANTENIMIENTO DE CAMINOS VECINALES</v>
          </cell>
          <cell r="U727">
            <v>5</v>
          </cell>
          <cell r="V727" t="str">
            <v>PROYECTOS GESTIONES PASADAS</v>
          </cell>
          <cell r="W727">
            <v>932</v>
          </cell>
        </row>
        <row r="728">
          <cell r="B728" t="str">
            <v>B05-14718-00000</v>
          </cell>
          <cell r="C728" t="str">
            <v>DOTACION DE MATERIAL DE CONSTRUCCION PARA ENLOSETADO DE CALLE ANGOLA (GENERACION DE EMPLEO)</v>
          </cell>
          <cell r="D728" t="str">
            <v>10 DE ABRIL</v>
          </cell>
          <cell r="E728">
            <v>2</v>
          </cell>
          <cell r="F728" t="str">
            <v>DISTRITO - 2</v>
          </cell>
          <cell r="G728" t="str">
            <v>I</v>
          </cell>
          <cell r="H728">
            <v>72000</v>
          </cell>
          <cell r="I728">
            <v>72000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2</v>
          </cell>
          <cell r="R728" t="str">
            <v>OBRAS Y MEDIO AMBIENTE</v>
          </cell>
          <cell r="S728">
            <v>18</v>
          </cell>
          <cell r="T728" t="str">
            <v>CONSTRUCCION Y MANTENIMIENTO DE CAMINOS VECINALES</v>
          </cell>
          <cell r="U728">
            <v>5</v>
          </cell>
          <cell r="V728" t="str">
            <v>PROYECTOS GESTIONES PASADAS</v>
          </cell>
          <cell r="W728">
            <v>938</v>
          </cell>
        </row>
        <row r="729">
          <cell r="B729" t="str">
            <v>B05-14719-00000</v>
          </cell>
          <cell r="C729" t="str">
            <v>DOTACION MOBILIARIO PARA U. E. EDUARDO AVAROA</v>
          </cell>
          <cell r="D729" t="str">
            <v>EDUARDO AVAROA</v>
          </cell>
          <cell r="E729">
            <v>2</v>
          </cell>
          <cell r="F729" t="str">
            <v>DISTRITO - 2</v>
          </cell>
          <cell r="G729" t="str">
            <v>I</v>
          </cell>
          <cell r="H729">
            <v>31000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31000</v>
          </cell>
          <cell r="P729">
            <v>0</v>
          </cell>
          <cell r="Q729">
            <v>1</v>
          </cell>
          <cell r="R729" t="str">
            <v>PROTECCION SOCIAL</v>
          </cell>
          <cell r="S729">
            <v>1</v>
          </cell>
          <cell r="T729" t="str">
            <v>SERVICIO DE EDUCACION</v>
          </cell>
          <cell r="U729">
            <v>5</v>
          </cell>
          <cell r="V729" t="str">
            <v>PROYECTOS GESTIONES PASADAS</v>
          </cell>
          <cell r="W729">
            <v>939</v>
          </cell>
        </row>
        <row r="730">
          <cell r="B730" t="str">
            <v>B05-14724-00000</v>
          </cell>
          <cell r="C730" t="str">
            <v>ENLOSETADO AV. YARA (COMPLEMENTACION)</v>
          </cell>
          <cell r="D730" t="str">
            <v>SENAC D-1</v>
          </cell>
          <cell r="E730">
            <v>2</v>
          </cell>
          <cell r="F730" t="str">
            <v>DISTRITO - 2</v>
          </cell>
          <cell r="G730" t="str">
            <v>I</v>
          </cell>
          <cell r="H730">
            <v>6119</v>
          </cell>
          <cell r="I730">
            <v>6119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2</v>
          </cell>
          <cell r="R730" t="str">
            <v>OBRAS Y MEDIO AMBIENTE</v>
          </cell>
          <cell r="S730">
            <v>18</v>
          </cell>
          <cell r="T730" t="str">
            <v>CONSTRUCCION Y MANTENIMIENTO DE CAMINOS VECINALES</v>
          </cell>
          <cell r="U730">
            <v>5</v>
          </cell>
          <cell r="V730" t="str">
            <v>PROYECTOS GESTIONES PASADAS</v>
          </cell>
          <cell r="W730">
            <v>943</v>
          </cell>
        </row>
        <row r="731">
          <cell r="B731" t="str">
            <v>B05-14727-00000</v>
          </cell>
          <cell r="C731" t="str">
            <v>ENLOSETADO CALLE CHICALOMA (COMPLEMENTACION)</v>
          </cell>
          <cell r="D731" t="str">
            <v>VOLANTES YUNGAS</v>
          </cell>
          <cell r="E731">
            <v>2</v>
          </cell>
          <cell r="F731" t="str">
            <v>DISTRITO - 2</v>
          </cell>
          <cell r="G731" t="str">
            <v>I</v>
          </cell>
          <cell r="H731">
            <v>4369</v>
          </cell>
          <cell r="I731">
            <v>4369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2</v>
          </cell>
          <cell r="R731" t="str">
            <v>OBRAS Y MEDIO AMBIENTE</v>
          </cell>
          <cell r="S731">
            <v>18</v>
          </cell>
          <cell r="T731" t="str">
            <v>CONSTRUCCION Y MANTENIMIENTO DE CAMINOS VECINALES</v>
          </cell>
          <cell r="U731">
            <v>5</v>
          </cell>
          <cell r="V731" t="str">
            <v>PROYECTOS GESTIONES PASADAS</v>
          </cell>
          <cell r="W731">
            <v>945</v>
          </cell>
        </row>
        <row r="732">
          <cell r="B732" t="str">
            <v>B05-14730-00000</v>
          </cell>
          <cell r="C732" t="str">
            <v>ENLOSETADO CALLE KILOMETRO 7</v>
          </cell>
          <cell r="D732" t="str">
            <v>EXCOMBATIENTES</v>
          </cell>
          <cell r="E732">
            <v>2</v>
          </cell>
          <cell r="F732" t="str">
            <v>DISTRITO - 2</v>
          </cell>
          <cell r="G732" t="str">
            <v>I</v>
          </cell>
          <cell r="H732">
            <v>15298</v>
          </cell>
          <cell r="I732">
            <v>15298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</v>
          </cell>
          <cell r="R732" t="str">
            <v>OBRAS Y MEDIO AMBIENTE</v>
          </cell>
          <cell r="S732">
            <v>18</v>
          </cell>
          <cell r="T732" t="str">
            <v>CONSTRUCCION Y MANTENIMIENTO DE CAMINOS VECINALES</v>
          </cell>
          <cell r="U732">
            <v>5</v>
          </cell>
          <cell r="V732" t="str">
            <v>PROYECTOS GESTIONES PASADAS</v>
          </cell>
          <cell r="W732">
            <v>946</v>
          </cell>
        </row>
        <row r="733">
          <cell r="B733" t="str">
            <v>B05-14732-00000</v>
          </cell>
          <cell r="C733" t="str">
            <v>ENLOSETADO CALLE RAMON GONZALES</v>
          </cell>
          <cell r="D733" t="str">
            <v>SAN JUAN KENKO</v>
          </cell>
          <cell r="E733">
            <v>2</v>
          </cell>
          <cell r="F733" t="str">
            <v>DISTRITO - 2</v>
          </cell>
          <cell r="G733" t="str">
            <v>I</v>
          </cell>
          <cell r="H733">
            <v>5255</v>
          </cell>
          <cell r="I733">
            <v>5255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2</v>
          </cell>
          <cell r="R733" t="str">
            <v>OBRAS Y MEDIO AMBIENTE</v>
          </cell>
          <cell r="S733">
            <v>18</v>
          </cell>
          <cell r="T733" t="str">
            <v>CONSTRUCCION Y MANTENIMIENTO DE CAMINOS VECINALES</v>
          </cell>
          <cell r="U733">
            <v>5</v>
          </cell>
          <cell r="V733" t="str">
            <v>PROYECTOS GESTIONES PASADAS</v>
          </cell>
          <cell r="W733">
            <v>947</v>
          </cell>
        </row>
        <row r="734">
          <cell r="B734" t="str">
            <v>B05-14733-00000</v>
          </cell>
          <cell r="C734" t="str">
            <v>ENLOSETADO CALLE RENATO PRADO</v>
          </cell>
          <cell r="D734" t="str">
            <v>WARA</v>
          </cell>
          <cell r="E734">
            <v>2</v>
          </cell>
          <cell r="F734" t="str">
            <v>DISTRITO - 2</v>
          </cell>
          <cell r="G734" t="str">
            <v>I</v>
          </cell>
          <cell r="H734">
            <v>161904</v>
          </cell>
          <cell r="I734">
            <v>120193</v>
          </cell>
          <cell r="J734">
            <v>28475</v>
          </cell>
          <cell r="K734">
            <v>13236</v>
          </cell>
          <cell r="L734">
            <v>0</v>
          </cell>
          <cell r="M734">
            <v>0</v>
          </cell>
          <cell r="N734">
            <v>13236</v>
          </cell>
          <cell r="O734">
            <v>0</v>
          </cell>
          <cell r="P734">
            <v>0</v>
          </cell>
          <cell r="Q734">
            <v>2</v>
          </cell>
          <cell r="R734" t="str">
            <v>OBRAS Y MEDIO AMBIENTE</v>
          </cell>
          <cell r="S734">
            <v>18</v>
          </cell>
          <cell r="T734" t="str">
            <v>CONSTRUCCION Y MANTENIMIENTO DE CAMINOS VECINALES</v>
          </cell>
          <cell r="U734">
            <v>5</v>
          </cell>
          <cell r="V734" t="str">
            <v>PROYECTOS GESTIONES PASADAS</v>
          </cell>
          <cell r="W734">
            <v>948</v>
          </cell>
        </row>
        <row r="735">
          <cell r="B735" t="str">
            <v>B05-14734-00000</v>
          </cell>
          <cell r="C735" t="str">
            <v>ENLOSETADO CALLE SAMAIPATA (FASE I)</v>
          </cell>
          <cell r="D735" t="str">
            <v>HORIZONTES III</v>
          </cell>
          <cell r="E735">
            <v>2</v>
          </cell>
          <cell r="F735" t="str">
            <v>DISTRITO - 2</v>
          </cell>
          <cell r="G735" t="str">
            <v>I</v>
          </cell>
          <cell r="H735">
            <v>14783</v>
          </cell>
          <cell r="I735">
            <v>14783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2</v>
          </cell>
          <cell r="R735" t="str">
            <v>OBRAS Y MEDIO AMBIENTE</v>
          </cell>
          <cell r="S735">
            <v>18</v>
          </cell>
          <cell r="T735" t="str">
            <v>CONSTRUCCION Y MANTENIMIENTO DE CAMINOS VECINALES</v>
          </cell>
          <cell r="U735">
            <v>5</v>
          </cell>
          <cell r="V735" t="str">
            <v>PROYECTOS GESTIONES PASADAS</v>
          </cell>
          <cell r="W735">
            <v>949</v>
          </cell>
        </row>
        <row r="736">
          <cell r="B736" t="str">
            <v>B05-14736-00000</v>
          </cell>
          <cell r="C736" t="str">
            <v>ENLOSETADO CALLE PILCOMAYO (FASE I)</v>
          </cell>
          <cell r="D736" t="str">
            <v>CUPILUPACA</v>
          </cell>
          <cell r="E736">
            <v>2</v>
          </cell>
          <cell r="F736" t="str">
            <v>DISTRITO - 2</v>
          </cell>
          <cell r="G736" t="str">
            <v>I</v>
          </cell>
          <cell r="H736">
            <v>6482</v>
          </cell>
          <cell r="I736">
            <v>6482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2</v>
          </cell>
          <cell r="R736" t="str">
            <v>OBRAS Y MEDIO AMBIENTE</v>
          </cell>
          <cell r="S736">
            <v>18</v>
          </cell>
          <cell r="T736" t="str">
            <v>CONSTRUCCION Y MANTENIMIENTO DE CAMINOS VECINALES</v>
          </cell>
          <cell r="U736">
            <v>5</v>
          </cell>
          <cell r="V736" t="str">
            <v>PROYECTOS GESTIONES PASADAS</v>
          </cell>
          <cell r="W736">
            <v>951</v>
          </cell>
        </row>
        <row r="737">
          <cell r="B737" t="str">
            <v>B05-14737-00000</v>
          </cell>
          <cell r="C737" t="str">
            <v>ENLOSETADO CONTORNO COMPLEJO DEPORTIVO</v>
          </cell>
          <cell r="D737" t="str">
            <v>HORIZONTES CONVIFAG</v>
          </cell>
          <cell r="E737">
            <v>2</v>
          </cell>
          <cell r="F737" t="str">
            <v>DISTRITO - 2</v>
          </cell>
          <cell r="G737" t="str">
            <v>I</v>
          </cell>
          <cell r="H737">
            <v>6916</v>
          </cell>
          <cell r="I737">
            <v>6916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2</v>
          </cell>
          <cell r="R737" t="str">
            <v>OBRAS Y MEDIO AMBIENTE</v>
          </cell>
          <cell r="S737">
            <v>18</v>
          </cell>
          <cell r="T737" t="str">
            <v>CONSTRUCCION Y MANTENIMIENTO DE CAMINOS VECINALES</v>
          </cell>
          <cell r="U737">
            <v>5</v>
          </cell>
          <cell r="V737" t="str">
            <v>PROYECTOS GESTIONES PASADAS</v>
          </cell>
          <cell r="W737">
            <v>952</v>
          </cell>
        </row>
        <row r="738">
          <cell r="B738" t="str">
            <v>B05-14742-00000</v>
          </cell>
          <cell r="C738" t="str">
            <v>MEJORAMIENTO CAMPO DEPORTIVO</v>
          </cell>
          <cell r="D738" t="str">
            <v>21 DE DICIEMBRE</v>
          </cell>
          <cell r="E738">
            <v>2</v>
          </cell>
          <cell r="F738" t="str">
            <v>DISTRITO - 2</v>
          </cell>
          <cell r="G738" t="str">
            <v>I</v>
          </cell>
          <cell r="H738">
            <v>28428</v>
          </cell>
          <cell r="I738">
            <v>28428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2</v>
          </cell>
          <cell r="R738" t="str">
            <v>OBRAS Y MEDIO AMBIENTE</v>
          </cell>
          <cell r="S738">
            <v>12</v>
          </cell>
          <cell r="T738" t="str">
            <v>INFRAESTRUCTURA URBANA Y RURAL</v>
          </cell>
          <cell r="U738">
            <v>5</v>
          </cell>
          <cell r="V738" t="str">
            <v>PROYECTOS GESTIONES PASADAS</v>
          </cell>
          <cell r="W738">
            <v>954</v>
          </cell>
        </row>
        <row r="739">
          <cell r="B739" t="str">
            <v>B05-14747-00000</v>
          </cell>
          <cell r="C739" t="str">
            <v>ENLOSETADO CALLE 8 (CONCLUSION)</v>
          </cell>
          <cell r="D739" t="str">
            <v>COSMOS 78</v>
          </cell>
          <cell r="E739">
            <v>3</v>
          </cell>
          <cell r="F739" t="str">
            <v>DISTRITO - 3</v>
          </cell>
          <cell r="G739" t="str">
            <v>I</v>
          </cell>
          <cell r="H739">
            <v>5171</v>
          </cell>
          <cell r="I739">
            <v>5171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2</v>
          </cell>
          <cell r="R739" t="str">
            <v>OBRAS Y MEDIO AMBIENTE</v>
          </cell>
          <cell r="S739">
            <v>18</v>
          </cell>
          <cell r="T739" t="str">
            <v>CONSTRUCCION Y MANTENIMIENTO DE CAMINOS VECINALES</v>
          </cell>
          <cell r="U739">
            <v>5</v>
          </cell>
          <cell r="V739" t="str">
            <v>PROYECTOS GESTIONES PASADAS</v>
          </cell>
          <cell r="W739">
            <v>955</v>
          </cell>
        </row>
        <row r="740">
          <cell r="B740" t="str">
            <v>B05-14748-00000</v>
          </cell>
          <cell r="C740" t="str">
            <v>CONSTRUCCION MURO PERIMETRAL UE MARTIN CARDENAS HERMOSA (CONCLUSION)</v>
          </cell>
          <cell r="D740" t="str">
            <v>VILLA ADELA PLAN 88</v>
          </cell>
          <cell r="E740">
            <v>3</v>
          </cell>
          <cell r="F740" t="str">
            <v>DISTRITO - 3</v>
          </cell>
          <cell r="G740" t="str">
            <v>I</v>
          </cell>
          <cell r="H740">
            <v>33892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33892</v>
          </cell>
          <cell r="P740">
            <v>0</v>
          </cell>
          <cell r="Q740">
            <v>1</v>
          </cell>
          <cell r="R740" t="str">
            <v>PROTECCION SOCIAL</v>
          </cell>
          <cell r="S740">
            <v>1</v>
          </cell>
          <cell r="T740" t="str">
            <v>SERVICIO DE EDUCACION</v>
          </cell>
          <cell r="U740">
            <v>5</v>
          </cell>
          <cell r="V740" t="str">
            <v>PROYECTOS GESTIONES PASADAS</v>
          </cell>
          <cell r="W740">
            <v>956</v>
          </cell>
        </row>
        <row r="741">
          <cell r="B741" t="str">
            <v>B05-14751-00000</v>
          </cell>
          <cell r="C741" t="str">
            <v>CONSTRUCCION 2 AULAS UE NATIVIDAD</v>
          </cell>
          <cell r="D741" t="str">
            <v>NATIVIDAD</v>
          </cell>
          <cell r="E741">
            <v>3</v>
          </cell>
          <cell r="F741" t="str">
            <v>DISTRITO - 3</v>
          </cell>
          <cell r="G741" t="str">
            <v>I</v>
          </cell>
          <cell r="H741">
            <v>10363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10363</v>
          </cell>
          <cell r="P741">
            <v>0</v>
          </cell>
          <cell r="Q741">
            <v>1</v>
          </cell>
          <cell r="R741" t="str">
            <v>PROTECCION SOCIAL</v>
          </cell>
          <cell r="S741">
            <v>1</v>
          </cell>
          <cell r="T741" t="str">
            <v>SERVICIO DE EDUCACION</v>
          </cell>
          <cell r="U741">
            <v>5</v>
          </cell>
          <cell r="V741" t="str">
            <v>PROYECTOS GESTIONES PASADAS</v>
          </cell>
          <cell r="W741">
            <v>958</v>
          </cell>
        </row>
        <row r="742">
          <cell r="B742" t="str">
            <v>B05-14752-00000</v>
          </cell>
          <cell r="C742" t="str">
            <v>CONSTRUCCION 2 AULAS UE 7 DE SEPTIEMBRE</v>
          </cell>
          <cell r="D742" t="str">
            <v>7 DE SEPTIEMBRE</v>
          </cell>
          <cell r="E742">
            <v>3</v>
          </cell>
          <cell r="F742" t="str">
            <v>DISTRITO - 3</v>
          </cell>
          <cell r="G742" t="str">
            <v>I</v>
          </cell>
          <cell r="H742">
            <v>105000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105000</v>
          </cell>
          <cell r="P742">
            <v>0</v>
          </cell>
          <cell r="Q742">
            <v>1</v>
          </cell>
          <cell r="R742" t="str">
            <v>PROTECCION SOCIAL</v>
          </cell>
          <cell r="S742">
            <v>1</v>
          </cell>
          <cell r="T742" t="str">
            <v>SERVICIO DE EDUCACION</v>
          </cell>
          <cell r="U742">
            <v>5</v>
          </cell>
          <cell r="V742" t="str">
            <v>PROYECTOS GESTIONES PASADAS</v>
          </cell>
          <cell r="W742">
            <v>959</v>
          </cell>
        </row>
        <row r="743">
          <cell r="B743" t="str">
            <v>B05-14753-00000</v>
          </cell>
          <cell r="C743" t="str">
            <v>CONSTRUCCION 2 AULAS UE AYACUCHO ( MAÑANA)</v>
          </cell>
          <cell r="D743" t="str">
            <v>SAN LUIS II CHARAPAQUI</v>
          </cell>
          <cell r="E743">
            <v>3</v>
          </cell>
          <cell r="F743" t="str">
            <v>DISTRITO - 3</v>
          </cell>
          <cell r="G743" t="str">
            <v>I</v>
          </cell>
          <cell r="H743">
            <v>110000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110000</v>
          </cell>
          <cell r="P743">
            <v>0</v>
          </cell>
          <cell r="Q743">
            <v>1</v>
          </cell>
          <cell r="R743" t="str">
            <v>PROTECCION SOCIAL</v>
          </cell>
          <cell r="S743">
            <v>1</v>
          </cell>
          <cell r="T743" t="str">
            <v>SERVICIO DE EDUCACION</v>
          </cell>
          <cell r="U743">
            <v>5</v>
          </cell>
          <cell r="V743" t="str">
            <v>PROYECTOS GESTIONES PASADAS</v>
          </cell>
          <cell r="W743">
            <v>960</v>
          </cell>
        </row>
        <row r="744">
          <cell r="B744" t="str">
            <v>B05-14754-00000</v>
          </cell>
          <cell r="C744" t="str">
            <v>CONSTRUCCION 2 AULAS UE EL PARAISO</v>
          </cell>
          <cell r="D744" t="str">
            <v>EL PARAISO</v>
          </cell>
          <cell r="E744">
            <v>3</v>
          </cell>
          <cell r="F744" t="str">
            <v>DISTRITO - 3</v>
          </cell>
          <cell r="G744" t="str">
            <v>I</v>
          </cell>
          <cell r="H744">
            <v>105000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105000</v>
          </cell>
          <cell r="P744">
            <v>0</v>
          </cell>
          <cell r="Q744">
            <v>1</v>
          </cell>
          <cell r="R744" t="str">
            <v>PROTECCION SOCIAL</v>
          </cell>
          <cell r="S744">
            <v>1</v>
          </cell>
          <cell r="T744" t="str">
            <v>SERVICIO DE EDUCACION</v>
          </cell>
          <cell r="U744">
            <v>5</v>
          </cell>
          <cell r="V744" t="str">
            <v>PROYECTOS GESTIONES PASADAS</v>
          </cell>
          <cell r="W744">
            <v>961</v>
          </cell>
        </row>
        <row r="745">
          <cell r="B745" t="str">
            <v>B05-14755-00000</v>
          </cell>
          <cell r="C745" t="str">
            <v xml:space="preserve">CONSTRUCCION 2 AULAS UE MARCELO QUIROGA SANTA CRUZ </v>
          </cell>
          <cell r="D745" t="str">
            <v>BOLIVAR "C"</v>
          </cell>
          <cell r="E745">
            <v>3</v>
          </cell>
          <cell r="F745" t="str">
            <v>DISTRITO - 3</v>
          </cell>
          <cell r="G745" t="str">
            <v>I</v>
          </cell>
          <cell r="H745">
            <v>84895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84895</v>
          </cell>
          <cell r="P745">
            <v>0</v>
          </cell>
          <cell r="Q745">
            <v>1</v>
          </cell>
          <cell r="R745" t="str">
            <v>PROTECCION SOCIAL</v>
          </cell>
          <cell r="S745">
            <v>1</v>
          </cell>
          <cell r="T745" t="str">
            <v>SERVICIO DE EDUCACION</v>
          </cell>
          <cell r="U745">
            <v>5</v>
          </cell>
          <cell r="V745" t="str">
            <v>PROYECTOS GESTIONES PASADAS</v>
          </cell>
          <cell r="W745">
            <v>962</v>
          </cell>
        </row>
        <row r="746">
          <cell r="B746" t="str">
            <v>B05-14756-00000</v>
          </cell>
          <cell r="C746" t="str">
            <v>CONSTRUCCION 4 AULAS UE NOEL KEMP MERCADO</v>
          </cell>
          <cell r="D746" t="str">
            <v>DISTRITAL D-3</v>
          </cell>
          <cell r="E746">
            <v>3</v>
          </cell>
          <cell r="F746" t="str">
            <v>DISTRITO - 3</v>
          </cell>
          <cell r="G746" t="str">
            <v>I</v>
          </cell>
          <cell r="H746">
            <v>21651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21651</v>
          </cell>
          <cell r="P746">
            <v>0</v>
          </cell>
          <cell r="Q746">
            <v>1</v>
          </cell>
          <cell r="R746" t="str">
            <v>PROTECCION SOCIAL</v>
          </cell>
          <cell r="S746">
            <v>1</v>
          </cell>
          <cell r="T746" t="str">
            <v>SERVICIO DE EDUCACION</v>
          </cell>
          <cell r="U746">
            <v>5</v>
          </cell>
          <cell r="V746" t="str">
            <v>PROYECTOS GESTIONES PASADAS</v>
          </cell>
          <cell r="W746">
            <v>963</v>
          </cell>
        </row>
        <row r="747">
          <cell r="B747" t="str">
            <v>B05-14757-00000</v>
          </cell>
          <cell r="C747" t="str">
            <v>CONSTRUCCION CORDONES DE ACERA</v>
          </cell>
          <cell r="D747" t="str">
            <v>ILLAMPU</v>
          </cell>
          <cell r="E747">
            <v>3</v>
          </cell>
          <cell r="F747" t="str">
            <v>DISTRITO - 3</v>
          </cell>
          <cell r="G747" t="str">
            <v>I</v>
          </cell>
          <cell r="H747">
            <v>42000</v>
          </cell>
          <cell r="I747">
            <v>42000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2</v>
          </cell>
          <cell r="R747" t="str">
            <v>OBRAS Y MEDIO AMBIENTE</v>
          </cell>
          <cell r="S747">
            <v>18</v>
          </cell>
          <cell r="T747" t="str">
            <v>CONSTRUCCION Y MANTENIMIENTO DE CAMINOS VECINALES</v>
          </cell>
          <cell r="U747">
            <v>5</v>
          </cell>
          <cell r="V747" t="str">
            <v>PROYECTOS GESTIONES PASADAS</v>
          </cell>
          <cell r="W747">
            <v>964</v>
          </cell>
        </row>
        <row r="748">
          <cell r="B748" t="str">
            <v>B05-14767-00000</v>
          </cell>
          <cell r="C748" t="str">
            <v>CONSTRUCCION MODULO POLICIAL ( FASE I) (S.C.)</v>
          </cell>
          <cell r="D748" t="str">
            <v>KISWARAS</v>
          </cell>
          <cell r="E748">
            <v>3</v>
          </cell>
          <cell r="F748" t="str">
            <v>DISTRITO - 3</v>
          </cell>
          <cell r="G748" t="str">
            <v>I</v>
          </cell>
          <cell r="H748">
            <v>80000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80000</v>
          </cell>
          <cell r="P748">
            <v>0</v>
          </cell>
          <cell r="Q748">
            <v>2</v>
          </cell>
          <cell r="R748" t="str">
            <v>OBRAS Y MEDIO AMBIENTE</v>
          </cell>
          <cell r="S748">
            <v>6</v>
          </cell>
          <cell r="T748" t="str">
            <v>SERVICIOS DE SEGURIDAD CIUDADANA</v>
          </cell>
          <cell r="U748">
            <v>5</v>
          </cell>
          <cell r="V748" t="str">
            <v>PROYECTOS GESTIONES PASADAS</v>
          </cell>
          <cell r="W748">
            <v>966</v>
          </cell>
        </row>
        <row r="749">
          <cell r="B749" t="str">
            <v>B05-14772-00000</v>
          </cell>
          <cell r="C749" t="str">
            <v>CONSTRUCCION TINGLADO UE JESUS OBRERO</v>
          </cell>
          <cell r="D749" t="str">
            <v>DISTRITAL D-3</v>
          </cell>
          <cell r="E749">
            <v>3</v>
          </cell>
          <cell r="F749" t="str">
            <v>DISTRITO - 3</v>
          </cell>
          <cell r="G749" t="str">
            <v>I</v>
          </cell>
          <cell r="H749">
            <v>214727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214727</v>
          </cell>
          <cell r="P749">
            <v>0</v>
          </cell>
          <cell r="Q749">
            <v>1</v>
          </cell>
          <cell r="R749" t="str">
            <v>PROTECCION SOCIAL</v>
          </cell>
          <cell r="S749">
            <v>1</v>
          </cell>
          <cell r="T749" t="str">
            <v>SERVICIO DE EDUCACION</v>
          </cell>
          <cell r="U749">
            <v>5</v>
          </cell>
          <cell r="V749" t="str">
            <v>PROYECTOS GESTIONES PASADAS</v>
          </cell>
          <cell r="W749">
            <v>968</v>
          </cell>
        </row>
        <row r="750">
          <cell r="B750" t="str">
            <v>B05-14773-00000</v>
          </cell>
          <cell r="C750" t="str">
            <v>CONSTRUCCION TINGLADO UE SAN MARTIN DE PORRES</v>
          </cell>
          <cell r="D750" t="str">
            <v>DISTRITAL D-3</v>
          </cell>
          <cell r="E750">
            <v>3</v>
          </cell>
          <cell r="F750" t="str">
            <v>DISTRITO - 3</v>
          </cell>
          <cell r="G750" t="str">
            <v>I</v>
          </cell>
          <cell r="H750">
            <v>14549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14549</v>
          </cell>
          <cell r="P750">
            <v>0</v>
          </cell>
          <cell r="Q750">
            <v>1</v>
          </cell>
          <cell r="R750" t="str">
            <v>PROTECCION SOCIAL</v>
          </cell>
          <cell r="S750">
            <v>1</v>
          </cell>
          <cell r="T750" t="str">
            <v>SERVICIO DE EDUCACION</v>
          </cell>
          <cell r="U750">
            <v>5</v>
          </cell>
          <cell r="V750" t="str">
            <v>PROYECTOS GESTIONES PASADAS</v>
          </cell>
          <cell r="W750">
            <v>969</v>
          </cell>
        </row>
        <row r="751">
          <cell r="B751" t="str">
            <v>B05-14774-00000</v>
          </cell>
          <cell r="C751" t="str">
            <v>CONSTRUCCION INFRAESTRUCTURA SUB ALCALDIA ( FASE II)</v>
          </cell>
          <cell r="D751" t="str">
            <v>DISTRITAL D: 3</v>
          </cell>
          <cell r="E751">
            <v>3</v>
          </cell>
          <cell r="F751" t="str">
            <v>DISTRITO - 3</v>
          </cell>
          <cell r="G751" t="str">
            <v>I</v>
          </cell>
          <cell r="H751">
            <v>170000</v>
          </cell>
          <cell r="I751">
            <v>170000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2</v>
          </cell>
          <cell r="R751" t="str">
            <v>OBRAS Y MEDIO AMBIENTE</v>
          </cell>
          <cell r="S751">
            <v>12</v>
          </cell>
          <cell r="T751" t="str">
            <v>INFRAESTRUCTURA URBANA Y RURAL</v>
          </cell>
          <cell r="U751">
            <v>5</v>
          </cell>
          <cell r="V751" t="str">
            <v>PROYECTOS GESTIONES PASADAS</v>
          </cell>
          <cell r="W751">
            <v>970</v>
          </cell>
        </row>
        <row r="752">
          <cell r="B752" t="str">
            <v>B05-14776-00000</v>
          </cell>
          <cell r="C752" t="str">
            <v>DOTACION DE ARCOS, ARCOS INTEGRADOS Y MASTILES</v>
          </cell>
          <cell r="D752" t="str">
            <v>DISTRITAL D-3</v>
          </cell>
          <cell r="E752">
            <v>3</v>
          </cell>
          <cell r="F752" t="str">
            <v>DISTRITO - 3</v>
          </cell>
          <cell r="G752" t="str">
            <v>I</v>
          </cell>
          <cell r="H752">
            <v>40000</v>
          </cell>
          <cell r="I752">
            <v>40000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2</v>
          </cell>
          <cell r="R752" t="str">
            <v>OBRAS Y MEDIO AMBIENTE</v>
          </cell>
          <cell r="S752">
            <v>12</v>
          </cell>
          <cell r="T752" t="str">
            <v>INFRAESTRUCTURA URBANA Y RURAL</v>
          </cell>
          <cell r="U752">
            <v>5</v>
          </cell>
          <cell r="V752" t="str">
            <v>PROYECTOS GESTIONES PASADAS</v>
          </cell>
          <cell r="W752">
            <v>971</v>
          </cell>
        </row>
        <row r="753">
          <cell r="B753" t="str">
            <v>B05-14784-00000</v>
          </cell>
          <cell r="C753" t="str">
            <v>DOTACION DE CEMENTO PARA CONSTRUCCION DE CORDONES DE ACERA (G.E.)</v>
          </cell>
          <cell r="D753" t="str">
            <v>EX FONVIS SECTOR FABRIL</v>
          </cell>
          <cell r="E753">
            <v>3</v>
          </cell>
          <cell r="F753" t="str">
            <v>DISTRITO - 3</v>
          </cell>
          <cell r="G753" t="str">
            <v>I</v>
          </cell>
          <cell r="H753">
            <v>8000</v>
          </cell>
          <cell r="I753">
            <v>0</v>
          </cell>
          <cell r="J753">
            <v>8000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2</v>
          </cell>
          <cell r="R753" t="str">
            <v>OBRAS Y MEDIO AMBIENTE</v>
          </cell>
          <cell r="S753">
            <v>18</v>
          </cell>
          <cell r="T753" t="str">
            <v>CONSTRUCCION Y MANTENIMIENTO DE CAMINOS VECINALES</v>
          </cell>
          <cell r="U753">
            <v>5</v>
          </cell>
          <cell r="V753" t="str">
            <v>PROYECTOS GESTIONES PASADAS</v>
          </cell>
          <cell r="W753">
            <v>972</v>
          </cell>
        </row>
        <row r="754">
          <cell r="B754" t="str">
            <v>B05-14814-00000</v>
          </cell>
          <cell r="C754" t="str">
            <v>DOTACION DE LUMINARIAS (S.C.)</v>
          </cell>
          <cell r="D754" t="str">
            <v>DISTRITAL D-3</v>
          </cell>
          <cell r="E754">
            <v>3</v>
          </cell>
          <cell r="F754" t="str">
            <v>DISTRITO - 3</v>
          </cell>
          <cell r="G754" t="str">
            <v>I</v>
          </cell>
          <cell r="H754">
            <v>890000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890000</v>
          </cell>
          <cell r="P754">
            <v>0</v>
          </cell>
          <cell r="Q754">
            <v>2</v>
          </cell>
          <cell r="R754" t="str">
            <v>OBRAS Y MEDIO AMBIENTE</v>
          </cell>
          <cell r="S754">
            <v>17</v>
          </cell>
          <cell r="T754" t="str">
            <v>ALUMBRADO PUBLICO</v>
          </cell>
          <cell r="U754">
            <v>5</v>
          </cell>
          <cell r="V754" t="str">
            <v>PROYECTOS GESTIONES PASADAS</v>
          </cell>
          <cell r="W754">
            <v>975</v>
          </cell>
        </row>
        <row r="755">
          <cell r="B755" t="str">
            <v>B05-14817-00000</v>
          </cell>
          <cell r="C755" t="str">
            <v>DOTACION DE MATERIAL DE CONSTRUCCION  PARA CORDONES DE ACERA (G.E.)</v>
          </cell>
          <cell r="D755" t="str">
            <v>CAFETALEROS YUNGUEÑOS</v>
          </cell>
          <cell r="E755">
            <v>3</v>
          </cell>
          <cell r="F755" t="str">
            <v>DISTRITO - 3</v>
          </cell>
          <cell r="G755" t="str">
            <v>I</v>
          </cell>
          <cell r="H755">
            <v>20000</v>
          </cell>
          <cell r="I755">
            <v>20000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2</v>
          </cell>
          <cell r="R755" t="str">
            <v>OBRAS Y MEDIO AMBIENTE</v>
          </cell>
          <cell r="S755">
            <v>18</v>
          </cell>
          <cell r="T755" t="str">
            <v>CONSTRUCCION Y MANTENIMIENTO DE CAMINOS VECINALES</v>
          </cell>
          <cell r="U755">
            <v>5</v>
          </cell>
          <cell r="V755" t="str">
            <v>PROYECTOS GESTIONES PASADAS</v>
          </cell>
          <cell r="W755">
            <v>976</v>
          </cell>
        </row>
        <row r="756">
          <cell r="B756" t="str">
            <v>B05-14820-00000</v>
          </cell>
          <cell r="C756" t="str">
            <v>DOTACION DE MATERIAL PARA CONSTRUCCION DE MINGITORIO</v>
          </cell>
          <cell r="D756" t="str">
            <v>SAN AGUSTIN</v>
          </cell>
          <cell r="E756">
            <v>3</v>
          </cell>
          <cell r="F756" t="str">
            <v>DISTRITO - 3</v>
          </cell>
          <cell r="G756" t="str">
            <v>I</v>
          </cell>
          <cell r="H756">
            <v>2925</v>
          </cell>
          <cell r="I756">
            <v>2925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2</v>
          </cell>
          <cell r="R756" t="str">
            <v>OBRAS Y MEDIO AMBIENTE</v>
          </cell>
          <cell r="S756">
            <v>12</v>
          </cell>
          <cell r="T756" t="str">
            <v>INFRAESTRUCTURA URBANA Y RURAL</v>
          </cell>
          <cell r="U756">
            <v>5</v>
          </cell>
          <cell r="V756" t="str">
            <v>PROYECTOS GESTIONES PASADAS</v>
          </cell>
          <cell r="W756">
            <v>977</v>
          </cell>
        </row>
        <row r="757">
          <cell r="B757" t="str">
            <v>B05-14843-00000</v>
          </cell>
          <cell r="C757" t="str">
            <v>ENLOSETADO CALLE "6" A</v>
          </cell>
          <cell r="D757" t="str">
            <v>DOLORES "F" SECTOR FRANZ TAMAYO</v>
          </cell>
          <cell r="E757">
            <v>3</v>
          </cell>
          <cell r="F757" t="str">
            <v>DISTRITO - 3</v>
          </cell>
          <cell r="G757" t="str">
            <v>I</v>
          </cell>
          <cell r="H757">
            <v>4516</v>
          </cell>
          <cell r="I757">
            <v>4516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2</v>
          </cell>
          <cell r="R757" t="str">
            <v>OBRAS Y MEDIO AMBIENTE</v>
          </cell>
          <cell r="S757">
            <v>18</v>
          </cell>
          <cell r="T757" t="str">
            <v>CONSTRUCCION Y MANTENIMIENTO DE CAMINOS VECINALES</v>
          </cell>
          <cell r="U757">
            <v>5</v>
          </cell>
          <cell r="V757" t="str">
            <v>PROYECTOS GESTIONES PASADAS</v>
          </cell>
          <cell r="W757">
            <v>980</v>
          </cell>
        </row>
        <row r="758">
          <cell r="B758" t="str">
            <v>B05-14850-00000</v>
          </cell>
          <cell r="C758" t="str">
            <v>ENLOSETADO VARIAS CALLES</v>
          </cell>
          <cell r="D758" t="str">
            <v>COSMOS 77</v>
          </cell>
          <cell r="E758">
            <v>3</v>
          </cell>
          <cell r="F758" t="str">
            <v>DISTRITO - 3</v>
          </cell>
          <cell r="G758" t="str">
            <v>I</v>
          </cell>
          <cell r="H758">
            <v>70000</v>
          </cell>
          <cell r="I758">
            <v>70000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 t="str">
            <v>OBRAS Y MEDIO AMBIENTE</v>
          </cell>
          <cell r="S758">
            <v>18</v>
          </cell>
          <cell r="T758" t="str">
            <v>CONSTRUCCION Y MANTENIMIENTO DE CAMINOS VECINALES</v>
          </cell>
          <cell r="U758">
            <v>5</v>
          </cell>
          <cell r="V758" t="str">
            <v>PROYECTOS GESTIONES PASADAS</v>
          </cell>
          <cell r="W758">
            <v>982</v>
          </cell>
        </row>
        <row r="759">
          <cell r="B759" t="str">
            <v>B05-14857-00000</v>
          </cell>
          <cell r="C759" t="str">
            <v>PROVISION Y COLOCADO DE CANALETAS Y BAJANTES PARA TINGLADOS UNIDADES EDUCATIVAS DISTRITO 3</v>
          </cell>
          <cell r="D759" t="str">
            <v>DISTRITAL D-3</v>
          </cell>
          <cell r="E759">
            <v>3</v>
          </cell>
          <cell r="F759" t="str">
            <v>DISTRITO - 3</v>
          </cell>
          <cell r="G759" t="str">
            <v>I</v>
          </cell>
          <cell r="H759">
            <v>210000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210000</v>
          </cell>
          <cell r="P759">
            <v>0</v>
          </cell>
          <cell r="Q759">
            <v>1</v>
          </cell>
          <cell r="R759" t="str">
            <v>PROTECCION SOCIAL</v>
          </cell>
          <cell r="S759">
            <v>1</v>
          </cell>
          <cell r="T759" t="str">
            <v>SERVICIO DE EDUCACION</v>
          </cell>
          <cell r="U759">
            <v>5</v>
          </cell>
          <cell r="V759" t="str">
            <v>PROYECTOS GESTIONES PASADAS</v>
          </cell>
          <cell r="W759">
            <v>983</v>
          </cell>
        </row>
        <row r="760">
          <cell r="B760" t="str">
            <v>B05-14858-00000</v>
          </cell>
          <cell r="C760" t="str">
            <v>REFACCION CANCHA MULTIPLE Y ENMALLADO</v>
          </cell>
          <cell r="D760" t="str">
            <v>COSMOS 79 U.V "G"</v>
          </cell>
          <cell r="E760">
            <v>3</v>
          </cell>
          <cell r="F760" t="str">
            <v>DISTRITO - 3</v>
          </cell>
          <cell r="G760" t="str">
            <v>I</v>
          </cell>
          <cell r="H760">
            <v>10351</v>
          </cell>
          <cell r="I760">
            <v>10351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2</v>
          </cell>
          <cell r="R760" t="str">
            <v>OBRAS Y MEDIO AMBIENTE</v>
          </cell>
          <cell r="S760">
            <v>12</v>
          </cell>
          <cell r="T760" t="str">
            <v>INFRAESTRUCTURA URBANA Y RURAL</v>
          </cell>
          <cell r="U760">
            <v>5</v>
          </cell>
          <cell r="V760" t="str">
            <v>PROYECTOS GESTIONES PASADAS</v>
          </cell>
          <cell r="W760">
            <v>984</v>
          </cell>
        </row>
        <row r="761">
          <cell r="B761" t="str">
            <v>B05-14861-00000</v>
          </cell>
          <cell r="C761" t="str">
            <v>VACIADO DE PISO CONTORNO MICRO MERCADO</v>
          </cell>
          <cell r="D761" t="str">
            <v>1r° DE MAYO</v>
          </cell>
          <cell r="E761">
            <v>3</v>
          </cell>
          <cell r="F761" t="str">
            <v>DISTRITO - 3</v>
          </cell>
          <cell r="G761" t="str">
            <v>I</v>
          </cell>
          <cell r="H761">
            <v>3000</v>
          </cell>
          <cell r="I761">
            <v>3000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2</v>
          </cell>
          <cell r="R761" t="str">
            <v>OBRAS Y MEDIO AMBIENTE</v>
          </cell>
          <cell r="S761">
            <v>12</v>
          </cell>
          <cell r="T761" t="str">
            <v>INFRAESTRUCTURA URBANA Y RURAL</v>
          </cell>
          <cell r="U761">
            <v>5</v>
          </cell>
          <cell r="V761" t="str">
            <v>PROYECTOS GESTIONES PASADAS</v>
          </cell>
          <cell r="W761">
            <v>986</v>
          </cell>
        </row>
        <row r="762">
          <cell r="B762" t="str">
            <v>B05-14863-00000</v>
          </cell>
          <cell r="C762" t="str">
            <v>PROVISION Y COLOCADO DE CANALETAS Y BAJANTES PARA TINGLADOS UNIDADES EDUCATIVAS  (RIO SECO, TUNARI, JUAN CARLOS FLORES BEDREGAL, LIBERTADOR SIMON BOLIVAR, VICENTE DE PAUL, PEDRO DOMINGO MURILLO, ZEPITA)</v>
          </cell>
          <cell r="D762" t="str">
            <v>DISTRITAL D-4</v>
          </cell>
          <cell r="E762">
            <v>4</v>
          </cell>
          <cell r="F762" t="str">
            <v>DISTRITO - 4</v>
          </cell>
          <cell r="G762" t="str">
            <v>I</v>
          </cell>
          <cell r="H762">
            <v>4412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4412</v>
          </cell>
          <cell r="P762">
            <v>0</v>
          </cell>
          <cell r="Q762">
            <v>1</v>
          </cell>
          <cell r="R762" t="str">
            <v>PROTECCION SOCIAL</v>
          </cell>
          <cell r="S762">
            <v>1</v>
          </cell>
          <cell r="T762" t="str">
            <v>SERVICIO DE EDUCACION</v>
          </cell>
          <cell r="U762">
            <v>5</v>
          </cell>
          <cell r="V762" t="str">
            <v>PROYECTOS GESTIONES PASADAS</v>
          </cell>
          <cell r="W762">
            <v>987</v>
          </cell>
        </row>
        <row r="763">
          <cell r="B763" t="str">
            <v>B05-14867-00000</v>
          </cell>
          <cell r="C763" t="str">
            <v xml:space="preserve">AMPLIACION DE CANCHA DEPORTIVA </v>
          </cell>
          <cell r="D763" t="str">
            <v>FERROPETROL</v>
          </cell>
          <cell r="E763">
            <v>6</v>
          </cell>
          <cell r="F763" t="str">
            <v>DISTRITO - 6</v>
          </cell>
          <cell r="G763" t="str">
            <v>I</v>
          </cell>
          <cell r="H763">
            <v>19000</v>
          </cell>
          <cell r="I763">
            <v>19000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2</v>
          </cell>
          <cell r="R763" t="str">
            <v>OBRAS Y MEDIO AMBIENTE</v>
          </cell>
          <cell r="S763">
            <v>12</v>
          </cell>
          <cell r="T763" t="str">
            <v>INFRAESTRUCTURA URBANA Y RURAL</v>
          </cell>
          <cell r="U763">
            <v>5</v>
          </cell>
          <cell r="V763" t="str">
            <v>PROYECTOS GESTIONES PASADAS</v>
          </cell>
          <cell r="W763">
            <v>988</v>
          </cell>
        </row>
        <row r="764">
          <cell r="B764" t="str">
            <v>B05-14868-00000</v>
          </cell>
          <cell r="C764" t="str">
            <v>AMPLIACION DE TINGLADO U.E. MCAL. JOSE BALLIVIAN</v>
          </cell>
          <cell r="D764" t="str">
            <v>DISTRITAL D-6</v>
          </cell>
          <cell r="E764">
            <v>6</v>
          </cell>
          <cell r="F764" t="str">
            <v>DISTRITO - 6</v>
          </cell>
          <cell r="G764" t="str">
            <v>I</v>
          </cell>
          <cell r="H764">
            <v>80000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80000</v>
          </cell>
          <cell r="P764">
            <v>0</v>
          </cell>
          <cell r="Q764">
            <v>1</v>
          </cell>
          <cell r="R764" t="str">
            <v>PROTECCION SOCIAL</v>
          </cell>
          <cell r="S764">
            <v>1</v>
          </cell>
          <cell r="T764" t="str">
            <v>SERVICIO DE EDUCACION</v>
          </cell>
          <cell r="U764">
            <v>5</v>
          </cell>
          <cell r="V764" t="str">
            <v>PROYECTOS GESTIONES PASADAS</v>
          </cell>
          <cell r="W764">
            <v>989</v>
          </cell>
        </row>
        <row r="765">
          <cell r="B765" t="str">
            <v>B05-14869-00000</v>
          </cell>
          <cell r="C765" t="str">
            <v>CONSTRUCCION DE AULAS U.E. GRAN BRETAÑA</v>
          </cell>
          <cell r="D765" t="str">
            <v>DISTRITAL D-6</v>
          </cell>
          <cell r="E765">
            <v>6</v>
          </cell>
          <cell r="F765" t="str">
            <v>DISTRITO - 6</v>
          </cell>
          <cell r="G765" t="str">
            <v>I</v>
          </cell>
          <cell r="H765">
            <v>230000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230000</v>
          </cell>
          <cell r="P765">
            <v>0</v>
          </cell>
          <cell r="Q765">
            <v>1</v>
          </cell>
          <cell r="R765" t="str">
            <v>PROTECCION SOCIAL</v>
          </cell>
          <cell r="S765">
            <v>1</v>
          </cell>
          <cell r="T765" t="str">
            <v>SERVICIO DE EDUCACION</v>
          </cell>
          <cell r="U765">
            <v>5</v>
          </cell>
          <cell r="V765" t="str">
            <v>PROYECTOS GESTIONES PASADAS</v>
          </cell>
          <cell r="W765">
            <v>990</v>
          </cell>
        </row>
        <row r="766">
          <cell r="B766" t="str">
            <v>B05-14870-00000</v>
          </cell>
          <cell r="C766" t="str">
            <v>CONSTRUCCION DE AULAS U.E. J.J. TORREZ</v>
          </cell>
          <cell r="D766" t="str">
            <v>DISTRITAL D-6</v>
          </cell>
          <cell r="E766">
            <v>6</v>
          </cell>
          <cell r="F766" t="str">
            <v>DISTRITO - 6</v>
          </cell>
          <cell r="G766" t="str">
            <v>I</v>
          </cell>
          <cell r="H766">
            <v>23210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23210</v>
          </cell>
          <cell r="P766">
            <v>0</v>
          </cell>
          <cell r="Q766">
            <v>1</v>
          </cell>
          <cell r="R766" t="str">
            <v>PROTECCION SOCIAL</v>
          </cell>
          <cell r="S766">
            <v>1</v>
          </cell>
          <cell r="T766" t="str">
            <v>SERVICIO DE EDUCACION</v>
          </cell>
          <cell r="U766">
            <v>5</v>
          </cell>
          <cell r="V766" t="str">
            <v>PROYECTOS GESTIONES PASADAS</v>
          </cell>
          <cell r="W766">
            <v>991</v>
          </cell>
        </row>
        <row r="767">
          <cell r="B767" t="str">
            <v>B05-14872-00000</v>
          </cell>
          <cell r="C767" t="str">
            <v>CONSTRUCCION DE CORDONES DE ACERA (BIBLIOTECA CENTRAL)</v>
          </cell>
          <cell r="D767" t="str">
            <v>ALTO LIMA 2da. SECCION</v>
          </cell>
          <cell r="E767">
            <v>6</v>
          </cell>
          <cell r="F767" t="str">
            <v>DISTRITO - 6</v>
          </cell>
          <cell r="G767" t="str">
            <v>I</v>
          </cell>
          <cell r="H767">
            <v>941</v>
          </cell>
          <cell r="I767">
            <v>941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2</v>
          </cell>
          <cell r="R767" t="str">
            <v>OBRAS Y MEDIO AMBIENTE</v>
          </cell>
          <cell r="S767">
            <v>18</v>
          </cell>
          <cell r="T767" t="str">
            <v>CONSTRUCCION Y MANTENIMIENTO DE CAMINOS VECINALES</v>
          </cell>
          <cell r="U767">
            <v>5</v>
          </cell>
          <cell r="V767" t="str">
            <v>PROYECTOS GESTIONES PASADAS</v>
          </cell>
          <cell r="W767">
            <v>992</v>
          </cell>
        </row>
        <row r="768">
          <cell r="B768" t="str">
            <v>B05-14873-00000</v>
          </cell>
          <cell r="C768" t="str">
            <v>CONSTRUCCION DE CORDONES Y PISO DE ACERA</v>
          </cell>
          <cell r="D768" t="str">
            <v>MATADERO MUNICIPAL</v>
          </cell>
          <cell r="E768">
            <v>6</v>
          </cell>
          <cell r="F768" t="str">
            <v>DISTRITO - 6</v>
          </cell>
          <cell r="G768" t="str">
            <v>I</v>
          </cell>
          <cell r="H768">
            <v>30000</v>
          </cell>
          <cell r="I768">
            <v>0</v>
          </cell>
          <cell r="J768">
            <v>0</v>
          </cell>
          <cell r="K768">
            <v>30000</v>
          </cell>
          <cell r="L768">
            <v>0</v>
          </cell>
          <cell r="M768">
            <v>0</v>
          </cell>
          <cell r="N768">
            <v>30000</v>
          </cell>
          <cell r="O768">
            <v>0</v>
          </cell>
          <cell r="P768">
            <v>0</v>
          </cell>
          <cell r="Q768">
            <v>2</v>
          </cell>
          <cell r="R768" t="str">
            <v>OBRAS Y MEDIO AMBIENTE</v>
          </cell>
          <cell r="S768">
            <v>18</v>
          </cell>
          <cell r="T768" t="str">
            <v>CONSTRUCCION Y MANTENIMIENTO DE CAMINOS VECINALES</v>
          </cell>
          <cell r="U768">
            <v>5</v>
          </cell>
          <cell r="V768" t="str">
            <v>PROYECTOS GESTIONES PASADAS</v>
          </cell>
          <cell r="W768">
            <v>993</v>
          </cell>
        </row>
        <row r="769">
          <cell r="B769" t="str">
            <v>B05-14874-00000</v>
          </cell>
          <cell r="C769" t="str">
            <v>CONSTRUCCION DE MINGITORIO PUBLICO (FASE I)</v>
          </cell>
          <cell r="D769" t="str">
            <v>16 DE JULIO 1RA SECCION</v>
          </cell>
          <cell r="E769">
            <v>6</v>
          </cell>
          <cell r="F769" t="str">
            <v>DISTRITO - 6</v>
          </cell>
          <cell r="G769" t="str">
            <v>I</v>
          </cell>
          <cell r="H769">
            <v>98000</v>
          </cell>
          <cell r="I769">
            <v>65897</v>
          </cell>
          <cell r="J769">
            <v>32103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2</v>
          </cell>
          <cell r="R769" t="str">
            <v>OBRAS Y MEDIO AMBIENTE</v>
          </cell>
          <cell r="S769">
            <v>12</v>
          </cell>
          <cell r="T769" t="str">
            <v>INFRAESTRUCTURA URBANA Y RURAL</v>
          </cell>
          <cell r="U769">
            <v>5</v>
          </cell>
          <cell r="V769" t="str">
            <v>PROYECTOS GESTIONES PASADAS</v>
          </cell>
          <cell r="W769">
            <v>994</v>
          </cell>
        </row>
        <row r="770">
          <cell r="B770" t="str">
            <v>B05-14875-00000</v>
          </cell>
          <cell r="C770" t="str">
            <v>CONSTRUCCION DE TINGLADO (CONSTANERA) EN CANCHA LOS ANDES (FASE I)</v>
          </cell>
          <cell r="D770" t="str">
            <v>LOS ANDES</v>
          </cell>
          <cell r="E770">
            <v>6</v>
          </cell>
          <cell r="F770" t="str">
            <v>DISTRITO - 6</v>
          </cell>
          <cell r="G770" t="str">
            <v>I</v>
          </cell>
          <cell r="H770">
            <v>314800</v>
          </cell>
          <cell r="I770">
            <v>312108</v>
          </cell>
          <cell r="J770">
            <v>2692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2</v>
          </cell>
          <cell r="R770" t="str">
            <v>OBRAS Y MEDIO AMBIENTE</v>
          </cell>
          <cell r="S770">
            <v>12</v>
          </cell>
          <cell r="T770" t="str">
            <v>INFRAESTRUCTURA URBANA Y RURAL</v>
          </cell>
          <cell r="U770">
            <v>5</v>
          </cell>
          <cell r="V770" t="str">
            <v>PROYECTOS GESTIONES PASADAS</v>
          </cell>
          <cell r="W770">
            <v>995</v>
          </cell>
        </row>
        <row r="771">
          <cell r="B771" t="str">
            <v>B05-14876-00000</v>
          </cell>
          <cell r="C771" t="str">
            <v>CONSTRUCCION LABORATORIO (FASE I) U.E. ABEL ITURRALDE</v>
          </cell>
          <cell r="D771" t="str">
            <v>DISTRITAL D-6</v>
          </cell>
          <cell r="E771">
            <v>6</v>
          </cell>
          <cell r="F771" t="str">
            <v>DISTRITO - 6</v>
          </cell>
          <cell r="G771" t="str">
            <v>I</v>
          </cell>
          <cell r="H771">
            <v>100000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100000</v>
          </cell>
          <cell r="P771">
            <v>0</v>
          </cell>
          <cell r="Q771">
            <v>1</v>
          </cell>
          <cell r="R771" t="str">
            <v>PROTECCION SOCIAL</v>
          </cell>
          <cell r="S771">
            <v>1</v>
          </cell>
          <cell r="T771" t="str">
            <v>SERVICIO DE EDUCACION</v>
          </cell>
          <cell r="U771">
            <v>5</v>
          </cell>
          <cell r="V771" t="str">
            <v>PROYECTOS GESTIONES PASADAS</v>
          </cell>
          <cell r="W771">
            <v>996</v>
          </cell>
        </row>
        <row r="772">
          <cell r="B772" t="str">
            <v>B05-14877-00000</v>
          </cell>
          <cell r="C772" t="str">
            <v>CONSTRUCCION LABORATORIO U.E. SAN JOSE</v>
          </cell>
          <cell r="D772" t="str">
            <v>DISTRITAL D-6</v>
          </cell>
          <cell r="E772">
            <v>6</v>
          </cell>
          <cell r="F772" t="str">
            <v>DISTRITO - 6</v>
          </cell>
          <cell r="G772" t="str">
            <v>I</v>
          </cell>
          <cell r="H772">
            <v>46584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46584</v>
          </cell>
          <cell r="P772">
            <v>0</v>
          </cell>
          <cell r="Q772">
            <v>1</v>
          </cell>
          <cell r="R772" t="str">
            <v>PROTECCION SOCIAL</v>
          </cell>
          <cell r="S772">
            <v>1</v>
          </cell>
          <cell r="T772" t="str">
            <v>SERVICIO DE EDUCACION</v>
          </cell>
          <cell r="U772">
            <v>5</v>
          </cell>
          <cell r="V772" t="str">
            <v>PROYECTOS GESTIONES PASADAS</v>
          </cell>
          <cell r="W772">
            <v>997</v>
          </cell>
        </row>
        <row r="773">
          <cell r="B773" t="str">
            <v>B05-14878-00000</v>
          </cell>
          <cell r="C773" t="str">
            <v>CONSTRUCCION MODULO POLICIAL (SEGURIDAD CIUDADANA)</v>
          </cell>
          <cell r="D773" t="str">
            <v>16 DE JULIO 2DA SECCION</v>
          </cell>
          <cell r="E773">
            <v>6</v>
          </cell>
          <cell r="F773" t="str">
            <v>DISTRITO - 6</v>
          </cell>
          <cell r="G773" t="str">
            <v>I</v>
          </cell>
          <cell r="H773">
            <v>157420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157420</v>
          </cell>
          <cell r="P773">
            <v>0</v>
          </cell>
          <cell r="Q773">
            <v>2</v>
          </cell>
          <cell r="R773" t="str">
            <v>OBRAS Y MEDIO AMBIENTE</v>
          </cell>
          <cell r="S773">
            <v>6</v>
          </cell>
          <cell r="T773" t="str">
            <v>SERVICIOS DE SEGURIDAD CIUDADANA</v>
          </cell>
          <cell r="U773">
            <v>5</v>
          </cell>
          <cell r="V773" t="str">
            <v>PROYECTOS GESTIONES PASADAS</v>
          </cell>
          <cell r="W773">
            <v>998</v>
          </cell>
        </row>
        <row r="774">
          <cell r="B774" t="str">
            <v>B05-14879-00000</v>
          </cell>
          <cell r="C774" t="str">
            <v>CONSTRUCCION TINGLADO U.E. SANTA MARIA DE LOS ANGELES (CONCLUSION)</v>
          </cell>
          <cell r="D774" t="str">
            <v>DISTRITAL D-6</v>
          </cell>
          <cell r="E774">
            <v>6</v>
          </cell>
          <cell r="F774" t="str">
            <v>DISTRITO - 6</v>
          </cell>
          <cell r="G774" t="str">
            <v>I</v>
          </cell>
          <cell r="H774">
            <v>164500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164500</v>
          </cell>
          <cell r="P774">
            <v>0</v>
          </cell>
          <cell r="Q774">
            <v>1</v>
          </cell>
          <cell r="R774" t="str">
            <v>PROTECCION SOCIAL</v>
          </cell>
          <cell r="S774">
            <v>1</v>
          </cell>
          <cell r="T774" t="str">
            <v>SERVICIO DE EDUCACION</v>
          </cell>
          <cell r="U774">
            <v>5</v>
          </cell>
          <cell r="V774" t="str">
            <v>PROYECTOS GESTIONES PASADAS</v>
          </cell>
          <cell r="W774">
            <v>999</v>
          </cell>
        </row>
        <row r="775">
          <cell r="B775" t="str">
            <v>B05-14880-00000</v>
          </cell>
          <cell r="C775" t="str">
            <v>CONSTRUCCION TINGLADO OBRA FINA U.E. ELIZARDO PEREZ</v>
          </cell>
          <cell r="D775" t="str">
            <v>DISTRITAL D-6</v>
          </cell>
          <cell r="E775">
            <v>6</v>
          </cell>
          <cell r="F775" t="str">
            <v>DISTRITO - 6</v>
          </cell>
          <cell r="G775" t="str">
            <v>I</v>
          </cell>
          <cell r="H775">
            <v>9890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9890</v>
          </cell>
          <cell r="P775">
            <v>0</v>
          </cell>
          <cell r="Q775">
            <v>1</v>
          </cell>
          <cell r="R775" t="str">
            <v>PROTECCION SOCIAL</v>
          </cell>
          <cell r="S775">
            <v>1</v>
          </cell>
          <cell r="T775" t="str">
            <v>SERVICIO DE EDUCACION</v>
          </cell>
          <cell r="U775">
            <v>5</v>
          </cell>
          <cell r="V775" t="str">
            <v>PROYECTOS GESTIONES PASADAS</v>
          </cell>
          <cell r="W775">
            <v>1000</v>
          </cell>
        </row>
        <row r="776">
          <cell r="B776" t="str">
            <v>B05-14881-00000</v>
          </cell>
          <cell r="C776" t="str">
            <v>CONSTRUCCION CAMPO DEPORTIVO HAIDEE ALARCON (OBRA FINA)</v>
          </cell>
          <cell r="D776" t="str">
            <v>BALLIVIAN 1ra. SECCION</v>
          </cell>
          <cell r="E776">
            <v>6</v>
          </cell>
          <cell r="F776" t="str">
            <v>DISTRITO - 6</v>
          </cell>
          <cell r="G776" t="str">
            <v>I</v>
          </cell>
          <cell r="H776">
            <v>103000</v>
          </cell>
          <cell r="I776">
            <v>103000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2</v>
          </cell>
          <cell r="R776" t="str">
            <v>OBRAS Y MEDIO AMBIENTE</v>
          </cell>
          <cell r="S776">
            <v>12</v>
          </cell>
          <cell r="T776" t="str">
            <v>INFRAESTRUCTURA URBANA Y RURAL</v>
          </cell>
          <cell r="U776">
            <v>5</v>
          </cell>
          <cell r="V776" t="str">
            <v>PROYECTOS GESTIONES PASADAS</v>
          </cell>
          <cell r="W776">
            <v>1001</v>
          </cell>
        </row>
        <row r="777">
          <cell r="B777" t="str">
            <v>B05-14882-00000</v>
          </cell>
          <cell r="C777" t="str">
            <v>CONSTRUCCION SEDE SOCIAL (FASE I)</v>
          </cell>
          <cell r="D777" t="str">
            <v>ALTO LIMA 1RA SECCION</v>
          </cell>
          <cell r="E777">
            <v>6</v>
          </cell>
          <cell r="F777" t="str">
            <v>DISTRITO - 6</v>
          </cell>
          <cell r="G777" t="str">
            <v>I</v>
          </cell>
          <cell r="H777">
            <v>300000</v>
          </cell>
          <cell r="I777">
            <v>300000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2</v>
          </cell>
          <cell r="R777" t="str">
            <v>OBRAS Y MEDIO AMBIENTE</v>
          </cell>
          <cell r="S777">
            <v>12</v>
          </cell>
          <cell r="T777" t="str">
            <v>INFRAESTRUCTURA URBANA Y RURAL</v>
          </cell>
          <cell r="U777">
            <v>5</v>
          </cell>
          <cell r="V777" t="str">
            <v>PROYECTOS GESTIONES PASADAS</v>
          </cell>
          <cell r="W777">
            <v>1002</v>
          </cell>
        </row>
        <row r="778">
          <cell r="B778" t="str">
            <v>B05-14890-00000</v>
          </cell>
          <cell r="C778" t="str">
            <v>DOTACION DE MATERIALES DE CONSTRUCCION PARA CORDONES DE ACERA (GENERACION DE EMPLEO)</v>
          </cell>
          <cell r="D778" t="str">
            <v>SOLIDARIDAD</v>
          </cell>
          <cell r="E778">
            <v>6</v>
          </cell>
          <cell r="F778" t="str">
            <v>DISTRITO - 6</v>
          </cell>
          <cell r="G778" t="str">
            <v>I</v>
          </cell>
          <cell r="H778">
            <v>50000</v>
          </cell>
          <cell r="I778">
            <v>50000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2</v>
          </cell>
          <cell r="R778" t="str">
            <v>OBRAS Y MEDIO AMBIENTE</v>
          </cell>
          <cell r="S778">
            <v>25</v>
          </cell>
          <cell r="T778" t="str">
            <v>PROGRAMA INTENSIVO DE EMPLEO - GEN. EMPLEO</v>
          </cell>
          <cell r="U778">
            <v>5</v>
          </cell>
          <cell r="V778" t="str">
            <v>PROYECTOS GESTIONES PASADAS</v>
          </cell>
          <cell r="W778">
            <v>1003</v>
          </cell>
        </row>
        <row r="779">
          <cell r="B779" t="str">
            <v>B05-14896-00000</v>
          </cell>
          <cell r="C779" t="str">
            <v>DOTACION DE MATERIALES DE CONSTRUCCION PARA ENLOSETADO CALLE BOLIVAR (ENTRE AV. PANAMA - AV. ECUADOR)</v>
          </cell>
          <cell r="D779" t="str">
            <v>ALTO LIMA 2da. SECCION</v>
          </cell>
          <cell r="E779">
            <v>6</v>
          </cell>
          <cell r="F779" t="str">
            <v>DISTRITO - 6</v>
          </cell>
          <cell r="G779" t="str">
            <v>I</v>
          </cell>
          <cell r="H779">
            <v>48325</v>
          </cell>
          <cell r="I779">
            <v>48325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2</v>
          </cell>
          <cell r="R779" t="str">
            <v>OBRAS Y MEDIO AMBIENTE</v>
          </cell>
          <cell r="S779">
            <v>18</v>
          </cell>
          <cell r="T779" t="str">
            <v>CONSTRUCCION Y MANTENIMIENTO DE CAMINOS VECINALES</v>
          </cell>
          <cell r="U779">
            <v>5</v>
          </cell>
          <cell r="V779" t="str">
            <v>PROYECTOS GESTIONES PASADAS</v>
          </cell>
          <cell r="W779">
            <v>1005</v>
          </cell>
        </row>
        <row r="780">
          <cell r="B780" t="str">
            <v>B05-14905-00000</v>
          </cell>
          <cell r="C780" t="str">
            <v>DOTACION DE MATERIALES DE CONSTRUCCION PARA MURO DE CONTENSION AV. PANORAMICA (ENTRE BOQUERON Y TIQUINA) (GENERACION DE EMPLEO)</v>
          </cell>
          <cell r="D780" t="str">
            <v>ALTO LA PORTADA</v>
          </cell>
          <cell r="E780">
            <v>6</v>
          </cell>
          <cell r="F780" t="str">
            <v>DISTRITO - 6</v>
          </cell>
          <cell r="G780" t="str">
            <v>I</v>
          </cell>
          <cell r="H780">
            <v>50000</v>
          </cell>
          <cell r="I780">
            <v>0</v>
          </cell>
          <cell r="J780">
            <v>50000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2</v>
          </cell>
          <cell r="R780" t="str">
            <v>OBRAS Y MEDIO AMBIENTE</v>
          </cell>
          <cell r="S780">
            <v>25</v>
          </cell>
          <cell r="T780" t="str">
            <v>PROGRAMA INTENSIVO DE EMPLEO - GEN. EMPLEO</v>
          </cell>
          <cell r="U780">
            <v>5</v>
          </cell>
          <cell r="V780" t="str">
            <v>PROYECTOS GESTIONES PASADAS</v>
          </cell>
          <cell r="W780">
            <v>1006</v>
          </cell>
        </row>
        <row r="781">
          <cell r="B781" t="str">
            <v>B05-14912-00000</v>
          </cell>
          <cell r="C781" t="str">
            <v>DOTACION DE TUBERIAS (PREDIOS SEDE SOCIAL)</v>
          </cell>
          <cell r="D781" t="str">
            <v>ANEXO 16 DE JULIO</v>
          </cell>
          <cell r="E781">
            <v>6</v>
          </cell>
          <cell r="F781" t="str">
            <v>DISTRITO - 6</v>
          </cell>
          <cell r="G781" t="str">
            <v>I</v>
          </cell>
          <cell r="H781">
            <v>5000</v>
          </cell>
          <cell r="I781">
            <v>5000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2</v>
          </cell>
          <cell r="R781" t="str">
            <v>OBRAS Y MEDIO AMBIENTE</v>
          </cell>
          <cell r="S781">
            <v>15</v>
          </cell>
          <cell r="T781" t="str">
            <v>PLAN USO DE DESECHOS SOLIDOS - ALCANTARILLADO SANITARIO</v>
          </cell>
          <cell r="U781">
            <v>5</v>
          </cell>
          <cell r="V781" t="str">
            <v>PROYECTOS GESTIONES PASADAS</v>
          </cell>
          <cell r="W781">
            <v>1009</v>
          </cell>
        </row>
        <row r="782">
          <cell r="B782" t="str">
            <v>B05-14913-00000</v>
          </cell>
          <cell r="C782" t="str">
            <v>EQUIPAMIENTO (EQUIPO DE SONIDO)  U.E. BOLIVAR MUNICIPAL (D-2)</v>
          </cell>
          <cell r="D782" t="str">
            <v>DISTRITAL D-2</v>
          </cell>
          <cell r="E782">
            <v>2</v>
          </cell>
          <cell r="F782" t="str">
            <v>DISTRITO - 2</v>
          </cell>
          <cell r="G782" t="str">
            <v>I</v>
          </cell>
          <cell r="H782">
            <v>30000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30000</v>
          </cell>
          <cell r="P782">
            <v>0</v>
          </cell>
          <cell r="Q782">
            <v>1</v>
          </cell>
          <cell r="R782" t="str">
            <v>PROTECCION SOCIAL</v>
          </cell>
          <cell r="S782">
            <v>1</v>
          </cell>
          <cell r="T782" t="str">
            <v>SERVICIO DE EDUCACION</v>
          </cell>
          <cell r="U782">
            <v>5</v>
          </cell>
          <cell r="V782" t="str">
            <v>PROYECTOS GESTIONES PASADAS</v>
          </cell>
          <cell r="W782">
            <v>1010</v>
          </cell>
        </row>
        <row r="783">
          <cell r="B783" t="str">
            <v>B05-14914-00000</v>
          </cell>
          <cell r="C783" t="str">
            <v>DOTACION MATERIALES DE CONSTRUCCION PARA CANCHA U.E. PUERTO DE GUAQUI</v>
          </cell>
          <cell r="D783" t="str">
            <v>DISTRITAL D-6</v>
          </cell>
          <cell r="E783">
            <v>6</v>
          </cell>
          <cell r="F783" t="str">
            <v>DISTRITO - 6</v>
          </cell>
          <cell r="G783" t="str">
            <v>I</v>
          </cell>
          <cell r="H783">
            <v>20000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20000</v>
          </cell>
          <cell r="P783">
            <v>0</v>
          </cell>
          <cell r="Q783">
            <v>1</v>
          </cell>
          <cell r="R783" t="str">
            <v>PROTECCION SOCIAL</v>
          </cell>
          <cell r="S783">
            <v>1</v>
          </cell>
          <cell r="T783" t="str">
            <v>SERVICIO DE EDUCACION</v>
          </cell>
          <cell r="U783">
            <v>5</v>
          </cell>
          <cell r="V783" t="str">
            <v>PROYECTOS GESTIONES PASADAS</v>
          </cell>
          <cell r="W783">
            <v>1011</v>
          </cell>
        </row>
        <row r="784">
          <cell r="B784" t="str">
            <v>B05-14915-00000</v>
          </cell>
          <cell r="C784" t="str">
            <v>CONSTRUCCION MONUMENTO MUJER DE POLLERA</v>
          </cell>
          <cell r="D784" t="str">
            <v>DISTRITO 6</v>
          </cell>
          <cell r="E784">
            <v>6</v>
          </cell>
          <cell r="F784" t="str">
            <v>DISTRITO - 6</v>
          </cell>
          <cell r="G784" t="str">
            <v>I</v>
          </cell>
          <cell r="H784">
            <v>200000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200000</v>
          </cell>
          <cell r="P784">
            <v>0</v>
          </cell>
          <cell r="Q784">
            <v>1</v>
          </cell>
          <cell r="R784" t="str">
            <v>PROTECCION SOCIAL</v>
          </cell>
          <cell r="S784">
            <v>3</v>
          </cell>
          <cell r="T784" t="str">
            <v>DESARROLLO DE LA CULTURA</v>
          </cell>
          <cell r="U784">
            <v>5</v>
          </cell>
          <cell r="V784" t="str">
            <v>PROYECTOS GESTIONES PASADAS</v>
          </cell>
          <cell r="W784">
            <v>1012</v>
          </cell>
        </row>
        <row r="785">
          <cell r="B785" t="str">
            <v>B05-14918-00000</v>
          </cell>
          <cell r="C785" t="str">
            <v>ENLOSETADO CALLE G ( ENTRE AV. CIRCUNVALACION - CALLEJON E)</v>
          </cell>
          <cell r="D785" t="str">
            <v>ALTO VILLA VICTORIA</v>
          </cell>
          <cell r="E785">
            <v>6</v>
          </cell>
          <cell r="F785" t="str">
            <v>DISTRITO - 6</v>
          </cell>
          <cell r="G785" t="str">
            <v>I</v>
          </cell>
          <cell r="H785">
            <v>53000</v>
          </cell>
          <cell r="I785">
            <v>53000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2</v>
          </cell>
          <cell r="R785" t="str">
            <v>OBRAS Y MEDIO AMBIENTE</v>
          </cell>
          <cell r="S785">
            <v>18</v>
          </cell>
          <cell r="T785" t="str">
            <v>CONSTRUCCION Y MANTENIMIENTO DE CAMINOS VECINALES</v>
          </cell>
          <cell r="U785">
            <v>5</v>
          </cell>
          <cell r="V785" t="str">
            <v>PROYECTOS GESTIONES PASADAS</v>
          </cell>
          <cell r="W785">
            <v>1013</v>
          </cell>
        </row>
        <row r="786">
          <cell r="B786" t="str">
            <v>B05-14919-00000</v>
          </cell>
          <cell r="C786" t="str">
            <v>ENLOSETADO CALLE SANTA ROSA  (ENTRE CALLE BAUTISTA - AV. FLORIDA)</v>
          </cell>
          <cell r="D786" t="str">
            <v>ALTO LA PORTADA</v>
          </cell>
          <cell r="E786">
            <v>6</v>
          </cell>
          <cell r="F786" t="str">
            <v>DISTRITO - 6</v>
          </cell>
          <cell r="G786" t="str">
            <v>I</v>
          </cell>
          <cell r="H786">
            <v>17000</v>
          </cell>
          <cell r="I786">
            <v>17000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2</v>
          </cell>
          <cell r="R786" t="str">
            <v>OBRAS Y MEDIO AMBIENTE</v>
          </cell>
          <cell r="S786">
            <v>18</v>
          </cell>
          <cell r="T786" t="str">
            <v>CONSTRUCCION Y MANTENIMIENTO DE CAMINOS VECINALES</v>
          </cell>
          <cell r="U786">
            <v>5</v>
          </cell>
          <cell r="V786" t="str">
            <v>PROYECTOS GESTIONES PASADAS</v>
          </cell>
          <cell r="W786">
            <v>1014</v>
          </cell>
        </row>
        <row r="787">
          <cell r="B787" t="str">
            <v>B05-14920-00000</v>
          </cell>
          <cell r="C787" t="str">
            <v>EXPROPIACION DE TERRENO U.E. ABEL ITURRALDE</v>
          </cell>
          <cell r="D787" t="str">
            <v>DISTRITAL D-6</v>
          </cell>
          <cell r="E787">
            <v>6</v>
          </cell>
          <cell r="F787" t="str">
            <v>DISTRITO - 6</v>
          </cell>
          <cell r="G787" t="str">
            <v>I</v>
          </cell>
          <cell r="H787">
            <v>200000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200000</v>
          </cell>
          <cell r="P787">
            <v>0</v>
          </cell>
          <cell r="Q787">
            <v>1</v>
          </cell>
          <cell r="R787" t="str">
            <v>PROTECCION SOCIAL</v>
          </cell>
          <cell r="S787">
            <v>1</v>
          </cell>
          <cell r="T787" t="str">
            <v>SERVICIO DE EDUCACION</v>
          </cell>
          <cell r="U787">
            <v>5</v>
          </cell>
          <cell r="V787" t="str">
            <v>PROYECTOS GESTIONES PASADAS</v>
          </cell>
          <cell r="W787">
            <v>1015</v>
          </cell>
        </row>
        <row r="788">
          <cell r="B788" t="str">
            <v>B05-14922-00000</v>
          </cell>
          <cell r="C788" t="str">
            <v>PAVIMENTO RIGIDO PARA BADEN EN AV. ADRIAN CASTILLO</v>
          </cell>
          <cell r="D788" t="str">
            <v>DISTRITO 6</v>
          </cell>
          <cell r="E788">
            <v>6</v>
          </cell>
          <cell r="F788" t="str">
            <v>DISTRITO - 6</v>
          </cell>
          <cell r="G788" t="str">
            <v>I</v>
          </cell>
          <cell r="H788">
            <v>18062</v>
          </cell>
          <cell r="I788">
            <v>18062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2</v>
          </cell>
          <cell r="R788" t="str">
            <v>OBRAS Y MEDIO AMBIENTE</v>
          </cell>
          <cell r="S788">
            <v>18</v>
          </cell>
          <cell r="T788" t="str">
            <v>CONSTRUCCION Y MANTENIMIENTO DE CAMINOS VECINALES</v>
          </cell>
          <cell r="U788">
            <v>5</v>
          </cell>
          <cell r="V788" t="str">
            <v>PROYECTOS GESTIONES PASADAS</v>
          </cell>
          <cell r="W788">
            <v>1016</v>
          </cell>
        </row>
        <row r="789">
          <cell r="B789" t="str">
            <v>B05-14924-00000</v>
          </cell>
          <cell r="C789" t="str">
            <v>CONSTRUCCION CAMARA SEPTICA</v>
          </cell>
          <cell r="D789" t="str">
            <v>TEJADA ALPACOMA BAJO</v>
          </cell>
          <cell r="E789">
            <v>1</v>
          </cell>
          <cell r="F789" t="str">
            <v>DISTRITO - 1</v>
          </cell>
          <cell r="G789" t="str">
            <v>I</v>
          </cell>
          <cell r="H789">
            <v>80000</v>
          </cell>
          <cell r="I789">
            <v>43956</v>
          </cell>
          <cell r="J789">
            <v>0</v>
          </cell>
          <cell r="K789">
            <v>36044</v>
          </cell>
          <cell r="L789">
            <v>0</v>
          </cell>
          <cell r="M789">
            <v>0</v>
          </cell>
          <cell r="N789">
            <v>36044</v>
          </cell>
          <cell r="O789">
            <v>0</v>
          </cell>
          <cell r="P789">
            <v>0</v>
          </cell>
          <cell r="Q789">
            <v>2</v>
          </cell>
          <cell r="R789" t="str">
            <v>OBRAS Y MEDIO AMBIENTE</v>
          </cell>
          <cell r="S789">
            <v>12</v>
          </cell>
          <cell r="T789" t="str">
            <v>INFRAESTRUCTURA URBANA Y RURAL</v>
          </cell>
          <cell r="U789">
            <v>5</v>
          </cell>
          <cell r="V789" t="str">
            <v>PROYECTOS GESTIONES PASADAS</v>
          </cell>
          <cell r="W789">
            <v>1017</v>
          </cell>
        </row>
        <row r="790">
          <cell r="B790" t="str">
            <v>B05-14925-00000</v>
          </cell>
          <cell r="C790" t="str">
            <v>CONSTRUCCION CORDONES DE ACERA DISTRITO 1</v>
          </cell>
          <cell r="D790" t="str">
            <v>DISTRITO 1</v>
          </cell>
          <cell r="E790">
            <v>1</v>
          </cell>
          <cell r="F790" t="str">
            <v>DISTRITO - 1</v>
          </cell>
          <cell r="G790" t="str">
            <v>I</v>
          </cell>
          <cell r="H790">
            <v>13631</v>
          </cell>
          <cell r="I790">
            <v>0</v>
          </cell>
          <cell r="J790">
            <v>0</v>
          </cell>
          <cell r="K790">
            <v>13631</v>
          </cell>
          <cell r="L790">
            <v>0</v>
          </cell>
          <cell r="M790">
            <v>0</v>
          </cell>
          <cell r="N790">
            <v>13631</v>
          </cell>
          <cell r="O790">
            <v>0</v>
          </cell>
          <cell r="P790">
            <v>0</v>
          </cell>
          <cell r="Q790">
            <v>2</v>
          </cell>
          <cell r="R790" t="str">
            <v>OBRAS Y MEDIO AMBIENTE</v>
          </cell>
          <cell r="S790">
            <v>18</v>
          </cell>
          <cell r="T790" t="str">
            <v>CONSTRUCCION Y MANTENIMIENTO DE CAMINOS VECINALES</v>
          </cell>
          <cell r="U790">
            <v>5</v>
          </cell>
          <cell r="V790" t="str">
            <v>PROYECTOS GESTIONES PASADAS</v>
          </cell>
          <cell r="W790">
            <v>1018</v>
          </cell>
        </row>
        <row r="791">
          <cell r="B791" t="str">
            <v>B05-14927-00000</v>
          </cell>
          <cell r="C791" t="str">
            <v>CONSTRUCCION DE BIBLIOTECA AV. UNION ESQUINA EVADIDOS DEL PARAGUAY (FASE I)</v>
          </cell>
          <cell r="D791" t="str">
            <v>CENTRAL BOLIVAR A</v>
          </cell>
          <cell r="E791">
            <v>1</v>
          </cell>
          <cell r="F791" t="str">
            <v>DISTRITO - 1</v>
          </cell>
          <cell r="G791" t="str">
            <v>I</v>
          </cell>
          <cell r="H791">
            <v>36329</v>
          </cell>
          <cell r="I791">
            <v>21587</v>
          </cell>
          <cell r="J791">
            <v>14742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2</v>
          </cell>
          <cell r="R791" t="str">
            <v>OBRAS Y MEDIO AMBIENTE</v>
          </cell>
          <cell r="S791">
            <v>12</v>
          </cell>
          <cell r="T791" t="str">
            <v>INFRAESTRUCTURA URBANA Y RURAL</v>
          </cell>
          <cell r="U791">
            <v>5</v>
          </cell>
          <cell r="V791" t="str">
            <v>PROYECTOS GESTIONES PASADAS</v>
          </cell>
          <cell r="W791">
            <v>1019</v>
          </cell>
        </row>
        <row r="792">
          <cell r="B792" t="str">
            <v>B05-14928-00000</v>
          </cell>
          <cell r="C792" t="str">
            <v>CONSTRUCCION DE CORDONES DE ACERA CALLE FINAL BRACAMONTE Y ADYACENTE A LA SEDE SOCIAL</v>
          </cell>
          <cell r="D792" t="str">
            <v>PLAN 97 Y 129</v>
          </cell>
          <cell r="E792">
            <v>1</v>
          </cell>
          <cell r="F792" t="str">
            <v>DISTRITO - 1</v>
          </cell>
          <cell r="G792" t="str">
            <v>I</v>
          </cell>
          <cell r="H792">
            <v>12000</v>
          </cell>
          <cell r="I792">
            <v>12000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2</v>
          </cell>
          <cell r="R792" t="str">
            <v>OBRAS Y MEDIO AMBIENTE</v>
          </cell>
          <cell r="S792">
            <v>18</v>
          </cell>
          <cell r="T792" t="str">
            <v>CONSTRUCCION Y MANTENIMIENTO DE CAMINOS VECINALES</v>
          </cell>
          <cell r="U792">
            <v>5</v>
          </cell>
          <cell r="V792" t="str">
            <v>PROYECTOS GESTIONES PASADAS</v>
          </cell>
          <cell r="W792">
            <v>1020</v>
          </cell>
        </row>
        <row r="793">
          <cell r="B793" t="str">
            <v>B05-14930-00000</v>
          </cell>
          <cell r="C793" t="str">
            <v>INSTALACIONES POLICIALES Y SERVICIOS BASICOS (SEGURIDAD CIUDADANA)</v>
          </cell>
          <cell r="D793" t="str">
            <v>CENTRAL VILLA DOLORES</v>
          </cell>
          <cell r="E793">
            <v>1</v>
          </cell>
          <cell r="F793" t="str">
            <v>DISTRITO - 1</v>
          </cell>
          <cell r="G793" t="str">
            <v>I</v>
          </cell>
          <cell r="H793">
            <v>4012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4012</v>
          </cell>
          <cell r="P793">
            <v>0</v>
          </cell>
          <cell r="Q793">
            <v>2</v>
          </cell>
          <cell r="R793" t="str">
            <v>OBRAS Y MEDIO AMBIENTE</v>
          </cell>
          <cell r="S793">
            <v>6</v>
          </cell>
          <cell r="T793" t="str">
            <v>SERVICIOS DE SEGURIDAD CIUDADANA</v>
          </cell>
          <cell r="U793">
            <v>5</v>
          </cell>
          <cell r="V793" t="str">
            <v>PROYECTOS GESTIONES PASADAS</v>
          </cell>
          <cell r="W793">
            <v>1021</v>
          </cell>
        </row>
        <row r="794">
          <cell r="B794" t="str">
            <v>B05-14931-00000</v>
          </cell>
          <cell r="C794" t="str">
            <v>CONSTRUCCION DE PORTERIA EN SEDE SOCIAL</v>
          </cell>
          <cell r="D794" t="str">
            <v>CENTRAL VILLA DOLORES</v>
          </cell>
          <cell r="E794">
            <v>1</v>
          </cell>
          <cell r="F794" t="str">
            <v>DISTRITO - 1</v>
          </cell>
          <cell r="G794" t="str">
            <v>I</v>
          </cell>
          <cell r="H794">
            <v>5113</v>
          </cell>
          <cell r="I794">
            <v>5113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2</v>
          </cell>
          <cell r="R794" t="str">
            <v>OBRAS Y MEDIO AMBIENTE</v>
          </cell>
          <cell r="S794">
            <v>12</v>
          </cell>
          <cell r="T794" t="str">
            <v>INFRAESTRUCTURA URBANA Y RURAL</v>
          </cell>
          <cell r="U794">
            <v>5</v>
          </cell>
          <cell r="V794" t="str">
            <v>PROYECTOS GESTIONES PASADAS</v>
          </cell>
          <cell r="W794">
            <v>1022</v>
          </cell>
        </row>
        <row r="795">
          <cell r="B795" t="str">
            <v>B05-14932-00000</v>
          </cell>
          <cell r="C795" t="str">
            <v>CONSTRUCCION DE VESTIDORES Y BAÑOS (CANCHA PASEO EL PRADO)</v>
          </cell>
          <cell r="D795" t="str">
            <v>PLAN 220</v>
          </cell>
          <cell r="E795">
            <v>1</v>
          </cell>
          <cell r="F795" t="str">
            <v>DISTRITO - 1</v>
          </cell>
          <cell r="G795" t="str">
            <v>I</v>
          </cell>
          <cell r="H795">
            <v>31689</v>
          </cell>
          <cell r="I795">
            <v>31689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2</v>
          </cell>
          <cell r="R795" t="str">
            <v>OBRAS Y MEDIO AMBIENTE</v>
          </cell>
          <cell r="S795">
            <v>12</v>
          </cell>
          <cell r="T795" t="str">
            <v>INFRAESTRUCTURA URBANA Y RURAL</v>
          </cell>
          <cell r="U795">
            <v>5</v>
          </cell>
          <cell r="V795" t="str">
            <v>PROYECTOS GESTIONES PASADAS</v>
          </cell>
          <cell r="W795">
            <v>1023</v>
          </cell>
        </row>
        <row r="796">
          <cell r="B796" t="str">
            <v>B05-14933-00000</v>
          </cell>
          <cell r="C796" t="str">
            <v>CONSTRUCCION JARDINERA CENTRAL AV TIAHUANACU  ENTRE AV. 6 DE MARZO Y CALLE 11</v>
          </cell>
          <cell r="D796" t="str">
            <v>CENTRAL 12 DE OCTUBRE - BARRIO MINERO 12 DE OCTUBRE</v>
          </cell>
          <cell r="E796">
            <v>1</v>
          </cell>
          <cell r="F796" t="str">
            <v>DISTRITO - 1</v>
          </cell>
          <cell r="G796" t="str">
            <v>I</v>
          </cell>
          <cell r="H796">
            <v>160000</v>
          </cell>
          <cell r="I796">
            <v>50000</v>
          </cell>
          <cell r="J796">
            <v>110000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2</v>
          </cell>
          <cell r="R796" t="str">
            <v>OBRAS Y MEDIO AMBIENTE</v>
          </cell>
          <cell r="S796">
            <v>14</v>
          </cell>
          <cell r="T796" t="str">
            <v>DESARROLLO Y PRESERVACION DE MEDIO AMBIENTE</v>
          </cell>
          <cell r="U796">
            <v>5</v>
          </cell>
          <cell r="V796" t="str">
            <v>PROYECTOS GESTIONES PASADAS</v>
          </cell>
          <cell r="W796">
            <v>1024</v>
          </cell>
        </row>
        <row r="797">
          <cell r="B797" t="str">
            <v>B05-14936-00000</v>
          </cell>
          <cell r="C797" t="str">
            <v>CONSTRUCCION SEDE SOCIAL (CONCLUSION)</v>
          </cell>
          <cell r="D797" t="str">
            <v>SANTA ROSA</v>
          </cell>
          <cell r="E797">
            <v>1</v>
          </cell>
          <cell r="F797" t="str">
            <v>DISTRITO - 1</v>
          </cell>
          <cell r="G797" t="str">
            <v>I</v>
          </cell>
          <cell r="H797">
            <v>15404</v>
          </cell>
          <cell r="I797">
            <v>0</v>
          </cell>
          <cell r="J797">
            <v>15404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2</v>
          </cell>
          <cell r="R797" t="str">
            <v>OBRAS Y MEDIO AMBIENTE</v>
          </cell>
          <cell r="S797">
            <v>12</v>
          </cell>
          <cell r="T797" t="str">
            <v>INFRAESTRUCTURA URBANA Y RURAL</v>
          </cell>
          <cell r="U797">
            <v>5</v>
          </cell>
          <cell r="V797" t="str">
            <v>PROYECTOS GESTIONES PASADAS</v>
          </cell>
          <cell r="W797">
            <v>1025</v>
          </cell>
        </row>
        <row r="798">
          <cell r="B798" t="str">
            <v>B05-14937-00000</v>
          </cell>
          <cell r="C798" t="str">
            <v>CONSTRUCCION SEDE SOCIAL FASE II</v>
          </cell>
          <cell r="D798" t="str">
            <v>PLAN 561</v>
          </cell>
          <cell r="E798">
            <v>1</v>
          </cell>
          <cell r="F798" t="str">
            <v>DISTRITO - 1</v>
          </cell>
          <cell r="G798" t="str">
            <v>I</v>
          </cell>
          <cell r="H798">
            <v>18265</v>
          </cell>
          <cell r="I798">
            <v>18265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2</v>
          </cell>
          <cell r="R798" t="str">
            <v>OBRAS Y MEDIO AMBIENTE</v>
          </cell>
          <cell r="S798">
            <v>12</v>
          </cell>
          <cell r="T798" t="str">
            <v>INFRAESTRUCTURA URBANA Y RURAL</v>
          </cell>
          <cell r="U798">
            <v>5</v>
          </cell>
          <cell r="V798" t="str">
            <v>PROYECTOS GESTIONES PASADAS</v>
          </cell>
          <cell r="W798">
            <v>1026</v>
          </cell>
        </row>
        <row r="799">
          <cell r="B799" t="str">
            <v>B05-14938-00000</v>
          </cell>
          <cell r="C799" t="str">
            <v>CONSTRUCCION SEDE SOCIAL FASE II</v>
          </cell>
          <cell r="D799" t="str">
            <v>PLAN 97 Y 129</v>
          </cell>
          <cell r="E799">
            <v>1</v>
          </cell>
          <cell r="F799" t="str">
            <v>DISTRITO - 1</v>
          </cell>
          <cell r="G799" t="str">
            <v>I</v>
          </cell>
          <cell r="H799">
            <v>94737</v>
          </cell>
          <cell r="I799">
            <v>94737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2</v>
          </cell>
          <cell r="R799" t="str">
            <v>OBRAS Y MEDIO AMBIENTE</v>
          </cell>
          <cell r="S799">
            <v>12</v>
          </cell>
          <cell r="T799" t="str">
            <v>INFRAESTRUCTURA URBANA Y RURAL</v>
          </cell>
          <cell r="U799">
            <v>5</v>
          </cell>
          <cell r="V799" t="str">
            <v>PROYECTOS GESTIONES PASADAS</v>
          </cell>
          <cell r="W799">
            <v>1027</v>
          </cell>
        </row>
        <row r="800">
          <cell r="B800" t="str">
            <v>B05-14941-00000</v>
          </cell>
          <cell r="C800" t="str">
            <v>DOTACION DE MATERIALES DE CONSTRUCCION PARA ENLOSETADO  AV. CIVICA</v>
          </cell>
          <cell r="D800" t="str">
            <v>SANTA ROSA</v>
          </cell>
          <cell r="E800">
            <v>1</v>
          </cell>
          <cell r="F800" t="str">
            <v>DISTRITO - 1</v>
          </cell>
          <cell r="G800" t="str">
            <v>I</v>
          </cell>
          <cell r="H800">
            <v>20586</v>
          </cell>
          <cell r="I800">
            <v>20586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2</v>
          </cell>
          <cell r="R800" t="str">
            <v>OBRAS Y MEDIO AMBIENTE</v>
          </cell>
          <cell r="S800">
            <v>18</v>
          </cell>
          <cell r="T800" t="str">
            <v>CONSTRUCCION Y MANTENIMIENTO DE CAMINOS VECINALES</v>
          </cell>
          <cell r="U800">
            <v>5</v>
          </cell>
          <cell r="V800" t="str">
            <v>PROYECTOS GESTIONES PASADAS</v>
          </cell>
          <cell r="W800">
            <v>1028</v>
          </cell>
        </row>
        <row r="801">
          <cell r="B801" t="str">
            <v>B05-14942-00000</v>
          </cell>
          <cell r="C801" t="str">
            <v>DOTACION DE MATERIALES DE CONSTRUCCION PARA ENLOSETADO AV. JORGE CARRASCO ENTRE CALLES 10 Y 11 (GENERACION DE EMPLEO)</v>
          </cell>
          <cell r="D801" t="str">
            <v>CENTRAL 12 DE OCTUBRE</v>
          </cell>
          <cell r="E801">
            <v>1</v>
          </cell>
          <cell r="F801" t="str">
            <v>DISTRITO - 1</v>
          </cell>
          <cell r="G801" t="str">
            <v>I</v>
          </cell>
          <cell r="H801">
            <v>30000</v>
          </cell>
          <cell r="I801">
            <v>0</v>
          </cell>
          <cell r="J801">
            <v>30000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2</v>
          </cell>
          <cell r="R801" t="str">
            <v>OBRAS Y MEDIO AMBIENTE</v>
          </cell>
          <cell r="S801">
            <v>18</v>
          </cell>
          <cell r="T801" t="str">
            <v>CONSTRUCCION Y MANTENIMIENTO DE CAMINOS VECINALES</v>
          </cell>
          <cell r="U801">
            <v>5</v>
          </cell>
          <cell r="V801" t="str">
            <v>PROYECTOS GESTIONES PASADAS</v>
          </cell>
          <cell r="W801">
            <v>1029</v>
          </cell>
        </row>
        <row r="802">
          <cell r="B802" t="str">
            <v>B05-14943-00000</v>
          </cell>
          <cell r="C802" t="str">
            <v>DOTACION DE MATERIALES DE CONSTRUCCION PARA ENLOSETADO CALLE SIMON RODRIGUEZ (CALLE 6) (GENERACION DE EMPLEO)</v>
          </cell>
          <cell r="D802" t="str">
            <v>CENTRAL BOLIVAR A</v>
          </cell>
          <cell r="E802">
            <v>1</v>
          </cell>
          <cell r="F802" t="str">
            <v>DISTRITO - 1</v>
          </cell>
          <cell r="G802" t="str">
            <v>I</v>
          </cell>
          <cell r="H802">
            <v>83237</v>
          </cell>
          <cell r="I802">
            <v>13237</v>
          </cell>
          <cell r="J802">
            <v>70000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2</v>
          </cell>
          <cell r="R802" t="str">
            <v>OBRAS Y MEDIO AMBIENTE</v>
          </cell>
          <cell r="S802">
            <v>18</v>
          </cell>
          <cell r="T802" t="str">
            <v>CONSTRUCCION Y MANTENIMIENTO DE CAMINOS VECINALES</v>
          </cell>
          <cell r="U802">
            <v>5</v>
          </cell>
          <cell r="V802" t="str">
            <v>PROYECTOS GESTIONES PASADAS</v>
          </cell>
          <cell r="W802">
            <v>1030</v>
          </cell>
        </row>
        <row r="803">
          <cell r="B803" t="str">
            <v>B05-14946-00000</v>
          </cell>
          <cell r="C803" t="str">
            <v>DOTACION DE LUMINARIAS (SEGURIDAD CIUDADANA)</v>
          </cell>
          <cell r="D803" t="str">
            <v>CENTRAL 12 DE OCTUBRE</v>
          </cell>
          <cell r="E803">
            <v>1</v>
          </cell>
          <cell r="F803" t="str">
            <v>DISTRITO - 1</v>
          </cell>
          <cell r="G803" t="str">
            <v>I</v>
          </cell>
          <cell r="H803">
            <v>45900</v>
          </cell>
          <cell r="I803">
            <v>0</v>
          </cell>
          <cell r="J803">
            <v>45900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2</v>
          </cell>
          <cell r="R803" t="str">
            <v>OBRAS Y MEDIO AMBIENTE</v>
          </cell>
          <cell r="S803">
            <v>17</v>
          </cell>
          <cell r="T803" t="str">
            <v>ALUMBRADO PUBLICO</v>
          </cell>
          <cell r="U803">
            <v>5</v>
          </cell>
          <cell r="V803" t="str">
            <v>PROYECTOS GESTIONES PASADAS</v>
          </cell>
          <cell r="W803">
            <v>1031</v>
          </cell>
        </row>
        <row r="804">
          <cell r="B804" t="str">
            <v>B05-14948-00000</v>
          </cell>
          <cell r="C804" t="str">
            <v>DOTACION DE LUMINARIAS (SEGURIDAD CIUDADANA)</v>
          </cell>
          <cell r="D804" t="str">
            <v>CENTRAL BOLIVAR A</v>
          </cell>
          <cell r="E804">
            <v>1</v>
          </cell>
          <cell r="F804" t="str">
            <v>DISTRITO - 1</v>
          </cell>
          <cell r="G804" t="str">
            <v>I</v>
          </cell>
          <cell r="H804">
            <v>8060</v>
          </cell>
          <cell r="I804">
            <v>8060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2</v>
          </cell>
          <cell r="R804" t="str">
            <v>OBRAS Y MEDIO AMBIENTE</v>
          </cell>
          <cell r="S804">
            <v>17</v>
          </cell>
          <cell r="T804" t="str">
            <v>ALUMBRADO PUBLICO</v>
          </cell>
          <cell r="U804">
            <v>5</v>
          </cell>
          <cell r="V804" t="str">
            <v>PROYECTOS GESTIONES PASADAS</v>
          </cell>
          <cell r="W804">
            <v>1032</v>
          </cell>
        </row>
        <row r="805">
          <cell r="B805" t="str">
            <v>B05-14951-00000</v>
          </cell>
          <cell r="C805" t="str">
            <v>DOTACION DE LUMINARIAS (SEGUIRIDAD CIUDADANA)</v>
          </cell>
          <cell r="D805" t="str">
            <v>COMPLEMENTO CENTRAL ROSAS PAMPA</v>
          </cell>
          <cell r="E805">
            <v>1</v>
          </cell>
          <cell r="F805" t="str">
            <v>DISTRITO - 1</v>
          </cell>
          <cell r="G805" t="str">
            <v>I</v>
          </cell>
          <cell r="H805">
            <v>14500</v>
          </cell>
          <cell r="I805">
            <v>14500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2</v>
          </cell>
          <cell r="R805" t="str">
            <v>OBRAS Y MEDIO AMBIENTE</v>
          </cell>
          <cell r="S805">
            <v>17</v>
          </cell>
          <cell r="T805" t="str">
            <v>ALUMBRADO PUBLICO</v>
          </cell>
          <cell r="U805">
            <v>5</v>
          </cell>
          <cell r="V805" t="str">
            <v>PROYECTOS GESTIONES PASADAS</v>
          </cell>
          <cell r="W805">
            <v>1033</v>
          </cell>
        </row>
        <row r="806">
          <cell r="B806" t="str">
            <v>B05-14955-00000</v>
          </cell>
          <cell r="C806" t="str">
            <v>DOTACION DE LUMINARIAS (SEGURIDAD CIUDADANA)</v>
          </cell>
          <cell r="D806" t="str">
            <v>COMPLEMENTO ROSAS PAMPA</v>
          </cell>
          <cell r="E806">
            <v>1</v>
          </cell>
          <cell r="F806" t="str">
            <v>DISTRITO - 1</v>
          </cell>
          <cell r="G806" t="str">
            <v>I</v>
          </cell>
          <cell r="H806">
            <v>10865</v>
          </cell>
          <cell r="I806">
            <v>10865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2</v>
          </cell>
          <cell r="R806" t="str">
            <v>OBRAS Y MEDIO AMBIENTE</v>
          </cell>
          <cell r="S806">
            <v>17</v>
          </cell>
          <cell r="T806" t="str">
            <v>ALUMBRADO PUBLICO</v>
          </cell>
          <cell r="U806">
            <v>5</v>
          </cell>
          <cell r="V806" t="str">
            <v>PROYECTOS GESTIONES PASADAS</v>
          </cell>
          <cell r="W806">
            <v>1034</v>
          </cell>
        </row>
        <row r="807">
          <cell r="B807" t="str">
            <v>B05-14977-00000</v>
          </cell>
          <cell r="C807" t="str">
            <v>DOTACION DE MATERIALES DE CONSTRUCCION PARA CORDON DE ACERA  DIFERENTES CALLES (GENERACION DE EMPLEO)</v>
          </cell>
          <cell r="D807" t="str">
            <v>ARCO IRIS</v>
          </cell>
          <cell r="E807">
            <v>1</v>
          </cell>
          <cell r="F807" t="str">
            <v>DISTRITO - 1</v>
          </cell>
          <cell r="G807" t="str">
            <v>I</v>
          </cell>
          <cell r="H807">
            <v>30000</v>
          </cell>
          <cell r="I807">
            <v>0</v>
          </cell>
          <cell r="J807">
            <v>30000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2</v>
          </cell>
          <cell r="R807" t="str">
            <v>OBRAS Y MEDIO AMBIENTE</v>
          </cell>
          <cell r="S807">
            <v>25</v>
          </cell>
          <cell r="T807" t="str">
            <v>PROGRAMA INTENSIVO DE EMPLEO - GEN. EMPLEO</v>
          </cell>
          <cell r="U807">
            <v>5</v>
          </cell>
          <cell r="V807" t="str">
            <v>PROYECTOS GESTIONES PASADAS</v>
          </cell>
          <cell r="W807">
            <v>1035</v>
          </cell>
        </row>
        <row r="808">
          <cell r="B808" t="str">
            <v>B05-14988-00000</v>
          </cell>
          <cell r="C808" t="str">
            <v xml:space="preserve">DOTACION DE MATERIALES DE CONSTRUCCION PARA MURO DE CONTENSION </v>
          </cell>
          <cell r="D808" t="str">
            <v>SAN MIGUEL BAJO ALPACOMA</v>
          </cell>
          <cell r="E808">
            <v>1</v>
          </cell>
          <cell r="F808" t="str">
            <v>DISTRITO - 1</v>
          </cell>
          <cell r="G808" t="str">
            <v>I</v>
          </cell>
          <cell r="H808">
            <v>30000</v>
          </cell>
          <cell r="I808">
            <v>30000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2</v>
          </cell>
          <cell r="R808" t="str">
            <v>OBRAS Y MEDIO AMBIENTE</v>
          </cell>
          <cell r="S808">
            <v>42</v>
          </cell>
          <cell r="T808" t="str">
            <v>PREVENCION DE RIESGOS Y DESASTRES NATURALES</v>
          </cell>
          <cell r="U808">
            <v>5</v>
          </cell>
          <cell r="V808" t="str">
            <v>PROYECTOS GESTIONES PASADAS</v>
          </cell>
          <cell r="W808">
            <v>1036</v>
          </cell>
        </row>
        <row r="809">
          <cell r="B809" t="str">
            <v>B05-14989-00000</v>
          </cell>
          <cell r="C809" t="str">
            <v>DOTACION DE MATERIALES PARA CONSTRUCCION CENTRO INFANTIL FASE I (GENERACION DE EMPLEO)</v>
          </cell>
          <cell r="D809" t="str">
            <v>CENTRAL VILLA DOLORES</v>
          </cell>
          <cell r="E809">
            <v>1</v>
          </cell>
          <cell r="F809" t="str">
            <v>DISTRITO - 1</v>
          </cell>
          <cell r="G809" t="str">
            <v>I</v>
          </cell>
          <cell r="H809">
            <v>30000</v>
          </cell>
          <cell r="I809">
            <v>30000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 t="str">
            <v>OBRAS Y MEDIO AMBIENTE</v>
          </cell>
          <cell r="S809">
            <v>25</v>
          </cell>
          <cell r="T809" t="str">
            <v>PROGRAMA INTENSIVO DE EMPLEO - GEN. EMPLEO</v>
          </cell>
          <cell r="U809">
            <v>5</v>
          </cell>
          <cell r="V809" t="str">
            <v>PROYECTOS GESTIONES PASADAS</v>
          </cell>
          <cell r="W809">
            <v>1037</v>
          </cell>
        </row>
        <row r="810">
          <cell r="B810" t="str">
            <v>B05-14996-00000</v>
          </cell>
          <cell r="C810" t="str">
            <v>DOTACION DE POSTES Y LUMINARIAS (SEGURIDAD CIUDADANA)</v>
          </cell>
          <cell r="D810" t="str">
            <v>PLAN 175</v>
          </cell>
          <cell r="E810">
            <v>1</v>
          </cell>
          <cell r="F810" t="str">
            <v>DISTRITO - 1</v>
          </cell>
          <cell r="G810" t="str">
            <v>I</v>
          </cell>
          <cell r="H810">
            <v>20000</v>
          </cell>
          <cell r="I810">
            <v>20000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2</v>
          </cell>
          <cell r="R810" t="str">
            <v>OBRAS Y MEDIO AMBIENTE</v>
          </cell>
          <cell r="S810">
            <v>17</v>
          </cell>
          <cell r="T810" t="str">
            <v>ALUMBRADO PUBLICO</v>
          </cell>
          <cell r="U810">
            <v>5</v>
          </cell>
          <cell r="V810" t="str">
            <v>PROYECTOS GESTIONES PASADAS</v>
          </cell>
          <cell r="W810">
            <v>1040</v>
          </cell>
        </row>
        <row r="811">
          <cell r="B811" t="str">
            <v>B05-15000-00000</v>
          </cell>
          <cell r="C811" t="str">
            <v>DOTACION DE TUBOS PARA ALCANTARILLADO SANITARIO</v>
          </cell>
          <cell r="D811" t="str">
            <v>ARCO IRIS</v>
          </cell>
          <cell r="E811">
            <v>1</v>
          </cell>
          <cell r="F811" t="str">
            <v>DISTRITO - 1</v>
          </cell>
          <cell r="G811" t="str">
            <v>I</v>
          </cell>
          <cell r="H811">
            <v>20000</v>
          </cell>
          <cell r="I811">
            <v>20000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2</v>
          </cell>
          <cell r="R811" t="str">
            <v>OBRAS Y MEDIO AMBIENTE</v>
          </cell>
          <cell r="S811">
            <v>15</v>
          </cell>
          <cell r="T811" t="str">
            <v>PLAN USO DE DESECHOS SOLIDOS - ALCANTARILLADO SANITARIO</v>
          </cell>
          <cell r="U811">
            <v>5</v>
          </cell>
          <cell r="V811" t="str">
            <v>PROYECTOS GESTIONES PASADAS</v>
          </cell>
          <cell r="W811">
            <v>1041</v>
          </cell>
        </row>
        <row r="812">
          <cell r="B812" t="str">
            <v>B05-15004-00000</v>
          </cell>
          <cell r="C812" t="str">
            <v>ENLOSETADO CALLE 13 (CONCLUSION)</v>
          </cell>
          <cell r="D812" t="str">
            <v>TEJADA RECTANGULAR</v>
          </cell>
          <cell r="E812">
            <v>1</v>
          </cell>
          <cell r="F812" t="str">
            <v>DISTRITO - 1</v>
          </cell>
          <cell r="G812" t="str">
            <v>I</v>
          </cell>
          <cell r="H812">
            <v>6873</v>
          </cell>
          <cell r="I812">
            <v>0</v>
          </cell>
          <cell r="J812">
            <v>6873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2</v>
          </cell>
          <cell r="R812" t="str">
            <v>OBRAS Y MEDIO AMBIENTE</v>
          </cell>
          <cell r="S812">
            <v>18</v>
          </cell>
          <cell r="T812" t="str">
            <v>CONSTRUCCION Y MANTENIMIENTO DE CAMINOS VECINALES</v>
          </cell>
          <cell r="U812">
            <v>5</v>
          </cell>
          <cell r="V812" t="str">
            <v>PROYECTOS GESTIONES PASADAS</v>
          </cell>
          <cell r="W812">
            <v>1042</v>
          </cell>
        </row>
        <row r="813">
          <cell r="B813" t="str">
            <v>B05-15005-00000</v>
          </cell>
          <cell r="C813" t="str">
            <v>ENLOSETADO CALLE 13 B (CONCLUSION)</v>
          </cell>
          <cell r="D813" t="str">
            <v>PLAN 405</v>
          </cell>
          <cell r="E813">
            <v>1</v>
          </cell>
          <cell r="F813" t="str">
            <v>DISTRITO - 1</v>
          </cell>
          <cell r="G813" t="str">
            <v>I</v>
          </cell>
          <cell r="H813">
            <v>21689</v>
          </cell>
          <cell r="I813">
            <v>21689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2</v>
          </cell>
          <cell r="R813" t="str">
            <v>OBRAS Y MEDIO AMBIENTE</v>
          </cell>
          <cell r="S813">
            <v>18</v>
          </cell>
          <cell r="T813" t="str">
            <v>CONSTRUCCION Y MANTENIMIENTO DE CAMINOS VECINALES</v>
          </cell>
          <cell r="U813">
            <v>5</v>
          </cell>
          <cell r="V813" t="str">
            <v>PROYECTOS GESTIONES PASADAS</v>
          </cell>
          <cell r="W813">
            <v>1043</v>
          </cell>
        </row>
        <row r="814">
          <cell r="B814" t="str">
            <v>B05-15007-00000</v>
          </cell>
          <cell r="C814" t="str">
            <v>ENLOSETADO CALLE 8</v>
          </cell>
          <cell r="D814" t="str">
            <v>CENTRAL 12 DE OCTUBRE</v>
          </cell>
          <cell r="E814">
            <v>1</v>
          </cell>
          <cell r="F814" t="str">
            <v>DISTRITO - 1</v>
          </cell>
          <cell r="G814" t="str">
            <v>I</v>
          </cell>
          <cell r="H814">
            <v>57767</v>
          </cell>
          <cell r="I814">
            <v>23767</v>
          </cell>
          <cell r="J814">
            <v>34000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2</v>
          </cell>
          <cell r="R814" t="str">
            <v>OBRAS Y MEDIO AMBIENTE</v>
          </cell>
          <cell r="S814">
            <v>18</v>
          </cell>
          <cell r="T814" t="str">
            <v>CONSTRUCCION Y MANTENIMIENTO DE CAMINOS VECINALES</v>
          </cell>
          <cell r="U814">
            <v>5</v>
          </cell>
          <cell r="V814" t="str">
            <v>PROYECTOS GESTIONES PASADAS</v>
          </cell>
          <cell r="W814">
            <v>1044</v>
          </cell>
        </row>
        <row r="815">
          <cell r="B815" t="str">
            <v>B05-15010-00000</v>
          </cell>
          <cell r="C815" t="str">
            <v>ENREJADO DE JARDINERAS AV. PANORAMICA FASE II</v>
          </cell>
          <cell r="D815" t="str">
            <v>ANEXO FINAL ROSAS PAMPA</v>
          </cell>
          <cell r="E815">
            <v>1</v>
          </cell>
          <cell r="F815" t="str">
            <v>DISTRITO - 1</v>
          </cell>
          <cell r="G815" t="str">
            <v>I</v>
          </cell>
          <cell r="H815">
            <v>40000</v>
          </cell>
          <cell r="I815">
            <v>40000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2</v>
          </cell>
          <cell r="R815" t="str">
            <v>OBRAS Y MEDIO AMBIENTE</v>
          </cell>
          <cell r="S815">
            <v>14</v>
          </cell>
          <cell r="T815" t="str">
            <v>DESARROLLO Y PRESERVACION DE MEDIO AMBIENTE</v>
          </cell>
          <cell r="U815">
            <v>5</v>
          </cell>
          <cell r="V815" t="str">
            <v>PROYECTOS GESTIONES PASADAS</v>
          </cell>
          <cell r="W815">
            <v>1046</v>
          </cell>
        </row>
        <row r="816">
          <cell r="B816" t="str">
            <v>B05-15016-00000</v>
          </cell>
          <cell r="C816" t="str">
            <v>REFACCION DE U.E. DISTRITO 1</v>
          </cell>
          <cell r="D816" t="str">
            <v>DISTRITO 1</v>
          </cell>
          <cell r="E816">
            <v>1</v>
          </cell>
          <cell r="F816" t="str">
            <v>DISTRITO - 1</v>
          </cell>
          <cell r="G816" t="str">
            <v>I</v>
          </cell>
          <cell r="H816">
            <v>15032</v>
          </cell>
          <cell r="I816">
            <v>0</v>
          </cell>
          <cell r="J816">
            <v>0</v>
          </cell>
          <cell r="K816">
            <v>15032</v>
          </cell>
          <cell r="L816">
            <v>0</v>
          </cell>
          <cell r="M816">
            <v>15032</v>
          </cell>
          <cell r="N816">
            <v>0</v>
          </cell>
          <cell r="O816">
            <v>0</v>
          </cell>
          <cell r="P816">
            <v>0</v>
          </cell>
          <cell r="Q816">
            <v>1</v>
          </cell>
          <cell r="R816" t="str">
            <v>PROTECCION SOCIAL</v>
          </cell>
          <cell r="S816">
            <v>1</v>
          </cell>
          <cell r="T816" t="str">
            <v>SERVICIO DE EDUCACION</v>
          </cell>
          <cell r="U816">
            <v>5</v>
          </cell>
          <cell r="V816" t="str">
            <v>PROYECTOS GESTIONES PASADAS</v>
          </cell>
          <cell r="W816">
            <v>1047</v>
          </cell>
        </row>
        <row r="817">
          <cell r="B817" t="str">
            <v>B05-15017-00000</v>
          </cell>
          <cell r="C817" t="str">
            <v>DOTACION DE LUMINARIAS PARA PARQUE INFANTIL (SEGURIDAD CIUDADANA)</v>
          </cell>
          <cell r="D817" t="str">
            <v>INGAVI B</v>
          </cell>
          <cell r="E817">
            <v>8</v>
          </cell>
          <cell r="F817" t="str">
            <v>DISTRITO - 8</v>
          </cell>
          <cell r="G817" t="str">
            <v>I</v>
          </cell>
          <cell r="H817">
            <v>10000</v>
          </cell>
          <cell r="I817">
            <v>10000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2</v>
          </cell>
          <cell r="R817" t="str">
            <v>OBRAS Y MEDIO AMBIENTE</v>
          </cell>
          <cell r="S817">
            <v>17</v>
          </cell>
          <cell r="T817" t="str">
            <v>ALUMBRADO PUBLICO</v>
          </cell>
          <cell r="U817">
            <v>5</v>
          </cell>
          <cell r="V817" t="str">
            <v>PROYECTOS GESTIONES PASADAS</v>
          </cell>
          <cell r="W817">
            <v>1048</v>
          </cell>
        </row>
        <row r="818">
          <cell r="B818" t="str">
            <v>B05-15019-00000</v>
          </cell>
          <cell r="C818" t="str">
            <v>CONCLUSION DE EMBOVEDADO PUENTE VELA</v>
          </cell>
          <cell r="D818" t="str">
            <v>DISTRITAL D-8</v>
          </cell>
          <cell r="E818">
            <v>8</v>
          </cell>
          <cell r="F818" t="str">
            <v>DISTRITO - 8</v>
          </cell>
          <cell r="G818" t="str">
            <v>I</v>
          </cell>
          <cell r="H818">
            <v>73399</v>
          </cell>
          <cell r="I818">
            <v>73399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2</v>
          </cell>
          <cell r="R818" t="str">
            <v>OBRAS Y MEDIO AMBIENTE</v>
          </cell>
          <cell r="S818">
            <v>15</v>
          </cell>
          <cell r="T818" t="str">
            <v>PLAN USO DE DESECHOS SOLIDOS - ALCANTARILLADO SANITARIO</v>
          </cell>
          <cell r="U818">
            <v>5</v>
          </cell>
          <cell r="V818" t="str">
            <v>PROYECTOS GESTIONES PASADAS</v>
          </cell>
          <cell r="W818">
            <v>1049</v>
          </cell>
        </row>
        <row r="819">
          <cell r="B819" t="str">
            <v>B05-15020-00000</v>
          </cell>
          <cell r="C819" t="str">
            <v xml:space="preserve">CONCLUSION EMPEDRADO DE CALLE 8 DE DICIEMBRE </v>
          </cell>
          <cell r="D819" t="str">
            <v xml:space="preserve">18 DE DICIEMBRE </v>
          </cell>
          <cell r="E819">
            <v>8</v>
          </cell>
          <cell r="F819" t="str">
            <v>DISTRITO - 8</v>
          </cell>
          <cell r="G819" t="str">
            <v>I</v>
          </cell>
          <cell r="H819">
            <v>1003</v>
          </cell>
          <cell r="I819">
            <v>1003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2</v>
          </cell>
          <cell r="R819" t="str">
            <v>OBRAS Y MEDIO AMBIENTE</v>
          </cell>
          <cell r="S819">
            <v>18</v>
          </cell>
          <cell r="T819" t="str">
            <v>CONSTRUCCION Y MANTENIMIENTO DE CAMINOS VECINALES</v>
          </cell>
          <cell r="U819">
            <v>5</v>
          </cell>
          <cell r="V819" t="str">
            <v>PROYECTOS GESTIONES PASADAS</v>
          </cell>
          <cell r="W819">
            <v>1050</v>
          </cell>
        </row>
        <row r="820">
          <cell r="B820" t="str">
            <v>B05-15021-00000</v>
          </cell>
          <cell r="C820" t="str">
            <v xml:space="preserve">CONSTRUCCION DE AMBIENTE PARA DIRECCION DEL U. E. CATOLICA MERCEDES </v>
          </cell>
          <cell r="D820" t="str">
            <v>DISTRITAL D-8</v>
          </cell>
          <cell r="E820">
            <v>8</v>
          </cell>
          <cell r="F820" t="str">
            <v>DISTRITO - 8</v>
          </cell>
          <cell r="G820" t="str">
            <v>I</v>
          </cell>
          <cell r="H820">
            <v>8748</v>
          </cell>
          <cell r="I820">
            <v>0</v>
          </cell>
          <cell r="J820">
            <v>0</v>
          </cell>
          <cell r="K820">
            <v>8748</v>
          </cell>
          <cell r="L820">
            <v>0</v>
          </cell>
          <cell r="M820">
            <v>0</v>
          </cell>
          <cell r="N820">
            <v>8748</v>
          </cell>
          <cell r="O820">
            <v>0</v>
          </cell>
          <cell r="P820">
            <v>0</v>
          </cell>
          <cell r="Q820">
            <v>1</v>
          </cell>
          <cell r="R820" t="str">
            <v>PROTECCION SOCIAL</v>
          </cell>
          <cell r="S820">
            <v>1</v>
          </cell>
          <cell r="T820" t="str">
            <v>SERVICIO DE EDUCACION</v>
          </cell>
          <cell r="U820">
            <v>5</v>
          </cell>
          <cell r="V820" t="str">
            <v>PROYECTOS GESTIONES PASADAS</v>
          </cell>
          <cell r="W820">
            <v>1051</v>
          </cell>
        </row>
        <row r="821">
          <cell r="B821" t="str">
            <v>B05-15026-00000</v>
          </cell>
          <cell r="C821" t="str">
            <v>CONSTRUCCION CENTRO DE ALTO RENDIMIENTO (FASE II)</v>
          </cell>
          <cell r="D821" t="str">
            <v>DISTRITAL</v>
          </cell>
          <cell r="E821">
            <v>8</v>
          </cell>
          <cell r="F821" t="str">
            <v>DISTRITO - 8</v>
          </cell>
          <cell r="G821" t="str">
            <v>I</v>
          </cell>
          <cell r="H821">
            <v>52130</v>
          </cell>
          <cell r="I821">
            <v>0</v>
          </cell>
          <cell r="J821">
            <v>52130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2</v>
          </cell>
          <cell r="R821" t="str">
            <v>OBRAS Y MEDIO AMBIENTE</v>
          </cell>
          <cell r="S821">
            <v>12</v>
          </cell>
          <cell r="T821" t="str">
            <v>INFRAESTRUCTURA URBANA Y RURAL</v>
          </cell>
          <cell r="U821">
            <v>5</v>
          </cell>
          <cell r="V821" t="str">
            <v>PROYECTOS GESTIONES PASADAS</v>
          </cell>
          <cell r="W821">
            <v>1052</v>
          </cell>
        </row>
        <row r="822">
          <cell r="B822" t="str">
            <v>B05-15028-00000</v>
          </cell>
          <cell r="C822" t="str">
            <v xml:space="preserve">CONSTRUCCION MURO PERIMETRAL DE CENTRO CULTURAL </v>
          </cell>
          <cell r="D822" t="str">
            <v>PANORAMICA II</v>
          </cell>
          <cell r="E822">
            <v>8</v>
          </cell>
          <cell r="F822" t="str">
            <v>DISTRITO - 8</v>
          </cell>
          <cell r="G822" t="str">
            <v>I</v>
          </cell>
          <cell r="H822">
            <v>4355</v>
          </cell>
          <cell r="I822">
            <v>0</v>
          </cell>
          <cell r="J822">
            <v>4355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2</v>
          </cell>
          <cell r="R822" t="str">
            <v>OBRAS Y MEDIO AMBIENTE</v>
          </cell>
          <cell r="S822">
            <v>12</v>
          </cell>
          <cell r="T822" t="str">
            <v>INFRAESTRUCTURA URBANA Y RURAL</v>
          </cell>
          <cell r="U822">
            <v>5</v>
          </cell>
          <cell r="V822" t="str">
            <v>PROYECTOS GESTIONES PASADAS</v>
          </cell>
          <cell r="W822">
            <v>1053</v>
          </cell>
        </row>
        <row r="823">
          <cell r="B823" t="str">
            <v>B05-15029-00000</v>
          </cell>
          <cell r="C823" t="str">
            <v>CONSTRUCCION OBRA FINA EN AMBIENTES EN LA SUB-ALCALDIA DEL DISTRITO 8</v>
          </cell>
          <cell r="D823" t="str">
            <v>DISTRITAL D-8</v>
          </cell>
          <cell r="E823">
            <v>8</v>
          </cell>
          <cell r="F823" t="str">
            <v>DISTRITO - 8</v>
          </cell>
          <cell r="G823" t="str">
            <v>I</v>
          </cell>
          <cell r="H823">
            <v>1975</v>
          </cell>
          <cell r="I823">
            <v>1975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2</v>
          </cell>
          <cell r="R823" t="str">
            <v>OBRAS Y MEDIO AMBIENTE</v>
          </cell>
          <cell r="S823">
            <v>12</v>
          </cell>
          <cell r="T823" t="str">
            <v>INFRAESTRUCTURA URBANA Y RURAL</v>
          </cell>
          <cell r="U823">
            <v>5</v>
          </cell>
          <cell r="V823" t="str">
            <v>PROYECTOS GESTIONES PASADAS</v>
          </cell>
          <cell r="W823">
            <v>1054</v>
          </cell>
        </row>
        <row r="824">
          <cell r="B824" t="str">
            <v>B05-15031-00000</v>
          </cell>
          <cell r="C824" t="str">
            <v>CONSTRUCCION DE COLISEO CERRADO FASE II</v>
          </cell>
          <cell r="D824" t="str">
            <v>DISTRITAL D-8</v>
          </cell>
          <cell r="E824">
            <v>8</v>
          </cell>
          <cell r="F824" t="str">
            <v>DISTRITO - 8</v>
          </cell>
          <cell r="G824" t="str">
            <v>I</v>
          </cell>
          <cell r="H824">
            <v>76623</v>
          </cell>
          <cell r="I824">
            <v>76623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2</v>
          </cell>
          <cell r="R824" t="str">
            <v>OBRAS Y MEDIO AMBIENTE</v>
          </cell>
          <cell r="S824">
            <v>12</v>
          </cell>
          <cell r="T824" t="str">
            <v>INFRAESTRUCTURA URBANA Y RURAL</v>
          </cell>
          <cell r="U824">
            <v>5</v>
          </cell>
          <cell r="V824" t="str">
            <v>PROYECTOS GESTIONES PASADAS</v>
          </cell>
          <cell r="W824">
            <v>1056</v>
          </cell>
        </row>
        <row r="825">
          <cell r="B825" t="str">
            <v>B05-15037-00000</v>
          </cell>
          <cell r="C825" t="str">
            <v>DOTACION DE MATERIALES PARA COMPLEMENTACION DE CORDONES DE ACERA  (GENERACION DE EMPLEO)</v>
          </cell>
          <cell r="D825" t="str">
            <v>CRISTAL II</v>
          </cell>
          <cell r="E825">
            <v>8</v>
          </cell>
          <cell r="F825" t="str">
            <v>DISTRITO - 8</v>
          </cell>
          <cell r="G825" t="str">
            <v>I</v>
          </cell>
          <cell r="H825">
            <v>30000</v>
          </cell>
          <cell r="I825">
            <v>30000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2</v>
          </cell>
          <cell r="R825" t="str">
            <v>OBRAS Y MEDIO AMBIENTE</v>
          </cell>
          <cell r="S825">
            <v>25</v>
          </cell>
          <cell r="T825" t="str">
            <v>PROGRAMA INTENSIVO DE EMPLEO - GEN. EMPLEO</v>
          </cell>
          <cell r="U825">
            <v>5</v>
          </cell>
          <cell r="V825" t="str">
            <v>PROYECTOS GESTIONES PASADAS</v>
          </cell>
          <cell r="W825">
            <v>1058</v>
          </cell>
        </row>
        <row r="826">
          <cell r="B826" t="str">
            <v>B05-15041-00000</v>
          </cell>
          <cell r="C826" t="str">
            <v>DOTACION DE MATERIALES PARA CONCLUSION DE CORDONES DE ACERA Y EMPREDRADO DE CALLES Y AVENIDAS  (GENERACION DE EMPLEO)</v>
          </cell>
          <cell r="D826" t="str">
            <v xml:space="preserve">SAN SILVESTRE </v>
          </cell>
          <cell r="E826">
            <v>8</v>
          </cell>
          <cell r="F826" t="str">
            <v>DISTRITO - 8</v>
          </cell>
          <cell r="G826" t="str">
            <v>I</v>
          </cell>
          <cell r="H826">
            <v>4828</v>
          </cell>
          <cell r="I826">
            <v>4828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2</v>
          </cell>
          <cell r="R826" t="str">
            <v>OBRAS Y MEDIO AMBIENTE</v>
          </cell>
          <cell r="S826">
            <v>25</v>
          </cell>
          <cell r="T826" t="str">
            <v>PROGRAMA INTENSIVO DE EMPLEO - GEN. EMPLEO</v>
          </cell>
          <cell r="U826">
            <v>5</v>
          </cell>
          <cell r="V826" t="str">
            <v>PROYECTOS GESTIONES PASADAS</v>
          </cell>
          <cell r="W826">
            <v>1059</v>
          </cell>
        </row>
        <row r="827">
          <cell r="B827" t="str">
            <v>B05-15045-00000</v>
          </cell>
          <cell r="C827" t="str">
            <v>DOTACION DE MATERIALES PARA CONSTRUCCION  CORDONES DE ACERA  (GENERACION DE EMPLEO)</v>
          </cell>
          <cell r="D827" t="str">
            <v xml:space="preserve">FABRIL COBIJA </v>
          </cell>
          <cell r="E827">
            <v>8</v>
          </cell>
          <cell r="F827" t="str">
            <v>DISTRITO - 8</v>
          </cell>
          <cell r="G827" t="str">
            <v>I</v>
          </cell>
          <cell r="H827">
            <v>20000</v>
          </cell>
          <cell r="I827">
            <v>20000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2</v>
          </cell>
          <cell r="R827" t="str">
            <v>OBRAS Y MEDIO AMBIENTE</v>
          </cell>
          <cell r="S827">
            <v>25</v>
          </cell>
          <cell r="T827" t="str">
            <v>PROGRAMA INTENSIVO DE EMPLEO - GEN. EMPLEO</v>
          </cell>
          <cell r="U827">
            <v>5</v>
          </cell>
          <cell r="V827" t="str">
            <v>PROYECTOS GESTIONES PASADAS</v>
          </cell>
          <cell r="W827">
            <v>1060</v>
          </cell>
        </row>
        <row r="828">
          <cell r="B828" t="str">
            <v>B05-15048-00000</v>
          </cell>
          <cell r="C828" t="str">
            <v>DOTACION DE MATERIALES PARA CONSTRUCCION DE CORDONES DE ACERA (FASE II)</v>
          </cell>
          <cell r="D828" t="str">
            <v>NUEVA EZPERANZA</v>
          </cell>
          <cell r="E828">
            <v>8</v>
          </cell>
          <cell r="F828" t="str">
            <v>DISTRITO - 8</v>
          </cell>
          <cell r="G828" t="str">
            <v>I</v>
          </cell>
          <cell r="H828">
            <v>10000</v>
          </cell>
          <cell r="I828">
            <v>10000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2</v>
          </cell>
          <cell r="R828" t="str">
            <v>OBRAS Y MEDIO AMBIENTE</v>
          </cell>
          <cell r="S828">
            <v>18</v>
          </cell>
          <cell r="T828" t="str">
            <v>CONSTRUCCION Y MANTENIMIENTO DE CAMINOS VECINALES</v>
          </cell>
          <cell r="U828">
            <v>5</v>
          </cell>
          <cell r="V828" t="str">
            <v>PROYECTOS GESTIONES PASADAS</v>
          </cell>
          <cell r="W828">
            <v>1061</v>
          </cell>
        </row>
        <row r="829">
          <cell r="B829" t="str">
            <v>B05-15055-00000</v>
          </cell>
          <cell r="C829" t="str">
            <v>DOTACION DE MATERIALES PARA LA COMPLEMENTACION DE EMPEDRADO DE LA CALLE MARISCAL BRAUN (GENERACION DE EMPLEO)</v>
          </cell>
          <cell r="D829" t="str">
            <v>25 DE JULIO</v>
          </cell>
          <cell r="E829">
            <v>8</v>
          </cell>
          <cell r="F829" t="str">
            <v>DISTRITO - 8</v>
          </cell>
          <cell r="G829" t="str">
            <v>I</v>
          </cell>
          <cell r="H829">
            <v>10000</v>
          </cell>
          <cell r="I829">
            <v>10000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2</v>
          </cell>
          <cell r="R829" t="str">
            <v>OBRAS Y MEDIO AMBIENTE</v>
          </cell>
          <cell r="S829">
            <v>18</v>
          </cell>
          <cell r="T829" t="str">
            <v>CONSTRUCCION Y MANTENIMIENTO DE CAMINOS VECINALES</v>
          </cell>
          <cell r="U829">
            <v>5</v>
          </cell>
          <cell r="V829" t="str">
            <v>PROYECTOS GESTIONES PASADAS</v>
          </cell>
          <cell r="W829">
            <v>1062</v>
          </cell>
        </row>
        <row r="830">
          <cell r="B830" t="str">
            <v>B05-15057-00000</v>
          </cell>
          <cell r="C830" t="str">
            <v>DOTACION DE MATERIALES PARA LA CONSTRUCCION DE PUENTE</v>
          </cell>
          <cell r="D830" t="str">
            <v>31 DE OCTUBRE</v>
          </cell>
          <cell r="E830">
            <v>8</v>
          </cell>
          <cell r="F830" t="str">
            <v>DISTRITO - 8</v>
          </cell>
          <cell r="G830" t="str">
            <v>I</v>
          </cell>
          <cell r="H830">
            <v>10000</v>
          </cell>
          <cell r="I830">
            <v>10000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2</v>
          </cell>
          <cell r="R830" t="str">
            <v>OBRAS Y MEDIO AMBIENTE</v>
          </cell>
          <cell r="S830">
            <v>18</v>
          </cell>
          <cell r="T830" t="str">
            <v>CONSTRUCCION Y MANTENIMIENTO DE CAMINOS VECINALES</v>
          </cell>
          <cell r="U830">
            <v>5</v>
          </cell>
          <cell r="V830" t="str">
            <v>PROYECTOS GESTIONES PASADAS</v>
          </cell>
          <cell r="W830">
            <v>1063</v>
          </cell>
        </row>
        <row r="831">
          <cell r="B831" t="str">
            <v>B05-15061-00000</v>
          </cell>
          <cell r="C831" t="str">
            <v>CONSTRUCCION DE SEDE SOCIAL (FASE I)</v>
          </cell>
          <cell r="D831" t="str">
            <v>COMPLEMENTO FABRIL JHUNTUMA</v>
          </cell>
          <cell r="E831">
            <v>8</v>
          </cell>
          <cell r="F831" t="str">
            <v>DISTRITO - 8</v>
          </cell>
          <cell r="G831" t="str">
            <v>I</v>
          </cell>
          <cell r="H831">
            <v>25000</v>
          </cell>
          <cell r="I831">
            <v>5000</v>
          </cell>
          <cell r="J831">
            <v>20000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2</v>
          </cell>
          <cell r="R831" t="str">
            <v>OBRAS Y MEDIO AMBIENTE</v>
          </cell>
          <cell r="S831">
            <v>12</v>
          </cell>
          <cell r="T831" t="str">
            <v>INFRAESTRUCTURA URBANA Y RURAL</v>
          </cell>
          <cell r="U831">
            <v>5</v>
          </cell>
          <cell r="V831" t="str">
            <v>PROYECTOS GESTIONES PASADAS</v>
          </cell>
          <cell r="W831">
            <v>1064</v>
          </cell>
        </row>
        <row r="832">
          <cell r="B832" t="str">
            <v>B05-15066-00000</v>
          </cell>
          <cell r="C832" t="str">
            <v>EMBOVEDADOS DE AV. ESTRUCTURANTE Y AV. 6 DE MARZO A UNIFICADA POTOSI (ESTUDIOS DE PREINVERSION)</v>
          </cell>
          <cell r="D832" t="str">
            <v>DISTRITAL D-8</v>
          </cell>
          <cell r="E832">
            <v>8</v>
          </cell>
          <cell r="F832" t="str">
            <v>DISTRITO - 8</v>
          </cell>
          <cell r="G832" t="str">
            <v>I</v>
          </cell>
          <cell r="H832">
            <v>50000</v>
          </cell>
          <cell r="I832">
            <v>50000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2</v>
          </cell>
          <cell r="R832" t="str">
            <v>OBRAS Y MEDIO AMBIENTE</v>
          </cell>
          <cell r="S832">
            <v>15</v>
          </cell>
          <cell r="T832" t="str">
            <v>PLAN USO DE DESECHOS SOLIDOS - ALCANTARILLADO SANITARIO</v>
          </cell>
          <cell r="U832">
            <v>5</v>
          </cell>
          <cell r="V832" t="str">
            <v>PROYECTOS GESTIONES PASADAS</v>
          </cell>
          <cell r="W832">
            <v>1065</v>
          </cell>
        </row>
        <row r="833">
          <cell r="B833" t="str">
            <v>B05-15067-00000</v>
          </cell>
          <cell r="C833" t="str">
            <v>CANALIZACION RIO SECO</v>
          </cell>
          <cell r="D833" t="str">
            <v>DISTRITAL</v>
          </cell>
          <cell r="E833">
            <v>15</v>
          </cell>
          <cell r="F833" t="str">
            <v>DISTRITAL</v>
          </cell>
          <cell r="G833" t="str">
            <v>I</v>
          </cell>
          <cell r="H833">
            <v>1609911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1609911</v>
          </cell>
          <cell r="Q833">
            <v>2</v>
          </cell>
          <cell r="R833" t="str">
            <v>OBRAS Y MEDIO AMBIENTE</v>
          </cell>
          <cell r="S833">
            <v>16</v>
          </cell>
          <cell r="T833" t="str">
            <v>TRATAMIENTO DE CUENCAS</v>
          </cell>
          <cell r="U833">
            <v>5</v>
          </cell>
          <cell r="V833" t="str">
            <v>PROYECTOS GESTIONES PASADAS</v>
          </cell>
          <cell r="W833">
            <v>1066</v>
          </cell>
        </row>
        <row r="834">
          <cell r="B834" t="str">
            <v>B05-15068-00000</v>
          </cell>
          <cell r="C834" t="str">
            <v>CANALIZACION RIO SEKE</v>
          </cell>
          <cell r="D834" t="str">
            <v>DISTRITAL</v>
          </cell>
          <cell r="E834">
            <v>15</v>
          </cell>
          <cell r="F834" t="str">
            <v>DISTRITAL</v>
          </cell>
          <cell r="G834" t="str">
            <v>I</v>
          </cell>
          <cell r="H834">
            <v>1926015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1926015</v>
          </cell>
          <cell r="Q834">
            <v>2</v>
          </cell>
          <cell r="R834" t="str">
            <v>OBRAS Y MEDIO AMBIENTE</v>
          </cell>
          <cell r="S834">
            <v>16</v>
          </cell>
          <cell r="T834" t="str">
            <v>TRATAMIENTO DE CUENCAS</v>
          </cell>
          <cell r="U834">
            <v>5</v>
          </cell>
          <cell r="V834" t="str">
            <v>PROYECTOS GESTIONES PASADAS</v>
          </cell>
          <cell r="W834">
            <v>1067</v>
          </cell>
        </row>
        <row r="835">
          <cell r="B835" t="str">
            <v>B05-15070-00000</v>
          </cell>
          <cell r="C835" t="str">
            <v>CONCLUSION AULAS P.F.C.E.E. (VARIAS UNIDADES EDUCATIVAS)</v>
          </cell>
          <cell r="D835" t="str">
            <v>DISTRITAL</v>
          </cell>
          <cell r="E835">
            <v>15</v>
          </cell>
          <cell r="F835" t="str">
            <v>DISTRITAL</v>
          </cell>
          <cell r="G835" t="str">
            <v>I</v>
          </cell>
          <cell r="H835">
            <v>25832</v>
          </cell>
          <cell r="I835">
            <v>0</v>
          </cell>
          <cell r="J835">
            <v>0</v>
          </cell>
          <cell r="K835">
            <v>25832</v>
          </cell>
          <cell r="L835">
            <v>0</v>
          </cell>
          <cell r="M835">
            <v>0</v>
          </cell>
          <cell r="N835">
            <v>25832</v>
          </cell>
          <cell r="O835">
            <v>0</v>
          </cell>
          <cell r="P835">
            <v>0</v>
          </cell>
          <cell r="Q835">
            <v>1</v>
          </cell>
          <cell r="R835" t="str">
            <v>PROTECCION SOCIAL</v>
          </cell>
          <cell r="S835">
            <v>1</v>
          </cell>
          <cell r="T835" t="str">
            <v>SERVICIO DE EDUCACION</v>
          </cell>
          <cell r="U835">
            <v>5</v>
          </cell>
          <cell r="V835" t="str">
            <v>PROYECTOS GESTIONES PASADAS</v>
          </cell>
          <cell r="W835">
            <v>1068</v>
          </cell>
        </row>
        <row r="836">
          <cell r="B836" t="str">
            <v>B05-15075-00000</v>
          </cell>
          <cell r="C836" t="str">
            <v>CONECTIVIDAD RED INHALAMBRICA DE INTERNET A UNIDADES EDUCATIVAS PFCEE - DISTRITO 8</v>
          </cell>
          <cell r="D836" t="str">
            <v>DISTRITAL</v>
          </cell>
          <cell r="E836">
            <v>15</v>
          </cell>
          <cell r="F836" t="str">
            <v>DISTRITAL</v>
          </cell>
          <cell r="G836" t="str">
            <v>I</v>
          </cell>
          <cell r="H836">
            <v>125294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125294</v>
          </cell>
          <cell r="P836">
            <v>0</v>
          </cell>
          <cell r="Q836">
            <v>1</v>
          </cell>
          <cell r="R836" t="str">
            <v>PROTECCION SOCIAL</v>
          </cell>
          <cell r="S836">
            <v>1</v>
          </cell>
          <cell r="T836" t="str">
            <v>SERVICIO DE EDUCACION</v>
          </cell>
          <cell r="U836">
            <v>5</v>
          </cell>
          <cell r="V836" t="str">
            <v>PROYECTOS GESTIONES PASADAS</v>
          </cell>
          <cell r="W836">
            <v>1069</v>
          </cell>
        </row>
        <row r="837">
          <cell r="B837" t="str">
            <v>B05-15077-00000</v>
          </cell>
          <cell r="C837" t="str">
            <v>CONSTRUCCION BIBLIOTECA (FASE II)</v>
          </cell>
          <cell r="D837" t="str">
            <v>PANORAMICA I</v>
          </cell>
          <cell r="E837">
            <v>2</v>
          </cell>
          <cell r="F837" t="str">
            <v>DISTRITO - 2</v>
          </cell>
          <cell r="G837" t="str">
            <v>I</v>
          </cell>
          <cell r="H837">
            <v>70000</v>
          </cell>
          <cell r="I837">
            <v>70000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2</v>
          </cell>
          <cell r="R837" t="str">
            <v>OBRAS Y MEDIO AMBIENTE</v>
          </cell>
          <cell r="S837">
            <v>12</v>
          </cell>
          <cell r="T837" t="str">
            <v>INFRAESTRUCTURA URBANA Y RURAL</v>
          </cell>
          <cell r="U837">
            <v>5</v>
          </cell>
          <cell r="V837" t="str">
            <v>PROYECTOS GESTIONES PASADAS</v>
          </cell>
          <cell r="W837">
            <v>1071</v>
          </cell>
        </row>
        <row r="838">
          <cell r="B838" t="str">
            <v>B05-15082-00000</v>
          </cell>
          <cell r="C838" t="str">
            <v>CONSTRUCCION CENTRO INFANTIL (FASE I)</v>
          </cell>
          <cell r="D838" t="str">
            <v>SAN MARTIN DE PORRES AMPLIACION</v>
          </cell>
          <cell r="E838">
            <v>3</v>
          </cell>
          <cell r="F838" t="str">
            <v>DISTRITO - 3</v>
          </cell>
          <cell r="G838" t="str">
            <v>I</v>
          </cell>
          <cell r="H838">
            <v>8472</v>
          </cell>
          <cell r="I838">
            <v>0</v>
          </cell>
          <cell r="J838">
            <v>8472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2</v>
          </cell>
          <cell r="R838" t="str">
            <v>OBRAS Y MEDIO AMBIENTE</v>
          </cell>
          <cell r="S838">
            <v>12</v>
          </cell>
          <cell r="T838" t="str">
            <v>INFRAESTRUCTURA URBANA Y RURAL</v>
          </cell>
          <cell r="U838">
            <v>5</v>
          </cell>
          <cell r="V838" t="str">
            <v>PROYECTOS GESTIONES PASADAS</v>
          </cell>
          <cell r="W838">
            <v>1073</v>
          </cell>
        </row>
        <row r="839">
          <cell r="B839" t="str">
            <v>B05-15087-00000</v>
          </cell>
          <cell r="C839" t="str">
            <v>CONSTRUCCION DE AULAS UE BADEM POWELL - FASE II</v>
          </cell>
          <cell r="D839" t="str">
            <v>DISTRITAL D-8</v>
          </cell>
          <cell r="E839">
            <v>15</v>
          </cell>
          <cell r="F839" t="str">
            <v>DISTRITAL</v>
          </cell>
          <cell r="G839" t="str">
            <v>I</v>
          </cell>
          <cell r="H839">
            <v>111000</v>
          </cell>
          <cell r="I839">
            <v>0</v>
          </cell>
          <cell r="J839">
            <v>0</v>
          </cell>
          <cell r="K839">
            <v>111000</v>
          </cell>
          <cell r="L839">
            <v>0</v>
          </cell>
          <cell r="M839">
            <v>0</v>
          </cell>
          <cell r="N839">
            <v>111000</v>
          </cell>
          <cell r="O839">
            <v>0</v>
          </cell>
          <cell r="P839">
            <v>0</v>
          </cell>
          <cell r="Q839">
            <v>1</v>
          </cell>
          <cell r="R839" t="str">
            <v>PROTECCION SOCIAL</v>
          </cell>
          <cell r="S839">
            <v>1</v>
          </cell>
          <cell r="T839" t="str">
            <v>SERVICIO DE EDUCACION</v>
          </cell>
          <cell r="U839">
            <v>5</v>
          </cell>
          <cell r="V839" t="str">
            <v>PROYECTOS GESTIONES PASADAS</v>
          </cell>
          <cell r="W839">
            <v>1076</v>
          </cell>
        </row>
        <row r="840">
          <cell r="B840" t="str">
            <v>B05-15088-00000</v>
          </cell>
          <cell r="C840" t="str">
            <v>CONSTRUCCION DE AULAS UE ITALIA - FASE II</v>
          </cell>
          <cell r="D840" t="str">
            <v>DISTRITAL D-8</v>
          </cell>
          <cell r="E840">
            <v>15</v>
          </cell>
          <cell r="F840" t="str">
            <v>DISTRITAL</v>
          </cell>
          <cell r="G840" t="str">
            <v>I</v>
          </cell>
          <cell r="H840">
            <v>12601</v>
          </cell>
          <cell r="I840">
            <v>0</v>
          </cell>
          <cell r="J840">
            <v>0</v>
          </cell>
          <cell r="K840">
            <v>12601</v>
          </cell>
          <cell r="L840">
            <v>0</v>
          </cell>
          <cell r="M840">
            <v>0</v>
          </cell>
          <cell r="N840">
            <v>12601</v>
          </cell>
          <cell r="O840">
            <v>0</v>
          </cell>
          <cell r="P840">
            <v>0</v>
          </cell>
          <cell r="Q840">
            <v>1</v>
          </cell>
          <cell r="R840" t="str">
            <v>PROTECCION SOCIAL</v>
          </cell>
          <cell r="S840">
            <v>1</v>
          </cell>
          <cell r="T840" t="str">
            <v>SERVICIO DE EDUCACION</v>
          </cell>
          <cell r="U840">
            <v>5</v>
          </cell>
          <cell r="V840" t="str">
            <v>PROYECTOS GESTIONES PASADAS</v>
          </cell>
          <cell r="W840">
            <v>1077</v>
          </cell>
        </row>
        <row r="841">
          <cell r="B841" t="str">
            <v>B05-15091-00000</v>
          </cell>
          <cell r="C841" t="str">
            <v>CONSTRUCCION DE CANAL PLUVIAL CALLE IRLANDA</v>
          </cell>
          <cell r="D841" t="str">
            <v>BAUTISTA SAAVEDRA U.V.C.</v>
          </cell>
          <cell r="E841">
            <v>7</v>
          </cell>
          <cell r="F841" t="str">
            <v>DISTRITO - 7</v>
          </cell>
          <cell r="G841" t="str">
            <v>I</v>
          </cell>
          <cell r="H841">
            <v>6132</v>
          </cell>
          <cell r="I841">
            <v>0</v>
          </cell>
          <cell r="J841">
            <v>0</v>
          </cell>
          <cell r="K841">
            <v>6132</v>
          </cell>
          <cell r="L841">
            <v>0</v>
          </cell>
          <cell r="M841">
            <v>0</v>
          </cell>
          <cell r="N841">
            <v>6132</v>
          </cell>
          <cell r="O841">
            <v>0</v>
          </cell>
          <cell r="P841">
            <v>0</v>
          </cell>
          <cell r="Q841">
            <v>2</v>
          </cell>
          <cell r="R841" t="str">
            <v>OBRAS Y MEDIO AMBIENTE</v>
          </cell>
          <cell r="S841">
            <v>16</v>
          </cell>
          <cell r="T841" t="str">
            <v>TRATAMIENTO DE CUENCAS</v>
          </cell>
          <cell r="U841">
            <v>5</v>
          </cell>
          <cell r="V841" t="str">
            <v>PROYECTOS GESTIONES PASADAS</v>
          </cell>
          <cell r="W841">
            <v>1080</v>
          </cell>
        </row>
        <row r="842">
          <cell r="B842" t="str">
            <v>B05-15097-00000</v>
          </cell>
          <cell r="C842" t="str">
            <v>CONSTRUCCION DE GRADERIAS Y VESTUARIO DE CANCHA MULTIFUNCIONAL</v>
          </cell>
          <cell r="D842" t="str">
            <v>DISTRITO 2</v>
          </cell>
          <cell r="E842">
            <v>2</v>
          </cell>
          <cell r="F842" t="str">
            <v>DISTRITO - 2</v>
          </cell>
          <cell r="G842" t="str">
            <v>I</v>
          </cell>
          <cell r="H842">
            <v>80000</v>
          </cell>
          <cell r="I842">
            <v>60000</v>
          </cell>
          <cell r="J842">
            <v>20000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2</v>
          </cell>
          <cell r="R842" t="str">
            <v>OBRAS Y MEDIO AMBIENTE</v>
          </cell>
          <cell r="S842">
            <v>12</v>
          </cell>
          <cell r="T842" t="str">
            <v>INFRAESTRUCTURA URBANA Y RURAL</v>
          </cell>
          <cell r="U842">
            <v>5</v>
          </cell>
          <cell r="V842" t="str">
            <v>PROYECTOS GESTIONES PASADAS</v>
          </cell>
          <cell r="W842">
            <v>1082</v>
          </cell>
        </row>
        <row r="843">
          <cell r="B843" t="str">
            <v>B05-15100-00000</v>
          </cell>
          <cell r="C843" t="str">
            <v>CONSTRUCCION DE MURO PERIMETRAL DEL CEMENTERIO</v>
          </cell>
          <cell r="D843" t="str">
            <v>EL INGENIO</v>
          </cell>
          <cell r="E843">
            <v>5</v>
          </cell>
          <cell r="F843" t="str">
            <v>DISTRITO - 5</v>
          </cell>
          <cell r="G843" t="str">
            <v>I</v>
          </cell>
          <cell r="H843">
            <v>285000</v>
          </cell>
          <cell r="I843">
            <v>0</v>
          </cell>
          <cell r="J843">
            <v>285000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2</v>
          </cell>
          <cell r="R843" t="str">
            <v>OBRAS Y MEDIO AMBIENTE</v>
          </cell>
          <cell r="S843">
            <v>12</v>
          </cell>
          <cell r="T843" t="str">
            <v>INFRAESTRUCTURA URBANA Y RURAL</v>
          </cell>
          <cell r="U843">
            <v>5</v>
          </cell>
          <cell r="V843" t="str">
            <v>PROYECTOS GESTIONES PASADAS</v>
          </cell>
          <cell r="W843">
            <v>1083</v>
          </cell>
        </row>
        <row r="844">
          <cell r="B844" t="str">
            <v>B05-15101-00000</v>
          </cell>
          <cell r="C844" t="str">
            <v>CONSTRUCCION DE MURO PERIMETRAL, CORDONES  Y PISO DE ACERA EN SEDE SOCIAL</v>
          </cell>
          <cell r="D844" t="str">
            <v>6 DE AGOSTO</v>
          </cell>
          <cell r="E844">
            <v>8</v>
          </cell>
          <cell r="F844" t="str">
            <v>DISTRITO - 8</v>
          </cell>
          <cell r="G844" t="str">
            <v>I</v>
          </cell>
          <cell r="H844">
            <v>548</v>
          </cell>
          <cell r="I844">
            <v>0</v>
          </cell>
          <cell r="J844">
            <v>548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2</v>
          </cell>
          <cell r="R844" t="str">
            <v>OBRAS Y MEDIO AMBIENTE</v>
          </cell>
          <cell r="S844">
            <v>18</v>
          </cell>
          <cell r="T844" t="str">
            <v>CONSTRUCCION Y MANTENIMIENTO DE CAMINOS VECINALES</v>
          </cell>
          <cell r="U844">
            <v>5</v>
          </cell>
          <cell r="V844" t="str">
            <v>PROYECTOS GESTIONES PASADAS</v>
          </cell>
          <cell r="W844">
            <v>1084</v>
          </cell>
        </row>
        <row r="845">
          <cell r="B845" t="str">
            <v>B05-15103-00000</v>
          </cell>
          <cell r="C845" t="str">
            <v>CONSTRUCCION JARDINERA CENTRAL AV. ALFONSO UGARTE (DE PLAZA LIBERTAD A CALLE RAFAEL PABON)(FASE I)</v>
          </cell>
          <cell r="D845" t="str">
            <v>16 DE JULIO 2da. SECCION - BALLIVIAN 1ra SECCION</v>
          </cell>
          <cell r="E845">
            <v>6</v>
          </cell>
          <cell r="F845" t="str">
            <v>DISTRITO - 6</v>
          </cell>
          <cell r="G845" t="str">
            <v>I</v>
          </cell>
          <cell r="H845">
            <v>409230</v>
          </cell>
          <cell r="I845">
            <v>290000</v>
          </cell>
          <cell r="J845">
            <v>119230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2</v>
          </cell>
          <cell r="R845" t="str">
            <v>OBRAS Y MEDIO AMBIENTE</v>
          </cell>
          <cell r="S845">
            <v>14</v>
          </cell>
          <cell r="T845" t="str">
            <v>DESARROLLO Y PRESERVACION DE MEDIO AMBIENTE</v>
          </cell>
          <cell r="U845">
            <v>5</v>
          </cell>
          <cell r="V845" t="str">
            <v>PROYECTOS GESTIONES PASADAS</v>
          </cell>
          <cell r="W845">
            <v>1085</v>
          </cell>
        </row>
        <row r="846">
          <cell r="B846" t="str">
            <v>B05-15104-00000</v>
          </cell>
          <cell r="C846" t="str">
            <v>CONSTRUCCION JARDINERAS</v>
          </cell>
          <cell r="D846" t="str">
            <v>ANEXO ROSAS PAMPA QUECHISLA</v>
          </cell>
          <cell r="E846">
            <v>2</v>
          </cell>
          <cell r="F846" t="str">
            <v>DISTRITO - 2</v>
          </cell>
          <cell r="G846" t="str">
            <v>I</v>
          </cell>
          <cell r="H846">
            <v>30000</v>
          </cell>
          <cell r="I846">
            <v>30000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2</v>
          </cell>
          <cell r="R846" t="str">
            <v>OBRAS Y MEDIO AMBIENTE</v>
          </cell>
          <cell r="S846">
            <v>14</v>
          </cell>
          <cell r="T846" t="str">
            <v>DESARROLLO Y PRESERVACION DE MEDIO AMBIENTE</v>
          </cell>
          <cell r="U846">
            <v>5</v>
          </cell>
          <cell r="V846" t="str">
            <v>PROYECTOS GESTIONES PASADAS</v>
          </cell>
          <cell r="W846">
            <v>1086</v>
          </cell>
        </row>
        <row r="847">
          <cell r="B847" t="str">
            <v>B05-15107-00000</v>
          </cell>
          <cell r="C847" t="str">
            <v>CONSTRUCCION MURO TINGLADO+GRADERIAS Y PROSCENIO U.E. JUAN CAPRILES</v>
          </cell>
          <cell r="D847" t="str">
            <v>DISTRITAL D-1</v>
          </cell>
          <cell r="E847">
            <v>1</v>
          </cell>
          <cell r="F847" t="str">
            <v>DISTRITO - 1</v>
          </cell>
          <cell r="G847" t="str">
            <v>I</v>
          </cell>
          <cell r="H847">
            <v>25440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25440</v>
          </cell>
          <cell r="P847">
            <v>0</v>
          </cell>
          <cell r="Q847">
            <v>1</v>
          </cell>
          <cell r="R847" t="str">
            <v>PROTECCION SOCIAL</v>
          </cell>
          <cell r="S847">
            <v>1</v>
          </cell>
          <cell r="T847" t="str">
            <v>SERVICIO DE EDUCACION</v>
          </cell>
          <cell r="U847">
            <v>5</v>
          </cell>
          <cell r="V847" t="str">
            <v>PROYECTOS GESTIONES PASADAS</v>
          </cell>
          <cell r="W847">
            <v>1088</v>
          </cell>
        </row>
        <row r="848">
          <cell r="B848" t="str">
            <v>B05-15110-00000</v>
          </cell>
          <cell r="C848" t="str">
            <v>CONSTRUCCION PARQUE IN FANTIL (FASE II)</v>
          </cell>
          <cell r="D848" t="str">
            <v>EDUARDO AVAROA</v>
          </cell>
          <cell r="E848">
            <v>2</v>
          </cell>
          <cell r="F848" t="str">
            <v>DISTRITO - 2</v>
          </cell>
          <cell r="G848" t="str">
            <v>I</v>
          </cell>
          <cell r="H848">
            <v>40000</v>
          </cell>
          <cell r="I848">
            <v>40000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2</v>
          </cell>
          <cell r="R848" t="str">
            <v>OBRAS Y MEDIO AMBIENTE</v>
          </cell>
          <cell r="S848">
            <v>12</v>
          </cell>
          <cell r="T848" t="str">
            <v>INFRAESTRUCTURA URBANA Y RURAL</v>
          </cell>
          <cell r="U848">
            <v>5</v>
          </cell>
          <cell r="V848" t="str">
            <v>PROYECTOS GESTIONES PASADAS</v>
          </cell>
          <cell r="W848">
            <v>1089</v>
          </cell>
        </row>
        <row r="849">
          <cell r="B849" t="str">
            <v>B05-15112-00000</v>
          </cell>
          <cell r="C849" t="str">
            <v>CONSTRUCCION PARQUE INFANTIL (FASE II)</v>
          </cell>
          <cell r="D849" t="str">
            <v>SAN FELIPE DE SEQUE SECTOR 4</v>
          </cell>
          <cell r="E849">
            <v>4</v>
          </cell>
          <cell r="F849" t="str">
            <v>DISTRITO - 4</v>
          </cell>
          <cell r="G849" t="str">
            <v>I</v>
          </cell>
          <cell r="H849">
            <v>2344</v>
          </cell>
          <cell r="I849">
            <v>0</v>
          </cell>
          <cell r="J849">
            <v>2344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2</v>
          </cell>
          <cell r="R849" t="str">
            <v>OBRAS Y MEDIO AMBIENTE</v>
          </cell>
          <cell r="S849">
            <v>12</v>
          </cell>
          <cell r="T849" t="str">
            <v>INFRAESTRUCTURA URBANA Y RURAL</v>
          </cell>
          <cell r="U849">
            <v>5</v>
          </cell>
          <cell r="V849" t="str">
            <v>PROYECTOS GESTIONES PASADAS</v>
          </cell>
          <cell r="W849">
            <v>1090</v>
          </cell>
        </row>
        <row r="850">
          <cell r="B850" t="str">
            <v>B05-15114-00000</v>
          </cell>
          <cell r="C850" t="str">
            <v>CONSTRUCCION PASAJE CULTURAL CALLE 17-B  (FASE II)</v>
          </cell>
          <cell r="D850" t="str">
            <v>PLAN 50</v>
          </cell>
          <cell r="E850">
            <v>1</v>
          </cell>
          <cell r="F850" t="str">
            <v>DISTRITO - 1</v>
          </cell>
          <cell r="G850" t="str">
            <v>I</v>
          </cell>
          <cell r="H850">
            <v>2077</v>
          </cell>
          <cell r="I850">
            <v>2077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2</v>
          </cell>
          <cell r="R850" t="str">
            <v>OBRAS Y MEDIO AMBIENTE</v>
          </cell>
          <cell r="S850">
            <v>18</v>
          </cell>
          <cell r="T850" t="str">
            <v>CONSTRUCCION Y MANTENIMIENTO DE CAMINOS VECINALES</v>
          </cell>
          <cell r="U850">
            <v>5</v>
          </cell>
          <cell r="V850" t="str">
            <v>PROYECTOS GESTIONES PASADAS</v>
          </cell>
          <cell r="W850">
            <v>1091</v>
          </cell>
        </row>
        <row r="851">
          <cell r="B851" t="str">
            <v>B05-15115-00000</v>
          </cell>
          <cell r="C851" t="str">
            <v>CONSTRUCCION PLAZA 23 DE MARZO (FASE II)</v>
          </cell>
          <cell r="D851" t="str">
            <v>COPACABANA</v>
          </cell>
          <cell r="E851">
            <v>2</v>
          </cell>
          <cell r="F851" t="str">
            <v>DISTRITO - 2</v>
          </cell>
          <cell r="G851" t="str">
            <v>I</v>
          </cell>
          <cell r="H851">
            <v>14999</v>
          </cell>
          <cell r="I851">
            <v>14999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2</v>
          </cell>
          <cell r="R851" t="str">
            <v>OBRAS Y MEDIO AMBIENTE</v>
          </cell>
          <cell r="S851">
            <v>12</v>
          </cell>
          <cell r="T851" t="str">
            <v>INFRAESTRUCTURA URBANA Y RURAL</v>
          </cell>
          <cell r="U851">
            <v>5</v>
          </cell>
          <cell r="V851" t="str">
            <v>PROYECTOS GESTIONES PASADAS</v>
          </cell>
          <cell r="W851">
            <v>1092</v>
          </cell>
        </row>
        <row r="852">
          <cell r="B852" t="str">
            <v>B05-15117-00000</v>
          </cell>
          <cell r="C852" t="str">
            <v>CONSTRUCCION PUERTA ENMALLADA + INSTALACION DE REFLECTORES</v>
          </cell>
          <cell r="D852" t="str">
            <v>OBREROS FERROVIARIOS</v>
          </cell>
          <cell r="E852">
            <v>6</v>
          </cell>
          <cell r="F852" t="str">
            <v>DISTRITO - 6</v>
          </cell>
          <cell r="G852" t="str">
            <v>I</v>
          </cell>
          <cell r="H852">
            <v>54000</v>
          </cell>
          <cell r="I852">
            <v>0</v>
          </cell>
          <cell r="J852">
            <v>54000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2</v>
          </cell>
          <cell r="R852" t="str">
            <v>OBRAS Y MEDIO AMBIENTE</v>
          </cell>
          <cell r="S852">
            <v>12</v>
          </cell>
          <cell r="T852" t="str">
            <v>INFRAESTRUCTURA URBANA Y RURAL</v>
          </cell>
          <cell r="U852">
            <v>5</v>
          </cell>
          <cell r="V852" t="str">
            <v>PROYECTOS GESTIONES PASADAS</v>
          </cell>
          <cell r="W852">
            <v>1094</v>
          </cell>
        </row>
        <row r="853">
          <cell r="B853" t="str">
            <v>B05-15120-00000</v>
          </cell>
          <cell r="C853" t="str">
            <v>CONSTRUCCION TINGLADO U.E. BOLIVAR MUNICIPAL DON BOSCO (COMPLEMENTACION)</v>
          </cell>
          <cell r="D853" t="str">
            <v>BOLIVAR MUNICIPAL</v>
          </cell>
          <cell r="E853">
            <v>2</v>
          </cell>
          <cell r="F853" t="str">
            <v>DISTRITO - 2</v>
          </cell>
          <cell r="G853" t="str">
            <v>I</v>
          </cell>
          <cell r="H853">
            <v>50000</v>
          </cell>
          <cell r="I853">
            <v>50000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1</v>
          </cell>
          <cell r="R853" t="str">
            <v>PROTECCION SOCIAL</v>
          </cell>
          <cell r="S853">
            <v>1</v>
          </cell>
          <cell r="T853" t="str">
            <v>SERVICIO DE EDUCACION</v>
          </cell>
          <cell r="U853">
            <v>5</v>
          </cell>
          <cell r="V853" t="str">
            <v>PROYECTOS GESTIONES PASADAS</v>
          </cell>
          <cell r="W853">
            <v>1097</v>
          </cell>
        </row>
        <row r="854">
          <cell r="B854" t="str">
            <v>B05-15134-00000</v>
          </cell>
          <cell r="C854" t="str">
            <v>DOTACION DE EQUIPO DE SONIDO UE AMACHUMA</v>
          </cell>
          <cell r="D854" t="str">
            <v>DISTRITAL D-10</v>
          </cell>
          <cell r="E854">
            <v>15</v>
          </cell>
          <cell r="F854" t="str">
            <v>DISTRITAL</v>
          </cell>
          <cell r="G854" t="str">
            <v>I</v>
          </cell>
          <cell r="H854">
            <v>10000</v>
          </cell>
          <cell r="I854">
            <v>10000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1</v>
          </cell>
          <cell r="R854" t="str">
            <v>PROTECCION SOCIAL</v>
          </cell>
          <cell r="S854">
            <v>1</v>
          </cell>
          <cell r="T854" t="str">
            <v>SERVICIO DE EDUCACION</v>
          </cell>
          <cell r="U854">
            <v>5</v>
          </cell>
          <cell r="V854" t="str">
            <v>PROYECTOS GESTIONES PASADAS</v>
          </cell>
          <cell r="W854">
            <v>1099</v>
          </cell>
        </row>
        <row r="855">
          <cell r="B855" t="str">
            <v>B05-15137-00000</v>
          </cell>
          <cell r="C855" t="str">
            <v>ENLOSETADO CALLES PIONEROS 14 DE NOVIEMBRE, 12 DE ENERO, PORFIRIO MIRANDA, DAVID VILLAZON, 7 DE NOVIEMBRE, 1RO. DE OCTUBRE, 6 DE ENERO, COMPLEMENTACION CALLE 25 DE OCTUBRE, CALLE PICHINCHA Y CALLEJON M. ESTIVARIS</v>
          </cell>
          <cell r="D855" t="str">
            <v>ARTESANOS IV A Y B (DIST. 4)</v>
          </cell>
          <cell r="E855">
            <v>4</v>
          </cell>
          <cell r="F855" t="str">
            <v>DISTRITO - 4</v>
          </cell>
          <cell r="G855" t="str">
            <v>I</v>
          </cell>
          <cell r="H855">
            <v>25614</v>
          </cell>
          <cell r="I855">
            <v>0</v>
          </cell>
          <cell r="J855">
            <v>25614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2</v>
          </cell>
          <cell r="R855" t="str">
            <v>OBRAS Y MEDIO AMBIENTE</v>
          </cell>
          <cell r="S855">
            <v>18</v>
          </cell>
          <cell r="T855" t="str">
            <v>CONSTRUCCION Y MANTENIMIENTO DE CAMINOS VECINALES</v>
          </cell>
          <cell r="U855">
            <v>5</v>
          </cell>
          <cell r="V855" t="str">
            <v>PROYECTOS GESTIONES PASADAS</v>
          </cell>
          <cell r="W855">
            <v>1100</v>
          </cell>
        </row>
        <row r="856">
          <cell r="B856" t="str">
            <v>B05-15151-00000</v>
          </cell>
          <cell r="C856" t="str">
            <v>DOTACION DE MATERIALES PARA ENLOSETADO CALLE 10 (GENERACION DE EMPLEO)</v>
          </cell>
          <cell r="D856" t="str">
            <v>TUNARI  2DA. SECC.</v>
          </cell>
          <cell r="E856">
            <v>4</v>
          </cell>
          <cell r="F856" t="str">
            <v>DISTRITO - 4</v>
          </cell>
          <cell r="G856" t="str">
            <v>I</v>
          </cell>
          <cell r="H856">
            <v>70000</v>
          </cell>
          <cell r="I856">
            <v>70000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2</v>
          </cell>
          <cell r="R856" t="str">
            <v>OBRAS Y MEDIO AMBIENTE</v>
          </cell>
          <cell r="S856">
            <v>18</v>
          </cell>
          <cell r="T856" t="str">
            <v>CONSTRUCCION Y MANTENIMIENTO DE CAMINOS VECINALES</v>
          </cell>
          <cell r="U856">
            <v>5</v>
          </cell>
          <cell r="V856" t="str">
            <v>PROYECTOS GESTIONES PASADAS</v>
          </cell>
          <cell r="W856">
            <v>1102</v>
          </cell>
        </row>
        <row r="857">
          <cell r="B857" t="str">
            <v>B05-15168-00000</v>
          </cell>
          <cell r="C857" t="str">
            <v>DOTACION DE MATERIALES DE CONSTRUCCION PARA SEDE SOCIAL (FASE II)</v>
          </cell>
          <cell r="D857" t="str">
            <v>LAS RETAMAS JUNTHUMA I</v>
          </cell>
          <cell r="E857">
            <v>8</v>
          </cell>
          <cell r="F857" t="str">
            <v>DISTRITO - 8</v>
          </cell>
          <cell r="G857" t="str">
            <v>I</v>
          </cell>
          <cell r="H857">
            <v>20000</v>
          </cell>
          <cell r="I857">
            <v>10000</v>
          </cell>
          <cell r="J857">
            <v>0</v>
          </cell>
          <cell r="K857">
            <v>10000</v>
          </cell>
          <cell r="L857">
            <v>0</v>
          </cell>
          <cell r="M857">
            <v>0</v>
          </cell>
          <cell r="N857">
            <v>10000</v>
          </cell>
          <cell r="O857">
            <v>0</v>
          </cell>
          <cell r="P857">
            <v>0</v>
          </cell>
          <cell r="Q857">
            <v>2</v>
          </cell>
          <cell r="R857" t="str">
            <v>OBRAS Y MEDIO AMBIENTE</v>
          </cell>
          <cell r="S857">
            <v>12</v>
          </cell>
          <cell r="T857" t="str">
            <v>INFRAESTRUCTURA URBANA Y RURAL</v>
          </cell>
          <cell r="U857">
            <v>5</v>
          </cell>
          <cell r="V857" t="str">
            <v>PROYECTOS GESTIONES PASADAS</v>
          </cell>
          <cell r="W857">
            <v>1104</v>
          </cell>
        </row>
        <row r="858">
          <cell r="B858" t="str">
            <v>B05-15170-00000</v>
          </cell>
          <cell r="C858" t="str">
            <v>DOTACION DE MATERIALES PARA AMPLIACION Y CONSTRUCCION MURO PERIMETRAL EN SEDE SOCIAL</v>
          </cell>
          <cell r="D858" t="str">
            <v>LITORAL SENKATA</v>
          </cell>
          <cell r="E858">
            <v>8</v>
          </cell>
          <cell r="F858" t="str">
            <v>DISTRITO - 8</v>
          </cell>
          <cell r="G858" t="str">
            <v>I</v>
          </cell>
          <cell r="H858">
            <v>64203</v>
          </cell>
          <cell r="I858">
            <v>44203</v>
          </cell>
          <cell r="J858">
            <v>20000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 t="str">
            <v>OBRAS Y MEDIO AMBIENTE</v>
          </cell>
          <cell r="S858">
            <v>12</v>
          </cell>
          <cell r="T858" t="str">
            <v>INFRAESTRUCTURA URBANA Y RURAL</v>
          </cell>
          <cell r="U858">
            <v>5</v>
          </cell>
          <cell r="V858" t="str">
            <v>PROYECTOS GESTIONES PASADAS</v>
          </cell>
          <cell r="W858">
            <v>1105</v>
          </cell>
        </row>
        <row r="859">
          <cell r="B859" t="str">
            <v>B05-15173-00000</v>
          </cell>
          <cell r="C859" t="str">
            <v>DOTACION DE MATERIALES PARA CONSTRUCCION DE CENTRO CULTURAL (FASE II)</v>
          </cell>
          <cell r="D859" t="str">
            <v>SAN PEDRO - SAN PABLO</v>
          </cell>
          <cell r="E859">
            <v>8</v>
          </cell>
          <cell r="F859" t="str">
            <v>DISTRITO - 8</v>
          </cell>
          <cell r="G859" t="str">
            <v>I</v>
          </cell>
          <cell r="H859">
            <v>9185</v>
          </cell>
          <cell r="I859">
            <v>3279</v>
          </cell>
          <cell r="J859">
            <v>5906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2</v>
          </cell>
          <cell r="R859" t="str">
            <v>OBRAS Y MEDIO AMBIENTE</v>
          </cell>
          <cell r="S859">
            <v>12</v>
          </cell>
          <cell r="T859" t="str">
            <v>INFRAESTRUCTURA URBANA Y RURAL</v>
          </cell>
          <cell r="U859">
            <v>5</v>
          </cell>
          <cell r="V859" t="str">
            <v>PROYECTOS GESTIONES PASADAS</v>
          </cell>
          <cell r="W859">
            <v>1106</v>
          </cell>
        </row>
        <row r="860">
          <cell r="B860" t="str">
            <v>B05-15181-00000</v>
          </cell>
          <cell r="C860" t="str">
            <v>DOTACION DE MATERIALES PARA CONSTRUCCION DE SEDE SOCIAL (FASE II)</v>
          </cell>
          <cell r="D860" t="str">
            <v>SANTIAGO I</v>
          </cell>
          <cell r="E860">
            <v>1</v>
          </cell>
          <cell r="F860" t="str">
            <v>DISTRITO - 1</v>
          </cell>
          <cell r="G860" t="str">
            <v>I</v>
          </cell>
          <cell r="H860">
            <v>120865</v>
          </cell>
          <cell r="I860">
            <v>72059</v>
          </cell>
          <cell r="J860">
            <v>48806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</v>
          </cell>
          <cell r="R860" t="str">
            <v>OBRAS Y MEDIO AMBIENTE</v>
          </cell>
          <cell r="S860">
            <v>12</v>
          </cell>
          <cell r="T860" t="str">
            <v>INFRAESTRUCTURA URBANA Y RURAL</v>
          </cell>
          <cell r="U860">
            <v>5</v>
          </cell>
          <cell r="V860" t="str">
            <v>PROYECTOS GESTIONES PASADAS</v>
          </cell>
          <cell r="W860">
            <v>1108</v>
          </cell>
        </row>
        <row r="861">
          <cell r="B861" t="str">
            <v>B05-15182-00000</v>
          </cell>
          <cell r="C861" t="str">
            <v>DOTACION DE MATERIALES PARA CONSTRUCCION SEDE SOCIAL</v>
          </cell>
          <cell r="D861" t="str">
            <v>UTAMAHUA</v>
          </cell>
          <cell r="E861">
            <v>8</v>
          </cell>
          <cell r="F861" t="str">
            <v>DISTRITO - 8</v>
          </cell>
          <cell r="G861" t="str">
            <v>I</v>
          </cell>
          <cell r="H861">
            <v>20000</v>
          </cell>
          <cell r="I861">
            <v>10000</v>
          </cell>
          <cell r="J861">
            <v>10000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2</v>
          </cell>
          <cell r="R861" t="str">
            <v>OBRAS Y MEDIO AMBIENTE</v>
          </cell>
          <cell r="S861">
            <v>12</v>
          </cell>
          <cell r="T861" t="str">
            <v>INFRAESTRUCTURA URBANA Y RURAL</v>
          </cell>
          <cell r="U861">
            <v>5</v>
          </cell>
          <cell r="V861" t="str">
            <v>PROYECTOS GESTIONES PASADAS</v>
          </cell>
          <cell r="W861">
            <v>1109</v>
          </cell>
        </row>
        <row r="862">
          <cell r="B862" t="str">
            <v>B05-15190-00000</v>
          </cell>
          <cell r="C862" t="str">
            <v>DOTACION DE MATERIALES PARA ENLOSETADO CONTORNO PLAZA 17 (GENERACION DE EMPLEO)</v>
          </cell>
          <cell r="D862" t="str">
            <v>VILLA TUNARI 2DA SECCION</v>
          </cell>
          <cell r="E862">
            <v>4</v>
          </cell>
          <cell r="F862" t="str">
            <v>DISTRITO - 4</v>
          </cell>
          <cell r="G862" t="str">
            <v>I</v>
          </cell>
          <cell r="H862">
            <v>160000</v>
          </cell>
          <cell r="I862">
            <v>160000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2</v>
          </cell>
          <cell r="R862" t="str">
            <v>OBRAS Y MEDIO AMBIENTE</v>
          </cell>
          <cell r="S862">
            <v>18</v>
          </cell>
          <cell r="T862" t="str">
            <v>CONSTRUCCION Y MANTENIMIENTO DE CAMINOS VECINALES</v>
          </cell>
          <cell r="U862">
            <v>5</v>
          </cell>
          <cell r="V862" t="str">
            <v>PROYECTOS GESTIONES PASADAS</v>
          </cell>
          <cell r="W862">
            <v>1111</v>
          </cell>
        </row>
        <row r="863">
          <cell r="B863" t="str">
            <v>B05-15191-00000</v>
          </cell>
          <cell r="C863" t="str">
            <v>DOTACION DE MATERIALES PARA ENLOSETADO CONTORNO PLAZA 21 (GENERACION DE EMPLEO)</v>
          </cell>
          <cell r="D863" t="str">
            <v>VILLA TUNARI 2DA SECCION</v>
          </cell>
          <cell r="E863">
            <v>4</v>
          </cell>
          <cell r="F863" t="str">
            <v>DISTRITO - 4</v>
          </cell>
          <cell r="G863" t="str">
            <v>I</v>
          </cell>
          <cell r="H863">
            <v>130199</v>
          </cell>
          <cell r="I863">
            <v>130199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2</v>
          </cell>
          <cell r="R863" t="str">
            <v>OBRAS Y MEDIO AMBIENTE</v>
          </cell>
          <cell r="S863">
            <v>18</v>
          </cell>
          <cell r="T863" t="str">
            <v>CONSTRUCCION Y MANTENIMIENTO DE CAMINOS VECINALES</v>
          </cell>
          <cell r="U863">
            <v>5</v>
          </cell>
          <cell r="V863" t="str">
            <v>PROYECTOS GESTIONES PASADAS</v>
          </cell>
          <cell r="W863">
            <v>1112</v>
          </cell>
        </row>
        <row r="864">
          <cell r="B864" t="str">
            <v>B05-15207-00000</v>
          </cell>
          <cell r="C864" t="str">
            <v>EMPEDRADO CALLE 3 DE FEBRERO</v>
          </cell>
          <cell r="D864" t="str">
            <v>ANDINO SENKATA</v>
          </cell>
          <cell r="E864">
            <v>8</v>
          </cell>
          <cell r="F864" t="str">
            <v>DISTRITO - 8</v>
          </cell>
          <cell r="G864" t="str">
            <v>I</v>
          </cell>
          <cell r="H864">
            <v>23910</v>
          </cell>
          <cell r="I864">
            <v>15094</v>
          </cell>
          <cell r="J864">
            <v>8816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2</v>
          </cell>
          <cell r="R864" t="str">
            <v>OBRAS Y MEDIO AMBIENTE</v>
          </cell>
          <cell r="S864">
            <v>18</v>
          </cell>
          <cell r="T864" t="str">
            <v>CONSTRUCCION Y MANTENIMIENTO DE CAMINOS VECINALES</v>
          </cell>
          <cell r="U864">
            <v>5</v>
          </cell>
          <cell r="V864" t="str">
            <v>PROYECTOS GESTIONES PASADAS</v>
          </cell>
          <cell r="W864">
            <v>1116</v>
          </cell>
        </row>
        <row r="865">
          <cell r="B865" t="str">
            <v>B05-15209-00000</v>
          </cell>
          <cell r="C865" t="str">
            <v>ENLOSETADO AV. FRANCO VALLE DESDE LA CALLE 2 HACIA ABAJO</v>
          </cell>
          <cell r="D865" t="str">
            <v>CENTRAL 12 DE OCTUBRE</v>
          </cell>
          <cell r="E865">
            <v>1</v>
          </cell>
          <cell r="F865" t="str">
            <v>DISTRITO - 1</v>
          </cell>
          <cell r="G865" t="str">
            <v>I</v>
          </cell>
          <cell r="H865">
            <v>590736</v>
          </cell>
          <cell r="I865">
            <v>117864</v>
          </cell>
          <cell r="J865">
            <v>0</v>
          </cell>
          <cell r="K865">
            <v>472872</v>
          </cell>
          <cell r="L865">
            <v>0</v>
          </cell>
          <cell r="M865">
            <v>0</v>
          </cell>
          <cell r="N865">
            <v>472872</v>
          </cell>
          <cell r="O865">
            <v>0</v>
          </cell>
          <cell r="P865">
            <v>0</v>
          </cell>
          <cell r="Q865">
            <v>2</v>
          </cell>
          <cell r="R865" t="str">
            <v>OBRAS Y MEDIO AMBIENTE</v>
          </cell>
          <cell r="S865">
            <v>18</v>
          </cell>
          <cell r="T865" t="str">
            <v>CONSTRUCCION Y MANTENIMIENTO DE CAMINOS VECINALES</v>
          </cell>
          <cell r="U865">
            <v>5</v>
          </cell>
          <cell r="V865" t="str">
            <v>PROYECTOS GESTIONES PASADAS</v>
          </cell>
          <cell r="W865">
            <v>1117</v>
          </cell>
        </row>
        <row r="866">
          <cell r="B866" t="str">
            <v>B05-15210-00000</v>
          </cell>
          <cell r="C866" t="str">
            <v>ENLOSETADO AV. INTI ORKO Y CALLE POZO ALMONTE + CORDONES DE ACERA</v>
          </cell>
          <cell r="D866" t="str">
            <v>SAN JUAN KENKO</v>
          </cell>
          <cell r="E866">
            <v>2</v>
          </cell>
          <cell r="F866" t="str">
            <v>DISTRITO - 2</v>
          </cell>
          <cell r="G866" t="str">
            <v>I</v>
          </cell>
          <cell r="H866">
            <v>18651</v>
          </cell>
          <cell r="I866">
            <v>18651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2</v>
          </cell>
          <cell r="R866" t="str">
            <v>OBRAS Y MEDIO AMBIENTE</v>
          </cell>
          <cell r="S866">
            <v>18</v>
          </cell>
          <cell r="T866" t="str">
            <v>CONSTRUCCION Y MANTENIMIENTO DE CAMINOS VECINALES</v>
          </cell>
          <cell r="U866">
            <v>5</v>
          </cell>
          <cell r="V866" t="str">
            <v>PROYECTOS GESTIONES PASADAS</v>
          </cell>
          <cell r="W866">
            <v>1118</v>
          </cell>
        </row>
        <row r="867">
          <cell r="B867" t="str">
            <v>B05-15211-00000</v>
          </cell>
          <cell r="C867" t="str">
            <v>ENLOSETADO AV. RAUL OTERO REICH (FASE II)</v>
          </cell>
          <cell r="D867" t="str">
            <v>CALAMA</v>
          </cell>
          <cell r="E867">
            <v>3</v>
          </cell>
          <cell r="F867" t="str">
            <v>DISTRITO - 3</v>
          </cell>
          <cell r="G867" t="str">
            <v>I</v>
          </cell>
          <cell r="H867">
            <v>2130</v>
          </cell>
          <cell r="I867">
            <v>2130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2</v>
          </cell>
          <cell r="R867" t="str">
            <v>OBRAS Y MEDIO AMBIENTE</v>
          </cell>
          <cell r="S867">
            <v>18</v>
          </cell>
          <cell r="T867" t="str">
            <v>CONSTRUCCION Y MANTENIMIENTO DE CAMINOS VECINALES</v>
          </cell>
          <cell r="U867">
            <v>5</v>
          </cell>
          <cell r="V867" t="str">
            <v>PROYECTOS GESTIONES PASADAS</v>
          </cell>
          <cell r="W867">
            <v>1119</v>
          </cell>
        </row>
        <row r="868">
          <cell r="B868" t="str">
            <v>B05-15214-00000</v>
          </cell>
          <cell r="C868" t="str">
            <v>CONSTRUCCION TINGLADO (FASE II)</v>
          </cell>
          <cell r="D868" t="str">
            <v>SANTIAGO II</v>
          </cell>
          <cell r="E868">
            <v>2</v>
          </cell>
          <cell r="F868" t="str">
            <v>DISTRITO - 2</v>
          </cell>
          <cell r="G868" t="str">
            <v>I</v>
          </cell>
          <cell r="H868">
            <v>238000</v>
          </cell>
          <cell r="I868">
            <v>238000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2</v>
          </cell>
          <cell r="R868" t="str">
            <v>OBRAS Y MEDIO AMBIENTE</v>
          </cell>
          <cell r="S868">
            <v>12</v>
          </cell>
          <cell r="T868" t="str">
            <v>INFRAESTRUCTURA URBANA Y RURAL</v>
          </cell>
          <cell r="U868">
            <v>5</v>
          </cell>
          <cell r="V868" t="str">
            <v>PROYECTOS GESTIONES PASADAS</v>
          </cell>
          <cell r="W868">
            <v>1121</v>
          </cell>
        </row>
        <row r="869">
          <cell r="B869" t="str">
            <v>B05-15216-00000</v>
          </cell>
          <cell r="C869" t="str">
            <v>ENLOSETADO CALLE "K"</v>
          </cell>
          <cell r="D869" t="str">
            <v>TEJADA ALPACOMA</v>
          </cell>
          <cell r="E869">
            <v>1</v>
          </cell>
          <cell r="F869" t="str">
            <v>DISTRITO - 1</v>
          </cell>
          <cell r="G869" t="str">
            <v>I</v>
          </cell>
          <cell r="H869">
            <v>130000</v>
          </cell>
          <cell r="I869">
            <v>130000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2</v>
          </cell>
          <cell r="R869" t="str">
            <v>OBRAS Y MEDIO AMBIENTE</v>
          </cell>
          <cell r="S869">
            <v>18</v>
          </cell>
          <cell r="T869" t="str">
            <v>CONSTRUCCION Y MANTENIMIENTO DE CAMINOS VECINALES</v>
          </cell>
          <cell r="U869">
            <v>5</v>
          </cell>
          <cell r="V869" t="str">
            <v>PROYECTOS GESTIONES PASADAS</v>
          </cell>
          <cell r="W869">
            <v>1122</v>
          </cell>
        </row>
        <row r="870">
          <cell r="B870" t="str">
            <v>B05-15219-00000</v>
          </cell>
          <cell r="C870" t="str">
            <v>ENLOSETADO CALLE 8</v>
          </cell>
          <cell r="D870" t="str">
            <v>TUNARI 2DA. SECCION</v>
          </cell>
          <cell r="E870">
            <v>4</v>
          </cell>
          <cell r="F870" t="str">
            <v>DISTRITO - 4</v>
          </cell>
          <cell r="G870" t="str">
            <v>I</v>
          </cell>
          <cell r="H870">
            <v>59405</v>
          </cell>
          <cell r="I870">
            <v>59405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2</v>
          </cell>
          <cell r="R870" t="str">
            <v>OBRAS Y MEDIO AMBIENTE</v>
          </cell>
          <cell r="S870">
            <v>18</v>
          </cell>
          <cell r="T870" t="str">
            <v>CONSTRUCCION Y MANTENIMIENTO DE CAMINOS VECINALES</v>
          </cell>
          <cell r="U870">
            <v>5</v>
          </cell>
          <cell r="V870" t="str">
            <v>PROYECTOS GESTIONES PASADAS</v>
          </cell>
          <cell r="W870">
            <v>1123</v>
          </cell>
        </row>
        <row r="871">
          <cell r="B871" t="str">
            <v>B05-15223-00000</v>
          </cell>
          <cell r="C871" t="str">
            <v>ENLOSETADO CALLES 3, 4, 26, 32, Y 33 + CORDON DE ACERA CALLE 3</v>
          </cell>
          <cell r="D871" t="str">
            <v>ROSAS PAMPA</v>
          </cell>
          <cell r="E871">
            <v>1</v>
          </cell>
          <cell r="F871" t="str">
            <v>DISTRITO - 1</v>
          </cell>
          <cell r="G871" t="str">
            <v>I</v>
          </cell>
          <cell r="H871">
            <v>197067</v>
          </cell>
          <cell r="I871">
            <v>197067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2</v>
          </cell>
          <cell r="R871" t="str">
            <v>OBRAS Y MEDIO AMBIENTE</v>
          </cell>
          <cell r="S871">
            <v>18</v>
          </cell>
          <cell r="T871" t="str">
            <v>CONSTRUCCION Y MANTENIMIENTO DE CAMINOS VECINALES</v>
          </cell>
          <cell r="U871">
            <v>5</v>
          </cell>
          <cell r="V871" t="str">
            <v>PROYECTOS GESTIONES PASADAS</v>
          </cell>
          <cell r="W871">
            <v>1124</v>
          </cell>
        </row>
        <row r="872">
          <cell r="B872" t="str">
            <v>B05-15224-00000</v>
          </cell>
          <cell r="C872" t="str">
            <v>ENLOSETADO CALLES ILLAMPU Y TUNARI</v>
          </cell>
          <cell r="D872" t="str">
            <v>HORIZONTES III</v>
          </cell>
          <cell r="E872">
            <v>2</v>
          </cell>
          <cell r="F872" t="str">
            <v>DISTRITO - 2</v>
          </cell>
          <cell r="G872" t="str">
            <v>I</v>
          </cell>
          <cell r="H872">
            <v>7357</v>
          </cell>
          <cell r="I872">
            <v>0</v>
          </cell>
          <cell r="J872">
            <v>7357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2</v>
          </cell>
          <cell r="R872" t="str">
            <v>OBRAS Y MEDIO AMBIENTE</v>
          </cell>
          <cell r="S872">
            <v>18</v>
          </cell>
          <cell r="T872" t="str">
            <v>CONSTRUCCION Y MANTENIMIENTO DE CAMINOS VECINALES</v>
          </cell>
          <cell r="U872">
            <v>5</v>
          </cell>
          <cell r="V872" t="str">
            <v>PROYECTOS GESTIONES PASADAS</v>
          </cell>
          <cell r="W872">
            <v>1125</v>
          </cell>
        </row>
        <row r="873">
          <cell r="B873" t="str">
            <v>B05-15226-00000</v>
          </cell>
          <cell r="C873" t="str">
            <v>ENLOSETADO DE LA CALLE CASIMIRO IRUSTA</v>
          </cell>
          <cell r="D873" t="str">
            <v>PEDRO DOMINGO MURILLO 2DA. SECC.</v>
          </cell>
          <cell r="E873">
            <v>4</v>
          </cell>
          <cell r="F873" t="str">
            <v>DISTRITO - 4</v>
          </cell>
          <cell r="G873" t="str">
            <v>I</v>
          </cell>
          <cell r="H873">
            <v>25614</v>
          </cell>
          <cell r="I873">
            <v>25614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2</v>
          </cell>
          <cell r="R873" t="str">
            <v>OBRAS Y MEDIO AMBIENTE</v>
          </cell>
          <cell r="S873">
            <v>18</v>
          </cell>
          <cell r="T873" t="str">
            <v>CONSTRUCCION Y MANTENIMIENTO DE CAMINOS VECINALES</v>
          </cell>
          <cell r="U873">
            <v>5</v>
          </cell>
          <cell r="V873" t="str">
            <v>PROYECTOS GESTIONES PASADAS</v>
          </cell>
          <cell r="W873">
            <v>1126</v>
          </cell>
        </row>
        <row r="874">
          <cell r="B874" t="str">
            <v>B05-15227-00000</v>
          </cell>
          <cell r="C874" t="str">
            <v>ENLOSETADO PLAZA ARABE (COMPLEMENTACION) Y CALLE 2 MANZANO 1</v>
          </cell>
          <cell r="D874" t="str">
            <v>HORIZONTES CONVIFAG</v>
          </cell>
          <cell r="E874">
            <v>2</v>
          </cell>
          <cell r="F874" t="str">
            <v>DISTRITO - 2</v>
          </cell>
          <cell r="G874" t="str">
            <v>I</v>
          </cell>
          <cell r="H874">
            <v>60000</v>
          </cell>
          <cell r="I874">
            <v>0</v>
          </cell>
          <cell r="J874">
            <v>60000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2</v>
          </cell>
          <cell r="R874" t="str">
            <v>OBRAS Y MEDIO AMBIENTE</v>
          </cell>
          <cell r="S874">
            <v>18</v>
          </cell>
          <cell r="T874" t="str">
            <v>CONSTRUCCION Y MANTENIMIENTO DE CAMINOS VECINALES</v>
          </cell>
          <cell r="U874">
            <v>5</v>
          </cell>
          <cell r="V874" t="str">
            <v>PROYECTOS GESTIONES PASADAS</v>
          </cell>
          <cell r="W874">
            <v>1127</v>
          </cell>
        </row>
        <row r="875">
          <cell r="B875" t="str">
            <v>B05-15248-00000</v>
          </cell>
          <cell r="C875" t="str">
            <v>ILUMINACION DE PLAZA PRINCIPAL</v>
          </cell>
          <cell r="D875" t="str">
            <v>ESTRELLAS DE BELEN</v>
          </cell>
          <cell r="E875">
            <v>4</v>
          </cell>
          <cell r="F875" t="str">
            <v>DISTRITO - 4</v>
          </cell>
          <cell r="G875" t="str">
            <v>I</v>
          </cell>
          <cell r="H875">
            <v>40000</v>
          </cell>
          <cell r="I875">
            <v>9649</v>
          </cell>
          <cell r="J875">
            <v>30351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2</v>
          </cell>
          <cell r="R875" t="str">
            <v>OBRAS Y MEDIO AMBIENTE</v>
          </cell>
          <cell r="S875">
            <v>17</v>
          </cell>
          <cell r="T875" t="str">
            <v>ALUMBRADO PUBLICO</v>
          </cell>
          <cell r="U875">
            <v>5</v>
          </cell>
          <cell r="V875" t="str">
            <v>PROYECTOS GESTIONES PASADAS</v>
          </cell>
          <cell r="W875">
            <v>1129</v>
          </cell>
        </row>
        <row r="876">
          <cell r="B876" t="str">
            <v>B05-15249-00000</v>
          </cell>
          <cell r="C876" t="str">
            <v>MEJORAMIENTO DE INFRAESTRUCTURA PARA EL HOSPITAL DEL NORTE "CHACALTAYA" - FASE II</v>
          </cell>
          <cell r="D876" t="str">
            <v>DISTRITAL D-6</v>
          </cell>
          <cell r="E876">
            <v>15</v>
          </cell>
          <cell r="F876" t="str">
            <v>DISTRITAL</v>
          </cell>
          <cell r="G876" t="str">
            <v>I</v>
          </cell>
          <cell r="H876">
            <v>98055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98055</v>
          </cell>
          <cell r="P876">
            <v>0</v>
          </cell>
          <cell r="Q876">
            <v>1</v>
          </cell>
          <cell r="R876" t="str">
            <v>PROTECCION SOCIAL</v>
          </cell>
          <cell r="S876">
            <v>2</v>
          </cell>
          <cell r="T876" t="str">
            <v>SERVICIO DE SALUD</v>
          </cell>
          <cell r="U876">
            <v>5</v>
          </cell>
          <cell r="V876" t="str">
            <v>PROYECTOS GESTIONES PASADAS</v>
          </cell>
          <cell r="W876">
            <v>1130</v>
          </cell>
        </row>
        <row r="877">
          <cell r="B877" t="str">
            <v>B05-15252-00000</v>
          </cell>
          <cell r="C877" t="str">
            <v>PAVIMENTADO AV. 6  ENTRE PUCARANI Y TARIJA (ESTUDIOS DE PREINVERSION)</v>
          </cell>
          <cell r="D877" t="str">
            <v>ALTO LIMA 3RA SECCION</v>
          </cell>
          <cell r="E877">
            <v>6</v>
          </cell>
          <cell r="F877" t="str">
            <v>DISTRITO - 6</v>
          </cell>
          <cell r="G877" t="str">
            <v>I</v>
          </cell>
          <cell r="H877">
            <v>20000</v>
          </cell>
          <cell r="I877">
            <v>0</v>
          </cell>
          <cell r="J877">
            <v>20000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2</v>
          </cell>
          <cell r="R877" t="str">
            <v>OBRAS Y MEDIO AMBIENTE</v>
          </cell>
          <cell r="S877">
            <v>18</v>
          </cell>
          <cell r="T877" t="str">
            <v>CONSTRUCCION Y MANTENIMIENTO DE CAMINOS VECINALES</v>
          </cell>
          <cell r="U877">
            <v>5</v>
          </cell>
          <cell r="V877" t="str">
            <v>PROYECTOS GESTIONES PASADAS</v>
          </cell>
          <cell r="W877">
            <v>1132</v>
          </cell>
        </row>
        <row r="878">
          <cell r="B878" t="str">
            <v>B05-15256-00000</v>
          </cell>
          <cell r="C878" t="str">
            <v>PAVIMENTADO CALLES QUIME Y TOMAS ASPI (ESTUDIOS DE PREINVERSION)</v>
          </cell>
          <cell r="D878" t="str">
            <v>DISTRITO 2</v>
          </cell>
          <cell r="E878">
            <v>2</v>
          </cell>
          <cell r="F878" t="str">
            <v>DISTRITO - 2</v>
          </cell>
          <cell r="G878" t="str">
            <v>I</v>
          </cell>
          <cell r="H878">
            <v>15000</v>
          </cell>
          <cell r="I878">
            <v>15000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2</v>
          </cell>
          <cell r="R878" t="str">
            <v>OBRAS Y MEDIO AMBIENTE</v>
          </cell>
          <cell r="S878">
            <v>18</v>
          </cell>
          <cell r="T878" t="str">
            <v>CONSTRUCCION Y MANTENIMIENTO DE CAMINOS VECINALES</v>
          </cell>
          <cell r="U878">
            <v>5</v>
          </cell>
          <cell r="V878" t="str">
            <v>PROYECTOS GESTIONES PASADAS</v>
          </cell>
          <cell r="W878">
            <v>1135</v>
          </cell>
        </row>
        <row r="879">
          <cell r="B879" t="str">
            <v>B05-15261-00000</v>
          </cell>
          <cell r="C879" t="str">
            <v>REFACCION PLAZA PRINCIPAL PEDRO DOMINGO MURILLO</v>
          </cell>
          <cell r="D879" t="str">
            <v>EX TRANCA RIO SECO</v>
          </cell>
          <cell r="E879">
            <v>4</v>
          </cell>
          <cell r="F879" t="str">
            <v>DISTRITO - 4</v>
          </cell>
          <cell r="G879" t="str">
            <v>I</v>
          </cell>
          <cell r="H879">
            <v>24936</v>
          </cell>
          <cell r="I879">
            <v>5404</v>
          </cell>
          <cell r="J879">
            <v>19532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2</v>
          </cell>
          <cell r="R879" t="str">
            <v>OBRAS Y MEDIO AMBIENTE</v>
          </cell>
          <cell r="S879">
            <v>12</v>
          </cell>
          <cell r="T879" t="str">
            <v>INFRAESTRUCTURA URBANA Y RURAL</v>
          </cell>
          <cell r="U879">
            <v>5</v>
          </cell>
          <cell r="V879" t="str">
            <v>PROYECTOS GESTIONES PASADAS</v>
          </cell>
          <cell r="W879">
            <v>1137</v>
          </cell>
        </row>
        <row r="880">
          <cell r="B880" t="str">
            <v>B05-15262-00000</v>
          </cell>
          <cell r="C880" t="str">
            <v>REMODELACION PLAZA 27 DE MAYO</v>
          </cell>
          <cell r="D880" t="str">
            <v>PLAN 266</v>
          </cell>
          <cell r="E880">
            <v>1</v>
          </cell>
          <cell r="F880" t="str">
            <v>DISTRITO - 1</v>
          </cell>
          <cell r="G880" t="str">
            <v>I</v>
          </cell>
          <cell r="H880">
            <v>8987</v>
          </cell>
          <cell r="I880">
            <v>8987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2</v>
          </cell>
          <cell r="R880" t="str">
            <v>OBRAS Y MEDIO AMBIENTE</v>
          </cell>
          <cell r="S880">
            <v>12</v>
          </cell>
          <cell r="T880" t="str">
            <v>INFRAESTRUCTURA URBANA Y RURAL</v>
          </cell>
          <cell r="U880">
            <v>5</v>
          </cell>
          <cell r="V880" t="str">
            <v>PROYECTOS GESTIONES PASADAS</v>
          </cell>
          <cell r="W880">
            <v>1138</v>
          </cell>
        </row>
        <row r="881">
          <cell r="B881" t="str">
            <v>B05-15263-00000</v>
          </cell>
          <cell r="C881" t="str">
            <v>CONSTRUCCION PARQUE INFANTIL</v>
          </cell>
          <cell r="D881" t="str">
            <v>VILLA ADELA PLAN 560</v>
          </cell>
          <cell r="E881">
            <v>3</v>
          </cell>
          <cell r="F881" t="str">
            <v>DISTRITO - 3</v>
          </cell>
          <cell r="G881" t="str">
            <v>I</v>
          </cell>
          <cell r="H881">
            <v>35000</v>
          </cell>
          <cell r="I881">
            <v>35000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2</v>
          </cell>
          <cell r="R881" t="str">
            <v>OBRAS Y MEDIO AMBIENTE</v>
          </cell>
          <cell r="S881">
            <v>12</v>
          </cell>
          <cell r="T881" t="str">
            <v>INFRAESTRUCTURA URBANA Y RURAL</v>
          </cell>
          <cell r="U881">
            <v>5</v>
          </cell>
          <cell r="V881" t="str">
            <v>PROYECTOS GESTIONES PASADAS</v>
          </cell>
          <cell r="W881">
            <v>1139</v>
          </cell>
        </row>
        <row r="882">
          <cell r="B882" t="str">
            <v>B05-15267-00000</v>
          </cell>
          <cell r="C882" t="str">
            <v>VACIADO DE PISO CANCHA MULTIPLE U.E. TEJADA TRIANGULAR</v>
          </cell>
          <cell r="D882" t="str">
            <v>DISTRITAL D-1</v>
          </cell>
          <cell r="E882">
            <v>1</v>
          </cell>
          <cell r="F882" t="str">
            <v>DISTRITO - 1</v>
          </cell>
          <cell r="G882" t="str">
            <v>I</v>
          </cell>
          <cell r="H882">
            <v>35000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35000</v>
          </cell>
          <cell r="P882">
            <v>0</v>
          </cell>
          <cell r="Q882">
            <v>1</v>
          </cell>
          <cell r="R882" t="str">
            <v>PROTECCION SOCIAL</v>
          </cell>
          <cell r="S882">
            <v>1</v>
          </cell>
          <cell r="T882" t="str">
            <v>SERVICIO DE EDUCACION</v>
          </cell>
          <cell r="U882">
            <v>5</v>
          </cell>
          <cell r="V882" t="str">
            <v>PROYECTOS GESTIONES PASADAS</v>
          </cell>
          <cell r="W882">
            <v>1141</v>
          </cell>
        </row>
        <row r="883">
          <cell r="B883" t="str">
            <v>B05-15277-00000</v>
          </cell>
          <cell r="C883" t="str">
            <v>CONCLUSION TINGLADO PARA TALLER (FASE II) U.E. TEC. JOSE BALLIVIAN</v>
          </cell>
          <cell r="D883" t="str">
            <v>DISTRITAL D- 6</v>
          </cell>
          <cell r="E883">
            <v>6</v>
          </cell>
          <cell r="F883" t="str">
            <v>DISTRITO - 6</v>
          </cell>
          <cell r="G883" t="str">
            <v>I</v>
          </cell>
          <cell r="H883">
            <v>100000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100000</v>
          </cell>
          <cell r="P883">
            <v>0</v>
          </cell>
          <cell r="Q883">
            <v>1</v>
          </cell>
          <cell r="R883" t="str">
            <v>PROTECCION SOCIAL</v>
          </cell>
          <cell r="S883">
            <v>1</v>
          </cell>
          <cell r="T883" t="str">
            <v>SERVICIO DE EDUCACION</v>
          </cell>
          <cell r="U883">
            <v>5</v>
          </cell>
          <cell r="V883" t="str">
            <v>PROYECTOS GESTIONES PASADAS</v>
          </cell>
          <cell r="W883">
            <v>1145</v>
          </cell>
        </row>
        <row r="884">
          <cell r="B884" t="str">
            <v>B05-15278-00000</v>
          </cell>
          <cell r="C884" t="str">
            <v>CONSTRUCCION TINGLADO (FASE I) U.E. TEC. JOSE BALLIVIAN</v>
          </cell>
          <cell r="D884" t="str">
            <v>DISTRITAL D-6</v>
          </cell>
          <cell r="E884">
            <v>6</v>
          </cell>
          <cell r="F884" t="str">
            <v>DISTRITO - 6</v>
          </cell>
          <cell r="G884" t="str">
            <v>I</v>
          </cell>
          <cell r="H884">
            <v>83484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83484</v>
          </cell>
          <cell r="P884">
            <v>0</v>
          </cell>
          <cell r="Q884">
            <v>1</v>
          </cell>
          <cell r="R884" t="str">
            <v>PROTECCION SOCIAL</v>
          </cell>
          <cell r="S884">
            <v>1</v>
          </cell>
          <cell r="T884" t="str">
            <v>SERVICIO DE EDUCACION</v>
          </cell>
          <cell r="U884">
            <v>5</v>
          </cell>
          <cell r="V884" t="str">
            <v>PROYECTOS GESTIONES PASADAS</v>
          </cell>
          <cell r="W884">
            <v>1146</v>
          </cell>
        </row>
        <row r="885">
          <cell r="B885" t="str">
            <v>B05-15282-00000</v>
          </cell>
          <cell r="C885" t="str">
            <v>ENLOSETADO CALLE 6</v>
          </cell>
          <cell r="D885" t="str">
            <v>TUNARI</v>
          </cell>
          <cell r="E885">
            <v>4</v>
          </cell>
          <cell r="F885" t="str">
            <v>DISTRITO - 4</v>
          </cell>
          <cell r="G885" t="str">
            <v>I</v>
          </cell>
          <cell r="H885">
            <v>390189</v>
          </cell>
          <cell r="I885">
            <v>0</v>
          </cell>
          <cell r="J885">
            <v>390189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2</v>
          </cell>
          <cell r="R885" t="str">
            <v>OBRAS Y MEDIO AMBIENTE</v>
          </cell>
          <cell r="S885">
            <v>18</v>
          </cell>
          <cell r="T885" t="str">
            <v>CONSTRUCCION Y MANTENIMIENTO DE CAMINOS VECINALES</v>
          </cell>
          <cell r="U885">
            <v>5</v>
          </cell>
          <cell r="V885" t="str">
            <v>PROYECTOS GESTIONES PASADAS</v>
          </cell>
          <cell r="W885">
            <v>1147</v>
          </cell>
        </row>
        <row r="886">
          <cell r="B886" t="str">
            <v>B05-15283-00000</v>
          </cell>
          <cell r="C886" t="str">
            <v>ENLOSETADOS CALLES TUPAC YUPANQUI Y SINCHI ROCA</v>
          </cell>
          <cell r="D886" t="str">
            <v>NUEVA JERUSALEN</v>
          </cell>
          <cell r="E886">
            <v>4</v>
          </cell>
          <cell r="F886" t="str">
            <v>DISTRITO - 4</v>
          </cell>
          <cell r="G886" t="str">
            <v>I</v>
          </cell>
          <cell r="H886">
            <v>104821</v>
          </cell>
          <cell r="I886">
            <v>104821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2</v>
          </cell>
          <cell r="R886" t="str">
            <v>OBRAS Y MEDIO AMBIENTE</v>
          </cell>
          <cell r="S886">
            <v>18</v>
          </cell>
          <cell r="T886" t="str">
            <v>CONSTRUCCION Y MANTENIMIENTO DE CAMINOS VECINALES</v>
          </cell>
          <cell r="U886">
            <v>5</v>
          </cell>
          <cell r="V886" t="str">
            <v>PROYECTOS GESTIONES PASADAS</v>
          </cell>
          <cell r="W886">
            <v>1148</v>
          </cell>
        </row>
        <row r="887">
          <cell r="B887" t="str">
            <v>B05-15284-00000</v>
          </cell>
          <cell r="C887" t="str">
            <v>ALQUILER DE MAQUINARIA</v>
          </cell>
          <cell r="D887" t="str">
            <v>LOTEO THUNKA</v>
          </cell>
          <cell r="E887">
            <v>4</v>
          </cell>
          <cell r="F887" t="str">
            <v>DISTRITO - 4</v>
          </cell>
          <cell r="G887" t="str">
            <v>I</v>
          </cell>
          <cell r="H887">
            <v>4615</v>
          </cell>
          <cell r="I887">
            <v>0</v>
          </cell>
          <cell r="J887">
            <v>4615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2</v>
          </cell>
          <cell r="R887" t="str">
            <v>OBRAS Y MEDIO AMBIENTE</v>
          </cell>
          <cell r="S887">
            <v>18</v>
          </cell>
          <cell r="T887" t="str">
            <v>CONSTRUCCION Y MANTENIMIENTO DE CAMINOS VECINALES</v>
          </cell>
          <cell r="U887">
            <v>5</v>
          </cell>
          <cell r="V887" t="str">
            <v>PROYECTOS GESTIONES PASADAS</v>
          </cell>
          <cell r="W887">
            <v>1149</v>
          </cell>
        </row>
        <row r="888">
          <cell r="B888" t="str">
            <v>B05-15286-00000</v>
          </cell>
          <cell r="C888" t="str">
            <v>CONCLUSION INFRAESTRUCTURA UE PUERTO DEL ROSARIO</v>
          </cell>
          <cell r="D888" t="str">
            <v>DISTRITAL D-2</v>
          </cell>
          <cell r="E888">
            <v>2</v>
          </cell>
          <cell r="F888" t="str">
            <v>DISTRITO - 2</v>
          </cell>
          <cell r="G888" t="str">
            <v>I</v>
          </cell>
          <cell r="H888">
            <v>45382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45382</v>
          </cell>
          <cell r="P888">
            <v>0</v>
          </cell>
          <cell r="Q888">
            <v>1</v>
          </cell>
          <cell r="R888" t="str">
            <v>PROTECCION SOCIAL</v>
          </cell>
          <cell r="S888">
            <v>1</v>
          </cell>
          <cell r="T888" t="str">
            <v>SERVICIO DE EDUCACION</v>
          </cell>
          <cell r="U888">
            <v>5</v>
          </cell>
          <cell r="V888" t="str">
            <v>PROYECTOS GESTIONES PASADAS</v>
          </cell>
          <cell r="W888">
            <v>1150</v>
          </cell>
        </row>
        <row r="889">
          <cell r="B889" t="str">
            <v>B05-15289-00000</v>
          </cell>
          <cell r="C889" t="str">
            <v>ENLOSETADO CALLEJON 29-A (ENTRE CALLES 1 Y 2)</v>
          </cell>
          <cell r="D889" t="str">
            <v>C. SATELITE PLAN 112</v>
          </cell>
          <cell r="E889">
            <v>1</v>
          </cell>
          <cell r="F889" t="str">
            <v>DISTRITO - 1</v>
          </cell>
          <cell r="G889" t="str">
            <v>I</v>
          </cell>
          <cell r="H889">
            <v>2415</v>
          </cell>
          <cell r="I889">
            <v>2415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2</v>
          </cell>
          <cell r="R889" t="str">
            <v>OBRAS Y MEDIO AMBIENTE</v>
          </cell>
          <cell r="S889">
            <v>18</v>
          </cell>
          <cell r="T889" t="str">
            <v>CONSTRUCCION Y MANTENIMIENTO DE CAMINOS VECINALES</v>
          </cell>
          <cell r="U889">
            <v>5</v>
          </cell>
          <cell r="V889" t="str">
            <v>PROYECTOS GESTIONES PASADAS</v>
          </cell>
          <cell r="W889">
            <v>1151</v>
          </cell>
        </row>
        <row r="890">
          <cell r="B890" t="str">
            <v>B05-15295-00000</v>
          </cell>
          <cell r="C890" t="str">
            <v>DOTACION DE ACCESORIOS PARA LUMINARIAS</v>
          </cell>
          <cell r="D890" t="str">
            <v>DISTRITAL D-3</v>
          </cell>
          <cell r="E890">
            <v>3</v>
          </cell>
          <cell r="F890" t="str">
            <v>DISTRITO - 3</v>
          </cell>
          <cell r="G890" t="str">
            <v>I</v>
          </cell>
          <cell r="H890">
            <v>40000</v>
          </cell>
          <cell r="I890">
            <v>40000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2</v>
          </cell>
          <cell r="R890" t="str">
            <v>OBRAS Y MEDIO AMBIENTE</v>
          </cell>
          <cell r="S890">
            <v>17</v>
          </cell>
          <cell r="T890" t="str">
            <v>ALUMBRADO PUBLICO</v>
          </cell>
          <cell r="U890">
            <v>5</v>
          </cell>
          <cell r="V890" t="str">
            <v>PROYECTOS GESTIONES PASADAS</v>
          </cell>
          <cell r="W890">
            <v>1153</v>
          </cell>
        </row>
        <row r="891">
          <cell r="B891" t="str">
            <v>B05-15297-00000</v>
          </cell>
          <cell r="C891" t="str">
            <v>DOTACION DE MATERIALES DE CONSTRUCCION ENMALLADO DE CANCHA DE FUTBOL</v>
          </cell>
          <cell r="D891" t="str">
            <v>LAS NIEVES</v>
          </cell>
          <cell r="E891">
            <v>8</v>
          </cell>
          <cell r="F891" t="str">
            <v>DISTRITO - 8</v>
          </cell>
          <cell r="G891" t="str">
            <v>I</v>
          </cell>
          <cell r="H891">
            <v>30000</v>
          </cell>
          <cell r="I891">
            <v>20000</v>
          </cell>
          <cell r="J891">
            <v>10000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2</v>
          </cell>
          <cell r="R891" t="str">
            <v>OBRAS Y MEDIO AMBIENTE</v>
          </cell>
          <cell r="S891">
            <v>12</v>
          </cell>
          <cell r="T891" t="str">
            <v>INFRAESTRUCTURA URBANA Y RURAL</v>
          </cell>
          <cell r="U891">
            <v>5</v>
          </cell>
          <cell r="V891" t="str">
            <v>PROYECTOS GESTIONES PASADAS</v>
          </cell>
          <cell r="W891">
            <v>1154</v>
          </cell>
        </row>
        <row r="892">
          <cell r="B892" t="str">
            <v>B05-15298-00000</v>
          </cell>
          <cell r="C892" t="str">
            <v>DOTACION DE MATERIALES DE CONSTRUCCION PARA CENTRO CULTURAL (FASE I)</v>
          </cell>
          <cell r="D892" t="str">
            <v>VILLA IMPERIAL</v>
          </cell>
          <cell r="E892">
            <v>8</v>
          </cell>
          <cell r="F892" t="str">
            <v>DISTRITO - 8</v>
          </cell>
          <cell r="G892" t="str">
            <v>I</v>
          </cell>
          <cell r="H892">
            <v>20000</v>
          </cell>
          <cell r="I892">
            <v>10000</v>
          </cell>
          <cell r="J892">
            <v>10000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2</v>
          </cell>
          <cell r="R892" t="str">
            <v>OBRAS Y MEDIO AMBIENTE</v>
          </cell>
          <cell r="S892">
            <v>12</v>
          </cell>
          <cell r="T892" t="str">
            <v>INFRAESTRUCTURA URBANA Y RURAL</v>
          </cell>
          <cell r="U892">
            <v>5</v>
          </cell>
          <cell r="V892" t="str">
            <v>PROYECTOS GESTIONES PASADAS</v>
          </cell>
          <cell r="W892">
            <v>1155</v>
          </cell>
        </row>
        <row r="893">
          <cell r="B893" t="str">
            <v>B05-15299-00000</v>
          </cell>
          <cell r="C893" t="str">
            <v>DOTACION DE MATERIALES DE CONSTRUCCION PARA CANCHA</v>
          </cell>
          <cell r="D893" t="str">
            <v>DISTRITO-6</v>
          </cell>
          <cell r="E893">
            <v>6</v>
          </cell>
          <cell r="F893" t="str">
            <v>DISTRITO - 6</v>
          </cell>
          <cell r="G893" t="str">
            <v>I</v>
          </cell>
          <cell r="H893">
            <v>2860</v>
          </cell>
          <cell r="I893">
            <v>2860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2</v>
          </cell>
          <cell r="R893" t="str">
            <v>OBRAS Y MEDIO AMBIENTE</v>
          </cell>
          <cell r="S893">
            <v>12</v>
          </cell>
          <cell r="T893" t="str">
            <v>INFRAESTRUCTURA URBANA Y RURAL</v>
          </cell>
          <cell r="U893">
            <v>5</v>
          </cell>
          <cell r="V893" t="str">
            <v>PROYECTOS GESTIONES PASADAS</v>
          </cell>
          <cell r="W893">
            <v>1156</v>
          </cell>
        </row>
        <row r="894">
          <cell r="B894" t="str">
            <v>B05-15301-00000</v>
          </cell>
          <cell r="C894" t="str">
            <v>DOTACION DE MATERIAL PARA CONSTRUCCION SEDE SOCIAL (FASE II)</v>
          </cell>
          <cell r="D894" t="str">
            <v>27 DE SEPTIEMBRE JUNTHUMA</v>
          </cell>
          <cell r="E894">
            <v>8</v>
          </cell>
          <cell r="F894" t="str">
            <v>DISTRITO - 8</v>
          </cell>
          <cell r="G894" t="str">
            <v>I</v>
          </cell>
          <cell r="H894">
            <v>15000</v>
          </cell>
          <cell r="I894">
            <v>15000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2</v>
          </cell>
          <cell r="R894" t="str">
            <v>OBRAS Y MEDIO AMBIENTE</v>
          </cell>
          <cell r="S894">
            <v>12</v>
          </cell>
          <cell r="T894" t="str">
            <v>INFRAESTRUCTURA URBANA Y RURAL</v>
          </cell>
          <cell r="U894">
            <v>5</v>
          </cell>
          <cell r="V894" t="str">
            <v>PROYECTOS GESTIONES PASADAS</v>
          </cell>
          <cell r="W894">
            <v>1158</v>
          </cell>
        </row>
        <row r="895">
          <cell r="B895" t="str">
            <v>B05-15305-00000</v>
          </cell>
          <cell r="C895" t="str">
            <v>MEJORAMIENTO INFRAESTRUCTURA DE ESCUELAS MUNICIPALES DEPORTIVAS</v>
          </cell>
          <cell r="D895" t="str">
            <v>DISTRITAL</v>
          </cell>
          <cell r="E895">
            <v>15</v>
          </cell>
          <cell r="F895" t="str">
            <v>DISTRITAL</v>
          </cell>
          <cell r="G895" t="str">
            <v>I</v>
          </cell>
          <cell r="H895">
            <v>20000</v>
          </cell>
          <cell r="I895">
            <v>20000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1</v>
          </cell>
          <cell r="R895" t="str">
            <v>PROTECCION SOCIAL</v>
          </cell>
          <cell r="S895">
            <v>4</v>
          </cell>
          <cell r="T895" t="str">
            <v>DESARROLLO Y PROMOCION DEL DEPORTE</v>
          </cell>
          <cell r="U895">
            <v>5</v>
          </cell>
          <cell r="V895" t="str">
            <v>PROYECTOS GESTIONES PASADAS</v>
          </cell>
          <cell r="W895">
            <v>1159</v>
          </cell>
        </row>
        <row r="896">
          <cell r="B896" t="str">
            <v>B05-15311-00000</v>
          </cell>
          <cell r="C896" t="str">
            <v>DOTACION DE ACCESOROS ELECTRICOS (SEGURIDAD CUIDADANA)</v>
          </cell>
          <cell r="D896" t="str">
            <v>DISTRITO 4</v>
          </cell>
          <cell r="E896">
            <v>4</v>
          </cell>
          <cell r="F896" t="str">
            <v>DISTRITO - 4</v>
          </cell>
          <cell r="G896" t="str">
            <v>I</v>
          </cell>
          <cell r="H896">
            <v>160000</v>
          </cell>
          <cell r="I896">
            <v>160000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2</v>
          </cell>
          <cell r="R896" t="str">
            <v>OBRAS Y MEDIO AMBIENTE</v>
          </cell>
          <cell r="S896">
            <v>17</v>
          </cell>
          <cell r="T896" t="str">
            <v>ALUMBRADO PUBLICO</v>
          </cell>
          <cell r="U896">
            <v>5</v>
          </cell>
          <cell r="V896" t="str">
            <v>PROYECTOS GESTIONES PASADAS</v>
          </cell>
          <cell r="W896">
            <v>1161</v>
          </cell>
        </row>
        <row r="897">
          <cell r="B897" t="str">
            <v>B05-15319-00000</v>
          </cell>
          <cell r="C897" t="str">
            <v>ESTUDIOS DE PREINVERSION CONSTRUCCION CENTRO ARTESANAL</v>
          </cell>
          <cell r="D897" t="str">
            <v>DISTRITAL</v>
          </cell>
          <cell r="E897">
            <v>15</v>
          </cell>
          <cell r="F897" t="str">
            <v>DISTRITAL</v>
          </cell>
          <cell r="G897" t="str">
            <v>I</v>
          </cell>
          <cell r="H897">
            <v>45600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45600</v>
          </cell>
          <cell r="P897">
            <v>0</v>
          </cell>
          <cell r="Q897">
            <v>3</v>
          </cell>
          <cell r="R897" t="str">
            <v>DESARROLLO ECONOMICO - PRODUCTIVO</v>
          </cell>
          <cell r="S897">
            <v>8</v>
          </cell>
          <cell r="T897" t="str">
            <v>PROMOCION DESARROLLO ECONOMICO URBANO</v>
          </cell>
          <cell r="U897">
            <v>5</v>
          </cell>
          <cell r="V897" t="str">
            <v>PROYECTOS GESTIONES PASADAS</v>
          </cell>
          <cell r="W897">
            <v>1163</v>
          </cell>
        </row>
        <row r="898">
          <cell r="B898" t="str">
            <v>B05-15320-00000</v>
          </cell>
          <cell r="C898" t="str">
            <v>REFACCION DE CANCHA</v>
          </cell>
          <cell r="D898" t="str">
            <v>ANEXO 25 DE JULIO</v>
          </cell>
          <cell r="E898">
            <v>4</v>
          </cell>
          <cell r="F898" t="str">
            <v>DISTRITO - 4</v>
          </cell>
          <cell r="G898" t="str">
            <v>I</v>
          </cell>
          <cell r="H898">
            <v>40000</v>
          </cell>
          <cell r="I898">
            <v>20000</v>
          </cell>
          <cell r="J898">
            <v>20000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2</v>
          </cell>
          <cell r="R898" t="str">
            <v>OBRAS Y MEDIO AMBIENTE</v>
          </cell>
          <cell r="S898">
            <v>12</v>
          </cell>
          <cell r="T898" t="str">
            <v>INFRAESTRUCTURA URBANA Y RURAL</v>
          </cell>
          <cell r="U898">
            <v>5</v>
          </cell>
          <cell r="V898" t="str">
            <v>PROYECTOS GESTIONES PASADAS</v>
          </cell>
          <cell r="W898">
            <v>1164</v>
          </cell>
        </row>
        <row r="899">
          <cell r="B899" t="str">
            <v>B05-15321-00000</v>
          </cell>
          <cell r="C899" t="str">
            <v>DOTACION DE EQUIPOS DE SERIGRAFIA A UNIDADES EDUCATIVAS ZONA SUR</v>
          </cell>
          <cell r="D899" t="str">
            <v>DISTRITAL</v>
          </cell>
          <cell r="E899">
            <v>15</v>
          </cell>
          <cell r="F899" t="str">
            <v>DISTRITAL</v>
          </cell>
          <cell r="G899" t="str">
            <v>I</v>
          </cell>
          <cell r="H899">
            <v>140160</v>
          </cell>
          <cell r="I899">
            <v>0</v>
          </cell>
          <cell r="J899">
            <v>0</v>
          </cell>
          <cell r="K899">
            <v>140160</v>
          </cell>
          <cell r="L899">
            <v>0</v>
          </cell>
          <cell r="M899">
            <v>140160</v>
          </cell>
          <cell r="N899">
            <v>0</v>
          </cell>
          <cell r="O899">
            <v>0</v>
          </cell>
          <cell r="P899">
            <v>0</v>
          </cell>
          <cell r="Q899">
            <v>1</v>
          </cell>
          <cell r="R899" t="str">
            <v>PROTECCION SOCIAL</v>
          </cell>
          <cell r="S899">
            <v>1</v>
          </cell>
          <cell r="T899" t="str">
            <v>SERVICIO DE EDUCACION</v>
          </cell>
          <cell r="U899">
            <v>5</v>
          </cell>
          <cell r="V899" t="str">
            <v>PROYECTOS GESTIONES PASADAS</v>
          </cell>
          <cell r="W899">
            <v>1165</v>
          </cell>
        </row>
        <row r="900">
          <cell r="B900" t="str">
            <v>B05-16979-00000</v>
          </cell>
          <cell r="C900" t="str">
            <v>EXPROPIACION DE TERRENOS U.E. TEJADA TRIANGULAR</v>
          </cell>
          <cell r="D900" t="str">
            <v>TEJADA  TRIANGULAR (DIST. 1)</v>
          </cell>
          <cell r="E900">
            <v>1</v>
          </cell>
          <cell r="F900" t="str">
            <v>DISTRITO - 1</v>
          </cell>
          <cell r="G900" t="str">
            <v>I</v>
          </cell>
          <cell r="H900">
            <v>250000</v>
          </cell>
          <cell r="I900">
            <v>250000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2</v>
          </cell>
          <cell r="R900" t="str">
            <v>OBRAS Y MEDIO AMBIENTE</v>
          </cell>
          <cell r="S900">
            <v>12</v>
          </cell>
          <cell r="T900" t="str">
            <v>INFRAESTRUCTURA URBANA Y RURAL</v>
          </cell>
          <cell r="U900">
            <v>2</v>
          </cell>
          <cell r="V900" t="str">
            <v>PROYECTOS - 2007 P/CONCLUSION</v>
          </cell>
          <cell r="W900">
            <v>1168</v>
          </cell>
        </row>
        <row r="901">
          <cell r="B901" t="str">
            <v/>
          </cell>
          <cell r="C901" t="str">
            <v>MANTENIMIENTO AV. 6 DE MARZO</v>
          </cell>
          <cell r="D901" t="str">
            <v>DISTRITAL</v>
          </cell>
          <cell r="E901">
            <v>1</v>
          </cell>
          <cell r="F901" t="str">
            <v>DISTRITO - 1</v>
          </cell>
          <cell r="G901" t="str">
            <v>I</v>
          </cell>
          <cell r="H901">
            <v>90000</v>
          </cell>
          <cell r="I901">
            <v>0</v>
          </cell>
          <cell r="J901">
            <v>90000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2</v>
          </cell>
          <cell r="R901" t="str">
            <v>OBRAS Y MEDIO AMBIENTE</v>
          </cell>
          <cell r="S901">
            <v>18</v>
          </cell>
          <cell r="T901" t="str">
            <v>CONSTRUCCION Y MANTENIMIENTO DE CAMINOS VECINALES</v>
          </cell>
          <cell r="U901">
            <v>5</v>
          </cell>
          <cell r="V901" t="str">
            <v>PROYECTOS GESTIONES PASADAS</v>
          </cell>
          <cell r="W901">
            <v>1170</v>
          </cell>
        </row>
        <row r="902">
          <cell r="B902" t="str">
            <v/>
          </cell>
          <cell r="C902" t="str">
            <v>MANTENIMIENTO UE GRAN PODER (DOTACION DE MATERIALES DE CONST.)</v>
          </cell>
          <cell r="D902" t="str">
            <v>DISTRITAL (DIST. 2)</v>
          </cell>
          <cell r="E902">
            <v>2</v>
          </cell>
          <cell r="F902" t="str">
            <v>DISTRITO - 2</v>
          </cell>
          <cell r="G902" t="str">
            <v>I</v>
          </cell>
          <cell r="H902">
            <v>6670</v>
          </cell>
          <cell r="I902">
            <v>6670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 t="str">
            <v>PROTECCION SOCIAL</v>
          </cell>
          <cell r="S902">
            <v>1</v>
          </cell>
          <cell r="T902" t="str">
            <v>SERVICIO DE EDUCACION</v>
          </cell>
          <cell r="U902">
            <v>5</v>
          </cell>
          <cell r="V902" t="str">
            <v>PROYECTOS GESTIONES PASADAS</v>
          </cell>
          <cell r="W902">
            <v>1171</v>
          </cell>
        </row>
        <row r="903">
          <cell r="B903" t="str">
            <v>B05-15324-00000</v>
          </cell>
          <cell r="C903" t="str">
            <v>DOTACION DE CEMENTO PARA CORDONES DE ACERA</v>
          </cell>
          <cell r="D903" t="str">
            <v>CHIJINI CHICO II</v>
          </cell>
          <cell r="E903">
            <v>3</v>
          </cell>
          <cell r="F903" t="str">
            <v>DISTRITO - 3</v>
          </cell>
          <cell r="G903" t="str">
            <v>I</v>
          </cell>
          <cell r="H903">
            <v>6000</v>
          </cell>
          <cell r="I903">
            <v>6000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2</v>
          </cell>
          <cell r="R903" t="str">
            <v>OBRAS Y MEDIO AMBIENTE</v>
          </cell>
          <cell r="S903">
            <v>18</v>
          </cell>
          <cell r="T903" t="str">
            <v>CONSTRUCCION Y MANTENIMIENTO DE CAMINOS VECINALES</v>
          </cell>
          <cell r="U903">
            <v>5</v>
          </cell>
          <cell r="V903" t="str">
            <v>PROYECTOS GESTIONES PASADAS</v>
          </cell>
          <cell r="W903">
            <v>1172</v>
          </cell>
        </row>
        <row r="904">
          <cell r="B904" t="str">
            <v/>
          </cell>
          <cell r="C904" t="str">
            <v>MANTENIMIENTO AV. FAB Y UNION</v>
          </cell>
          <cell r="D904" t="str">
            <v>DISTRITAL</v>
          </cell>
          <cell r="E904">
            <v>6</v>
          </cell>
          <cell r="F904" t="str">
            <v>DISTRITO - 6</v>
          </cell>
          <cell r="G904" t="str">
            <v>I</v>
          </cell>
          <cell r="H904">
            <v>50000</v>
          </cell>
          <cell r="I904">
            <v>0</v>
          </cell>
          <cell r="J904">
            <v>50000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2</v>
          </cell>
          <cell r="R904" t="str">
            <v>OBRAS Y MEDIO AMBIENTE</v>
          </cell>
          <cell r="S904">
            <v>18</v>
          </cell>
          <cell r="T904" t="str">
            <v>CONSTRUCCION Y MANTENIMIENTO DE CAMINOS VECINALES</v>
          </cell>
          <cell r="U904">
            <v>5</v>
          </cell>
          <cell r="V904" t="str">
            <v>PROYECTOS GESTIONES PASADAS</v>
          </cell>
          <cell r="W904">
            <v>1191</v>
          </cell>
        </row>
        <row r="905">
          <cell r="B905" t="str">
            <v>B05-14673-00000</v>
          </cell>
          <cell r="C905" t="str">
            <v>DOTACION DE PROTECTORES DE ARBOLITOS D-8,9</v>
          </cell>
          <cell r="D905" t="str">
            <v>DISTRITAL</v>
          </cell>
          <cell r="E905">
            <v>15</v>
          </cell>
          <cell r="F905" t="str">
            <v>DISTRITAL</v>
          </cell>
          <cell r="G905" t="str">
            <v>I</v>
          </cell>
          <cell r="H905">
            <v>99687</v>
          </cell>
          <cell r="I905">
            <v>99687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2</v>
          </cell>
          <cell r="R905" t="str">
            <v>OBRAS Y MEDIO AMBIENTE</v>
          </cell>
          <cell r="S905">
            <v>14</v>
          </cell>
          <cell r="T905" t="str">
            <v>DESARROLLO Y PRESERVACION DE MEDIO AMBIENTE</v>
          </cell>
          <cell r="U905">
            <v>5</v>
          </cell>
          <cell r="V905" t="str">
            <v>PROYECTOS GESTIONES PASADAS</v>
          </cell>
          <cell r="W905">
            <v>1201</v>
          </cell>
        </row>
        <row r="906">
          <cell r="B906" t="str">
            <v>B05-11403-00000</v>
          </cell>
          <cell r="C906" t="str">
            <v>MEJORAMIENTO Y AMPLIACION DE ALCANTARILLADO  SANITARIO Y AGUA POTABLE DEL MUNICIPIO DE EL ALTO</v>
          </cell>
          <cell r="D906" t="str">
            <v>DISTRITAL</v>
          </cell>
          <cell r="E906">
            <v>15</v>
          </cell>
          <cell r="F906" t="str">
            <v>DISTRITAL</v>
          </cell>
          <cell r="G906" t="str">
            <v>I</v>
          </cell>
          <cell r="H906">
            <v>2407847</v>
          </cell>
          <cell r="I906">
            <v>0</v>
          </cell>
          <cell r="J906">
            <v>400000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2007847</v>
          </cell>
          <cell r="Q906">
            <v>2</v>
          </cell>
          <cell r="R906" t="str">
            <v>OBRAS Y MEDIO AMBIENTE</v>
          </cell>
          <cell r="S906">
            <v>15</v>
          </cell>
          <cell r="T906" t="str">
            <v>PLAN USO DE DESECHOS SOLIDOS - ALCANTARILLADO SANITARIO</v>
          </cell>
          <cell r="U906">
            <v>5</v>
          </cell>
          <cell r="V906" t="str">
            <v>PROYECTOS GESTIONES PASADAS</v>
          </cell>
          <cell r="W906">
            <v>1205</v>
          </cell>
        </row>
        <row r="907">
          <cell r="B907" t="str">
            <v>B05-16980-00000</v>
          </cell>
          <cell r="C907" t="str">
            <v>EXPROPIACION DE TERRENOS PARA APERTURA DE VIA DE LA AV. 31 DE OCTUBRE</v>
          </cell>
          <cell r="D907" t="str">
            <v>DISTRITAL D-8</v>
          </cell>
          <cell r="E907">
            <v>8</v>
          </cell>
          <cell r="F907" t="str">
            <v>DISTRITO - 8</v>
          </cell>
          <cell r="G907" t="str">
            <v>I</v>
          </cell>
          <cell r="H907">
            <v>20000</v>
          </cell>
          <cell r="I907">
            <v>20000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2</v>
          </cell>
          <cell r="R907" t="str">
            <v>OBRAS Y MEDIO AMBIENTE</v>
          </cell>
          <cell r="S907">
            <v>18</v>
          </cell>
          <cell r="T907" t="str">
            <v>CONSTRUCCION Y MANTENIMIENTO DE CAMINOS VECINALES</v>
          </cell>
          <cell r="U907">
            <v>2</v>
          </cell>
          <cell r="V907" t="str">
            <v>PROYECTOS - 2007 P/CONCLUSION</v>
          </cell>
          <cell r="W907">
            <v>1206</v>
          </cell>
        </row>
        <row r="908">
          <cell r="B908" t="str">
            <v>B05-16652-00000</v>
          </cell>
          <cell r="C908" t="str">
            <v>DOTACION DE PIEDRAS PARA EMPEDRADO DE VARIAS CALLES</v>
          </cell>
          <cell r="D908" t="str">
            <v>MURURATA</v>
          </cell>
          <cell r="E908">
            <v>3</v>
          </cell>
          <cell r="F908" t="str">
            <v>DISTRITO - 3</v>
          </cell>
          <cell r="G908" t="str">
            <v>I</v>
          </cell>
          <cell r="H908">
            <v>92217</v>
          </cell>
          <cell r="I908">
            <v>92217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2</v>
          </cell>
          <cell r="R908" t="str">
            <v>OBRAS Y MEDIO AMBIENTE</v>
          </cell>
          <cell r="S908">
            <v>18</v>
          </cell>
          <cell r="T908" t="str">
            <v>CONSTRUCCION Y MANTENIMIENTO DE CAMINOS VECINALES</v>
          </cell>
          <cell r="U908">
            <v>2</v>
          </cell>
          <cell r="V908" t="str">
            <v>PROYECTOS - 2007 P/CONCLUSION</v>
          </cell>
          <cell r="W908">
            <v>1208</v>
          </cell>
        </row>
        <row r="909">
          <cell r="B909" t="str">
            <v>B05-13098-00000</v>
          </cell>
          <cell r="C909" t="str">
            <v>FORTALECIMIENTO SUB ALCALDIAS 2006</v>
          </cell>
          <cell r="D909" t="str">
            <v>DISTRITAL</v>
          </cell>
          <cell r="E909">
            <v>15</v>
          </cell>
          <cell r="F909" t="str">
            <v>DISTRITAL</v>
          </cell>
          <cell r="G909" t="str">
            <v>I</v>
          </cell>
          <cell r="H909">
            <v>100000</v>
          </cell>
          <cell r="I909">
            <v>0</v>
          </cell>
          <cell r="J909">
            <v>100000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4</v>
          </cell>
          <cell r="R909" t="str">
            <v>FORTALECIMIENTO INSTITUCIONAL</v>
          </cell>
          <cell r="S909">
            <v>28</v>
          </cell>
          <cell r="T909" t="str">
            <v>FORTALECIMIENTO SUB ALCALDIAS DISTRITALES</v>
          </cell>
          <cell r="U909">
            <v>5</v>
          </cell>
          <cell r="V909" t="str">
            <v>PROYECTOS GESTIONES PASADAS</v>
          </cell>
          <cell r="W909">
            <v>1209</v>
          </cell>
        </row>
        <row r="910">
          <cell r="B910" t="str">
            <v>B05-13064-00000</v>
          </cell>
          <cell r="C910" t="str">
            <v>FORTALECIMIENTO PARA LA CAPTACION DE RECURSOS PROPIOS</v>
          </cell>
          <cell r="D910" t="str">
            <v>DISTRITAL</v>
          </cell>
          <cell r="E910">
            <v>15</v>
          </cell>
          <cell r="F910" t="str">
            <v>DISTRITAL</v>
          </cell>
          <cell r="G910" t="str">
            <v>I</v>
          </cell>
          <cell r="H910">
            <v>282306</v>
          </cell>
          <cell r="I910">
            <v>0</v>
          </cell>
          <cell r="J910">
            <v>282306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4</v>
          </cell>
          <cell r="R910" t="str">
            <v>FORTALECIMIENTO INSTITUCIONAL</v>
          </cell>
          <cell r="S910">
            <v>20</v>
          </cell>
          <cell r="T910" t="str">
            <v>FORTALECIMIENTO MUNICIPAL</v>
          </cell>
          <cell r="U910">
            <v>5</v>
          </cell>
          <cell r="V910" t="str">
            <v>PROYECTOS GESTIONES PASADAS</v>
          </cell>
          <cell r="W910">
            <v>1210</v>
          </cell>
        </row>
        <row r="911">
          <cell r="B911" t="str">
            <v>B05-13059-00000</v>
          </cell>
          <cell r="C911" t="str">
            <v>EMERGENCIAS 2006</v>
          </cell>
          <cell r="D911" t="str">
            <v>DISTRITAL</v>
          </cell>
          <cell r="E911">
            <v>15</v>
          </cell>
          <cell r="F911" t="str">
            <v>DISTRITAL</v>
          </cell>
          <cell r="G911" t="str">
            <v>I</v>
          </cell>
          <cell r="H911">
            <v>125209</v>
          </cell>
          <cell r="I911">
            <v>83280</v>
          </cell>
          <cell r="J911">
            <v>27848</v>
          </cell>
          <cell r="K911">
            <v>14081</v>
          </cell>
          <cell r="L911">
            <v>0</v>
          </cell>
          <cell r="M911">
            <v>0</v>
          </cell>
          <cell r="N911">
            <v>14081</v>
          </cell>
          <cell r="O911">
            <v>0</v>
          </cell>
          <cell r="P911">
            <v>0</v>
          </cell>
          <cell r="Q911">
            <v>2</v>
          </cell>
          <cell r="R911" t="str">
            <v>OBRAS Y MEDIO AMBIENTE</v>
          </cell>
          <cell r="S911">
            <v>42</v>
          </cell>
          <cell r="T911" t="str">
            <v>PREVENCION DE RIESGOS Y DESASTRES NATURALES</v>
          </cell>
          <cell r="U911">
            <v>5</v>
          </cell>
          <cell r="V911" t="str">
            <v>PROYECTOS GESTIONES PASADAS</v>
          </cell>
          <cell r="W911">
            <v>1211</v>
          </cell>
        </row>
        <row r="912">
          <cell r="B912" t="str">
            <v>B05-16991-00000</v>
          </cell>
          <cell r="C912" t="str">
            <v>CONSTRUCCION DE AULAS U.E. FRANZ TAMAYO</v>
          </cell>
          <cell r="D912" t="str">
            <v>DISTRITAL D-7</v>
          </cell>
          <cell r="E912">
            <v>15</v>
          </cell>
          <cell r="F912" t="str">
            <v>DISTRITAL</v>
          </cell>
          <cell r="G912" t="str">
            <v>I</v>
          </cell>
          <cell r="H912">
            <v>230000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230000</v>
          </cell>
          <cell r="P912">
            <v>0</v>
          </cell>
          <cell r="Q912">
            <v>1</v>
          </cell>
          <cell r="R912" t="str">
            <v>PROTECCION SOCIAL</v>
          </cell>
          <cell r="S912">
            <v>1</v>
          </cell>
          <cell r="T912" t="str">
            <v>SERVICIO DE EDUCACION</v>
          </cell>
          <cell r="U912">
            <v>2</v>
          </cell>
          <cell r="V912" t="str">
            <v>PROYECTOS - 2007 P/CONCLUSION</v>
          </cell>
          <cell r="W912">
            <v>1212</v>
          </cell>
        </row>
        <row r="913">
          <cell r="B913" t="str">
            <v>B05-14410-00000</v>
          </cell>
          <cell r="C913" t="str">
            <v>BACHEOS CIUDAD DE EL ALTO</v>
          </cell>
          <cell r="D913" t="str">
            <v>DISTRITAL</v>
          </cell>
          <cell r="E913">
            <v>15</v>
          </cell>
          <cell r="F913" t="str">
            <v>DISTRITAL</v>
          </cell>
          <cell r="G913" t="str">
            <v>I</v>
          </cell>
          <cell r="H913">
            <v>850</v>
          </cell>
          <cell r="I913">
            <v>350</v>
          </cell>
          <cell r="J913">
            <v>500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2</v>
          </cell>
          <cell r="R913" t="str">
            <v>OBRAS Y MEDIO AMBIENTE</v>
          </cell>
          <cell r="S913">
            <v>18</v>
          </cell>
          <cell r="T913" t="str">
            <v>CONSTRUCCION Y MANTENIMIENTO DE CAMINOS VECINALES</v>
          </cell>
          <cell r="U913">
            <v>5</v>
          </cell>
          <cell r="V913" t="str">
            <v>PROYECTOS GESTIONES PASADAS</v>
          </cell>
          <cell r="W913">
            <v>1215</v>
          </cell>
        </row>
        <row r="914">
          <cell r="B914" t="str">
            <v>B05-13776-00000</v>
          </cell>
          <cell r="C914" t="str">
            <v>PROMOCION DE LA ARTESANIA ALTEÑA</v>
          </cell>
          <cell r="D914" t="str">
            <v>DISTRITAL</v>
          </cell>
          <cell r="E914">
            <v>15</v>
          </cell>
          <cell r="F914" t="str">
            <v>DISTRITAL</v>
          </cell>
          <cell r="G914" t="str">
            <v>I</v>
          </cell>
          <cell r="H914">
            <v>16000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16000</v>
          </cell>
          <cell r="P914">
            <v>0</v>
          </cell>
          <cell r="Q914">
            <v>3</v>
          </cell>
          <cell r="R914" t="str">
            <v>DESARROLLO ECONOMICO - PRODUCTIVO</v>
          </cell>
          <cell r="S914">
            <v>8</v>
          </cell>
          <cell r="T914" t="str">
            <v>PROMOCION DESARROLLO ECONOMICO URBANO</v>
          </cell>
          <cell r="U914">
            <v>5</v>
          </cell>
          <cell r="V914" t="str">
            <v>PROYECTOS GESTIONES PASADAS</v>
          </cell>
          <cell r="W914">
            <v>1216</v>
          </cell>
        </row>
        <row r="915">
          <cell r="B915" t="str">
            <v>B05-15245-00000</v>
          </cell>
          <cell r="C915" t="str">
            <v>ENLOSETADO CALLE SAN SALVADOR (ENTRE AV. PANORAMICA Y CHACALTAYA)</v>
          </cell>
          <cell r="D915" t="str">
            <v>ALTO LIMA 1RA SECCION</v>
          </cell>
          <cell r="E915">
            <v>15</v>
          </cell>
          <cell r="F915" t="str">
            <v>DISTRITAL</v>
          </cell>
          <cell r="G915" t="str">
            <v>I</v>
          </cell>
          <cell r="H915">
            <v>118000</v>
          </cell>
          <cell r="I915">
            <v>0</v>
          </cell>
          <cell r="J915">
            <v>118000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2</v>
          </cell>
          <cell r="R915" t="str">
            <v>OBRAS Y MEDIO AMBIENTE</v>
          </cell>
          <cell r="S915">
            <v>18</v>
          </cell>
          <cell r="T915" t="str">
            <v>CONSTRUCCION Y MANTENIMIENTO DE CAMINOS VECINALES</v>
          </cell>
          <cell r="U915">
            <v>5</v>
          </cell>
          <cell r="V915" t="str">
            <v>PROYECTOS GESTIONES PASADAS</v>
          </cell>
          <cell r="W915">
            <v>1217</v>
          </cell>
        </row>
        <row r="916">
          <cell r="B916" t="str">
            <v>B05-14232-00000</v>
          </cell>
          <cell r="C916" t="str">
            <v>ENLOSETADO CALLE MANZANO "0"  Y  "N" (COMPLEMENTACION) Y CALLE BENI (FASE I)</v>
          </cell>
          <cell r="D916" t="str">
            <v>BOLIVIA</v>
          </cell>
          <cell r="E916">
            <v>4</v>
          </cell>
          <cell r="F916" t="str">
            <v>DISTRITO - 4</v>
          </cell>
          <cell r="G916" t="str">
            <v>I</v>
          </cell>
          <cell r="H916">
            <v>7581</v>
          </cell>
          <cell r="I916">
            <v>7581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2</v>
          </cell>
          <cell r="R916" t="str">
            <v>OBRAS Y MEDIO AMBIENTE</v>
          </cell>
          <cell r="S916">
            <v>18</v>
          </cell>
          <cell r="T916" t="str">
            <v>CONSTRUCCION Y MANTENIMIENTO DE CAMINOS VECINALES</v>
          </cell>
          <cell r="U916">
            <v>5</v>
          </cell>
          <cell r="V916" t="str">
            <v>PROYECTOS GESTIONES PASADAS</v>
          </cell>
          <cell r="W916">
            <v>1219</v>
          </cell>
        </row>
        <row r="917">
          <cell r="B917" t="str">
            <v>B05-13989-00000</v>
          </cell>
          <cell r="C917" t="str">
            <v>FORTALECIMIENTO DEL HOSPITAL DEL NORTE CHACALTAYA</v>
          </cell>
          <cell r="D917" t="str">
            <v>DISTRITAL</v>
          </cell>
          <cell r="E917">
            <v>15</v>
          </cell>
          <cell r="F917" t="str">
            <v>DISTRITAL</v>
          </cell>
          <cell r="G917" t="str">
            <v>I</v>
          </cell>
          <cell r="H917">
            <v>80882</v>
          </cell>
          <cell r="I917">
            <v>0</v>
          </cell>
          <cell r="J917">
            <v>0</v>
          </cell>
          <cell r="K917">
            <v>80882</v>
          </cell>
          <cell r="L917">
            <v>80882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1</v>
          </cell>
          <cell r="R917" t="str">
            <v>PROTECCION SOCIAL</v>
          </cell>
          <cell r="S917">
            <v>2</v>
          </cell>
          <cell r="T917" t="str">
            <v>SERVICIO DE SALUD</v>
          </cell>
          <cell r="U917">
            <v>5</v>
          </cell>
          <cell r="V917" t="str">
            <v>PROYECTOS GESTIONES PASADAS</v>
          </cell>
          <cell r="W917">
            <v>1220</v>
          </cell>
        </row>
        <row r="918">
          <cell r="B918" t="str">
            <v>B05-13749-00000</v>
          </cell>
          <cell r="C918" t="str">
            <v>CONSTRUCCION DE PISTA DE AUTOMOVILISMO CIUDAD DE EL ALTO</v>
          </cell>
          <cell r="D918" t="str">
            <v>DISTRITAL - SAN FELIPE DE SEQUE  D-4</v>
          </cell>
          <cell r="E918">
            <v>15</v>
          </cell>
          <cell r="F918" t="str">
            <v>DISTRITAL</v>
          </cell>
          <cell r="G918" t="str">
            <v>I</v>
          </cell>
          <cell r="H918">
            <v>20000</v>
          </cell>
          <cell r="I918">
            <v>20000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</v>
          </cell>
          <cell r="R918" t="str">
            <v>PROTECCION SOCIAL</v>
          </cell>
          <cell r="S918">
            <v>4</v>
          </cell>
          <cell r="T918" t="str">
            <v>DESARROLLO Y PROMOCION DEL DEPORTE</v>
          </cell>
          <cell r="U918">
            <v>5</v>
          </cell>
          <cell r="V918" t="str">
            <v>PROYECTOS GESTIONES PASADAS</v>
          </cell>
          <cell r="W918">
            <v>1221</v>
          </cell>
        </row>
        <row r="919">
          <cell r="B919" t="str">
            <v>B05-11415-00000</v>
          </cell>
          <cell r="C919" t="str">
            <v>ENLOSETADO CALLE ASUNCION (FASE I)</v>
          </cell>
          <cell r="D919" t="str">
            <v xml:space="preserve">ALTO LIMA 2DA. SECCION </v>
          </cell>
          <cell r="E919">
            <v>6</v>
          </cell>
          <cell r="F919" t="str">
            <v>DISTRITO - 6</v>
          </cell>
          <cell r="G919" t="str">
            <v>I</v>
          </cell>
          <cell r="H919">
            <v>46327</v>
          </cell>
          <cell r="I919">
            <v>6327</v>
          </cell>
          <cell r="J919">
            <v>40000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2</v>
          </cell>
          <cell r="R919" t="str">
            <v>OBRAS Y MEDIO AMBIENTE</v>
          </cell>
          <cell r="S919">
            <v>18</v>
          </cell>
          <cell r="T919" t="str">
            <v>CONSTRUCCION Y MANTENIMIENTO DE CAMINOS VECINALES</v>
          </cell>
          <cell r="U919">
            <v>5</v>
          </cell>
          <cell r="V919" t="str">
            <v>PROYECTOS GESTIONES PASADAS</v>
          </cell>
          <cell r="W919">
            <v>1222</v>
          </cell>
        </row>
        <row r="920">
          <cell r="B920" t="str">
            <v>B05-13732-00000</v>
          </cell>
          <cell r="C920" t="str">
            <v>REFACCION DE TEATROS MUNICIPALES SALMON - CAMARA</v>
          </cell>
          <cell r="D920" t="str">
            <v>DISTRITAL D-1</v>
          </cell>
          <cell r="E920">
            <v>15</v>
          </cell>
          <cell r="F920" t="str">
            <v>DISTRITAL</v>
          </cell>
          <cell r="G920" t="str">
            <v>I</v>
          </cell>
          <cell r="H920">
            <v>63958</v>
          </cell>
          <cell r="I920">
            <v>0</v>
          </cell>
          <cell r="J920">
            <v>63958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1</v>
          </cell>
          <cell r="R920" t="str">
            <v>PROTECCION SOCIAL</v>
          </cell>
          <cell r="S920">
            <v>3</v>
          </cell>
          <cell r="T920" t="str">
            <v>DESARROLLO DE LA CULTURA</v>
          </cell>
          <cell r="U920">
            <v>5</v>
          </cell>
          <cell r="V920" t="str">
            <v>PROYECTOS GESTIONES PASADAS</v>
          </cell>
          <cell r="W920">
            <v>1224</v>
          </cell>
        </row>
        <row r="921">
          <cell r="B921" t="str">
            <v>B05-12025-00000</v>
          </cell>
          <cell r="C921" t="str">
            <v>ENLOSETADO CALLE RIO GUAPORE</v>
          </cell>
          <cell r="D921" t="str">
            <v>BRASIL (DIST. 4)</v>
          </cell>
          <cell r="E921">
            <v>4</v>
          </cell>
          <cell r="F921" t="str">
            <v>DISTRITO - 4</v>
          </cell>
          <cell r="G921" t="str">
            <v>I</v>
          </cell>
          <cell r="H921">
            <v>29074</v>
          </cell>
          <cell r="I921">
            <v>29074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2</v>
          </cell>
          <cell r="R921" t="str">
            <v>OBRAS Y MEDIO AMBIENTE</v>
          </cell>
          <cell r="S921">
            <v>18</v>
          </cell>
          <cell r="T921" t="str">
            <v>CONSTRUCCION Y MANTENIMIENTO DE CAMINOS VECINALES</v>
          </cell>
          <cell r="U921">
            <v>5</v>
          </cell>
          <cell r="V921" t="str">
            <v>PROYECTOS GESTIONES PASADAS</v>
          </cell>
          <cell r="W921">
            <v>1225</v>
          </cell>
        </row>
        <row r="922">
          <cell r="B922" t="str">
            <v>B05-11984-00000</v>
          </cell>
          <cell r="C922" t="str">
            <v>ENLOSETADO CALLE ARTURO VALLE</v>
          </cell>
          <cell r="D922" t="str">
            <v>VILLLA ESPERANZA  (DIST. 5)</v>
          </cell>
          <cell r="E922">
            <v>5</v>
          </cell>
          <cell r="F922" t="str">
            <v>DISTRITO - 5</v>
          </cell>
          <cell r="G922" t="str">
            <v>I</v>
          </cell>
          <cell r="H922">
            <v>23494</v>
          </cell>
          <cell r="I922">
            <v>23494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2</v>
          </cell>
          <cell r="R922" t="str">
            <v>OBRAS Y MEDIO AMBIENTE</v>
          </cell>
          <cell r="S922">
            <v>18</v>
          </cell>
          <cell r="T922" t="str">
            <v>CONSTRUCCION Y MANTENIMIENTO DE CAMINOS VECINALES</v>
          </cell>
          <cell r="U922">
            <v>5</v>
          </cell>
          <cell r="V922" t="str">
            <v>PROYECTOS GESTIONES PASADAS</v>
          </cell>
          <cell r="W922">
            <v>1226</v>
          </cell>
        </row>
        <row r="923">
          <cell r="B923" t="str">
            <v>B05-13706-00000</v>
          </cell>
          <cell r="C923" t="str">
            <v>VACIADO CANCHA MULTIFUNCIONAL UE HEROES DEL PACIFICO</v>
          </cell>
          <cell r="D923" t="str">
            <v>DISTRITAL D-1</v>
          </cell>
          <cell r="E923">
            <v>15</v>
          </cell>
          <cell r="F923" t="str">
            <v>DISTRITAL</v>
          </cell>
          <cell r="G923" t="str">
            <v>I</v>
          </cell>
          <cell r="H923">
            <v>35000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35000</v>
          </cell>
          <cell r="P923">
            <v>0</v>
          </cell>
          <cell r="Q923">
            <v>1</v>
          </cell>
          <cell r="R923" t="str">
            <v>PROTECCION SOCIAL</v>
          </cell>
          <cell r="S923">
            <v>1</v>
          </cell>
          <cell r="T923" t="str">
            <v>SERVICIO DE EDUCACION</v>
          </cell>
          <cell r="U923">
            <v>5</v>
          </cell>
          <cell r="V923" t="str">
            <v>PROYECTOS GESTIONES PASADAS</v>
          </cell>
          <cell r="W923">
            <v>1227</v>
          </cell>
        </row>
        <row r="924">
          <cell r="B924" t="str">
            <v>B05-13267-00000</v>
          </cell>
          <cell r="C924" t="str">
            <v>VACIADO CANCHA MULTIFUNCIONAL UE BOLIVIANO ALEMAN</v>
          </cell>
          <cell r="D924" t="str">
            <v>DISTRITAL D-8</v>
          </cell>
          <cell r="E924">
            <v>15</v>
          </cell>
          <cell r="F924" t="str">
            <v>DISTRITAL</v>
          </cell>
          <cell r="G924" t="str">
            <v>I</v>
          </cell>
          <cell r="H924">
            <v>3168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3168</v>
          </cell>
          <cell r="P924">
            <v>0</v>
          </cell>
          <cell r="Q924">
            <v>1</v>
          </cell>
          <cell r="R924" t="str">
            <v>PROTECCION SOCIAL</v>
          </cell>
          <cell r="S924">
            <v>1</v>
          </cell>
          <cell r="T924" t="str">
            <v>SERVICIO DE EDUCACION</v>
          </cell>
          <cell r="U924">
            <v>5</v>
          </cell>
          <cell r="V924" t="str">
            <v>PROYECTOS GESTIONES PASADAS</v>
          </cell>
          <cell r="W924">
            <v>1228</v>
          </cell>
        </row>
        <row r="925">
          <cell r="B925" t="str">
            <v>B05-11686-00000</v>
          </cell>
          <cell r="C925" t="str">
            <v>ENLOSETADO CALLE JUSTO BADANI (PLAZA TRIANGULAR)</v>
          </cell>
          <cell r="D925" t="str">
            <v>DISTRITAL (DIST. 1)</v>
          </cell>
          <cell r="E925">
            <v>1</v>
          </cell>
          <cell r="F925" t="str">
            <v>DISTRITO - 1</v>
          </cell>
          <cell r="G925" t="str">
            <v>I</v>
          </cell>
          <cell r="H925">
            <v>33455</v>
          </cell>
          <cell r="I925">
            <v>0</v>
          </cell>
          <cell r="J925">
            <v>33455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2</v>
          </cell>
          <cell r="R925" t="str">
            <v>OBRAS Y MEDIO AMBIENTE</v>
          </cell>
          <cell r="S925">
            <v>18</v>
          </cell>
          <cell r="T925" t="str">
            <v>CONSTRUCCION Y MANTENIMIENTO DE CAMINOS VECINALES</v>
          </cell>
          <cell r="U925">
            <v>5</v>
          </cell>
          <cell r="V925" t="str">
            <v>PROYECTOS GESTIONES PASADAS</v>
          </cell>
          <cell r="W925">
            <v>1229</v>
          </cell>
        </row>
        <row r="926">
          <cell r="B926" t="str">
            <v>B05-13178-00000</v>
          </cell>
          <cell r="C926" t="str">
            <v>EQUIPAMIENTO DE POSTA SANITARIA</v>
          </cell>
          <cell r="D926" t="str">
            <v>EL KENKO</v>
          </cell>
          <cell r="E926">
            <v>2</v>
          </cell>
          <cell r="F926" t="str">
            <v>DISTRITO - 2</v>
          </cell>
          <cell r="G926" t="str">
            <v>I</v>
          </cell>
          <cell r="H926">
            <v>14460</v>
          </cell>
          <cell r="I926">
            <v>14460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</v>
          </cell>
          <cell r="R926" t="str">
            <v>PROTECCION SOCIAL</v>
          </cell>
          <cell r="S926">
            <v>2</v>
          </cell>
          <cell r="T926" t="str">
            <v>SERVICIO DE SALUD</v>
          </cell>
          <cell r="U926">
            <v>5</v>
          </cell>
          <cell r="V926" t="str">
            <v>PROYECTOS GESTIONES PASADAS</v>
          </cell>
          <cell r="W926">
            <v>1230</v>
          </cell>
        </row>
        <row r="927">
          <cell r="B927" t="str">
            <v>B05-12059-00000</v>
          </cell>
          <cell r="C927" t="str">
            <v>ENLOSETADO CALLE 4B</v>
          </cell>
          <cell r="D927" t="str">
            <v>TEJADA TRIANGULAR (DIST. 1)</v>
          </cell>
          <cell r="E927">
            <v>1</v>
          </cell>
          <cell r="F927" t="str">
            <v>DISTRITO - 1</v>
          </cell>
          <cell r="G927" t="str">
            <v>I</v>
          </cell>
          <cell r="H927">
            <v>27799</v>
          </cell>
          <cell r="I927">
            <v>27799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2</v>
          </cell>
          <cell r="R927" t="str">
            <v>OBRAS Y MEDIO AMBIENTE</v>
          </cell>
          <cell r="S927">
            <v>18</v>
          </cell>
          <cell r="T927" t="str">
            <v>CONSTRUCCION Y MANTENIMIENTO DE CAMINOS VECINALES</v>
          </cell>
          <cell r="U927">
            <v>5</v>
          </cell>
          <cell r="V927" t="str">
            <v>PROYECTOS GESTIONES PASADAS</v>
          </cell>
          <cell r="W927">
            <v>1231</v>
          </cell>
        </row>
        <row r="928">
          <cell r="B928" t="str">
            <v>B05-11128-00000</v>
          </cell>
          <cell r="C928" t="str">
            <v>ENLOSETADO CALLE BARTOLOME A. DE ORSUA Y VELA</v>
          </cell>
          <cell r="D928" t="str">
            <v>VILLA TAHUANTINSUYO</v>
          </cell>
          <cell r="E928">
            <v>5</v>
          </cell>
          <cell r="F928" t="str">
            <v>DISTRITO - 5</v>
          </cell>
          <cell r="G928" t="str">
            <v>I</v>
          </cell>
          <cell r="H928">
            <v>24996</v>
          </cell>
          <cell r="I928">
            <v>24996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2</v>
          </cell>
          <cell r="R928" t="str">
            <v>OBRAS Y MEDIO AMBIENTE</v>
          </cell>
          <cell r="S928">
            <v>18</v>
          </cell>
          <cell r="T928" t="str">
            <v>CONSTRUCCION Y MANTENIMIENTO DE CAMINOS VECINALES</v>
          </cell>
          <cell r="U928">
            <v>5</v>
          </cell>
          <cell r="V928" t="str">
            <v>PROYECTOS GESTIONES PASADAS</v>
          </cell>
          <cell r="W928">
            <v>1232</v>
          </cell>
        </row>
        <row r="929">
          <cell r="B929" t="str">
            <v>B05-13969-00000</v>
          </cell>
          <cell r="C929" t="str">
            <v>FORTALECIMIENTO INTERINSTITUCIONAL (RELACIONES INTERNACIONALES)</v>
          </cell>
          <cell r="D929" t="str">
            <v>DISTRITAL</v>
          </cell>
          <cell r="E929">
            <v>15</v>
          </cell>
          <cell r="F929" t="str">
            <v>DISTRITAL</v>
          </cell>
          <cell r="G929" t="str">
            <v>I</v>
          </cell>
          <cell r="H929">
            <v>24136</v>
          </cell>
          <cell r="I929">
            <v>0</v>
          </cell>
          <cell r="J929">
            <v>24136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4</v>
          </cell>
          <cell r="R929" t="str">
            <v>FORTALECIMIENTO INSTITUCIONAL</v>
          </cell>
          <cell r="S929">
            <v>20</v>
          </cell>
          <cell r="T929" t="str">
            <v>FORTALECIMIENTO MUNICIPAL</v>
          </cell>
          <cell r="U929">
            <v>5</v>
          </cell>
          <cell r="V929" t="str">
            <v>PROYECTOS GESTIONES PASADAS</v>
          </cell>
          <cell r="W929">
            <v>1233</v>
          </cell>
        </row>
        <row r="930">
          <cell r="B930" t="str">
            <v>B05-02160-00000</v>
          </cell>
          <cell r="C930" t="str">
            <v>ENLOSETADO CALLE RAUL SALMON</v>
          </cell>
          <cell r="D930" t="str">
            <v>12 DE OCTUBRE D-1</v>
          </cell>
          <cell r="E930">
            <v>1</v>
          </cell>
          <cell r="F930" t="str">
            <v>DISTRITO - 1</v>
          </cell>
          <cell r="G930" t="str">
            <v>I</v>
          </cell>
          <cell r="H930">
            <v>24044</v>
          </cell>
          <cell r="I930">
            <v>0</v>
          </cell>
          <cell r="J930">
            <v>24044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2</v>
          </cell>
          <cell r="R930" t="str">
            <v>OBRAS Y MEDIO AMBIENTE</v>
          </cell>
          <cell r="S930">
            <v>18</v>
          </cell>
          <cell r="T930" t="str">
            <v>CONSTRUCCION Y MANTENIMIENTO DE CAMINOS VECINALES</v>
          </cell>
          <cell r="U930">
            <v>5</v>
          </cell>
          <cell r="V930" t="str">
            <v>PROYECTOS GESTIONES PASADAS</v>
          </cell>
          <cell r="W930">
            <v>1234</v>
          </cell>
        </row>
        <row r="931">
          <cell r="B931" t="str">
            <v>B05-11683-00000</v>
          </cell>
          <cell r="C931" t="str">
            <v>ENLOSETADO CALLE 4</v>
          </cell>
          <cell r="D931" t="str">
            <v>SANTIAGO II</v>
          </cell>
          <cell r="E931">
            <v>2</v>
          </cell>
          <cell r="F931" t="str">
            <v>DISTRITO - 2</v>
          </cell>
          <cell r="G931" t="str">
            <v>I</v>
          </cell>
          <cell r="H931">
            <v>19806</v>
          </cell>
          <cell r="I931">
            <v>0</v>
          </cell>
          <cell r="J931">
            <v>19806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2</v>
          </cell>
          <cell r="R931" t="str">
            <v>OBRAS Y MEDIO AMBIENTE</v>
          </cell>
          <cell r="S931">
            <v>18</v>
          </cell>
          <cell r="T931" t="str">
            <v>CONSTRUCCION Y MANTENIMIENTO DE CAMINOS VECINALES</v>
          </cell>
          <cell r="U931">
            <v>5</v>
          </cell>
          <cell r="V931" t="str">
            <v>PROYECTOS GESTIONES PASADAS</v>
          </cell>
          <cell r="W931">
            <v>1236</v>
          </cell>
        </row>
        <row r="932">
          <cell r="B932" t="str">
            <v>B05-12149-00000</v>
          </cell>
          <cell r="C932" t="str">
            <v>ENLOSETADO CALLE "I</v>
          </cell>
          <cell r="D932" t="str">
            <v>TEJADA ALPACOMA</v>
          </cell>
          <cell r="E932">
            <v>1</v>
          </cell>
          <cell r="F932" t="str">
            <v>DISTRITO - 1</v>
          </cell>
          <cell r="G932" t="str">
            <v>I</v>
          </cell>
          <cell r="H932">
            <v>8445</v>
          </cell>
          <cell r="I932">
            <v>8445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2</v>
          </cell>
          <cell r="R932" t="str">
            <v>OBRAS Y MEDIO AMBIENTE</v>
          </cell>
          <cell r="S932">
            <v>18</v>
          </cell>
          <cell r="T932" t="str">
            <v>CONSTRUCCION Y MANTENIMIENTO DE CAMINOS VECINALES</v>
          </cell>
          <cell r="U932">
            <v>5</v>
          </cell>
          <cell r="V932" t="str">
            <v>PROYECTOS GESTIONES PASADAS</v>
          </cell>
          <cell r="W932">
            <v>1237</v>
          </cell>
        </row>
        <row r="933">
          <cell r="B933" t="str">
            <v>B05-16940-00000</v>
          </cell>
          <cell r="C933" t="str">
            <v>MEJORAMIENTO PLAZA LA BANDERA Z. CALAMA</v>
          </cell>
          <cell r="D933" t="str">
            <v>CALAMA</v>
          </cell>
          <cell r="E933">
            <v>15</v>
          </cell>
          <cell r="F933" t="str">
            <v>DISTRITAL</v>
          </cell>
          <cell r="G933" t="str">
            <v>I</v>
          </cell>
          <cell r="H933">
            <v>10000</v>
          </cell>
          <cell r="I933">
            <v>0</v>
          </cell>
          <cell r="J933">
            <v>10000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2</v>
          </cell>
          <cell r="R933" t="str">
            <v>OBRAS Y MEDIO AMBIENTE</v>
          </cell>
          <cell r="S933">
            <v>12</v>
          </cell>
          <cell r="T933" t="str">
            <v>INFRAESTRUCTURA URBANA Y RURAL</v>
          </cell>
          <cell r="U933">
            <v>2</v>
          </cell>
          <cell r="V933" t="str">
            <v>PROYECTOS - 2007 P/CONCLUSION</v>
          </cell>
          <cell r="W933">
            <v>1239</v>
          </cell>
        </row>
        <row r="934">
          <cell r="B934" t="str">
            <v>B05-08603-00000</v>
          </cell>
          <cell r="C934" t="str">
            <v>CONSTRUCCION DE AULAS CON PROYECCION U.E. AMIG CHACO</v>
          </cell>
          <cell r="D934" t="str">
            <v>AMIG CHACO</v>
          </cell>
          <cell r="E934">
            <v>3</v>
          </cell>
          <cell r="F934" t="str">
            <v>DISTRITO - 3</v>
          </cell>
          <cell r="G934" t="str">
            <v>I</v>
          </cell>
          <cell r="H934">
            <v>6903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6903</v>
          </cell>
          <cell r="P934">
            <v>0</v>
          </cell>
          <cell r="Q934">
            <v>1</v>
          </cell>
          <cell r="R934" t="str">
            <v>PROTECCION SOCIAL</v>
          </cell>
          <cell r="S934">
            <v>1</v>
          </cell>
          <cell r="T934" t="str">
            <v>SERVICIO DE EDUCACION</v>
          </cell>
          <cell r="U934">
            <v>5</v>
          </cell>
          <cell r="V934" t="str">
            <v>PROYECTOS GESTIONES PASADAS</v>
          </cell>
          <cell r="W934">
            <v>1240</v>
          </cell>
        </row>
        <row r="935">
          <cell r="B935" t="str">
            <v>B05-12211-00000</v>
          </cell>
          <cell r="C935" t="str">
            <v>COMPLEMENTACION ENLOSETADO CALLE PUERTO VILLARROEL</v>
          </cell>
          <cell r="D935" t="str">
            <v>LOZA CHARAPAQUI</v>
          </cell>
          <cell r="E935">
            <v>3</v>
          </cell>
          <cell r="F935" t="str">
            <v>DISTRITO - 3</v>
          </cell>
          <cell r="G935" t="str">
            <v>I</v>
          </cell>
          <cell r="H935">
            <v>5373</v>
          </cell>
          <cell r="I935">
            <v>5373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2</v>
          </cell>
          <cell r="R935" t="str">
            <v>OBRAS Y MEDIO AMBIENTE</v>
          </cell>
          <cell r="S935">
            <v>18</v>
          </cell>
          <cell r="T935" t="str">
            <v>CONSTRUCCION Y MANTENIMIENTO DE CAMINOS VECINALES</v>
          </cell>
          <cell r="U935">
            <v>5</v>
          </cell>
          <cell r="V935" t="str">
            <v>PROYECTOS GESTIONES PASADAS</v>
          </cell>
          <cell r="W935">
            <v>1241</v>
          </cell>
        </row>
        <row r="936">
          <cell r="B936" t="str">
            <v>B05-09262-00000</v>
          </cell>
          <cell r="C936" t="str">
            <v>ENLOSETADO CALLE UNCIA</v>
          </cell>
          <cell r="D936" t="str">
            <v>6 DE AGOSTO</v>
          </cell>
          <cell r="E936">
            <v>4</v>
          </cell>
          <cell r="F936" t="str">
            <v>DISTRITO - 4</v>
          </cell>
          <cell r="G936" t="str">
            <v>I</v>
          </cell>
          <cell r="H936">
            <v>4810</v>
          </cell>
          <cell r="I936">
            <v>4810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2</v>
          </cell>
          <cell r="R936" t="str">
            <v>OBRAS Y MEDIO AMBIENTE</v>
          </cell>
          <cell r="S936">
            <v>18</v>
          </cell>
          <cell r="T936" t="str">
            <v>CONSTRUCCION Y MANTENIMIENTO DE CAMINOS VECINALES</v>
          </cell>
          <cell r="U936">
            <v>5</v>
          </cell>
          <cell r="V936" t="str">
            <v>PROYECTOS GESTIONES PASADAS</v>
          </cell>
          <cell r="W936">
            <v>1242</v>
          </cell>
        </row>
        <row r="937">
          <cell r="B937" t="str">
            <v>B05-11666-00000</v>
          </cell>
          <cell r="C937" t="str">
            <v>ENLOSETADO CALLE 13 (FASE I)</v>
          </cell>
          <cell r="D937" t="str">
            <v>SANTIAGO II</v>
          </cell>
          <cell r="E937">
            <v>2</v>
          </cell>
          <cell r="F937" t="str">
            <v>DISTRITO - 2</v>
          </cell>
          <cell r="G937" t="str">
            <v>I</v>
          </cell>
          <cell r="H937">
            <v>4397</v>
          </cell>
          <cell r="I937">
            <v>4397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2</v>
          </cell>
          <cell r="R937" t="str">
            <v>OBRAS Y MEDIO AMBIENTE</v>
          </cell>
          <cell r="S937">
            <v>18</v>
          </cell>
          <cell r="T937" t="str">
            <v>CONSTRUCCION Y MANTENIMIENTO DE CAMINOS VECINALES</v>
          </cell>
          <cell r="U937">
            <v>5</v>
          </cell>
          <cell r="V937" t="str">
            <v>PROYECTOS GESTIONES PASADAS</v>
          </cell>
          <cell r="W937">
            <v>1243</v>
          </cell>
        </row>
        <row r="938">
          <cell r="B938" t="str">
            <v>B05-13367-00000</v>
          </cell>
          <cell r="C938" t="str">
            <v>DOTACION DE MATERIALES DE CONSTRUCCION PARA CORDONES DE ACERA</v>
          </cell>
          <cell r="D938" t="str">
            <v>SAN FELIPE DE SEQUE SECTOR  5</v>
          </cell>
          <cell r="E938">
            <v>4</v>
          </cell>
          <cell r="F938" t="str">
            <v>DISTRITO - 4</v>
          </cell>
          <cell r="G938" t="str">
            <v>I</v>
          </cell>
          <cell r="H938">
            <v>4384</v>
          </cell>
          <cell r="I938">
            <v>0</v>
          </cell>
          <cell r="J938">
            <v>4384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2</v>
          </cell>
          <cell r="R938" t="str">
            <v>OBRAS Y MEDIO AMBIENTE</v>
          </cell>
          <cell r="S938">
            <v>18</v>
          </cell>
          <cell r="T938" t="str">
            <v>CONSTRUCCION Y MANTENIMIENTO DE CAMINOS VECINALES</v>
          </cell>
          <cell r="U938">
            <v>5</v>
          </cell>
          <cell r="V938" t="str">
            <v>PROYECTOS GESTIONES PASADAS</v>
          </cell>
          <cell r="W938">
            <v>1244</v>
          </cell>
        </row>
        <row r="939">
          <cell r="B939" t="str">
            <v>B05-11911-00000</v>
          </cell>
          <cell r="C939" t="str">
            <v>CONSTRUCCION DE JUEGOS INTEGRADOS</v>
          </cell>
          <cell r="D939" t="str">
            <v>EL INGENIO U.V.4</v>
          </cell>
          <cell r="E939">
            <v>5</v>
          </cell>
          <cell r="F939" t="str">
            <v>DISTRITO - 5</v>
          </cell>
          <cell r="G939" t="str">
            <v>I</v>
          </cell>
          <cell r="H939">
            <v>4074</v>
          </cell>
          <cell r="I939">
            <v>0</v>
          </cell>
          <cell r="J939">
            <v>4074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2</v>
          </cell>
          <cell r="R939" t="str">
            <v>OBRAS Y MEDIO AMBIENTE</v>
          </cell>
          <cell r="S939">
            <v>12</v>
          </cell>
          <cell r="T939" t="str">
            <v>INFRAESTRUCTURA URBANA Y RURAL</v>
          </cell>
          <cell r="U939">
            <v>5</v>
          </cell>
          <cell r="V939" t="str">
            <v>PROYECTOS GESTIONES PASADAS</v>
          </cell>
          <cell r="W939">
            <v>1245</v>
          </cell>
        </row>
        <row r="940">
          <cell r="B940" t="str">
            <v>B05-11571-00000</v>
          </cell>
          <cell r="C940" t="str">
            <v>CONSTRUCCION CANCHA MULTIPLE</v>
          </cell>
          <cell r="D940" t="str">
            <v>6 DE AGOSTO (DIST. 4)</v>
          </cell>
          <cell r="E940">
            <v>4</v>
          </cell>
          <cell r="F940" t="str">
            <v>DISTRITO - 4</v>
          </cell>
          <cell r="G940" t="str">
            <v>I</v>
          </cell>
          <cell r="H940">
            <v>3790</v>
          </cell>
          <cell r="I940">
            <v>3790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2</v>
          </cell>
          <cell r="R940" t="str">
            <v>OBRAS Y MEDIO AMBIENTE</v>
          </cell>
          <cell r="S940">
            <v>12</v>
          </cell>
          <cell r="T940" t="str">
            <v>INFRAESTRUCTURA URBANA Y RURAL</v>
          </cell>
          <cell r="U940">
            <v>5</v>
          </cell>
          <cell r="V940" t="str">
            <v>PROYECTOS GESTIONES PASADAS</v>
          </cell>
          <cell r="W940">
            <v>1246</v>
          </cell>
        </row>
        <row r="941">
          <cell r="B941" t="str">
            <v>B05-13381-00000</v>
          </cell>
          <cell r="C941" t="str">
            <v>CONSTRUCCION DE MURO Y REFACCION DE SEDE SOCIAL</v>
          </cell>
          <cell r="D941" t="str">
            <v>GERMAN BUSCH 1-1-2</v>
          </cell>
          <cell r="E941">
            <v>5</v>
          </cell>
          <cell r="F941" t="str">
            <v>DISTRITO - 5</v>
          </cell>
          <cell r="G941" t="str">
            <v>I</v>
          </cell>
          <cell r="H941">
            <v>3665</v>
          </cell>
          <cell r="I941">
            <v>3665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2</v>
          </cell>
          <cell r="R941" t="str">
            <v>OBRAS Y MEDIO AMBIENTE</v>
          </cell>
          <cell r="S941">
            <v>12</v>
          </cell>
          <cell r="T941" t="str">
            <v>INFRAESTRUCTURA URBANA Y RURAL</v>
          </cell>
          <cell r="U941">
            <v>5</v>
          </cell>
          <cell r="V941" t="str">
            <v>PROYECTOS GESTIONES PASADAS</v>
          </cell>
          <cell r="W941">
            <v>1247</v>
          </cell>
        </row>
        <row r="942">
          <cell r="B942" t="str">
            <v>B05-11943-00000</v>
          </cell>
          <cell r="C942" t="str">
            <v>ENLOSETADO CALLE 4  (FASE I)</v>
          </cell>
          <cell r="D942" t="str">
            <v>BOLIVAR MUNICIPAL (DIST. 2)</v>
          </cell>
          <cell r="E942">
            <v>2</v>
          </cell>
          <cell r="F942" t="str">
            <v>DISTRITO - 2</v>
          </cell>
          <cell r="G942" t="str">
            <v>I</v>
          </cell>
          <cell r="H942">
            <v>2751</v>
          </cell>
          <cell r="I942">
            <v>2751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2</v>
          </cell>
          <cell r="R942" t="str">
            <v>OBRAS Y MEDIO AMBIENTE</v>
          </cell>
          <cell r="S942">
            <v>18</v>
          </cell>
          <cell r="T942" t="str">
            <v>CONSTRUCCION Y MANTENIMIENTO DE CAMINOS VECINALES</v>
          </cell>
          <cell r="U942">
            <v>5</v>
          </cell>
          <cell r="V942" t="str">
            <v>PROYECTOS GESTIONES PASADAS</v>
          </cell>
          <cell r="W942">
            <v>1248</v>
          </cell>
        </row>
        <row r="943">
          <cell r="B943" t="str">
            <v>B05-17136-00000</v>
          </cell>
          <cell r="C943" t="str">
            <v>ENLOSETADO CALLE ARANI</v>
          </cell>
          <cell r="D943" t="str">
            <v>LUIS ESPINAL D-3</v>
          </cell>
          <cell r="E943">
            <v>3</v>
          </cell>
          <cell r="F943" t="str">
            <v>DISTRITO - 3</v>
          </cell>
          <cell r="G943" t="str">
            <v>I</v>
          </cell>
          <cell r="H943">
            <v>70000</v>
          </cell>
          <cell r="I943">
            <v>0</v>
          </cell>
          <cell r="J943">
            <v>0</v>
          </cell>
          <cell r="K943">
            <v>70000</v>
          </cell>
          <cell r="L943">
            <v>0</v>
          </cell>
          <cell r="M943">
            <v>0</v>
          </cell>
          <cell r="N943">
            <v>70000</v>
          </cell>
          <cell r="O943">
            <v>0</v>
          </cell>
          <cell r="P943">
            <v>0</v>
          </cell>
          <cell r="Q943">
            <v>2</v>
          </cell>
          <cell r="R943" t="str">
            <v>OBRAS Y MEDIO AMBIENTE</v>
          </cell>
          <cell r="S943">
            <v>18</v>
          </cell>
          <cell r="T943" t="str">
            <v>CONSTRUCCION Y MANTENIMIENTO DE CAMINOS VECINALES</v>
          </cell>
          <cell r="U943">
            <v>2</v>
          </cell>
          <cell r="V943" t="str">
            <v>PROYECTOS - 2007 P/CONCLUSION</v>
          </cell>
          <cell r="W943">
            <v>1249</v>
          </cell>
        </row>
        <row r="944">
          <cell r="B944" t="str">
            <v>B05-11250-00000</v>
          </cell>
          <cell r="C944" t="str">
            <v>CONSTRUCCION CENTRO CULTURAL (FASE II)</v>
          </cell>
          <cell r="D944" t="str">
            <v>ANEXO ROSAS PAMPA QUECHISLA</v>
          </cell>
          <cell r="E944">
            <v>2</v>
          </cell>
          <cell r="F944" t="str">
            <v>DISTRITO - 2</v>
          </cell>
          <cell r="G944" t="str">
            <v>I</v>
          </cell>
          <cell r="H944">
            <v>2551</v>
          </cell>
          <cell r="I944">
            <v>2551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2</v>
          </cell>
          <cell r="R944" t="str">
            <v>OBRAS Y MEDIO AMBIENTE</v>
          </cell>
          <cell r="S944">
            <v>12</v>
          </cell>
          <cell r="T944" t="str">
            <v>INFRAESTRUCTURA URBANA Y RURAL</v>
          </cell>
          <cell r="U944">
            <v>5</v>
          </cell>
          <cell r="V944" t="str">
            <v>PROYECTOS GESTIONES PASADAS</v>
          </cell>
          <cell r="W944">
            <v>1250</v>
          </cell>
        </row>
        <row r="945">
          <cell r="B945" t="str">
            <v>B05-16935-00000</v>
          </cell>
          <cell r="C945" t="str">
            <v>ILUMINACION PLAZA URB. LITORAL</v>
          </cell>
          <cell r="D945" t="str">
            <v>LITORAL</v>
          </cell>
          <cell r="E945">
            <v>2</v>
          </cell>
          <cell r="F945" t="str">
            <v>DISTRITO - 2</v>
          </cell>
          <cell r="G945" t="str">
            <v>I</v>
          </cell>
          <cell r="H945">
            <v>29542</v>
          </cell>
          <cell r="I945">
            <v>29542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2</v>
          </cell>
          <cell r="R945" t="str">
            <v>OBRAS Y MEDIO AMBIENTE</v>
          </cell>
          <cell r="S945">
            <v>17</v>
          </cell>
          <cell r="T945" t="str">
            <v>ALUMBRADO PUBLICO</v>
          </cell>
          <cell r="U945">
            <v>2</v>
          </cell>
          <cell r="V945" t="str">
            <v>PROYECTOS - 2007 P/CONCLUSION</v>
          </cell>
          <cell r="W945">
            <v>1254</v>
          </cell>
        </row>
        <row r="946">
          <cell r="B946" t="str">
            <v>B05-16861-00000</v>
          </cell>
          <cell r="C946" t="str">
            <v>ENMALLADO CANCHA DE FUTBOL Y CONSTRUCCION GRADERIAS (FASE I)</v>
          </cell>
          <cell r="D946" t="str">
            <v>NUEVOS HORIZONTES I</v>
          </cell>
          <cell r="E946">
            <v>2</v>
          </cell>
          <cell r="F946" t="str">
            <v>DISTRITO - 2</v>
          </cell>
          <cell r="G946" t="str">
            <v>I</v>
          </cell>
          <cell r="H946">
            <v>55303</v>
          </cell>
          <cell r="I946">
            <v>42067</v>
          </cell>
          <cell r="J946">
            <v>13236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</v>
          </cell>
          <cell r="R946" t="str">
            <v>OBRAS Y MEDIO AMBIENTE</v>
          </cell>
          <cell r="S946">
            <v>12</v>
          </cell>
          <cell r="T946" t="str">
            <v>INFRAESTRUCTURA URBANA Y RURAL</v>
          </cell>
          <cell r="U946">
            <v>2</v>
          </cell>
          <cell r="V946" t="str">
            <v>PROYECTOS - 2007 P/CONCLUSION</v>
          </cell>
          <cell r="W946">
            <v>1255</v>
          </cell>
        </row>
        <row r="947">
          <cell r="B947" t="str">
            <v>B05-16069-00000</v>
          </cell>
          <cell r="C947" t="str">
            <v>CONSTRUCCION CENTRO CULTURAL INTEGRADO (FASE I)</v>
          </cell>
          <cell r="D947" t="str">
            <v>PREFECTURAL</v>
          </cell>
          <cell r="E947">
            <v>2</v>
          </cell>
          <cell r="F947" t="str">
            <v>DISTRITO - 2</v>
          </cell>
          <cell r="G947" t="str">
            <v>I</v>
          </cell>
          <cell r="H947">
            <v>166801</v>
          </cell>
          <cell r="I947">
            <v>138326</v>
          </cell>
          <cell r="J947">
            <v>28475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2</v>
          </cell>
          <cell r="R947" t="str">
            <v>OBRAS Y MEDIO AMBIENTE</v>
          </cell>
          <cell r="S947">
            <v>12</v>
          </cell>
          <cell r="T947" t="str">
            <v>INFRAESTRUCTURA URBANA Y RURAL</v>
          </cell>
          <cell r="U947">
            <v>2</v>
          </cell>
          <cell r="V947" t="str">
            <v>PROYECTOS - 2007 P/CONCLUSION</v>
          </cell>
          <cell r="W947">
            <v>1257</v>
          </cell>
        </row>
        <row r="948">
          <cell r="B948" t="str">
            <v>B05-16739-00000</v>
          </cell>
          <cell r="C948" t="str">
            <v>ENLOSETADO CALLE 2 (FASE III)</v>
          </cell>
          <cell r="D948" t="str">
            <v>NUEVOS HORIZONTES CONVIFAG</v>
          </cell>
          <cell r="E948">
            <v>2</v>
          </cell>
          <cell r="F948" t="str">
            <v>DISTRITO - 2</v>
          </cell>
          <cell r="G948" t="str">
            <v>I</v>
          </cell>
          <cell r="H948">
            <v>96290</v>
          </cell>
          <cell r="I948">
            <v>54579</v>
          </cell>
          <cell r="J948">
            <v>28475</v>
          </cell>
          <cell r="K948">
            <v>13236</v>
          </cell>
          <cell r="L948">
            <v>0</v>
          </cell>
          <cell r="M948">
            <v>0</v>
          </cell>
          <cell r="N948">
            <v>13236</v>
          </cell>
          <cell r="O948">
            <v>0</v>
          </cell>
          <cell r="P948">
            <v>0</v>
          </cell>
          <cell r="Q948">
            <v>2</v>
          </cell>
          <cell r="R948" t="str">
            <v>OBRAS Y MEDIO AMBIENTE</v>
          </cell>
          <cell r="S948">
            <v>18</v>
          </cell>
          <cell r="T948" t="str">
            <v>CONSTRUCCION Y MANTENIMIENTO DE CAMINOS VECINALES</v>
          </cell>
          <cell r="U948">
            <v>2</v>
          </cell>
          <cell r="V948" t="str">
            <v>PROYECTOS - 2007 P/CONCLUSION</v>
          </cell>
          <cell r="W948">
            <v>1258</v>
          </cell>
        </row>
        <row r="949">
          <cell r="B949" t="str">
            <v>B05-16822-00000</v>
          </cell>
          <cell r="C949" t="str">
            <v>ENLOSETADO DE CALLES BERNARDINO NINO Y JUAN BAUTISTA OQUENDO (FASE I)</v>
          </cell>
          <cell r="D949" t="str">
            <v>EL PORVENIR</v>
          </cell>
          <cell r="E949">
            <v>2</v>
          </cell>
          <cell r="F949" t="str">
            <v>DISTRITO - 2</v>
          </cell>
          <cell r="G949" t="str">
            <v>I</v>
          </cell>
          <cell r="H949">
            <v>78063</v>
          </cell>
          <cell r="I949">
            <v>46618</v>
          </cell>
          <cell r="J949">
            <v>18209</v>
          </cell>
          <cell r="K949">
            <v>13236</v>
          </cell>
          <cell r="L949">
            <v>0</v>
          </cell>
          <cell r="M949">
            <v>0</v>
          </cell>
          <cell r="N949">
            <v>13236</v>
          </cell>
          <cell r="O949">
            <v>0</v>
          </cell>
          <cell r="P949">
            <v>0</v>
          </cell>
          <cell r="Q949">
            <v>2</v>
          </cell>
          <cell r="R949" t="str">
            <v>OBRAS Y MEDIO AMBIENTE</v>
          </cell>
          <cell r="S949">
            <v>18</v>
          </cell>
          <cell r="T949" t="str">
            <v>CONSTRUCCION Y MANTENIMIENTO DE CAMINOS VECINALES</v>
          </cell>
          <cell r="U949">
            <v>2</v>
          </cell>
          <cell r="V949" t="str">
            <v>PROYECTOS - 2007 P/CONCLUSION</v>
          </cell>
          <cell r="W949">
            <v>1259</v>
          </cell>
        </row>
        <row r="950">
          <cell r="B950" t="str">
            <v>B05-16818-00000</v>
          </cell>
          <cell r="C950" t="str">
            <v>ENLOSETADO CONTORNO AREA DE EQUIPAMIENTO (FASE I)</v>
          </cell>
          <cell r="D950" t="str">
            <v>LAS DELICIAS II</v>
          </cell>
          <cell r="E950">
            <v>2</v>
          </cell>
          <cell r="F950" t="str">
            <v>DISTRITO - 2</v>
          </cell>
          <cell r="G950" t="str">
            <v>I</v>
          </cell>
          <cell r="H950">
            <v>6641</v>
          </cell>
          <cell r="I950">
            <v>0</v>
          </cell>
          <cell r="J950">
            <v>6641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2</v>
          </cell>
          <cell r="R950" t="str">
            <v>OBRAS Y MEDIO AMBIENTE</v>
          </cell>
          <cell r="S950">
            <v>18</v>
          </cell>
          <cell r="T950" t="str">
            <v>CONSTRUCCION Y MANTENIMIENTO DE CAMINOS VECINALES</v>
          </cell>
          <cell r="U950">
            <v>2</v>
          </cell>
          <cell r="V950" t="str">
            <v>PROYECTOS - 2007 P/CONCLUSION</v>
          </cell>
          <cell r="W950">
            <v>1260</v>
          </cell>
        </row>
        <row r="951">
          <cell r="B951" t="str">
            <v>B05-16785-00000</v>
          </cell>
          <cell r="C951" t="str">
            <v>ENLOSETADO CALLE OCTAVIO CAMPERO ECHAZU Y AV. ANIMAS</v>
          </cell>
          <cell r="D951" t="str">
            <v>LITORAL</v>
          </cell>
          <cell r="E951">
            <v>2</v>
          </cell>
          <cell r="F951" t="str">
            <v>DISTRITO - 2</v>
          </cell>
          <cell r="G951" t="str">
            <v>I</v>
          </cell>
          <cell r="H951">
            <v>11969</v>
          </cell>
          <cell r="I951">
            <v>0</v>
          </cell>
          <cell r="J951">
            <v>0</v>
          </cell>
          <cell r="K951">
            <v>11969</v>
          </cell>
          <cell r="L951">
            <v>0</v>
          </cell>
          <cell r="M951">
            <v>0</v>
          </cell>
          <cell r="N951">
            <v>11969</v>
          </cell>
          <cell r="O951">
            <v>0</v>
          </cell>
          <cell r="P951">
            <v>0</v>
          </cell>
          <cell r="Q951">
            <v>2</v>
          </cell>
          <cell r="R951" t="str">
            <v>OBRAS Y MEDIO AMBIENTE</v>
          </cell>
          <cell r="S951">
            <v>18</v>
          </cell>
          <cell r="T951" t="str">
            <v>CONSTRUCCION Y MANTENIMIENTO DE CAMINOS VECINALES</v>
          </cell>
          <cell r="U951">
            <v>2</v>
          </cell>
          <cell r="V951" t="str">
            <v>PROYECTOS - 2007 P/CONCLUSION</v>
          </cell>
          <cell r="W951">
            <v>1261</v>
          </cell>
        </row>
        <row r="952">
          <cell r="B952" t="str">
            <v>B05-16728-00000</v>
          </cell>
          <cell r="C952" t="str">
            <v>ENLOSETADO CALLE 132</v>
          </cell>
          <cell r="D952" t="str">
            <v>BOLIVAR "D"</v>
          </cell>
          <cell r="E952">
            <v>2</v>
          </cell>
          <cell r="F952" t="str">
            <v>DISTRITO - 2</v>
          </cell>
          <cell r="G952" t="str">
            <v>I</v>
          </cell>
          <cell r="H952">
            <v>608142</v>
          </cell>
          <cell r="I952">
            <v>466431</v>
          </cell>
          <cell r="J952">
            <v>28475</v>
          </cell>
          <cell r="K952">
            <v>113236</v>
          </cell>
          <cell r="L952">
            <v>0</v>
          </cell>
          <cell r="M952">
            <v>0</v>
          </cell>
          <cell r="N952">
            <v>113236</v>
          </cell>
          <cell r="O952">
            <v>0</v>
          </cell>
          <cell r="P952">
            <v>0</v>
          </cell>
          <cell r="Q952">
            <v>2</v>
          </cell>
          <cell r="R952" t="str">
            <v>OBRAS Y MEDIO AMBIENTE</v>
          </cell>
          <cell r="S952">
            <v>18</v>
          </cell>
          <cell r="T952" t="str">
            <v>CONSTRUCCION Y MANTENIMIENTO DE CAMINOS VECINALES</v>
          </cell>
          <cell r="U952">
            <v>2</v>
          </cell>
          <cell r="V952" t="str">
            <v>PROYECTOS - 2007 P/CONCLUSION</v>
          </cell>
          <cell r="W952">
            <v>1262</v>
          </cell>
        </row>
        <row r="953">
          <cell r="B953" t="str">
            <v>B05-16756-00000</v>
          </cell>
          <cell r="C953" t="str">
            <v>ENLOSETADO CALLE B (FASE II)</v>
          </cell>
          <cell r="D953" t="str">
            <v>SANTIAGO II</v>
          </cell>
          <cell r="E953">
            <v>2</v>
          </cell>
          <cell r="F953" t="str">
            <v>DISTRITO - 2</v>
          </cell>
          <cell r="G953" t="str">
            <v>I</v>
          </cell>
          <cell r="H953">
            <v>211680</v>
          </cell>
          <cell r="I953">
            <v>211680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2</v>
          </cell>
          <cell r="R953" t="str">
            <v>OBRAS Y MEDIO AMBIENTE</v>
          </cell>
          <cell r="S953">
            <v>18</v>
          </cell>
          <cell r="T953" t="str">
            <v>CONSTRUCCION Y MANTENIMIENTO DE CAMINOS VECINALES</v>
          </cell>
          <cell r="U953">
            <v>2</v>
          </cell>
          <cell r="V953" t="str">
            <v>PROYECTOS - 2007 P/CONCLUSION</v>
          </cell>
          <cell r="W953">
            <v>1263</v>
          </cell>
        </row>
        <row r="954">
          <cell r="B954" t="str">
            <v>B05-16767-00000</v>
          </cell>
          <cell r="C954" t="str">
            <v>ENLOSETADO CALLE E (FASE II)</v>
          </cell>
          <cell r="D954" t="str">
            <v>SANTIAGO II</v>
          </cell>
          <cell r="E954">
            <v>2</v>
          </cell>
          <cell r="F954" t="str">
            <v>DISTRITO - 2</v>
          </cell>
          <cell r="G954" t="str">
            <v>I</v>
          </cell>
          <cell r="H954">
            <v>205632</v>
          </cell>
          <cell r="I954">
            <v>205632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2</v>
          </cell>
          <cell r="R954" t="str">
            <v>OBRAS Y MEDIO AMBIENTE</v>
          </cell>
          <cell r="S954">
            <v>18</v>
          </cell>
          <cell r="T954" t="str">
            <v>CONSTRUCCION Y MANTENIMIENTO DE CAMINOS VECINALES</v>
          </cell>
          <cell r="U954">
            <v>2</v>
          </cell>
          <cell r="V954" t="str">
            <v>PROYECTOS - 2007 P/CONCLUSION</v>
          </cell>
          <cell r="W954">
            <v>1264</v>
          </cell>
        </row>
        <row r="955">
          <cell r="B955" t="str">
            <v>B05-16753-00000</v>
          </cell>
          <cell r="C955" t="str">
            <v>ENLOSETADO CALLE 8 (FASE II)</v>
          </cell>
          <cell r="D955" t="str">
            <v>SANTIAGO II</v>
          </cell>
          <cell r="E955">
            <v>2</v>
          </cell>
          <cell r="F955" t="str">
            <v>DISTRITO - 2</v>
          </cell>
          <cell r="G955" t="str">
            <v>I</v>
          </cell>
          <cell r="H955">
            <v>115517</v>
          </cell>
          <cell r="I955">
            <v>115517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2</v>
          </cell>
          <cell r="R955" t="str">
            <v>OBRAS Y MEDIO AMBIENTE</v>
          </cell>
          <cell r="S955">
            <v>18</v>
          </cell>
          <cell r="T955" t="str">
            <v>CONSTRUCCION Y MANTENIMIENTO DE CAMINOS VECINALES</v>
          </cell>
          <cell r="U955">
            <v>2</v>
          </cell>
          <cell r="V955" t="str">
            <v>PROYECTOS - 2007 P/CONCLUSION</v>
          </cell>
          <cell r="W955">
            <v>1265</v>
          </cell>
        </row>
        <row r="956">
          <cell r="B956" t="str">
            <v>B05-16769-00000</v>
          </cell>
          <cell r="C956" t="str">
            <v>ENLOSETADO CALLE F</v>
          </cell>
          <cell r="D956" t="str">
            <v>SANTIAGO II</v>
          </cell>
          <cell r="E956">
            <v>2</v>
          </cell>
          <cell r="F956" t="str">
            <v>DISTRITO - 2</v>
          </cell>
          <cell r="G956" t="str">
            <v>I</v>
          </cell>
          <cell r="H956">
            <v>384816</v>
          </cell>
          <cell r="I956">
            <v>384816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2</v>
          </cell>
          <cell r="R956" t="str">
            <v>OBRAS Y MEDIO AMBIENTE</v>
          </cell>
          <cell r="S956">
            <v>18</v>
          </cell>
          <cell r="T956" t="str">
            <v>CONSTRUCCION Y MANTENIMIENTO DE CAMINOS VECINALES</v>
          </cell>
          <cell r="U956">
            <v>2</v>
          </cell>
          <cell r="V956" t="str">
            <v>PROYECTOS - 2007 P/CONCLUSION</v>
          </cell>
          <cell r="W956">
            <v>1266</v>
          </cell>
        </row>
        <row r="957">
          <cell r="B957" t="str">
            <v>B05-16017-00000</v>
          </cell>
          <cell r="C957" t="str">
            <v>ASFALTADO CALLE 6</v>
          </cell>
          <cell r="D957" t="str">
            <v>SANTIAGO II</v>
          </cell>
          <cell r="E957">
            <v>2</v>
          </cell>
          <cell r="F957" t="str">
            <v>DISTRITO - 2</v>
          </cell>
          <cell r="G957" t="str">
            <v>I</v>
          </cell>
          <cell r="H957">
            <v>205008</v>
          </cell>
          <cell r="I957">
            <v>147959</v>
          </cell>
          <cell r="J957">
            <v>43813</v>
          </cell>
          <cell r="K957">
            <v>13236</v>
          </cell>
          <cell r="L957">
            <v>0</v>
          </cell>
          <cell r="M957">
            <v>0</v>
          </cell>
          <cell r="N957">
            <v>13236</v>
          </cell>
          <cell r="O957">
            <v>0</v>
          </cell>
          <cell r="P957">
            <v>0</v>
          </cell>
          <cell r="Q957">
            <v>2</v>
          </cell>
          <cell r="R957" t="str">
            <v>OBRAS Y MEDIO AMBIENTE</v>
          </cell>
          <cell r="S957">
            <v>18</v>
          </cell>
          <cell r="T957" t="str">
            <v>CONSTRUCCION Y MANTENIMIENTO DE CAMINOS VECINALES</v>
          </cell>
          <cell r="U957">
            <v>2</v>
          </cell>
          <cell r="V957" t="str">
            <v>PROYECTOS - 2007 P/CONCLUSION</v>
          </cell>
          <cell r="W957">
            <v>1267</v>
          </cell>
        </row>
        <row r="958">
          <cell r="B958" t="str">
            <v>B05-16760-00000</v>
          </cell>
          <cell r="C958" t="str">
            <v>ENLOSETADO CALLE C</v>
          </cell>
          <cell r="D958" t="str">
            <v>SANTIAGO II</v>
          </cell>
          <cell r="E958">
            <v>2</v>
          </cell>
          <cell r="F958" t="str">
            <v>DISTRITO - 2</v>
          </cell>
          <cell r="G958" t="str">
            <v>I</v>
          </cell>
          <cell r="H958">
            <v>8429</v>
          </cell>
          <cell r="I958">
            <v>8429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2</v>
          </cell>
          <cell r="R958" t="str">
            <v>OBRAS Y MEDIO AMBIENTE</v>
          </cell>
          <cell r="S958">
            <v>18</v>
          </cell>
          <cell r="T958" t="str">
            <v>CONSTRUCCION Y MANTENIMIENTO DE CAMINOS VECINALES</v>
          </cell>
          <cell r="U958">
            <v>2</v>
          </cell>
          <cell r="V958" t="str">
            <v>PROYECTOS - 2007 P/CONCLUSION</v>
          </cell>
          <cell r="W958">
            <v>1268</v>
          </cell>
        </row>
        <row r="959">
          <cell r="B959" t="str">
            <v>B05-16697-00000</v>
          </cell>
          <cell r="C959" t="str">
            <v>EMPEDRADO DE CALLE 3</v>
          </cell>
          <cell r="D959" t="str">
            <v>SANTIAGO II</v>
          </cell>
          <cell r="E959">
            <v>2</v>
          </cell>
          <cell r="F959" t="str">
            <v>DISTRITO - 2</v>
          </cell>
          <cell r="G959" t="str">
            <v>I</v>
          </cell>
          <cell r="H959">
            <v>3559</v>
          </cell>
          <cell r="I959">
            <v>3559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2</v>
          </cell>
          <cell r="R959" t="str">
            <v>OBRAS Y MEDIO AMBIENTE</v>
          </cell>
          <cell r="S959">
            <v>18</v>
          </cell>
          <cell r="T959" t="str">
            <v>CONSTRUCCION Y MANTENIMIENTO DE CAMINOS VECINALES</v>
          </cell>
          <cell r="U959">
            <v>2</v>
          </cell>
          <cell r="V959" t="str">
            <v>PROYECTOS - 2007 P/CONCLUSION</v>
          </cell>
          <cell r="W959">
            <v>1270</v>
          </cell>
        </row>
        <row r="960">
          <cell r="B960" t="str">
            <v>B05-16191-00000</v>
          </cell>
          <cell r="C960" t="str">
            <v>CONSTRUCCION PLAZA 17 (FASE FINAL)</v>
          </cell>
          <cell r="D960" t="str">
            <v>VILLA TUNARI 2DA SECCION</v>
          </cell>
          <cell r="E960">
            <v>4</v>
          </cell>
          <cell r="F960" t="str">
            <v>DISTRITO - 4</v>
          </cell>
          <cell r="G960" t="str">
            <v>I</v>
          </cell>
          <cell r="H960">
            <v>11708</v>
          </cell>
          <cell r="I960">
            <v>1806</v>
          </cell>
          <cell r="J960">
            <v>9902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2</v>
          </cell>
          <cell r="R960" t="str">
            <v>OBRAS Y MEDIO AMBIENTE</v>
          </cell>
          <cell r="S960">
            <v>12</v>
          </cell>
          <cell r="T960" t="str">
            <v>INFRAESTRUCTURA URBANA Y RURAL</v>
          </cell>
          <cell r="U960">
            <v>2</v>
          </cell>
          <cell r="V960" t="str">
            <v>PROYECTOS - 2007 P/CONCLUSION</v>
          </cell>
          <cell r="W960">
            <v>1278</v>
          </cell>
        </row>
        <row r="961">
          <cell r="B961" t="str">
            <v>B05-16710-00000</v>
          </cell>
          <cell r="C961" t="str">
            <v>ENLOSETADO AV. 1</v>
          </cell>
          <cell r="D961" t="str">
            <v>ROSAS PAMPA</v>
          </cell>
          <cell r="E961">
            <v>1</v>
          </cell>
          <cell r="F961" t="str">
            <v>DISTRITO - 1</v>
          </cell>
          <cell r="G961" t="str">
            <v>I</v>
          </cell>
          <cell r="H961">
            <v>674000</v>
          </cell>
          <cell r="I961">
            <v>388555</v>
          </cell>
          <cell r="J961">
            <v>285445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2</v>
          </cell>
          <cell r="R961" t="str">
            <v>OBRAS Y MEDIO AMBIENTE</v>
          </cell>
          <cell r="S961">
            <v>18</v>
          </cell>
          <cell r="T961" t="str">
            <v>CONSTRUCCION Y MANTENIMIENTO DE CAMINOS VECINALES</v>
          </cell>
          <cell r="U961">
            <v>2</v>
          </cell>
          <cell r="V961" t="str">
            <v>PROYECTOS - 2007 P/CONCLUSION</v>
          </cell>
          <cell r="W961">
            <v>1279</v>
          </cell>
        </row>
        <row r="962">
          <cell r="B962" t="str">
            <v>B05-16160-00000</v>
          </cell>
          <cell r="C962" t="str">
            <v>CONSTRUCCION DE SEDE SOCIAL FASE II</v>
          </cell>
          <cell r="D962" t="str">
            <v>COMPLEMENTO ROSAS PAMPA</v>
          </cell>
          <cell r="E962">
            <v>1</v>
          </cell>
          <cell r="F962" t="str">
            <v>DISTRITO - 1</v>
          </cell>
          <cell r="G962" t="str">
            <v>I</v>
          </cell>
          <cell r="H962">
            <v>2988</v>
          </cell>
          <cell r="I962">
            <v>2988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2</v>
          </cell>
          <cell r="R962" t="str">
            <v>OBRAS Y MEDIO AMBIENTE</v>
          </cell>
          <cell r="S962">
            <v>12</v>
          </cell>
          <cell r="T962" t="str">
            <v>INFRAESTRUCTURA URBANA Y RURAL</v>
          </cell>
          <cell r="U962">
            <v>2</v>
          </cell>
          <cell r="V962" t="str">
            <v>PROYECTOS - 2007 P/CONCLUSION</v>
          </cell>
          <cell r="W962">
            <v>1280</v>
          </cell>
        </row>
        <row r="963">
          <cell r="B963" t="str">
            <v>B05-16447-00000</v>
          </cell>
          <cell r="C963" t="str">
            <v>DOTACION DE MATERIALES DE CONSTRUCCION PARA VACIADO DE PISOS U.E. VICENTE DONOSO TORREZ</v>
          </cell>
          <cell r="D963" t="str">
            <v>DISTRITAL D-1</v>
          </cell>
          <cell r="E963">
            <v>1</v>
          </cell>
          <cell r="F963" t="str">
            <v>DISTRITO - 1</v>
          </cell>
          <cell r="G963" t="str">
            <v>I</v>
          </cell>
          <cell r="H963">
            <v>8000</v>
          </cell>
          <cell r="I963">
            <v>8000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</v>
          </cell>
          <cell r="R963" t="str">
            <v>PROTECCION SOCIAL</v>
          </cell>
          <cell r="S963">
            <v>1</v>
          </cell>
          <cell r="T963" t="str">
            <v>SERVICIO DE EDUCACION</v>
          </cell>
          <cell r="U963">
            <v>2</v>
          </cell>
          <cell r="V963" t="str">
            <v>PROYECTOS - 2007 P/CONCLUSION</v>
          </cell>
          <cell r="W963">
            <v>1283</v>
          </cell>
        </row>
        <row r="964">
          <cell r="B964" t="str">
            <v>B05-16882-00000</v>
          </cell>
          <cell r="C964" t="str">
            <v>EQUIPAMIENTO SUB ALCALDIA</v>
          </cell>
          <cell r="D964" t="str">
            <v>DISTRITO-4</v>
          </cell>
          <cell r="E964">
            <v>4</v>
          </cell>
          <cell r="F964" t="str">
            <v>DISTRITO - 4</v>
          </cell>
          <cell r="G964" t="str">
            <v>I</v>
          </cell>
          <cell r="H964">
            <v>50000</v>
          </cell>
          <cell r="I964">
            <v>50000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4</v>
          </cell>
          <cell r="R964" t="str">
            <v>FORTALECIMIENTO INSTITUCIONAL</v>
          </cell>
          <cell r="S964">
            <v>28</v>
          </cell>
          <cell r="T964" t="str">
            <v>FORTALECIMIENTO SUB ALCALDIAS DISTRITALES</v>
          </cell>
          <cell r="U964">
            <v>2</v>
          </cell>
          <cell r="V964" t="str">
            <v>PROYECTOS - 2007 P/CONCLUSION</v>
          </cell>
          <cell r="W964">
            <v>1285</v>
          </cell>
        </row>
        <row r="965">
          <cell r="B965" t="str">
            <v>B05-16234-00000</v>
          </cell>
          <cell r="C965" t="str">
            <v>CONSTRUCCION TINGLADO (FASE III)</v>
          </cell>
          <cell r="D965" t="str">
            <v>16 DE FEBRERO CONSTRUCTORES</v>
          </cell>
          <cell r="E965">
            <v>4</v>
          </cell>
          <cell r="F965" t="str">
            <v>DISTRITO - 4</v>
          </cell>
          <cell r="G965" t="str">
            <v>I</v>
          </cell>
          <cell r="H965">
            <v>50000</v>
          </cell>
          <cell r="I965">
            <v>50000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2</v>
          </cell>
          <cell r="R965" t="str">
            <v>OBRAS Y MEDIO AMBIENTE</v>
          </cell>
          <cell r="S965">
            <v>12</v>
          </cell>
          <cell r="T965" t="str">
            <v>INFRAESTRUCTURA URBANA Y RURAL</v>
          </cell>
          <cell r="U965">
            <v>2</v>
          </cell>
          <cell r="V965" t="str">
            <v>PROYECTOS - 2007 P/CONCLUSION</v>
          </cell>
          <cell r="W965">
            <v>1286</v>
          </cell>
        </row>
        <row r="966">
          <cell r="B966" t="str">
            <v>B05-13449-00000</v>
          </cell>
          <cell r="C966" t="str">
            <v>CONSTRUCCION DE AULAS EN U.E. ELIZARDO PEREZ</v>
          </cell>
          <cell r="D966" t="str">
            <v>BALLIVIAN 2da. SECCION</v>
          </cell>
          <cell r="E966">
            <v>6</v>
          </cell>
          <cell r="F966" t="str">
            <v>DISTRITO - 6</v>
          </cell>
          <cell r="G966" t="str">
            <v>I</v>
          </cell>
          <cell r="H966">
            <v>21978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21978</v>
          </cell>
          <cell r="P966">
            <v>0</v>
          </cell>
          <cell r="Q966">
            <v>1</v>
          </cell>
          <cell r="R966" t="str">
            <v>PROTECCION SOCIAL</v>
          </cell>
          <cell r="S966">
            <v>1</v>
          </cell>
          <cell r="T966" t="str">
            <v>SERVICIO DE EDUCACION</v>
          </cell>
          <cell r="U966">
            <v>5</v>
          </cell>
          <cell r="V966" t="str">
            <v>PROYECTOS GESTIONES PASADAS</v>
          </cell>
          <cell r="W966">
            <v>1287</v>
          </cell>
        </row>
        <row r="967">
          <cell r="B967" t="str">
            <v>B05-16015-00000</v>
          </cell>
          <cell r="C967" t="str">
            <v xml:space="preserve">ASFALTADO AV. ARTURO BALLIVIAN Y AV. MALLCO MAYTA </v>
          </cell>
          <cell r="D967" t="str">
            <v>PLAN 561</v>
          </cell>
          <cell r="E967">
            <v>1</v>
          </cell>
          <cell r="F967" t="str">
            <v>DISTRITO - 1</v>
          </cell>
          <cell r="G967" t="str">
            <v>I</v>
          </cell>
          <cell r="H967">
            <v>11512</v>
          </cell>
          <cell r="I967">
            <v>11512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2</v>
          </cell>
          <cell r="R967" t="str">
            <v>OBRAS Y MEDIO AMBIENTE</v>
          </cell>
          <cell r="S967">
            <v>18</v>
          </cell>
          <cell r="T967" t="str">
            <v>CONSTRUCCION Y MANTENIMIENTO DE CAMINOS VECINALES</v>
          </cell>
          <cell r="U967">
            <v>2</v>
          </cell>
          <cell r="V967" t="str">
            <v>PROYECTOS - 2007 P/CONCLUSION</v>
          </cell>
          <cell r="W967">
            <v>1288</v>
          </cell>
        </row>
        <row r="968">
          <cell r="B968" t="str">
            <v>B05-16028-00000</v>
          </cell>
          <cell r="C968" t="str">
            <v>COMPLEMENTACION SEDE SOCIAL</v>
          </cell>
          <cell r="D968" t="str">
            <v>PLAN 50-B</v>
          </cell>
          <cell r="E968">
            <v>1</v>
          </cell>
          <cell r="F968" t="str">
            <v>DISTRITO - 1</v>
          </cell>
          <cell r="G968" t="str">
            <v>I</v>
          </cell>
          <cell r="H968">
            <v>45000</v>
          </cell>
          <cell r="I968">
            <v>45000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</v>
          </cell>
          <cell r="R968" t="str">
            <v>OBRAS Y MEDIO AMBIENTE</v>
          </cell>
          <cell r="S968">
            <v>12</v>
          </cell>
          <cell r="T968" t="str">
            <v>INFRAESTRUCTURA URBANA Y RURAL</v>
          </cell>
          <cell r="U968">
            <v>2</v>
          </cell>
          <cell r="V968" t="str">
            <v>PROYECTOS - 2007 P/CONCLUSION</v>
          </cell>
          <cell r="W968">
            <v>1289</v>
          </cell>
        </row>
        <row r="969">
          <cell r="B969" t="str">
            <v>B05-16031-00000</v>
          </cell>
          <cell r="C969" t="str">
            <v>CONCLUSION DE PERGOLADO UBICADO EN EL PASEO EL PRADO</v>
          </cell>
          <cell r="D969" t="str">
            <v>PLAN 220</v>
          </cell>
          <cell r="E969">
            <v>1</v>
          </cell>
          <cell r="F969" t="str">
            <v>DISTRITO - 1</v>
          </cell>
          <cell r="G969" t="str">
            <v>I</v>
          </cell>
          <cell r="H969">
            <v>61940</v>
          </cell>
          <cell r="I969">
            <v>61940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 t="str">
            <v>OBRAS Y MEDIO AMBIENTE</v>
          </cell>
          <cell r="S969">
            <v>12</v>
          </cell>
          <cell r="T969" t="str">
            <v>INFRAESTRUCTURA URBANA Y RURAL</v>
          </cell>
          <cell r="U969">
            <v>2</v>
          </cell>
          <cell r="V969" t="str">
            <v>PROYECTOS - 2007 P/CONCLUSION</v>
          </cell>
          <cell r="W969">
            <v>1290</v>
          </cell>
        </row>
        <row r="970">
          <cell r="B970" t="str">
            <v>B05-16070-00000</v>
          </cell>
          <cell r="C970" t="str">
            <v>CONSTRUCCION CENTRO DE ACTIVIDADES VECINALES Y DEPORTIVAS</v>
          </cell>
          <cell r="D970" t="str">
            <v>ANEXO SANTA ROSA</v>
          </cell>
          <cell r="E970">
            <v>1</v>
          </cell>
          <cell r="F970" t="str">
            <v>DISTRITO - 1</v>
          </cell>
          <cell r="G970" t="str">
            <v>I</v>
          </cell>
          <cell r="H970">
            <v>64978</v>
          </cell>
          <cell r="I970">
            <v>57530</v>
          </cell>
          <cell r="J970">
            <v>0</v>
          </cell>
          <cell r="K970">
            <v>7448</v>
          </cell>
          <cell r="L970">
            <v>0</v>
          </cell>
          <cell r="M970">
            <v>0</v>
          </cell>
          <cell r="N970">
            <v>7448</v>
          </cell>
          <cell r="O970">
            <v>0</v>
          </cell>
          <cell r="P970">
            <v>0</v>
          </cell>
          <cell r="Q970">
            <v>2</v>
          </cell>
          <cell r="R970" t="str">
            <v>OBRAS Y MEDIO AMBIENTE</v>
          </cell>
          <cell r="S970">
            <v>12</v>
          </cell>
          <cell r="T970" t="str">
            <v>INFRAESTRUCTURA URBANA Y RURAL</v>
          </cell>
          <cell r="U970">
            <v>2</v>
          </cell>
          <cell r="V970" t="str">
            <v>PROYECTOS - 2007 P/CONCLUSION</v>
          </cell>
          <cell r="W970">
            <v>1291</v>
          </cell>
        </row>
        <row r="971">
          <cell r="B971" t="str">
            <v>B05-16072-00000</v>
          </cell>
          <cell r="C971" t="str">
            <v>CONSTRUCCION CENTRO DE SALUD</v>
          </cell>
          <cell r="D971" t="str">
            <v>SANTA ROSA</v>
          </cell>
          <cell r="E971">
            <v>1</v>
          </cell>
          <cell r="F971" t="str">
            <v>DISTRITO - 1</v>
          </cell>
          <cell r="G971" t="str">
            <v>I</v>
          </cell>
          <cell r="H971">
            <v>413100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413100</v>
          </cell>
          <cell r="P971">
            <v>0</v>
          </cell>
          <cell r="Q971">
            <v>1</v>
          </cell>
          <cell r="R971" t="str">
            <v>PROTECCION SOCIAL</v>
          </cell>
          <cell r="S971">
            <v>2</v>
          </cell>
          <cell r="T971" t="str">
            <v>SERVICIO DE SALUD</v>
          </cell>
          <cell r="U971">
            <v>2</v>
          </cell>
          <cell r="V971" t="str">
            <v>PROYECTOS - 2007 P/CONCLUSION</v>
          </cell>
          <cell r="W971">
            <v>1292</v>
          </cell>
        </row>
        <row r="972">
          <cell r="B972" t="str">
            <v>B05-16083-00000</v>
          </cell>
          <cell r="C972" t="str">
            <v>CONSTRUCCION DE ALCANTARILLADO PLUVIAL CALLE 30 "A" Y "B"</v>
          </cell>
          <cell r="D972" t="str">
            <v>PLAN 112</v>
          </cell>
          <cell r="E972">
            <v>1</v>
          </cell>
          <cell r="F972" t="str">
            <v>DISTRITO - 1</v>
          </cell>
          <cell r="G972" t="str">
            <v>I</v>
          </cell>
          <cell r="H972">
            <v>32000</v>
          </cell>
          <cell r="I972">
            <v>32000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2</v>
          </cell>
          <cell r="R972" t="str">
            <v>OBRAS Y MEDIO AMBIENTE</v>
          </cell>
          <cell r="S972">
            <v>15</v>
          </cell>
          <cell r="T972" t="str">
            <v>PLAN USO DE DESECHOS SOLIDOS - ALCANTARILLADO SANITARIO</v>
          </cell>
          <cell r="U972">
            <v>2</v>
          </cell>
          <cell r="V972" t="str">
            <v>PROYECTOS - 2007 P/CONCLUSION</v>
          </cell>
          <cell r="W972">
            <v>1293</v>
          </cell>
        </row>
        <row r="973">
          <cell r="B973" t="str">
            <v>B05-16121-00000</v>
          </cell>
          <cell r="C973" t="str">
            <v>CONSTRUCCION DE GRADERIAS (INGRESO PRINCIPAL)</v>
          </cell>
          <cell r="D973" t="str">
            <v>CENTRAL ALPACOMA</v>
          </cell>
          <cell r="E973">
            <v>1</v>
          </cell>
          <cell r="F973" t="str">
            <v>DISTRITO - 1</v>
          </cell>
          <cell r="G973" t="str">
            <v>I</v>
          </cell>
          <cell r="H973">
            <v>31795</v>
          </cell>
          <cell r="I973">
            <v>31795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2</v>
          </cell>
          <cell r="R973" t="str">
            <v>OBRAS Y MEDIO AMBIENTE</v>
          </cell>
          <cell r="S973">
            <v>12</v>
          </cell>
          <cell r="T973" t="str">
            <v>INFRAESTRUCTURA URBANA Y RURAL</v>
          </cell>
          <cell r="U973">
            <v>2</v>
          </cell>
          <cell r="V973" t="str">
            <v>PROYECTOS - 2007 P/CONCLUSION</v>
          </cell>
          <cell r="W973">
            <v>1295</v>
          </cell>
        </row>
        <row r="974">
          <cell r="B974" t="str">
            <v>B05-16120-00000</v>
          </cell>
          <cell r="C974" t="str">
            <v>CONSTRUCCION DE GRADERIAS (ENTRE PANORAMICA Y 9 DE ABRIL)</v>
          </cell>
          <cell r="D974" t="str">
            <v>FARO MURILLO</v>
          </cell>
          <cell r="E974">
            <v>1</v>
          </cell>
          <cell r="F974" t="str">
            <v>DISTRITO - 1</v>
          </cell>
          <cell r="G974" t="str">
            <v>I</v>
          </cell>
          <cell r="H974">
            <v>16651</v>
          </cell>
          <cell r="I974">
            <v>14630</v>
          </cell>
          <cell r="J974">
            <v>2021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2</v>
          </cell>
          <cell r="R974" t="str">
            <v>OBRAS Y MEDIO AMBIENTE</v>
          </cell>
          <cell r="S974">
            <v>12</v>
          </cell>
          <cell r="T974" t="str">
            <v>INFRAESTRUCTURA URBANA Y RURAL</v>
          </cell>
          <cell r="U974">
            <v>2</v>
          </cell>
          <cell r="V974" t="str">
            <v>PROYECTOS - 2007 P/CONCLUSION</v>
          </cell>
          <cell r="W974">
            <v>1296</v>
          </cell>
        </row>
        <row r="975">
          <cell r="B975" t="str">
            <v>B05-16140-00000</v>
          </cell>
          <cell r="C975" t="str">
            <v>CONSTRUCCION DE PLAZUELA</v>
          </cell>
          <cell r="D975" t="str">
            <v>SANTA ROSA</v>
          </cell>
          <cell r="E975">
            <v>1</v>
          </cell>
          <cell r="F975" t="str">
            <v>DISTRITO - 1</v>
          </cell>
          <cell r="G975" t="str">
            <v>I</v>
          </cell>
          <cell r="H975">
            <v>45000</v>
          </cell>
          <cell r="I975">
            <v>45000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2</v>
          </cell>
          <cell r="R975" t="str">
            <v>OBRAS Y MEDIO AMBIENTE</v>
          </cell>
          <cell r="S975">
            <v>12</v>
          </cell>
          <cell r="T975" t="str">
            <v>INFRAESTRUCTURA URBANA Y RURAL</v>
          </cell>
          <cell r="U975">
            <v>2</v>
          </cell>
          <cell r="V975" t="str">
            <v>PROYECTOS - 2007 P/CONCLUSION</v>
          </cell>
          <cell r="W975">
            <v>1297</v>
          </cell>
        </row>
        <row r="976">
          <cell r="B976" t="str">
            <v>B05-16165-00000</v>
          </cell>
          <cell r="C976" t="str">
            <v>CONSTRUCCION DE TINGLADO: VESTIDORES, BAÑOS Y DUCHAS EN CANCHA DEPORTIVA (PLAZA MCAL. SANTA CRUZ) FASE II</v>
          </cell>
          <cell r="D976" t="str">
            <v>PLAN 405</v>
          </cell>
          <cell r="E976">
            <v>1</v>
          </cell>
          <cell r="F976" t="str">
            <v>DISTRITO - 1</v>
          </cell>
          <cell r="G976" t="str">
            <v>I</v>
          </cell>
          <cell r="H976">
            <v>22206</v>
          </cell>
          <cell r="I976">
            <v>22206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2</v>
          </cell>
          <cell r="R976" t="str">
            <v>OBRAS Y MEDIO AMBIENTE</v>
          </cell>
          <cell r="S976">
            <v>12</v>
          </cell>
          <cell r="T976" t="str">
            <v>INFRAESTRUCTURA URBANA Y RURAL</v>
          </cell>
          <cell r="U976">
            <v>2</v>
          </cell>
          <cell r="V976" t="str">
            <v>PROYECTOS - 2007 P/CONCLUSION</v>
          </cell>
          <cell r="W976">
            <v>1298</v>
          </cell>
        </row>
        <row r="977">
          <cell r="B977" t="str">
            <v>B05-16206-00000</v>
          </cell>
          <cell r="C977" t="str">
            <v>CONSTRUCCION SEDE SOCAL FASE III</v>
          </cell>
          <cell r="D977" t="str">
            <v>PLAN 561</v>
          </cell>
          <cell r="E977">
            <v>1</v>
          </cell>
          <cell r="F977" t="str">
            <v>DISTRITO - 1</v>
          </cell>
          <cell r="G977" t="str">
            <v>I</v>
          </cell>
          <cell r="H977">
            <v>230000</v>
          </cell>
          <cell r="I977">
            <v>230000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2</v>
          </cell>
          <cell r="R977" t="str">
            <v>OBRAS Y MEDIO AMBIENTE</v>
          </cell>
          <cell r="S977">
            <v>12</v>
          </cell>
          <cell r="T977" t="str">
            <v>INFRAESTRUCTURA URBANA Y RURAL</v>
          </cell>
          <cell r="U977">
            <v>2</v>
          </cell>
          <cell r="V977" t="str">
            <v>PROYECTOS - 2007 P/CONCLUSION</v>
          </cell>
          <cell r="W977">
            <v>1299</v>
          </cell>
        </row>
        <row r="978">
          <cell r="B978" t="str">
            <v>B05-16230-00000</v>
          </cell>
          <cell r="C978" t="str">
            <v>CONSTRUCCION SEDE SOCIAL FASE IV</v>
          </cell>
          <cell r="D978" t="str">
            <v>31 DE OCTUBRE</v>
          </cell>
          <cell r="E978">
            <v>1</v>
          </cell>
          <cell r="F978" t="str">
            <v>DISTRITO - 1</v>
          </cell>
          <cell r="G978" t="str">
            <v>I</v>
          </cell>
          <cell r="H978">
            <v>32352</v>
          </cell>
          <cell r="I978">
            <v>30331</v>
          </cell>
          <cell r="J978">
            <v>2021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2</v>
          </cell>
          <cell r="R978" t="str">
            <v>OBRAS Y MEDIO AMBIENTE</v>
          </cell>
          <cell r="S978">
            <v>12</v>
          </cell>
          <cell r="T978" t="str">
            <v>INFRAESTRUCTURA URBANA Y RURAL</v>
          </cell>
          <cell r="U978">
            <v>2</v>
          </cell>
          <cell r="V978" t="str">
            <v>PROYECTOS - 2007 P/CONCLUSION</v>
          </cell>
          <cell r="W978">
            <v>1300</v>
          </cell>
        </row>
        <row r="979">
          <cell r="B979" t="str">
            <v>B05-16783-00000</v>
          </cell>
          <cell r="C979" t="str">
            <v>ENLOSETADO CALLE MURURATA</v>
          </cell>
          <cell r="D979" t="str">
            <v>CENTRAL ALPACOMA</v>
          </cell>
          <cell r="E979">
            <v>1</v>
          </cell>
          <cell r="F979" t="str">
            <v>DISTRITO - 1</v>
          </cell>
          <cell r="G979" t="str">
            <v>I</v>
          </cell>
          <cell r="H979">
            <v>45000</v>
          </cell>
          <cell r="I979">
            <v>0</v>
          </cell>
          <cell r="J979">
            <v>0</v>
          </cell>
          <cell r="K979">
            <v>45000</v>
          </cell>
          <cell r="L979">
            <v>0</v>
          </cell>
          <cell r="M979">
            <v>0</v>
          </cell>
          <cell r="N979">
            <v>45000</v>
          </cell>
          <cell r="O979">
            <v>0</v>
          </cell>
          <cell r="P979">
            <v>0</v>
          </cell>
          <cell r="Q979">
            <v>2</v>
          </cell>
          <cell r="R979" t="str">
            <v>OBRAS Y MEDIO AMBIENTE</v>
          </cell>
          <cell r="S979">
            <v>18</v>
          </cell>
          <cell r="T979" t="str">
            <v>CONSTRUCCION Y MANTENIMIENTO DE CAMINOS VECINALES</v>
          </cell>
          <cell r="U979">
            <v>2</v>
          </cell>
          <cell r="V979" t="str">
            <v>PROYECTOS - 2007 P/CONCLUSION</v>
          </cell>
          <cell r="W979">
            <v>1301</v>
          </cell>
        </row>
        <row r="980">
          <cell r="B980" t="str">
            <v>B05-16396-00000</v>
          </cell>
          <cell r="C980" t="str">
            <v>DOTACION DE LUMINARIAS (SEGURIDAD CIUDADANA)</v>
          </cell>
          <cell r="D980" t="str">
            <v>PLAN 361</v>
          </cell>
          <cell r="E980">
            <v>1</v>
          </cell>
          <cell r="F980" t="str">
            <v>DISTRITO - 1</v>
          </cell>
          <cell r="G980" t="str">
            <v>I</v>
          </cell>
          <cell r="H980">
            <v>12552</v>
          </cell>
          <cell r="I980">
            <v>12552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</v>
          </cell>
          <cell r="R980" t="str">
            <v>OBRAS Y MEDIO AMBIENTE</v>
          </cell>
          <cell r="S980">
            <v>17</v>
          </cell>
          <cell r="T980" t="str">
            <v>ALUMBRADO PUBLICO</v>
          </cell>
          <cell r="U980">
            <v>2</v>
          </cell>
          <cell r="V980" t="str">
            <v>PROYECTOS - 2007 P/CONCLUSION</v>
          </cell>
          <cell r="W980">
            <v>1302</v>
          </cell>
        </row>
        <row r="981">
          <cell r="B981" t="str">
            <v>B05-16397-00000</v>
          </cell>
          <cell r="C981" t="str">
            <v>DOTACION DE LUMINARIAS (SEGURIDAD CIUDADANA)</v>
          </cell>
          <cell r="D981" t="str">
            <v>PLAN 112</v>
          </cell>
          <cell r="E981">
            <v>1</v>
          </cell>
          <cell r="F981" t="str">
            <v>DISTRITO - 1</v>
          </cell>
          <cell r="G981" t="str">
            <v>I</v>
          </cell>
          <cell r="H981">
            <v>7663</v>
          </cell>
          <cell r="I981">
            <v>7663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2</v>
          </cell>
          <cell r="R981" t="str">
            <v>OBRAS Y MEDIO AMBIENTE</v>
          </cell>
          <cell r="S981">
            <v>17</v>
          </cell>
          <cell r="T981" t="str">
            <v>ALUMBRADO PUBLICO</v>
          </cell>
          <cell r="U981">
            <v>2</v>
          </cell>
          <cell r="V981" t="str">
            <v>PROYECTOS - 2007 P/CONCLUSION</v>
          </cell>
          <cell r="W981">
            <v>1303</v>
          </cell>
        </row>
        <row r="982">
          <cell r="B982" t="str">
            <v>B05-16488-00000</v>
          </cell>
          <cell r="C982" t="str">
            <v>DOTACION DE MATERIALES DE CONSTRUCCION PARA CORDONES DE ACERA AV. ARICA</v>
          </cell>
          <cell r="D982" t="str">
            <v>SANTIAGO I</v>
          </cell>
          <cell r="E982">
            <v>1</v>
          </cell>
          <cell r="F982" t="str">
            <v>DISTRITO - 1</v>
          </cell>
          <cell r="G982" t="str">
            <v>I</v>
          </cell>
          <cell r="H982">
            <v>65513</v>
          </cell>
          <cell r="I982">
            <v>65513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2</v>
          </cell>
          <cell r="R982" t="str">
            <v>OBRAS Y MEDIO AMBIENTE</v>
          </cell>
          <cell r="S982">
            <v>18</v>
          </cell>
          <cell r="T982" t="str">
            <v>CONSTRUCCION Y MANTENIMIENTO DE CAMINOS VECINALES</v>
          </cell>
          <cell r="U982">
            <v>2</v>
          </cell>
          <cell r="V982" t="str">
            <v>PROYECTOS - 2007 P/CONCLUSION</v>
          </cell>
          <cell r="W982">
            <v>1305</v>
          </cell>
        </row>
        <row r="983">
          <cell r="B983" t="str">
            <v>B05-16518-00000</v>
          </cell>
          <cell r="C983" t="str">
            <v>DOTACION DE MATERIALES DE CONSTRUCCION PARA ENLOSETADO AV. ILLIMANI (GENERACION DE EMPLEO)</v>
          </cell>
          <cell r="D983" t="str">
            <v>SAN MIGUEL BAJO ALPACOMA</v>
          </cell>
          <cell r="E983">
            <v>1</v>
          </cell>
          <cell r="F983" t="str">
            <v>DISTRITO - 1</v>
          </cell>
          <cell r="G983" t="str">
            <v>I</v>
          </cell>
          <cell r="H983">
            <v>9066</v>
          </cell>
          <cell r="I983">
            <v>0</v>
          </cell>
          <cell r="J983">
            <v>9066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2</v>
          </cell>
          <cell r="R983" t="str">
            <v>OBRAS Y MEDIO AMBIENTE</v>
          </cell>
          <cell r="S983">
            <v>18</v>
          </cell>
          <cell r="T983" t="str">
            <v>CONSTRUCCION Y MANTENIMIENTO DE CAMINOS VECINALES</v>
          </cell>
          <cell r="U983">
            <v>2</v>
          </cell>
          <cell r="V983" t="str">
            <v>PROYECTOS - 2007 P/CONCLUSION</v>
          </cell>
          <cell r="W983">
            <v>1306</v>
          </cell>
        </row>
        <row r="984">
          <cell r="B984" t="str">
            <v>B05-16527-00000</v>
          </cell>
          <cell r="C984" t="str">
            <v>DOTACION DE MATERIALES DE CONSTRUCCION PARA ENLOSETADO CALLE 16 (CONCLUSION) (GENERACION DE EMPLEO)</v>
          </cell>
          <cell r="D984" t="str">
            <v>TEJADA RECTANGULAR</v>
          </cell>
          <cell r="E984">
            <v>1</v>
          </cell>
          <cell r="F984" t="str">
            <v>DISTRITO - 1</v>
          </cell>
          <cell r="G984" t="str">
            <v>I</v>
          </cell>
          <cell r="H984">
            <v>53600</v>
          </cell>
          <cell r="I984">
            <v>53600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2</v>
          </cell>
          <cell r="R984" t="str">
            <v>OBRAS Y MEDIO AMBIENTE</v>
          </cell>
          <cell r="S984">
            <v>18</v>
          </cell>
          <cell r="T984" t="str">
            <v>CONSTRUCCION Y MANTENIMIENTO DE CAMINOS VECINALES</v>
          </cell>
          <cell r="U984">
            <v>2</v>
          </cell>
          <cell r="V984" t="str">
            <v>PROYECTOS - 2007 P/CONCLUSION</v>
          </cell>
          <cell r="W984">
            <v>1307</v>
          </cell>
        </row>
        <row r="985">
          <cell r="B985" t="str">
            <v>B05-16532-00000</v>
          </cell>
          <cell r="C985" t="str">
            <v>DOTACION DE MATERIALES DE CONSTRUCCION PARA ENLOSETADO CALLE 9 (ENTRE AV. ARICA Y AV. CIVICA) (GENERACION DE EMPLEO)</v>
          </cell>
          <cell r="D985" t="str">
            <v>TEJADA TRIANGULAR</v>
          </cell>
          <cell r="E985">
            <v>1</v>
          </cell>
          <cell r="F985" t="str">
            <v>DISTRITO - 1</v>
          </cell>
          <cell r="G985" t="str">
            <v>I</v>
          </cell>
          <cell r="H985">
            <v>14540</v>
          </cell>
          <cell r="I985">
            <v>0</v>
          </cell>
          <cell r="J985">
            <v>14540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2</v>
          </cell>
          <cell r="R985" t="str">
            <v>OBRAS Y MEDIO AMBIENTE</v>
          </cell>
          <cell r="S985">
            <v>18</v>
          </cell>
          <cell r="T985" t="str">
            <v>CONSTRUCCION Y MANTENIMIENTO DE CAMINOS VECINALES</v>
          </cell>
          <cell r="U985">
            <v>2</v>
          </cell>
          <cell r="V985" t="str">
            <v>PROYECTOS - 2007 P/CONCLUSION</v>
          </cell>
          <cell r="W985">
            <v>1309</v>
          </cell>
        </row>
        <row r="986">
          <cell r="B986" t="str">
            <v>B05-16664-00000</v>
          </cell>
          <cell r="C986" t="str">
            <v>DOTACION DE TUBERIAS  PARA ALCANTARILLADO SANITARIO</v>
          </cell>
          <cell r="D986" t="str">
            <v>SAN MIGUEL BAJO ALPACOMA</v>
          </cell>
          <cell r="E986">
            <v>1</v>
          </cell>
          <cell r="F986" t="str">
            <v>DISTRITO - 1</v>
          </cell>
          <cell r="G986" t="str">
            <v>I</v>
          </cell>
          <cell r="H986">
            <v>14629</v>
          </cell>
          <cell r="I986">
            <v>14629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2</v>
          </cell>
          <cell r="R986" t="str">
            <v>OBRAS Y MEDIO AMBIENTE</v>
          </cell>
          <cell r="S986">
            <v>15</v>
          </cell>
          <cell r="T986" t="str">
            <v>PLAN USO DE DESECHOS SOLIDOS - ALCANTARILLADO SANITARIO</v>
          </cell>
          <cell r="U986">
            <v>2</v>
          </cell>
          <cell r="V986" t="str">
            <v>PROYECTOS - 2007 P/CONCLUSION</v>
          </cell>
          <cell r="W986">
            <v>1312</v>
          </cell>
        </row>
        <row r="987">
          <cell r="B987" t="str">
            <v>B05-16716-00000</v>
          </cell>
          <cell r="C987" t="str">
            <v>ENLOSETADO AV. LA PAZ (FASE I)</v>
          </cell>
          <cell r="D987" t="str">
            <v>SANTIAGO I</v>
          </cell>
          <cell r="E987">
            <v>1</v>
          </cell>
          <cell r="F987" t="str">
            <v>DISTRITO - 1</v>
          </cell>
          <cell r="G987" t="str">
            <v>I</v>
          </cell>
          <cell r="H987">
            <v>8917</v>
          </cell>
          <cell r="I987">
            <v>8917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2</v>
          </cell>
          <cell r="R987" t="str">
            <v>OBRAS Y MEDIO AMBIENTE</v>
          </cell>
          <cell r="S987">
            <v>18</v>
          </cell>
          <cell r="T987" t="str">
            <v>CONSTRUCCION Y MANTENIMIENTO DE CAMINOS VECINALES</v>
          </cell>
          <cell r="U987">
            <v>2</v>
          </cell>
          <cell r="V987" t="str">
            <v>PROYECTOS - 2007 P/CONCLUSION</v>
          </cell>
          <cell r="W987">
            <v>1316</v>
          </cell>
        </row>
        <row r="988">
          <cell r="B988" t="str">
            <v>B05-16727-00000</v>
          </cell>
          <cell r="C988" t="str">
            <v>ENLOSETADO CALLE 10 FELIPE BESTRES Y CALLE 8 JOSE AGUSTIN (FASE I)</v>
          </cell>
          <cell r="D988" t="str">
            <v>PLAN 328</v>
          </cell>
          <cell r="E988">
            <v>1</v>
          </cell>
          <cell r="F988" t="str">
            <v>DISTRITO - 1</v>
          </cell>
          <cell r="G988" t="str">
            <v>I</v>
          </cell>
          <cell r="H988">
            <v>214000</v>
          </cell>
          <cell r="I988">
            <v>171000</v>
          </cell>
          <cell r="J988">
            <v>43000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2</v>
          </cell>
          <cell r="R988" t="str">
            <v>OBRAS Y MEDIO AMBIENTE</v>
          </cell>
          <cell r="S988">
            <v>18</v>
          </cell>
          <cell r="T988" t="str">
            <v>CONSTRUCCION Y MANTENIMIENTO DE CAMINOS VECINALES</v>
          </cell>
          <cell r="U988">
            <v>2</v>
          </cell>
          <cell r="V988" t="str">
            <v>PROYECTOS - 2007 P/CONCLUSION</v>
          </cell>
          <cell r="W988">
            <v>1317</v>
          </cell>
        </row>
        <row r="989">
          <cell r="B989" t="str">
            <v>B05-16729-00000</v>
          </cell>
          <cell r="C989" t="str">
            <v>ENLOSETADO CALLE 14</v>
          </cell>
          <cell r="D989" t="str">
            <v>TEJADA RECTANGULAR</v>
          </cell>
          <cell r="E989">
            <v>1</v>
          </cell>
          <cell r="F989" t="str">
            <v>DISTRITO - 1</v>
          </cell>
          <cell r="G989" t="str">
            <v>I</v>
          </cell>
          <cell r="H989">
            <v>118000</v>
          </cell>
          <cell r="I989">
            <v>118000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2</v>
          </cell>
          <cell r="R989" t="str">
            <v>OBRAS Y MEDIO AMBIENTE</v>
          </cell>
          <cell r="S989">
            <v>18</v>
          </cell>
          <cell r="T989" t="str">
            <v>CONSTRUCCION Y MANTENIMIENTO DE CAMINOS VECINALES</v>
          </cell>
          <cell r="U989">
            <v>2</v>
          </cell>
          <cell r="V989" t="str">
            <v>PROYECTOS - 2007 P/CONCLUSION</v>
          </cell>
          <cell r="W989">
            <v>1318</v>
          </cell>
        </row>
        <row r="990">
          <cell r="B990" t="str">
            <v>B05-16732-00000</v>
          </cell>
          <cell r="C990" t="str">
            <v>ENLOSETADO CALLE 17</v>
          </cell>
          <cell r="D990" t="str">
            <v>TEJADA RECTANGULAR</v>
          </cell>
          <cell r="E990">
            <v>1</v>
          </cell>
          <cell r="F990" t="str">
            <v>DISTRITO - 1</v>
          </cell>
          <cell r="G990" t="str">
            <v>I</v>
          </cell>
          <cell r="H990">
            <v>14840</v>
          </cell>
          <cell r="I990">
            <v>14840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2</v>
          </cell>
          <cell r="R990" t="str">
            <v>OBRAS Y MEDIO AMBIENTE</v>
          </cell>
          <cell r="S990">
            <v>18</v>
          </cell>
          <cell r="T990" t="str">
            <v>CONSTRUCCION Y MANTENIMIENTO DE CAMINOS VECINALES</v>
          </cell>
          <cell r="U990">
            <v>2</v>
          </cell>
          <cell r="V990" t="str">
            <v>PROYECTOS - 2007 P/CONCLUSION</v>
          </cell>
          <cell r="W990">
            <v>1319</v>
          </cell>
        </row>
        <row r="991">
          <cell r="B991" t="str">
            <v>B05-16733-00000</v>
          </cell>
          <cell r="C991" t="str">
            <v xml:space="preserve">ENLOSETADO CALLE 17 (ENTRE CALLES 24C Y 29C)  (FASE I) </v>
          </cell>
          <cell r="D991" t="str">
            <v>PLAN 482</v>
          </cell>
          <cell r="E991">
            <v>1</v>
          </cell>
          <cell r="F991" t="str">
            <v>DISTRITO - 1</v>
          </cell>
          <cell r="G991" t="str">
            <v>I</v>
          </cell>
          <cell r="H991">
            <v>134947</v>
          </cell>
          <cell r="I991">
            <v>134947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2</v>
          </cell>
          <cell r="R991" t="str">
            <v>OBRAS Y MEDIO AMBIENTE</v>
          </cell>
          <cell r="S991">
            <v>18</v>
          </cell>
          <cell r="T991" t="str">
            <v>CONSTRUCCION Y MANTENIMIENTO DE CAMINOS VECINALES</v>
          </cell>
          <cell r="U991">
            <v>2</v>
          </cell>
          <cell r="V991" t="str">
            <v>PROYECTOS - 2007 P/CONCLUSION</v>
          </cell>
          <cell r="W991">
            <v>1320</v>
          </cell>
        </row>
        <row r="992">
          <cell r="B992" t="str">
            <v>B05-16735-00000</v>
          </cell>
          <cell r="C992" t="str">
            <v xml:space="preserve">ENLOSETADO CALLE 18 (ENTRE 27C Y 29C) (FASE II) </v>
          </cell>
          <cell r="D992" t="str">
            <v>PLAN 482</v>
          </cell>
          <cell r="E992">
            <v>1</v>
          </cell>
          <cell r="F992" t="str">
            <v>DISTRITO - 1</v>
          </cell>
          <cell r="G992" t="str">
            <v>I</v>
          </cell>
          <cell r="H992">
            <v>146000</v>
          </cell>
          <cell r="I992">
            <v>146000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</v>
          </cell>
          <cell r="R992" t="str">
            <v>OBRAS Y MEDIO AMBIENTE</v>
          </cell>
          <cell r="S992">
            <v>18</v>
          </cell>
          <cell r="T992" t="str">
            <v>CONSTRUCCION Y MANTENIMIENTO DE CAMINOS VECINALES</v>
          </cell>
          <cell r="U992">
            <v>2</v>
          </cell>
          <cell r="V992" t="str">
            <v>PROYECTOS - 2007 P/CONCLUSION</v>
          </cell>
          <cell r="W992">
            <v>1321</v>
          </cell>
        </row>
        <row r="993">
          <cell r="B993" t="str">
            <v>B05-16737-00000</v>
          </cell>
          <cell r="C993" t="str">
            <v>ENLOSETADO CALLE 2</v>
          </cell>
          <cell r="D993" t="str">
            <v>TEJADA RECTANGULAR</v>
          </cell>
          <cell r="E993">
            <v>1</v>
          </cell>
          <cell r="F993" t="str">
            <v>DISTRITO - 1</v>
          </cell>
          <cell r="G993" t="str">
            <v>I</v>
          </cell>
          <cell r="H993">
            <v>4714</v>
          </cell>
          <cell r="I993">
            <v>4714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</v>
          </cell>
          <cell r="R993" t="str">
            <v>OBRAS Y MEDIO AMBIENTE</v>
          </cell>
          <cell r="S993">
            <v>18</v>
          </cell>
          <cell r="T993" t="str">
            <v>CONSTRUCCION Y MANTENIMIENTO DE CAMINOS VECINALES</v>
          </cell>
          <cell r="U993">
            <v>2</v>
          </cell>
          <cell r="V993" t="str">
            <v>PROYECTOS - 2007 P/CONCLUSION</v>
          </cell>
          <cell r="W993">
            <v>1322</v>
          </cell>
        </row>
        <row r="994">
          <cell r="B994" t="str">
            <v>B05-16738-00000</v>
          </cell>
          <cell r="C994" t="str">
            <v>ENLOSETADO CALLE 2 (AV. LITORAL Y SAN CRISTOBAL)</v>
          </cell>
          <cell r="D994" t="str">
            <v>EXALTACION 1RA SECCION</v>
          </cell>
          <cell r="E994">
            <v>1</v>
          </cell>
          <cell r="F994" t="str">
            <v>DISTRITO - 1</v>
          </cell>
          <cell r="G994" t="str">
            <v>I</v>
          </cell>
          <cell r="H994">
            <v>160000</v>
          </cell>
          <cell r="I994">
            <v>160000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2</v>
          </cell>
          <cell r="R994" t="str">
            <v>OBRAS Y MEDIO AMBIENTE</v>
          </cell>
          <cell r="S994">
            <v>18</v>
          </cell>
          <cell r="T994" t="str">
            <v>CONSTRUCCION Y MANTENIMIENTO DE CAMINOS VECINALES</v>
          </cell>
          <cell r="U994">
            <v>2</v>
          </cell>
          <cell r="V994" t="str">
            <v>PROYECTOS - 2007 P/CONCLUSION</v>
          </cell>
          <cell r="W994">
            <v>1323</v>
          </cell>
        </row>
        <row r="995">
          <cell r="B995" t="str">
            <v>B05-16742-00000</v>
          </cell>
          <cell r="C995" t="str">
            <v xml:space="preserve">ENLOSETADO CALLE 25 DE MAYO </v>
          </cell>
          <cell r="D995" t="str">
            <v>CENTRAL VILLA DOLORES</v>
          </cell>
          <cell r="E995">
            <v>1</v>
          </cell>
          <cell r="F995" t="str">
            <v>DISTRITO - 1</v>
          </cell>
          <cell r="G995" t="str">
            <v>I</v>
          </cell>
          <cell r="H995">
            <v>42396</v>
          </cell>
          <cell r="I995">
            <v>42396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2</v>
          </cell>
          <cell r="R995" t="str">
            <v>OBRAS Y MEDIO AMBIENTE</v>
          </cell>
          <cell r="S995">
            <v>18</v>
          </cell>
          <cell r="T995" t="str">
            <v>CONSTRUCCION Y MANTENIMIENTO DE CAMINOS VECINALES</v>
          </cell>
          <cell r="U995">
            <v>2</v>
          </cell>
          <cell r="V995" t="str">
            <v>PROYECTOS - 2007 P/CONCLUSION</v>
          </cell>
          <cell r="W995">
            <v>1324</v>
          </cell>
        </row>
        <row r="996">
          <cell r="B996" t="str">
            <v>B05-16743-00000</v>
          </cell>
          <cell r="C996" t="str">
            <v>ENLOSETADO CALLE 3</v>
          </cell>
          <cell r="D996" t="str">
            <v>TEJADA RECTANGULAR</v>
          </cell>
          <cell r="E996">
            <v>1</v>
          </cell>
          <cell r="F996" t="str">
            <v>DISTRITO - 1</v>
          </cell>
          <cell r="G996" t="str">
            <v>I</v>
          </cell>
          <cell r="H996">
            <v>178000</v>
          </cell>
          <cell r="I996">
            <v>178000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2</v>
          </cell>
          <cell r="R996" t="str">
            <v>OBRAS Y MEDIO AMBIENTE</v>
          </cell>
          <cell r="S996">
            <v>18</v>
          </cell>
          <cell r="T996" t="str">
            <v>CONSTRUCCION Y MANTENIMIENTO DE CAMINOS VECINALES</v>
          </cell>
          <cell r="U996">
            <v>2</v>
          </cell>
          <cell r="V996" t="str">
            <v>PROYECTOS - 2007 P/CONCLUSION</v>
          </cell>
          <cell r="W996">
            <v>1325</v>
          </cell>
        </row>
        <row r="997">
          <cell r="B997" t="str">
            <v>B05-16744-00000</v>
          </cell>
          <cell r="C997" t="str">
            <v>ENLOSETADO CALLE 3 (AV. 6 DE JUNIO Y CAYO)</v>
          </cell>
          <cell r="D997" t="str">
            <v>EXALTACION 1RA SECCION</v>
          </cell>
          <cell r="E997">
            <v>1</v>
          </cell>
          <cell r="F997" t="str">
            <v>DISTRITO - 1</v>
          </cell>
          <cell r="G997" t="str">
            <v>I</v>
          </cell>
          <cell r="H997">
            <v>16690</v>
          </cell>
          <cell r="I997">
            <v>475</v>
          </cell>
          <cell r="J997">
            <v>16215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2</v>
          </cell>
          <cell r="R997" t="str">
            <v>OBRAS Y MEDIO AMBIENTE</v>
          </cell>
          <cell r="S997">
            <v>18</v>
          </cell>
          <cell r="T997" t="str">
            <v>CONSTRUCCION Y MANTENIMIENTO DE CAMINOS VECINALES</v>
          </cell>
          <cell r="U997">
            <v>2</v>
          </cell>
          <cell r="V997" t="str">
            <v>PROYECTOS - 2007 P/CONCLUSION</v>
          </cell>
          <cell r="W997">
            <v>1326</v>
          </cell>
        </row>
        <row r="998">
          <cell r="B998" t="str">
            <v>B05-16746-00000</v>
          </cell>
          <cell r="C998" t="str">
            <v>ENLOSETADO CALLE 6</v>
          </cell>
          <cell r="D998" t="str">
            <v>TEJADA RECTANGULAR</v>
          </cell>
          <cell r="E998">
            <v>1</v>
          </cell>
          <cell r="F998" t="str">
            <v>DISTRITO - 1</v>
          </cell>
          <cell r="G998" t="str">
            <v>I</v>
          </cell>
          <cell r="H998">
            <v>19178</v>
          </cell>
          <cell r="I998">
            <v>0</v>
          </cell>
          <cell r="J998">
            <v>19178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2</v>
          </cell>
          <cell r="R998" t="str">
            <v>OBRAS Y MEDIO AMBIENTE</v>
          </cell>
          <cell r="S998">
            <v>18</v>
          </cell>
          <cell r="T998" t="str">
            <v>CONSTRUCCION Y MANTENIMIENTO DE CAMINOS VECINALES</v>
          </cell>
          <cell r="U998">
            <v>2</v>
          </cell>
          <cell r="V998" t="str">
            <v>PROYECTOS - 2007 P/CONCLUSION</v>
          </cell>
          <cell r="W998">
            <v>1327</v>
          </cell>
        </row>
        <row r="999">
          <cell r="B999" t="str">
            <v>B05-16747-00000</v>
          </cell>
          <cell r="C999" t="str">
            <v>ENLOSETADO CALLE 6 (FASE II)</v>
          </cell>
          <cell r="D999" t="str">
            <v>SANTIAGO I</v>
          </cell>
          <cell r="E999">
            <v>1</v>
          </cell>
          <cell r="F999" t="str">
            <v>DISTRITO - 1</v>
          </cell>
          <cell r="G999" t="str">
            <v>I</v>
          </cell>
          <cell r="H999">
            <v>158000</v>
          </cell>
          <cell r="I999">
            <v>158000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2</v>
          </cell>
          <cell r="R999" t="str">
            <v>OBRAS Y MEDIO AMBIENTE</v>
          </cell>
          <cell r="S999">
            <v>18</v>
          </cell>
          <cell r="T999" t="str">
            <v>CONSTRUCCION Y MANTENIMIENTO DE CAMINOS VECINALES</v>
          </cell>
          <cell r="U999">
            <v>2</v>
          </cell>
          <cell r="V999" t="str">
            <v>PROYECTOS - 2007 P/CONCLUSION</v>
          </cell>
          <cell r="W999">
            <v>1328</v>
          </cell>
        </row>
        <row r="1000">
          <cell r="B1000" t="str">
            <v>B05-16749-00000</v>
          </cell>
          <cell r="C1000" t="str">
            <v>ENLOSETADO CALLE 7 (AV. LITORAL Y SAN CRISTOBAL)</v>
          </cell>
          <cell r="D1000" t="str">
            <v>EXALTACION 1RA SECCION</v>
          </cell>
          <cell r="E1000">
            <v>1</v>
          </cell>
          <cell r="F1000" t="str">
            <v>DISTRITO - 1</v>
          </cell>
          <cell r="G1000" t="str">
            <v>I</v>
          </cell>
          <cell r="H1000">
            <v>14541</v>
          </cell>
          <cell r="I1000">
            <v>14541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2</v>
          </cell>
          <cell r="R1000" t="str">
            <v>OBRAS Y MEDIO AMBIENTE</v>
          </cell>
          <cell r="S1000">
            <v>18</v>
          </cell>
          <cell r="T1000" t="str">
            <v>CONSTRUCCION Y MANTENIMIENTO DE CAMINOS VECINALES</v>
          </cell>
          <cell r="U1000">
            <v>2</v>
          </cell>
          <cell r="V1000" t="str">
            <v>PROYECTOS - 2007 P/CONCLUSION</v>
          </cell>
          <cell r="W1000">
            <v>1329</v>
          </cell>
        </row>
        <row r="1001">
          <cell r="B1001" t="str">
            <v>B05-16750-00000</v>
          </cell>
          <cell r="C1001" t="str">
            <v>ENLOSETADO CALLE 7 (FASE I)</v>
          </cell>
          <cell r="D1001" t="str">
            <v>SANTIAGO I</v>
          </cell>
          <cell r="E1001">
            <v>1</v>
          </cell>
          <cell r="F1001" t="str">
            <v>DISTRITO - 1</v>
          </cell>
          <cell r="G1001" t="str">
            <v>I</v>
          </cell>
          <cell r="H1001">
            <v>110000</v>
          </cell>
          <cell r="I1001">
            <v>110000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2</v>
          </cell>
          <cell r="R1001" t="str">
            <v>OBRAS Y MEDIO AMBIENTE</v>
          </cell>
          <cell r="S1001">
            <v>18</v>
          </cell>
          <cell r="T1001" t="str">
            <v>CONSTRUCCION Y MANTENIMIENTO DE CAMINOS VECINALES</v>
          </cell>
          <cell r="U1001">
            <v>2</v>
          </cell>
          <cell r="V1001" t="str">
            <v>PROYECTOS - 2007 P/CONCLUSION</v>
          </cell>
          <cell r="W1001">
            <v>1330</v>
          </cell>
        </row>
        <row r="1002">
          <cell r="B1002" t="str">
            <v>B05-16751-00000</v>
          </cell>
          <cell r="C1002" t="str">
            <v>ENLOSETADO CALLE 8 (ENTRE AV. 6 DE MARZO Y AV. RAUL SALMON) FASE III</v>
          </cell>
          <cell r="D1002" t="str">
            <v>CENTRAL 12 DE OCTUBRE</v>
          </cell>
          <cell r="E1002">
            <v>1</v>
          </cell>
          <cell r="F1002" t="str">
            <v>DISTRITO - 1</v>
          </cell>
          <cell r="G1002" t="str">
            <v>I</v>
          </cell>
          <cell r="H1002">
            <v>9500</v>
          </cell>
          <cell r="I1002">
            <v>0</v>
          </cell>
          <cell r="J1002">
            <v>9500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2</v>
          </cell>
          <cell r="R1002" t="str">
            <v>OBRAS Y MEDIO AMBIENTE</v>
          </cell>
          <cell r="S1002">
            <v>18</v>
          </cell>
          <cell r="T1002" t="str">
            <v>CONSTRUCCION Y MANTENIMIENTO DE CAMINOS VECINALES</v>
          </cell>
          <cell r="U1002">
            <v>2</v>
          </cell>
          <cell r="V1002" t="str">
            <v>PROYECTOS - 2007 P/CONCLUSION</v>
          </cell>
          <cell r="W1002">
            <v>1331</v>
          </cell>
        </row>
        <row r="1003">
          <cell r="B1003" t="str">
            <v>B05-16770-00000</v>
          </cell>
          <cell r="C1003" t="str">
            <v>ENLOSETADO CALLE FELIPE BESTRES (CONCLUSION)</v>
          </cell>
          <cell r="D1003" t="str">
            <v>PLAN 175</v>
          </cell>
          <cell r="E1003">
            <v>1</v>
          </cell>
          <cell r="F1003" t="str">
            <v>DISTRITO - 1</v>
          </cell>
          <cell r="G1003" t="str">
            <v>I</v>
          </cell>
          <cell r="H1003">
            <v>2445</v>
          </cell>
          <cell r="I1003">
            <v>2445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2</v>
          </cell>
          <cell r="R1003" t="str">
            <v>OBRAS Y MEDIO AMBIENTE</v>
          </cell>
          <cell r="S1003">
            <v>18</v>
          </cell>
          <cell r="T1003" t="str">
            <v>CONSTRUCCION Y MANTENIMIENTO DE CAMINOS VECINALES</v>
          </cell>
          <cell r="U1003">
            <v>2</v>
          </cell>
          <cell r="V1003" t="str">
            <v>PROYECTOS - 2007 P/CONCLUSION</v>
          </cell>
          <cell r="W1003">
            <v>1332</v>
          </cell>
        </row>
        <row r="1004">
          <cell r="B1004" t="str">
            <v>B05-16773-00000</v>
          </cell>
          <cell r="C1004" t="str">
            <v xml:space="preserve">ENLOSETADO CALLE FRANCISCO VEZGA </v>
          </cell>
          <cell r="D1004" t="str">
            <v>CENTRAL VILLA DOLORES</v>
          </cell>
          <cell r="E1004">
            <v>1</v>
          </cell>
          <cell r="F1004" t="str">
            <v>DISTRITO - 1</v>
          </cell>
          <cell r="G1004" t="str">
            <v>I</v>
          </cell>
          <cell r="H1004">
            <v>298330</v>
          </cell>
          <cell r="I1004">
            <v>298330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2</v>
          </cell>
          <cell r="R1004" t="str">
            <v>OBRAS Y MEDIO AMBIENTE</v>
          </cell>
          <cell r="S1004">
            <v>18</v>
          </cell>
          <cell r="T1004" t="str">
            <v>CONSTRUCCION Y MANTENIMIENTO DE CAMINOS VECINALES</v>
          </cell>
          <cell r="U1004">
            <v>2</v>
          </cell>
          <cell r="V1004" t="str">
            <v>PROYECTOS - 2007 P/CONCLUSION</v>
          </cell>
          <cell r="W1004">
            <v>1333</v>
          </cell>
        </row>
        <row r="1005">
          <cell r="B1005" t="str">
            <v>B05-16776-00000</v>
          </cell>
          <cell r="C1005" t="str">
            <v>ENLOSETADO CALLE JOSE CABALLERO</v>
          </cell>
          <cell r="D1005" t="str">
            <v>PLAN 175</v>
          </cell>
          <cell r="E1005">
            <v>1</v>
          </cell>
          <cell r="F1005" t="str">
            <v>DISTRITO - 1</v>
          </cell>
          <cell r="G1005" t="str">
            <v>I</v>
          </cell>
          <cell r="H1005">
            <v>3180</v>
          </cell>
          <cell r="I1005">
            <v>3180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2</v>
          </cell>
          <cell r="R1005" t="str">
            <v>OBRAS Y MEDIO AMBIENTE</v>
          </cell>
          <cell r="S1005">
            <v>18</v>
          </cell>
          <cell r="T1005" t="str">
            <v>CONSTRUCCION Y MANTENIMIENTO DE CAMINOS VECINALES</v>
          </cell>
          <cell r="U1005">
            <v>2</v>
          </cell>
          <cell r="V1005" t="str">
            <v>PROYECTOS - 2007 P/CONCLUSION</v>
          </cell>
          <cell r="W1005">
            <v>1334</v>
          </cell>
        </row>
        <row r="1006">
          <cell r="B1006" t="str">
            <v>B05-16777-00000</v>
          </cell>
          <cell r="C1006" t="str">
            <v>ENLOSETADO CALLE JUAN MEJIA GONZALES (CALLE 4)</v>
          </cell>
          <cell r="D1006" t="str">
            <v>CENTRAL BOLIVAR A</v>
          </cell>
          <cell r="E1006">
            <v>1</v>
          </cell>
          <cell r="F1006" t="str">
            <v>DISTRITO - 1</v>
          </cell>
          <cell r="G1006" t="str">
            <v>I</v>
          </cell>
          <cell r="H1006">
            <v>234008</v>
          </cell>
          <cell r="I1006">
            <v>144718</v>
          </cell>
          <cell r="J1006">
            <v>89290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2</v>
          </cell>
          <cell r="R1006" t="str">
            <v>OBRAS Y MEDIO AMBIENTE</v>
          </cell>
          <cell r="S1006">
            <v>18</v>
          </cell>
          <cell r="T1006" t="str">
            <v>CONSTRUCCION Y MANTENIMIENTO DE CAMINOS VECINALES</v>
          </cell>
          <cell r="U1006">
            <v>2</v>
          </cell>
          <cell r="V1006" t="str">
            <v>PROYECTOS - 2007 P/CONCLUSION</v>
          </cell>
          <cell r="W1006">
            <v>1335</v>
          </cell>
        </row>
        <row r="1007">
          <cell r="B1007" t="str">
            <v>B05-16780-00000</v>
          </cell>
          <cell r="C1007" t="str">
            <v>ENLOSETADO CALLE MANUEL CUELLAR + CORDON  DE ACERA (C.15) FASE I</v>
          </cell>
          <cell r="D1007" t="str">
            <v>PLAN 266</v>
          </cell>
          <cell r="E1007">
            <v>1</v>
          </cell>
          <cell r="F1007" t="str">
            <v>DISTRITO - 1</v>
          </cell>
          <cell r="G1007" t="str">
            <v>I</v>
          </cell>
          <cell r="H1007">
            <v>114365</v>
          </cell>
          <cell r="I1007">
            <v>114365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2</v>
          </cell>
          <cell r="R1007" t="str">
            <v>OBRAS Y MEDIO AMBIENTE</v>
          </cell>
          <cell r="S1007">
            <v>18</v>
          </cell>
          <cell r="T1007" t="str">
            <v>CONSTRUCCION Y MANTENIMIENTO DE CAMINOS VECINALES</v>
          </cell>
          <cell r="U1007">
            <v>2</v>
          </cell>
          <cell r="V1007" t="str">
            <v>PROYECTOS - 2007 P/CONCLUSION</v>
          </cell>
          <cell r="W1007">
            <v>1336</v>
          </cell>
        </row>
        <row r="1008">
          <cell r="B1008" t="str">
            <v>B05-16830-00000</v>
          </cell>
          <cell r="C1008" t="str">
            <v>ENLOSETADO DE LA CALLE 4 (DESDE CALLE CIVICA HASTA CALLE E)</v>
          </cell>
          <cell r="D1008" t="str">
            <v>SANTA ROSA</v>
          </cell>
          <cell r="E1008">
            <v>1</v>
          </cell>
          <cell r="F1008" t="str">
            <v>DISTRITO - 1</v>
          </cell>
          <cell r="G1008" t="str">
            <v>I</v>
          </cell>
          <cell r="H1008">
            <v>145000</v>
          </cell>
          <cell r="I1008">
            <v>80000</v>
          </cell>
          <cell r="J1008">
            <v>65000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2</v>
          </cell>
          <cell r="R1008" t="str">
            <v>OBRAS Y MEDIO AMBIENTE</v>
          </cell>
          <cell r="S1008">
            <v>18</v>
          </cell>
          <cell r="T1008" t="str">
            <v>CONSTRUCCION Y MANTENIMIENTO DE CAMINOS VECINALES</v>
          </cell>
          <cell r="U1008">
            <v>2</v>
          </cell>
          <cell r="V1008" t="str">
            <v>PROYECTOS - 2007 P/CONCLUSION</v>
          </cell>
          <cell r="W1008">
            <v>1338</v>
          </cell>
        </row>
        <row r="1009">
          <cell r="B1009" t="str">
            <v>B05-16831-00000</v>
          </cell>
          <cell r="C1009" t="str">
            <v>ENLOSETADO DE LA CALLE 6</v>
          </cell>
          <cell r="D1009" t="str">
            <v>SANTA ROSA</v>
          </cell>
          <cell r="E1009">
            <v>1</v>
          </cell>
          <cell r="F1009" t="str">
            <v>DISTRITO - 1</v>
          </cell>
          <cell r="G1009" t="str">
            <v>I</v>
          </cell>
          <cell r="H1009">
            <v>150000</v>
          </cell>
          <cell r="I1009">
            <v>150000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</v>
          </cell>
          <cell r="R1009" t="str">
            <v>OBRAS Y MEDIO AMBIENTE</v>
          </cell>
          <cell r="S1009">
            <v>18</v>
          </cell>
          <cell r="T1009" t="str">
            <v>CONSTRUCCION Y MANTENIMIENTO DE CAMINOS VECINALES</v>
          </cell>
          <cell r="U1009">
            <v>2</v>
          </cell>
          <cell r="V1009" t="str">
            <v>PROYECTOS - 2007 P/CONCLUSION</v>
          </cell>
          <cell r="W1009">
            <v>1339</v>
          </cell>
        </row>
        <row r="1010">
          <cell r="B1010" t="str">
            <v>B05-16854-00000</v>
          </cell>
          <cell r="C1010" t="str">
            <v xml:space="preserve">ENLOSETADO PASAJE MEJILLONES </v>
          </cell>
          <cell r="D1010" t="str">
            <v>CENTRAL VILLA DOLORES</v>
          </cell>
          <cell r="E1010">
            <v>1</v>
          </cell>
          <cell r="F1010" t="str">
            <v>DISTRITO - 1</v>
          </cell>
          <cell r="G1010" t="str">
            <v>I</v>
          </cell>
          <cell r="H1010">
            <v>131000</v>
          </cell>
          <cell r="I1010">
            <v>116000</v>
          </cell>
          <cell r="J1010">
            <v>15000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2</v>
          </cell>
          <cell r="R1010" t="str">
            <v>OBRAS Y MEDIO AMBIENTE</v>
          </cell>
          <cell r="S1010">
            <v>18</v>
          </cell>
          <cell r="T1010" t="str">
            <v>CONSTRUCCION Y MANTENIMIENTO DE CAMINOS VECINALES</v>
          </cell>
          <cell r="U1010">
            <v>2</v>
          </cell>
          <cell r="V1010" t="str">
            <v>PROYECTOS - 2007 P/CONCLUSION</v>
          </cell>
          <cell r="W1010">
            <v>1341</v>
          </cell>
        </row>
        <row r="1011">
          <cell r="B1011" t="str">
            <v>B05-16939-00000</v>
          </cell>
          <cell r="C1011" t="str">
            <v>MEJORAMIENTO PARQUE RECREO (ENTRE C. 3 Y 4)</v>
          </cell>
          <cell r="D1011" t="str">
            <v>PLAN 361</v>
          </cell>
          <cell r="E1011">
            <v>1</v>
          </cell>
          <cell r="F1011" t="str">
            <v>DISTRITO - 1</v>
          </cell>
          <cell r="G1011" t="str">
            <v>I</v>
          </cell>
          <cell r="H1011">
            <v>70098</v>
          </cell>
          <cell r="I1011">
            <v>70098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</v>
          </cell>
          <cell r="R1011" t="str">
            <v>OBRAS Y MEDIO AMBIENTE</v>
          </cell>
          <cell r="S1011">
            <v>12</v>
          </cell>
          <cell r="T1011" t="str">
            <v>INFRAESTRUCTURA URBANA Y RURAL</v>
          </cell>
          <cell r="U1011">
            <v>2</v>
          </cell>
          <cell r="V1011" t="str">
            <v>PROYECTOS - 2007 P/CONCLUSION</v>
          </cell>
          <cell r="W1011">
            <v>1344</v>
          </cell>
        </row>
        <row r="1012">
          <cell r="B1012" t="str">
            <v>B05-16944-00000</v>
          </cell>
          <cell r="C1012" t="str">
            <v>ENLOSETADO AV. JORGE CARRASCO (DESDE CALLE 1 HACIA ABAJO)</v>
          </cell>
          <cell r="D1012" t="str">
            <v>CENTRAL 12 DE OCTUBRE</v>
          </cell>
          <cell r="E1012">
            <v>1</v>
          </cell>
          <cell r="F1012" t="str">
            <v>DISTRITO - 1</v>
          </cell>
          <cell r="G1012" t="str">
            <v>I</v>
          </cell>
          <cell r="H1012">
            <v>400000</v>
          </cell>
          <cell r="I1012">
            <v>0</v>
          </cell>
          <cell r="J1012">
            <v>400000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2</v>
          </cell>
          <cell r="R1012" t="str">
            <v>OBRAS Y MEDIO AMBIENTE</v>
          </cell>
          <cell r="S1012">
            <v>18</v>
          </cell>
          <cell r="T1012" t="str">
            <v>CONSTRUCCION Y MANTENIMIENTO DE CAMINOS VECINALES</v>
          </cell>
          <cell r="U1012">
            <v>2</v>
          </cell>
          <cell r="V1012" t="str">
            <v>PROYECTOS - 2007 P/CONCLUSION</v>
          </cell>
          <cell r="W1012">
            <v>1346</v>
          </cell>
        </row>
        <row r="1013">
          <cell r="B1013" t="str">
            <v>B05-16945-00000</v>
          </cell>
          <cell r="C1013" t="str">
            <v>ENLOSETADO AV. RAUL SALMON (ENTRE CALLES 2 Y 5)</v>
          </cell>
          <cell r="D1013" t="str">
            <v>CENTRAL 12 DE OCTUBRE</v>
          </cell>
          <cell r="E1013">
            <v>1</v>
          </cell>
          <cell r="F1013" t="str">
            <v>DISTRITO - 1</v>
          </cell>
          <cell r="G1013" t="str">
            <v>I</v>
          </cell>
          <cell r="H1013">
            <v>50997</v>
          </cell>
          <cell r="I1013">
            <v>50997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2</v>
          </cell>
          <cell r="R1013" t="str">
            <v>OBRAS Y MEDIO AMBIENTE</v>
          </cell>
          <cell r="S1013">
            <v>18</v>
          </cell>
          <cell r="T1013" t="str">
            <v>CONSTRUCCION Y MANTENIMIENTO DE CAMINOS VECINALES</v>
          </cell>
          <cell r="U1013">
            <v>2</v>
          </cell>
          <cell r="V1013" t="str">
            <v>PROYECTOS - 2007 P/CONCLUSION</v>
          </cell>
          <cell r="W1013">
            <v>1347</v>
          </cell>
        </row>
        <row r="1014">
          <cell r="B1014" t="str">
            <v>B05-16946-00000</v>
          </cell>
          <cell r="C1014" t="str">
            <v>ENLOSETADO AV. TIAHUANACU (ENTRE CALLES 1 Y 2)</v>
          </cell>
          <cell r="D1014" t="str">
            <v>CENTRAL 12 DE OCTUBRE</v>
          </cell>
          <cell r="E1014">
            <v>1</v>
          </cell>
          <cell r="F1014" t="str">
            <v>DISTRITO - 1</v>
          </cell>
          <cell r="G1014" t="str">
            <v>I</v>
          </cell>
          <cell r="H1014">
            <v>130000</v>
          </cell>
          <cell r="I1014">
            <v>80000</v>
          </cell>
          <cell r="J1014">
            <v>50000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2</v>
          </cell>
          <cell r="R1014" t="str">
            <v>OBRAS Y MEDIO AMBIENTE</v>
          </cell>
          <cell r="S1014">
            <v>18</v>
          </cell>
          <cell r="T1014" t="str">
            <v>CONSTRUCCION Y MANTENIMIENTO DE CAMINOS VECINALES</v>
          </cell>
          <cell r="U1014">
            <v>2</v>
          </cell>
          <cell r="V1014" t="str">
            <v>PROYECTOS - 2007 P/CONCLUSION</v>
          </cell>
          <cell r="W1014">
            <v>1348</v>
          </cell>
        </row>
        <row r="1015">
          <cell r="B1015" t="str">
            <v>B05-16947-00000</v>
          </cell>
          <cell r="C1015" t="str">
            <v>ENLOSETADO CALLE 1 (ENTRE AV. TIAHUNACU Y AV. JORGE CARRASCO)</v>
          </cell>
          <cell r="D1015" t="str">
            <v>CENTRAL 12 DE OCTUBRE</v>
          </cell>
          <cell r="E1015">
            <v>1</v>
          </cell>
          <cell r="F1015" t="str">
            <v>DISTRITO - 1</v>
          </cell>
          <cell r="G1015" t="str">
            <v>I</v>
          </cell>
          <cell r="H1015">
            <v>150000</v>
          </cell>
          <cell r="I1015">
            <v>150000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2</v>
          </cell>
          <cell r="R1015" t="str">
            <v>OBRAS Y MEDIO AMBIENTE</v>
          </cell>
          <cell r="S1015">
            <v>18</v>
          </cell>
          <cell r="T1015" t="str">
            <v>CONSTRUCCION Y MANTENIMIENTO DE CAMINOS VECINALES</v>
          </cell>
          <cell r="U1015">
            <v>2</v>
          </cell>
          <cell r="V1015" t="str">
            <v>PROYECTOS - 2007 P/CONCLUSION</v>
          </cell>
          <cell r="W1015">
            <v>1349</v>
          </cell>
        </row>
        <row r="1016">
          <cell r="B1016" t="str">
            <v>B05-16956-00000</v>
          </cell>
          <cell r="C1016" t="str">
            <v>RECONSTRUCCION Y AMPLIACION DE MINGITORIO PUBLICO</v>
          </cell>
          <cell r="D1016" t="str">
            <v>ROSAS PAMPA</v>
          </cell>
          <cell r="E1016">
            <v>1</v>
          </cell>
          <cell r="F1016" t="str">
            <v>DISTRITO - 1</v>
          </cell>
          <cell r="G1016" t="str">
            <v>I</v>
          </cell>
          <cell r="H1016">
            <v>285509</v>
          </cell>
          <cell r="I1016">
            <v>0</v>
          </cell>
          <cell r="J1016">
            <v>285509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2</v>
          </cell>
          <cell r="R1016" t="str">
            <v>OBRAS Y MEDIO AMBIENTE</v>
          </cell>
          <cell r="S1016">
            <v>12</v>
          </cell>
          <cell r="T1016" t="str">
            <v>INFRAESTRUCTURA URBANA Y RURAL</v>
          </cell>
          <cell r="U1016">
            <v>2</v>
          </cell>
          <cell r="V1016" t="str">
            <v>PROYECTOS - 2007 P/CONCLUSION</v>
          </cell>
          <cell r="W1016">
            <v>1350</v>
          </cell>
        </row>
        <row r="1017">
          <cell r="B1017" t="str">
            <v>B05-16971-00000</v>
          </cell>
          <cell r="C1017" t="str">
            <v>REMODELACION SEDE SOCIAL</v>
          </cell>
          <cell r="D1017" t="str">
            <v>CENTRAL 12 DE OCTUBRE</v>
          </cell>
          <cell r="E1017">
            <v>1</v>
          </cell>
          <cell r="F1017" t="str">
            <v>DISTRITO - 1</v>
          </cell>
          <cell r="G1017" t="str">
            <v>I</v>
          </cell>
          <cell r="H1017">
            <v>2232</v>
          </cell>
          <cell r="I1017">
            <v>0</v>
          </cell>
          <cell r="J1017">
            <v>2232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</v>
          </cell>
          <cell r="R1017" t="str">
            <v>OBRAS Y MEDIO AMBIENTE</v>
          </cell>
          <cell r="S1017">
            <v>12</v>
          </cell>
          <cell r="T1017" t="str">
            <v>INFRAESTRUCTURA URBANA Y RURAL</v>
          </cell>
          <cell r="U1017">
            <v>2</v>
          </cell>
          <cell r="V1017" t="str">
            <v>PROYECTOS - 2007 P/CONCLUSION</v>
          </cell>
          <cell r="W1017">
            <v>1351</v>
          </cell>
        </row>
        <row r="1018">
          <cell r="B1018" t="str">
            <v>B05-16977-00000</v>
          </cell>
          <cell r="C1018" t="str">
            <v>CONSTRUCCION DE TINGLADO CANCHA CUATRO SEDE SOCIAL</v>
          </cell>
          <cell r="D1018" t="str">
            <v>CENTRAL VILLA DOLORES</v>
          </cell>
          <cell r="E1018">
            <v>1</v>
          </cell>
          <cell r="F1018" t="str">
            <v>DISTRITO - 1</v>
          </cell>
          <cell r="G1018" t="str">
            <v>I</v>
          </cell>
          <cell r="H1018">
            <v>455000</v>
          </cell>
          <cell r="I1018">
            <v>243564</v>
          </cell>
          <cell r="J1018">
            <v>211436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2</v>
          </cell>
          <cell r="R1018" t="str">
            <v>OBRAS Y MEDIO AMBIENTE</v>
          </cell>
          <cell r="S1018">
            <v>12</v>
          </cell>
          <cell r="T1018" t="str">
            <v>INFRAESTRUCTURA URBANA Y RURAL</v>
          </cell>
          <cell r="U1018">
            <v>2</v>
          </cell>
          <cell r="V1018" t="str">
            <v>PROYECTOS - 2007 P/CONCLUSION</v>
          </cell>
          <cell r="W1018">
            <v>1352</v>
          </cell>
        </row>
        <row r="1019">
          <cell r="B1019" t="str">
            <v>B05-16978-00000</v>
          </cell>
          <cell r="C1019" t="str">
            <v>VACIADO DE PISO U.E. ROTARY CHUQUIAGO MARCA</v>
          </cell>
          <cell r="D1019" t="str">
            <v>SANTA ROSA</v>
          </cell>
          <cell r="E1019">
            <v>1</v>
          </cell>
          <cell r="F1019" t="str">
            <v>DISTRITO - 1</v>
          </cell>
          <cell r="G1019" t="str">
            <v>I</v>
          </cell>
          <cell r="H1019">
            <v>20839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20839</v>
          </cell>
          <cell r="P1019">
            <v>0</v>
          </cell>
          <cell r="Q1019">
            <v>1</v>
          </cell>
          <cell r="R1019" t="str">
            <v>PROTECCION SOCIAL</v>
          </cell>
          <cell r="S1019">
            <v>1</v>
          </cell>
          <cell r="T1019" t="str">
            <v>SERVICIO DE EDUCACION</v>
          </cell>
          <cell r="U1019">
            <v>2</v>
          </cell>
          <cell r="V1019" t="str">
            <v>PROYECTOS - 2007 P/CONCLUSION</v>
          </cell>
          <cell r="W1019">
            <v>1353</v>
          </cell>
        </row>
        <row r="1020">
          <cell r="B1020" t="str">
            <v>B05-16016-00000</v>
          </cell>
          <cell r="C1020" t="str">
            <v>ASFALTADO AV. DESAGUADERO (FASE I)</v>
          </cell>
          <cell r="D1020" t="str">
            <v>CUPILUPACA</v>
          </cell>
          <cell r="E1020">
            <v>2</v>
          </cell>
          <cell r="F1020" t="str">
            <v>DISTRITO - 2</v>
          </cell>
          <cell r="G1020" t="str">
            <v>I</v>
          </cell>
          <cell r="H1020">
            <v>195000</v>
          </cell>
          <cell r="I1020">
            <v>195000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2</v>
          </cell>
          <cell r="R1020" t="str">
            <v>OBRAS Y MEDIO AMBIENTE</v>
          </cell>
          <cell r="S1020">
            <v>18</v>
          </cell>
          <cell r="T1020" t="str">
            <v>CONSTRUCCION Y MANTENIMIENTO DE CAMINOS VECINALES</v>
          </cell>
          <cell r="U1020">
            <v>2</v>
          </cell>
          <cell r="V1020" t="str">
            <v>PROYECTOS - 2007 P/CONCLUSION</v>
          </cell>
          <cell r="W1020">
            <v>1358</v>
          </cell>
        </row>
        <row r="1021">
          <cell r="B1021" t="str">
            <v>B05-16081-00000</v>
          </cell>
          <cell r="C1021" t="str">
            <v>CONSTRUCCION CORDONES DE ACERA CALLES 3 - 5</v>
          </cell>
          <cell r="D1021" t="str">
            <v>EL KENKO</v>
          </cell>
          <cell r="E1021">
            <v>2</v>
          </cell>
          <cell r="F1021" t="str">
            <v>DISTRITO - 2</v>
          </cell>
          <cell r="G1021" t="str">
            <v>I</v>
          </cell>
          <cell r="H1021">
            <v>30000</v>
          </cell>
          <cell r="I1021">
            <v>30000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2</v>
          </cell>
          <cell r="R1021" t="str">
            <v>OBRAS Y MEDIO AMBIENTE</v>
          </cell>
          <cell r="S1021">
            <v>18</v>
          </cell>
          <cell r="T1021" t="str">
            <v>CONSTRUCCION Y MANTENIMIENTO DE CAMINOS VECINALES</v>
          </cell>
          <cell r="U1021">
            <v>2</v>
          </cell>
          <cell r="V1021" t="str">
            <v>PROYECTOS - 2007 P/CONCLUSION</v>
          </cell>
          <cell r="W1021">
            <v>1359</v>
          </cell>
        </row>
        <row r="1022">
          <cell r="B1022" t="str">
            <v>B05-16097-00000</v>
          </cell>
          <cell r="C1022" t="str">
            <v>CONSTRUCCION DE CANCHA DE FUTSAL Y VOLIBOL ENARENADO</v>
          </cell>
          <cell r="D1022" t="str">
            <v>AROMA</v>
          </cell>
          <cell r="E1022">
            <v>2</v>
          </cell>
          <cell r="F1022" t="str">
            <v>DISTRITO - 2</v>
          </cell>
          <cell r="G1022" t="str">
            <v>I</v>
          </cell>
          <cell r="H1022">
            <v>40000</v>
          </cell>
          <cell r="I1022">
            <v>40000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2</v>
          </cell>
          <cell r="R1022" t="str">
            <v>OBRAS Y MEDIO AMBIENTE</v>
          </cell>
          <cell r="S1022">
            <v>12</v>
          </cell>
          <cell r="T1022" t="str">
            <v>INFRAESTRUCTURA URBANA Y RURAL</v>
          </cell>
          <cell r="U1022">
            <v>2</v>
          </cell>
          <cell r="V1022" t="str">
            <v>PROYECTOS - 2007 P/CONCLUSION</v>
          </cell>
          <cell r="W1022">
            <v>1360</v>
          </cell>
        </row>
        <row r="1023">
          <cell r="B1023" t="str">
            <v>B05-16104-00000</v>
          </cell>
          <cell r="C1023" t="str">
            <v>CONSTRUCCION DE CENTRO CULTURAL (FASE I)</v>
          </cell>
          <cell r="D1023" t="str">
            <v>BOLIVAR MUNICIPAL NORTE</v>
          </cell>
          <cell r="E1023">
            <v>2</v>
          </cell>
          <cell r="F1023" t="str">
            <v>DISTRITO - 2</v>
          </cell>
          <cell r="G1023" t="str">
            <v>I</v>
          </cell>
          <cell r="H1023">
            <v>163236</v>
          </cell>
          <cell r="I1023">
            <v>83998</v>
          </cell>
          <cell r="J1023">
            <v>79238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2</v>
          </cell>
          <cell r="R1023" t="str">
            <v>OBRAS Y MEDIO AMBIENTE</v>
          </cell>
          <cell r="S1023">
            <v>12</v>
          </cell>
          <cell r="T1023" t="str">
            <v>INFRAESTRUCTURA URBANA Y RURAL</v>
          </cell>
          <cell r="U1023">
            <v>2</v>
          </cell>
          <cell r="V1023" t="str">
            <v>PROYECTOS - 2007 P/CONCLUSION</v>
          </cell>
          <cell r="W1023">
            <v>1361</v>
          </cell>
        </row>
        <row r="1024">
          <cell r="B1024" t="str">
            <v>B05-16195-00000</v>
          </cell>
          <cell r="C1024" t="str">
            <v>CONSTRUCCION PLAZA CIVICA (FASE I)</v>
          </cell>
          <cell r="D1024" t="str">
            <v>VILLAZON</v>
          </cell>
          <cell r="E1024">
            <v>2</v>
          </cell>
          <cell r="F1024" t="str">
            <v>DISTRITO - 2</v>
          </cell>
          <cell r="G1024" t="str">
            <v>I</v>
          </cell>
          <cell r="H1024">
            <v>240000</v>
          </cell>
          <cell r="I1024">
            <v>185000</v>
          </cell>
          <cell r="J1024">
            <v>55000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2</v>
          </cell>
          <cell r="R1024" t="str">
            <v>OBRAS Y MEDIO AMBIENTE</v>
          </cell>
          <cell r="S1024">
            <v>12</v>
          </cell>
          <cell r="T1024" t="str">
            <v>INFRAESTRUCTURA URBANA Y RURAL</v>
          </cell>
          <cell r="U1024">
            <v>2</v>
          </cell>
          <cell r="V1024" t="str">
            <v>PROYECTOS - 2007 P/CONCLUSION</v>
          </cell>
          <cell r="W1024">
            <v>1362</v>
          </cell>
        </row>
        <row r="1025">
          <cell r="B1025" t="str">
            <v>B05-16223-00000</v>
          </cell>
          <cell r="C1025" t="str">
            <v>CONSTRUCCION SEDE SOCIAL (FASE I)</v>
          </cell>
          <cell r="D1025" t="str">
            <v>LOS PINOS SAN MIGUEL PUCARANI</v>
          </cell>
          <cell r="E1025">
            <v>2</v>
          </cell>
          <cell r="F1025" t="str">
            <v>DISTRITO - 2</v>
          </cell>
          <cell r="G1025" t="str">
            <v>I</v>
          </cell>
          <cell r="H1025">
            <v>56712</v>
          </cell>
          <cell r="I1025">
            <v>28237</v>
          </cell>
          <cell r="J1025">
            <v>28475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</v>
          </cell>
          <cell r="R1025" t="str">
            <v>OBRAS Y MEDIO AMBIENTE</v>
          </cell>
          <cell r="S1025">
            <v>12</v>
          </cell>
          <cell r="T1025" t="str">
            <v>INFRAESTRUCTURA URBANA Y RURAL</v>
          </cell>
          <cell r="U1025">
            <v>2</v>
          </cell>
          <cell r="V1025" t="str">
            <v>PROYECTOS - 2007 P/CONCLUSION</v>
          </cell>
          <cell r="W1025">
            <v>1363</v>
          </cell>
        </row>
        <row r="1026">
          <cell r="B1026" t="str">
            <v>B05-16235-00000</v>
          </cell>
          <cell r="C1026" t="str">
            <v>CONSTRUCCION TINGLADO EN CANCHA MULTIPLE (FASE I)</v>
          </cell>
          <cell r="D1026" t="str">
            <v>BOLIVAR MICHMI</v>
          </cell>
          <cell r="E1026">
            <v>2</v>
          </cell>
          <cell r="F1026" t="str">
            <v>DISTRITO - 2</v>
          </cell>
          <cell r="G1026" t="str">
            <v>I</v>
          </cell>
          <cell r="H1026">
            <v>106871</v>
          </cell>
          <cell r="I1026">
            <v>78396</v>
          </cell>
          <cell r="J1026">
            <v>28475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2</v>
          </cell>
          <cell r="R1026" t="str">
            <v>OBRAS Y MEDIO AMBIENTE</v>
          </cell>
          <cell r="S1026">
            <v>12</v>
          </cell>
          <cell r="T1026" t="str">
            <v>INFRAESTRUCTURA URBANA Y RURAL</v>
          </cell>
          <cell r="U1026">
            <v>2</v>
          </cell>
          <cell r="V1026" t="str">
            <v>PROYECTOS - 2007 P/CONCLUSION</v>
          </cell>
          <cell r="W1026">
            <v>1364</v>
          </cell>
        </row>
        <row r="1027">
          <cell r="B1027" t="str">
            <v>B05-16481-00000</v>
          </cell>
          <cell r="C1027" t="str">
            <v>DOTACION DE MATERIALES DE CONSTRUCCION PARA CORDONES DE ACERA (GENERACION DE EMPLEO)</v>
          </cell>
          <cell r="D1027" t="str">
            <v>ROSAS PAMPA INDUSTRIAL</v>
          </cell>
          <cell r="E1027">
            <v>2</v>
          </cell>
          <cell r="F1027" t="str">
            <v>DISTRITO - 2</v>
          </cell>
          <cell r="G1027" t="str">
            <v>I</v>
          </cell>
          <cell r="H1027">
            <v>16721</v>
          </cell>
          <cell r="I1027">
            <v>16721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 t="str">
            <v>OBRAS Y MEDIO AMBIENTE</v>
          </cell>
          <cell r="S1027">
            <v>25</v>
          </cell>
          <cell r="T1027" t="str">
            <v>PROGRAMA INTENSIVO DE EMPLEO - GEN. EMPLEO</v>
          </cell>
          <cell r="U1027">
            <v>2</v>
          </cell>
          <cell r="V1027" t="str">
            <v>PROYECTOS - 2007 P/CONCLUSION</v>
          </cell>
          <cell r="W1027">
            <v>1367</v>
          </cell>
        </row>
        <row r="1028">
          <cell r="B1028" t="str">
            <v>B05-16535-00000</v>
          </cell>
          <cell r="C1028" t="str">
            <v>DOTACION DE MATERIALES DE CONSTRUCCION PARA ENLOSETADO CALLE CONGO Y NIGERIA (GENERACION DE EMPLEO)</v>
          </cell>
          <cell r="D1028" t="str">
            <v>JANKO KALANI</v>
          </cell>
          <cell r="E1028">
            <v>2</v>
          </cell>
          <cell r="F1028" t="str">
            <v>DISTRITO - 2</v>
          </cell>
          <cell r="G1028" t="str">
            <v>I</v>
          </cell>
          <cell r="H1028">
            <v>107000</v>
          </cell>
          <cell r="I1028">
            <v>107000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2</v>
          </cell>
          <cell r="R1028" t="str">
            <v>OBRAS Y MEDIO AMBIENTE</v>
          </cell>
          <cell r="S1028">
            <v>18</v>
          </cell>
          <cell r="T1028" t="str">
            <v>CONSTRUCCION Y MANTENIMIENTO DE CAMINOS VECINALES</v>
          </cell>
          <cell r="U1028">
            <v>2</v>
          </cell>
          <cell r="V1028" t="str">
            <v>PROYECTOS - 2007 P/CONCLUSION</v>
          </cell>
          <cell r="W1028">
            <v>1368</v>
          </cell>
        </row>
        <row r="1029">
          <cell r="B1029" t="str">
            <v>B05-16547-00000</v>
          </cell>
          <cell r="C1029" t="str">
            <v>DOTACION DE MATERIALES DE CONSTRUCCION PARA ENLOSETADO DE AV. EMILIO VILLANUEVA (GENERACION DE EMPLEO)</v>
          </cell>
          <cell r="D1029" t="str">
            <v>KENKO PUCARANI</v>
          </cell>
          <cell r="E1029">
            <v>2</v>
          </cell>
          <cell r="F1029" t="str">
            <v>DISTRITO - 2</v>
          </cell>
          <cell r="G1029" t="str">
            <v>I</v>
          </cell>
          <cell r="H1029">
            <v>104598</v>
          </cell>
          <cell r="I1029">
            <v>104598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2</v>
          </cell>
          <cell r="R1029" t="str">
            <v>OBRAS Y MEDIO AMBIENTE</v>
          </cell>
          <cell r="S1029">
            <v>18</v>
          </cell>
          <cell r="T1029" t="str">
            <v>CONSTRUCCION Y MANTENIMIENTO DE CAMINOS VECINALES</v>
          </cell>
          <cell r="U1029">
            <v>2</v>
          </cell>
          <cell r="V1029" t="str">
            <v>PROYECTOS - 2007 P/CONCLUSION</v>
          </cell>
          <cell r="W1029">
            <v>1372</v>
          </cell>
        </row>
        <row r="1030">
          <cell r="B1030" t="str">
            <v>B05-16564-00000</v>
          </cell>
          <cell r="C1030" t="str">
            <v>DOTACION DE MATERIALES DE CONSTRUCCION PARA ENLOSETADO DE VARIAS CALLES (GENERACION DE EMPLEO)</v>
          </cell>
          <cell r="D1030" t="str">
            <v>LOS PINOS SAN MIGUEL PUCARANI</v>
          </cell>
          <cell r="E1030">
            <v>2</v>
          </cell>
          <cell r="F1030" t="str">
            <v>DISTRITO - 2</v>
          </cell>
          <cell r="G1030" t="str">
            <v>I</v>
          </cell>
          <cell r="H1030">
            <v>129312</v>
          </cell>
          <cell r="I1030">
            <v>129312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2</v>
          </cell>
          <cell r="R1030" t="str">
            <v>OBRAS Y MEDIO AMBIENTE</v>
          </cell>
          <cell r="S1030">
            <v>18</v>
          </cell>
          <cell r="T1030" t="str">
            <v>CONSTRUCCION Y MANTENIMIENTO DE CAMINOS VECINALES</v>
          </cell>
          <cell r="U1030">
            <v>2</v>
          </cell>
          <cell r="V1030" t="str">
            <v>PROYECTOS - 2007 P/CONCLUSION</v>
          </cell>
          <cell r="W1030">
            <v>1374</v>
          </cell>
        </row>
        <row r="1031">
          <cell r="B1031" t="str">
            <v>B05-16576-00000</v>
          </cell>
          <cell r="C1031" t="str">
            <v>DOTACION DE MATERIALES DE CONSTRUCCION PARA ENLOSETADO VARIAS CALLES  (GENERACION DE EMPLEO)</v>
          </cell>
          <cell r="D1031" t="str">
            <v>EL KENKO</v>
          </cell>
          <cell r="E1031">
            <v>2</v>
          </cell>
          <cell r="F1031" t="str">
            <v>DISTRITO - 2</v>
          </cell>
          <cell r="G1031" t="str">
            <v>I</v>
          </cell>
          <cell r="H1031">
            <v>208956</v>
          </cell>
          <cell r="I1031">
            <v>208956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2</v>
          </cell>
          <cell r="R1031" t="str">
            <v>OBRAS Y MEDIO AMBIENTE</v>
          </cell>
          <cell r="S1031">
            <v>18</v>
          </cell>
          <cell r="T1031" t="str">
            <v>CONSTRUCCION Y MANTENIMIENTO DE CAMINOS VECINALES</v>
          </cell>
          <cell r="U1031">
            <v>2</v>
          </cell>
          <cell r="V1031" t="str">
            <v>PROYECTOS - 2007 P/CONCLUSION</v>
          </cell>
          <cell r="W1031">
            <v>1375</v>
          </cell>
        </row>
        <row r="1032">
          <cell r="B1032" t="str">
            <v>B05-16596-00000</v>
          </cell>
          <cell r="C1032" t="str">
            <v>DOTACION DE MATERIALES DE CONSTRUCCION PARA SEDE SOCIAL</v>
          </cell>
          <cell r="D1032" t="str">
            <v>AROMA</v>
          </cell>
          <cell r="E1032">
            <v>2</v>
          </cell>
          <cell r="F1032" t="str">
            <v>DISTRITO - 2</v>
          </cell>
          <cell r="G1032" t="str">
            <v>I</v>
          </cell>
          <cell r="H1032">
            <v>30000</v>
          </cell>
          <cell r="I1032">
            <v>0</v>
          </cell>
          <cell r="J1032">
            <v>30000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2</v>
          </cell>
          <cell r="R1032" t="str">
            <v>OBRAS Y MEDIO AMBIENTE</v>
          </cell>
          <cell r="S1032">
            <v>12</v>
          </cell>
          <cell r="T1032" t="str">
            <v>INFRAESTRUCTURA URBANA Y RURAL</v>
          </cell>
          <cell r="U1032">
            <v>2</v>
          </cell>
          <cell r="V1032" t="str">
            <v>PROYECTOS - 2007 P/CONCLUSION</v>
          </cell>
          <cell r="W1032">
            <v>1376</v>
          </cell>
        </row>
        <row r="1033">
          <cell r="B1033" t="str">
            <v>B05-16653-00000</v>
          </cell>
          <cell r="C1033" t="str">
            <v>DOTACION DE PLAQUETAS NOMINATIVAS</v>
          </cell>
          <cell r="D1033" t="str">
            <v>6 DE JUNIO MAGISTERIO</v>
          </cell>
          <cell r="E1033">
            <v>2</v>
          </cell>
          <cell r="F1033" t="str">
            <v>DISTRITO - 2</v>
          </cell>
          <cell r="G1033" t="str">
            <v>I</v>
          </cell>
          <cell r="H1033">
            <v>3000</v>
          </cell>
          <cell r="I1033">
            <v>0</v>
          </cell>
          <cell r="J1033">
            <v>3000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2</v>
          </cell>
          <cell r="R1033" t="str">
            <v>OBRAS Y MEDIO AMBIENTE</v>
          </cell>
          <cell r="S1033">
            <v>19</v>
          </cell>
          <cell r="T1033" t="str">
            <v>TRANSPORTE Y VIALIDAD</v>
          </cell>
          <cell r="U1033">
            <v>2</v>
          </cell>
          <cell r="V1033" t="str">
            <v>PROYECTOS - 2007 P/CONCLUSION</v>
          </cell>
          <cell r="W1033">
            <v>1379</v>
          </cell>
        </row>
        <row r="1034">
          <cell r="B1034" t="str">
            <v>B05-16658-00000</v>
          </cell>
          <cell r="C1034" t="str">
            <v>DOTACION DE REFLECTORES Y ACCESORIOS</v>
          </cell>
          <cell r="D1034" t="str">
            <v>AROMA</v>
          </cell>
          <cell r="E1034">
            <v>2</v>
          </cell>
          <cell r="F1034" t="str">
            <v>DISTRITO - 2</v>
          </cell>
          <cell r="G1034" t="str">
            <v>I</v>
          </cell>
          <cell r="H1034">
            <v>16000</v>
          </cell>
          <cell r="I1034">
            <v>16000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2</v>
          </cell>
          <cell r="R1034" t="str">
            <v>OBRAS Y MEDIO AMBIENTE</v>
          </cell>
          <cell r="S1034">
            <v>17</v>
          </cell>
          <cell r="T1034" t="str">
            <v>ALUMBRADO PUBLICO</v>
          </cell>
          <cell r="U1034">
            <v>2</v>
          </cell>
          <cell r="V1034" t="str">
            <v>PROYECTOS - 2007 P/CONCLUSION</v>
          </cell>
          <cell r="W1034">
            <v>1380</v>
          </cell>
        </row>
        <row r="1035">
          <cell r="B1035" t="str">
            <v>B05-16677-00000</v>
          </cell>
          <cell r="C1035" t="str">
            <v>DOTACION DE TUBERIAS PARA ALCANTARILLADO SANITARIO (GENERACION DE EMPLEO)</v>
          </cell>
          <cell r="D1035" t="str">
            <v>PANORAMICA I</v>
          </cell>
          <cell r="E1035">
            <v>2</v>
          </cell>
          <cell r="F1035" t="str">
            <v>DISTRITO - 2</v>
          </cell>
          <cell r="G1035" t="str">
            <v>I</v>
          </cell>
          <cell r="H1035">
            <v>112372</v>
          </cell>
          <cell r="I1035">
            <v>112372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2</v>
          </cell>
          <cell r="R1035" t="str">
            <v>OBRAS Y MEDIO AMBIENTE</v>
          </cell>
          <cell r="S1035">
            <v>25</v>
          </cell>
          <cell r="T1035" t="str">
            <v>PROGRAMA INTENSIVO DE EMPLEO - GEN. EMPLEO</v>
          </cell>
          <cell r="U1035">
            <v>2</v>
          </cell>
          <cell r="V1035" t="str">
            <v>PROYECTOS - 2007 P/CONCLUSION</v>
          </cell>
          <cell r="W1035">
            <v>1382</v>
          </cell>
        </row>
        <row r="1036">
          <cell r="B1036" t="str">
            <v>B05-16678-00000</v>
          </cell>
          <cell r="C1036" t="str">
            <v>DOTACION DE TUBERIAS PARA ALCANTARILLADO SANITARIO (GENERACION DE EMPLEO)</v>
          </cell>
          <cell r="D1036" t="str">
            <v>PUCARANI</v>
          </cell>
          <cell r="E1036">
            <v>2</v>
          </cell>
          <cell r="F1036" t="str">
            <v>DISTRITO - 2</v>
          </cell>
          <cell r="G1036" t="str">
            <v>I</v>
          </cell>
          <cell r="H1036">
            <v>50000</v>
          </cell>
          <cell r="I1036">
            <v>50000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2</v>
          </cell>
          <cell r="R1036" t="str">
            <v>OBRAS Y MEDIO AMBIENTE</v>
          </cell>
          <cell r="S1036">
            <v>25</v>
          </cell>
          <cell r="T1036" t="str">
            <v>PROGRAMA INTENSIVO DE EMPLEO - GEN. EMPLEO</v>
          </cell>
          <cell r="U1036">
            <v>2</v>
          </cell>
          <cell r="V1036" t="str">
            <v>PROYECTOS - 2007 P/CONCLUSION</v>
          </cell>
          <cell r="W1036">
            <v>1383</v>
          </cell>
        </row>
        <row r="1037">
          <cell r="B1037" t="str">
            <v>B05-16688-00000</v>
          </cell>
          <cell r="C1037" t="str">
            <v>DOTACION MATERIALES DE CONSTRUCCION  PARA ENLOSETADO CALLE MARTIN LANDAETA Y RAMON MARIACA (FASE II) (GENERACION DE EMPLEO)</v>
          </cell>
          <cell r="D1037" t="str">
            <v>ASUNCIÓN SAN PEDRO</v>
          </cell>
          <cell r="E1037">
            <v>2</v>
          </cell>
          <cell r="F1037" t="str">
            <v>DISTRITO - 2</v>
          </cell>
          <cell r="G1037" t="str">
            <v>I</v>
          </cell>
          <cell r="H1037">
            <v>14857</v>
          </cell>
          <cell r="I1037">
            <v>0</v>
          </cell>
          <cell r="J1037">
            <v>14857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</v>
          </cell>
          <cell r="R1037" t="str">
            <v>OBRAS Y MEDIO AMBIENTE</v>
          </cell>
          <cell r="S1037">
            <v>18</v>
          </cell>
          <cell r="T1037" t="str">
            <v>CONSTRUCCION Y MANTENIMIENTO DE CAMINOS VECINALES</v>
          </cell>
          <cell r="U1037">
            <v>2</v>
          </cell>
          <cell r="V1037" t="str">
            <v>PROYECTOS - 2007 P/CONCLUSION</v>
          </cell>
          <cell r="W1037">
            <v>1384</v>
          </cell>
        </row>
        <row r="1038">
          <cell r="B1038" t="str">
            <v>B05-16731-00000</v>
          </cell>
          <cell r="C1038" t="str">
            <v>ENLOSETADO CALLE 140 (FASE I)</v>
          </cell>
          <cell r="D1038" t="str">
            <v>EDUARDO AVAROA</v>
          </cell>
          <cell r="E1038">
            <v>2</v>
          </cell>
          <cell r="F1038" t="str">
            <v>DISTRITO - 2</v>
          </cell>
          <cell r="G1038" t="str">
            <v>I</v>
          </cell>
          <cell r="H1038">
            <v>945</v>
          </cell>
          <cell r="I1038">
            <v>945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2</v>
          </cell>
          <cell r="R1038" t="str">
            <v>OBRAS Y MEDIO AMBIENTE</v>
          </cell>
          <cell r="S1038">
            <v>18</v>
          </cell>
          <cell r="T1038" t="str">
            <v>CONSTRUCCION Y MANTENIMIENTO DE CAMINOS VECINALES</v>
          </cell>
          <cell r="U1038">
            <v>2</v>
          </cell>
          <cell r="V1038" t="str">
            <v>PROYECTOS - 2007 P/CONCLUSION</v>
          </cell>
          <cell r="W1038">
            <v>1387</v>
          </cell>
        </row>
        <row r="1039">
          <cell r="B1039" t="str">
            <v>B05-16755-00000</v>
          </cell>
          <cell r="C1039" t="str">
            <v>ENLOSETADO CALLE ATOCHA  (FASE I)</v>
          </cell>
          <cell r="D1039" t="str">
            <v>VILLA EL CARMEN</v>
          </cell>
          <cell r="E1039">
            <v>2</v>
          </cell>
          <cell r="F1039" t="str">
            <v>DISTRITO - 2</v>
          </cell>
          <cell r="G1039" t="str">
            <v>I</v>
          </cell>
          <cell r="H1039">
            <v>181111</v>
          </cell>
          <cell r="I1039">
            <v>139400</v>
          </cell>
          <cell r="J1039">
            <v>28475</v>
          </cell>
          <cell r="K1039">
            <v>13236</v>
          </cell>
          <cell r="L1039">
            <v>0</v>
          </cell>
          <cell r="M1039">
            <v>0</v>
          </cell>
          <cell r="N1039">
            <v>13236</v>
          </cell>
          <cell r="O1039">
            <v>0</v>
          </cell>
          <cell r="P1039">
            <v>0</v>
          </cell>
          <cell r="Q1039">
            <v>2</v>
          </cell>
          <cell r="R1039" t="str">
            <v>OBRAS Y MEDIO AMBIENTE</v>
          </cell>
          <cell r="S1039">
            <v>18</v>
          </cell>
          <cell r="T1039" t="str">
            <v>CONSTRUCCION Y MANTENIMIENTO DE CAMINOS VECINALES</v>
          </cell>
          <cell r="U1039">
            <v>2</v>
          </cell>
          <cell r="V1039" t="str">
            <v>PROYECTOS - 2007 P/CONCLUSION</v>
          </cell>
          <cell r="W1039">
            <v>1389</v>
          </cell>
        </row>
        <row r="1040">
          <cell r="B1040" t="str">
            <v>B05-16758-00000</v>
          </cell>
          <cell r="C1040" t="str">
            <v>ENLOSETADO CALLE BASIL DORN  (FASE II)</v>
          </cell>
          <cell r="D1040" t="str">
            <v>21 DE DICIEMBRE</v>
          </cell>
          <cell r="E1040">
            <v>2</v>
          </cell>
          <cell r="F1040" t="str">
            <v>DISTRITO - 2</v>
          </cell>
          <cell r="G1040" t="str">
            <v>I</v>
          </cell>
          <cell r="H1040">
            <v>7486</v>
          </cell>
          <cell r="I1040">
            <v>0</v>
          </cell>
          <cell r="J1040">
            <v>7486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2</v>
          </cell>
          <cell r="R1040" t="str">
            <v>OBRAS Y MEDIO AMBIENTE</v>
          </cell>
          <cell r="S1040">
            <v>18</v>
          </cell>
          <cell r="T1040" t="str">
            <v>CONSTRUCCION Y MANTENIMIENTO DE CAMINOS VECINALES</v>
          </cell>
          <cell r="U1040">
            <v>2</v>
          </cell>
          <cell r="V1040" t="str">
            <v>PROYECTOS - 2007 P/CONCLUSION</v>
          </cell>
          <cell r="W1040">
            <v>1390</v>
          </cell>
        </row>
        <row r="1041">
          <cell r="B1041" t="str">
            <v>B05-16772-00000</v>
          </cell>
          <cell r="C1041" t="str">
            <v>ENLOSETADO CALLE FLOR DE LIZ (FASE II) Y AMAPOLAS</v>
          </cell>
          <cell r="D1041" t="str">
            <v>LAS DELICIAS</v>
          </cell>
          <cell r="E1041">
            <v>2</v>
          </cell>
          <cell r="F1041" t="str">
            <v>DISTRITO - 2</v>
          </cell>
          <cell r="G1041" t="str">
            <v>I</v>
          </cell>
          <cell r="H1041">
            <v>150000</v>
          </cell>
          <cell r="I1041">
            <v>108019</v>
          </cell>
          <cell r="J1041">
            <v>28745</v>
          </cell>
          <cell r="K1041">
            <v>13236</v>
          </cell>
          <cell r="L1041">
            <v>0</v>
          </cell>
          <cell r="M1041">
            <v>0</v>
          </cell>
          <cell r="N1041">
            <v>13236</v>
          </cell>
          <cell r="O1041">
            <v>0</v>
          </cell>
          <cell r="P1041">
            <v>0</v>
          </cell>
          <cell r="Q1041">
            <v>2</v>
          </cell>
          <cell r="R1041" t="str">
            <v>OBRAS Y MEDIO AMBIENTE</v>
          </cell>
          <cell r="S1041">
            <v>18</v>
          </cell>
          <cell r="T1041" t="str">
            <v>CONSTRUCCION Y MANTENIMIENTO DE CAMINOS VECINALES</v>
          </cell>
          <cell r="U1041">
            <v>2</v>
          </cell>
          <cell r="V1041" t="str">
            <v>PROYECTOS - 2007 P/CONCLUSION</v>
          </cell>
          <cell r="W1041">
            <v>1392</v>
          </cell>
        </row>
        <row r="1042">
          <cell r="B1042" t="str">
            <v>B05-16781-00000</v>
          </cell>
          <cell r="C1042" t="str">
            <v>ENLOSETADO CALLE MARIANO MORALES DAVILA</v>
          </cell>
          <cell r="D1042" t="str">
            <v>VILLA VICTORIA</v>
          </cell>
          <cell r="E1042">
            <v>2</v>
          </cell>
          <cell r="F1042" t="str">
            <v>DISTRITO - 2</v>
          </cell>
          <cell r="G1042" t="str">
            <v>I</v>
          </cell>
          <cell r="H1042">
            <v>10141</v>
          </cell>
          <cell r="I1042">
            <v>0</v>
          </cell>
          <cell r="J1042">
            <v>10141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2</v>
          </cell>
          <cell r="R1042" t="str">
            <v>OBRAS Y MEDIO AMBIENTE</v>
          </cell>
          <cell r="S1042">
            <v>18</v>
          </cell>
          <cell r="T1042" t="str">
            <v>CONSTRUCCION Y MANTENIMIENTO DE CAMINOS VECINALES</v>
          </cell>
          <cell r="U1042">
            <v>2</v>
          </cell>
          <cell r="V1042" t="str">
            <v>PROYECTOS - 2007 P/CONCLUSION</v>
          </cell>
          <cell r="W1042">
            <v>1393</v>
          </cell>
        </row>
        <row r="1043">
          <cell r="B1043" t="str">
            <v>B05-16788-00000</v>
          </cell>
          <cell r="C1043" t="str">
            <v>ENLOSETADO CALLE RIO PILCOMAYO (FASE II)</v>
          </cell>
          <cell r="D1043" t="str">
            <v>CUPILUPACA</v>
          </cell>
          <cell r="E1043">
            <v>2</v>
          </cell>
          <cell r="F1043" t="str">
            <v>DISTRITO - 2</v>
          </cell>
          <cell r="G1043" t="str">
            <v>I</v>
          </cell>
          <cell r="H1043">
            <v>6608</v>
          </cell>
          <cell r="I1043">
            <v>0</v>
          </cell>
          <cell r="J1043">
            <v>6608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2</v>
          </cell>
          <cell r="R1043" t="str">
            <v>OBRAS Y MEDIO AMBIENTE</v>
          </cell>
          <cell r="S1043">
            <v>18</v>
          </cell>
          <cell r="T1043" t="str">
            <v>CONSTRUCCION Y MANTENIMIENTO DE CAMINOS VECINALES</v>
          </cell>
          <cell r="U1043">
            <v>2</v>
          </cell>
          <cell r="V1043" t="str">
            <v>PROYECTOS - 2007 P/CONCLUSION</v>
          </cell>
          <cell r="W1043">
            <v>1394</v>
          </cell>
        </row>
        <row r="1044">
          <cell r="B1044" t="str">
            <v>B05-16789-00000</v>
          </cell>
          <cell r="C1044" t="str">
            <v>ENLOSETADO CALLE S/N ENTRE CALLE 2 DE FEBRERO Y AV. LOS ANDES</v>
          </cell>
          <cell r="D1044" t="str">
            <v>COPACABANA</v>
          </cell>
          <cell r="E1044">
            <v>2</v>
          </cell>
          <cell r="F1044" t="str">
            <v>DISTRITO - 2</v>
          </cell>
          <cell r="G1044" t="str">
            <v>I</v>
          </cell>
          <cell r="H1044">
            <v>1781</v>
          </cell>
          <cell r="I1044">
            <v>1781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2</v>
          </cell>
          <cell r="R1044" t="str">
            <v>OBRAS Y MEDIO AMBIENTE</v>
          </cell>
          <cell r="S1044">
            <v>18</v>
          </cell>
          <cell r="T1044" t="str">
            <v>CONSTRUCCION Y MANTENIMIENTO DE CAMINOS VECINALES</v>
          </cell>
          <cell r="U1044">
            <v>2</v>
          </cell>
          <cell r="V1044" t="str">
            <v>PROYECTOS - 2007 P/CONCLUSION</v>
          </cell>
          <cell r="W1044">
            <v>1395</v>
          </cell>
        </row>
        <row r="1045">
          <cell r="B1045" t="str">
            <v>B05-16806-00000</v>
          </cell>
          <cell r="C1045" t="str">
            <v xml:space="preserve">ENLOSETADO CALLES 6, 2 Y 10 </v>
          </cell>
          <cell r="D1045" t="str">
            <v>BOLIVAR MUNICIPAL</v>
          </cell>
          <cell r="E1045">
            <v>2</v>
          </cell>
          <cell r="F1045" t="str">
            <v>DISTRITO - 2</v>
          </cell>
          <cell r="G1045" t="str">
            <v>I</v>
          </cell>
          <cell r="H1045">
            <v>11110</v>
          </cell>
          <cell r="I1045">
            <v>1534</v>
          </cell>
          <cell r="J1045">
            <v>955</v>
          </cell>
          <cell r="K1045">
            <v>8621</v>
          </cell>
          <cell r="L1045">
            <v>0</v>
          </cell>
          <cell r="M1045">
            <v>0</v>
          </cell>
          <cell r="N1045">
            <v>8621</v>
          </cell>
          <cell r="O1045">
            <v>0</v>
          </cell>
          <cell r="P1045">
            <v>0</v>
          </cell>
          <cell r="Q1045">
            <v>2</v>
          </cell>
          <cell r="R1045" t="str">
            <v>OBRAS Y MEDIO AMBIENTE</v>
          </cell>
          <cell r="S1045">
            <v>18</v>
          </cell>
          <cell r="T1045" t="str">
            <v>CONSTRUCCION Y MANTENIMIENTO DE CAMINOS VECINALES</v>
          </cell>
          <cell r="U1045">
            <v>2</v>
          </cell>
          <cell r="V1045" t="str">
            <v>PROYECTOS - 2007 P/CONCLUSION</v>
          </cell>
          <cell r="W1045">
            <v>1397</v>
          </cell>
        </row>
        <row r="1046">
          <cell r="B1046" t="str">
            <v>B05-16807-00000</v>
          </cell>
          <cell r="C1046" t="str">
            <v>ENLOSETADO CALLES 8, 9 Y ANEXO SUCRE</v>
          </cell>
          <cell r="D1046" t="str">
            <v>BOLIVAR MUNICIPAL</v>
          </cell>
          <cell r="E1046">
            <v>2</v>
          </cell>
          <cell r="F1046" t="str">
            <v>DISTRITO - 2</v>
          </cell>
          <cell r="G1046" t="str">
            <v>I</v>
          </cell>
          <cell r="H1046">
            <v>13954</v>
          </cell>
          <cell r="I1046">
            <v>13954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2</v>
          </cell>
          <cell r="R1046" t="str">
            <v>OBRAS Y MEDIO AMBIENTE</v>
          </cell>
          <cell r="S1046">
            <v>18</v>
          </cell>
          <cell r="T1046" t="str">
            <v>CONSTRUCCION Y MANTENIMIENTO DE CAMINOS VECINALES</v>
          </cell>
          <cell r="U1046">
            <v>2</v>
          </cell>
          <cell r="V1046" t="str">
            <v>PROYECTOS - 2007 P/CONCLUSION</v>
          </cell>
          <cell r="W1046">
            <v>1398</v>
          </cell>
        </row>
        <row r="1047">
          <cell r="B1047" t="str">
            <v>B05-16809-00000</v>
          </cell>
          <cell r="C1047" t="str">
            <v>ENLOSETADO CALLES AMARANTO Y DALIA</v>
          </cell>
          <cell r="D1047" t="str">
            <v>LAS DELICIAS</v>
          </cell>
          <cell r="E1047">
            <v>2</v>
          </cell>
          <cell r="F1047" t="str">
            <v>DISTRITO - 2</v>
          </cell>
          <cell r="G1047" t="str">
            <v>I</v>
          </cell>
          <cell r="H1047">
            <v>95562</v>
          </cell>
          <cell r="I1047">
            <v>95562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2</v>
          </cell>
          <cell r="R1047" t="str">
            <v>OBRAS Y MEDIO AMBIENTE</v>
          </cell>
          <cell r="S1047">
            <v>18</v>
          </cell>
          <cell r="T1047" t="str">
            <v>CONSTRUCCION Y MANTENIMIENTO DE CAMINOS VECINALES</v>
          </cell>
          <cell r="U1047">
            <v>2</v>
          </cell>
          <cell r="V1047" t="str">
            <v>PROYECTOS - 2007 P/CONCLUSION</v>
          </cell>
          <cell r="W1047">
            <v>1399</v>
          </cell>
        </row>
        <row r="1048">
          <cell r="B1048" t="str">
            <v>B05-16813-00000</v>
          </cell>
          <cell r="C1048" t="str">
            <v>ENLOSETADO CALLES MATILDE, CAMY Y COMPLEMENTACION CALLE VILOCO</v>
          </cell>
          <cell r="D1048" t="str">
            <v>HORIZONTES II</v>
          </cell>
          <cell r="E1048">
            <v>2</v>
          </cell>
          <cell r="F1048" t="str">
            <v>DISTRITO - 2</v>
          </cell>
          <cell r="G1048" t="str">
            <v>I</v>
          </cell>
          <cell r="H1048">
            <v>118000</v>
          </cell>
          <cell r="I1048">
            <v>117553</v>
          </cell>
          <cell r="J1048">
            <v>0</v>
          </cell>
          <cell r="K1048">
            <v>447</v>
          </cell>
          <cell r="L1048">
            <v>0</v>
          </cell>
          <cell r="M1048">
            <v>0</v>
          </cell>
          <cell r="N1048">
            <v>447</v>
          </cell>
          <cell r="O1048">
            <v>0</v>
          </cell>
          <cell r="P1048">
            <v>0</v>
          </cell>
          <cell r="Q1048">
            <v>2</v>
          </cell>
          <cell r="R1048" t="str">
            <v>OBRAS Y MEDIO AMBIENTE</v>
          </cell>
          <cell r="S1048">
            <v>18</v>
          </cell>
          <cell r="T1048" t="str">
            <v>CONSTRUCCION Y MANTENIMIENTO DE CAMINOS VECINALES</v>
          </cell>
          <cell r="U1048">
            <v>2</v>
          </cell>
          <cell r="V1048" t="str">
            <v>PROYECTOS - 2007 P/CONCLUSION</v>
          </cell>
          <cell r="W1048">
            <v>1400</v>
          </cell>
        </row>
        <row r="1049">
          <cell r="B1049" t="str">
            <v>B05-16815-00000</v>
          </cell>
          <cell r="C1049" t="str">
            <v xml:space="preserve">ENLOSETADO CALLES QUECHISLA Y TOTORAL </v>
          </cell>
          <cell r="D1049" t="str">
            <v>HORIZONTES II</v>
          </cell>
          <cell r="E1049">
            <v>2</v>
          </cell>
          <cell r="F1049" t="str">
            <v>DISTRITO - 2</v>
          </cell>
          <cell r="G1049" t="str">
            <v>I</v>
          </cell>
          <cell r="H1049">
            <v>8684</v>
          </cell>
          <cell r="I1049">
            <v>0</v>
          </cell>
          <cell r="J1049">
            <v>8684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2</v>
          </cell>
          <cell r="R1049" t="str">
            <v>OBRAS Y MEDIO AMBIENTE</v>
          </cell>
          <cell r="S1049">
            <v>18</v>
          </cell>
          <cell r="T1049" t="str">
            <v>CONSTRUCCION Y MANTENIMIENTO DE CAMINOS VECINALES</v>
          </cell>
          <cell r="U1049">
            <v>2</v>
          </cell>
          <cell r="V1049" t="str">
            <v>PROYECTOS - 2007 P/CONCLUSION</v>
          </cell>
          <cell r="W1049">
            <v>1401</v>
          </cell>
        </row>
        <row r="1050">
          <cell r="B1050" t="str">
            <v>B05-16824-00000</v>
          </cell>
          <cell r="C1050" t="str">
            <v>ENLOSETADO DE CALLES TELLEZ ROOS Y 103  (FASE I)</v>
          </cell>
          <cell r="D1050" t="str">
            <v>BOLIVAR "B"</v>
          </cell>
          <cell r="E1050">
            <v>2</v>
          </cell>
          <cell r="F1050" t="str">
            <v>DISTRITO - 2</v>
          </cell>
          <cell r="G1050" t="str">
            <v>I</v>
          </cell>
          <cell r="H1050">
            <v>145022</v>
          </cell>
          <cell r="I1050">
            <v>103041</v>
          </cell>
          <cell r="J1050">
            <v>28745</v>
          </cell>
          <cell r="K1050">
            <v>13236</v>
          </cell>
          <cell r="L1050">
            <v>0</v>
          </cell>
          <cell r="M1050">
            <v>0</v>
          </cell>
          <cell r="N1050">
            <v>13236</v>
          </cell>
          <cell r="O1050">
            <v>0</v>
          </cell>
          <cell r="P1050">
            <v>0</v>
          </cell>
          <cell r="Q1050">
            <v>2</v>
          </cell>
          <cell r="R1050" t="str">
            <v>OBRAS Y MEDIO AMBIENTE</v>
          </cell>
          <cell r="S1050">
            <v>18</v>
          </cell>
          <cell r="T1050" t="str">
            <v>CONSTRUCCION Y MANTENIMIENTO DE CAMINOS VECINALES</v>
          </cell>
          <cell r="U1050">
            <v>2</v>
          </cell>
          <cell r="V1050" t="str">
            <v>PROYECTOS - 2007 P/CONCLUSION</v>
          </cell>
          <cell r="W1050">
            <v>1402</v>
          </cell>
        </row>
        <row r="1051">
          <cell r="B1051" t="str">
            <v>B05-16839-00000</v>
          </cell>
          <cell r="C1051" t="str">
            <v>ENLOSETADO DE LA CALLE TAMES O TORREZ  (FASE I)</v>
          </cell>
          <cell r="D1051" t="str">
            <v>PEDRO DOMINGO MURILLO</v>
          </cell>
          <cell r="E1051">
            <v>2</v>
          </cell>
          <cell r="F1051" t="str">
            <v>DISTRITO - 2</v>
          </cell>
          <cell r="G1051" t="str">
            <v>I</v>
          </cell>
          <cell r="H1051">
            <v>97085</v>
          </cell>
          <cell r="I1051">
            <v>55374</v>
          </cell>
          <cell r="J1051">
            <v>28475</v>
          </cell>
          <cell r="K1051">
            <v>13236</v>
          </cell>
          <cell r="L1051">
            <v>0</v>
          </cell>
          <cell r="M1051">
            <v>0</v>
          </cell>
          <cell r="N1051">
            <v>13236</v>
          </cell>
          <cell r="O1051">
            <v>0</v>
          </cell>
          <cell r="P1051">
            <v>0</v>
          </cell>
          <cell r="Q1051">
            <v>2</v>
          </cell>
          <cell r="R1051" t="str">
            <v>OBRAS Y MEDIO AMBIENTE</v>
          </cell>
          <cell r="S1051">
            <v>18</v>
          </cell>
          <cell r="T1051" t="str">
            <v>CONSTRUCCION Y MANTENIMIENTO DE CAMINOS VECINALES</v>
          </cell>
          <cell r="U1051">
            <v>2</v>
          </cell>
          <cell r="V1051" t="str">
            <v>PROYECTOS - 2007 P/CONCLUSION</v>
          </cell>
          <cell r="W1051">
            <v>1403</v>
          </cell>
        </row>
        <row r="1052">
          <cell r="B1052" t="str">
            <v>B05-16842-00000</v>
          </cell>
          <cell r="C1052" t="str">
            <v>ENLOSETADO DE LAS CALLE 1 Y 2</v>
          </cell>
          <cell r="D1052" t="str">
            <v>SANTIAGO NUEVO MILLUNI</v>
          </cell>
          <cell r="E1052">
            <v>2</v>
          </cell>
          <cell r="F1052" t="str">
            <v>DISTRITO - 2</v>
          </cell>
          <cell r="G1052" t="str">
            <v>I</v>
          </cell>
          <cell r="H1052">
            <v>8281</v>
          </cell>
          <cell r="I1052">
            <v>0</v>
          </cell>
          <cell r="J1052">
            <v>0</v>
          </cell>
          <cell r="K1052">
            <v>8281</v>
          </cell>
          <cell r="L1052">
            <v>0</v>
          </cell>
          <cell r="M1052">
            <v>0</v>
          </cell>
          <cell r="N1052">
            <v>8281</v>
          </cell>
          <cell r="O1052">
            <v>0</v>
          </cell>
          <cell r="P1052">
            <v>0</v>
          </cell>
          <cell r="Q1052">
            <v>2</v>
          </cell>
          <cell r="R1052" t="str">
            <v>OBRAS Y MEDIO AMBIENTE</v>
          </cell>
          <cell r="S1052">
            <v>18</v>
          </cell>
          <cell r="T1052" t="str">
            <v>CONSTRUCCION Y MANTENIMIENTO DE CAMINOS VECINALES</v>
          </cell>
          <cell r="U1052">
            <v>2</v>
          </cell>
          <cell r="V1052" t="str">
            <v>PROYECTOS - 2007 P/CONCLUSION</v>
          </cell>
          <cell r="W1052">
            <v>1404</v>
          </cell>
        </row>
        <row r="1053">
          <cell r="B1053" t="str">
            <v>B05-16859-00000</v>
          </cell>
          <cell r="C1053" t="str">
            <v xml:space="preserve">ENLOSETADO VARIAS CALLES </v>
          </cell>
          <cell r="D1053" t="str">
            <v>SANTA ISABEL</v>
          </cell>
          <cell r="E1053">
            <v>2</v>
          </cell>
          <cell r="F1053" t="str">
            <v>DISTRITO - 2</v>
          </cell>
          <cell r="G1053" t="str">
            <v>I</v>
          </cell>
          <cell r="H1053">
            <v>130746</v>
          </cell>
          <cell r="I1053">
            <v>89035</v>
          </cell>
          <cell r="J1053">
            <v>28475</v>
          </cell>
          <cell r="K1053">
            <v>13236</v>
          </cell>
          <cell r="L1053">
            <v>0</v>
          </cell>
          <cell r="M1053">
            <v>0</v>
          </cell>
          <cell r="N1053">
            <v>13236</v>
          </cell>
          <cell r="O1053">
            <v>0</v>
          </cell>
          <cell r="P1053">
            <v>0</v>
          </cell>
          <cell r="Q1053">
            <v>2</v>
          </cell>
          <cell r="R1053" t="str">
            <v>OBRAS Y MEDIO AMBIENTE</v>
          </cell>
          <cell r="S1053">
            <v>18</v>
          </cell>
          <cell r="T1053" t="str">
            <v>CONSTRUCCION Y MANTENIMIENTO DE CAMINOS VECINALES</v>
          </cell>
          <cell r="U1053">
            <v>2</v>
          </cell>
          <cell r="V1053" t="str">
            <v>PROYECTOS - 2007 P/CONCLUSION</v>
          </cell>
          <cell r="W1053">
            <v>1406</v>
          </cell>
        </row>
        <row r="1054">
          <cell r="B1054" t="str">
            <v>B05-16864-00000</v>
          </cell>
          <cell r="C1054" t="str">
            <v>ENREJADO DE JARDINERA PLAZA Y COMPLEMENTACION DE CANCHA MULTIFUNCIONAL</v>
          </cell>
          <cell r="D1054" t="str">
            <v>COPACABANA</v>
          </cell>
          <cell r="E1054">
            <v>2</v>
          </cell>
          <cell r="F1054" t="str">
            <v>DISTRITO - 2</v>
          </cell>
          <cell r="G1054" t="str">
            <v>I</v>
          </cell>
          <cell r="H1054">
            <v>7271</v>
          </cell>
          <cell r="I1054">
            <v>0</v>
          </cell>
          <cell r="J1054">
            <v>7271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2</v>
          </cell>
          <cell r="R1054" t="str">
            <v>OBRAS Y MEDIO AMBIENTE</v>
          </cell>
          <cell r="S1054">
            <v>14</v>
          </cell>
          <cell r="T1054" t="str">
            <v>DESARROLLO Y PRESERVACION DE MEDIO AMBIENTE</v>
          </cell>
          <cell r="U1054">
            <v>2</v>
          </cell>
          <cell r="V1054" t="str">
            <v>PROYECTOS - 2007 P/CONCLUSION</v>
          </cell>
          <cell r="W1054">
            <v>1407</v>
          </cell>
        </row>
        <row r="1055">
          <cell r="B1055" t="str">
            <v>B05-16867-00000</v>
          </cell>
          <cell r="C1055" t="str">
            <v>ENREJADO DE PLAZA CIVICA (FASE II)</v>
          </cell>
          <cell r="D1055" t="str">
            <v>BARRIO LINDO</v>
          </cell>
          <cell r="E1055">
            <v>2</v>
          </cell>
          <cell r="F1055" t="str">
            <v>DISTRITO - 2</v>
          </cell>
          <cell r="G1055" t="str">
            <v>I</v>
          </cell>
          <cell r="H1055">
            <v>60000</v>
          </cell>
          <cell r="I1055">
            <v>18019</v>
          </cell>
          <cell r="J1055">
            <v>41981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2</v>
          </cell>
          <cell r="R1055" t="str">
            <v>OBRAS Y MEDIO AMBIENTE</v>
          </cell>
          <cell r="S1055">
            <v>14</v>
          </cell>
          <cell r="T1055" t="str">
            <v>DESARROLLO Y PRESERVACION DE MEDIO AMBIENTE</v>
          </cell>
          <cell r="U1055">
            <v>2</v>
          </cell>
          <cell r="V1055" t="str">
            <v>PROYECTOS - 2007 P/CONCLUSION</v>
          </cell>
          <cell r="W1055">
            <v>1408</v>
          </cell>
        </row>
        <row r="1056">
          <cell r="B1056" t="str">
            <v>B05-16936-00000</v>
          </cell>
          <cell r="C1056" t="str">
            <v>MEJORAMIENTO CANCHA DE FUTBOL (FASE I)</v>
          </cell>
          <cell r="D1056" t="str">
            <v>6 DE JUNIO MAGISTERIO</v>
          </cell>
          <cell r="E1056">
            <v>2</v>
          </cell>
          <cell r="F1056" t="str">
            <v>DISTRITO - 2</v>
          </cell>
          <cell r="G1056" t="str">
            <v>I</v>
          </cell>
          <cell r="H1056">
            <v>111239</v>
          </cell>
          <cell r="I1056">
            <v>111239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2</v>
          </cell>
          <cell r="R1056" t="str">
            <v>OBRAS Y MEDIO AMBIENTE</v>
          </cell>
          <cell r="S1056">
            <v>12</v>
          </cell>
          <cell r="T1056" t="str">
            <v>INFRAESTRUCTURA URBANA Y RURAL</v>
          </cell>
          <cell r="U1056">
            <v>2</v>
          </cell>
          <cell r="V1056" t="str">
            <v>PROYECTOS - 2007 P/CONCLUSION</v>
          </cell>
          <cell r="W1056">
            <v>1413</v>
          </cell>
        </row>
        <row r="1057">
          <cell r="B1057" t="str">
            <v>B05-16938-00000</v>
          </cell>
          <cell r="C1057" t="str">
            <v>MEJORAMIENTO PARQUE - CENTRO INFANTIL (FASE II)</v>
          </cell>
          <cell r="D1057" t="str">
            <v>21 DE DICIEMBRE</v>
          </cell>
          <cell r="E1057">
            <v>2</v>
          </cell>
          <cell r="F1057" t="str">
            <v>DISTRITO - 2</v>
          </cell>
          <cell r="G1057" t="str">
            <v>I</v>
          </cell>
          <cell r="H1057">
            <v>62500</v>
          </cell>
          <cell r="I1057">
            <v>62500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2</v>
          </cell>
          <cell r="R1057" t="str">
            <v>OBRAS Y MEDIO AMBIENTE</v>
          </cell>
          <cell r="S1057">
            <v>12</v>
          </cell>
          <cell r="T1057" t="str">
            <v>INFRAESTRUCTURA URBANA Y RURAL</v>
          </cell>
          <cell r="U1057">
            <v>2</v>
          </cell>
          <cell r="V1057" t="str">
            <v>PROYECTOS - 2007 P/CONCLUSION</v>
          </cell>
          <cell r="W1057">
            <v>1414</v>
          </cell>
        </row>
        <row r="1058">
          <cell r="B1058" t="str">
            <v>B05-16014-00000</v>
          </cell>
          <cell r="C1058" t="str">
            <v>AMPLIACION SEDE SOCIAL (FASE II)</v>
          </cell>
          <cell r="D1058" t="str">
            <v>ANEXO 7 DE SEPTIEMBRE</v>
          </cell>
          <cell r="E1058">
            <v>3</v>
          </cell>
          <cell r="F1058" t="str">
            <v>DISTRITO - 3</v>
          </cell>
          <cell r="G1058" t="str">
            <v>I</v>
          </cell>
          <cell r="H1058">
            <v>61055</v>
          </cell>
          <cell r="I1058">
            <v>61055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2</v>
          </cell>
          <cell r="R1058" t="str">
            <v>OBRAS Y MEDIO AMBIENTE</v>
          </cell>
          <cell r="S1058">
            <v>12</v>
          </cell>
          <cell r="T1058" t="str">
            <v>INFRAESTRUCTURA URBANA Y RURAL</v>
          </cell>
          <cell r="U1058">
            <v>2</v>
          </cell>
          <cell r="V1058" t="str">
            <v>PROYECTOS - 2007 P/CONCLUSION</v>
          </cell>
          <cell r="W1058">
            <v>1416</v>
          </cell>
        </row>
        <row r="1059">
          <cell r="B1059" t="str">
            <v>B05-16058-00000</v>
          </cell>
          <cell r="C1059" t="str">
            <v>CONSTRUCCION CANCHA MULTIFUNCIONAL + TINGLADO (FASE IV)</v>
          </cell>
          <cell r="D1059" t="str">
            <v>3 DE MAYO</v>
          </cell>
          <cell r="E1059">
            <v>3</v>
          </cell>
          <cell r="F1059" t="str">
            <v>DISTRITO - 3</v>
          </cell>
          <cell r="G1059" t="str">
            <v>I</v>
          </cell>
          <cell r="H1059">
            <v>93543</v>
          </cell>
          <cell r="I1059">
            <v>93543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2</v>
          </cell>
          <cell r="R1059" t="str">
            <v>OBRAS Y MEDIO AMBIENTE</v>
          </cell>
          <cell r="S1059">
            <v>12</v>
          </cell>
          <cell r="T1059" t="str">
            <v>INFRAESTRUCTURA URBANA Y RURAL</v>
          </cell>
          <cell r="U1059">
            <v>2</v>
          </cell>
          <cell r="V1059" t="str">
            <v>PROYECTOS - 2007 P/CONCLUSION</v>
          </cell>
          <cell r="W1059">
            <v>1417</v>
          </cell>
        </row>
        <row r="1060">
          <cell r="B1060" t="str">
            <v>B05-16093-00000</v>
          </cell>
          <cell r="C1060" t="str">
            <v>CONSTRUCCION DE AULAS UNIDAD EDUCATIVA CHIJINI ALTO</v>
          </cell>
          <cell r="D1060" t="str">
            <v xml:space="preserve">CHIJINI ALTO </v>
          </cell>
          <cell r="E1060">
            <v>3</v>
          </cell>
          <cell r="F1060" t="str">
            <v>DISTRITO - 3</v>
          </cell>
          <cell r="G1060" t="str">
            <v>I</v>
          </cell>
          <cell r="H1060">
            <v>143956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143956</v>
          </cell>
          <cell r="P1060">
            <v>0</v>
          </cell>
          <cell r="Q1060">
            <v>1</v>
          </cell>
          <cell r="R1060" t="str">
            <v>PROTECCION SOCIAL</v>
          </cell>
          <cell r="S1060">
            <v>1</v>
          </cell>
          <cell r="T1060" t="str">
            <v>SERVICIO DE EDUCACION</v>
          </cell>
          <cell r="U1060">
            <v>2</v>
          </cell>
          <cell r="V1060" t="str">
            <v>PROYECTOS - 2007 P/CONCLUSION</v>
          </cell>
          <cell r="W1060">
            <v>1420</v>
          </cell>
        </row>
        <row r="1061">
          <cell r="B1061" t="str">
            <v>B05-16101-00000</v>
          </cell>
          <cell r="C1061" t="str">
            <v>CONSTRUCCION CANCHA MULTIFUNCIONAL + TINGLADO (FASE III)</v>
          </cell>
          <cell r="D1061" t="str">
            <v>1º DE MAYO</v>
          </cell>
          <cell r="E1061">
            <v>3</v>
          </cell>
          <cell r="F1061" t="str">
            <v>DISTRITO - 3</v>
          </cell>
          <cell r="G1061" t="str">
            <v>I</v>
          </cell>
          <cell r="H1061">
            <v>150119</v>
          </cell>
          <cell r="I1061">
            <v>150119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2</v>
          </cell>
          <cell r="R1061" t="str">
            <v>OBRAS Y MEDIO AMBIENTE</v>
          </cell>
          <cell r="S1061">
            <v>12</v>
          </cell>
          <cell r="T1061" t="str">
            <v>INFRAESTRUCTURA URBANA Y RURAL</v>
          </cell>
          <cell r="U1061">
            <v>2</v>
          </cell>
          <cell r="V1061" t="str">
            <v>PROYECTOS - 2007 P/CONCLUSION</v>
          </cell>
          <cell r="W1061">
            <v>1421</v>
          </cell>
        </row>
        <row r="1062">
          <cell r="B1062" t="str">
            <v>B05-16100-00000</v>
          </cell>
          <cell r="C1062" t="str">
            <v>CONSTRUCCION CANCHA MULTIFUNCIONAL + TINGLADO (FASE I)</v>
          </cell>
          <cell r="D1062" t="str">
            <v>COSMOS 79 UV "C"</v>
          </cell>
          <cell r="E1062">
            <v>3</v>
          </cell>
          <cell r="F1062" t="str">
            <v>DISTRITO - 3</v>
          </cell>
          <cell r="G1062" t="str">
            <v>I</v>
          </cell>
          <cell r="H1062">
            <v>19740</v>
          </cell>
          <cell r="I1062">
            <v>19740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2</v>
          </cell>
          <cell r="R1062" t="str">
            <v>OBRAS Y MEDIO AMBIENTE</v>
          </cell>
          <cell r="S1062">
            <v>12</v>
          </cell>
          <cell r="T1062" t="str">
            <v>INFRAESTRUCTURA URBANA Y RURAL</v>
          </cell>
          <cell r="U1062">
            <v>2</v>
          </cell>
          <cell r="V1062" t="str">
            <v>PROYECTOS - 2007 P/CONCLUSION</v>
          </cell>
          <cell r="W1062">
            <v>1422</v>
          </cell>
        </row>
        <row r="1063">
          <cell r="B1063" t="str">
            <v>B05-16108-00000</v>
          </cell>
          <cell r="C1063" t="str">
            <v>CONSTRUCCION DE CORDONES DE ACERA</v>
          </cell>
          <cell r="D1063" t="str">
            <v>SAN JOSE DE INGAVI</v>
          </cell>
          <cell r="E1063">
            <v>3</v>
          </cell>
          <cell r="F1063" t="str">
            <v>DISTRITO - 3</v>
          </cell>
          <cell r="G1063" t="str">
            <v>I</v>
          </cell>
          <cell r="H1063">
            <v>78970</v>
          </cell>
          <cell r="I1063">
            <v>78970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2</v>
          </cell>
          <cell r="R1063" t="str">
            <v>OBRAS Y MEDIO AMBIENTE</v>
          </cell>
          <cell r="S1063">
            <v>18</v>
          </cell>
          <cell r="T1063" t="str">
            <v>CONSTRUCCION Y MANTENIMIENTO DE CAMINOS VECINALES</v>
          </cell>
          <cell r="U1063">
            <v>2</v>
          </cell>
          <cell r="V1063" t="str">
            <v>PROYECTOS - 2007 P/CONCLUSION</v>
          </cell>
          <cell r="W1063">
            <v>1424</v>
          </cell>
        </row>
        <row r="1064">
          <cell r="B1064" t="str">
            <v>B05-16124-00000</v>
          </cell>
          <cell r="C1064" t="str">
            <v>CONSTRUCCION DE GRADERIAS Y ENMALLADO EN CANCHA DE FUTBOL</v>
          </cell>
          <cell r="D1064" t="str">
            <v>SAN LUIS PAMPA</v>
          </cell>
          <cell r="E1064">
            <v>3</v>
          </cell>
          <cell r="F1064" t="str">
            <v>DISTRITO - 3</v>
          </cell>
          <cell r="G1064" t="str">
            <v>I</v>
          </cell>
          <cell r="H1064">
            <v>29756</v>
          </cell>
          <cell r="I1064">
            <v>29756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2</v>
          </cell>
          <cell r="R1064" t="str">
            <v>OBRAS Y MEDIO AMBIENTE</v>
          </cell>
          <cell r="S1064">
            <v>12</v>
          </cell>
          <cell r="T1064" t="str">
            <v>INFRAESTRUCTURA URBANA Y RURAL</v>
          </cell>
          <cell r="U1064">
            <v>2</v>
          </cell>
          <cell r="V1064" t="str">
            <v>PROYECTOS - 2007 P/CONCLUSION</v>
          </cell>
          <cell r="W1064">
            <v>1426</v>
          </cell>
        </row>
        <row r="1065">
          <cell r="B1065" t="str">
            <v>B05-16133-00000</v>
          </cell>
          <cell r="C1065" t="str">
            <v>CONSTRUCCION DE PISO DE ACERA</v>
          </cell>
          <cell r="D1065" t="str">
            <v>NUCLEO VECINAL CHIJINI ALTO</v>
          </cell>
          <cell r="E1065">
            <v>3</v>
          </cell>
          <cell r="F1065" t="str">
            <v>DISTRITO - 3</v>
          </cell>
          <cell r="G1065" t="str">
            <v>I</v>
          </cell>
          <cell r="H1065">
            <v>8187</v>
          </cell>
          <cell r="I1065">
            <v>8187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2</v>
          </cell>
          <cell r="R1065" t="str">
            <v>OBRAS Y MEDIO AMBIENTE</v>
          </cell>
          <cell r="S1065">
            <v>18</v>
          </cell>
          <cell r="T1065" t="str">
            <v>CONSTRUCCION Y MANTENIMIENTO DE CAMINOS VECINALES</v>
          </cell>
          <cell r="U1065">
            <v>2</v>
          </cell>
          <cell r="V1065" t="str">
            <v>PROYECTOS - 2007 P/CONCLUSION</v>
          </cell>
          <cell r="W1065">
            <v>1427</v>
          </cell>
        </row>
        <row r="1066">
          <cell r="B1066" t="str">
            <v>B05-16142-00000</v>
          </cell>
          <cell r="C1066" t="str">
            <v>CONSTRUCCION DE PLAZUELA Y JARDINERA CENTRAL (FASE II)</v>
          </cell>
          <cell r="D1066" t="str">
            <v>JARDIN 81</v>
          </cell>
          <cell r="E1066">
            <v>3</v>
          </cell>
          <cell r="F1066" t="str">
            <v>DISTRITO - 3</v>
          </cell>
          <cell r="G1066" t="str">
            <v>I</v>
          </cell>
          <cell r="H1066">
            <v>54281</v>
          </cell>
          <cell r="I1066">
            <v>21314</v>
          </cell>
          <cell r="J1066">
            <v>32967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</v>
          </cell>
          <cell r="R1066" t="str">
            <v>OBRAS Y MEDIO AMBIENTE</v>
          </cell>
          <cell r="S1066">
            <v>12</v>
          </cell>
          <cell r="T1066" t="str">
            <v>INFRAESTRUCTURA URBANA Y RURAL</v>
          </cell>
          <cell r="U1066">
            <v>2</v>
          </cell>
          <cell r="V1066" t="str">
            <v>PROYECTOS - 2007 P/CONCLUSION</v>
          </cell>
          <cell r="W1066">
            <v>1428</v>
          </cell>
        </row>
        <row r="1067">
          <cell r="B1067" t="str">
            <v>B05-16180-00000</v>
          </cell>
          <cell r="C1067" t="str">
            <v>CONSTRUCCION MURO PERIMETRAL - SEDE SOCIAL</v>
          </cell>
          <cell r="D1067" t="str">
            <v>SAN LUIS 1º DE MAYO</v>
          </cell>
          <cell r="E1067">
            <v>3</v>
          </cell>
          <cell r="F1067" t="str">
            <v>DISTRITO - 3</v>
          </cell>
          <cell r="G1067" t="str">
            <v>I</v>
          </cell>
          <cell r="H1067">
            <v>40065</v>
          </cell>
          <cell r="I1067">
            <v>40065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2</v>
          </cell>
          <cell r="R1067" t="str">
            <v>OBRAS Y MEDIO AMBIENTE</v>
          </cell>
          <cell r="S1067">
            <v>12</v>
          </cell>
          <cell r="T1067" t="str">
            <v>INFRAESTRUCTURA URBANA Y RURAL</v>
          </cell>
          <cell r="U1067">
            <v>2</v>
          </cell>
          <cell r="V1067" t="str">
            <v>PROYECTOS - 2007 P/CONCLUSION</v>
          </cell>
          <cell r="W1067">
            <v>1430</v>
          </cell>
        </row>
        <row r="1068">
          <cell r="B1068" t="str">
            <v>B05-16197-00000</v>
          </cell>
          <cell r="C1068" t="str">
            <v>CONSTRUCCION PLAZA CIVICA (FASE II)</v>
          </cell>
          <cell r="D1068" t="str">
            <v>EL PARAISO</v>
          </cell>
          <cell r="E1068">
            <v>3</v>
          </cell>
          <cell r="F1068" t="str">
            <v>DISTRITO - 3</v>
          </cell>
          <cell r="G1068" t="str">
            <v>I</v>
          </cell>
          <cell r="H1068">
            <v>69081</v>
          </cell>
          <cell r="I1068">
            <v>69081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2</v>
          </cell>
          <cell r="R1068" t="str">
            <v>OBRAS Y MEDIO AMBIENTE</v>
          </cell>
          <cell r="S1068">
            <v>12</v>
          </cell>
          <cell r="T1068" t="str">
            <v>INFRAESTRUCTURA URBANA Y RURAL</v>
          </cell>
          <cell r="U1068">
            <v>2</v>
          </cell>
          <cell r="V1068" t="str">
            <v>PROYECTOS - 2007 P/CONCLUSION</v>
          </cell>
          <cell r="W1068">
            <v>1431</v>
          </cell>
        </row>
        <row r="1069">
          <cell r="B1069" t="str">
            <v>B05-16199-00000</v>
          </cell>
          <cell r="C1069" t="str">
            <v>CONSTRUCCION PLAZA CIVICA (FASE II)</v>
          </cell>
          <cell r="D1069" t="str">
            <v>CHARAPAQUI II</v>
          </cell>
          <cell r="E1069">
            <v>3</v>
          </cell>
          <cell r="F1069" t="str">
            <v>DISTRITO - 3</v>
          </cell>
          <cell r="G1069" t="str">
            <v>I</v>
          </cell>
          <cell r="H1069">
            <v>218705</v>
          </cell>
          <cell r="I1069">
            <v>187705</v>
          </cell>
          <cell r="J1069">
            <v>31000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2</v>
          </cell>
          <cell r="R1069" t="str">
            <v>OBRAS Y MEDIO AMBIENTE</v>
          </cell>
          <cell r="S1069">
            <v>12</v>
          </cell>
          <cell r="T1069" t="str">
            <v>INFRAESTRUCTURA URBANA Y RURAL</v>
          </cell>
          <cell r="U1069">
            <v>2</v>
          </cell>
          <cell r="V1069" t="str">
            <v>PROYECTOS - 2007 P/CONCLUSION</v>
          </cell>
          <cell r="W1069">
            <v>1432</v>
          </cell>
        </row>
        <row r="1070">
          <cell r="B1070" t="str">
            <v>B05-16203-00000</v>
          </cell>
          <cell r="C1070" t="str">
            <v>CONSTRUCCION POSTA SANITARIA (FASE II)</v>
          </cell>
          <cell r="D1070" t="str">
            <v>ADELA YUNGUYO</v>
          </cell>
          <cell r="E1070">
            <v>3</v>
          </cell>
          <cell r="F1070" t="str">
            <v>DISTRITO - 3</v>
          </cell>
          <cell r="G1070" t="str">
            <v>I</v>
          </cell>
          <cell r="H1070">
            <v>177508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177508</v>
          </cell>
          <cell r="P1070">
            <v>0</v>
          </cell>
          <cell r="Q1070">
            <v>1</v>
          </cell>
          <cell r="R1070" t="str">
            <v>PROTECCION SOCIAL</v>
          </cell>
          <cell r="S1070">
            <v>2</v>
          </cell>
          <cell r="T1070" t="str">
            <v>SERVICIO DE SALUD</v>
          </cell>
          <cell r="U1070">
            <v>2</v>
          </cell>
          <cell r="V1070" t="str">
            <v>PROYECTOS - 2007 P/CONCLUSION</v>
          </cell>
          <cell r="W1070">
            <v>1433</v>
          </cell>
        </row>
        <row r="1071">
          <cell r="B1071" t="str">
            <v>B05-16207-00000</v>
          </cell>
          <cell r="C1071" t="str">
            <v>CONSTRUCCION SEDE SOCIAL</v>
          </cell>
          <cell r="D1071" t="str">
            <v>SANTA ANA</v>
          </cell>
          <cell r="E1071">
            <v>3</v>
          </cell>
          <cell r="F1071" t="str">
            <v>DISTRITO - 3</v>
          </cell>
          <cell r="G1071" t="str">
            <v>I</v>
          </cell>
          <cell r="H1071">
            <v>49384</v>
          </cell>
          <cell r="I1071">
            <v>21424</v>
          </cell>
          <cell r="J1071">
            <v>27960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</v>
          </cell>
          <cell r="R1071" t="str">
            <v>OBRAS Y MEDIO AMBIENTE</v>
          </cell>
          <cell r="S1071">
            <v>12</v>
          </cell>
          <cell r="T1071" t="str">
            <v>INFRAESTRUCTURA URBANA Y RURAL</v>
          </cell>
          <cell r="U1071">
            <v>2</v>
          </cell>
          <cell r="V1071" t="str">
            <v>PROYECTOS - 2007 P/CONCLUSION</v>
          </cell>
          <cell r="W1071">
            <v>1434</v>
          </cell>
        </row>
        <row r="1072">
          <cell r="B1072" t="str">
            <v>B05-16220-00000</v>
          </cell>
          <cell r="C1072" t="str">
            <v>CONSTRUCCION SEDE SOCIAL (FASE I)</v>
          </cell>
          <cell r="D1072" t="str">
            <v>BARTOLINA SISA</v>
          </cell>
          <cell r="E1072">
            <v>3</v>
          </cell>
          <cell r="F1072" t="str">
            <v>DISTRITO - 3</v>
          </cell>
          <cell r="G1072" t="str">
            <v>I</v>
          </cell>
          <cell r="H1072">
            <v>68488</v>
          </cell>
          <cell r="I1072">
            <v>68488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2</v>
          </cell>
          <cell r="R1072" t="str">
            <v>OBRAS Y MEDIO AMBIENTE</v>
          </cell>
          <cell r="S1072">
            <v>12</v>
          </cell>
          <cell r="T1072" t="str">
            <v>INFRAESTRUCTURA URBANA Y RURAL</v>
          </cell>
          <cell r="U1072">
            <v>2</v>
          </cell>
          <cell r="V1072" t="str">
            <v>PROYECTOS - 2007 P/CONCLUSION</v>
          </cell>
          <cell r="W1072">
            <v>1435</v>
          </cell>
        </row>
        <row r="1073">
          <cell r="B1073" t="str">
            <v>B05-16227-00000</v>
          </cell>
          <cell r="C1073" t="str">
            <v>CONSTRUCCION SEDE SOCIAL (FASE II)</v>
          </cell>
          <cell r="D1073" t="str">
            <v>SAJAMA</v>
          </cell>
          <cell r="E1073">
            <v>3</v>
          </cell>
          <cell r="F1073" t="str">
            <v>DISTRITO - 3</v>
          </cell>
          <cell r="G1073" t="str">
            <v>I</v>
          </cell>
          <cell r="H1073">
            <v>147299</v>
          </cell>
          <cell r="I1073">
            <v>147299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2</v>
          </cell>
          <cell r="R1073" t="str">
            <v>OBRAS Y MEDIO AMBIENTE</v>
          </cell>
          <cell r="S1073">
            <v>12</v>
          </cell>
          <cell r="T1073" t="str">
            <v>INFRAESTRUCTURA URBANA Y RURAL</v>
          </cell>
          <cell r="U1073">
            <v>2</v>
          </cell>
          <cell r="V1073" t="str">
            <v>PROYECTOS - 2007 P/CONCLUSION</v>
          </cell>
          <cell r="W1073">
            <v>1436</v>
          </cell>
        </row>
        <row r="1074">
          <cell r="B1074" t="str">
            <v>B05-16228-00000</v>
          </cell>
          <cell r="C1074" t="str">
            <v>CONSTRUCCION SEDE SOCIAL (FASE II)</v>
          </cell>
          <cell r="D1074" t="str">
            <v>SEÑOR DE EXALTACIÓN "B"</v>
          </cell>
          <cell r="E1074">
            <v>3</v>
          </cell>
          <cell r="F1074" t="str">
            <v>DISTRITO - 3</v>
          </cell>
          <cell r="G1074" t="str">
            <v>I</v>
          </cell>
          <cell r="H1074">
            <v>29848</v>
          </cell>
          <cell r="I1074">
            <v>29848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2</v>
          </cell>
          <cell r="R1074" t="str">
            <v>OBRAS Y MEDIO AMBIENTE</v>
          </cell>
          <cell r="S1074">
            <v>12</v>
          </cell>
          <cell r="T1074" t="str">
            <v>INFRAESTRUCTURA URBANA Y RURAL</v>
          </cell>
          <cell r="U1074">
            <v>2</v>
          </cell>
          <cell r="V1074" t="str">
            <v>PROYECTOS - 2007 P/CONCLUSION</v>
          </cell>
          <cell r="W1074">
            <v>1437</v>
          </cell>
        </row>
        <row r="1075">
          <cell r="B1075" t="str">
            <v>B05-16267-00000</v>
          </cell>
          <cell r="C1075" t="str">
            <v>DOTACION DE CEMENTO PARA CONSTRUCCION DE CORDONES DE ACERA (GENERACION DE EMPLEO)</v>
          </cell>
          <cell r="D1075" t="str">
            <v>COSMOS 79 UV "C"</v>
          </cell>
          <cell r="E1075">
            <v>3</v>
          </cell>
          <cell r="F1075" t="str">
            <v>DISTRITO - 3</v>
          </cell>
          <cell r="G1075" t="str">
            <v>I</v>
          </cell>
          <cell r="H1075">
            <v>102000</v>
          </cell>
          <cell r="I1075">
            <v>102000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2</v>
          </cell>
          <cell r="R1075" t="str">
            <v>OBRAS Y MEDIO AMBIENTE</v>
          </cell>
          <cell r="S1075">
            <v>18</v>
          </cell>
          <cell r="T1075" t="str">
            <v>CONSTRUCCION Y MANTENIMIENTO DE CAMINOS VECINALES</v>
          </cell>
          <cell r="U1075">
            <v>2</v>
          </cell>
          <cell r="V1075" t="str">
            <v>PROYECTOS - 2007 P/CONCLUSION</v>
          </cell>
          <cell r="W1075">
            <v>1438</v>
          </cell>
        </row>
        <row r="1076">
          <cell r="B1076" t="str">
            <v>B05-16289-00000</v>
          </cell>
          <cell r="C1076" t="str">
            <v>DOTACION DE LOSETAS PARA CALLES 2 Y 14</v>
          </cell>
          <cell r="D1076" t="str">
            <v>ALEMANIA</v>
          </cell>
          <cell r="E1076">
            <v>3</v>
          </cell>
          <cell r="F1076" t="str">
            <v>DISTRITO - 3</v>
          </cell>
          <cell r="G1076" t="str">
            <v>I</v>
          </cell>
          <cell r="H1076">
            <v>496000</v>
          </cell>
          <cell r="I1076">
            <v>496000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2</v>
          </cell>
          <cell r="R1076" t="str">
            <v>OBRAS Y MEDIO AMBIENTE</v>
          </cell>
          <cell r="S1076">
            <v>18</v>
          </cell>
          <cell r="T1076" t="str">
            <v>CONSTRUCCION Y MANTENIMIENTO DE CAMINOS VECINALES</v>
          </cell>
          <cell r="U1076">
            <v>2</v>
          </cell>
          <cell r="V1076" t="str">
            <v>PROYECTOS - 2007 P/CONCLUSION</v>
          </cell>
          <cell r="W1076">
            <v>1440</v>
          </cell>
        </row>
        <row r="1077">
          <cell r="B1077" t="str">
            <v>B05-16292-00000</v>
          </cell>
          <cell r="C1077" t="str">
            <v>DOTACION DE LOSETAS + ARENA PARA AV. RETAMA Y EUCALIPTO (GENERACION DE EMPLEO)</v>
          </cell>
          <cell r="D1077" t="str">
            <v>ROMERO PAMPA</v>
          </cell>
          <cell r="E1077">
            <v>3</v>
          </cell>
          <cell r="F1077" t="str">
            <v>DISTRITO - 3</v>
          </cell>
          <cell r="G1077" t="str">
            <v>I</v>
          </cell>
          <cell r="H1077">
            <v>249687</v>
          </cell>
          <cell r="I1077">
            <v>160000</v>
          </cell>
          <cell r="J1077">
            <v>89687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2</v>
          </cell>
          <cell r="R1077" t="str">
            <v>OBRAS Y MEDIO AMBIENTE</v>
          </cell>
          <cell r="S1077">
            <v>18</v>
          </cell>
          <cell r="T1077" t="str">
            <v>CONSTRUCCION Y MANTENIMIENTO DE CAMINOS VECINALES</v>
          </cell>
          <cell r="U1077">
            <v>2</v>
          </cell>
          <cell r="V1077" t="str">
            <v>PROYECTOS - 2007 P/CONCLUSION</v>
          </cell>
          <cell r="W1077">
            <v>1443</v>
          </cell>
        </row>
        <row r="1078">
          <cell r="B1078" t="str">
            <v>B05-16307-00000</v>
          </cell>
          <cell r="C1078" t="str">
            <v>DOTACION DE LOSETAS + ARENA PARA VARIAS CALLES</v>
          </cell>
          <cell r="D1078" t="str">
            <v>COSMOS 79 UV "D"</v>
          </cell>
          <cell r="E1078">
            <v>3</v>
          </cell>
          <cell r="F1078" t="str">
            <v>DISTRITO - 3</v>
          </cell>
          <cell r="G1078" t="str">
            <v>I</v>
          </cell>
          <cell r="H1078">
            <v>333425</v>
          </cell>
          <cell r="I1078">
            <v>333425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2</v>
          </cell>
          <cell r="R1078" t="str">
            <v>OBRAS Y MEDIO AMBIENTE</v>
          </cell>
          <cell r="S1078">
            <v>18</v>
          </cell>
          <cell r="T1078" t="str">
            <v>CONSTRUCCION Y MANTENIMIENTO DE CAMINOS VECINALES</v>
          </cell>
          <cell r="U1078">
            <v>2</v>
          </cell>
          <cell r="V1078" t="str">
            <v>PROYECTOS - 2007 P/CONCLUSION</v>
          </cell>
          <cell r="W1078">
            <v>1444</v>
          </cell>
        </row>
        <row r="1079">
          <cell r="B1079" t="str">
            <v>B05-16293-00000</v>
          </cell>
          <cell r="C1079" t="str">
            <v>DOTACION DE LOSETAS + ARENA PARA CALLE 6 (GENERACION DE EMPLEO)</v>
          </cell>
          <cell r="D1079" t="str">
            <v>SAN LUIS PAMPA</v>
          </cell>
          <cell r="E1079">
            <v>3</v>
          </cell>
          <cell r="F1079" t="str">
            <v>DISTRITO - 3</v>
          </cell>
          <cell r="G1079" t="str">
            <v>I</v>
          </cell>
          <cell r="H1079">
            <v>55252</v>
          </cell>
          <cell r="I1079">
            <v>0</v>
          </cell>
          <cell r="J1079">
            <v>55252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2</v>
          </cell>
          <cell r="R1079" t="str">
            <v>OBRAS Y MEDIO AMBIENTE</v>
          </cell>
          <cell r="S1079">
            <v>18</v>
          </cell>
          <cell r="T1079" t="str">
            <v>CONSTRUCCION Y MANTENIMIENTO DE CAMINOS VECINALES</v>
          </cell>
          <cell r="U1079">
            <v>2</v>
          </cell>
          <cell r="V1079" t="str">
            <v>PROYECTOS - 2007 P/CONCLUSION</v>
          </cell>
          <cell r="W1079">
            <v>1445</v>
          </cell>
        </row>
        <row r="1080">
          <cell r="B1080" t="str">
            <v>B05-16298-00000</v>
          </cell>
          <cell r="C1080" t="str">
            <v>DOTACION DE LOSETAS + ARENA PARA CALLE KALA PACHITA (GENERACION DE EMPLEO)</v>
          </cell>
          <cell r="D1080" t="str">
            <v>COSMOS 79 UV "D"</v>
          </cell>
          <cell r="E1080">
            <v>3</v>
          </cell>
          <cell r="F1080" t="str">
            <v>DISTRITO - 3</v>
          </cell>
          <cell r="G1080" t="str">
            <v>I</v>
          </cell>
          <cell r="H1080">
            <v>50196</v>
          </cell>
          <cell r="I1080">
            <v>50196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2</v>
          </cell>
          <cell r="R1080" t="str">
            <v>OBRAS Y MEDIO AMBIENTE</v>
          </cell>
          <cell r="S1080">
            <v>18</v>
          </cell>
          <cell r="T1080" t="str">
            <v>CONSTRUCCION Y MANTENIMIENTO DE CAMINOS VECINALES</v>
          </cell>
          <cell r="U1080">
            <v>2</v>
          </cell>
          <cell r="V1080" t="str">
            <v>PROYECTOS - 2007 P/CONCLUSION</v>
          </cell>
          <cell r="W1080">
            <v>1446</v>
          </cell>
        </row>
        <row r="1081">
          <cell r="B1081" t="str">
            <v>B05-16320-00000</v>
          </cell>
          <cell r="C1081" t="str">
            <v>DOTACION DE LOSETAS +ARENA PARA CALLE MECAPACA Y CARABUCO</v>
          </cell>
          <cell r="D1081" t="str">
            <v>PRIMAVERA</v>
          </cell>
          <cell r="E1081">
            <v>3</v>
          </cell>
          <cell r="F1081" t="str">
            <v>DISTRITO - 3</v>
          </cell>
          <cell r="G1081" t="str">
            <v>I</v>
          </cell>
          <cell r="H1081">
            <v>182801</v>
          </cell>
          <cell r="I1081">
            <v>182801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2</v>
          </cell>
          <cell r="R1081" t="str">
            <v>OBRAS Y MEDIO AMBIENTE</v>
          </cell>
          <cell r="S1081">
            <v>18</v>
          </cell>
          <cell r="T1081" t="str">
            <v>CONSTRUCCION Y MANTENIMIENTO DE CAMINOS VECINALES</v>
          </cell>
          <cell r="U1081">
            <v>2</v>
          </cell>
          <cell r="V1081" t="str">
            <v>PROYECTOS - 2007 P/CONCLUSION</v>
          </cell>
          <cell r="W1081">
            <v>1448</v>
          </cell>
        </row>
        <row r="1082">
          <cell r="B1082" t="str">
            <v>B05-17045-00000</v>
          </cell>
          <cell r="C1082" t="str">
            <v>FORTALECIMIENTO CON MATERIAL DEPORTIVO U.E. ADELA ZAMUDIO</v>
          </cell>
          <cell r="D1082" t="str">
            <v>ILLIMANI</v>
          </cell>
          <cell r="E1082">
            <v>3</v>
          </cell>
          <cell r="F1082" t="str">
            <v>DISTRITO - 3</v>
          </cell>
          <cell r="G1082" t="str">
            <v>I</v>
          </cell>
          <cell r="H1082">
            <v>15000</v>
          </cell>
          <cell r="I1082">
            <v>15000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 t="str">
            <v>PROTECCION SOCIAL</v>
          </cell>
          <cell r="S1082">
            <v>1</v>
          </cell>
          <cell r="T1082" t="str">
            <v>SERVICIO DE EDUCACION</v>
          </cell>
          <cell r="U1082">
            <v>2</v>
          </cell>
          <cell r="V1082" t="str">
            <v>PROYECTOS - 2007 P/CONCLUSION</v>
          </cell>
          <cell r="W1082">
            <v>1449</v>
          </cell>
        </row>
        <row r="1083">
          <cell r="B1083" t="str">
            <v>B05-16474-00000</v>
          </cell>
          <cell r="C1083" t="str">
            <v>DOTACION DE MATERIALES DE CONSTRUCCION PARA CORDONES DE ACERA (GENERACION DE EMPLEO)</v>
          </cell>
          <cell r="D1083" t="str">
            <v>LOZA</v>
          </cell>
          <cell r="E1083">
            <v>3</v>
          </cell>
          <cell r="F1083" t="str">
            <v>DISTRITO - 3</v>
          </cell>
          <cell r="G1083" t="str">
            <v>I</v>
          </cell>
          <cell r="H1083">
            <v>26244</v>
          </cell>
          <cell r="I1083">
            <v>0</v>
          </cell>
          <cell r="J1083">
            <v>26244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2</v>
          </cell>
          <cell r="R1083" t="str">
            <v>OBRAS Y MEDIO AMBIENTE</v>
          </cell>
          <cell r="S1083">
            <v>25</v>
          </cell>
          <cell r="T1083" t="str">
            <v>PROGRAMA INTENSIVO DE EMPLEO - GEN. EMPLEO</v>
          </cell>
          <cell r="U1083">
            <v>2</v>
          </cell>
          <cell r="V1083" t="str">
            <v>PROYECTOS - 2007 P/CONCLUSION</v>
          </cell>
          <cell r="W1083">
            <v>1450</v>
          </cell>
        </row>
        <row r="1084">
          <cell r="B1084" t="str">
            <v>B05-16590-00000</v>
          </cell>
          <cell r="C1084" t="str">
            <v>DOTACION DE MATERIALES DE CONSTRUCCION PARA PLAZA PRINCIPAL</v>
          </cell>
          <cell r="D1084" t="str">
            <v>CANDELARIA (CHIJINI ALTO)</v>
          </cell>
          <cell r="E1084">
            <v>3</v>
          </cell>
          <cell r="F1084" t="str">
            <v>DISTRITO - 3</v>
          </cell>
          <cell r="G1084" t="str">
            <v>I</v>
          </cell>
          <cell r="H1084">
            <v>547</v>
          </cell>
          <cell r="I1084">
            <v>547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2</v>
          </cell>
          <cell r="R1084" t="str">
            <v>OBRAS Y MEDIO AMBIENTE</v>
          </cell>
          <cell r="S1084">
            <v>12</v>
          </cell>
          <cell r="T1084" t="str">
            <v>INFRAESTRUCTURA URBANA Y RURAL</v>
          </cell>
          <cell r="U1084">
            <v>2</v>
          </cell>
          <cell r="V1084" t="str">
            <v>PROYECTOS - 2007 P/CONCLUSION</v>
          </cell>
          <cell r="W1084">
            <v>1452</v>
          </cell>
        </row>
        <row r="1085">
          <cell r="B1085" t="str">
            <v>B05-16649-00000</v>
          </cell>
          <cell r="C1085" t="str">
            <v>DOTACION DE PIEDRAS PARA EMPEDRADO VARIAS CALLES</v>
          </cell>
          <cell r="D1085" t="str">
            <v>LAS RETAMAS I</v>
          </cell>
          <cell r="E1085">
            <v>3</v>
          </cell>
          <cell r="F1085" t="str">
            <v>DISTRITO - 3</v>
          </cell>
          <cell r="G1085" t="str">
            <v>I</v>
          </cell>
          <cell r="H1085">
            <v>102000</v>
          </cell>
          <cell r="I1085">
            <v>102000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2</v>
          </cell>
          <cell r="R1085" t="str">
            <v>OBRAS Y MEDIO AMBIENTE</v>
          </cell>
          <cell r="S1085">
            <v>18</v>
          </cell>
          <cell r="T1085" t="str">
            <v>CONSTRUCCION Y MANTENIMIENTO DE CAMINOS VECINALES</v>
          </cell>
          <cell r="U1085">
            <v>2</v>
          </cell>
          <cell r="V1085" t="str">
            <v>PROYECTOS - 2007 P/CONCLUSION</v>
          </cell>
          <cell r="W1085">
            <v>1453</v>
          </cell>
        </row>
        <row r="1086">
          <cell r="B1086" t="str">
            <v>B05-16673-00000</v>
          </cell>
          <cell r="C1086" t="str">
            <v>DOTACION DE TUBERIAS PARA ALCANTARILLADO SANITARIO</v>
          </cell>
          <cell r="D1086" t="str">
            <v>COMPLEMENTO 6 DE JUNIO</v>
          </cell>
          <cell r="E1086">
            <v>3</v>
          </cell>
          <cell r="F1086" t="str">
            <v>DISTRITO - 3</v>
          </cell>
          <cell r="G1086" t="str">
            <v>I</v>
          </cell>
          <cell r="H1086">
            <v>13233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13233</v>
          </cell>
          <cell r="P1086">
            <v>0</v>
          </cell>
          <cell r="Q1086">
            <v>2</v>
          </cell>
          <cell r="R1086" t="str">
            <v>OBRAS Y MEDIO AMBIENTE</v>
          </cell>
          <cell r="S1086">
            <v>15</v>
          </cell>
          <cell r="T1086" t="str">
            <v>PLAN USO DE DESECHOS SOLIDOS - ALCANTARILLADO SANITARIO</v>
          </cell>
          <cell r="U1086">
            <v>2</v>
          </cell>
          <cell r="V1086" t="str">
            <v>PROYECTOS - 2007 P/CONCLUSION</v>
          </cell>
          <cell r="W1086">
            <v>1455</v>
          </cell>
        </row>
        <row r="1087">
          <cell r="B1087" t="str">
            <v>B05-16712-00000</v>
          </cell>
          <cell r="C1087" t="str">
            <v>ENLOSETADO AV. ARAYAN (FASE II)</v>
          </cell>
          <cell r="D1087" t="str">
            <v>7 DE SEPTIEMBRE</v>
          </cell>
          <cell r="E1087">
            <v>3</v>
          </cell>
          <cell r="F1087" t="str">
            <v>DISTRITO - 3</v>
          </cell>
          <cell r="G1087" t="str">
            <v>I</v>
          </cell>
          <cell r="H1087">
            <v>7444</v>
          </cell>
          <cell r="I1087">
            <v>7444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2</v>
          </cell>
          <cell r="R1087" t="str">
            <v>OBRAS Y MEDIO AMBIENTE</v>
          </cell>
          <cell r="S1087">
            <v>18</v>
          </cell>
          <cell r="T1087" t="str">
            <v>CONSTRUCCION Y MANTENIMIENTO DE CAMINOS VECINALES</v>
          </cell>
          <cell r="U1087">
            <v>2</v>
          </cell>
          <cell r="V1087" t="str">
            <v>PROYECTOS - 2007 P/CONCLUSION</v>
          </cell>
          <cell r="W1087">
            <v>1456</v>
          </cell>
        </row>
        <row r="1088">
          <cell r="B1088" t="str">
            <v>B05-16721-00000</v>
          </cell>
          <cell r="C1088" t="str">
            <v>ENLOSETADO AV. SAN LUIS ZONGO</v>
          </cell>
          <cell r="D1088" t="str">
            <v>COSMOS 77 - SAN LUIS ZONGO</v>
          </cell>
          <cell r="E1088">
            <v>3</v>
          </cell>
          <cell r="F1088" t="str">
            <v>DISTRITO - 3</v>
          </cell>
          <cell r="G1088" t="str">
            <v>I</v>
          </cell>
          <cell r="H1088">
            <v>144000</v>
          </cell>
          <cell r="I1088">
            <v>144000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2</v>
          </cell>
          <cell r="R1088" t="str">
            <v>OBRAS Y MEDIO AMBIENTE</v>
          </cell>
          <cell r="S1088">
            <v>18</v>
          </cell>
          <cell r="T1088" t="str">
            <v>CONSTRUCCION Y MANTENIMIENTO DE CAMINOS VECINALES</v>
          </cell>
          <cell r="U1088">
            <v>2</v>
          </cell>
          <cell r="V1088" t="str">
            <v>PROYECTOS - 2007 P/CONCLUSION</v>
          </cell>
          <cell r="W1088">
            <v>1457</v>
          </cell>
        </row>
        <row r="1089">
          <cell r="B1089" t="str">
            <v>B05-16740-00000</v>
          </cell>
          <cell r="C1089" t="str">
            <v>ENLOSETADO CALLE 25 DE JULIO</v>
          </cell>
          <cell r="D1089" t="str">
            <v>BOLIVAR "F"</v>
          </cell>
          <cell r="E1089">
            <v>3</v>
          </cell>
          <cell r="F1089" t="str">
            <v>DISTRITO - 3</v>
          </cell>
          <cell r="G1089" t="str">
            <v>I</v>
          </cell>
          <cell r="H1089">
            <v>658</v>
          </cell>
          <cell r="I1089">
            <v>658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2</v>
          </cell>
          <cell r="R1089" t="str">
            <v>OBRAS Y MEDIO AMBIENTE</v>
          </cell>
          <cell r="S1089">
            <v>18</v>
          </cell>
          <cell r="T1089" t="str">
            <v>CONSTRUCCION Y MANTENIMIENTO DE CAMINOS VECINALES</v>
          </cell>
          <cell r="U1089">
            <v>2</v>
          </cell>
          <cell r="V1089" t="str">
            <v>PROYECTOS - 2007 P/CONCLUSION</v>
          </cell>
          <cell r="W1089">
            <v>1458</v>
          </cell>
        </row>
        <row r="1090">
          <cell r="B1090" t="str">
            <v>B05-16768-00000</v>
          </cell>
          <cell r="C1090" t="str">
            <v>ENLOSETADO CALLE EUSEBIO GUILARTE Y BERNARDO MONTEAGUDO</v>
          </cell>
          <cell r="D1090" t="str">
            <v>MURURATA</v>
          </cell>
          <cell r="E1090">
            <v>3</v>
          </cell>
          <cell r="F1090" t="str">
            <v>DISTRITO - 3</v>
          </cell>
          <cell r="G1090" t="str">
            <v>I</v>
          </cell>
          <cell r="H1090">
            <v>282319</v>
          </cell>
          <cell r="I1090">
            <v>282319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2</v>
          </cell>
          <cell r="R1090" t="str">
            <v>OBRAS Y MEDIO AMBIENTE</v>
          </cell>
          <cell r="S1090">
            <v>18</v>
          </cell>
          <cell r="T1090" t="str">
            <v>CONSTRUCCION Y MANTENIMIENTO DE CAMINOS VECINALES</v>
          </cell>
          <cell r="U1090">
            <v>2</v>
          </cell>
          <cell r="V1090" t="str">
            <v>PROYECTOS - 2007 P/CONCLUSION</v>
          </cell>
          <cell r="W1090">
            <v>1459</v>
          </cell>
        </row>
        <row r="1091">
          <cell r="B1091" t="str">
            <v>B05-16784-00000</v>
          </cell>
          <cell r="C1091" t="str">
            <v>ENLOSETADO CALLE NICOLAS KATARI</v>
          </cell>
          <cell r="D1091" t="str">
            <v>EL PARAISO</v>
          </cell>
          <cell r="E1091">
            <v>3</v>
          </cell>
          <cell r="F1091" t="str">
            <v>DISTRITO - 3</v>
          </cell>
          <cell r="G1091" t="str">
            <v>I</v>
          </cell>
          <cell r="H1091">
            <v>8319</v>
          </cell>
          <cell r="I1091">
            <v>8319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2</v>
          </cell>
          <cell r="R1091" t="str">
            <v>OBRAS Y MEDIO AMBIENTE</v>
          </cell>
          <cell r="S1091">
            <v>18</v>
          </cell>
          <cell r="T1091" t="str">
            <v>CONSTRUCCION Y MANTENIMIENTO DE CAMINOS VECINALES</v>
          </cell>
          <cell r="U1091">
            <v>2</v>
          </cell>
          <cell r="V1091" t="str">
            <v>PROYECTOS - 2007 P/CONCLUSION</v>
          </cell>
          <cell r="W1091">
            <v>1460</v>
          </cell>
        </row>
        <row r="1092">
          <cell r="B1092" t="str">
            <v>B05-16794-00000</v>
          </cell>
          <cell r="C1092" t="str">
            <v>ENLOSETADO CALLE TEJADA SORZANO (FASE II)</v>
          </cell>
          <cell r="D1092" t="str">
            <v>EL PARAISO II</v>
          </cell>
          <cell r="E1092">
            <v>3</v>
          </cell>
          <cell r="F1092" t="str">
            <v>DISTRITO - 3</v>
          </cell>
          <cell r="G1092" t="str">
            <v>I</v>
          </cell>
          <cell r="H1092">
            <v>7135</v>
          </cell>
          <cell r="I1092">
            <v>7135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2</v>
          </cell>
          <cell r="R1092" t="str">
            <v>OBRAS Y MEDIO AMBIENTE</v>
          </cell>
          <cell r="S1092">
            <v>18</v>
          </cell>
          <cell r="T1092" t="str">
            <v>CONSTRUCCION Y MANTENIMIENTO DE CAMINOS VECINALES</v>
          </cell>
          <cell r="U1092">
            <v>2</v>
          </cell>
          <cell r="V1092" t="str">
            <v>PROYECTOS - 2007 P/CONCLUSION</v>
          </cell>
          <cell r="W1092">
            <v>1461</v>
          </cell>
        </row>
        <row r="1093">
          <cell r="B1093" t="str">
            <v>B05-16804-00000</v>
          </cell>
          <cell r="C1093" t="str">
            <v>ENLOSETADO CALLES "7", "C" Y "B"</v>
          </cell>
          <cell r="D1093" t="str">
            <v>DOLORES "F"</v>
          </cell>
          <cell r="E1093">
            <v>3</v>
          </cell>
          <cell r="F1093" t="str">
            <v>DISTRITO - 3</v>
          </cell>
          <cell r="G1093" t="str">
            <v>I</v>
          </cell>
          <cell r="H1093">
            <v>449308</v>
          </cell>
          <cell r="I1093">
            <v>449308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2</v>
          </cell>
          <cell r="R1093" t="str">
            <v>OBRAS Y MEDIO AMBIENTE</v>
          </cell>
          <cell r="S1093">
            <v>18</v>
          </cell>
          <cell r="T1093" t="str">
            <v>CONSTRUCCION Y MANTENIMIENTO DE CAMINOS VECINALES</v>
          </cell>
          <cell r="U1093">
            <v>2</v>
          </cell>
          <cell r="V1093" t="str">
            <v>PROYECTOS - 2007 P/CONCLUSION</v>
          </cell>
          <cell r="W1093">
            <v>1462</v>
          </cell>
        </row>
        <row r="1094">
          <cell r="B1094" t="str">
            <v>B05-16802-00000</v>
          </cell>
          <cell r="C1094" t="str">
            <v>ENLOSETADO CALLES "2" Y "C"</v>
          </cell>
          <cell r="D1094" t="str">
            <v>AMIG CHACO</v>
          </cell>
          <cell r="E1094">
            <v>3</v>
          </cell>
          <cell r="F1094" t="str">
            <v>DISTRITO - 3</v>
          </cell>
          <cell r="G1094" t="str">
            <v>I</v>
          </cell>
          <cell r="H1094">
            <v>11104</v>
          </cell>
          <cell r="I1094">
            <v>11104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2</v>
          </cell>
          <cell r="R1094" t="str">
            <v>OBRAS Y MEDIO AMBIENTE</v>
          </cell>
          <cell r="S1094">
            <v>18</v>
          </cell>
          <cell r="T1094" t="str">
            <v>CONSTRUCCION Y MANTENIMIENTO DE CAMINOS VECINALES</v>
          </cell>
          <cell r="U1094">
            <v>2</v>
          </cell>
          <cell r="V1094" t="str">
            <v>PROYECTOS - 2007 P/CONCLUSION</v>
          </cell>
          <cell r="W1094">
            <v>1463</v>
          </cell>
        </row>
        <row r="1095">
          <cell r="B1095" t="str">
            <v>B05-16803-00000</v>
          </cell>
          <cell r="C1095" t="str">
            <v>ENLOSETADO CALLES "6", "5" Y AV. BOLIVIA</v>
          </cell>
          <cell r="D1095" t="str">
            <v>COSMOS 78</v>
          </cell>
          <cell r="E1095">
            <v>3</v>
          </cell>
          <cell r="F1095" t="str">
            <v>DISTRITO - 3</v>
          </cell>
          <cell r="G1095" t="str">
            <v>I</v>
          </cell>
          <cell r="H1095">
            <v>20629</v>
          </cell>
          <cell r="I1095">
            <v>20629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2</v>
          </cell>
          <cell r="R1095" t="str">
            <v>OBRAS Y MEDIO AMBIENTE</v>
          </cell>
          <cell r="S1095">
            <v>18</v>
          </cell>
          <cell r="T1095" t="str">
            <v>CONSTRUCCION Y MANTENIMIENTO DE CAMINOS VECINALES</v>
          </cell>
          <cell r="U1095">
            <v>2</v>
          </cell>
          <cell r="V1095" t="str">
            <v>PROYECTOS - 2007 P/CONCLUSION</v>
          </cell>
          <cell r="W1095">
            <v>1464</v>
          </cell>
        </row>
        <row r="1096">
          <cell r="B1096" t="str">
            <v>B05-16810-00000</v>
          </cell>
          <cell r="C1096" t="str">
            <v>ENLOSETADO CALLES CHOJÑA PAMPA Y JANKO UMA</v>
          </cell>
          <cell r="D1096" t="str">
            <v>COSMOS 79 UV "B"</v>
          </cell>
          <cell r="E1096">
            <v>3</v>
          </cell>
          <cell r="F1096" t="str">
            <v>DISTRITO - 3</v>
          </cell>
          <cell r="G1096" t="str">
            <v>I</v>
          </cell>
          <cell r="H1096">
            <v>154079</v>
          </cell>
          <cell r="I1096">
            <v>114079</v>
          </cell>
          <cell r="J1096">
            <v>0</v>
          </cell>
          <cell r="K1096">
            <v>40000</v>
          </cell>
          <cell r="L1096">
            <v>0</v>
          </cell>
          <cell r="M1096">
            <v>0</v>
          </cell>
          <cell r="N1096">
            <v>40000</v>
          </cell>
          <cell r="O1096">
            <v>0</v>
          </cell>
          <cell r="P1096">
            <v>0</v>
          </cell>
          <cell r="Q1096">
            <v>2</v>
          </cell>
          <cell r="R1096" t="str">
            <v>OBRAS Y MEDIO AMBIENTE</v>
          </cell>
          <cell r="S1096">
            <v>18</v>
          </cell>
          <cell r="T1096" t="str">
            <v>CONSTRUCCION Y MANTENIMIENTO DE CAMINOS VECINALES</v>
          </cell>
          <cell r="U1096">
            <v>2</v>
          </cell>
          <cell r="V1096" t="str">
            <v>PROYECTOS - 2007 P/CONCLUSION</v>
          </cell>
          <cell r="W1096">
            <v>1465</v>
          </cell>
        </row>
        <row r="1097">
          <cell r="B1097" t="str">
            <v>B05-16811-00000</v>
          </cell>
          <cell r="C1097" t="str">
            <v>ENLOSETADO CALLES GUERRA, TOPATER Y 2 DE NOVIEMBRE</v>
          </cell>
          <cell r="D1097" t="str">
            <v>ALTO DE LA ALIANZA</v>
          </cell>
          <cell r="E1097">
            <v>3</v>
          </cell>
          <cell r="F1097" t="str">
            <v>DISTRITO - 3</v>
          </cell>
          <cell r="G1097" t="str">
            <v>I</v>
          </cell>
          <cell r="H1097">
            <v>371990</v>
          </cell>
          <cell r="I1097">
            <v>371990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2</v>
          </cell>
          <cell r="R1097" t="str">
            <v>OBRAS Y MEDIO AMBIENTE</v>
          </cell>
          <cell r="S1097">
            <v>18</v>
          </cell>
          <cell r="T1097" t="str">
            <v>CONSTRUCCION Y MANTENIMIENTO DE CAMINOS VECINALES</v>
          </cell>
          <cell r="U1097">
            <v>2</v>
          </cell>
          <cell r="V1097" t="str">
            <v>PROYECTOS - 2007 P/CONCLUSION</v>
          </cell>
          <cell r="W1097">
            <v>1467</v>
          </cell>
        </row>
        <row r="1098">
          <cell r="B1098" t="str">
            <v>B05-16814-00000</v>
          </cell>
          <cell r="C1098" t="str">
            <v>ENLOSETADO CALLES PROLONGACION ROSENDO GARCIA Y LAS RETAMAS</v>
          </cell>
          <cell r="D1098" t="str">
            <v>VILLA ESTHER</v>
          </cell>
          <cell r="E1098">
            <v>3</v>
          </cell>
          <cell r="F1098" t="str">
            <v>DISTRITO - 3</v>
          </cell>
          <cell r="G1098" t="str">
            <v>I</v>
          </cell>
          <cell r="H1098">
            <v>9056</v>
          </cell>
          <cell r="I1098">
            <v>9056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2</v>
          </cell>
          <cell r="R1098" t="str">
            <v>OBRAS Y MEDIO AMBIENTE</v>
          </cell>
          <cell r="S1098">
            <v>18</v>
          </cell>
          <cell r="T1098" t="str">
            <v>CONSTRUCCION Y MANTENIMIENTO DE CAMINOS VECINALES</v>
          </cell>
          <cell r="U1098">
            <v>2</v>
          </cell>
          <cell r="V1098" t="str">
            <v>PROYECTOS - 2007 P/CONCLUSION</v>
          </cell>
          <cell r="W1098">
            <v>1469</v>
          </cell>
        </row>
        <row r="1099">
          <cell r="B1099" t="str">
            <v>B05-16816-00000</v>
          </cell>
          <cell r="C1099" t="str">
            <v>ENLOSETADO CALLES SANTA ROSA Y SENA</v>
          </cell>
          <cell r="D1099" t="str">
            <v>SAN NICOLÁS</v>
          </cell>
          <cell r="E1099">
            <v>3</v>
          </cell>
          <cell r="F1099" t="str">
            <v>DISTRITO - 3</v>
          </cell>
          <cell r="G1099" t="str">
            <v>I</v>
          </cell>
          <cell r="H1099">
            <v>8709</v>
          </cell>
          <cell r="I1099">
            <v>8709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2</v>
          </cell>
          <cell r="R1099" t="str">
            <v>OBRAS Y MEDIO AMBIENTE</v>
          </cell>
          <cell r="S1099">
            <v>18</v>
          </cell>
          <cell r="T1099" t="str">
            <v>CONSTRUCCION Y MANTENIMIENTO DE CAMINOS VECINALES</v>
          </cell>
          <cell r="U1099">
            <v>2</v>
          </cell>
          <cell r="V1099" t="str">
            <v>PROYECTOS - 2007 P/CONCLUSION</v>
          </cell>
          <cell r="W1099">
            <v>1470</v>
          </cell>
        </row>
        <row r="1100">
          <cell r="B1100" t="str">
            <v>B05-16856-00000</v>
          </cell>
          <cell r="C1100" t="str">
            <v>ENLOSETADO VARIAS CALLES</v>
          </cell>
          <cell r="D1100" t="str">
            <v>CALUYO</v>
          </cell>
          <cell r="E1100">
            <v>3</v>
          </cell>
          <cell r="F1100" t="str">
            <v>DISTRITO - 3</v>
          </cell>
          <cell r="G1100" t="str">
            <v>I</v>
          </cell>
          <cell r="H1100">
            <v>299301</v>
          </cell>
          <cell r="I1100">
            <v>299301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2</v>
          </cell>
          <cell r="R1100" t="str">
            <v>OBRAS Y MEDIO AMBIENTE</v>
          </cell>
          <cell r="S1100">
            <v>18</v>
          </cell>
          <cell r="T1100" t="str">
            <v>CONSTRUCCION Y MANTENIMIENTO DE CAMINOS VECINALES</v>
          </cell>
          <cell r="U1100">
            <v>2</v>
          </cell>
          <cell r="V1100" t="str">
            <v>PROYECTOS - 2007 P/CONCLUSION</v>
          </cell>
          <cell r="W1100">
            <v>1472</v>
          </cell>
        </row>
        <row r="1101">
          <cell r="B1101" t="str">
            <v>B05-16874-00000</v>
          </cell>
          <cell r="C1101" t="str">
            <v>EQUIPAMIENTO DE LABORATORIOS DE FISICA, QUIMICA Y COMPUTACION (UNIDAD EDUCATIVA 1ro DE MAYO)</v>
          </cell>
          <cell r="D1101" t="str">
            <v>1º DE MAYO</v>
          </cell>
          <cell r="E1101">
            <v>3</v>
          </cell>
          <cell r="F1101" t="str">
            <v>DISTRITO - 3</v>
          </cell>
          <cell r="G1101" t="str">
            <v>I</v>
          </cell>
          <cell r="H1101">
            <v>59214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59214</v>
          </cell>
          <cell r="P1101">
            <v>0</v>
          </cell>
          <cell r="Q1101">
            <v>1</v>
          </cell>
          <cell r="R1101" t="str">
            <v>PROTECCION SOCIAL</v>
          </cell>
          <cell r="S1101">
            <v>1</v>
          </cell>
          <cell r="T1101" t="str">
            <v>SERVICIO DE EDUCACION</v>
          </cell>
          <cell r="U1101">
            <v>2</v>
          </cell>
          <cell r="V1101" t="str">
            <v>PROYECTOS - 2007 P/CONCLUSION</v>
          </cell>
          <cell r="W1101">
            <v>1474</v>
          </cell>
        </row>
        <row r="1102">
          <cell r="B1102" t="str">
            <v>B05-16962-00000</v>
          </cell>
          <cell r="C1102" t="str">
            <v>REFACCION DE CANCHA MULTIFUNCIONAL</v>
          </cell>
          <cell r="D1102" t="str">
            <v>SAN LUIS TASA</v>
          </cell>
          <cell r="E1102">
            <v>3</v>
          </cell>
          <cell r="F1102" t="str">
            <v>DISTRITO - 3</v>
          </cell>
          <cell r="G1102" t="str">
            <v>I</v>
          </cell>
          <cell r="H1102">
            <v>16180</v>
          </cell>
          <cell r="I1102">
            <v>16180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2</v>
          </cell>
          <cell r="R1102" t="str">
            <v>OBRAS Y MEDIO AMBIENTE</v>
          </cell>
          <cell r="S1102">
            <v>12</v>
          </cell>
          <cell r="T1102" t="str">
            <v>INFRAESTRUCTURA URBANA Y RURAL</v>
          </cell>
          <cell r="U1102">
            <v>2</v>
          </cell>
          <cell r="V1102" t="str">
            <v>PROYECTOS - 2007 P/CONCLUSION</v>
          </cell>
          <cell r="W1102">
            <v>1475</v>
          </cell>
        </row>
        <row r="1103">
          <cell r="B1103" t="str">
            <v>B05-16043-00000</v>
          </cell>
          <cell r="C1103" t="str">
            <v>CONSTRUCCION PLAZA AREA 3  FASE II</v>
          </cell>
          <cell r="D1103" t="str">
            <v>16 DE FEBRERO FABRILES</v>
          </cell>
          <cell r="E1103">
            <v>4</v>
          </cell>
          <cell r="F1103" t="str">
            <v>DISTRITO - 4</v>
          </cell>
          <cell r="G1103" t="str">
            <v>I</v>
          </cell>
          <cell r="H1103">
            <v>10916</v>
          </cell>
          <cell r="I1103">
            <v>0</v>
          </cell>
          <cell r="J1103">
            <v>10916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2</v>
          </cell>
          <cell r="R1103" t="str">
            <v>OBRAS Y MEDIO AMBIENTE</v>
          </cell>
          <cell r="S1103">
            <v>12</v>
          </cell>
          <cell r="T1103" t="str">
            <v>INFRAESTRUCTURA URBANA Y RURAL</v>
          </cell>
          <cell r="U1103">
            <v>2</v>
          </cell>
          <cell r="V1103" t="str">
            <v>PROYECTOS - 2007 P/CONCLUSION</v>
          </cell>
          <cell r="W1103">
            <v>1478</v>
          </cell>
        </row>
        <row r="1104">
          <cell r="B1104" t="str">
            <v>B05-16045-00000</v>
          </cell>
          <cell r="C1104" t="str">
            <v>CONSTRUCCION REFACCION PLAZA PRINCIPAL</v>
          </cell>
          <cell r="D1104" t="str">
            <v>VENEZUELA</v>
          </cell>
          <cell r="E1104">
            <v>4</v>
          </cell>
          <cell r="F1104" t="str">
            <v>DISTRITO - 4</v>
          </cell>
          <cell r="G1104" t="str">
            <v>I</v>
          </cell>
          <cell r="H1104">
            <v>69120</v>
          </cell>
          <cell r="I1104">
            <v>55954</v>
          </cell>
          <cell r="J1104">
            <v>13166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2</v>
          </cell>
          <cell r="R1104" t="str">
            <v>OBRAS Y MEDIO AMBIENTE</v>
          </cell>
          <cell r="S1104">
            <v>12</v>
          </cell>
          <cell r="T1104" t="str">
            <v>INFRAESTRUCTURA URBANA Y RURAL</v>
          </cell>
          <cell r="U1104">
            <v>2</v>
          </cell>
          <cell r="V1104" t="str">
            <v>PROYECTOS - 2007 P/CONCLUSION</v>
          </cell>
          <cell r="W1104">
            <v>1479</v>
          </cell>
        </row>
        <row r="1105">
          <cell r="B1105" t="str">
            <v>B05-16048-00000</v>
          </cell>
          <cell r="C1105" t="str">
            <v>CONSTRUCCION SEDE SOCIAL ( FASE II )</v>
          </cell>
          <cell r="D1105" t="str">
            <v>SANTA BARBARA</v>
          </cell>
          <cell r="E1105">
            <v>4</v>
          </cell>
          <cell r="F1105" t="str">
            <v>DISTRITO - 4</v>
          </cell>
          <cell r="G1105" t="str">
            <v>I</v>
          </cell>
          <cell r="H1105">
            <v>2614</v>
          </cell>
          <cell r="I1105">
            <v>2441</v>
          </cell>
          <cell r="J1105">
            <v>173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2</v>
          </cell>
          <cell r="R1105" t="str">
            <v>OBRAS Y MEDIO AMBIENTE</v>
          </cell>
          <cell r="S1105">
            <v>12</v>
          </cell>
          <cell r="T1105" t="str">
            <v>INFRAESTRUCTURA URBANA Y RURAL</v>
          </cell>
          <cell r="U1105">
            <v>2</v>
          </cell>
          <cell r="V1105" t="str">
            <v>PROYECTOS - 2007 P/CONCLUSION</v>
          </cell>
          <cell r="W1105">
            <v>1481</v>
          </cell>
        </row>
        <row r="1106">
          <cell r="B1106" t="str">
            <v>B05-16049-00000</v>
          </cell>
          <cell r="C1106" t="str">
            <v>CONSTRUCCION SEDE SOCIAL (FASE I)</v>
          </cell>
          <cell r="D1106" t="str">
            <v>ANEXO  25  DE JULIO</v>
          </cell>
          <cell r="E1106">
            <v>4</v>
          </cell>
          <cell r="F1106" t="str">
            <v>DISTRITO - 4</v>
          </cell>
          <cell r="G1106" t="str">
            <v>I</v>
          </cell>
          <cell r="H1106">
            <v>99353</v>
          </cell>
          <cell r="I1106">
            <v>99353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2</v>
          </cell>
          <cell r="R1106" t="str">
            <v>OBRAS Y MEDIO AMBIENTE</v>
          </cell>
          <cell r="S1106">
            <v>12</v>
          </cell>
          <cell r="T1106" t="str">
            <v>INFRAESTRUCTURA URBANA Y RURAL</v>
          </cell>
          <cell r="U1106">
            <v>2</v>
          </cell>
          <cell r="V1106" t="str">
            <v>PROYECTOS - 2007 P/CONCLUSION</v>
          </cell>
          <cell r="W1106">
            <v>1482</v>
          </cell>
        </row>
        <row r="1107">
          <cell r="B1107" t="str">
            <v>B05-16155-00000</v>
          </cell>
          <cell r="C1107" t="str">
            <v>CONSTRUCCION DE SEDE SOCIAL (FASE I)</v>
          </cell>
          <cell r="D1107" t="str">
            <v>SAN FELIPE DE SEQUE SECTOR 5</v>
          </cell>
          <cell r="E1107">
            <v>4</v>
          </cell>
          <cell r="F1107" t="str">
            <v>DISTRITO - 4</v>
          </cell>
          <cell r="G1107" t="str">
            <v>I</v>
          </cell>
          <cell r="H1107">
            <v>35976</v>
          </cell>
          <cell r="I1107">
            <v>34100</v>
          </cell>
          <cell r="J1107">
            <v>1876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2</v>
          </cell>
          <cell r="R1107" t="str">
            <v>OBRAS Y MEDIO AMBIENTE</v>
          </cell>
          <cell r="S1107">
            <v>12</v>
          </cell>
          <cell r="T1107" t="str">
            <v>INFRAESTRUCTURA URBANA Y RURAL</v>
          </cell>
          <cell r="U1107">
            <v>2</v>
          </cell>
          <cell r="V1107" t="str">
            <v>PROYECTOS - 2007 P/CONCLUSION</v>
          </cell>
          <cell r="W1107">
            <v>1487</v>
          </cell>
        </row>
        <row r="1108">
          <cell r="B1108" t="str">
            <v>B05-16168-00000</v>
          </cell>
          <cell r="C1108" t="str">
            <v>CONSTRUCCION GRADERIAS, CAMARINES, DUCHAS Y BAÑOS EN CANCHA DE FUTBOL (FASE I)</v>
          </cell>
          <cell r="D1108" t="str">
            <v>JUANA AZURDUY DE PADILLA U.V. "A"</v>
          </cell>
          <cell r="E1108">
            <v>4</v>
          </cell>
          <cell r="F1108" t="str">
            <v>DISTRITO - 4</v>
          </cell>
          <cell r="G1108" t="str">
            <v>I</v>
          </cell>
          <cell r="H1108">
            <v>159444</v>
          </cell>
          <cell r="I1108">
            <v>54386</v>
          </cell>
          <cell r="J1108">
            <v>5058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100000</v>
          </cell>
          <cell r="P1108">
            <v>0</v>
          </cell>
          <cell r="Q1108">
            <v>2</v>
          </cell>
          <cell r="R1108" t="str">
            <v>OBRAS Y MEDIO AMBIENTE</v>
          </cell>
          <cell r="S1108">
            <v>12</v>
          </cell>
          <cell r="T1108" t="str">
            <v>INFRAESTRUCTURA URBANA Y RURAL</v>
          </cell>
          <cell r="U1108">
            <v>2</v>
          </cell>
          <cell r="V1108" t="str">
            <v>PROYECTOS - 2007 P/CONCLUSION</v>
          </cell>
          <cell r="W1108">
            <v>1488</v>
          </cell>
        </row>
        <row r="1109">
          <cell r="B1109" t="str">
            <v>B05-16193-00000</v>
          </cell>
          <cell r="C1109" t="str">
            <v>CONSTRUCCION PLAZA BRASIL FASE II</v>
          </cell>
          <cell r="D1109" t="str">
            <v>BRASIL</v>
          </cell>
          <cell r="E1109">
            <v>4</v>
          </cell>
          <cell r="F1109" t="str">
            <v>DISTRITO - 4</v>
          </cell>
          <cell r="G1109" t="str">
            <v>I</v>
          </cell>
          <cell r="H1109">
            <v>71727</v>
          </cell>
          <cell r="I1109">
            <v>71727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 t="str">
            <v>OBRAS Y MEDIO AMBIENTE</v>
          </cell>
          <cell r="S1109">
            <v>12</v>
          </cell>
          <cell r="T1109" t="str">
            <v>INFRAESTRUCTURA URBANA Y RURAL</v>
          </cell>
          <cell r="U1109">
            <v>2</v>
          </cell>
          <cell r="V1109" t="str">
            <v>PROYECTOS - 2007 P/CONCLUSION</v>
          </cell>
          <cell r="W1109">
            <v>1489</v>
          </cell>
        </row>
        <row r="1110">
          <cell r="B1110" t="str">
            <v>B05-16216-00000</v>
          </cell>
          <cell r="C1110" t="str">
            <v>CONSTRUCCION SEDE SOCIAL (FASE II)</v>
          </cell>
          <cell r="D1110" t="str">
            <v>VILLA FRANZ TAMAYO</v>
          </cell>
          <cell r="E1110">
            <v>4</v>
          </cell>
          <cell r="F1110" t="str">
            <v>DISTRITO - 4</v>
          </cell>
          <cell r="G1110" t="str">
            <v>I</v>
          </cell>
          <cell r="H1110">
            <v>20038</v>
          </cell>
          <cell r="I1110">
            <v>0</v>
          </cell>
          <cell r="J1110">
            <v>20038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2</v>
          </cell>
          <cell r="R1110" t="str">
            <v>OBRAS Y MEDIO AMBIENTE</v>
          </cell>
          <cell r="S1110">
            <v>12</v>
          </cell>
          <cell r="T1110" t="str">
            <v>INFRAESTRUCTURA URBANA Y RURAL</v>
          </cell>
          <cell r="U1110">
            <v>2</v>
          </cell>
          <cell r="V1110" t="str">
            <v>PROYECTOS - 2007 P/CONCLUSION</v>
          </cell>
          <cell r="W1110">
            <v>1491</v>
          </cell>
        </row>
        <row r="1111">
          <cell r="B1111" t="str">
            <v>B05-16218-00000</v>
          </cell>
          <cell r="C1111" t="str">
            <v>CONSTRUCCION SEDE SOCIAL DE 3 PLANTAS (FASE I)</v>
          </cell>
          <cell r="D1111" t="str">
            <v>COMPLEMENTO YUNGUYO II</v>
          </cell>
          <cell r="E1111">
            <v>4</v>
          </cell>
          <cell r="F1111" t="str">
            <v>DISTRITO - 4</v>
          </cell>
          <cell r="G1111" t="str">
            <v>I</v>
          </cell>
          <cell r="H1111">
            <v>57591</v>
          </cell>
          <cell r="I1111">
            <v>36403</v>
          </cell>
          <cell r="J1111">
            <v>21188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2</v>
          </cell>
          <cell r="R1111" t="str">
            <v>OBRAS Y MEDIO AMBIENTE</v>
          </cell>
          <cell r="S1111">
            <v>12</v>
          </cell>
          <cell r="T1111" t="str">
            <v>INFRAESTRUCTURA URBANA Y RURAL</v>
          </cell>
          <cell r="U1111">
            <v>2</v>
          </cell>
          <cell r="V1111" t="str">
            <v>PROYECTOS - 2007 P/CONCLUSION</v>
          </cell>
          <cell r="W1111">
            <v>1492</v>
          </cell>
        </row>
        <row r="1112">
          <cell r="B1112" t="str">
            <v>B05-16345-00000</v>
          </cell>
          <cell r="C1112" t="str">
            <v>DOTACION DE LOSETAS PARA LAS CALLES HIPOLITO LANDAETA, GAVINO ESTRADA, CAYETANO VEGA TERAN Y JOSE RAMOS DE LOAYZA (GENERACION DE EMPLEO)</v>
          </cell>
          <cell r="D1112" t="str">
            <v>PEDRO DOMINGO MURILLO 4TA. SECCIÓN</v>
          </cell>
          <cell r="E1112">
            <v>4</v>
          </cell>
          <cell r="F1112" t="str">
            <v>DISTRITO - 4</v>
          </cell>
          <cell r="G1112" t="str">
            <v>I</v>
          </cell>
          <cell r="H1112">
            <v>201686</v>
          </cell>
          <cell r="I1112">
            <v>201686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2</v>
          </cell>
          <cell r="R1112" t="str">
            <v>OBRAS Y MEDIO AMBIENTE</v>
          </cell>
          <cell r="S1112">
            <v>18</v>
          </cell>
          <cell r="T1112" t="str">
            <v>CONSTRUCCION Y MANTENIMIENTO DE CAMINOS VECINALES</v>
          </cell>
          <cell r="U1112">
            <v>2</v>
          </cell>
          <cell r="V1112" t="str">
            <v>PROYECTOS - 2007 P/CONCLUSION</v>
          </cell>
          <cell r="W1112">
            <v>1494</v>
          </cell>
        </row>
        <row r="1113">
          <cell r="B1113" t="str">
            <v>B05-16420-00000</v>
          </cell>
          <cell r="C1113" t="str">
            <v>DOTACION DE MATERIALES DE CONSTRUCCION PARA ENLOSETADO  DE LA CALLE  18 (GENERACION DE EMPLEO)</v>
          </cell>
          <cell r="D1113" t="str">
            <v>VILLA TUNARI 3RA. SECCIÓN</v>
          </cell>
          <cell r="E1113">
            <v>4</v>
          </cell>
          <cell r="F1113" t="str">
            <v>DISTRITO - 4</v>
          </cell>
          <cell r="G1113" t="str">
            <v>I</v>
          </cell>
          <cell r="H1113">
            <v>44448</v>
          </cell>
          <cell r="I1113">
            <v>44448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2</v>
          </cell>
          <cell r="R1113" t="str">
            <v>OBRAS Y MEDIO AMBIENTE</v>
          </cell>
          <cell r="S1113">
            <v>18</v>
          </cell>
          <cell r="T1113" t="str">
            <v>CONSTRUCCION Y MANTENIMIENTO DE CAMINOS VECINALES</v>
          </cell>
          <cell r="U1113">
            <v>2</v>
          </cell>
          <cell r="V1113" t="str">
            <v>PROYECTOS - 2007 P/CONCLUSION</v>
          </cell>
          <cell r="W1113">
            <v>1495</v>
          </cell>
        </row>
        <row r="1114">
          <cell r="B1114" t="str">
            <v>B05-16422-00000</v>
          </cell>
          <cell r="C1114" t="str">
            <v>DOTACION DE MATERIALES DE CONSTRUCCION PARA ENLOSETADODE LA CALLE PROLONGACION  OMASUYO</v>
          </cell>
          <cell r="D1114" t="str">
            <v>1RO DE JUNIO YUNGUYO</v>
          </cell>
          <cell r="E1114">
            <v>4</v>
          </cell>
          <cell r="F1114" t="str">
            <v>DISTRITO - 4</v>
          </cell>
          <cell r="G1114" t="str">
            <v>I</v>
          </cell>
          <cell r="H1114">
            <v>26056</v>
          </cell>
          <cell r="I1114">
            <v>22135</v>
          </cell>
          <cell r="J1114">
            <v>3921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 t="str">
            <v>OBRAS Y MEDIO AMBIENTE</v>
          </cell>
          <cell r="S1114">
            <v>18</v>
          </cell>
          <cell r="T1114" t="str">
            <v>CONSTRUCCION Y MANTENIMIENTO DE CAMINOS VECINALES</v>
          </cell>
          <cell r="U1114">
            <v>2</v>
          </cell>
          <cell r="V1114" t="str">
            <v>PROYECTOS - 2007 P/CONCLUSION</v>
          </cell>
          <cell r="W1114">
            <v>1497</v>
          </cell>
        </row>
        <row r="1115">
          <cell r="B1115" t="str">
            <v>B05-16429-00000</v>
          </cell>
          <cell r="C1115" t="str">
            <v>DOTACION DE MATERIALES PARA ENLOSETADO DE LA CALLE LEON DE LA BARRA (GENERACION DE EMPLEO)</v>
          </cell>
          <cell r="D1115" t="str">
            <v>PEDRO DOMINGO MURILLO 2DA. SECCIÓN</v>
          </cell>
          <cell r="E1115">
            <v>4</v>
          </cell>
          <cell r="F1115" t="str">
            <v>DISTRITO - 4</v>
          </cell>
          <cell r="G1115" t="str">
            <v>I</v>
          </cell>
          <cell r="H1115">
            <v>35404</v>
          </cell>
          <cell r="I1115">
            <v>35404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</v>
          </cell>
          <cell r="R1115" t="str">
            <v>OBRAS Y MEDIO AMBIENTE</v>
          </cell>
          <cell r="S1115">
            <v>18</v>
          </cell>
          <cell r="T1115" t="str">
            <v>CONSTRUCCION Y MANTENIMIENTO DE CAMINOS VECINALES</v>
          </cell>
          <cell r="U1115">
            <v>2</v>
          </cell>
          <cell r="V1115" t="str">
            <v>PROYECTOS - 2007 P/CONCLUSION</v>
          </cell>
          <cell r="W1115">
            <v>1498</v>
          </cell>
        </row>
        <row r="1116">
          <cell r="B1116" t="str">
            <v>B05-16477-00000</v>
          </cell>
          <cell r="C1116" t="str">
            <v>DOTACION DE MATERIALES DE CONSTRUCCION PARA CORDONES DE ACERA (GENERACION DE EMPLEO)</v>
          </cell>
          <cell r="D1116" t="str">
            <v>SAN FELIPE DE SEQUE SECTOR  4</v>
          </cell>
          <cell r="E1116">
            <v>4</v>
          </cell>
          <cell r="F1116" t="str">
            <v>DISTRITO - 4</v>
          </cell>
          <cell r="G1116" t="str">
            <v>I</v>
          </cell>
          <cell r="H1116">
            <v>35976</v>
          </cell>
          <cell r="I1116">
            <v>35976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2</v>
          </cell>
          <cell r="R1116" t="str">
            <v>OBRAS Y MEDIO AMBIENTE</v>
          </cell>
          <cell r="S1116">
            <v>25</v>
          </cell>
          <cell r="T1116" t="str">
            <v>PROGRAMA INTENSIVO DE EMPLEO - GEN. EMPLEO</v>
          </cell>
          <cell r="U1116">
            <v>2</v>
          </cell>
          <cell r="V1116" t="str">
            <v>PROYECTOS - 2007 P/CONCLUSION</v>
          </cell>
          <cell r="W1116">
            <v>1500</v>
          </cell>
        </row>
        <row r="1117">
          <cell r="B1117" t="str">
            <v>B05-16555-00000</v>
          </cell>
          <cell r="C1117" t="str">
            <v>DOTACION DE MATERIALES DE CONSTRUCCION PARA ENLOSETADO DE LA CALLE  JANKHU LAYME (GENERACION DE EMPLEO)</v>
          </cell>
          <cell r="D1117" t="str">
            <v>25 DE JULIO RIO SECO</v>
          </cell>
          <cell r="E1117">
            <v>4</v>
          </cell>
          <cell r="F1117" t="str">
            <v>DISTRITO - 4</v>
          </cell>
          <cell r="G1117" t="str">
            <v>I</v>
          </cell>
          <cell r="H1117">
            <v>151800</v>
          </cell>
          <cell r="I1117">
            <v>151800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2</v>
          </cell>
          <cell r="R1117" t="str">
            <v>OBRAS Y MEDIO AMBIENTE</v>
          </cell>
          <cell r="S1117">
            <v>18</v>
          </cell>
          <cell r="T1117" t="str">
            <v>CONSTRUCCION Y MANTENIMIENTO DE CAMINOS VECINALES</v>
          </cell>
          <cell r="U1117">
            <v>2</v>
          </cell>
          <cell r="V1117" t="str">
            <v>PROYECTOS - 2007 P/CONCLUSION</v>
          </cell>
          <cell r="W1117">
            <v>1501</v>
          </cell>
        </row>
        <row r="1118">
          <cell r="B1118" t="str">
            <v>B05-16571-00000</v>
          </cell>
          <cell r="C1118" t="str">
            <v>DOTACION DE MATERIALES DE CONSTRUCCION PARA ENLOSETADO  CALLE VILLA BELLA A CURICHE GRANDE (GENERACION DE EMPLEO)</v>
          </cell>
          <cell r="D1118" t="str">
            <v>BRASIL</v>
          </cell>
          <cell r="E1118">
            <v>4</v>
          </cell>
          <cell r="F1118" t="str">
            <v>DISTRITO - 4</v>
          </cell>
          <cell r="G1118" t="str">
            <v>I</v>
          </cell>
          <cell r="H1118">
            <v>100000</v>
          </cell>
          <cell r="I1118">
            <v>100000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2</v>
          </cell>
          <cell r="R1118" t="str">
            <v>OBRAS Y MEDIO AMBIENTE</v>
          </cell>
          <cell r="S1118">
            <v>18</v>
          </cell>
          <cell r="T1118" t="str">
            <v>CONSTRUCCION Y MANTENIMIENTO DE CAMINOS VECINALES</v>
          </cell>
          <cell r="U1118">
            <v>2</v>
          </cell>
          <cell r="V1118" t="str">
            <v>PROYECTOS - 2007 P/CONCLUSION</v>
          </cell>
          <cell r="W1118">
            <v>1502</v>
          </cell>
        </row>
        <row r="1119">
          <cell r="B1119" t="str">
            <v>B05-16572-00000</v>
          </cell>
          <cell r="C1119" t="str">
            <v>DOTACION DE MATERIALES DE CONSTRUCCION PARA ENLOSETADO PARA PASAJE 9 (GENERACION DE EMPLEO)</v>
          </cell>
          <cell r="D1119" t="str">
            <v>BRASIL</v>
          </cell>
          <cell r="E1119">
            <v>4</v>
          </cell>
          <cell r="F1119" t="str">
            <v>DISTRITO - 4</v>
          </cell>
          <cell r="G1119" t="str">
            <v>I</v>
          </cell>
          <cell r="H1119">
            <v>26075</v>
          </cell>
          <cell r="I1119">
            <v>0</v>
          </cell>
          <cell r="J1119">
            <v>26075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2</v>
          </cell>
          <cell r="R1119" t="str">
            <v>OBRAS Y MEDIO AMBIENTE</v>
          </cell>
          <cell r="S1119">
            <v>18</v>
          </cell>
          <cell r="T1119" t="str">
            <v>CONSTRUCCION Y MANTENIMIENTO DE CAMINOS VECINALES</v>
          </cell>
          <cell r="U1119">
            <v>2</v>
          </cell>
          <cell r="V1119" t="str">
            <v>PROYECTOS - 2007 P/CONCLUSION</v>
          </cell>
          <cell r="W1119">
            <v>1503</v>
          </cell>
        </row>
        <row r="1120">
          <cell r="B1120" t="str">
            <v>B05-16662-00000</v>
          </cell>
          <cell r="C1120" t="str">
            <v>DOTACION DE TUBERIA PARA ALCANTARILLADO SANITARIO</v>
          </cell>
          <cell r="D1120" t="str">
            <v>SAN FELIPE DE SEQUE SECTOR 1</v>
          </cell>
          <cell r="E1120">
            <v>4</v>
          </cell>
          <cell r="F1120" t="str">
            <v>DISTRITO - 4</v>
          </cell>
          <cell r="G1120" t="str">
            <v>I</v>
          </cell>
          <cell r="H1120">
            <v>13841</v>
          </cell>
          <cell r="I1120">
            <v>11965</v>
          </cell>
          <cell r="J1120">
            <v>1876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2</v>
          </cell>
          <cell r="R1120" t="str">
            <v>OBRAS Y MEDIO AMBIENTE</v>
          </cell>
          <cell r="S1120">
            <v>15</v>
          </cell>
          <cell r="T1120" t="str">
            <v>PLAN USO DE DESECHOS SOLIDOS - ALCANTARILLADO SANITARIO</v>
          </cell>
          <cell r="U1120">
            <v>2</v>
          </cell>
          <cell r="V1120" t="str">
            <v>PROYECTOS - 2007 P/CONCLUSION</v>
          </cell>
          <cell r="W1120">
            <v>1504</v>
          </cell>
        </row>
        <row r="1121">
          <cell r="B1121" t="str">
            <v>B05-16663-00000</v>
          </cell>
          <cell r="C1121" t="str">
            <v>DOTACION DE TUBERIA PARA ALCANTARILLADO SANITARIO (GENERACION DE EMPLEO)</v>
          </cell>
          <cell r="D1121" t="str">
            <v>SAN FELIPE DE SEQUE SECTOR 9</v>
          </cell>
          <cell r="E1121">
            <v>4</v>
          </cell>
          <cell r="F1121" t="str">
            <v>DISTRITO - 4</v>
          </cell>
          <cell r="G1121" t="str">
            <v>I</v>
          </cell>
          <cell r="H1121">
            <v>35976</v>
          </cell>
          <cell r="I1121">
            <v>35976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2</v>
          </cell>
          <cell r="R1121" t="str">
            <v>OBRAS Y MEDIO AMBIENTE</v>
          </cell>
          <cell r="S1121">
            <v>25</v>
          </cell>
          <cell r="T1121" t="str">
            <v>PROGRAMA INTENSIVO DE EMPLEO - GEN. EMPLEO</v>
          </cell>
          <cell r="U1121">
            <v>2</v>
          </cell>
          <cell r="V1121" t="str">
            <v>PROYECTOS - 2007 P/CONCLUSION</v>
          </cell>
          <cell r="W1121">
            <v>1505</v>
          </cell>
        </row>
        <row r="1122">
          <cell r="B1122" t="str">
            <v>B05-16704-00000</v>
          </cell>
          <cell r="C1122" t="str">
            <v>ENLOSETADO AV. 9 (CONCLUSION)</v>
          </cell>
          <cell r="D1122" t="str">
            <v>MERCEDARIO FONVIS</v>
          </cell>
          <cell r="E1122">
            <v>4</v>
          </cell>
          <cell r="F1122" t="str">
            <v>DISTRITO - 4</v>
          </cell>
          <cell r="G1122" t="str">
            <v>I</v>
          </cell>
          <cell r="H1122">
            <v>63115</v>
          </cell>
          <cell r="I1122">
            <v>4888</v>
          </cell>
          <cell r="J1122">
            <v>58227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2</v>
          </cell>
          <cell r="R1122" t="str">
            <v>OBRAS Y MEDIO AMBIENTE</v>
          </cell>
          <cell r="S1122">
            <v>18</v>
          </cell>
          <cell r="T1122" t="str">
            <v>CONSTRUCCION Y MANTENIMIENTO DE CAMINOS VECINALES</v>
          </cell>
          <cell r="U1122">
            <v>2</v>
          </cell>
          <cell r="V1122" t="str">
            <v>PROYECTOS - 2007 P/CONCLUSION</v>
          </cell>
          <cell r="W1122">
            <v>1506</v>
          </cell>
        </row>
        <row r="1123">
          <cell r="B1123" t="str">
            <v>B05-16706-00000</v>
          </cell>
          <cell r="C1123" t="str">
            <v>ENLOSETADO DE LA CALLE 4</v>
          </cell>
          <cell r="D1123" t="str">
            <v>VILLA TUNARI 2DA. SECCIÓN</v>
          </cell>
          <cell r="E1123">
            <v>4</v>
          </cell>
          <cell r="F1123" t="str">
            <v>DISTRITO - 4</v>
          </cell>
          <cell r="G1123" t="str">
            <v>I</v>
          </cell>
          <cell r="H1123">
            <v>10044</v>
          </cell>
          <cell r="I1123">
            <v>0</v>
          </cell>
          <cell r="J1123">
            <v>10044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2</v>
          </cell>
          <cell r="R1123" t="str">
            <v>OBRAS Y MEDIO AMBIENTE</v>
          </cell>
          <cell r="S1123">
            <v>18</v>
          </cell>
          <cell r="T1123" t="str">
            <v>CONSTRUCCION Y MANTENIMIENTO DE CAMINOS VECINALES</v>
          </cell>
          <cell r="U1123">
            <v>2</v>
          </cell>
          <cell r="V1123" t="str">
            <v>PROYECTOS - 2007 P/CONCLUSION</v>
          </cell>
          <cell r="W1123">
            <v>1507</v>
          </cell>
        </row>
        <row r="1124">
          <cell r="B1124" t="str">
            <v>B05-16707-00000</v>
          </cell>
          <cell r="C1124" t="str">
            <v>ENLOSETADO DE LAS CALLES  ELEODORO CAMACHO Y SANTA ANA</v>
          </cell>
          <cell r="D1124" t="str">
            <v>NUEVA MARCA</v>
          </cell>
          <cell r="E1124">
            <v>4</v>
          </cell>
          <cell r="F1124" t="str">
            <v>DISTRITO - 4</v>
          </cell>
          <cell r="G1124" t="str">
            <v>I</v>
          </cell>
          <cell r="H1124">
            <v>9969</v>
          </cell>
          <cell r="I1124">
            <v>9969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2</v>
          </cell>
          <cell r="R1124" t="str">
            <v>OBRAS Y MEDIO AMBIENTE</v>
          </cell>
          <cell r="S1124">
            <v>18</v>
          </cell>
          <cell r="T1124" t="str">
            <v>CONSTRUCCION Y MANTENIMIENTO DE CAMINOS VECINALES</v>
          </cell>
          <cell r="U1124">
            <v>2</v>
          </cell>
          <cell r="V1124" t="str">
            <v>PROYECTOS - 2007 P/CONCLUSION</v>
          </cell>
          <cell r="W1124">
            <v>1508</v>
          </cell>
        </row>
        <row r="1125">
          <cell r="B1125" t="str">
            <v>B05-16708-00000</v>
          </cell>
          <cell r="C1125" t="str">
            <v>ENLOSETADO DE LAS CALLES VILLEGAS, PASCO Y GUILLERMO  FRANCOVICH</v>
          </cell>
          <cell r="D1125" t="str">
            <v>ARTESANOS 4-C 2 DE FEBRERO</v>
          </cell>
          <cell r="E1125">
            <v>4</v>
          </cell>
          <cell r="F1125" t="str">
            <v>DISTRITO - 4</v>
          </cell>
          <cell r="G1125" t="str">
            <v>I</v>
          </cell>
          <cell r="H1125">
            <v>14736</v>
          </cell>
          <cell r="I1125">
            <v>0</v>
          </cell>
          <cell r="J1125">
            <v>4906</v>
          </cell>
          <cell r="K1125">
            <v>9830</v>
          </cell>
          <cell r="L1125">
            <v>0</v>
          </cell>
          <cell r="M1125">
            <v>0</v>
          </cell>
          <cell r="N1125">
            <v>9830</v>
          </cell>
          <cell r="O1125">
            <v>0</v>
          </cell>
          <cell r="P1125">
            <v>0</v>
          </cell>
          <cell r="Q1125">
            <v>2</v>
          </cell>
          <cell r="R1125" t="str">
            <v>OBRAS Y MEDIO AMBIENTE</v>
          </cell>
          <cell r="S1125">
            <v>18</v>
          </cell>
          <cell r="T1125" t="str">
            <v>CONSTRUCCION Y MANTENIMIENTO DE CAMINOS VECINALES</v>
          </cell>
          <cell r="U1125">
            <v>2</v>
          </cell>
          <cell r="V1125" t="str">
            <v>PROYECTOS - 2007 P/CONCLUSION</v>
          </cell>
          <cell r="W1125">
            <v>1509</v>
          </cell>
        </row>
        <row r="1126">
          <cell r="B1126" t="str">
            <v>B05-16725-00000</v>
          </cell>
          <cell r="C1126" t="str">
            <v>ENLOSETADO CALLE "D"</v>
          </cell>
          <cell r="D1126" t="str">
            <v>ARGENTINA</v>
          </cell>
          <cell r="E1126">
            <v>4</v>
          </cell>
          <cell r="F1126" t="str">
            <v>DISTRITO - 4</v>
          </cell>
          <cell r="G1126" t="str">
            <v>I</v>
          </cell>
          <cell r="H1126">
            <v>6814</v>
          </cell>
          <cell r="I1126">
            <v>6814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2</v>
          </cell>
          <cell r="R1126" t="str">
            <v>OBRAS Y MEDIO AMBIENTE</v>
          </cell>
          <cell r="S1126">
            <v>18</v>
          </cell>
          <cell r="T1126" t="str">
            <v>CONSTRUCCION Y MANTENIMIENTO DE CAMINOS VECINALES</v>
          </cell>
          <cell r="U1126">
            <v>2</v>
          </cell>
          <cell r="V1126" t="str">
            <v>PROYECTOS - 2007 P/CONCLUSION</v>
          </cell>
          <cell r="W1126">
            <v>1510</v>
          </cell>
        </row>
        <row r="1127">
          <cell r="B1127" t="str">
            <v>B05-16726-00000</v>
          </cell>
          <cell r="C1127" t="str">
            <v xml:space="preserve">ENLOSETADO CALLE 10 </v>
          </cell>
          <cell r="D1127" t="str">
            <v>VILLA TUNARI 2DA. SECCIÓN</v>
          </cell>
          <cell r="E1127">
            <v>4</v>
          </cell>
          <cell r="F1127" t="str">
            <v>DISTRITO - 4</v>
          </cell>
          <cell r="G1127" t="str">
            <v>I</v>
          </cell>
          <cell r="H1127">
            <v>12649</v>
          </cell>
          <cell r="I1127">
            <v>12649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2</v>
          </cell>
          <cell r="R1127" t="str">
            <v>OBRAS Y MEDIO AMBIENTE</v>
          </cell>
          <cell r="S1127">
            <v>18</v>
          </cell>
          <cell r="T1127" t="str">
            <v>CONSTRUCCION Y MANTENIMIENTO DE CAMINOS VECINALES</v>
          </cell>
          <cell r="U1127">
            <v>2</v>
          </cell>
          <cell r="V1127" t="str">
            <v>PROYECTOS - 2007 P/CONCLUSION</v>
          </cell>
          <cell r="W1127">
            <v>1511</v>
          </cell>
        </row>
        <row r="1128">
          <cell r="B1128" t="str">
            <v>B05-16736-00000</v>
          </cell>
          <cell r="C1128" t="str">
            <v>ENLOSETADO CALLE 18 DE MAYO</v>
          </cell>
          <cell r="D1128" t="str">
            <v>16 DE FEBRERO FABRILES</v>
          </cell>
          <cell r="E1128">
            <v>4</v>
          </cell>
          <cell r="F1128" t="str">
            <v>DISTRITO - 4</v>
          </cell>
          <cell r="G1128" t="str">
            <v>I</v>
          </cell>
          <cell r="H1128">
            <v>31129</v>
          </cell>
          <cell r="I1128">
            <v>31129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2</v>
          </cell>
          <cell r="R1128" t="str">
            <v>OBRAS Y MEDIO AMBIENTE</v>
          </cell>
          <cell r="S1128">
            <v>18</v>
          </cell>
          <cell r="T1128" t="str">
            <v>CONSTRUCCION Y MANTENIMIENTO DE CAMINOS VECINALES</v>
          </cell>
          <cell r="U1128">
            <v>2</v>
          </cell>
          <cell r="V1128" t="str">
            <v>PROYECTOS - 2007 P/CONCLUSION</v>
          </cell>
          <cell r="W1128">
            <v>1512</v>
          </cell>
        </row>
        <row r="1129">
          <cell r="B1129" t="str">
            <v>B05-16763-00000</v>
          </cell>
          <cell r="C1129" t="str">
            <v>ENLOSETADO CALLE CANDELARIA</v>
          </cell>
          <cell r="D1129" t="str">
            <v>VILLA TUNARI 2DA. SECCIÓN</v>
          </cell>
          <cell r="E1129">
            <v>4</v>
          </cell>
          <cell r="F1129" t="str">
            <v>DISTRITO - 4</v>
          </cell>
          <cell r="G1129" t="str">
            <v>I</v>
          </cell>
          <cell r="H1129">
            <v>143250</v>
          </cell>
          <cell r="I1129">
            <v>143250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2</v>
          </cell>
          <cell r="R1129" t="str">
            <v>OBRAS Y MEDIO AMBIENTE</v>
          </cell>
          <cell r="S1129">
            <v>18</v>
          </cell>
          <cell r="T1129" t="str">
            <v>CONSTRUCCION Y MANTENIMIENTO DE CAMINOS VECINALES</v>
          </cell>
          <cell r="U1129">
            <v>2</v>
          </cell>
          <cell r="V1129" t="str">
            <v>PROYECTOS - 2007 P/CONCLUSION</v>
          </cell>
          <cell r="W1129">
            <v>1513</v>
          </cell>
        </row>
        <row r="1130">
          <cell r="B1130" t="str">
            <v>B05-16790-00000</v>
          </cell>
          <cell r="C1130" t="str">
            <v>ENLOSETADO CALLE SAWIÑA</v>
          </cell>
          <cell r="D1130" t="str">
            <v>BARRIO MUNICIPAL</v>
          </cell>
          <cell r="E1130">
            <v>4</v>
          </cell>
          <cell r="F1130" t="str">
            <v>DISTRITO - 4</v>
          </cell>
          <cell r="G1130" t="str">
            <v>I</v>
          </cell>
          <cell r="H1130">
            <v>6427</v>
          </cell>
          <cell r="I1130">
            <v>0</v>
          </cell>
          <cell r="J1130">
            <v>5410</v>
          </cell>
          <cell r="K1130">
            <v>1017</v>
          </cell>
          <cell r="L1130">
            <v>0</v>
          </cell>
          <cell r="M1130">
            <v>0</v>
          </cell>
          <cell r="N1130">
            <v>1017</v>
          </cell>
          <cell r="O1130">
            <v>0</v>
          </cell>
          <cell r="P1130">
            <v>0</v>
          </cell>
          <cell r="Q1130">
            <v>2</v>
          </cell>
          <cell r="R1130" t="str">
            <v>OBRAS Y MEDIO AMBIENTE</v>
          </cell>
          <cell r="S1130">
            <v>18</v>
          </cell>
          <cell r="T1130" t="str">
            <v>CONSTRUCCION Y MANTENIMIENTO DE CAMINOS VECINALES</v>
          </cell>
          <cell r="U1130">
            <v>2</v>
          </cell>
          <cell r="V1130" t="str">
            <v>PROYECTOS - 2007 P/CONCLUSION</v>
          </cell>
          <cell r="W1130">
            <v>1514</v>
          </cell>
        </row>
        <row r="1131">
          <cell r="B1131" t="str">
            <v>B05-16828-00000</v>
          </cell>
          <cell r="C1131" t="str">
            <v>ENLOSETADO DE LA CALLE MICAELA BASTIDA</v>
          </cell>
          <cell r="D1131" t="str">
            <v>VILLA FRANZ TAMAYO</v>
          </cell>
          <cell r="E1131">
            <v>4</v>
          </cell>
          <cell r="F1131" t="str">
            <v>DISTRITO - 4</v>
          </cell>
          <cell r="G1131" t="str">
            <v>I</v>
          </cell>
          <cell r="H1131">
            <v>16011</v>
          </cell>
          <cell r="I1131">
            <v>16011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2</v>
          </cell>
          <cell r="R1131" t="str">
            <v>OBRAS Y MEDIO AMBIENTE</v>
          </cell>
          <cell r="S1131">
            <v>18</v>
          </cell>
          <cell r="T1131" t="str">
            <v>CONSTRUCCION Y MANTENIMIENTO DE CAMINOS VECINALES</v>
          </cell>
          <cell r="U1131">
            <v>2</v>
          </cell>
          <cell r="V1131" t="str">
            <v>PROYECTOS - 2007 P/CONCLUSION</v>
          </cell>
          <cell r="W1131">
            <v>1515</v>
          </cell>
        </row>
        <row r="1132">
          <cell r="B1132" t="str">
            <v>B05-16835-00000</v>
          </cell>
          <cell r="C1132" t="str">
            <v>ENLOSETADO DE LA CALLE K, PASAJES 3, 4 Y  PASAJE  A (FASE I)</v>
          </cell>
          <cell r="D1132" t="str">
            <v>AGUA DE LA VIDA</v>
          </cell>
          <cell r="E1132">
            <v>4</v>
          </cell>
          <cell r="F1132" t="str">
            <v>DISTRITO - 4</v>
          </cell>
          <cell r="G1132" t="str">
            <v>I</v>
          </cell>
          <cell r="H1132">
            <v>60201</v>
          </cell>
          <cell r="I1132">
            <v>32906</v>
          </cell>
          <cell r="J1132">
            <v>5160</v>
          </cell>
          <cell r="K1132">
            <v>22135</v>
          </cell>
          <cell r="L1132">
            <v>0</v>
          </cell>
          <cell r="M1132">
            <v>0</v>
          </cell>
          <cell r="N1132">
            <v>22135</v>
          </cell>
          <cell r="O1132">
            <v>0</v>
          </cell>
          <cell r="P1132">
            <v>0</v>
          </cell>
          <cell r="Q1132">
            <v>2</v>
          </cell>
          <cell r="R1132" t="str">
            <v>OBRAS Y MEDIO AMBIENTE</v>
          </cell>
          <cell r="S1132">
            <v>18</v>
          </cell>
          <cell r="T1132" t="str">
            <v>CONSTRUCCION Y MANTENIMIENTO DE CAMINOS VECINALES</v>
          </cell>
          <cell r="U1132">
            <v>2</v>
          </cell>
          <cell r="V1132" t="str">
            <v>PROYECTOS - 2007 P/CONCLUSION</v>
          </cell>
          <cell r="W1132">
            <v>1516</v>
          </cell>
        </row>
        <row r="1133">
          <cell r="B1133" t="str">
            <v>B05-16836-00000</v>
          </cell>
          <cell r="C1133" t="str">
            <v>ENLOSETADO DE LA CALLE OMASUYO</v>
          </cell>
          <cell r="D1133" t="str">
            <v>NUEVA JERUSALEN</v>
          </cell>
          <cell r="E1133">
            <v>4</v>
          </cell>
          <cell r="F1133" t="str">
            <v>DISTRITO - 4</v>
          </cell>
          <cell r="G1133" t="str">
            <v>I</v>
          </cell>
          <cell r="H1133">
            <v>116769</v>
          </cell>
          <cell r="I1133">
            <v>116769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2</v>
          </cell>
          <cell r="R1133" t="str">
            <v>OBRAS Y MEDIO AMBIENTE</v>
          </cell>
          <cell r="S1133">
            <v>18</v>
          </cell>
          <cell r="T1133" t="str">
            <v>CONSTRUCCION Y MANTENIMIENTO DE CAMINOS VECINALES</v>
          </cell>
          <cell r="U1133">
            <v>2</v>
          </cell>
          <cell r="V1133" t="str">
            <v>PROYECTOS - 2007 P/CONCLUSION</v>
          </cell>
          <cell r="W1133">
            <v>1517</v>
          </cell>
        </row>
        <row r="1134">
          <cell r="B1134" t="str">
            <v>B05-16841-00000</v>
          </cell>
          <cell r="C1134" t="str">
            <v>ENLOSETADO DE CALLE 18 (COMPLEMENTACION)</v>
          </cell>
          <cell r="D1134" t="str">
            <v>VILLA TUNARI 4TA. SECCIÓN</v>
          </cell>
          <cell r="E1134">
            <v>4</v>
          </cell>
          <cell r="F1134" t="str">
            <v>DISTRITO - 4</v>
          </cell>
          <cell r="G1134" t="str">
            <v>I</v>
          </cell>
          <cell r="H1134">
            <v>124833</v>
          </cell>
          <cell r="I1134">
            <v>74065</v>
          </cell>
          <cell r="J1134">
            <v>50768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2</v>
          </cell>
          <cell r="R1134" t="str">
            <v>OBRAS Y MEDIO AMBIENTE</v>
          </cell>
          <cell r="S1134">
            <v>18</v>
          </cell>
          <cell r="T1134" t="str">
            <v>CONSTRUCCION Y MANTENIMIENTO DE CAMINOS VECINALES</v>
          </cell>
          <cell r="U1134">
            <v>2</v>
          </cell>
          <cell r="V1134" t="str">
            <v>PROYECTOS - 2007 P/CONCLUSION</v>
          </cell>
          <cell r="W1134">
            <v>1518</v>
          </cell>
        </row>
        <row r="1135">
          <cell r="B1135" t="str">
            <v>B05-16846-00000</v>
          </cell>
          <cell r="C1135" t="str">
            <v>ENLOSETADO DE LOS MANZANOS  K,E,D,C,B,H</v>
          </cell>
          <cell r="D1135" t="str">
            <v>LOTES Y SERVICIOS</v>
          </cell>
          <cell r="E1135">
            <v>4</v>
          </cell>
          <cell r="F1135" t="str">
            <v>DISTRITO - 4</v>
          </cell>
          <cell r="G1135" t="str">
            <v>I</v>
          </cell>
          <cell r="H1135">
            <v>55104</v>
          </cell>
          <cell r="I1135">
            <v>0</v>
          </cell>
          <cell r="J1135">
            <v>55104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2</v>
          </cell>
          <cell r="R1135" t="str">
            <v>OBRAS Y MEDIO AMBIENTE</v>
          </cell>
          <cell r="S1135">
            <v>18</v>
          </cell>
          <cell r="T1135" t="str">
            <v>CONSTRUCCION Y MANTENIMIENTO DE CAMINOS VECINALES</v>
          </cell>
          <cell r="U1135">
            <v>2</v>
          </cell>
          <cell r="V1135" t="str">
            <v>PROYECTOS - 2007 P/CONCLUSION</v>
          </cell>
          <cell r="W1135">
            <v>1519</v>
          </cell>
        </row>
        <row r="1136">
          <cell r="B1136" t="str">
            <v>B05-16848-00000</v>
          </cell>
          <cell r="C1136" t="str">
            <v>ENLOSETADO DELA CALLE B.SALINAS Y GUADALQUIVIR</v>
          </cell>
          <cell r="D1136" t="str">
            <v>6 DE MARZO NORTE</v>
          </cell>
          <cell r="E1136">
            <v>4</v>
          </cell>
          <cell r="F1136" t="str">
            <v>DISTRITO - 4</v>
          </cell>
          <cell r="G1136" t="str">
            <v>I</v>
          </cell>
          <cell r="H1136">
            <v>7625</v>
          </cell>
          <cell r="I1136">
            <v>0</v>
          </cell>
          <cell r="J1136">
            <v>7625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2</v>
          </cell>
          <cell r="R1136" t="str">
            <v>OBRAS Y MEDIO AMBIENTE</v>
          </cell>
          <cell r="S1136">
            <v>18</v>
          </cell>
          <cell r="T1136" t="str">
            <v>CONSTRUCCION Y MANTENIMIENTO DE CAMINOS VECINALES</v>
          </cell>
          <cell r="U1136">
            <v>2</v>
          </cell>
          <cell r="V1136" t="str">
            <v>PROYECTOS - 2007 P/CONCLUSION</v>
          </cell>
          <cell r="W1136">
            <v>1520</v>
          </cell>
        </row>
        <row r="1137">
          <cell r="B1137" t="str">
            <v>B05-16855-00000</v>
          </cell>
          <cell r="C1137" t="str">
            <v>ENLOSETADO PATIO 13</v>
          </cell>
          <cell r="D1137" t="str">
            <v>6 DE MARZON EX 9 DE ABRIL</v>
          </cell>
          <cell r="E1137">
            <v>4</v>
          </cell>
          <cell r="F1137" t="str">
            <v>DISTRITO - 4</v>
          </cell>
          <cell r="G1137" t="str">
            <v>I</v>
          </cell>
          <cell r="H1137">
            <v>53314</v>
          </cell>
          <cell r="I1137">
            <v>46087</v>
          </cell>
          <cell r="J1137">
            <v>7227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2</v>
          </cell>
          <cell r="R1137" t="str">
            <v>OBRAS Y MEDIO AMBIENTE</v>
          </cell>
          <cell r="S1137">
            <v>18</v>
          </cell>
          <cell r="T1137" t="str">
            <v>CONSTRUCCION Y MANTENIMIENTO DE CAMINOS VECINALES</v>
          </cell>
          <cell r="U1137">
            <v>2</v>
          </cell>
          <cell r="V1137" t="str">
            <v>PROYECTOS - 2007 P/CONCLUSION</v>
          </cell>
          <cell r="W1137">
            <v>1521</v>
          </cell>
        </row>
        <row r="1138">
          <cell r="B1138" t="str">
            <v>B05-16091-00000</v>
          </cell>
          <cell r="C1138" t="str">
            <v>CONSTRUCCION DE AULAS U.E. NUEVA  ASUNCION U.V.1</v>
          </cell>
          <cell r="D1138" t="str">
            <v>NUEVA ASUNCION U.V.1</v>
          </cell>
          <cell r="E1138">
            <v>5</v>
          </cell>
          <cell r="F1138" t="str">
            <v>DISTRITO - 5</v>
          </cell>
          <cell r="G1138" t="str">
            <v>I</v>
          </cell>
          <cell r="H1138">
            <v>60268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60268</v>
          </cell>
          <cell r="P1138">
            <v>0</v>
          </cell>
          <cell r="Q1138">
            <v>1</v>
          </cell>
          <cell r="R1138" t="str">
            <v>PROTECCION SOCIAL</v>
          </cell>
          <cell r="S1138">
            <v>1</v>
          </cell>
          <cell r="T1138" t="str">
            <v>SERVICIO DE EDUCACION</v>
          </cell>
          <cell r="U1138">
            <v>2</v>
          </cell>
          <cell r="V1138" t="str">
            <v>PROYECTOS - 2007 P/CONCLUSION</v>
          </cell>
          <cell r="W1138">
            <v>1524</v>
          </cell>
        </row>
        <row r="1139">
          <cell r="B1139" t="str">
            <v>B05-16112-00000</v>
          </cell>
          <cell r="C1139" t="str">
            <v>CONSTRUCCION DE CORDONES DE ACERA CALLE PACHACUTI</v>
          </cell>
          <cell r="D1139" t="str">
            <v>TAHUANTINSUYO</v>
          </cell>
          <cell r="E1139">
            <v>5</v>
          </cell>
          <cell r="F1139" t="str">
            <v>DISTRITO - 5</v>
          </cell>
          <cell r="G1139" t="str">
            <v>I</v>
          </cell>
          <cell r="H1139">
            <v>62000</v>
          </cell>
          <cell r="I1139">
            <v>62000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2</v>
          </cell>
          <cell r="R1139" t="str">
            <v>OBRAS Y MEDIO AMBIENTE</v>
          </cell>
          <cell r="S1139">
            <v>18</v>
          </cell>
          <cell r="T1139" t="str">
            <v>CONSTRUCCION Y MANTENIMIENTO DE CAMINOS VECINALES</v>
          </cell>
          <cell r="U1139">
            <v>2</v>
          </cell>
          <cell r="V1139" t="str">
            <v>PROYECTOS - 2007 P/CONCLUSION</v>
          </cell>
          <cell r="W1139">
            <v>1525</v>
          </cell>
        </row>
        <row r="1140">
          <cell r="B1140" t="str">
            <v>B05-16122-00000</v>
          </cell>
          <cell r="C1140" t="str">
            <v>CONSTRUCCION DE GRADERIAS PARA CANCHA MULTIPLE</v>
          </cell>
          <cell r="D1140" t="str">
            <v>ATALAYA</v>
          </cell>
          <cell r="E1140">
            <v>5</v>
          </cell>
          <cell r="F1140" t="str">
            <v>DISTRITO - 5</v>
          </cell>
          <cell r="G1140" t="str">
            <v>I</v>
          </cell>
          <cell r="H1140">
            <v>1702</v>
          </cell>
          <cell r="I1140">
            <v>1702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2</v>
          </cell>
          <cell r="R1140" t="str">
            <v>OBRAS Y MEDIO AMBIENTE</v>
          </cell>
          <cell r="S1140">
            <v>12</v>
          </cell>
          <cell r="T1140" t="str">
            <v>INFRAESTRUCTURA URBANA Y RURAL</v>
          </cell>
          <cell r="U1140">
            <v>2</v>
          </cell>
          <cell r="V1140" t="str">
            <v>PROYECTOS - 2007 P/CONCLUSION</v>
          </cell>
          <cell r="W1140">
            <v>1526</v>
          </cell>
        </row>
        <row r="1141">
          <cell r="B1141" t="str">
            <v>B05-16125-00000</v>
          </cell>
          <cell r="C1141" t="str">
            <v>CONSTRUCCION DE GRADERIAS Y ENMALLADO PARA CANCHA MULTIFUNCIONAL DE LA PLAZA 3 DE MAYO</v>
          </cell>
          <cell r="D1141" t="str">
            <v>HUAYNA POTOSI 2DA. SECCION</v>
          </cell>
          <cell r="E1141">
            <v>5</v>
          </cell>
          <cell r="F1141" t="str">
            <v>DISTRITO - 5</v>
          </cell>
          <cell r="G1141" t="str">
            <v>I</v>
          </cell>
          <cell r="H1141">
            <v>30000</v>
          </cell>
          <cell r="I1141">
            <v>30000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2</v>
          </cell>
          <cell r="R1141" t="str">
            <v>OBRAS Y MEDIO AMBIENTE</v>
          </cell>
          <cell r="S1141">
            <v>12</v>
          </cell>
          <cell r="T1141" t="str">
            <v>INFRAESTRUCTURA URBANA Y RURAL</v>
          </cell>
          <cell r="U1141">
            <v>2</v>
          </cell>
          <cell r="V1141" t="str">
            <v>PROYECTOS - 2007 P/CONCLUSION</v>
          </cell>
          <cell r="W1141">
            <v>1527</v>
          </cell>
        </row>
        <row r="1142">
          <cell r="B1142" t="str">
            <v>B05-16126-00000</v>
          </cell>
          <cell r="C1142" t="str">
            <v>CONSTRUCCION DE GRADERIAS Y ENMALLADO PARA CANCHA MULTIFUNCIONAL DE LA PLAZA J.J. TORREZ</v>
          </cell>
          <cell r="D1142" t="str">
            <v>HUAYNA POTOSI 2DA. SECCION</v>
          </cell>
          <cell r="E1142">
            <v>5</v>
          </cell>
          <cell r="F1142" t="str">
            <v>DISTRITO - 5</v>
          </cell>
          <cell r="G1142" t="str">
            <v>I</v>
          </cell>
          <cell r="H1142">
            <v>2863</v>
          </cell>
          <cell r="I1142">
            <v>2863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2</v>
          </cell>
          <cell r="R1142" t="str">
            <v>OBRAS Y MEDIO AMBIENTE</v>
          </cell>
          <cell r="S1142">
            <v>12</v>
          </cell>
          <cell r="T1142" t="str">
            <v>INFRAESTRUCTURA URBANA Y RURAL</v>
          </cell>
          <cell r="U1142">
            <v>2</v>
          </cell>
          <cell r="V1142" t="str">
            <v>PROYECTOS - 2007 P/CONCLUSION</v>
          </cell>
          <cell r="W1142">
            <v>1528</v>
          </cell>
        </row>
        <row r="1143">
          <cell r="B1143" t="str">
            <v>B05-16131-00000</v>
          </cell>
          <cell r="C1143" t="str">
            <v>CONSTRUCCION DE MURO PERIMETRAL EN SEDE SOCIAL (FASE II)</v>
          </cell>
          <cell r="D1143" t="str">
            <v>GERMAN BUSCH ANEXO 1-1-2</v>
          </cell>
          <cell r="E1143">
            <v>5</v>
          </cell>
          <cell r="F1143" t="str">
            <v>DISTRITO - 5</v>
          </cell>
          <cell r="G1143" t="str">
            <v>I</v>
          </cell>
          <cell r="H1143">
            <v>8260</v>
          </cell>
          <cell r="I1143">
            <v>8260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2</v>
          </cell>
          <cell r="R1143" t="str">
            <v>OBRAS Y MEDIO AMBIENTE</v>
          </cell>
          <cell r="S1143">
            <v>12</v>
          </cell>
          <cell r="T1143" t="str">
            <v>INFRAESTRUCTURA URBANA Y RURAL</v>
          </cell>
          <cell r="U1143">
            <v>2</v>
          </cell>
          <cell r="V1143" t="str">
            <v>PROYECTOS - 2007 P/CONCLUSION</v>
          </cell>
          <cell r="W1143">
            <v>1529</v>
          </cell>
        </row>
        <row r="1144">
          <cell r="B1144" t="str">
            <v>B05-16132-00000</v>
          </cell>
          <cell r="C1144" t="str">
            <v>CONSTRUCCION Y EQUIPAMIENTO DE PARQUE INFANTIL (FASE II)</v>
          </cell>
          <cell r="D1144" t="str">
            <v xml:space="preserve">HUAYNA POTOSI 3RA SECCION </v>
          </cell>
          <cell r="E1144">
            <v>5</v>
          </cell>
          <cell r="F1144" t="str">
            <v>DISTRITO - 5</v>
          </cell>
          <cell r="G1144" t="str">
            <v>I</v>
          </cell>
          <cell r="H1144">
            <v>25239</v>
          </cell>
          <cell r="I1144">
            <v>25239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2</v>
          </cell>
          <cell r="R1144" t="str">
            <v>OBRAS Y MEDIO AMBIENTE</v>
          </cell>
          <cell r="S1144">
            <v>12</v>
          </cell>
          <cell r="T1144" t="str">
            <v>INFRAESTRUCTURA URBANA Y RURAL</v>
          </cell>
          <cell r="U1144">
            <v>2</v>
          </cell>
          <cell r="V1144" t="str">
            <v>PROYECTOS - 2007 P/CONCLUSION</v>
          </cell>
          <cell r="W1144">
            <v>1530</v>
          </cell>
        </row>
        <row r="1145">
          <cell r="B1145" t="str">
            <v>B05-16136-00000</v>
          </cell>
          <cell r="C1145" t="str">
            <v>CONSTRUCCION DE PLAZA CENTRAL (FASE II)</v>
          </cell>
          <cell r="D1145" t="str">
            <v xml:space="preserve">VILLA REMEDIOS </v>
          </cell>
          <cell r="E1145">
            <v>5</v>
          </cell>
          <cell r="F1145" t="str">
            <v>DISTRITO - 5</v>
          </cell>
          <cell r="G1145" t="str">
            <v>I</v>
          </cell>
          <cell r="H1145">
            <v>3490</v>
          </cell>
          <cell r="I1145">
            <v>3490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2</v>
          </cell>
          <cell r="R1145" t="str">
            <v>OBRAS Y MEDIO AMBIENTE</v>
          </cell>
          <cell r="S1145">
            <v>12</v>
          </cell>
          <cell r="T1145" t="str">
            <v>INFRAESTRUCTURA URBANA Y RURAL</v>
          </cell>
          <cell r="U1145">
            <v>2</v>
          </cell>
          <cell r="V1145" t="str">
            <v>PROYECTOS - 2007 P/CONCLUSION</v>
          </cell>
          <cell r="W1145">
            <v>1531</v>
          </cell>
        </row>
        <row r="1146">
          <cell r="B1146" t="str">
            <v>B05-16156-00000</v>
          </cell>
          <cell r="C1146" t="str">
            <v>CONSTRUCCION DE SEDE SOCIAL (FASE II)</v>
          </cell>
          <cell r="D1146" t="str">
            <v xml:space="preserve">HUAYNA POTOSI 1RA SECCION </v>
          </cell>
          <cell r="E1146">
            <v>5</v>
          </cell>
          <cell r="F1146" t="str">
            <v>DISTRITO - 5</v>
          </cell>
          <cell r="G1146" t="str">
            <v>I</v>
          </cell>
          <cell r="H1146">
            <v>22446</v>
          </cell>
          <cell r="I1146">
            <v>22446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2</v>
          </cell>
          <cell r="R1146" t="str">
            <v>OBRAS Y MEDIO AMBIENTE</v>
          </cell>
          <cell r="S1146">
            <v>12</v>
          </cell>
          <cell r="T1146" t="str">
            <v>INFRAESTRUCTURA URBANA Y RURAL</v>
          </cell>
          <cell r="U1146">
            <v>2</v>
          </cell>
          <cell r="V1146" t="str">
            <v>PROYECTOS - 2007 P/CONCLUSION</v>
          </cell>
          <cell r="W1146">
            <v>1533</v>
          </cell>
        </row>
        <row r="1147">
          <cell r="B1147" t="str">
            <v>B05-16229-00000</v>
          </cell>
          <cell r="C1147" t="str">
            <v>CONSTRUCCION SEDE SOCIAL (FASE II)</v>
          </cell>
          <cell r="D1147" t="str">
            <v xml:space="preserve">VILLA ESPERANZA </v>
          </cell>
          <cell r="E1147">
            <v>5</v>
          </cell>
          <cell r="F1147" t="str">
            <v>DISTRITO - 5</v>
          </cell>
          <cell r="G1147" t="str">
            <v>I</v>
          </cell>
          <cell r="H1147">
            <v>443114</v>
          </cell>
          <cell r="I1147">
            <v>443114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2</v>
          </cell>
          <cell r="R1147" t="str">
            <v>OBRAS Y MEDIO AMBIENTE</v>
          </cell>
          <cell r="S1147">
            <v>12</v>
          </cell>
          <cell r="T1147" t="str">
            <v>INFRAESTRUCTURA URBANA Y RURAL</v>
          </cell>
          <cell r="U1147">
            <v>2</v>
          </cell>
          <cell r="V1147" t="str">
            <v>PROYECTOS - 2007 P/CONCLUSION</v>
          </cell>
          <cell r="W1147">
            <v>1534</v>
          </cell>
        </row>
        <row r="1148">
          <cell r="B1148" t="str">
            <v>B05-16312-00000</v>
          </cell>
          <cell r="C1148" t="str">
            <v>DOTACION DE LOSETAS + CAPA BASE Y CEMENTO PARA CALLE ISRAEL, COLOMBIA, ITALIA, COSTA RICA Y CANADA</v>
          </cell>
          <cell r="D1148" t="str">
            <v>MERCURIO - 400</v>
          </cell>
          <cell r="E1148">
            <v>5</v>
          </cell>
          <cell r="F1148" t="str">
            <v>DISTRITO - 5</v>
          </cell>
          <cell r="G1148" t="str">
            <v>I</v>
          </cell>
          <cell r="H1148">
            <v>150000</v>
          </cell>
          <cell r="I1148">
            <v>150000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2</v>
          </cell>
          <cell r="R1148" t="str">
            <v>OBRAS Y MEDIO AMBIENTE</v>
          </cell>
          <cell r="S1148">
            <v>18</v>
          </cell>
          <cell r="T1148" t="str">
            <v>CONSTRUCCION Y MANTENIMIENTO DE CAMINOS VECINALES</v>
          </cell>
          <cell r="U1148">
            <v>2</v>
          </cell>
          <cell r="V1148" t="str">
            <v>PROYECTOS - 2007 P/CONCLUSION</v>
          </cell>
          <cell r="W1148">
            <v>1535</v>
          </cell>
        </row>
        <row r="1149">
          <cell r="B1149" t="str">
            <v>B05-16339-00000</v>
          </cell>
          <cell r="C1149" t="str">
            <v>DOTACION DE LOSETAS PARA CALLES RUFINO VILLCA, TERESA BUSTOS, PUCARANI, MATEO QUISPE, M. GUTIERREZ, GUZMAN ROJAS Y AV. CONDOR CANQUI</v>
          </cell>
          <cell r="D1149" t="str">
            <v>EL INGENIO D-1 U.V.1</v>
          </cell>
          <cell r="E1149">
            <v>5</v>
          </cell>
          <cell r="F1149" t="str">
            <v>DISTRITO - 5</v>
          </cell>
          <cell r="G1149" t="str">
            <v>I</v>
          </cell>
          <cell r="H1149">
            <v>460239</v>
          </cell>
          <cell r="I1149">
            <v>460239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2</v>
          </cell>
          <cell r="R1149" t="str">
            <v>OBRAS Y MEDIO AMBIENTE</v>
          </cell>
          <cell r="S1149">
            <v>18</v>
          </cell>
          <cell r="T1149" t="str">
            <v>CONSTRUCCION Y MANTENIMIENTO DE CAMINOS VECINALES</v>
          </cell>
          <cell r="U1149">
            <v>2</v>
          </cell>
          <cell r="V1149" t="str">
            <v>PROYECTOS - 2007 P/CONCLUSION</v>
          </cell>
          <cell r="W1149">
            <v>1536</v>
          </cell>
        </row>
        <row r="1150">
          <cell r="B1150" t="str">
            <v>B05-16433-00000</v>
          </cell>
          <cell r="C1150" t="str">
            <v>DOTACION DE MATERIALES DE CONSTRUCCION PARA CONCLUSION DE  CANCHA DEPORTIVA</v>
          </cell>
          <cell r="D1150" t="str">
            <v>MERCURIO - 400</v>
          </cell>
          <cell r="E1150">
            <v>5</v>
          </cell>
          <cell r="F1150" t="str">
            <v>DISTRITO - 5</v>
          </cell>
          <cell r="G1150" t="str">
            <v>I</v>
          </cell>
          <cell r="H1150">
            <v>27518</v>
          </cell>
          <cell r="I1150">
            <v>27518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2</v>
          </cell>
          <cell r="R1150" t="str">
            <v>OBRAS Y MEDIO AMBIENTE</v>
          </cell>
          <cell r="S1150">
            <v>12</v>
          </cell>
          <cell r="T1150" t="str">
            <v>INFRAESTRUCTURA URBANA Y RURAL</v>
          </cell>
          <cell r="U1150">
            <v>2</v>
          </cell>
          <cell r="V1150" t="str">
            <v>PROYECTOS - 2007 P/CONCLUSION</v>
          </cell>
          <cell r="W1150">
            <v>1538</v>
          </cell>
        </row>
        <row r="1151">
          <cell r="B1151" t="str">
            <v>B05-16446-00000</v>
          </cell>
          <cell r="C1151" t="str">
            <v>DOTACION DE MATERIALES DE CONSTRUCCION PARA CORDONES DE ACERA AV. RADIO  CONTINENTAL Y CALLES INFINITA, COLORADOS Y ADYACENTES</v>
          </cell>
          <cell r="D1151" t="str">
            <v>GERMAN BUSCH 1-1-2</v>
          </cell>
          <cell r="E1151">
            <v>5</v>
          </cell>
          <cell r="F1151" t="str">
            <v>DISTRITO - 5</v>
          </cell>
          <cell r="G1151" t="str">
            <v>I</v>
          </cell>
          <cell r="H1151">
            <v>10126</v>
          </cell>
          <cell r="I1151">
            <v>10126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2</v>
          </cell>
          <cell r="R1151" t="str">
            <v>OBRAS Y MEDIO AMBIENTE</v>
          </cell>
          <cell r="S1151">
            <v>18</v>
          </cell>
          <cell r="T1151" t="str">
            <v>CONSTRUCCION Y MANTENIMIENTO DE CAMINOS VECINALES</v>
          </cell>
          <cell r="U1151">
            <v>2</v>
          </cell>
          <cell r="V1151" t="str">
            <v>PROYECTOS - 2007 P/CONCLUSION</v>
          </cell>
          <cell r="W1151">
            <v>1539</v>
          </cell>
        </row>
        <row r="1152">
          <cell r="B1152" t="str">
            <v>B05-16508-00000</v>
          </cell>
          <cell r="C1152" t="str">
            <v>DOTACION DE MATERIALES DE CONSTRUCCION PARA ENLOSETADO  CALLES CHAVEZ, LENZ, FIGUEROA, QUITIN Y GAMANIEL</v>
          </cell>
          <cell r="D1152" t="str">
            <v>GERMAN BUSCH 1-1-3</v>
          </cell>
          <cell r="E1152">
            <v>5</v>
          </cell>
          <cell r="F1152" t="str">
            <v>DISTRITO - 5</v>
          </cell>
          <cell r="G1152" t="str">
            <v>I</v>
          </cell>
          <cell r="H1152">
            <v>222008</v>
          </cell>
          <cell r="I1152">
            <v>222008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2</v>
          </cell>
          <cell r="R1152" t="str">
            <v>OBRAS Y MEDIO AMBIENTE</v>
          </cell>
          <cell r="S1152">
            <v>18</v>
          </cell>
          <cell r="T1152" t="str">
            <v>CONSTRUCCION Y MANTENIMIENTO DE CAMINOS VECINALES</v>
          </cell>
          <cell r="U1152">
            <v>2</v>
          </cell>
          <cell r="V1152" t="str">
            <v>PROYECTOS - 2007 P/CONCLUSION</v>
          </cell>
          <cell r="W1152">
            <v>1540</v>
          </cell>
        </row>
        <row r="1153">
          <cell r="B1153" t="str">
            <v>B05-16520-00000</v>
          </cell>
          <cell r="C1153" t="str">
            <v>DOTACION DE MATERIALES DE CONSTRUCCION PARA ENLOSETADO AV. JOSE MANUEL C. (C. JULIO AMALLER HASTA LA AV. VICENTE BALLIVIAN)</v>
          </cell>
          <cell r="D1153" t="str">
            <v>MARISCAL SUCRE "SECTOR A"</v>
          </cell>
          <cell r="E1153">
            <v>5</v>
          </cell>
          <cell r="F1153" t="str">
            <v>DISTRITO - 5</v>
          </cell>
          <cell r="G1153" t="str">
            <v>I</v>
          </cell>
          <cell r="H1153">
            <v>29845</v>
          </cell>
          <cell r="I1153">
            <v>29845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2</v>
          </cell>
          <cell r="R1153" t="str">
            <v>OBRAS Y MEDIO AMBIENTE</v>
          </cell>
          <cell r="S1153">
            <v>18</v>
          </cell>
          <cell r="T1153" t="str">
            <v>CONSTRUCCION Y MANTENIMIENTO DE CAMINOS VECINALES</v>
          </cell>
          <cell r="U1153">
            <v>2</v>
          </cell>
          <cell r="V1153" t="str">
            <v>PROYECTOS - 2007 P/CONCLUSION</v>
          </cell>
          <cell r="W1153">
            <v>1541</v>
          </cell>
        </row>
        <row r="1154">
          <cell r="B1154" t="str">
            <v>B05-16633-00000</v>
          </cell>
          <cell r="C1154" t="str">
            <v>DOTACION DE MATERIALES DE CONSTRUCCION PARA ENLOSETADO CALLES PROLONGACION QUIJARRO I Y II, LLALLAGUA Y VILLAZON</v>
          </cell>
          <cell r="D1154" t="str">
            <v xml:space="preserve">HUAYNA POTOSI 1RA SECCION </v>
          </cell>
          <cell r="E1154">
            <v>5</v>
          </cell>
          <cell r="F1154" t="str">
            <v>DISTRITO - 5</v>
          </cell>
          <cell r="G1154" t="str">
            <v>I</v>
          </cell>
          <cell r="H1154">
            <v>211119</v>
          </cell>
          <cell r="I1154">
            <v>211119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2</v>
          </cell>
          <cell r="R1154" t="str">
            <v>OBRAS Y MEDIO AMBIENTE</v>
          </cell>
          <cell r="S1154">
            <v>18</v>
          </cell>
          <cell r="T1154" t="str">
            <v>CONSTRUCCION Y MANTENIMIENTO DE CAMINOS VECINALES</v>
          </cell>
          <cell r="U1154">
            <v>2</v>
          </cell>
          <cell r="V1154" t="str">
            <v>PROYECTOS - 2007 P/CONCLUSION</v>
          </cell>
          <cell r="W1154">
            <v>1545</v>
          </cell>
        </row>
        <row r="1155">
          <cell r="B1155" t="str">
            <v/>
          </cell>
          <cell r="C1155" t="str">
            <v>MANTENIMIENTO INFRAESTRUCTURA GMEA - 2006</v>
          </cell>
          <cell r="D1155" t="str">
            <v>DISTRITAL</v>
          </cell>
          <cell r="E1155">
            <v>15</v>
          </cell>
          <cell r="F1155" t="str">
            <v>DISTRITAL</v>
          </cell>
          <cell r="G1155" t="str">
            <v>I</v>
          </cell>
          <cell r="H1155">
            <v>4378</v>
          </cell>
          <cell r="I1155">
            <v>4378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2</v>
          </cell>
          <cell r="R1155" t="str">
            <v>OBRAS Y MEDIO AMBIENTE</v>
          </cell>
          <cell r="S1155">
            <v>12</v>
          </cell>
          <cell r="T1155" t="str">
            <v>INFRAESTRUCTURA URBANA Y RURAL</v>
          </cell>
          <cell r="U1155">
            <v>5</v>
          </cell>
          <cell r="V1155" t="str">
            <v>PROYECTOS GESTIONES PASADAS</v>
          </cell>
          <cell r="W1155">
            <v>1546</v>
          </cell>
        </row>
        <row r="1156">
          <cell r="B1156" t="str">
            <v>B05-16695-00000</v>
          </cell>
          <cell r="C1156" t="str">
            <v>EMPEDRADO CALLE PAUSEMA FASE II</v>
          </cell>
          <cell r="D1156" t="str">
            <v>EL INGENIO D-2 U.V.1</v>
          </cell>
          <cell r="E1156">
            <v>5</v>
          </cell>
          <cell r="F1156" t="str">
            <v>DISTRITO - 5</v>
          </cell>
          <cell r="G1156" t="str">
            <v>I</v>
          </cell>
          <cell r="H1156">
            <v>6286</v>
          </cell>
          <cell r="I1156">
            <v>6286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2</v>
          </cell>
          <cell r="R1156" t="str">
            <v>OBRAS Y MEDIO AMBIENTE</v>
          </cell>
          <cell r="S1156">
            <v>18</v>
          </cell>
          <cell r="T1156" t="str">
            <v>CONSTRUCCION Y MANTENIMIENTO DE CAMINOS VECINALES</v>
          </cell>
          <cell r="U1156">
            <v>2</v>
          </cell>
          <cell r="V1156" t="str">
            <v>PROYECTOS - 2007 P/CONCLUSION</v>
          </cell>
          <cell r="W1156">
            <v>1547</v>
          </cell>
        </row>
        <row r="1157">
          <cell r="B1157" t="str">
            <v>B05-16702-00000</v>
          </cell>
          <cell r="C1157" t="str">
            <v>EMPEDRADO DE LAS CALLES JOSE REYES Y CHIRIGUANO</v>
          </cell>
          <cell r="D1157" t="str">
            <v>EL INGENIO D-2 U.V.1</v>
          </cell>
          <cell r="E1157">
            <v>5</v>
          </cell>
          <cell r="F1157" t="str">
            <v>DISTRITO - 5</v>
          </cell>
          <cell r="G1157" t="str">
            <v>I</v>
          </cell>
          <cell r="H1157">
            <v>49476</v>
          </cell>
          <cell r="I1157">
            <v>49476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2</v>
          </cell>
          <cell r="R1157" t="str">
            <v>OBRAS Y MEDIO AMBIENTE</v>
          </cell>
          <cell r="S1157">
            <v>18</v>
          </cell>
          <cell r="T1157" t="str">
            <v>CONSTRUCCION Y MANTENIMIENTO DE CAMINOS VECINALES</v>
          </cell>
          <cell r="U1157">
            <v>2</v>
          </cell>
          <cell r="V1157" t="str">
            <v>PROYECTOS - 2007 P/CONCLUSION</v>
          </cell>
          <cell r="W1157">
            <v>1548</v>
          </cell>
        </row>
        <row r="1158">
          <cell r="B1158" t="str">
            <v>B05-16714-00000</v>
          </cell>
          <cell r="C1158" t="str">
            <v xml:space="preserve">ENLOSETADO AV. FINAL JUAN PABLO II Y CALLE MARTIN LUTERO </v>
          </cell>
          <cell r="D1158" t="str">
            <v>PEPSI COLA - RIO SECO</v>
          </cell>
          <cell r="E1158">
            <v>5</v>
          </cell>
          <cell r="F1158" t="str">
            <v>DISTRITO - 5</v>
          </cell>
          <cell r="G1158" t="str">
            <v>I</v>
          </cell>
          <cell r="H1158">
            <v>38709</v>
          </cell>
          <cell r="I1158">
            <v>38709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2</v>
          </cell>
          <cell r="R1158" t="str">
            <v>OBRAS Y MEDIO AMBIENTE</v>
          </cell>
          <cell r="S1158">
            <v>18</v>
          </cell>
          <cell r="T1158" t="str">
            <v>CONSTRUCCION Y MANTENIMIENTO DE CAMINOS VECINALES</v>
          </cell>
          <cell r="U1158">
            <v>2</v>
          </cell>
          <cell r="V1158" t="str">
            <v>PROYECTOS - 2007 P/CONCLUSION</v>
          </cell>
          <cell r="W1158">
            <v>1549</v>
          </cell>
        </row>
        <row r="1159">
          <cell r="B1159" t="str">
            <v>B05-16757-00000</v>
          </cell>
          <cell r="C1159" t="str">
            <v>ENLOSETADO CALLE BARTOLOME URSUA</v>
          </cell>
          <cell r="D1159" t="str">
            <v>TAHUANTINSUYO</v>
          </cell>
          <cell r="E1159">
            <v>5</v>
          </cell>
          <cell r="F1159" t="str">
            <v>DISTRITO - 5</v>
          </cell>
          <cell r="G1159" t="str">
            <v>I</v>
          </cell>
          <cell r="H1159">
            <v>5730</v>
          </cell>
          <cell r="I1159">
            <v>5730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2</v>
          </cell>
          <cell r="R1159" t="str">
            <v>OBRAS Y MEDIO AMBIENTE</v>
          </cell>
          <cell r="S1159">
            <v>18</v>
          </cell>
          <cell r="T1159" t="str">
            <v>CONSTRUCCION Y MANTENIMIENTO DE CAMINOS VECINALES</v>
          </cell>
          <cell r="U1159">
            <v>2</v>
          </cell>
          <cell r="V1159" t="str">
            <v>PROYECTOS - 2007 P/CONCLUSION</v>
          </cell>
          <cell r="W1159">
            <v>1550</v>
          </cell>
        </row>
        <row r="1160">
          <cell r="B1160" t="str">
            <v>B05-16774-00000</v>
          </cell>
          <cell r="C1160" t="str">
            <v>ENLOSETADO CALLE HUAYNA KAPAC</v>
          </cell>
          <cell r="D1160" t="str">
            <v>TAHUANTINSUYO</v>
          </cell>
          <cell r="E1160">
            <v>5</v>
          </cell>
          <cell r="F1160" t="str">
            <v>DISTRITO - 5</v>
          </cell>
          <cell r="G1160" t="str">
            <v>I</v>
          </cell>
          <cell r="H1160">
            <v>160000</v>
          </cell>
          <cell r="I1160">
            <v>160000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2</v>
          </cell>
          <cell r="R1160" t="str">
            <v>OBRAS Y MEDIO AMBIENTE</v>
          </cell>
          <cell r="S1160">
            <v>18</v>
          </cell>
          <cell r="T1160" t="str">
            <v>CONSTRUCCION Y MANTENIMIENTO DE CAMINOS VECINALES</v>
          </cell>
          <cell r="U1160">
            <v>2</v>
          </cell>
          <cell r="V1160" t="str">
            <v>PROYECTOS - 2007 P/CONCLUSION</v>
          </cell>
          <cell r="W1160">
            <v>1551</v>
          </cell>
        </row>
        <row r="1161">
          <cell r="B1161" t="str">
            <v>B05-16778-00000</v>
          </cell>
          <cell r="C1161" t="str">
            <v>ENLOSETADO CALLE LAUREANO MACHACA</v>
          </cell>
          <cell r="D1161" t="str">
            <v>EL INGENIO D-1 U.V.3</v>
          </cell>
          <cell r="E1161">
            <v>5</v>
          </cell>
          <cell r="F1161" t="str">
            <v>DISTRITO - 5</v>
          </cell>
          <cell r="G1161" t="str">
            <v>I</v>
          </cell>
          <cell r="H1161">
            <v>193547</v>
          </cell>
          <cell r="I1161">
            <v>193547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2</v>
          </cell>
          <cell r="R1161" t="str">
            <v>OBRAS Y MEDIO AMBIENTE</v>
          </cell>
          <cell r="S1161">
            <v>18</v>
          </cell>
          <cell r="T1161" t="str">
            <v>CONSTRUCCION Y MANTENIMIENTO DE CAMINOS VECINALES</v>
          </cell>
          <cell r="U1161">
            <v>2</v>
          </cell>
          <cell r="V1161" t="str">
            <v>PROYECTOS - 2007 P/CONCLUSION</v>
          </cell>
          <cell r="W1161">
            <v>1552</v>
          </cell>
        </row>
        <row r="1162">
          <cell r="B1162" t="str">
            <v>B05-16792-00000</v>
          </cell>
          <cell r="C1162" t="str">
            <v>ENLOSETADO CALLE SINCHI ROCA</v>
          </cell>
          <cell r="D1162" t="str">
            <v>TAHUANTINSUYO</v>
          </cell>
          <cell r="E1162">
            <v>5</v>
          </cell>
          <cell r="F1162" t="str">
            <v>DISTRITO - 5</v>
          </cell>
          <cell r="G1162" t="str">
            <v>I</v>
          </cell>
          <cell r="H1162">
            <v>146921</v>
          </cell>
          <cell r="I1162">
            <v>146921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2</v>
          </cell>
          <cell r="R1162" t="str">
            <v>OBRAS Y MEDIO AMBIENTE</v>
          </cell>
          <cell r="S1162">
            <v>18</v>
          </cell>
          <cell r="T1162" t="str">
            <v>CONSTRUCCION Y MANTENIMIENTO DE CAMINOS VECINALES</v>
          </cell>
          <cell r="U1162">
            <v>2</v>
          </cell>
          <cell r="V1162" t="str">
            <v>PROYECTOS - 2007 P/CONCLUSION</v>
          </cell>
          <cell r="W1162">
            <v>1553</v>
          </cell>
        </row>
        <row r="1163">
          <cell r="B1163" t="str">
            <v>B05-16899-00000</v>
          </cell>
          <cell r="C1163" t="str">
            <v xml:space="preserve">ESTUDIOS DE PREINVERSION PARA  AV. ANTISUYO </v>
          </cell>
          <cell r="D1163" t="str">
            <v>TAHUANTINSUYO</v>
          </cell>
          <cell r="E1163">
            <v>5</v>
          </cell>
          <cell r="F1163" t="str">
            <v>DISTRITO - 5</v>
          </cell>
          <cell r="G1163" t="str">
            <v>I</v>
          </cell>
          <cell r="H1163">
            <v>20000</v>
          </cell>
          <cell r="I1163">
            <v>20000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2</v>
          </cell>
          <cell r="R1163" t="str">
            <v>OBRAS Y MEDIO AMBIENTE</v>
          </cell>
          <cell r="S1163">
            <v>18</v>
          </cell>
          <cell r="T1163" t="str">
            <v>CONSTRUCCION Y MANTENIMIENTO DE CAMINOS VECINALES</v>
          </cell>
          <cell r="U1163">
            <v>2</v>
          </cell>
          <cell r="V1163" t="str">
            <v>PROYECTOS - 2007 P/CONCLUSION</v>
          </cell>
          <cell r="W1163">
            <v>1555</v>
          </cell>
        </row>
        <row r="1164">
          <cell r="B1164" t="str">
            <v>B05-16953-00000</v>
          </cell>
          <cell r="C1164" t="str">
            <v>PAVIMENTO AV. A. ENTRE AV. 5 AV.  6</v>
          </cell>
          <cell r="D1164" t="str">
            <v xml:space="preserve">PLAN VIVIENDA VILLA ESPERANZA </v>
          </cell>
          <cell r="E1164">
            <v>5</v>
          </cell>
          <cell r="F1164" t="str">
            <v>DISTRITO - 5</v>
          </cell>
          <cell r="G1164" t="str">
            <v>I</v>
          </cell>
          <cell r="H1164">
            <v>244748</v>
          </cell>
          <cell r="I1164">
            <v>104748</v>
          </cell>
          <cell r="J1164">
            <v>140000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2</v>
          </cell>
          <cell r="R1164" t="str">
            <v>OBRAS Y MEDIO AMBIENTE</v>
          </cell>
          <cell r="S1164">
            <v>18</v>
          </cell>
          <cell r="T1164" t="str">
            <v>CONSTRUCCION Y MANTENIMIENTO DE CAMINOS VECINALES</v>
          </cell>
          <cell r="U1164">
            <v>2</v>
          </cell>
          <cell r="V1164" t="str">
            <v>PROYECTOS - 2007 P/CONCLUSION</v>
          </cell>
          <cell r="W1164">
            <v>1557</v>
          </cell>
        </row>
        <row r="1165">
          <cell r="B1165" t="str">
            <v>B05-16012-00000</v>
          </cell>
          <cell r="C1165" t="str">
            <v>CONSTRUCCION DE ALCANTARILLADO PLUVIAL CALLE 5 DE AGOSTO (ENTRE CALLES TIQUINA Y JUNIN)</v>
          </cell>
          <cell r="D1165" t="str">
            <v>ALTO LIMA 1RA. SECCIÓN</v>
          </cell>
          <cell r="E1165">
            <v>6</v>
          </cell>
          <cell r="F1165" t="str">
            <v>DISTRITO - 6</v>
          </cell>
          <cell r="G1165" t="str">
            <v>I</v>
          </cell>
          <cell r="H1165">
            <v>340962</v>
          </cell>
          <cell r="I1165">
            <v>245778</v>
          </cell>
          <cell r="J1165">
            <v>95184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2</v>
          </cell>
          <cell r="R1165" t="str">
            <v>OBRAS Y MEDIO AMBIENTE</v>
          </cell>
          <cell r="S1165">
            <v>15</v>
          </cell>
          <cell r="T1165" t="str">
            <v>PLAN USO DE DESECHOS SOLIDOS - ALCANTARILLADO SANITARIO</v>
          </cell>
          <cell r="U1165">
            <v>2</v>
          </cell>
          <cell r="V1165" t="str">
            <v>PROYECTOS - 2007 P/CONCLUSION</v>
          </cell>
          <cell r="W1165">
            <v>1558</v>
          </cell>
        </row>
        <row r="1166">
          <cell r="B1166" t="str">
            <v>B05-16018-00000</v>
          </cell>
          <cell r="C1166" t="str">
            <v>ASFALTADO DE LA CALLE TIAHUANACU  ENTRE ECUADOR Y AV. 10 (PREINVERSION)</v>
          </cell>
          <cell r="D1166" t="str">
            <v>ALTO LIMA 3RA. SECCIÓN</v>
          </cell>
          <cell r="E1166">
            <v>6</v>
          </cell>
          <cell r="F1166" t="str">
            <v>DISTRITO - 6</v>
          </cell>
          <cell r="G1166" t="str">
            <v>I</v>
          </cell>
          <cell r="H1166">
            <v>15000</v>
          </cell>
          <cell r="I1166">
            <v>0</v>
          </cell>
          <cell r="J1166">
            <v>15000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2</v>
          </cell>
          <cell r="R1166" t="str">
            <v>OBRAS Y MEDIO AMBIENTE</v>
          </cell>
          <cell r="S1166">
            <v>18</v>
          </cell>
          <cell r="T1166" t="str">
            <v>CONSTRUCCION Y MANTENIMIENTO DE CAMINOS VECINALES</v>
          </cell>
          <cell r="U1166">
            <v>2</v>
          </cell>
          <cell r="V1166" t="str">
            <v>PROYECTOS - 2007 P/CONCLUSION</v>
          </cell>
          <cell r="W1166">
            <v>1560</v>
          </cell>
        </row>
        <row r="1167">
          <cell r="B1167" t="str">
            <v>B05-16035-00000</v>
          </cell>
          <cell r="C1167" t="str">
            <v>CONSTRUCCION DE LABORATORIO FISICA Y QUIMICA U.E. SAN MARCOS</v>
          </cell>
          <cell r="D1167" t="str">
            <v>DISTRITAL D-6</v>
          </cell>
          <cell r="E1167">
            <v>6</v>
          </cell>
          <cell r="F1167" t="str">
            <v>DISTRITO - 6</v>
          </cell>
          <cell r="G1167" t="str">
            <v>I</v>
          </cell>
          <cell r="H1167">
            <v>18425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18425</v>
          </cell>
          <cell r="P1167">
            <v>0</v>
          </cell>
          <cell r="Q1167">
            <v>1</v>
          </cell>
          <cell r="R1167" t="str">
            <v>PROTECCION SOCIAL</v>
          </cell>
          <cell r="S1167">
            <v>1</v>
          </cell>
          <cell r="T1167" t="str">
            <v>SERVICIO DE EDUCACION</v>
          </cell>
          <cell r="U1167">
            <v>2</v>
          </cell>
          <cell r="V1167" t="str">
            <v>PROYECTOS - 2007 P/CONCLUSION</v>
          </cell>
          <cell r="W1167">
            <v>1561</v>
          </cell>
        </row>
        <row r="1168">
          <cell r="B1168" t="str">
            <v>B05-16051-00000</v>
          </cell>
          <cell r="C1168" t="str">
            <v>CONSTRUCCION BATERIA DE BAÑO U.E. SANTA MARIA DE LOS ANGELES</v>
          </cell>
          <cell r="D1168" t="str">
            <v>16 DE JULIO 3RA. SECCIÓN</v>
          </cell>
          <cell r="E1168">
            <v>6</v>
          </cell>
          <cell r="F1168" t="str">
            <v>DISTRITO - 6</v>
          </cell>
          <cell r="G1168" t="str">
            <v>I</v>
          </cell>
          <cell r="H1168">
            <v>69411</v>
          </cell>
          <cell r="I1168">
            <v>0</v>
          </cell>
          <cell r="J1168">
            <v>0</v>
          </cell>
          <cell r="K1168">
            <v>29411</v>
          </cell>
          <cell r="L1168">
            <v>0</v>
          </cell>
          <cell r="M1168">
            <v>0</v>
          </cell>
          <cell r="N1168">
            <v>29411</v>
          </cell>
          <cell r="O1168">
            <v>40000</v>
          </cell>
          <cell r="P1168">
            <v>0</v>
          </cell>
          <cell r="Q1168">
            <v>1</v>
          </cell>
          <cell r="R1168" t="str">
            <v>PROTECCION SOCIAL</v>
          </cell>
          <cell r="S1168">
            <v>1</v>
          </cell>
          <cell r="T1168" t="str">
            <v>SERVICIO DE EDUCACION</v>
          </cell>
          <cell r="U1168">
            <v>2</v>
          </cell>
          <cell r="V1168" t="str">
            <v>PROYECTOS - 2007 P/CONCLUSION</v>
          </cell>
          <cell r="W1168">
            <v>1562</v>
          </cell>
        </row>
        <row r="1169">
          <cell r="B1169" t="str">
            <v>B05-16060-00000</v>
          </cell>
          <cell r="C1169" t="str">
            <v>CONSTRUCCION CANCHA MULTIPLE (ENTRE AV. PANORAMICA - CALLE ULLUNA) (FASE I)</v>
          </cell>
          <cell r="D1169" t="str">
            <v>ALTO LIMA 4TA. SECCIÓN</v>
          </cell>
          <cell r="E1169">
            <v>6</v>
          </cell>
          <cell r="F1169" t="str">
            <v>DISTRITO - 6</v>
          </cell>
          <cell r="G1169" t="str">
            <v>I</v>
          </cell>
          <cell r="H1169">
            <v>31782</v>
          </cell>
          <cell r="I1169">
            <v>31782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2</v>
          </cell>
          <cell r="R1169" t="str">
            <v>OBRAS Y MEDIO AMBIENTE</v>
          </cell>
          <cell r="S1169">
            <v>12</v>
          </cell>
          <cell r="T1169" t="str">
            <v>INFRAESTRUCTURA URBANA Y RURAL</v>
          </cell>
          <cell r="U1169">
            <v>2</v>
          </cell>
          <cell r="V1169" t="str">
            <v>PROYECTOS - 2007 P/CONCLUSION</v>
          </cell>
          <cell r="W1169">
            <v>1563</v>
          </cell>
        </row>
        <row r="1170">
          <cell r="B1170" t="str">
            <v>B05-16065-00000</v>
          </cell>
          <cell r="C1170" t="str">
            <v>CONSTRUCCION CENTRO CULTURAL</v>
          </cell>
          <cell r="D1170" t="str">
            <v>FERROVIARIA OBREROS</v>
          </cell>
          <cell r="E1170">
            <v>6</v>
          </cell>
          <cell r="F1170" t="str">
            <v>DISTRITO - 6</v>
          </cell>
          <cell r="G1170" t="str">
            <v>I</v>
          </cell>
          <cell r="H1170">
            <v>79411</v>
          </cell>
          <cell r="I1170">
            <v>29411</v>
          </cell>
          <cell r="J1170">
            <v>50000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2</v>
          </cell>
          <cell r="R1170" t="str">
            <v>OBRAS Y MEDIO AMBIENTE</v>
          </cell>
          <cell r="S1170">
            <v>12</v>
          </cell>
          <cell r="T1170" t="str">
            <v>INFRAESTRUCTURA URBANA Y RURAL</v>
          </cell>
          <cell r="U1170">
            <v>2</v>
          </cell>
          <cell r="V1170" t="str">
            <v>PROYECTOS - 2007 P/CONCLUSION</v>
          </cell>
          <cell r="W1170">
            <v>1564</v>
          </cell>
        </row>
        <row r="1171">
          <cell r="B1171" t="str">
            <v>B05-16068-00000</v>
          </cell>
          <cell r="C1171" t="str">
            <v>CONSTRUCCION CENTRO CULTURAL (FASE II)</v>
          </cell>
          <cell r="D1171" t="str">
            <v>ALTO LIMA 3RA. SECCIÓN</v>
          </cell>
          <cell r="E1171">
            <v>6</v>
          </cell>
          <cell r="F1171" t="str">
            <v>DISTRITO - 6</v>
          </cell>
          <cell r="G1171" t="str">
            <v>I</v>
          </cell>
          <cell r="H1171">
            <v>207862</v>
          </cell>
          <cell r="I1171">
            <v>130000</v>
          </cell>
          <cell r="J1171">
            <v>77862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2</v>
          </cell>
          <cell r="R1171" t="str">
            <v>OBRAS Y MEDIO AMBIENTE</v>
          </cell>
          <cell r="S1171">
            <v>12</v>
          </cell>
          <cell r="T1171" t="str">
            <v>INFRAESTRUCTURA URBANA Y RURAL</v>
          </cell>
          <cell r="U1171">
            <v>2</v>
          </cell>
          <cell r="V1171" t="str">
            <v>PROYECTOS - 2007 P/CONCLUSION</v>
          </cell>
          <cell r="W1171">
            <v>1565</v>
          </cell>
        </row>
        <row r="1172">
          <cell r="B1172" t="str">
            <v>B05-16084-00000</v>
          </cell>
          <cell r="C1172" t="str">
            <v>CONSTRUCCION DE AMBIENTES  PARA SUB ALCALDIA (PREDIOS BIBLIOTECA)  (FASE I)</v>
          </cell>
          <cell r="D1172" t="str">
            <v>ALTO LIMA 2DA SECCIÓN</v>
          </cell>
          <cell r="E1172">
            <v>6</v>
          </cell>
          <cell r="F1172" t="str">
            <v>DISTRITO - 6</v>
          </cell>
          <cell r="G1172" t="str">
            <v>I</v>
          </cell>
          <cell r="H1172">
            <v>300000</v>
          </cell>
          <cell r="I1172">
            <v>300000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2</v>
          </cell>
          <cell r="R1172" t="str">
            <v>OBRAS Y MEDIO AMBIENTE</v>
          </cell>
          <cell r="S1172">
            <v>12</v>
          </cell>
          <cell r="T1172" t="str">
            <v>INFRAESTRUCTURA URBANA Y RURAL</v>
          </cell>
          <cell r="U1172">
            <v>2</v>
          </cell>
          <cell r="V1172" t="str">
            <v>PROYECTOS - 2007 P/CONCLUSION</v>
          </cell>
          <cell r="W1172">
            <v>1566</v>
          </cell>
        </row>
        <row r="1173">
          <cell r="B1173" t="str">
            <v>B05-16085-00000</v>
          </cell>
          <cell r="C1173" t="str">
            <v>CONSTRUCCION DE AMBIENTES PARA CONTROL MUNICIPAL (OCDECO) (SEGURIDAD CIUDADANA) FASE III</v>
          </cell>
          <cell r="D1173" t="str">
            <v>16 DE JULIO 2DA. SECCIÓN</v>
          </cell>
          <cell r="E1173">
            <v>6</v>
          </cell>
          <cell r="F1173" t="str">
            <v>DISTRITO - 6</v>
          </cell>
          <cell r="G1173" t="str">
            <v>I</v>
          </cell>
          <cell r="H1173">
            <v>20000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20000</v>
          </cell>
          <cell r="P1173">
            <v>0</v>
          </cell>
          <cell r="Q1173">
            <v>2</v>
          </cell>
          <cell r="R1173" t="str">
            <v>OBRAS Y MEDIO AMBIENTE</v>
          </cell>
          <cell r="S1173">
            <v>12</v>
          </cell>
          <cell r="T1173" t="str">
            <v>INFRAESTRUCTURA URBANA Y RURAL</v>
          </cell>
          <cell r="U1173">
            <v>2</v>
          </cell>
          <cell r="V1173" t="str">
            <v>PROYECTOS - 2007 P/CONCLUSION</v>
          </cell>
          <cell r="W1173">
            <v>1567</v>
          </cell>
        </row>
        <row r="1174">
          <cell r="B1174" t="str">
            <v>B05-16095-00000</v>
          </cell>
          <cell r="C1174" t="str">
            <v>CONSTRUCCION DE BATERIA SANITARIA PARA CICLO BASICO U.E. MARISCAL JOSE BALLIVIAN</v>
          </cell>
          <cell r="D1174" t="str">
            <v>DISTRITAL D-6</v>
          </cell>
          <cell r="E1174">
            <v>6</v>
          </cell>
          <cell r="F1174" t="str">
            <v>DISTRITO - 6</v>
          </cell>
          <cell r="G1174" t="str">
            <v>I</v>
          </cell>
          <cell r="H1174">
            <v>33983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33983</v>
          </cell>
          <cell r="P1174">
            <v>0</v>
          </cell>
          <cell r="Q1174">
            <v>1</v>
          </cell>
          <cell r="R1174" t="str">
            <v>PROTECCION SOCIAL</v>
          </cell>
          <cell r="S1174">
            <v>1</v>
          </cell>
          <cell r="T1174" t="str">
            <v>SERVICIO DE EDUCACION</v>
          </cell>
          <cell r="U1174">
            <v>2</v>
          </cell>
          <cell r="V1174" t="str">
            <v>PROYECTOS - 2007 P/CONCLUSION</v>
          </cell>
          <cell r="W1174">
            <v>1568</v>
          </cell>
        </row>
        <row r="1175">
          <cell r="B1175" t="str">
            <v>B05-16096-00000</v>
          </cell>
          <cell r="C1175" t="str">
            <v>CONSTRUCCION DE BATERIA SANITARIA U.E. ELIZARDO PEREZ</v>
          </cell>
          <cell r="D1175" t="str">
            <v>DISTRITAL D-6</v>
          </cell>
          <cell r="E1175">
            <v>6</v>
          </cell>
          <cell r="F1175" t="str">
            <v>DISTRITO - 6</v>
          </cell>
          <cell r="G1175" t="str">
            <v>I</v>
          </cell>
          <cell r="H1175">
            <v>13869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13869</v>
          </cell>
          <cell r="P1175">
            <v>0</v>
          </cell>
          <cell r="Q1175">
            <v>1</v>
          </cell>
          <cell r="R1175" t="str">
            <v>PROTECCION SOCIAL</v>
          </cell>
          <cell r="S1175">
            <v>1</v>
          </cell>
          <cell r="T1175" t="str">
            <v>SERVICIO DE EDUCACION</v>
          </cell>
          <cell r="U1175">
            <v>2</v>
          </cell>
          <cell r="V1175" t="str">
            <v>PROYECTOS - 2007 P/CONCLUSION</v>
          </cell>
          <cell r="W1175">
            <v>1569</v>
          </cell>
        </row>
        <row r="1176">
          <cell r="B1176" t="str">
            <v>B05-16099-00000</v>
          </cell>
          <cell r="C1176" t="str">
            <v>CONSTRUCCION DE CANCHA MULTIFUNCIONAL "LAS RAMAS"  (FASE II)</v>
          </cell>
          <cell r="D1176" t="str">
            <v>16 DE JULIO 3RA. SECCIÓN</v>
          </cell>
          <cell r="E1176">
            <v>6</v>
          </cell>
          <cell r="F1176" t="str">
            <v>DISTRITO - 6</v>
          </cell>
          <cell r="G1176" t="str">
            <v>I</v>
          </cell>
          <cell r="H1176">
            <v>192103</v>
          </cell>
          <cell r="I1176">
            <v>60000</v>
          </cell>
          <cell r="J1176">
            <v>132103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2</v>
          </cell>
          <cell r="R1176" t="str">
            <v>OBRAS Y MEDIO AMBIENTE</v>
          </cell>
          <cell r="S1176">
            <v>12</v>
          </cell>
          <cell r="T1176" t="str">
            <v>INFRAESTRUCTURA URBANA Y RURAL</v>
          </cell>
          <cell r="U1176">
            <v>2</v>
          </cell>
          <cell r="V1176" t="str">
            <v>PROYECTOS - 2007 P/CONCLUSION</v>
          </cell>
          <cell r="W1176">
            <v>1570</v>
          </cell>
        </row>
        <row r="1177">
          <cell r="B1177" t="str">
            <v>B05-16103-00000</v>
          </cell>
          <cell r="C1177" t="str">
            <v>CONSTRUCCION DE CANCHA MULTIFUNCIONAL (AREA VERDE)</v>
          </cell>
          <cell r="D1177" t="str">
            <v>LORETO</v>
          </cell>
          <cell r="E1177">
            <v>6</v>
          </cell>
          <cell r="F1177" t="str">
            <v>DISTRITO - 6</v>
          </cell>
          <cell r="G1177" t="str">
            <v>I</v>
          </cell>
          <cell r="H1177">
            <v>39361</v>
          </cell>
          <cell r="I1177">
            <v>39361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 t="str">
            <v>OBRAS Y MEDIO AMBIENTE</v>
          </cell>
          <cell r="S1177">
            <v>12</v>
          </cell>
          <cell r="T1177" t="str">
            <v>INFRAESTRUCTURA URBANA Y RURAL</v>
          </cell>
          <cell r="U1177">
            <v>2</v>
          </cell>
          <cell r="V1177" t="str">
            <v>PROYECTOS - 2007 P/CONCLUSION</v>
          </cell>
          <cell r="W1177">
            <v>1571</v>
          </cell>
        </row>
        <row r="1178">
          <cell r="B1178" t="str">
            <v>B05-16116-00000</v>
          </cell>
          <cell r="C1178" t="str">
            <v>CONSTRUCCION DE CUNETAS CALLE ARZABE ENTRE BELTRAN Y JUAN PABLO II</v>
          </cell>
          <cell r="D1178" t="str">
            <v>16 DE JULIO 1RA. SECCIÓN</v>
          </cell>
          <cell r="E1178">
            <v>6</v>
          </cell>
          <cell r="F1178" t="str">
            <v>DISTRITO - 6</v>
          </cell>
          <cell r="G1178" t="str">
            <v>I</v>
          </cell>
          <cell r="H1178">
            <v>5746</v>
          </cell>
          <cell r="I1178">
            <v>5746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2</v>
          </cell>
          <cell r="R1178" t="str">
            <v>OBRAS Y MEDIO AMBIENTE</v>
          </cell>
          <cell r="S1178">
            <v>18</v>
          </cell>
          <cell r="T1178" t="str">
            <v>CONSTRUCCION Y MANTENIMIENTO DE CAMINOS VECINALES</v>
          </cell>
          <cell r="U1178">
            <v>2</v>
          </cell>
          <cell r="V1178" t="str">
            <v>PROYECTOS - 2007 P/CONCLUSION</v>
          </cell>
          <cell r="W1178">
            <v>1572</v>
          </cell>
        </row>
        <row r="1179">
          <cell r="B1179" t="str">
            <v>B05-16119-00000</v>
          </cell>
          <cell r="C1179" t="str">
            <v>CONSTRUCCION DE GRADERIAS  ( EN CANCHA DE TIERRA) (FASE I)</v>
          </cell>
          <cell r="D1179" t="str">
            <v>16 DE JULIO 3RA. SECCIÓN</v>
          </cell>
          <cell r="E1179">
            <v>6</v>
          </cell>
          <cell r="F1179" t="str">
            <v>DISTRITO - 6</v>
          </cell>
          <cell r="G1179" t="str">
            <v>I</v>
          </cell>
          <cell r="H1179">
            <v>30000</v>
          </cell>
          <cell r="I1179">
            <v>30000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2</v>
          </cell>
          <cell r="R1179" t="str">
            <v>OBRAS Y MEDIO AMBIENTE</v>
          </cell>
          <cell r="S1179">
            <v>12</v>
          </cell>
          <cell r="T1179" t="str">
            <v>INFRAESTRUCTURA URBANA Y RURAL</v>
          </cell>
          <cell r="U1179">
            <v>2</v>
          </cell>
          <cell r="V1179" t="str">
            <v>PROYECTOS - 2007 P/CONCLUSION</v>
          </cell>
          <cell r="W1179">
            <v>1573</v>
          </cell>
        </row>
        <row r="1180">
          <cell r="B1180" t="str">
            <v>B05-16128-00000</v>
          </cell>
          <cell r="C1180" t="str">
            <v>CONSTRUCCION DE MINGITORIO PUBLICO</v>
          </cell>
          <cell r="D1180" t="str">
            <v>16 DE JULIO 3RA. SECCIÓN</v>
          </cell>
          <cell r="E1180">
            <v>6</v>
          </cell>
          <cell r="F1180" t="str">
            <v>DISTRITO - 6</v>
          </cell>
          <cell r="G1180" t="str">
            <v>I</v>
          </cell>
          <cell r="H1180">
            <v>96000</v>
          </cell>
          <cell r="I1180">
            <v>96000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2</v>
          </cell>
          <cell r="R1180" t="str">
            <v>OBRAS Y MEDIO AMBIENTE</v>
          </cell>
          <cell r="S1180">
            <v>12</v>
          </cell>
          <cell r="T1180" t="str">
            <v>INFRAESTRUCTURA URBANA Y RURAL</v>
          </cell>
          <cell r="U1180">
            <v>2</v>
          </cell>
          <cell r="V1180" t="str">
            <v>PROYECTOS - 2007 P/CONCLUSION</v>
          </cell>
          <cell r="W1180">
            <v>1574</v>
          </cell>
        </row>
        <row r="1181">
          <cell r="B1181" t="str">
            <v>B05-16148-00000</v>
          </cell>
          <cell r="C1181" t="str">
            <v>CONSTRUCCION DE SEDE SOCIAL  (FASE III)</v>
          </cell>
          <cell r="D1181" t="str">
            <v>ALTO LA PORTADA</v>
          </cell>
          <cell r="E1181">
            <v>6</v>
          </cell>
          <cell r="F1181" t="str">
            <v>DISTRITO - 6</v>
          </cell>
          <cell r="G1181" t="str">
            <v>I</v>
          </cell>
          <cell r="H1181">
            <v>123037</v>
          </cell>
          <cell r="I1181">
            <v>123037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2</v>
          </cell>
          <cell r="R1181" t="str">
            <v>OBRAS Y MEDIO AMBIENTE</v>
          </cell>
          <cell r="S1181">
            <v>12</v>
          </cell>
          <cell r="T1181" t="str">
            <v>INFRAESTRUCTURA URBANA Y RURAL</v>
          </cell>
          <cell r="U1181">
            <v>2</v>
          </cell>
          <cell r="V1181" t="str">
            <v>PROYECTOS - 2007 P/CONCLUSION</v>
          </cell>
          <cell r="W1181">
            <v>1575</v>
          </cell>
        </row>
        <row r="1182">
          <cell r="B1182" t="str">
            <v>B05-16178-00000</v>
          </cell>
          <cell r="C1182" t="str">
            <v>CONSTRUCCION MURO DE CONTENSION AV. PANORAMICA (ENTRE CALLE TIQUINA - MANCO KAPAC)</v>
          </cell>
          <cell r="D1182" t="str">
            <v>ALTO LA PORTADA</v>
          </cell>
          <cell r="E1182">
            <v>6</v>
          </cell>
          <cell r="F1182" t="str">
            <v>DISTRITO - 6</v>
          </cell>
          <cell r="G1182" t="str">
            <v>I</v>
          </cell>
          <cell r="H1182">
            <v>50000</v>
          </cell>
          <cell r="I1182">
            <v>0</v>
          </cell>
          <cell r="J1182">
            <v>50000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 t="str">
            <v>OBRAS Y MEDIO AMBIENTE</v>
          </cell>
          <cell r="S1182">
            <v>12</v>
          </cell>
          <cell r="T1182" t="str">
            <v>INFRAESTRUCTURA URBANA Y RURAL</v>
          </cell>
          <cell r="U1182">
            <v>2</v>
          </cell>
          <cell r="V1182" t="str">
            <v>PROYECTOS - 2007 P/CONCLUSION</v>
          </cell>
          <cell r="W1182">
            <v>1576</v>
          </cell>
        </row>
        <row r="1183">
          <cell r="B1183" t="str">
            <v>B05-16201-00000</v>
          </cell>
          <cell r="C1183" t="str">
            <v>CONSTRUCCION PLAZA SUCRE (FASE I)</v>
          </cell>
          <cell r="D1183" t="str">
            <v>LOS ANDES</v>
          </cell>
          <cell r="E1183">
            <v>6</v>
          </cell>
          <cell r="F1183" t="str">
            <v>DISTRITO - 6</v>
          </cell>
          <cell r="G1183" t="str">
            <v>I</v>
          </cell>
          <cell r="H1183">
            <v>120000</v>
          </cell>
          <cell r="I1183">
            <v>120000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2</v>
          </cell>
          <cell r="R1183" t="str">
            <v>OBRAS Y MEDIO AMBIENTE</v>
          </cell>
          <cell r="S1183">
            <v>12</v>
          </cell>
          <cell r="T1183" t="str">
            <v>INFRAESTRUCTURA URBANA Y RURAL</v>
          </cell>
          <cell r="U1183">
            <v>2</v>
          </cell>
          <cell r="V1183" t="str">
            <v>PROYECTOS - 2007 P/CONCLUSION</v>
          </cell>
          <cell r="W1183">
            <v>1578</v>
          </cell>
        </row>
        <row r="1184">
          <cell r="B1184" t="str">
            <v>B05-16426-00000</v>
          </cell>
          <cell r="C1184" t="str">
            <v>DOTACION DE MATERIAL ELECTRICO U.E. ADRIAN CASTILLO-GUALBERTO VILLAROEL-CESAR CHAVEZ</v>
          </cell>
          <cell r="D1184" t="str">
            <v>DISTRITAL D-6</v>
          </cell>
          <cell r="E1184">
            <v>6</v>
          </cell>
          <cell r="F1184" t="str">
            <v>DISTRITO - 6</v>
          </cell>
          <cell r="G1184" t="str">
            <v>I</v>
          </cell>
          <cell r="H1184">
            <v>20000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20000</v>
          </cell>
          <cell r="P1184">
            <v>0</v>
          </cell>
          <cell r="Q1184">
            <v>2</v>
          </cell>
          <cell r="R1184" t="str">
            <v>OBRAS Y MEDIO AMBIENTE</v>
          </cell>
          <cell r="S1184">
            <v>17</v>
          </cell>
          <cell r="T1184" t="str">
            <v>ALUMBRADO PUBLICO</v>
          </cell>
          <cell r="U1184">
            <v>2</v>
          </cell>
          <cell r="V1184" t="str">
            <v>PROYECTOS - 2007 P/CONCLUSION</v>
          </cell>
          <cell r="W1184">
            <v>1580</v>
          </cell>
        </row>
        <row r="1185">
          <cell r="B1185" t="str">
            <v>B05-16467-00000</v>
          </cell>
          <cell r="C1185" t="str">
            <v>DOTACION DE MATERIALES DE CONSTRUCCION PARA CORDONES DE ACERA (CALLE ESCOLA, AV. SANTA VERA CRUZ, ATENAS Y MUCHANI (GENERACION DE EMPLEO)</v>
          </cell>
          <cell r="D1185" t="str">
            <v>ALTO LIMA 4TA. SECCIÓN</v>
          </cell>
          <cell r="E1185">
            <v>6</v>
          </cell>
          <cell r="F1185" t="str">
            <v>DISTRITO - 6</v>
          </cell>
          <cell r="G1185" t="str">
            <v>I</v>
          </cell>
          <cell r="H1185">
            <v>10154</v>
          </cell>
          <cell r="I1185">
            <v>0</v>
          </cell>
          <cell r="J1185">
            <v>10154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2</v>
          </cell>
          <cell r="R1185" t="str">
            <v>OBRAS Y MEDIO AMBIENTE</v>
          </cell>
          <cell r="S1185">
            <v>25</v>
          </cell>
          <cell r="T1185" t="str">
            <v>PROGRAMA INTENSIVO DE EMPLEO - GEN. EMPLEO</v>
          </cell>
          <cell r="U1185">
            <v>2</v>
          </cell>
          <cell r="V1185" t="str">
            <v>PROYECTOS - 2007 P/CONCLUSION</v>
          </cell>
          <cell r="W1185">
            <v>1581</v>
          </cell>
        </row>
        <row r="1186">
          <cell r="B1186" t="str">
            <v>B05-16540-00000</v>
          </cell>
          <cell r="C1186" t="str">
            <v>DOTACION DE MATERIALES DE CONSTRUCCION PARA ENLOSETADO CALLEJON 4 MANZANO 75 (ENTRE AV. LA PAZ Y CATACORA) (GENERACION DE EMPLEO)</v>
          </cell>
          <cell r="D1186" t="str">
            <v>16 DE JULIO 3RA. SECCIÓN</v>
          </cell>
          <cell r="E1186">
            <v>6</v>
          </cell>
          <cell r="F1186" t="str">
            <v>DISTRITO - 6</v>
          </cell>
          <cell r="G1186" t="str">
            <v>I</v>
          </cell>
          <cell r="H1186">
            <v>50000</v>
          </cell>
          <cell r="I1186">
            <v>0</v>
          </cell>
          <cell r="J1186">
            <v>50000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2</v>
          </cell>
          <cell r="R1186" t="str">
            <v>OBRAS Y MEDIO AMBIENTE</v>
          </cell>
          <cell r="S1186">
            <v>18</v>
          </cell>
          <cell r="T1186" t="str">
            <v>CONSTRUCCION Y MANTENIMIENTO DE CAMINOS VECINALES</v>
          </cell>
          <cell r="U1186">
            <v>2</v>
          </cell>
          <cell r="V1186" t="str">
            <v>PROYECTOS - 2007 P/CONCLUSION</v>
          </cell>
          <cell r="W1186">
            <v>1582</v>
          </cell>
        </row>
        <row r="1187">
          <cell r="B1187" t="str">
            <v>B05-16556-00000</v>
          </cell>
          <cell r="C1187" t="str">
            <v>DOTACION DE MATERIALES DE CONSTRUCCION PARA ENLOSETADO DE LA CALLE  SAN ANTONIO (ENTRE AV. 6 Y AV. 7)</v>
          </cell>
          <cell r="D1187" t="str">
            <v>ALTO LIMA 3RA. SECCIÓN</v>
          </cell>
          <cell r="E1187">
            <v>6</v>
          </cell>
          <cell r="F1187" t="str">
            <v>DISTRITO - 6</v>
          </cell>
          <cell r="G1187" t="str">
            <v>I</v>
          </cell>
          <cell r="H1187">
            <v>148414</v>
          </cell>
          <cell r="I1187">
            <v>148414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2</v>
          </cell>
          <cell r="R1187" t="str">
            <v>OBRAS Y MEDIO AMBIENTE</v>
          </cell>
          <cell r="S1187">
            <v>18</v>
          </cell>
          <cell r="T1187" t="str">
            <v>CONSTRUCCION Y MANTENIMIENTO DE CAMINOS VECINALES</v>
          </cell>
          <cell r="U1187">
            <v>2</v>
          </cell>
          <cell r="V1187" t="str">
            <v>PROYECTOS - 2007 P/CONCLUSION</v>
          </cell>
          <cell r="W1187">
            <v>1583</v>
          </cell>
        </row>
        <row r="1188">
          <cell r="B1188" t="str">
            <v>B05-16582-00000</v>
          </cell>
          <cell r="C1188" t="str">
            <v>DOTACION DE MATERIALES DE CONSTRUCCION PARA MANTENIMIENTO DE VIA (GENERACION DE EMPLEO)</v>
          </cell>
          <cell r="D1188" t="str">
            <v>ANEXO 16 DE JULIO</v>
          </cell>
          <cell r="E1188">
            <v>6</v>
          </cell>
          <cell r="F1188" t="str">
            <v>DISTRITO - 6</v>
          </cell>
          <cell r="G1188" t="str">
            <v>I</v>
          </cell>
          <cell r="H1188">
            <v>3087</v>
          </cell>
          <cell r="I1188">
            <v>0</v>
          </cell>
          <cell r="J1188">
            <v>3087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2</v>
          </cell>
          <cell r="R1188" t="str">
            <v>OBRAS Y MEDIO AMBIENTE</v>
          </cell>
          <cell r="S1188">
            <v>25</v>
          </cell>
          <cell r="T1188" t="str">
            <v>PROGRAMA INTENSIVO DE EMPLEO - GEN. EMPLEO</v>
          </cell>
          <cell r="U1188">
            <v>2</v>
          </cell>
          <cell r="V1188" t="str">
            <v>PROYECTOS - 2007 P/CONCLUSION</v>
          </cell>
          <cell r="W1188">
            <v>1586</v>
          </cell>
        </row>
        <row r="1189">
          <cell r="B1189" t="str">
            <v>B05-16593-00000</v>
          </cell>
          <cell r="C1189" t="str">
            <v>DOTACION DE MATERIALES DE CONSTRUCCION PARA ROMPE MUELLES (AV. LA PAZ- AV. 16 DE JULIO-AV. A. UGARTE),  SUMIDEROS DIFERENTES CALLES (GENERACION DE EMPLEO)</v>
          </cell>
          <cell r="D1189" t="str">
            <v>BALLIVIAN 1RA. SECCIÓN</v>
          </cell>
          <cell r="E1189">
            <v>6</v>
          </cell>
          <cell r="F1189" t="str">
            <v>DISTRITO - 6</v>
          </cell>
          <cell r="G1189" t="str">
            <v>I</v>
          </cell>
          <cell r="H1189">
            <v>54739</v>
          </cell>
          <cell r="I1189">
            <v>0</v>
          </cell>
          <cell r="J1189">
            <v>54739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2</v>
          </cell>
          <cell r="R1189" t="str">
            <v>OBRAS Y MEDIO AMBIENTE</v>
          </cell>
          <cell r="S1189">
            <v>25</v>
          </cell>
          <cell r="T1189" t="str">
            <v>PROGRAMA INTENSIVO DE EMPLEO - GEN. EMPLEO</v>
          </cell>
          <cell r="U1189">
            <v>2</v>
          </cell>
          <cell r="V1189" t="str">
            <v>PROYECTOS - 2007 P/CONCLUSION</v>
          </cell>
          <cell r="W1189">
            <v>1587</v>
          </cell>
        </row>
        <row r="1190">
          <cell r="B1190" t="str">
            <v>B05-16635-00000</v>
          </cell>
          <cell r="C1190" t="str">
            <v>DOTACION DE MATERIALES PARA MEJORAMIENTO DE ENREJADO PLAZA LIBERTAD Y JARDINERA AV. 16 DE JULIO</v>
          </cell>
          <cell r="D1190" t="str">
            <v>16 DE JULIO 2DA. SECCIÓN</v>
          </cell>
          <cell r="E1190">
            <v>6</v>
          </cell>
          <cell r="F1190" t="str">
            <v>DISTRITO - 6</v>
          </cell>
          <cell r="G1190" t="str">
            <v>I</v>
          </cell>
          <cell r="H1190">
            <v>42000</v>
          </cell>
          <cell r="I1190">
            <v>42000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2</v>
          </cell>
          <cell r="R1190" t="str">
            <v>OBRAS Y MEDIO AMBIENTE</v>
          </cell>
          <cell r="S1190">
            <v>12</v>
          </cell>
          <cell r="T1190" t="str">
            <v>INFRAESTRUCTURA URBANA Y RURAL</v>
          </cell>
          <cell r="U1190">
            <v>2</v>
          </cell>
          <cell r="V1190" t="str">
            <v>PROYECTOS - 2007 P/CONCLUSION</v>
          </cell>
          <cell r="W1190">
            <v>1588</v>
          </cell>
        </row>
        <row r="1191">
          <cell r="B1191" t="str">
            <v>B05-16637-00000</v>
          </cell>
          <cell r="C1191" t="str">
            <v>DOTACION DE MATERIALES PARA REFACCION U.E. LUIS ESPINAL CAMPS</v>
          </cell>
          <cell r="D1191" t="str">
            <v>DISTRITAL D-6</v>
          </cell>
          <cell r="E1191">
            <v>6</v>
          </cell>
          <cell r="F1191" t="str">
            <v>DISTRITO - 6</v>
          </cell>
          <cell r="G1191" t="str">
            <v>I</v>
          </cell>
          <cell r="H1191">
            <v>20000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20000</v>
          </cell>
          <cell r="P1191">
            <v>0</v>
          </cell>
          <cell r="Q1191">
            <v>1</v>
          </cell>
          <cell r="R1191" t="str">
            <v>PROTECCION SOCIAL</v>
          </cell>
          <cell r="S1191">
            <v>1</v>
          </cell>
          <cell r="T1191" t="str">
            <v>SERVICIO DE EDUCACION</v>
          </cell>
          <cell r="U1191">
            <v>2</v>
          </cell>
          <cell r="V1191" t="str">
            <v>PROYECTOS - 2007 P/CONCLUSION</v>
          </cell>
          <cell r="W1191">
            <v>1589</v>
          </cell>
        </row>
        <row r="1192">
          <cell r="B1192" t="str">
            <v>B05-16684-00000</v>
          </cell>
          <cell r="C1192" t="str">
            <v>DOTACION DE TUBERIAS PARA CONEXION DE ALCANTARILLADO EN BAÑO PUBLICO (GENERACION DE EMPLEO)</v>
          </cell>
          <cell r="D1192" t="str">
            <v>FERROVIARIA OBREROS</v>
          </cell>
          <cell r="E1192">
            <v>6</v>
          </cell>
          <cell r="F1192" t="str">
            <v>DISTRITO - 6</v>
          </cell>
          <cell r="G1192" t="str">
            <v>I</v>
          </cell>
          <cell r="H1192">
            <v>1462</v>
          </cell>
          <cell r="I1192">
            <v>0</v>
          </cell>
          <cell r="J1192">
            <v>1462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2</v>
          </cell>
          <cell r="R1192" t="str">
            <v>OBRAS Y MEDIO AMBIENTE</v>
          </cell>
          <cell r="S1192">
            <v>25</v>
          </cell>
          <cell r="T1192" t="str">
            <v>PROGRAMA INTENSIVO DE EMPLEO - GEN. EMPLEO</v>
          </cell>
          <cell r="U1192">
            <v>2</v>
          </cell>
          <cell r="V1192" t="str">
            <v>PROYECTOS - 2007 P/CONCLUSION</v>
          </cell>
          <cell r="W1192">
            <v>1591</v>
          </cell>
        </row>
        <row r="1193">
          <cell r="B1193" t="str">
            <v>B05-16705-00000</v>
          </cell>
          <cell r="C1193" t="str">
            <v>ENLOSETADO DE LA CALLE TIQUINA (ENTRE CALLE ACHACHICALA Y EDUARDO AVAROA)</v>
          </cell>
          <cell r="D1193" t="str">
            <v>ALTO LIMA 1RA. SECCIÓN</v>
          </cell>
          <cell r="E1193">
            <v>6</v>
          </cell>
          <cell r="F1193" t="str">
            <v>DISTRITO - 6</v>
          </cell>
          <cell r="G1193" t="str">
            <v>I</v>
          </cell>
          <cell r="H1193">
            <v>150000</v>
          </cell>
          <cell r="I1193">
            <v>150000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2</v>
          </cell>
          <cell r="R1193" t="str">
            <v>OBRAS Y MEDIO AMBIENTE</v>
          </cell>
          <cell r="S1193">
            <v>18</v>
          </cell>
          <cell r="T1193" t="str">
            <v>CONSTRUCCION Y MANTENIMIENTO DE CAMINOS VECINALES</v>
          </cell>
          <cell r="U1193">
            <v>2</v>
          </cell>
          <cell r="V1193" t="str">
            <v>PROYECTOS - 2007 P/CONCLUSION</v>
          </cell>
          <cell r="W1193">
            <v>1592</v>
          </cell>
        </row>
        <row r="1194">
          <cell r="B1194" t="str">
            <v>B05-16713-00000</v>
          </cell>
          <cell r="C1194" t="str">
            <v>ENLOSETADO AV. BRASIL  (ENTRE  C/SUCRE  - PLAZA DE LOS  ENAMORADOS)</v>
          </cell>
          <cell r="D1194" t="str">
            <v>ALTO LIMA 2DA SECCIÓN</v>
          </cell>
          <cell r="E1194">
            <v>6</v>
          </cell>
          <cell r="F1194" t="str">
            <v>DISTRITO - 6</v>
          </cell>
          <cell r="G1194" t="str">
            <v>I</v>
          </cell>
          <cell r="H1194">
            <v>189000</v>
          </cell>
          <cell r="I1194">
            <v>183000</v>
          </cell>
          <cell r="J1194">
            <v>0</v>
          </cell>
          <cell r="K1194">
            <v>6000</v>
          </cell>
          <cell r="L1194">
            <v>0</v>
          </cell>
          <cell r="M1194">
            <v>0</v>
          </cell>
          <cell r="N1194">
            <v>6000</v>
          </cell>
          <cell r="O1194">
            <v>0</v>
          </cell>
          <cell r="P1194">
            <v>0</v>
          </cell>
          <cell r="Q1194">
            <v>2</v>
          </cell>
          <cell r="R1194" t="str">
            <v>OBRAS Y MEDIO AMBIENTE</v>
          </cell>
          <cell r="S1194">
            <v>18</v>
          </cell>
          <cell r="T1194" t="str">
            <v>CONSTRUCCION Y MANTENIMIENTO DE CAMINOS VECINALES</v>
          </cell>
          <cell r="U1194">
            <v>2</v>
          </cell>
          <cell r="V1194" t="str">
            <v>PROYECTOS - 2007 P/CONCLUSION</v>
          </cell>
          <cell r="W1194">
            <v>1593</v>
          </cell>
        </row>
        <row r="1195">
          <cell r="B1195" t="str">
            <v>B05-16723-00000</v>
          </cell>
          <cell r="C1195" t="str">
            <v>ENLOSETADO CALLE TUPAC KATARI (ENTRE  AV. PACIFICO  -  AV. PANAMA)</v>
          </cell>
          <cell r="D1195" t="str">
            <v>ALTO LIMA 2DA SECCIÓN</v>
          </cell>
          <cell r="E1195">
            <v>6</v>
          </cell>
          <cell r="F1195" t="str">
            <v>DISTRITO - 6</v>
          </cell>
          <cell r="G1195" t="str">
            <v>I</v>
          </cell>
          <cell r="H1195">
            <v>300000</v>
          </cell>
          <cell r="I1195">
            <v>250000</v>
          </cell>
          <cell r="J1195">
            <v>50000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2</v>
          </cell>
          <cell r="R1195" t="str">
            <v>OBRAS Y MEDIO AMBIENTE</v>
          </cell>
          <cell r="S1195">
            <v>18</v>
          </cell>
          <cell r="T1195" t="str">
            <v>CONSTRUCCION Y MANTENIMIENTO DE CAMINOS VECINALES</v>
          </cell>
          <cell r="U1195">
            <v>2</v>
          </cell>
          <cell r="V1195" t="str">
            <v>PROYECTOS - 2007 P/CONCLUSION</v>
          </cell>
          <cell r="W1195">
            <v>1594</v>
          </cell>
        </row>
        <row r="1196">
          <cell r="B1196" t="str">
            <v>B05-16762-00000</v>
          </cell>
          <cell r="C1196" t="str">
            <v>ENLOSETADO CALLE C Y F + CORDONES DE ACERA (COMPLEMENTACION)</v>
          </cell>
          <cell r="D1196" t="str">
            <v>ALTO VILLA VICTORIA</v>
          </cell>
          <cell r="E1196">
            <v>6</v>
          </cell>
          <cell r="F1196" t="str">
            <v>DISTRITO - 6</v>
          </cell>
          <cell r="G1196" t="str">
            <v>I</v>
          </cell>
          <cell r="H1196">
            <v>80000</v>
          </cell>
          <cell r="I1196">
            <v>0</v>
          </cell>
          <cell r="J1196">
            <v>50589</v>
          </cell>
          <cell r="K1196">
            <v>29411</v>
          </cell>
          <cell r="L1196">
            <v>0</v>
          </cell>
          <cell r="M1196">
            <v>0</v>
          </cell>
          <cell r="N1196">
            <v>29411</v>
          </cell>
          <cell r="O1196">
            <v>0</v>
          </cell>
          <cell r="P1196">
            <v>0</v>
          </cell>
          <cell r="Q1196">
            <v>2</v>
          </cell>
          <cell r="R1196" t="str">
            <v>OBRAS Y MEDIO AMBIENTE</v>
          </cell>
          <cell r="S1196">
            <v>18</v>
          </cell>
          <cell r="T1196" t="str">
            <v>CONSTRUCCION Y MANTENIMIENTO DE CAMINOS VECINALES</v>
          </cell>
          <cell r="U1196">
            <v>2</v>
          </cell>
          <cell r="V1196" t="str">
            <v>PROYECTOS - 2007 P/CONCLUSION</v>
          </cell>
          <cell r="W1196">
            <v>1595</v>
          </cell>
        </row>
        <row r="1197">
          <cell r="B1197" t="str">
            <v>B05-16771-00000</v>
          </cell>
          <cell r="C1197" t="str">
            <v>ENLOSETADO CALLE FINAL ACHACHICALA (ENTRE CALLE CORO CORO)</v>
          </cell>
          <cell r="D1197" t="str">
            <v>ALTO LIMA 1RA. SECCIÓN</v>
          </cell>
          <cell r="E1197">
            <v>6</v>
          </cell>
          <cell r="F1197" t="str">
            <v>DISTRITO - 6</v>
          </cell>
          <cell r="G1197" t="str">
            <v>I</v>
          </cell>
          <cell r="H1197">
            <v>53043</v>
          </cell>
          <cell r="I1197">
            <v>0</v>
          </cell>
          <cell r="J1197">
            <v>53043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2</v>
          </cell>
          <cell r="R1197" t="str">
            <v>OBRAS Y MEDIO AMBIENTE</v>
          </cell>
          <cell r="S1197">
            <v>18</v>
          </cell>
          <cell r="T1197" t="str">
            <v>CONSTRUCCION Y MANTENIMIENTO DE CAMINOS VECINALES</v>
          </cell>
          <cell r="U1197">
            <v>2</v>
          </cell>
          <cell r="V1197" t="str">
            <v>PROYECTOS - 2007 P/CONCLUSION</v>
          </cell>
          <cell r="W1197">
            <v>1596</v>
          </cell>
        </row>
        <row r="1198">
          <cell r="B1198" t="str">
            <v>B05-16786-00000</v>
          </cell>
          <cell r="C1198" t="str">
            <v>ENLOSETADO CALLE PROLONGACION ANTAMARCA (ENTRE C/ VILLAMAR Y AV. PACIFICO)</v>
          </cell>
          <cell r="D1198" t="str">
            <v>ALTO LIMA 4TA. SECCIÓN</v>
          </cell>
          <cell r="E1198">
            <v>6</v>
          </cell>
          <cell r="F1198" t="str">
            <v>DISTRITO - 6</v>
          </cell>
          <cell r="G1198" t="str">
            <v>I</v>
          </cell>
          <cell r="H1198">
            <v>6748</v>
          </cell>
          <cell r="I1198">
            <v>6748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2</v>
          </cell>
          <cell r="R1198" t="str">
            <v>OBRAS Y MEDIO AMBIENTE</v>
          </cell>
          <cell r="S1198">
            <v>18</v>
          </cell>
          <cell r="T1198" t="str">
            <v>CONSTRUCCION Y MANTENIMIENTO DE CAMINOS VECINALES</v>
          </cell>
          <cell r="U1198">
            <v>2</v>
          </cell>
          <cell r="V1198" t="str">
            <v>PROYECTOS - 2007 P/CONCLUSION</v>
          </cell>
          <cell r="W1198">
            <v>1597</v>
          </cell>
        </row>
        <row r="1199">
          <cell r="B1199" t="str">
            <v>B05-16793-00000</v>
          </cell>
          <cell r="C1199" t="str">
            <v>ENLOSETADO CALLE SORATA ENTRE AV. PANAMA Y AV. ECUADOR (COMPLEMENTACION)</v>
          </cell>
          <cell r="D1199" t="str">
            <v>ALTO LIMA 2DA SECCIÓN</v>
          </cell>
          <cell r="E1199">
            <v>6</v>
          </cell>
          <cell r="F1199" t="str">
            <v>DISTRITO - 6</v>
          </cell>
          <cell r="G1199" t="str">
            <v>I</v>
          </cell>
          <cell r="H1199">
            <v>8712</v>
          </cell>
          <cell r="I1199">
            <v>0</v>
          </cell>
          <cell r="J1199">
            <v>0</v>
          </cell>
          <cell r="K1199">
            <v>8712</v>
          </cell>
          <cell r="L1199">
            <v>0</v>
          </cell>
          <cell r="M1199">
            <v>0</v>
          </cell>
          <cell r="N1199">
            <v>8712</v>
          </cell>
          <cell r="O1199">
            <v>0</v>
          </cell>
          <cell r="P1199">
            <v>0</v>
          </cell>
          <cell r="Q1199">
            <v>2</v>
          </cell>
          <cell r="R1199" t="str">
            <v>OBRAS Y MEDIO AMBIENTE</v>
          </cell>
          <cell r="S1199">
            <v>18</v>
          </cell>
          <cell r="T1199" t="str">
            <v>CONSTRUCCION Y MANTENIMIENTO DE CAMINOS VECINALES</v>
          </cell>
          <cell r="U1199">
            <v>2</v>
          </cell>
          <cell r="V1199" t="str">
            <v>PROYECTOS - 2007 P/CONCLUSION</v>
          </cell>
          <cell r="W1199">
            <v>1598</v>
          </cell>
        </row>
        <row r="1200">
          <cell r="B1200" t="str">
            <v>B05-16799-00000</v>
          </cell>
          <cell r="C1200" t="str">
            <v>ENLOSETADO CALLEJON 3 MANZANO 76 (ENTRE AV. LA PAZ-CATACORA)</v>
          </cell>
          <cell r="D1200" t="str">
            <v>16 DE JULIO 3RA. SECCIÓN</v>
          </cell>
          <cell r="E1200">
            <v>6</v>
          </cell>
          <cell r="F1200" t="str">
            <v>DISTRITO - 6</v>
          </cell>
          <cell r="G1200" t="str">
            <v>I</v>
          </cell>
          <cell r="H1200">
            <v>81000</v>
          </cell>
          <cell r="I1200">
            <v>75000</v>
          </cell>
          <cell r="J1200">
            <v>0</v>
          </cell>
          <cell r="K1200">
            <v>6000</v>
          </cell>
          <cell r="L1200">
            <v>0</v>
          </cell>
          <cell r="M1200">
            <v>0</v>
          </cell>
          <cell r="N1200">
            <v>6000</v>
          </cell>
          <cell r="O1200">
            <v>0</v>
          </cell>
          <cell r="P1200">
            <v>0</v>
          </cell>
          <cell r="Q1200">
            <v>2</v>
          </cell>
          <cell r="R1200" t="str">
            <v>OBRAS Y MEDIO AMBIENTE</v>
          </cell>
          <cell r="S1200">
            <v>18</v>
          </cell>
          <cell r="T1200" t="str">
            <v>CONSTRUCCION Y MANTENIMIENTO DE CAMINOS VECINALES</v>
          </cell>
          <cell r="U1200">
            <v>2</v>
          </cell>
          <cell r="V1200" t="str">
            <v>PROYECTOS - 2007 P/CONCLUSION</v>
          </cell>
          <cell r="W1200">
            <v>1599</v>
          </cell>
        </row>
        <row r="1201">
          <cell r="B1201" t="str">
            <v>B05-16825-00000</v>
          </cell>
          <cell r="C1201" t="str">
            <v>ENLOSETADO DE LA AV. PACIFICO (ENTRE AV. ADRIAN CASTILLO Y AV. SUCRE)</v>
          </cell>
          <cell r="D1201" t="str">
            <v>ALTO LIMA 1RA. SECCIÓN - ALTO LIMA 2DA SECCION</v>
          </cell>
          <cell r="E1201">
            <v>6</v>
          </cell>
          <cell r="F1201" t="str">
            <v>DISTRITO - 6</v>
          </cell>
          <cell r="G1201" t="str">
            <v>I</v>
          </cell>
          <cell r="H1201">
            <v>75000</v>
          </cell>
          <cell r="I1201">
            <v>45589</v>
          </cell>
          <cell r="J1201">
            <v>0</v>
          </cell>
          <cell r="K1201">
            <v>29411</v>
          </cell>
          <cell r="L1201">
            <v>0</v>
          </cell>
          <cell r="M1201">
            <v>0</v>
          </cell>
          <cell r="N1201">
            <v>29411</v>
          </cell>
          <cell r="O1201">
            <v>0</v>
          </cell>
          <cell r="P1201">
            <v>0</v>
          </cell>
          <cell r="Q1201">
            <v>2</v>
          </cell>
          <cell r="R1201" t="str">
            <v>OBRAS Y MEDIO AMBIENTE</v>
          </cell>
          <cell r="S1201">
            <v>18</v>
          </cell>
          <cell r="T1201" t="str">
            <v>CONSTRUCCION Y MANTENIMIENTO DE CAMINOS VECINALES</v>
          </cell>
          <cell r="U1201">
            <v>2</v>
          </cell>
          <cell r="V1201" t="str">
            <v>PROYECTOS - 2007 P/CONCLUSION</v>
          </cell>
          <cell r="W1201">
            <v>1600</v>
          </cell>
        </row>
        <row r="1202">
          <cell r="B1202" t="str">
            <v>B05-16826-00000</v>
          </cell>
          <cell r="C1202" t="str">
            <v>ENLOSETADO DE LA CALLE 5 DE AGOSTO, ENTRE CALLE COPACABANA Y TIQUINA</v>
          </cell>
          <cell r="D1202" t="str">
            <v>ALTO LIMA 1RA. SECCIÓN</v>
          </cell>
          <cell r="E1202">
            <v>6</v>
          </cell>
          <cell r="F1202" t="str">
            <v>DISTRITO - 6</v>
          </cell>
          <cell r="G1202" t="str">
            <v>I</v>
          </cell>
          <cell r="H1202">
            <v>82111</v>
          </cell>
          <cell r="I1202">
            <v>82111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2</v>
          </cell>
          <cell r="R1202" t="str">
            <v>OBRAS Y MEDIO AMBIENTE</v>
          </cell>
          <cell r="S1202">
            <v>18</v>
          </cell>
          <cell r="T1202" t="str">
            <v>CONSTRUCCION Y MANTENIMIENTO DE CAMINOS VECINALES</v>
          </cell>
          <cell r="U1202">
            <v>2</v>
          </cell>
          <cell r="V1202" t="str">
            <v>PROYECTOS - 2007 P/CONCLUSION</v>
          </cell>
          <cell r="W1202">
            <v>1601</v>
          </cell>
        </row>
        <row r="1203">
          <cell r="B1203" t="str">
            <v>B05-16832-00000</v>
          </cell>
          <cell r="C1203" t="str">
            <v>ENLOSETADO DE LA CALLE C (ENTRE CALLE B  Y LA D)</v>
          </cell>
          <cell r="D1203" t="str">
            <v>ALTO VILLA VICTORIA</v>
          </cell>
          <cell r="E1203">
            <v>6</v>
          </cell>
          <cell r="F1203" t="str">
            <v>DISTRITO - 6</v>
          </cell>
          <cell r="G1203" t="str">
            <v>I</v>
          </cell>
          <cell r="H1203">
            <v>80000</v>
          </cell>
          <cell r="I1203">
            <v>80000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2</v>
          </cell>
          <cell r="R1203" t="str">
            <v>OBRAS Y MEDIO AMBIENTE</v>
          </cell>
          <cell r="S1203">
            <v>18</v>
          </cell>
          <cell r="T1203" t="str">
            <v>CONSTRUCCION Y MANTENIMIENTO DE CAMINOS VECINALES</v>
          </cell>
          <cell r="U1203">
            <v>2</v>
          </cell>
          <cell r="V1203" t="str">
            <v>PROYECTOS - 2007 P/CONCLUSION</v>
          </cell>
          <cell r="W1203">
            <v>1603</v>
          </cell>
        </row>
        <row r="1204">
          <cell r="B1204" t="str">
            <v>B05-16834-00000</v>
          </cell>
          <cell r="C1204" t="str">
            <v>ENLOSETADO DE LA CALLE F (ENTRE CALLE H  Y LA IGLESIA)</v>
          </cell>
          <cell r="D1204" t="str">
            <v>ALTO VILLA VICTORIA</v>
          </cell>
          <cell r="E1204">
            <v>6</v>
          </cell>
          <cell r="F1204" t="str">
            <v>DISTRITO - 6</v>
          </cell>
          <cell r="G1204" t="str">
            <v>I</v>
          </cell>
          <cell r="H1204">
            <v>121000</v>
          </cell>
          <cell r="I1204">
            <v>121000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2</v>
          </cell>
          <cell r="R1204" t="str">
            <v>OBRAS Y MEDIO AMBIENTE</v>
          </cell>
          <cell r="S1204">
            <v>18</v>
          </cell>
          <cell r="T1204" t="str">
            <v>CONSTRUCCION Y MANTENIMIENTO DE CAMINOS VECINALES</v>
          </cell>
          <cell r="U1204">
            <v>2</v>
          </cell>
          <cell r="V1204" t="str">
            <v>PROYECTOS - 2007 P/CONCLUSION</v>
          </cell>
          <cell r="W1204">
            <v>1604</v>
          </cell>
        </row>
        <row r="1205">
          <cell r="B1205" t="str">
            <v>B05-16838-00000</v>
          </cell>
          <cell r="C1205" t="str">
            <v>ENLOSETADO DE LA CALLE SAN SALVADOR (ENTRE CALLE EDUARDO AVAROA - ALTO DE LA ALIANZA)</v>
          </cell>
          <cell r="D1205" t="str">
            <v>ALTO LIMA 1RA. SECCIÓN</v>
          </cell>
          <cell r="E1205">
            <v>6</v>
          </cell>
          <cell r="F1205" t="str">
            <v>DISTRITO - 6</v>
          </cell>
          <cell r="G1205" t="str">
            <v>I</v>
          </cell>
          <cell r="H1205">
            <v>7184</v>
          </cell>
          <cell r="I1205">
            <v>7184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2</v>
          </cell>
          <cell r="R1205" t="str">
            <v>OBRAS Y MEDIO AMBIENTE</v>
          </cell>
          <cell r="S1205">
            <v>18</v>
          </cell>
          <cell r="T1205" t="str">
            <v>CONSTRUCCION Y MANTENIMIENTO DE CAMINOS VECINALES</v>
          </cell>
          <cell r="U1205">
            <v>2</v>
          </cell>
          <cell r="V1205" t="str">
            <v>PROYECTOS - 2007 P/CONCLUSION</v>
          </cell>
          <cell r="W1205">
            <v>1605</v>
          </cell>
        </row>
        <row r="1206">
          <cell r="B1206" t="str">
            <v>B05-16840-00000</v>
          </cell>
          <cell r="C1206" t="str">
            <v>ENLOSETADO DE LA CALLE TUCUMAN (ENTRE LA CALLE EDUARDO AVAROA Y ALTO DE LA ALIANZA)</v>
          </cell>
          <cell r="D1206" t="str">
            <v>ALTO LIMA 1RA. SECCIÓN</v>
          </cell>
          <cell r="E1206">
            <v>6</v>
          </cell>
          <cell r="F1206" t="str">
            <v>DISTRITO - 6</v>
          </cell>
          <cell r="G1206" t="str">
            <v>I</v>
          </cell>
          <cell r="H1206">
            <v>31373</v>
          </cell>
          <cell r="I1206">
            <v>31373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2</v>
          </cell>
          <cell r="R1206" t="str">
            <v>OBRAS Y MEDIO AMBIENTE</v>
          </cell>
          <cell r="S1206">
            <v>18</v>
          </cell>
          <cell r="T1206" t="str">
            <v>CONSTRUCCION Y MANTENIMIENTO DE CAMINOS VECINALES</v>
          </cell>
          <cell r="U1206">
            <v>2</v>
          </cell>
          <cell r="V1206" t="str">
            <v>PROYECTOS - 2007 P/CONCLUSION</v>
          </cell>
          <cell r="W1206">
            <v>1606</v>
          </cell>
        </row>
        <row r="1207">
          <cell r="B1207" t="str">
            <v>B05-16849-00000</v>
          </cell>
          <cell r="C1207" t="str">
            <v>ENLOSETADO PASAJE 13 DE SEPTIEMBRE (ENTRE CALLE HERNANI - AV. LA PAZ)</v>
          </cell>
          <cell r="D1207" t="str">
            <v>LOS ANDES</v>
          </cell>
          <cell r="E1207">
            <v>6</v>
          </cell>
          <cell r="F1207" t="str">
            <v>DISTRITO - 6</v>
          </cell>
          <cell r="G1207" t="str">
            <v>I</v>
          </cell>
          <cell r="H1207">
            <v>11301</v>
          </cell>
          <cell r="I1207">
            <v>0</v>
          </cell>
          <cell r="J1207">
            <v>0</v>
          </cell>
          <cell r="K1207">
            <v>11301</v>
          </cell>
          <cell r="L1207">
            <v>0</v>
          </cell>
          <cell r="M1207">
            <v>0</v>
          </cell>
          <cell r="N1207">
            <v>11301</v>
          </cell>
          <cell r="O1207">
            <v>0</v>
          </cell>
          <cell r="P1207">
            <v>0</v>
          </cell>
          <cell r="Q1207">
            <v>2</v>
          </cell>
          <cell r="R1207" t="str">
            <v>OBRAS Y MEDIO AMBIENTE</v>
          </cell>
          <cell r="S1207">
            <v>18</v>
          </cell>
          <cell r="T1207" t="str">
            <v>CONSTRUCCION Y MANTENIMIENTO DE CAMINOS VECINALES</v>
          </cell>
          <cell r="U1207">
            <v>2</v>
          </cell>
          <cell r="V1207" t="str">
            <v>PROYECTOS - 2007 P/CONCLUSION</v>
          </cell>
          <cell r="W1207">
            <v>1607</v>
          </cell>
        </row>
        <row r="1208">
          <cell r="B1208" t="str">
            <v>B05-16850-00000</v>
          </cell>
          <cell r="C1208" t="str">
            <v>ENLOSETADO PASAJE 2 DE MAYO (ENTRE CALLE BALBOA -  AV. LA PAZ)</v>
          </cell>
          <cell r="D1208" t="str">
            <v>LOS ANDES</v>
          </cell>
          <cell r="E1208">
            <v>6</v>
          </cell>
          <cell r="F1208" t="str">
            <v>DISTRITO - 6</v>
          </cell>
          <cell r="G1208" t="str">
            <v>I</v>
          </cell>
          <cell r="H1208">
            <v>161000</v>
          </cell>
          <cell r="I1208">
            <v>131589</v>
          </cell>
          <cell r="J1208">
            <v>0</v>
          </cell>
          <cell r="K1208">
            <v>29411</v>
          </cell>
          <cell r="L1208">
            <v>0</v>
          </cell>
          <cell r="M1208">
            <v>0</v>
          </cell>
          <cell r="N1208">
            <v>29411</v>
          </cell>
          <cell r="O1208">
            <v>0</v>
          </cell>
          <cell r="P1208">
            <v>0</v>
          </cell>
          <cell r="Q1208">
            <v>2</v>
          </cell>
          <cell r="R1208" t="str">
            <v>OBRAS Y MEDIO AMBIENTE</v>
          </cell>
          <cell r="S1208">
            <v>18</v>
          </cell>
          <cell r="T1208" t="str">
            <v>CONSTRUCCION Y MANTENIMIENTO DE CAMINOS VECINALES</v>
          </cell>
          <cell r="U1208">
            <v>2</v>
          </cell>
          <cell r="V1208" t="str">
            <v>PROYECTOS - 2007 P/CONCLUSION</v>
          </cell>
          <cell r="W1208">
            <v>1608</v>
          </cell>
        </row>
        <row r="1209">
          <cell r="B1209" t="str">
            <v>B05-16851-00000</v>
          </cell>
          <cell r="C1209" t="str">
            <v>ENLOSETADO PASAJE 21 DE NOVIEMBRE + CORDON DE ACERA (ENTRE CALLE HERNANI  - AV. LA PAZ)</v>
          </cell>
          <cell r="D1209" t="str">
            <v>LOS ANDES</v>
          </cell>
          <cell r="E1209">
            <v>6</v>
          </cell>
          <cell r="F1209" t="str">
            <v>DISTRITO - 6</v>
          </cell>
          <cell r="G1209" t="str">
            <v>I</v>
          </cell>
          <cell r="H1209">
            <v>89000</v>
          </cell>
          <cell r="I1209">
            <v>30178</v>
          </cell>
          <cell r="J1209">
            <v>0</v>
          </cell>
          <cell r="K1209">
            <v>58822</v>
          </cell>
          <cell r="L1209">
            <v>0</v>
          </cell>
          <cell r="M1209">
            <v>0</v>
          </cell>
          <cell r="N1209">
            <v>58822</v>
          </cell>
          <cell r="O1209">
            <v>0</v>
          </cell>
          <cell r="P1209">
            <v>0</v>
          </cell>
          <cell r="Q1209">
            <v>2</v>
          </cell>
          <cell r="R1209" t="str">
            <v>OBRAS Y MEDIO AMBIENTE</v>
          </cell>
          <cell r="S1209">
            <v>18</v>
          </cell>
          <cell r="T1209" t="str">
            <v>CONSTRUCCION Y MANTENIMIENTO DE CAMINOS VECINALES</v>
          </cell>
          <cell r="U1209">
            <v>2</v>
          </cell>
          <cell r="V1209" t="str">
            <v>PROYECTOS - 2007 P/CONCLUSION</v>
          </cell>
          <cell r="W1209">
            <v>1609</v>
          </cell>
        </row>
        <row r="1210">
          <cell r="B1210" t="str">
            <v>B05-16860-00000</v>
          </cell>
          <cell r="C1210" t="str">
            <v>ENMALLADO CANCHA DE FUTBOL FASE III</v>
          </cell>
          <cell r="D1210" t="str">
            <v>LORETO</v>
          </cell>
          <cell r="E1210">
            <v>6</v>
          </cell>
          <cell r="F1210" t="str">
            <v>DISTRITO - 6</v>
          </cell>
          <cell r="G1210" t="str">
            <v>I</v>
          </cell>
          <cell r="H1210">
            <v>28113</v>
          </cell>
          <cell r="I1210">
            <v>0</v>
          </cell>
          <cell r="J1210">
            <v>28113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2</v>
          </cell>
          <cell r="R1210" t="str">
            <v>OBRAS Y MEDIO AMBIENTE</v>
          </cell>
          <cell r="S1210">
            <v>12</v>
          </cell>
          <cell r="T1210" t="str">
            <v>INFRAESTRUCTURA URBANA Y RURAL</v>
          </cell>
          <cell r="U1210">
            <v>2</v>
          </cell>
          <cell r="V1210" t="str">
            <v>PROYECTOS - 2007 P/CONCLUSION</v>
          </cell>
          <cell r="W1210">
            <v>1610</v>
          </cell>
        </row>
        <row r="1211">
          <cell r="B1211" t="str">
            <v>B05-16901-00000</v>
          </cell>
          <cell r="C1211" t="str">
            <v>CONSTRUCCION PLAZA GERMAN BUSCH (ESTUDIOS DE PREINVERSION)</v>
          </cell>
          <cell r="D1211" t="str">
            <v>ALTO LIMA 1RA. SECCIÓN</v>
          </cell>
          <cell r="E1211">
            <v>6</v>
          </cell>
          <cell r="F1211" t="str">
            <v>DISTRITO - 6</v>
          </cell>
          <cell r="G1211" t="str">
            <v>I</v>
          </cell>
          <cell r="H1211">
            <v>50000</v>
          </cell>
          <cell r="I1211">
            <v>29411</v>
          </cell>
          <cell r="J1211">
            <v>20589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2</v>
          </cell>
          <cell r="R1211" t="str">
            <v>OBRAS Y MEDIO AMBIENTE</v>
          </cell>
          <cell r="S1211">
            <v>12</v>
          </cell>
          <cell r="T1211" t="str">
            <v>INFRAESTRUCTURA URBANA Y RURAL</v>
          </cell>
          <cell r="U1211">
            <v>2</v>
          </cell>
          <cell r="V1211" t="str">
            <v>PROYECTOS - 2007 P/CONCLUSION</v>
          </cell>
          <cell r="W1211">
            <v>1611</v>
          </cell>
        </row>
        <row r="1212">
          <cell r="B1212" t="str">
            <v>B05-16954-00000</v>
          </cell>
          <cell r="C1212" t="str">
            <v>PAVIMENTO FLEXIBLE CALLE ALVAREZ PLATA (ENTRE  AV. PUCARANI  - 16 DE JULIO )</v>
          </cell>
          <cell r="D1212" t="str">
            <v>BALLIVIAN 1RA. SECCIÓN</v>
          </cell>
          <cell r="E1212">
            <v>6</v>
          </cell>
          <cell r="F1212" t="str">
            <v>DISTRITO - 6</v>
          </cell>
          <cell r="G1212" t="str">
            <v>I</v>
          </cell>
          <cell r="H1212">
            <v>800000</v>
          </cell>
          <cell r="I1212">
            <v>0</v>
          </cell>
          <cell r="J1212">
            <v>800000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2</v>
          </cell>
          <cell r="R1212" t="str">
            <v>OBRAS Y MEDIO AMBIENTE</v>
          </cell>
          <cell r="S1212">
            <v>18</v>
          </cell>
          <cell r="T1212" t="str">
            <v>CONSTRUCCION Y MANTENIMIENTO DE CAMINOS VECINALES</v>
          </cell>
          <cell r="U1212">
            <v>2</v>
          </cell>
          <cell r="V1212" t="str">
            <v>PROYECTOS - 2007 P/CONCLUSION</v>
          </cell>
          <cell r="W1212">
            <v>1612</v>
          </cell>
        </row>
        <row r="1213">
          <cell r="B1213" t="str">
            <v>B05-16959-00000</v>
          </cell>
          <cell r="C1213" t="str">
            <v>REFACCION DE AVENIDAS Y CALLES (BACHEOS)</v>
          </cell>
          <cell r="D1213" t="str">
            <v>16 DE JULIO 3RA. SECCIÓN</v>
          </cell>
          <cell r="E1213">
            <v>6</v>
          </cell>
          <cell r="F1213" t="str">
            <v>DISTRITO - 6</v>
          </cell>
          <cell r="G1213" t="str">
            <v>I</v>
          </cell>
          <cell r="H1213">
            <v>30000</v>
          </cell>
          <cell r="I1213">
            <v>30000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2</v>
          </cell>
          <cell r="R1213" t="str">
            <v>OBRAS Y MEDIO AMBIENTE</v>
          </cell>
          <cell r="S1213">
            <v>18</v>
          </cell>
          <cell r="T1213" t="str">
            <v>CONSTRUCCION Y MANTENIMIENTO DE CAMINOS VECINALES</v>
          </cell>
          <cell r="U1213">
            <v>2</v>
          </cell>
          <cell r="V1213" t="str">
            <v>PROYECTOS - 2007 P/CONCLUSION</v>
          </cell>
          <cell r="W1213">
            <v>1613</v>
          </cell>
        </row>
        <row r="1214">
          <cell r="B1214" t="str">
            <v>B05-16961-00000</v>
          </cell>
          <cell r="C1214" t="str">
            <v>REFACCION DE BATERIA SANITARIA U.E. SAN JOSE</v>
          </cell>
          <cell r="D1214" t="str">
            <v>DISTRITAL D-6</v>
          </cell>
          <cell r="E1214">
            <v>6</v>
          </cell>
          <cell r="F1214" t="str">
            <v>DISTRITO - 6</v>
          </cell>
          <cell r="G1214" t="str">
            <v>I</v>
          </cell>
          <cell r="H1214">
            <v>20000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20000</v>
          </cell>
          <cell r="P1214">
            <v>0</v>
          </cell>
          <cell r="Q1214">
            <v>1</v>
          </cell>
          <cell r="R1214" t="str">
            <v>PROTECCION SOCIAL</v>
          </cell>
          <cell r="S1214">
            <v>1</v>
          </cell>
          <cell r="T1214" t="str">
            <v>SERVICIO DE EDUCACION</v>
          </cell>
          <cell r="U1214">
            <v>2</v>
          </cell>
          <cell r="V1214" t="str">
            <v>PROYECTOS - 2007 P/CONCLUSION</v>
          </cell>
          <cell r="W1214">
            <v>1614</v>
          </cell>
        </row>
        <row r="1215">
          <cell r="B1215" t="str">
            <v>B05-16963-00000</v>
          </cell>
          <cell r="C1215" t="str">
            <v>REFACCION DE CENTRO INFANTIL-CALLE TIQUINA (NIVEL INICIAL)</v>
          </cell>
          <cell r="D1215" t="str">
            <v>ALTO LIMA 1RA. SECCIÓN</v>
          </cell>
          <cell r="E1215">
            <v>6</v>
          </cell>
          <cell r="F1215" t="str">
            <v>DISTRITO - 6</v>
          </cell>
          <cell r="G1215" t="str">
            <v>I</v>
          </cell>
          <cell r="H1215">
            <v>135167</v>
          </cell>
          <cell r="I1215">
            <v>111415</v>
          </cell>
          <cell r="J1215">
            <v>23752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1</v>
          </cell>
          <cell r="R1215" t="str">
            <v>PROTECCION SOCIAL</v>
          </cell>
          <cell r="S1215">
            <v>1</v>
          </cell>
          <cell r="T1215" t="str">
            <v>SERVICIO DE EDUCACION</v>
          </cell>
          <cell r="U1215">
            <v>2</v>
          </cell>
          <cell r="V1215" t="str">
            <v>PROYECTOS - 2007 P/CONCLUSION</v>
          </cell>
          <cell r="W1215">
            <v>1615</v>
          </cell>
        </row>
        <row r="1216">
          <cell r="B1216" t="str">
            <v>B05-16968-00000</v>
          </cell>
          <cell r="C1216" t="str">
            <v>REMODELACION DE LA  PLAZA LA PAZ (FASE I)</v>
          </cell>
          <cell r="D1216" t="str">
            <v>BALLIVIAN 2DA SECC- BALLIVIAN 1RA SECC-16 DE JULIO 3RA SECC.-LOS ANDES</v>
          </cell>
          <cell r="E1216">
            <v>6</v>
          </cell>
          <cell r="F1216" t="str">
            <v>DISTRITO - 6</v>
          </cell>
          <cell r="G1216" t="str">
            <v>I</v>
          </cell>
          <cell r="H1216">
            <v>400000</v>
          </cell>
          <cell r="I1216">
            <v>400000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2</v>
          </cell>
          <cell r="R1216" t="str">
            <v>OBRAS Y MEDIO AMBIENTE</v>
          </cell>
          <cell r="S1216">
            <v>12</v>
          </cell>
          <cell r="T1216" t="str">
            <v>INFRAESTRUCTURA URBANA Y RURAL</v>
          </cell>
          <cell r="U1216">
            <v>2</v>
          </cell>
          <cell r="V1216" t="str">
            <v>PROYECTOS - 2007 P/CONCLUSION</v>
          </cell>
          <cell r="W1216">
            <v>1616</v>
          </cell>
        </row>
        <row r="1217">
          <cell r="B1217" t="str">
            <v>B05-16972-00000</v>
          </cell>
          <cell r="C1217" t="str">
            <v>REMODELACION Y REUBICACION DE LA CANCHA DE FULBITO</v>
          </cell>
          <cell r="D1217" t="str">
            <v>FERROVIARIA OBREROS</v>
          </cell>
          <cell r="E1217">
            <v>6</v>
          </cell>
          <cell r="F1217" t="str">
            <v>DISTRITO - 6</v>
          </cell>
          <cell r="G1217" t="str">
            <v>I</v>
          </cell>
          <cell r="H1217">
            <v>14987</v>
          </cell>
          <cell r="I1217">
            <v>14987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2</v>
          </cell>
          <cell r="R1217" t="str">
            <v>OBRAS Y MEDIO AMBIENTE</v>
          </cell>
          <cell r="S1217">
            <v>12</v>
          </cell>
          <cell r="T1217" t="str">
            <v>INFRAESTRUCTURA URBANA Y RURAL</v>
          </cell>
          <cell r="U1217">
            <v>2</v>
          </cell>
          <cell r="V1217" t="str">
            <v>PROYECTOS - 2007 P/CONCLUSION</v>
          </cell>
          <cell r="W1217">
            <v>1617</v>
          </cell>
        </row>
        <row r="1218">
          <cell r="B1218" t="str">
            <v>B05-16973-00000</v>
          </cell>
          <cell r="C1218" t="str">
            <v>REPARACION DE TUMBADOS U.E. ABEL ITURRALDE PALACIOS</v>
          </cell>
          <cell r="D1218" t="str">
            <v>DISTRITAL D-6</v>
          </cell>
          <cell r="E1218">
            <v>6</v>
          </cell>
          <cell r="F1218" t="str">
            <v>DISTRITO - 6</v>
          </cell>
          <cell r="G1218" t="str">
            <v>I</v>
          </cell>
          <cell r="H1218">
            <v>20000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20000</v>
          </cell>
          <cell r="P1218">
            <v>0</v>
          </cell>
          <cell r="Q1218">
            <v>1</v>
          </cell>
          <cell r="R1218" t="str">
            <v>PROTECCION SOCIAL</v>
          </cell>
          <cell r="S1218">
            <v>1</v>
          </cell>
          <cell r="T1218" t="str">
            <v>SERVICIO DE EDUCACION</v>
          </cell>
          <cell r="U1218">
            <v>2</v>
          </cell>
          <cell r="V1218" t="str">
            <v>PROYECTOS - 2007 P/CONCLUSION</v>
          </cell>
          <cell r="W1218">
            <v>1618</v>
          </cell>
        </row>
        <row r="1219">
          <cell r="B1219" t="str">
            <v>B05-16157-00000</v>
          </cell>
          <cell r="C1219" t="str">
            <v>CONSTRUCCION DE SEDE SOCIAL (FASE II)</v>
          </cell>
          <cell r="D1219" t="str">
            <v>URB. SAN ROQUE 16 DE AGOSTO "A"</v>
          </cell>
          <cell r="E1219">
            <v>7</v>
          </cell>
          <cell r="F1219" t="str">
            <v>DISTRITO - 7</v>
          </cell>
          <cell r="G1219" t="str">
            <v>I</v>
          </cell>
          <cell r="H1219">
            <v>26324</v>
          </cell>
          <cell r="I1219">
            <v>26324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2</v>
          </cell>
          <cell r="R1219" t="str">
            <v>OBRAS Y MEDIO AMBIENTE</v>
          </cell>
          <cell r="S1219">
            <v>12</v>
          </cell>
          <cell r="T1219" t="str">
            <v>INFRAESTRUCTURA URBANA Y RURAL</v>
          </cell>
          <cell r="U1219">
            <v>2</v>
          </cell>
          <cell r="V1219" t="str">
            <v>PROYECTOS - 2007 P/CONCLUSION</v>
          </cell>
          <cell r="W1219">
            <v>1619</v>
          </cell>
        </row>
        <row r="1220">
          <cell r="B1220" t="str">
            <v/>
          </cell>
          <cell r="C1220" t="str">
            <v>ALQUILER DE MAQUINARIA DISTRITO 7 (EMERGENCIA)</v>
          </cell>
          <cell r="D1220" t="str">
            <v>DISTRITO 7</v>
          </cell>
          <cell r="E1220">
            <v>7</v>
          </cell>
          <cell r="F1220" t="str">
            <v>DISTRITO - 7</v>
          </cell>
          <cell r="G1220" t="str">
            <v>I</v>
          </cell>
          <cell r="H1220">
            <v>200000</v>
          </cell>
          <cell r="I1220">
            <v>200000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2</v>
          </cell>
          <cell r="R1220" t="str">
            <v>OBRAS Y MEDIO AMBIENTE</v>
          </cell>
          <cell r="S1220">
            <v>18</v>
          </cell>
          <cell r="T1220" t="str">
            <v>CONSTRUCCION Y MANTENIMIENTO DE CAMINOS VECINALES</v>
          </cell>
          <cell r="U1220">
            <v>2</v>
          </cell>
          <cell r="V1220" t="str">
            <v>PROYECTOS - 2007 P/CONCLUSION</v>
          </cell>
          <cell r="W1220">
            <v>1621</v>
          </cell>
        </row>
        <row r="1221">
          <cell r="B1221" t="str">
            <v>B05-16088-00000</v>
          </cell>
          <cell r="C1221" t="str">
            <v>CONSTRUCCION DE AULAS  U. E.</v>
          </cell>
          <cell r="D1221" t="str">
            <v>BAUTISTA SAAVEDRA U.V. "H"</v>
          </cell>
          <cell r="E1221">
            <v>7</v>
          </cell>
          <cell r="F1221" t="str">
            <v>DISTRITO - 7</v>
          </cell>
          <cell r="G1221" t="str">
            <v>I</v>
          </cell>
          <cell r="H1221">
            <v>56076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56076</v>
          </cell>
          <cell r="P1221">
            <v>0</v>
          </cell>
          <cell r="Q1221">
            <v>1</v>
          </cell>
          <cell r="R1221" t="str">
            <v>PROTECCION SOCIAL</v>
          </cell>
          <cell r="S1221">
            <v>1</v>
          </cell>
          <cell r="T1221" t="str">
            <v>SERVICIO DE EDUCACION</v>
          </cell>
          <cell r="U1221">
            <v>2</v>
          </cell>
          <cell r="V1221" t="str">
            <v>PROYECTOS - 2007 P/CONCLUSION</v>
          </cell>
          <cell r="W1221">
            <v>1626</v>
          </cell>
        </row>
        <row r="1222">
          <cell r="B1222" t="str">
            <v>B05-16089-00000</v>
          </cell>
          <cell r="C1222" t="str">
            <v>CONSTRUCCION DE AULAS U.E. BAUTISTA SAAVEDRA "A"</v>
          </cell>
          <cell r="D1222" t="str">
            <v>BAUTISTA SAAVEDRA U.V. "A"</v>
          </cell>
          <cell r="E1222">
            <v>7</v>
          </cell>
          <cell r="F1222" t="str">
            <v>DISTRITO - 7</v>
          </cell>
          <cell r="G1222" t="str">
            <v>I</v>
          </cell>
          <cell r="H1222">
            <v>172226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172226</v>
          </cell>
          <cell r="P1222">
            <v>0</v>
          </cell>
          <cell r="Q1222">
            <v>1</v>
          </cell>
          <cell r="R1222" t="str">
            <v>PROTECCION SOCIAL</v>
          </cell>
          <cell r="S1222">
            <v>1</v>
          </cell>
          <cell r="T1222" t="str">
            <v>SERVICIO DE EDUCACION</v>
          </cell>
          <cell r="U1222">
            <v>2</v>
          </cell>
          <cell r="V1222" t="str">
            <v>PROYECTOS - 2007 P/CONCLUSION</v>
          </cell>
          <cell r="W1222">
            <v>1627</v>
          </cell>
        </row>
        <row r="1223">
          <cell r="B1223" t="str">
            <v>B05-16098-00000</v>
          </cell>
          <cell r="C1223" t="str">
            <v>CONSTRUCCION DE CANCHA MULTIFUNCIONAL</v>
          </cell>
          <cell r="D1223" t="str">
            <v>14 DE ENERO LAGUNA</v>
          </cell>
          <cell r="E1223">
            <v>7</v>
          </cell>
          <cell r="F1223" t="str">
            <v>DISTRITO - 7</v>
          </cell>
          <cell r="G1223" t="str">
            <v>I</v>
          </cell>
          <cell r="H1223">
            <v>12273</v>
          </cell>
          <cell r="I1223">
            <v>12127</v>
          </cell>
          <cell r="J1223">
            <v>146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2</v>
          </cell>
          <cell r="R1223" t="str">
            <v>OBRAS Y MEDIO AMBIENTE</v>
          </cell>
          <cell r="S1223">
            <v>12</v>
          </cell>
          <cell r="T1223" t="str">
            <v>INFRAESTRUCTURA URBANA Y RURAL</v>
          </cell>
          <cell r="U1223">
            <v>2</v>
          </cell>
          <cell r="V1223" t="str">
            <v>PROYECTOS - 2007 P/CONCLUSION</v>
          </cell>
          <cell r="W1223">
            <v>1628</v>
          </cell>
        </row>
        <row r="1224">
          <cell r="B1224" t="str">
            <v>B05-16137-00000</v>
          </cell>
          <cell r="C1224" t="str">
            <v>CONSTRUCCION DE PLAZA CIVICA</v>
          </cell>
          <cell r="D1224" t="str">
            <v>BAUTISTA SAAVEDRA U.V. "F"</v>
          </cell>
          <cell r="E1224">
            <v>7</v>
          </cell>
          <cell r="F1224" t="str">
            <v>DISTRITO - 7</v>
          </cell>
          <cell r="G1224" t="str">
            <v>I</v>
          </cell>
          <cell r="H1224">
            <v>5087</v>
          </cell>
          <cell r="I1224">
            <v>5087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2</v>
          </cell>
          <cell r="R1224" t="str">
            <v>OBRAS Y MEDIO AMBIENTE</v>
          </cell>
          <cell r="S1224">
            <v>12</v>
          </cell>
          <cell r="T1224" t="str">
            <v>INFRAESTRUCTURA URBANA Y RURAL</v>
          </cell>
          <cell r="U1224">
            <v>2</v>
          </cell>
          <cell r="V1224" t="str">
            <v>PROYECTOS - 2007 P/CONCLUSION</v>
          </cell>
          <cell r="W1224">
            <v>1629</v>
          </cell>
        </row>
        <row r="1225">
          <cell r="B1225" t="str">
            <v>B05-16138-00000</v>
          </cell>
          <cell r="C1225" t="str">
            <v>CONSTRUCCION DE PLAZA CIVICA (FASE II)</v>
          </cell>
          <cell r="D1225" t="str">
            <v>URB. SAN ROQUE 16 DE AGOSTO "B"</v>
          </cell>
          <cell r="E1225">
            <v>7</v>
          </cell>
          <cell r="F1225" t="str">
            <v>DISTRITO - 7</v>
          </cell>
          <cell r="G1225" t="str">
            <v>I</v>
          </cell>
          <cell r="H1225">
            <v>16643</v>
          </cell>
          <cell r="I1225">
            <v>16643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2</v>
          </cell>
          <cell r="R1225" t="str">
            <v>OBRAS Y MEDIO AMBIENTE</v>
          </cell>
          <cell r="S1225">
            <v>12</v>
          </cell>
          <cell r="T1225" t="str">
            <v>INFRAESTRUCTURA URBANA Y RURAL</v>
          </cell>
          <cell r="U1225">
            <v>2</v>
          </cell>
          <cell r="V1225" t="str">
            <v>PROYECTOS - 2007 P/CONCLUSION</v>
          </cell>
          <cell r="W1225">
            <v>1630</v>
          </cell>
        </row>
        <row r="1226">
          <cell r="B1226" t="str">
            <v>B05-16139-00000</v>
          </cell>
          <cell r="C1226" t="str">
            <v>CONSTRUCCION DE PLAZA CIVICA (FASE III)</v>
          </cell>
          <cell r="D1226" t="str">
            <v>PORVENIR I</v>
          </cell>
          <cell r="E1226">
            <v>7</v>
          </cell>
          <cell r="F1226" t="str">
            <v>DISTRITO - 7</v>
          </cell>
          <cell r="G1226" t="str">
            <v>I</v>
          </cell>
          <cell r="H1226">
            <v>28028</v>
          </cell>
          <cell r="I1226">
            <v>26939</v>
          </cell>
          <cell r="J1226">
            <v>1089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2</v>
          </cell>
          <cell r="R1226" t="str">
            <v>OBRAS Y MEDIO AMBIENTE</v>
          </cell>
          <cell r="S1226">
            <v>12</v>
          </cell>
          <cell r="T1226" t="str">
            <v>INFRAESTRUCTURA URBANA Y RURAL</v>
          </cell>
          <cell r="U1226">
            <v>2</v>
          </cell>
          <cell r="V1226" t="str">
            <v>PROYECTOS - 2007 P/CONCLUSION</v>
          </cell>
          <cell r="W1226">
            <v>1631</v>
          </cell>
        </row>
        <row r="1227">
          <cell r="B1227" t="str">
            <v>B05-16146-00000</v>
          </cell>
          <cell r="C1227" t="str">
            <v>CONSTRUCCION SEDE SOCIAL</v>
          </cell>
          <cell r="D1227" t="str">
            <v>20 DE MAYO SEÑOR DE LAGUNAS</v>
          </cell>
          <cell r="E1227">
            <v>7</v>
          </cell>
          <cell r="F1227" t="str">
            <v>DISTRITO - 7</v>
          </cell>
          <cell r="G1227" t="str">
            <v>I</v>
          </cell>
          <cell r="H1227">
            <v>10360</v>
          </cell>
          <cell r="I1227">
            <v>10360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2</v>
          </cell>
          <cell r="R1227" t="str">
            <v>OBRAS Y MEDIO AMBIENTE</v>
          </cell>
          <cell r="S1227">
            <v>12</v>
          </cell>
          <cell r="T1227" t="str">
            <v>INFRAESTRUCTURA URBANA Y RURAL</v>
          </cell>
          <cell r="U1227">
            <v>2</v>
          </cell>
          <cell r="V1227" t="str">
            <v>PROYECTOS - 2007 P/CONCLUSION</v>
          </cell>
          <cell r="W1227">
            <v>1632</v>
          </cell>
        </row>
        <row r="1228">
          <cell r="B1228" t="str">
            <v>B05-16151-00000</v>
          </cell>
          <cell r="C1228" t="str">
            <v>CONSTRUCCION SEDE SOCIAL (FASE I)</v>
          </cell>
          <cell r="D1228" t="str">
            <v>SAN FRANCISCO SAN ROQUE</v>
          </cell>
          <cell r="E1228">
            <v>7</v>
          </cell>
          <cell r="F1228" t="str">
            <v>DISTRITO - 7</v>
          </cell>
          <cell r="G1228" t="str">
            <v>I</v>
          </cell>
          <cell r="H1228">
            <v>21329</v>
          </cell>
          <cell r="I1228">
            <v>20240</v>
          </cell>
          <cell r="J1228">
            <v>1089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2</v>
          </cell>
          <cell r="R1228" t="str">
            <v>OBRAS Y MEDIO AMBIENTE</v>
          </cell>
          <cell r="S1228">
            <v>12</v>
          </cell>
          <cell r="T1228" t="str">
            <v>INFRAESTRUCTURA URBANA Y RURAL</v>
          </cell>
          <cell r="U1228">
            <v>2</v>
          </cell>
          <cell r="V1228" t="str">
            <v>PROYECTOS - 2007 P/CONCLUSION</v>
          </cell>
          <cell r="W1228">
            <v>1633</v>
          </cell>
        </row>
        <row r="1229">
          <cell r="B1229" t="str">
            <v>B05-16152-00000</v>
          </cell>
          <cell r="C1229" t="str">
            <v>CONSTRUCCION SEDE SOCIAL (FASE I)</v>
          </cell>
          <cell r="D1229" t="str">
            <v xml:space="preserve">SAN ROQUE UNIFICADA </v>
          </cell>
          <cell r="E1229">
            <v>7</v>
          </cell>
          <cell r="F1229" t="str">
            <v>DISTRITO - 7</v>
          </cell>
          <cell r="G1229" t="str">
            <v>I</v>
          </cell>
          <cell r="H1229">
            <v>1946</v>
          </cell>
          <cell r="I1229">
            <v>1946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2</v>
          </cell>
          <cell r="R1229" t="str">
            <v>OBRAS Y MEDIO AMBIENTE</v>
          </cell>
          <cell r="S1229">
            <v>12</v>
          </cell>
          <cell r="T1229" t="str">
            <v>INFRAESTRUCTURA URBANA Y RURAL</v>
          </cell>
          <cell r="U1229">
            <v>2</v>
          </cell>
          <cell r="V1229" t="str">
            <v>PROYECTOS - 2007 P/CONCLUSION</v>
          </cell>
          <cell r="W1229">
            <v>1634</v>
          </cell>
        </row>
        <row r="1230">
          <cell r="B1230" t="str">
            <v>B05-16153-00000</v>
          </cell>
          <cell r="C1230" t="str">
            <v>CONSTRUCCION SEDE SOCIAL (FASE I)</v>
          </cell>
          <cell r="D1230" t="str">
            <v xml:space="preserve">SAN SIMON </v>
          </cell>
          <cell r="E1230">
            <v>7</v>
          </cell>
          <cell r="F1230" t="str">
            <v>DISTRITO - 7</v>
          </cell>
          <cell r="G1230" t="str">
            <v>I</v>
          </cell>
          <cell r="H1230">
            <v>20000</v>
          </cell>
          <cell r="I1230">
            <v>20000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2</v>
          </cell>
          <cell r="R1230" t="str">
            <v>OBRAS Y MEDIO AMBIENTE</v>
          </cell>
          <cell r="S1230">
            <v>12</v>
          </cell>
          <cell r="T1230" t="str">
            <v>INFRAESTRUCTURA URBANA Y RURAL</v>
          </cell>
          <cell r="U1230">
            <v>2</v>
          </cell>
          <cell r="V1230" t="str">
            <v>PROYECTOS - 2007 P/CONCLUSION</v>
          </cell>
          <cell r="W1230">
            <v>1635</v>
          </cell>
        </row>
        <row r="1231">
          <cell r="B1231" t="str">
            <v>B05-16194-00000</v>
          </cell>
          <cell r="C1231" t="str">
            <v>CONSTRUCCION PLAZA CIVICA</v>
          </cell>
          <cell r="D1231" t="str">
            <v>SAN ANTONIO</v>
          </cell>
          <cell r="E1231">
            <v>7</v>
          </cell>
          <cell r="F1231" t="str">
            <v>DISTRITO - 7</v>
          </cell>
          <cell r="G1231" t="str">
            <v>I</v>
          </cell>
          <cell r="H1231">
            <v>123219</v>
          </cell>
          <cell r="I1231">
            <v>122529</v>
          </cell>
          <cell r="J1231">
            <v>690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</v>
          </cell>
          <cell r="R1231" t="str">
            <v>OBRAS Y MEDIO AMBIENTE</v>
          </cell>
          <cell r="S1231">
            <v>12</v>
          </cell>
          <cell r="T1231" t="str">
            <v>INFRAESTRUCTURA URBANA Y RURAL</v>
          </cell>
          <cell r="U1231">
            <v>2</v>
          </cell>
          <cell r="V1231" t="str">
            <v>PROYECTOS - 2007 P/CONCLUSION</v>
          </cell>
          <cell r="W1231">
            <v>1636</v>
          </cell>
        </row>
        <row r="1232">
          <cell r="B1232" t="str">
            <v>B05-16198-00000</v>
          </cell>
          <cell r="C1232" t="str">
            <v>CONSTRUCCION PLAZA CIVICA (FASE II)</v>
          </cell>
          <cell r="D1232" t="str">
            <v>URB. SAN ROQUE 16 DE AGOSTO "C"</v>
          </cell>
          <cell r="E1232">
            <v>7</v>
          </cell>
          <cell r="F1232" t="str">
            <v>DISTRITO - 7</v>
          </cell>
          <cell r="G1232" t="str">
            <v>I</v>
          </cell>
          <cell r="H1232">
            <v>40120</v>
          </cell>
          <cell r="I1232">
            <v>39031</v>
          </cell>
          <cell r="J1232">
            <v>1089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2</v>
          </cell>
          <cell r="R1232" t="str">
            <v>OBRAS Y MEDIO AMBIENTE</v>
          </cell>
          <cell r="S1232">
            <v>12</v>
          </cell>
          <cell r="T1232" t="str">
            <v>INFRAESTRUCTURA URBANA Y RURAL</v>
          </cell>
          <cell r="U1232">
            <v>2</v>
          </cell>
          <cell r="V1232" t="str">
            <v>PROYECTOS - 2007 P/CONCLUSION</v>
          </cell>
          <cell r="W1232">
            <v>1638</v>
          </cell>
        </row>
        <row r="1233">
          <cell r="B1233" t="str">
            <v>B05-16221-00000</v>
          </cell>
          <cell r="C1233" t="str">
            <v>CONSTRUCCION SEDE SOCIAL (FASE I)</v>
          </cell>
          <cell r="D1233" t="str">
            <v>MARISCAL SUCRE MILLUNI BAJO SECTOR "C"</v>
          </cell>
          <cell r="E1233">
            <v>7</v>
          </cell>
          <cell r="F1233" t="str">
            <v>DISTRITO - 7</v>
          </cell>
          <cell r="G1233" t="str">
            <v>I</v>
          </cell>
          <cell r="H1233">
            <v>49684</v>
          </cell>
          <cell r="I1233">
            <v>49684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2</v>
          </cell>
          <cell r="R1233" t="str">
            <v>OBRAS Y MEDIO AMBIENTE</v>
          </cell>
          <cell r="S1233">
            <v>12</v>
          </cell>
          <cell r="T1233" t="str">
            <v>INFRAESTRUCTURA URBANA Y RURAL</v>
          </cell>
          <cell r="U1233">
            <v>2</v>
          </cell>
          <cell r="V1233" t="str">
            <v>PROYECTOS - 2007 P/CONCLUSION</v>
          </cell>
          <cell r="W1233">
            <v>1639</v>
          </cell>
        </row>
        <row r="1234">
          <cell r="B1234" t="str">
            <v>B05-16222-00000</v>
          </cell>
          <cell r="C1234" t="str">
            <v>CONSTRUCCION SEDE SOCIAL (FASE I)</v>
          </cell>
          <cell r="D1234" t="str">
            <v>VIRGEN DE COPACABANA</v>
          </cell>
          <cell r="E1234">
            <v>7</v>
          </cell>
          <cell r="F1234" t="str">
            <v>DISTRITO - 7</v>
          </cell>
          <cell r="G1234" t="str">
            <v>I</v>
          </cell>
          <cell r="H1234">
            <v>25000</v>
          </cell>
          <cell r="I1234">
            <v>25000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2</v>
          </cell>
          <cell r="R1234" t="str">
            <v>OBRAS Y MEDIO AMBIENTE</v>
          </cell>
          <cell r="S1234">
            <v>12</v>
          </cell>
          <cell r="T1234" t="str">
            <v>INFRAESTRUCTURA URBANA Y RURAL</v>
          </cell>
          <cell r="U1234">
            <v>2</v>
          </cell>
          <cell r="V1234" t="str">
            <v>PROYECTOS - 2007 P/CONCLUSION</v>
          </cell>
          <cell r="W1234">
            <v>1640</v>
          </cell>
        </row>
        <row r="1235">
          <cell r="B1235" t="str">
            <v>B05-16623-00000</v>
          </cell>
          <cell r="C1235" t="str">
            <v>DOTACION DE MATERIALES DE CONSTRUCCION PARA CORDONES DE ACERA VARIAS CALLES</v>
          </cell>
          <cell r="D1235" t="str">
            <v>PANAMERICANA II</v>
          </cell>
          <cell r="E1235">
            <v>7</v>
          </cell>
          <cell r="F1235" t="str">
            <v>DISTRITO - 7</v>
          </cell>
          <cell r="G1235" t="str">
            <v>I</v>
          </cell>
          <cell r="H1235">
            <v>62620</v>
          </cell>
          <cell r="I1235">
            <v>62620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2</v>
          </cell>
          <cell r="R1235" t="str">
            <v>OBRAS Y MEDIO AMBIENTE</v>
          </cell>
          <cell r="S1235">
            <v>18</v>
          </cell>
          <cell r="T1235" t="str">
            <v>CONSTRUCCION Y MANTENIMIENTO DE CAMINOS VECINALES</v>
          </cell>
          <cell r="U1235">
            <v>2</v>
          </cell>
          <cell r="V1235" t="str">
            <v>PROYECTOS - 2007 P/CONCLUSION</v>
          </cell>
          <cell r="W1235">
            <v>1647</v>
          </cell>
        </row>
        <row r="1236">
          <cell r="B1236" t="str">
            <v>B05-16654-00000</v>
          </cell>
          <cell r="C1236" t="str">
            <v xml:space="preserve">DOTACION DE POSTES + ACCESORIOS </v>
          </cell>
          <cell r="D1236" t="str">
            <v>FRANZ TAMAYO "A"</v>
          </cell>
          <cell r="E1236">
            <v>7</v>
          </cell>
          <cell r="F1236" t="str">
            <v>DISTRITO - 7</v>
          </cell>
          <cell r="G1236" t="str">
            <v>I</v>
          </cell>
          <cell r="H1236">
            <v>15000</v>
          </cell>
          <cell r="I1236">
            <v>0</v>
          </cell>
          <cell r="J1236">
            <v>15000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2</v>
          </cell>
          <cell r="R1236" t="str">
            <v>OBRAS Y MEDIO AMBIENTE</v>
          </cell>
          <cell r="S1236">
            <v>17</v>
          </cell>
          <cell r="T1236" t="str">
            <v>ALUMBRADO PUBLICO</v>
          </cell>
          <cell r="U1236">
            <v>2</v>
          </cell>
          <cell r="V1236" t="str">
            <v>PROYECTOS - 2007 P/CONCLUSION</v>
          </cell>
          <cell r="W1236">
            <v>1649</v>
          </cell>
        </row>
        <row r="1237">
          <cell r="B1237" t="str">
            <v>B05-16026-00000</v>
          </cell>
          <cell r="C1237" t="str">
            <v>COMPLEMENTACION CANCHA DE FUTBOL</v>
          </cell>
          <cell r="D1237" t="str">
            <v>OCOMISTO</v>
          </cell>
          <cell r="E1237">
            <v>9</v>
          </cell>
          <cell r="F1237" t="str">
            <v>DISTRITO - 9</v>
          </cell>
          <cell r="G1237" t="str">
            <v>I</v>
          </cell>
          <cell r="H1237">
            <v>13000</v>
          </cell>
          <cell r="I1237">
            <v>13000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2</v>
          </cell>
          <cell r="R1237" t="str">
            <v>OBRAS Y MEDIO AMBIENTE</v>
          </cell>
          <cell r="S1237">
            <v>12</v>
          </cell>
          <cell r="T1237" t="str">
            <v>INFRAESTRUCTURA URBANA Y RURAL</v>
          </cell>
          <cell r="U1237">
            <v>2</v>
          </cell>
          <cell r="V1237" t="str">
            <v>PROYECTOS - 2007 P/CONCLUSION</v>
          </cell>
          <cell r="W1237">
            <v>1651</v>
          </cell>
        </row>
        <row r="1238">
          <cell r="B1238" t="str">
            <v>B05-16209-00000</v>
          </cell>
          <cell r="C1238" t="str">
            <v>CONSTRUCCION SEDE SOCIAL</v>
          </cell>
          <cell r="D1238" t="str">
            <v>TACACHIRA</v>
          </cell>
          <cell r="E1238">
            <v>9</v>
          </cell>
          <cell r="F1238" t="str">
            <v>DISTRITO - 9</v>
          </cell>
          <cell r="G1238" t="str">
            <v>I</v>
          </cell>
          <cell r="H1238">
            <v>70154</v>
          </cell>
          <cell r="I1238">
            <v>58184</v>
          </cell>
          <cell r="J1238">
            <v>11970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2</v>
          </cell>
          <cell r="R1238" t="str">
            <v>OBRAS Y MEDIO AMBIENTE</v>
          </cell>
          <cell r="S1238">
            <v>12</v>
          </cell>
          <cell r="T1238" t="str">
            <v>INFRAESTRUCTURA URBANA Y RURAL</v>
          </cell>
          <cell r="U1238">
            <v>2</v>
          </cell>
          <cell r="V1238" t="str">
            <v>PROYECTOS - 2007 P/CONCLUSION</v>
          </cell>
          <cell r="W1238">
            <v>1652</v>
          </cell>
        </row>
        <row r="1239">
          <cell r="B1239" t="str">
            <v>B05-16129-00000</v>
          </cell>
          <cell r="C1239" t="str">
            <v>CONSTRUCCION DE MIRADOR  Y AMBIENTES (PLAZA CORAZON DE JESUS)</v>
          </cell>
          <cell r="D1239" t="str">
            <v>ALTO SAGRADO CORAZON DE JESUS</v>
          </cell>
          <cell r="E1239">
            <v>1</v>
          </cell>
          <cell r="F1239" t="str">
            <v>DISTRITO - 1</v>
          </cell>
          <cell r="G1239" t="str">
            <v>I</v>
          </cell>
          <cell r="H1239">
            <v>64999</v>
          </cell>
          <cell r="I1239">
            <v>22080</v>
          </cell>
          <cell r="J1239">
            <v>42919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2</v>
          </cell>
          <cell r="R1239" t="str">
            <v>OBRAS Y MEDIO AMBIENTE</v>
          </cell>
          <cell r="S1239">
            <v>12</v>
          </cell>
          <cell r="T1239" t="str">
            <v>INFRAESTRUCTURA URBANA Y RURAL</v>
          </cell>
          <cell r="U1239">
            <v>2</v>
          </cell>
          <cell r="V1239" t="str">
            <v>PROYECTOS - 2007 P/CONCLUSION</v>
          </cell>
          <cell r="W1239">
            <v>1654</v>
          </cell>
        </row>
        <row r="1240">
          <cell r="B1240" t="str">
            <v>B05-16594-00000</v>
          </cell>
          <cell r="C1240" t="str">
            <v>DOTACION DE MATERIALES DE CONSTRUCCION PARA SEDE FASE II</v>
          </cell>
          <cell r="D1240" t="str">
            <v>TEJADA RECTANGULAR</v>
          </cell>
          <cell r="E1240">
            <v>1</v>
          </cell>
          <cell r="F1240" t="str">
            <v>DISTRITO - 1</v>
          </cell>
          <cell r="G1240" t="str">
            <v>I</v>
          </cell>
          <cell r="H1240">
            <v>48441</v>
          </cell>
          <cell r="I1240">
            <v>48441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2</v>
          </cell>
          <cell r="R1240" t="str">
            <v>OBRAS Y MEDIO AMBIENTE</v>
          </cell>
          <cell r="S1240">
            <v>12</v>
          </cell>
          <cell r="T1240" t="str">
            <v>INFRAESTRUCTURA URBANA Y RURAL</v>
          </cell>
          <cell r="U1240">
            <v>2</v>
          </cell>
          <cell r="V1240" t="str">
            <v>PROYECTOS - 2007 P/CONCLUSION</v>
          </cell>
          <cell r="W1240">
            <v>1655</v>
          </cell>
        </row>
        <row r="1241">
          <cell r="B1241" t="str">
            <v>B05-16032-00000</v>
          </cell>
          <cell r="C1241" t="str">
            <v>CONCLUSION ENLOSETADO CALLE 3 (ENTRE AV. CARACAS Y SAN SALVADOR)</v>
          </cell>
          <cell r="D1241" t="str">
            <v>EXALTACION 1ra. SECCION</v>
          </cell>
          <cell r="E1241">
            <v>1</v>
          </cell>
          <cell r="F1241" t="str">
            <v>DISTRITO - 1</v>
          </cell>
          <cell r="G1241" t="str">
            <v>I</v>
          </cell>
          <cell r="H1241">
            <v>2117</v>
          </cell>
          <cell r="I1241">
            <v>2117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2</v>
          </cell>
          <cell r="R1241" t="str">
            <v>OBRAS Y MEDIO AMBIENTE</v>
          </cell>
          <cell r="S1241">
            <v>18</v>
          </cell>
          <cell r="T1241" t="str">
            <v>CONSTRUCCION Y MANTENIMIENTO DE CAMINOS VECINALES</v>
          </cell>
          <cell r="U1241">
            <v>2</v>
          </cell>
          <cell r="V1241" t="str">
            <v>PROYECTOS - 2007 P/CONCLUSION</v>
          </cell>
          <cell r="W1241">
            <v>1656</v>
          </cell>
        </row>
        <row r="1242">
          <cell r="B1242" t="str">
            <v>B05-19569-00000</v>
          </cell>
          <cell r="C1242" t="str">
            <v>ADQUISICION DE TERRENO PARA SEDE SOCIAL</v>
          </cell>
          <cell r="D1242" t="str">
            <v>ANEXO FINAL ROSAS PAMPA</v>
          </cell>
          <cell r="E1242">
            <v>1</v>
          </cell>
          <cell r="F1242" t="str">
            <v>DISTRITO - 1</v>
          </cell>
          <cell r="G1242" t="str">
            <v>I</v>
          </cell>
          <cell r="H1242">
            <v>40000</v>
          </cell>
          <cell r="I1242">
            <v>40000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2</v>
          </cell>
          <cell r="R1242" t="str">
            <v>OBRAS Y MEDIO AMBIENTE</v>
          </cell>
          <cell r="S1242">
            <v>12</v>
          </cell>
          <cell r="T1242" t="str">
            <v>INFRAESTRUCTURA URBANA Y RURAL</v>
          </cell>
          <cell r="U1242">
            <v>1</v>
          </cell>
          <cell r="V1242" t="str">
            <v>NUEVOS - 2008</v>
          </cell>
          <cell r="W1242">
            <v>1657</v>
          </cell>
        </row>
        <row r="1243">
          <cell r="B1243" t="str">
            <v>B05-16464-00000</v>
          </cell>
          <cell r="C1243" t="str">
            <v>DOTACION DE MATERIALES DE CONSTRUCCION PARA CORDONES DE ACERA</v>
          </cell>
          <cell r="D1243" t="str">
            <v>URB. APOSTOL SANTIAGO</v>
          </cell>
          <cell r="E1243">
            <v>8</v>
          </cell>
          <cell r="F1243" t="str">
            <v>DISTRITO - 8</v>
          </cell>
          <cell r="G1243" t="str">
            <v>I</v>
          </cell>
          <cell r="H1243">
            <v>40935</v>
          </cell>
          <cell r="I1243">
            <v>30935</v>
          </cell>
          <cell r="J1243">
            <v>10000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2</v>
          </cell>
          <cell r="R1243" t="str">
            <v>OBRAS Y MEDIO AMBIENTE</v>
          </cell>
          <cell r="S1243">
            <v>18</v>
          </cell>
          <cell r="T1243" t="str">
            <v>CONSTRUCCION Y MANTENIMIENTO DE CAMINOS VECINALES</v>
          </cell>
          <cell r="U1243">
            <v>2</v>
          </cell>
          <cell r="V1243" t="str">
            <v>PROYECTOS - 2007 P/CONCLUSION</v>
          </cell>
          <cell r="W1243">
            <v>1658</v>
          </cell>
        </row>
        <row r="1244">
          <cell r="B1244" t="str">
            <v>B05-16029-00000</v>
          </cell>
          <cell r="C1244" t="str">
            <v>FORTALECIMIENTO SUBALCALDIA DISTRITO 8</v>
          </cell>
          <cell r="D1244" t="str">
            <v>DISTRITAL  D-8</v>
          </cell>
          <cell r="E1244">
            <v>8</v>
          </cell>
          <cell r="F1244" t="str">
            <v>DISTRITO - 8</v>
          </cell>
          <cell r="G1244" t="str">
            <v>I</v>
          </cell>
          <cell r="H1244">
            <v>500000</v>
          </cell>
          <cell r="I1244">
            <v>500000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4</v>
          </cell>
          <cell r="R1244" t="str">
            <v>FORTALECIMIENTO INSTITUCIONAL</v>
          </cell>
          <cell r="S1244">
            <v>28</v>
          </cell>
          <cell r="T1244" t="str">
            <v>FORTALECIMIENTO SUB ALCALDIAS DISTRITALES</v>
          </cell>
          <cell r="U1244">
            <v>2</v>
          </cell>
          <cell r="V1244" t="str">
            <v>PROYECTOS - 2007 P/CONCLUSION</v>
          </cell>
          <cell r="W1244">
            <v>1660</v>
          </cell>
        </row>
        <row r="1245">
          <cell r="B1245" t="str">
            <v>B05-16030-00000</v>
          </cell>
          <cell r="C1245" t="str">
            <v>EQUIPAMIENTO SUBALCALDIA DISTRITO 8</v>
          </cell>
          <cell r="D1245" t="str">
            <v>DISTRITAL  D-8</v>
          </cell>
          <cell r="E1245">
            <v>8</v>
          </cell>
          <cell r="F1245" t="str">
            <v>DISTRITO - 8</v>
          </cell>
          <cell r="G1245" t="str">
            <v>I</v>
          </cell>
          <cell r="H1245">
            <v>150000</v>
          </cell>
          <cell r="I1245">
            <v>150000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4</v>
          </cell>
          <cell r="R1245" t="str">
            <v>FORTALECIMIENTO INSTITUCIONAL</v>
          </cell>
          <cell r="S1245">
            <v>28</v>
          </cell>
          <cell r="T1245" t="str">
            <v>FORTALECIMIENTO SUB ALCALDIAS DISTRITALES</v>
          </cell>
          <cell r="U1245">
            <v>2</v>
          </cell>
          <cell r="V1245" t="str">
            <v>PROYECTOS - 2007 P/CONCLUSION</v>
          </cell>
          <cell r="W1245">
            <v>1661</v>
          </cell>
        </row>
        <row r="1246">
          <cell r="B1246" t="str">
            <v>B05-16034-00000</v>
          </cell>
          <cell r="C1246" t="str">
            <v>CONSTRUCCION CENTRO CULTURAL  (FASE I)</v>
          </cell>
          <cell r="D1246" t="str">
            <v>14 DE MAYO</v>
          </cell>
          <cell r="E1246">
            <v>8</v>
          </cell>
          <cell r="F1246" t="str">
            <v>DISTRITO - 8</v>
          </cell>
          <cell r="G1246" t="str">
            <v>I</v>
          </cell>
          <cell r="H1246">
            <v>51407</v>
          </cell>
          <cell r="I1246">
            <v>22638</v>
          </cell>
          <cell r="J1246">
            <v>17984</v>
          </cell>
          <cell r="K1246">
            <v>10785</v>
          </cell>
          <cell r="L1246">
            <v>0</v>
          </cell>
          <cell r="M1246">
            <v>0</v>
          </cell>
          <cell r="N1246">
            <v>10785</v>
          </cell>
          <cell r="O1246">
            <v>0</v>
          </cell>
          <cell r="P1246">
            <v>0</v>
          </cell>
          <cell r="Q1246">
            <v>2</v>
          </cell>
          <cell r="R1246" t="str">
            <v>OBRAS Y MEDIO AMBIENTE</v>
          </cell>
          <cell r="S1246">
            <v>12</v>
          </cell>
          <cell r="T1246" t="str">
            <v>INFRAESTRUCTURA URBANA Y RURAL</v>
          </cell>
          <cell r="U1246">
            <v>2</v>
          </cell>
          <cell r="V1246" t="str">
            <v>PROYECTOS - 2007 P/CONCLUSION</v>
          </cell>
          <cell r="W1246">
            <v>1662</v>
          </cell>
        </row>
        <row r="1247">
          <cell r="B1247" t="str">
            <v>B05-16036-00000</v>
          </cell>
          <cell r="C1247" t="str">
            <v>CONSTRUCCION CANCHA DE FUTBOL + ENMALLADO Y ALUMBRADO</v>
          </cell>
          <cell r="D1247" t="str">
            <v>14 DE SEPTIEMBRE   VENTILLA</v>
          </cell>
          <cell r="E1247">
            <v>8</v>
          </cell>
          <cell r="F1247" t="str">
            <v>DISTRITO - 8</v>
          </cell>
          <cell r="G1247" t="str">
            <v>I</v>
          </cell>
          <cell r="H1247">
            <v>51407</v>
          </cell>
          <cell r="I1247">
            <v>33423</v>
          </cell>
          <cell r="J1247">
            <v>17984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</v>
          </cell>
          <cell r="R1247" t="str">
            <v>OBRAS Y MEDIO AMBIENTE</v>
          </cell>
          <cell r="S1247">
            <v>12</v>
          </cell>
          <cell r="T1247" t="str">
            <v>INFRAESTRUCTURA URBANA Y RURAL</v>
          </cell>
          <cell r="U1247">
            <v>2</v>
          </cell>
          <cell r="V1247" t="str">
            <v>PROYECTOS - 2007 P/CONCLUSION</v>
          </cell>
          <cell r="W1247">
            <v>1663</v>
          </cell>
        </row>
        <row r="1248">
          <cell r="B1248" t="str">
            <v>B05-16037-00000</v>
          </cell>
          <cell r="C1248" t="str">
            <v>CONSTRUCCION INSTITUTO  BOLIVA MAR</v>
          </cell>
          <cell r="D1248" t="str">
            <v>DISTRITAL  D-8</v>
          </cell>
          <cell r="E1248">
            <v>8</v>
          </cell>
          <cell r="F1248" t="str">
            <v>DISTRITO - 8</v>
          </cell>
          <cell r="G1248" t="str">
            <v>I</v>
          </cell>
          <cell r="H1248">
            <v>5200000</v>
          </cell>
          <cell r="I1248">
            <v>100000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100000</v>
          </cell>
          <cell r="P1248">
            <v>5000000</v>
          </cell>
          <cell r="Q1248">
            <v>2</v>
          </cell>
          <cell r="R1248" t="str">
            <v>OBRAS Y MEDIO AMBIENTE</v>
          </cell>
          <cell r="S1248">
            <v>12</v>
          </cell>
          <cell r="T1248" t="str">
            <v>INFRAESTRUCTURA URBANA Y RURAL</v>
          </cell>
          <cell r="U1248">
            <v>2</v>
          </cell>
          <cell r="V1248" t="str">
            <v>PROYECTOS - 2007 P/CONCLUSION</v>
          </cell>
          <cell r="W1248">
            <v>1664</v>
          </cell>
        </row>
        <row r="1249">
          <cell r="B1249" t="str">
            <v>B05-16044-00000</v>
          </cell>
          <cell r="C1249" t="str">
            <v>CONSTRUCCION PLAZA CIVICA  JUANCITO PINTO</v>
          </cell>
          <cell r="D1249" t="str">
            <v>JUANCITO PINTO</v>
          </cell>
          <cell r="E1249">
            <v>8</v>
          </cell>
          <cell r="F1249" t="str">
            <v>DISTRITO - 8</v>
          </cell>
          <cell r="G1249" t="str">
            <v>I</v>
          </cell>
          <cell r="H1249">
            <v>2041</v>
          </cell>
          <cell r="I1249">
            <v>2041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2</v>
          </cell>
          <cell r="R1249" t="str">
            <v>OBRAS Y MEDIO AMBIENTE</v>
          </cell>
          <cell r="S1249">
            <v>12</v>
          </cell>
          <cell r="T1249" t="str">
            <v>INFRAESTRUCTURA URBANA Y RURAL</v>
          </cell>
          <cell r="U1249">
            <v>2</v>
          </cell>
          <cell r="V1249" t="str">
            <v>PROYECTOS - 2007 P/CONCLUSION</v>
          </cell>
          <cell r="W1249">
            <v>1665</v>
          </cell>
        </row>
        <row r="1250">
          <cell r="B1250" t="str">
            <v>B05-16052-00000</v>
          </cell>
          <cell r="C1250" t="str">
            <v>CONSTRUCCION CANCHA  MULTIFUNCIONAL  (FASE I)</v>
          </cell>
          <cell r="D1250" t="str">
            <v>DIGNIDAD</v>
          </cell>
          <cell r="E1250">
            <v>8</v>
          </cell>
          <cell r="F1250" t="str">
            <v>DISTRITO - 8</v>
          </cell>
          <cell r="G1250" t="str">
            <v>I</v>
          </cell>
          <cell r="H1250">
            <v>51407</v>
          </cell>
          <cell r="I1250">
            <v>22638</v>
          </cell>
          <cell r="J1250">
            <v>17984</v>
          </cell>
          <cell r="K1250">
            <v>10785</v>
          </cell>
          <cell r="L1250">
            <v>0</v>
          </cell>
          <cell r="M1250">
            <v>0</v>
          </cell>
          <cell r="N1250">
            <v>10785</v>
          </cell>
          <cell r="O1250">
            <v>0</v>
          </cell>
          <cell r="P1250">
            <v>0</v>
          </cell>
          <cell r="Q1250">
            <v>2</v>
          </cell>
          <cell r="R1250" t="str">
            <v>OBRAS Y MEDIO AMBIENTE</v>
          </cell>
          <cell r="S1250">
            <v>12</v>
          </cell>
          <cell r="T1250" t="str">
            <v>INFRAESTRUCTURA URBANA Y RURAL</v>
          </cell>
          <cell r="U1250">
            <v>2</v>
          </cell>
          <cell r="V1250" t="str">
            <v>PROYECTOS - 2007 P/CONCLUSION</v>
          </cell>
          <cell r="W1250">
            <v>1666</v>
          </cell>
        </row>
        <row r="1251">
          <cell r="B1251" t="str">
            <v>B05-16053-00000</v>
          </cell>
          <cell r="C1251" t="str">
            <v>CONSTRUCCION CANCHA MULTIFUNCIONAL  (FASE II)</v>
          </cell>
          <cell r="D1251" t="str">
            <v>ANTOFAGASTA SENKATA</v>
          </cell>
          <cell r="E1251">
            <v>8</v>
          </cell>
          <cell r="F1251" t="str">
            <v>DISTRITO - 8</v>
          </cell>
          <cell r="G1251" t="str">
            <v>I</v>
          </cell>
          <cell r="H1251">
            <v>88782</v>
          </cell>
          <cell r="I1251">
            <v>60013</v>
          </cell>
          <cell r="J1251">
            <v>17984</v>
          </cell>
          <cell r="K1251">
            <v>10785</v>
          </cell>
          <cell r="L1251">
            <v>0</v>
          </cell>
          <cell r="M1251">
            <v>0</v>
          </cell>
          <cell r="N1251">
            <v>10785</v>
          </cell>
          <cell r="O1251">
            <v>0</v>
          </cell>
          <cell r="P1251">
            <v>0</v>
          </cell>
          <cell r="Q1251">
            <v>2</v>
          </cell>
          <cell r="R1251" t="str">
            <v>OBRAS Y MEDIO AMBIENTE</v>
          </cell>
          <cell r="S1251">
            <v>12</v>
          </cell>
          <cell r="T1251" t="str">
            <v>INFRAESTRUCTURA URBANA Y RURAL</v>
          </cell>
          <cell r="U1251">
            <v>2</v>
          </cell>
          <cell r="V1251" t="str">
            <v>PROYECTOS - 2007 P/CONCLUSION</v>
          </cell>
          <cell r="W1251">
            <v>1667</v>
          </cell>
        </row>
        <row r="1252">
          <cell r="B1252" t="str">
            <v>B05-16059-00000</v>
          </cell>
          <cell r="C1252" t="str">
            <v>CONSTRUCCION CANCHA MULTIPLE</v>
          </cell>
          <cell r="D1252" t="str">
            <v xml:space="preserve">31 DE OCTUBRE </v>
          </cell>
          <cell r="E1252">
            <v>8</v>
          </cell>
          <cell r="F1252" t="str">
            <v>DISTRITO - 8</v>
          </cell>
          <cell r="G1252" t="str">
            <v>I</v>
          </cell>
          <cell r="H1252">
            <v>10671</v>
          </cell>
          <cell r="I1252">
            <v>0</v>
          </cell>
          <cell r="J1252">
            <v>10671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2</v>
          </cell>
          <cell r="R1252" t="str">
            <v>OBRAS Y MEDIO AMBIENTE</v>
          </cell>
          <cell r="S1252">
            <v>12</v>
          </cell>
          <cell r="T1252" t="str">
            <v>INFRAESTRUCTURA URBANA Y RURAL</v>
          </cell>
          <cell r="U1252">
            <v>2</v>
          </cell>
          <cell r="V1252" t="str">
            <v>PROYECTOS - 2007 P/CONCLUSION</v>
          </cell>
          <cell r="W1252">
            <v>1668</v>
          </cell>
        </row>
        <row r="1253">
          <cell r="B1253" t="str">
            <v>B05-16066-00000</v>
          </cell>
          <cell r="C1253" t="str">
            <v>CONSTRUCCION CENTRO CULTURAL</v>
          </cell>
          <cell r="D1253" t="str">
            <v>6 DE AGOSTO</v>
          </cell>
          <cell r="E1253">
            <v>8</v>
          </cell>
          <cell r="F1253" t="str">
            <v>DISTRITO - 8</v>
          </cell>
          <cell r="G1253" t="str">
            <v>I</v>
          </cell>
          <cell r="H1253">
            <v>62655</v>
          </cell>
          <cell r="I1253">
            <v>44671</v>
          </cell>
          <cell r="J1253">
            <v>17984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2</v>
          </cell>
          <cell r="R1253" t="str">
            <v>OBRAS Y MEDIO AMBIENTE</v>
          </cell>
          <cell r="S1253">
            <v>12</v>
          </cell>
          <cell r="T1253" t="str">
            <v>INFRAESTRUCTURA URBANA Y RURAL</v>
          </cell>
          <cell r="U1253">
            <v>2</v>
          </cell>
          <cell r="V1253" t="str">
            <v>PROYECTOS - 2007 P/CONCLUSION</v>
          </cell>
          <cell r="W1253">
            <v>1669</v>
          </cell>
        </row>
        <row r="1254">
          <cell r="B1254" t="str">
            <v>B05-16067-00000</v>
          </cell>
          <cell r="C1254" t="str">
            <v>CONSTRUCCION CENTRO CULTURAL  (FASE I)</v>
          </cell>
          <cell r="D1254" t="str">
            <v>27 DE ABRIL</v>
          </cell>
          <cell r="E1254">
            <v>8</v>
          </cell>
          <cell r="F1254" t="str">
            <v>DISTRITO - 8</v>
          </cell>
          <cell r="G1254" t="str">
            <v>I</v>
          </cell>
          <cell r="H1254">
            <v>4800</v>
          </cell>
          <cell r="I1254">
            <v>0</v>
          </cell>
          <cell r="J1254">
            <v>4800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2</v>
          </cell>
          <cell r="R1254" t="str">
            <v>OBRAS Y MEDIO AMBIENTE</v>
          </cell>
          <cell r="S1254">
            <v>12</v>
          </cell>
          <cell r="T1254" t="str">
            <v>INFRAESTRUCTURA URBANA Y RURAL</v>
          </cell>
          <cell r="U1254">
            <v>2</v>
          </cell>
          <cell r="V1254" t="str">
            <v>PROYECTOS - 2007 P/CONCLUSION</v>
          </cell>
          <cell r="W1254">
            <v>1670</v>
          </cell>
        </row>
        <row r="1255">
          <cell r="B1255" t="str">
            <v>B05-16071-00000</v>
          </cell>
          <cell r="C1255" t="str">
            <v>DOTACION DE MATERIALES DE CONSTRUCCION PAR CORDONES DE ACERA</v>
          </cell>
          <cell r="D1255" t="str">
            <v>VILLA MERCEDES U.V. "C"</v>
          </cell>
          <cell r="E1255">
            <v>8</v>
          </cell>
          <cell r="F1255" t="str">
            <v>DISTRITO - 8</v>
          </cell>
          <cell r="G1255" t="str">
            <v>I</v>
          </cell>
          <cell r="H1255">
            <v>23803</v>
          </cell>
          <cell r="I1255">
            <v>23803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</v>
          </cell>
          <cell r="R1255" t="str">
            <v>OBRAS Y MEDIO AMBIENTE</v>
          </cell>
          <cell r="S1255">
            <v>18</v>
          </cell>
          <cell r="T1255" t="str">
            <v>CONSTRUCCION Y MANTENIMIENTO DE CAMINOS VECINALES</v>
          </cell>
          <cell r="U1255">
            <v>2</v>
          </cell>
          <cell r="V1255" t="str">
            <v>PROYECTOS - 2007 P/CONCLUSION</v>
          </cell>
          <cell r="W1255">
            <v>1671</v>
          </cell>
        </row>
        <row r="1256">
          <cell r="B1256" t="str">
            <v>B05-16073-00000</v>
          </cell>
          <cell r="C1256" t="str">
            <v>CONSTRUCCION CENTRO DE SALUD</v>
          </cell>
          <cell r="D1256" t="str">
            <v>14 DE SEPTIEMBRE "B"</v>
          </cell>
          <cell r="E1256">
            <v>8</v>
          </cell>
          <cell r="F1256" t="str">
            <v>DISTRITO - 8</v>
          </cell>
          <cell r="G1256" t="str">
            <v>I</v>
          </cell>
          <cell r="H1256">
            <v>51407</v>
          </cell>
          <cell r="I1256">
            <v>0</v>
          </cell>
          <cell r="J1256">
            <v>0</v>
          </cell>
          <cell r="K1256">
            <v>51407</v>
          </cell>
          <cell r="L1256">
            <v>0</v>
          </cell>
          <cell r="M1256">
            <v>0</v>
          </cell>
          <cell r="N1256">
            <v>51407</v>
          </cell>
          <cell r="O1256">
            <v>0</v>
          </cell>
          <cell r="P1256">
            <v>0</v>
          </cell>
          <cell r="Q1256">
            <v>1</v>
          </cell>
          <cell r="R1256" t="str">
            <v>PROTECCION SOCIAL</v>
          </cell>
          <cell r="S1256">
            <v>2</v>
          </cell>
          <cell r="T1256" t="str">
            <v>SERVICIO DE SALUD</v>
          </cell>
          <cell r="U1256">
            <v>2</v>
          </cell>
          <cell r="V1256" t="str">
            <v>PROYECTOS - 2007 P/CONCLUSION</v>
          </cell>
          <cell r="W1256">
            <v>1672</v>
          </cell>
        </row>
        <row r="1257">
          <cell r="B1257" t="str">
            <v>B05-16082-00000</v>
          </cell>
          <cell r="C1257" t="str">
            <v>DOTACION DE MATERIALES PARA CONSTRUCCION DE 3 AULAS PARA CENTRO INFANTIL</v>
          </cell>
          <cell r="D1257" t="str">
            <v>VILLA MERCEDES U.V. "E"</v>
          </cell>
          <cell r="E1257">
            <v>8</v>
          </cell>
          <cell r="F1257" t="str">
            <v>DISTRITO - 8</v>
          </cell>
          <cell r="G1257" t="str">
            <v>I</v>
          </cell>
          <cell r="H1257">
            <v>129991</v>
          </cell>
          <cell r="I1257">
            <v>31231</v>
          </cell>
          <cell r="J1257">
            <v>68380</v>
          </cell>
          <cell r="K1257">
            <v>25380</v>
          </cell>
          <cell r="L1257">
            <v>0</v>
          </cell>
          <cell r="M1257">
            <v>0</v>
          </cell>
          <cell r="N1257">
            <v>25380</v>
          </cell>
          <cell r="O1257">
            <v>5000</v>
          </cell>
          <cell r="P1257">
            <v>0</v>
          </cell>
          <cell r="Q1257">
            <v>2</v>
          </cell>
          <cell r="R1257" t="str">
            <v>OBRAS Y MEDIO AMBIENTE</v>
          </cell>
          <cell r="S1257">
            <v>12</v>
          </cell>
          <cell r="T1257" t="str">
            <v>INFRAESTRUCTURA URBANA Y RURAL</v>
          </cell>
          <cell r="U1257">
            <v>2</v>
          </cell>
          <cell r="V1257" t="str">
            <v>PROYECTOS - 2007 P/CONCLUSION</v>
          </cell>
          <cell r="W1257">
            <v>1674</v>
          </cell>
        </row>
        <row r="1258">
          <cell r="B1258" t="str">
            <v>B05-16163-00000</v>
          </cell>
          <cell r="C1258" t="str">
            <v>CONSTRUCCION DE TINGLADO EN CANCHA MULTIFUNCIONAL  (FASE I)</v>
          </cell>
          <cell r="D1258" t="str">
            <v xml:space="preserve">ANEXO 8 DE ENERO </v>
          </cell>
          <cell r="E1258">
            <v>8</v>
          </cell>
          <cell r="F1258" t="str">
            <v>DISTRITO - 8</v>
          </cell>
          <cell r="G1258" t="str">
            <v>I</v>
          </cell>
          <cell r="H1258">
            <v>97209</v>
          </cell>
          <cell r="I1258">
            <v>66845</v>
          </cell>
          <cell r="J1258">
            <v>30364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2</v>
          </cell>
          <cell r="R1258" t="str">
            <v>OBRAS Y MEDIO AMBIENTE</v>
          </cell>
          <cell r="S1258">
            <v>12</v>
          </cell>
          <cell r="T1258" t="str">
            <v>INFRAESTRUCTURA URBANA Y RURAL</v>
          </cell>
          <cell r="U1258">
            <v>2</v>
          </cell>
          <cell r="V1258" t="str">
            <v>PROYECTOS - 2007 P/CONCLUSION</v>
          </cell>
          <cell r="W1258">
            <v>1675</v>
          </cell>
        </row>
        <row r="1259">
          <cell r="B1259" t="str">
            <v>B05-16171-00000</v>
          </cell>
          <cell r="C1259" t="str">
            <v>CONSTRUCCION HOSPITAL DE 2DO NIVEL CUBANO BOLIVIANO</v>
          </cell>
          <cell r="D1259" t="str">
            <v>DISTRITAL  D-8</v>
          </cell>
          <cell r="E1259">
            <v>8</v>
          </cell>
          <cell r="F1259" t="str">
            <v>DISTRITO - 8</v>
          </cell>
          <cell r="G1259" t="str">
            <v>I</v>
          </cell>
          <cell r="H1259">
            <v>100000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100000</v>
          </cell>
          <cell r="P1259">
            <v>0</v>
          </cell>
          <cell r="Q1259">
            <v>1</v>
          </cell>
          <cell r="R1259" t="str">
            <v>PROTECCION SOCIAL</v>
          </cell>
          <cell r="S1259">
            <v>2</v>
          </cell>
          <cell r="T1259" t="str">
            <v>SERVICIO DE SALUD</v>
          </cell>
          <cell r="U1259">
            <v>2</v>
          </cell>
          <cell r="V1259" t="str">
            <v>PROYECTOS - 2007 P/CONCLUSION</v>
          </cell>
          <cell r="W1259">
            <v>1676</v>
          </cell>
        </row>
        <row r="1260">
          <cell r="B1260" t="str">
            <v>B05-16185-00000</v>
          </cell>
          <cell r="C1260" t="str">
            <v>CONSTRUCCION OBRA FINA Y MURO PERIMETRAL DE SEDE SOCIAL</v>
          </cell>
          <cell r="D1260" t="str">
            <v>NUEVO AMANECER</v>
          </cell>
          <cell r="E1260">
            <v>8</v>
          </cell>
          <cell r="F1260" t="str">
            <v>DISTRITO - 8</v>
          </cell>
          <cell r="G1260" t="str">
            <v>I</v>
          </cell>
          <cell r="H1260">
            <v>48791</v>
          </cell>
          <cell r="I1260">
            <v>30807</v>
          </cell>
          <cell r="J1260">
            <v>17984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2</v>
          </cell>
          <cell r="R1260" t="str">
            <v>OBRAS Y MEDIO AMBIENTE</v>
          </cell>
          <cell r="S1260">
            <v>12</v>
          </cell>
          <cell r="T1260" t="str">
            <v>INFRAESTRUCTURA URBANA Y RURAL</v>
          </cell>
          <cell r="U1260">
            <v>2</v>
          </cell>
          <cell r="V1260" t="str">
            <v>PROYECTOS - 2007 P/CONCLUSION</v>
          </cell>
          <cell r="W1260">
            <v>1677</v>
          </cell>
        </row>
        <row r="1261">
          <cell r="B1261" t="str">
            <v>B05-16189-00000</v>
          </cell>
          <cell r="C1261" t="str">
            <v>CONSTRUCCION PARQUE INFANTIL (FASE II)</v>
          </cell>
          <cell r="D1261" t="str">
            <v>SAN PEDRO  A</v>
          </cell>
          <cell r="E1261">
            <v>8</v>
          </cell>
          <cell r="F1261" t="str">
            <v>DISTRITO - 8</v>
          </cell>
          <cell r="G1261" t="str">
            <v>I</v>
          </cell>
          <cell r="H1261">
            <v>14638</v>
          </cell>
          <cell r="I1261">
            <v>14638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2</v>
          </cell>
          <cell r="R1261" t="str">
            <v>OBRAS Y MEDIO AMBIENTE</v>
          </cell>
          <cell r="S1261">
            <v>12</v>
          </cell>
          <cell r="T1261" t="str">
            <v>INFRAESTRUCTURA URBANA Y RURAL</v>
          </cell>
          <cell r="U1261">
            <v>2</v>
          </cell>
          <cell r="V1261" t="str">
            <v>PROYECTOS - 2007 P/CONCLUSION</v>
          </cell>
          <cell r="W1261">
            <v>1678</v>
          </cell>
        </row>
        <row r="1262">
          <cell r="B1262" t="str">
            <v>B05-16211-00000</v>
          </cell>
          <cell r="C1262" t="str">
            <v>CONSTRUCCION SEDE SOCIAL</v>
          </cell>
          <cell r="D1262" t="str">
            <v xml:space="preserve">2 DE FEBRERO PARCOPATA </v>
          </cell>
          <cell r="E1262">
            <v>8</v>
          </cell>
          <cell r="F1262" t="str">
            <v>DISTRITO - 8</v>
          </cell>
          <cell r="G1262" t="str">
            <v>I</v>
          </cell>
          <cell r="H1262">
            <v>51407</v>
          </cell>
          <cell r="I1262">
            <v>39027</v>
          </cell>
          <cell r="J1262">
            <v>12380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2</v>
          </cell>
          <cell r="R1262" t="str">
            <v>OBRAS Y MEDIO AMBIENTE</v>
          </cell>
          <cell r="S1262">
            <v>12</v>
          </cell>
          <cell r="T1262" t="str">
            <v>INFRAESTRUCTURA URBANA Y RURAL</v>
          </cell>
          <cell r="U1262">
            <v>2</v>
          </cell>
          <cell r="V1262" t="str">
            <v>PROYECTOS - 2007 P/CONCLUSION</v>
          </cell>
          <cell r="W1262">
            <v>1679</v>
          </cell>
        </row>
        <row r="1263">
          <cell r="B1263" t="str">
            <v>B05-16213-00000</v>
          </cell>
          <cell r="C1263" t="str">
            <v>CONSTRUCCION SEDE SOCIAL (FASE I)</v>
          </cell>
          <cell r="D1263" t="str">
            <v>ATIPIRIS</v>
          </cell>
          <cell r="E1263">
            <v>8</v>
          </cell>
          <cell r="F1263" t="str">
            <v>DISTRITO - 8</v>
          </cell>
          <cell r="G1263" t="str">
            <v>I</v>
          </cell>
          <cell r="H1263">
            <v>15217</v>
          </cell>
          <cell r="I1263">
            <v>0</v>
          </cell>
          <cell r="J1263">
            <v>15217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2</v>
          </cell>
          <cell r="R1263" t="str">
            <v>OBRAS Y MEDIO AMBIENTE</v>
          </cell>
          <cell r="S1263">
            <v>12</v>
          </cell>
          <cell r="T1263" t="str">
            <v>INFRAESTRUCTURA URBANA Y RURAL</v>
          </cell>
          <cell r="U1263">
            <v>2</v>
          </cell>
          <cell r="V1263" t="str">
            <v>PROYECTOS - 2007 P/CONCLUSION</v>
          </cell>
          <cell r="W1263">
            <v>1680</v>
          </cell>
        </row>
        <row r="1264">
          <cell r="B1264" t="str">
            <v>B05-16214-00000</v>
          </cell>
          <cell r="C1264" t="str">
            <v>CONSTRUCCION SEDE SOCIAL (FASE I)</v>
          </cell>
          <cell r="D1264" t="str">
            <v>JARDINES</v>
          </cell>
          <cell r="E1264">
            <v>8</v>
          </cell>
          <cell r="F1264" t="str">
            <v>DISTRITO - 8</v>
          </cell>
          <cell r="G1264" t="str">
            <v>I</v>
          </cell>
          <cell r="H1264">
            <v>51407</v>
          </cell>
          <cell r="I1264">
            <v>22638</v>
          </cell>
          <cell r="J1264">
            <v>28769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2</v>
          </cell>
          <cell r="R1264" t="str">
            <v>OBRAS Y MEDIO AMBIENTE</v>
          </cell>
          <cell r="S1264">
            <v>12</v>
          </cell>
          <cell r="T1264" t="str">
            <v>INFRAESTRUCTURA URBANA Y RURAL</v>
          </cell>
          <cell r="U1264">
            <v>2</v>
          </cell>
          <cell r="V1264" t="str">
            <v>PROYECTOS - 2007 P/CONCLUSION</v>
          </cell>
          <cell r="W1264">
            <v>1681</v>
          </cell>
        </row>
        <row r="1265">
          <cell r="B1265" t="str">
            <v>B05-16215-00000</v>
          </cell>
          <cell r="C1265" t="str">
            <v>CONSTRUCCION SEDE SOCIAL (FASE I)</v>
          </cell>
          <cell r="D1265" t="str">
            <v>SAN FRANCISCO II</v>
          </cell>
          <cell r="E1265">
            <v>8</v>
          </cell>
          <cell r="F1265" t="str">
            <v>DISTRITO - 8</v>
          </cell>
          <cell r="G1265" t="str">
            <v>I</v>
          </cell>
          <cell r="H1265">
            <v>7018</v>
          </cell>
          <cell r="I1265">
            <v>0</v>
          </cell>
          <cell r="J1265">
            <v>7018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2</v>
          </cell>
          <cell r="R1265" t="str">
            <v>OBRAS Y MEDIO AMBIENTE</v>
          </cell>
          <cell r="S1265">
            <v>12</v>
          </cell>
          <cell r="T1265" t="str">
            <v>INFRAESTRUCTURA URBANA Y RURAL</v>
          </cell>
          <cell r="U1265">
            <v>2</v>
          </cell>
          <cell r="V1265" t="str">
            <v>PROYECTOS - 2007 P/CONCLUSION</v>
          </cell>
          <cell r="W1265">
            <v>1682</v>
          </cell>
        </row>
        <row r="1266">
          <cell r="B1266" t="str">
            <v>B05-16225-00000</v>
          </cell>
          <cell r="C1266" t="str">
            <v>CONSTRUCCION SEDE SOCIAL (FASE I)</v>
          </cell>
          <cell r="D1266" t="str">
            <v>LLONTOP</v>
          </cell>
          <cell r="E1266">
            <v>8</v>
          </cell>
          <cell r="F1266" t="str">
            <v>DISTRITO - 8</v>
          </cell>
          <cell r="G1266" t="str">
            <v>I</v>
          </cell>
          <cell r="H1266">
            <v>5135</v>
          </cell>
          <cell r="I1266">
            <v>0</v>
          </cell>
          <cell r="J1266">
            <v>5135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2</v>
          </cell>
          <cell r="R1266" t="str">
            <v>OBRAS Y MEDIO AMBIENTE</v>
          </cell>
          <cell r="S1266">
            <v>12</v>
          </cell>
          <cell r="T1266" t="str">
            <v>INFRAESTRUCTURA URBANA Y RURAL</v>
          </cell>
          <cell r="U1266">
            <v>2</v>
          </cell>
          <cell r="V1266" t="str">
            <v>PROYECTOS - 2007 P/CONCLUSION</v>
          </cell>
          <cell r="W1266">
            <v>1684</v>
          </cell>
        </row>
        <row r="1267">
          <cell r="B1267" t="str">
            <v>B05-16226-00000</v>
          </cell>
          <cell r="C1267" t="str">
            <v>CONSTRUCCION SEDE SOCIAL (FASE I)</v>
          </cell>
          <cell r="D1267" t="str">
            <v>ROSEDAL  VENTILLA</v>
          </cell>
          <cell r="E1267">
            <v>8</v>
          </cell>
          <cell r="F1267" t="str">
            <v>DISTRITO - 8</v>
          </cell>
          <cell r="G1267" t="str">
            <v>I</v>
          </cell>
          <cell r="H1267">
            <v>51407</v>
          </cell>
          <cell r="I1267">
            <v>22638</v>
          </cell>
          <cell r="J1267">
            <v>28769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2</v>
          </cell>
          <cell r="R1267" t="str">
            <v>OBRAS Y MEDIO AMBIENTE</v>
          </cell>
          <cell r="S1267">
            <v>12</v>
          </cell>
          <cell r="T1267" t="str">
            <v>INFRAESTRUCTURA URBANA Y RURAL</v>
          </cell>
          <cell r="U1267">
            <v>2</v>
          </cell>
          <cell r="V1267" t="str">
            <v>PROYECTOS - 2007 P/CONCLUSION</v>
          </cell>
          <cell r="W1267">
            <v>1685</v>
          </cell>
        </row>
        <row r="1268">
          <cell r="B1268" t="str">
            <v>B05-16264-00000</v>
          </cell>
          <cell r="C1268" t="str">
            <v>DOTACION DE CEMENTO PARA CONSTRUCCION DE CORDONES DE ACERA  Y VEREDAS (GENERACION DE EMPLEO)</v>
          </cell>
          <cell r="D1268" t="str">
            <v>DISTRITO 8</v>
          </cell>
          <cell r="E1268">
            <v>8</v>
          </cell>
          <cell r="F1268" t="str">
            <v>DISTRITO - 8</v>
          </cell>
          <cell r="G1268" t="str">
            <v>I</v>
          </cell>
          <cell r="H1268">
            <v>51407</v>
          </cell>
          <cell r="I1268">
            <v>0</v>
          </cell>
          <cell r="J1268">
            <v>51407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2</v>
          </cell>
          <cell r="R1268" t="str">
            <v>OBRAS Y MEDIO AMBIENTE</v>
          </cell>
          <cell r="S1268">
            <v>18</v>
          </cell>
          <cell r="T1268" t="str">
            <v>CONSTRUCCION Y MANTENIMIENTO DE CAMINOS VECINALES</v>
          </cell>
          <cell r="U1268">
            <v>2</v>
          </cell>
          <cell r="V1268" t="str">
            <v>PROYECTOS - 2007 P/CONCLUSION</v>
          </cell>
          <cell r="W1268">
            <v>1688</v>
          </cell>
        </row>
        <row r="1269">
          <cell r="B1269" t="str">
            <v>B05-16336-00000</v>
          </cell>
          <cell r="C1269" t="str">
            <v>DOTACION DE LOSETAS PARA CALLE RAYAS (GENERACION DE EMPLEO)</v>
          </cell>
          <cell r="D1269" t="str">
            <v>25 DE JULIO</v>
          </cell>
          <cell r="E1269">
            <v>8</v>
          </cell>
          <cell r="F1269" t="str">
            <v>DISTRITO - 8</v>
          </cell>
          <cell r="G1269" t="str">
            <v>I</v>
          </cell>
          <cell r="H1269">
            <v>175257</v>
          </cell>
          <cell r="I1269">
            <v>0</v>
          </cell>
          <cell r="J1269">
            <v>175257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2</v>
          </cell>
          <cell r="R1269" t="str">
            <v>OBRAS Y MEDIO AMBIENTE</v>
          </cell>
          <cell r="S1269">
            <v>18</v>
          </cell>
          <cell r="T1269" t="str">
            <v>CONSTRUCCION Y MANTENIMIENTO DE CAMINOS VECINALES</v>
          </cell>
          <cell r="U1269">
            <v>2</v>
          </cell>
          <cell r="V1269" t="str">
            <v>PROYECTOS - 2007 P/CONCLUSION</v>
          </cell>
          <cell r="W1269">
            <v>1689</v>
          </cell>
        </row>
        <row r="1270">
          <cell r="B1270" t="str">
            <v>B05-16465-00000</v>
          </cell>
          <cell r="C1270" t="str">
            <v>DOTACION DE MATERIALES DE CONSTRUCCION PARA CORDONES DE ACERA  (FASE II) (GENERACION DE EMPLEO)</v>
          </cell>
          <cell r="D1270" t="str">
            <v>ALONZO DE MENDOZA</v>
          </cell>
          <cell r="E1270">
            <v>8</v>
          </cell>
          <cell r="F1270" t="str">
            <v>DISTRITO - 8</v>
          </cell>
          <cell r="G1270" t="str">
            <v>I</v>
          </cell>
          <cell r="H1270">
            <v>17786</v>
          </cell>
          <cell r="I1270">
            <v>17786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2</v>
          </cell>
          <cell r="R1270" t="str">
            <v>OBRAS Y MEDIO AMBIENTE</v>
          </cell>
          <cell r="S1270">
            <v>25</v>
          </cell>
          <cell r="T1270" t="str">
            <v>PROGRAMA INTENSIVO DE EMPLEO - GEN. EMPLEO</v>
          </cell>
          <cell r="U1270">
            <v>2</v>
          </cell>
          <cell r="V1270" t="str">
            <v>PROYECTOS - 2007 P/CONCLUSION</v>
          </cell>
          <cell r="W1270">
            <v>1693</v>
          </cell>
        </row>
        <row r="1271">
          <cell r="B1271" t="str">
            <v>B05-16468-00000</v>
          </cell>
          <cell r="C1271" t="str">
            <v>DOTACION DE MATERIALES DE CONSTRUCCION PARA CORDONES DE ACERA (CEMENTO Y ARENA) (GENERACION DE EMPLEO)</v>
          </cell>
          <cell r="D1271" t="str">
            <v>12 DE ABRIL</v>
          </cell>
          <cell r="E1271">
            <v>8</v>
          </cell>
          <cell r="F1271" t="str">
            <v>DISTRITO - 8</v>
          </cell>
          <cell r="G1271" t="str">
            <v>I</v>
          </cell>
          <cell r="H1271">
            <v>51407</v>
          </cell>
          <cell r="I1271">
            <v>0</v>
          </cell>
          <cell r="J1271">
            <v>51407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2</v>
          </cell>
          <cell r="R1271" t="str">
            <v>OBRAS Y MEDIO AMBIENTE</v>
          </cell>
          <cell r="S1271">
            <v>25</v>
          </cell>
          <cell r="T1271" t="str">
            <v>PROGRAMA INTENSIVO DE EMPLEO - GEN. EMPLEO</v>
          </cell>
          <cell r="U1271">
            <v>2</v>
          </cell>
          <cell r="V1271" t="str">
            <v>PROYECTOS - 2007 P/CONCLUSION</v>
          </cell>
          <cell r="W1271">
            <v>1694</v>
          </cell>
        </row>
        <row r="1272">
          <cell r="B1272" t="str">
            <v>B05-16483-00000</v>
          </cell>
          <cell r="C1272" t="str">
            <v>DOTACION DE MATERIALES DE CONSTRUCCION PARA CORDONES DE ACERA (GENERACION DE EMPLEO)</v>
          </cell>
          <cell r="D1272" t="str">
            <v>SAN SEBASTIAN  I</v>
          </cell>
          <cell r="E1272">
            <v>8</v>
          </cell>
          <cell r="F1272" t="str">
            <v>DISTRITO - 8</v>
          </cell>
          <cell r="G1272" t="str">
            <v>I</v>
          </cell>
          <cell r="H1272">
            <v>17991</v>
          </cell>
          <cell r="I1272">
            <v>17991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2</v>
          </cell>
          <cell r="R1272" t="str">
            <v>OBRAS Y MEDIO AMBIENTE</v>
          </cell>
          <cell r="S1272">
            <v>25</v>
          </cell>
          <cell r="T1272" t="str">
            <v>PROGRAMA INTENSIVO DE EMPLEO - GEN. EMPLEO</v>
          </cell>
          <cell r="U1272">
            <v>2</v>
          </cell>
          <cell r="V1272" t="str">
            <v>PROYECTOS - 2007 P/CONCLUSION</v>
          </cell>
          <cell r="W1272">
            <v>1696</v>
          </cell>
        </row>
        <row r="1273">
          <cell r="B1273" t="str">
            <v>B05-16486-00000</v>
          </cell>
          <cell r="C1273" t="str">
            <v>DOTACION DE MATERIALES DE CONSTRUCCION PARA CORDONES DE ACERA (GENERACION DE EMPLEO)</v>
          </cell>
          <cell r="D1273" t="str">
            <v>SENKATA PUCARANI  ANEXO</v>
          </cell>
          <cell r="E1273">
            <v>8</v>
          </cell>
          <cell r="F1273" t="str">
            <v>DISTRITO - 8</v>
          </cell>
          <cell r="G1273" t="str">
            <v>I</v>
          </cell>
          <cell r="H1273">
            <v>44142</v>
          </cell>
          <cell r="I1273">
            <v>44142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2</v>
          </cell>
          <cell r="R1273" t="str">
            <v>OBRAS Y MEDIO AMBIENTE</v>
          </cell>
          <cell r="S1273">
            <v>25</v>
          </cell>
          <cell r="T1273" t="str">
            <v>PROGRAMA INTENSIVO DE EMPLEO - GEN. EMPLEO</v>
          </cell>
          <cell r="U1273">
            <v>2</v>
          </cell>
          <cell r="V1273" t="str">
            <v>PROYECTOS - 2007 P/CONCLUSION</v>
          </cell>
          <cell r="W1273">
            <v>1697</v>
          </cell>
        </row>
        <row r="1274">
          <cell r="B1274" t="str">
            <v>B05-16487-00000</v>
          </cell>
          <cell r="C1274" t="str">
            <v>DOTACION DE MATERIALES DE CONSTRUCCION PARA CORDONES DE ACERA AV.  ILLIMANI (GENERACION DE EMPLEO)</v>
          </cell>
          <cell r="D1274" t="str">
            <v>UTAMAHUA</v>
          </cell>
          <cell r="E1274">
            <v>8</v>
          </cell>
          <cell r="F1274" t="str">
            <v>DISTRITO - 8</v>
          </cell>
          <cell r="G1274" t="str">
            <v>I</v>
          </cell>
          <cell r="H1274">
            <v>51407</v>
          </cell>
          <cell r="I1274">
            <v>51407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2</v>
          </cell>
          <cell r="R1274" t="str">
            <v>OBRAS Y MEDIO AMBIENTE</v>
          </cell>
          <cell r="S1274">
            <v>25</v>
          </cell>
          <cell r="T1274" t="str">
            <v>PROGRAMA INTENSIVO DE EMPLEO - GEN. EMPLEO</v>
          </cell>
          <cell r="U1274">
            <v>2</v>
          </cell>
          <cell r="V1274" t="str">
            <v>PROYECTOS - 2007 P/CONCLUSION</v>
          </cell>
          <cell r="W1274">
            <v>1698</v>
          </cell>
        </row>
        <row r="1275">
          <cell r="B1275" t="str">
            <v>B05-16498-00000</v>
          </cell>
          <cell r="C1275" t="str">
            <v>DOTACION DE MATERIALES DE CONSTRUCCION PARA CORDONES DE ACERA Y VEREDAS (COMPLEMENTACION) (GENERACION DE EMPLEO)</v>
          </cell>
          <cell r="D1275" t="str">
            <v>VIRGEN DE COPACABANA</v>
          </cell>
          <cell r="E1275">
            <v>8</v>
          </cell>
          <cell r="F1275" t="str">
            <v>DISTRITO - 8</v>
          </cell>
          <cell r="G1275" t="str">
            <v>I</v>
          </cell>
          <cell r="H1275">
            <v>51407</v>
          </cell>
          <cell r="I1275">
            <v>51407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2</v>
          </cell>
          <cell r="R1275" t="str">
            <v>OBRAS Y MEDIO AMBIENTE</v>
          </cell>
          <cell r="S1275">
            <v>25</v>
          </cell>
          <cell r="T1275" t="str">
            <v>PROGRAMA INTENSIVO DE EMPLEO - GEN. EMPLEO</v>
          </cell>
          <cell r="U1275">
            <v>2</v>
          </cell>
          <cell r="V1275" t="str">
            <v>PROYECTOS - 2007 P/CONCLUSION</v>
          </cell>
          <cell r="W1275">
            <v>1699</v>
          </cell>
        </row>
        <row r="1276">
          <cell r="B1276" t="str">
            <v>B05-16499-00000</v>
          </cell>
          <cell r="C1276" t="str">
            <v>DOTACION DE MATERIALES DE CONSTRUCCION PARA CORDONES DE ACERA Y VEREDAS (FASE II) (GENERACION DE EMPLEO)</v>
          </cell>
          <cell r="D1276" t="str">
            <v>NUEVA ESPERANZA</v>
          </cell>
          <cell r="E1276">
            <v>8</v>
          </cell>
          <cell r="F1276" t="str">
            <v>DISTRITO - 8</v>
          </cell>
          <cell r="G1276" t="str">
            <v>I</v>
          </cell>
          <cell r="H1276">
            <v>17990</v>
          </cell>
          <cell r="I1276">
            <v>0</v>
          </cell>
          <cell r="J1276">
            <v>17990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2</v>
          </cell>
          <cell r="R1276" t="str">
            <v>OBRAS Y MEDIO AMBIENTE</v>
          </cell>
          <cell r="S1276">
            <v>25</v>
          </cell>
          <cell r="T1276" t="str">
            <v>PROGRAMA INTENSIVO DE EMPLEO - GEN. EMPLEO</v>
          </cell>
          <cell r="U1276">
            <v>2</v>
          </cell>
          <cell r="V1276" t="str">
            <v>PROYECTOS - 2007 P/CONCLUSION</v>
          </cell>
          <cell r="W1276">
            <v>1700</v>
          </cell>
        </row>
        <row r="1277">
          <cell r="B1277" t="str">
            <v>B05-16501-00000</v>
          </cell>
          <cell r="C1277" t="str">
            <v>DOTACION DE MATERIALES DE CONSTRUCCION PARA EMPEDRADO CALLES 17 DE ABRIL, TUPUIGATO Y PUMACILLO (GENERACION DE EMPLEO)</v>
          </cell>
          <cell r="D1277" t="str">
            <v>JUANCITO PINTO</v>
          </cell>
          <cell r="E1277">
            <v>8</v>
          </cell>
          <cell r="F1277" t="str">
            <v>DISTRITO - 8</v>
          </cell>
          <cell r="G1277" t="str">
            <v>I</v>
          </cell>
          <cell r="H1277">
            <v>25984</v>
          </cell>
          <cell r="I1277">
            <v>25984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2</v>
          </cell>
          <cell r="R1277" t="str">
            <v>OBRAS Y MEDIO AMBIENTE</v>
          </cell>
          <cell r="S1277">
            <v>18</v>
          </cell>
          <cell r="T1277" t="str">
            <v>CONSTRUCCION Y MANTENIMIENTO DE CAMINOS VECINALES</v>
          </cell>
          <cell r="U1277">
            <v>2</v>
          </cell>
          <cell r="V1277" t="str">
            <v>PROYECTOS - 2007 P/CONCLUSION</v>
          </cell>
          <cell r="W1277">
            <v>1701</v>
          </cell>
        </row>
        <row r="1278">
          <cell r="B1278" t="str">
            <v>B05-16502-00000</v>
          </cell>
          <cell r="C1278" t="str">
            <v>DOTACION DE MATERIALES DE CONSTRUCCION PARA EMPEDRADO DE CALLES (GENERACION DE EMPLEO)</v>
          </cell>
          <cell r="D1278" t="str">
            <v>FLORIDA SENKATA</v>
          </cell>
          <cell r="E1278">
            <v>8</v>
          </cell>
          <cell r="F1278" t="str">
            <v>DISTRITO - 8</v>
          </cell>
          <cell r="G1278" t="str">
            <v>I</v>
          </cell>
          <cell r="H1278">
            <v>66422</v>
          </cell>
          <cell r="I1278">
            <v>66422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2</v>
          </cell>
          <cell r="R1278" t="str">
            <v>OBRAS Y MEDIO AMBIENTE</v>
          </cell>
          <cell r="S1278">
            <v>18</v>
          </cell>
          <cell r="T1278" t="str">
            <v>CONSTRUCCION Y MANTENIMIENTO DE CAMINOS VECINALES</v>
          </cell>
          <cell r="U1278">
            <v>2</v>
          </cell>
          <cell r="V1278" t="str">
            <v>PROYECTOS - 2007 P/CONCLUSION</v>
          </cell>
          <cell r="W1278">
            <v>1702</v>
          </cell>
        </row>
        <row r="1279">
          <cell r="B1279" t="str">
            <v>B05-16503-00000</v>
          </cell>
          <cell r="C1279" t="str">
            <v>DOTACION DE MATERIALES DE CONSTRUCCION PARA EMPEDRADO DE CALLES (GENERACION DE EMPLEO)</v>
          </cell>
          <cell r="D1279" t="str">
            <v>POLONIA</v>
          </cell>
          <cell r="E1279">
            <v>8</v>
          </cell>
          <cell r="F1279" t="str">
            <v>DISTRITO - 8</v>
          </cell>
          <cell r="G1279" t="str">
            <v>I</v>
          </cell>
          <cell r="H1279">
            <v>52076</v>
          </cell>
          <cell r="I1279">
            <v>0</v>
          </cell>
          <cell r="J1279">
            <v>52076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2</v>
          </cell>
          <cell r="R1279" t="str">
            <v>OBRAS Y MEDIO AMBIENTE</v>
          </cell>
          <cell r="S1279">
            <v>18</v>
          </cell>
          <cell r="T1279" t="str">
            <v>CONSTRUCCION Y MANTENIMIENTO DE CAMINOS VECINALES</v>
          </cell>
          <cell r="U1279">
            <v>2</v>
          </cell>
          <cell r="V1279" t="str">
            <v>PROYECTOS - 2007 P/CONCLUSION</v>
          </cell>
          <cell r="W1279">
            <v>1703</v>
          </cell>
        </row>
        <row r="1280">
          <cell r="B1280" t="str">
            <v>B05-16504-00000</v>
          </cell>
          <cell r="C1280" t="str">
            <v>DOTACION DE MATERIALES DE CONSTRUCCION PARA EMPEDRADO DE CALLES + CEMENTO PARA VEREDAS (GENERACION DE EMPLEO)</v>
          </cell>
          <cell r="D1280" t="str">
            <v>LA PAZ</v>
          </cell>
          <cell r="E1280">
            <v>8</v>
          </cell>
          <cell r="F1280" t="str">
            <v>DISTRITO - 8</v>
          </cell>
          <cell r="G1280" t="str">
            <v>I</v>
          </cell>
          <cell r="H1280">
            <v>51407</v>
          </cell>
          <cell r="I1280">
            <v>51407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2</v>
          </cell>
          <cell r="R1280" t="str">
            <v>OBRAS Y MEDIO AMBIENTE</v>
          </cell>
          <cell r="S1280">
            <v>18</v>
          </cell>
          <cell r="T1280" t="str">
            <v>CONSTRUCCION Y MANTENIMIENTO DE CAMINOS VECINALES</v>
          </cell>
          <cell r="U1280">
            <v>2</v>
          </cell>
          <cell r="V1280" t="str">
            <v>PROYECTOS - 2007 P/CONCLUSION</v>
          </cell>
          <cell r="W1280">
            <v>1704</v>
          </cell>
        </row>
        <row r="1281">
          <cell r="B1281" t="str">
            <v>B05-16522-00000</v>
          </cell>
          <cell r="C1281" t="str">
            <v>DOTACION DE MATERIALES DE CONSTRUCCION PARA ENLOSETADO AV. PANORAMICA (GENERACION DE EMPLEO)</v>
          </cell>
          <cell r="D1281" t="str">
            <v>DISTRITO 8</v>
          </cell>
          <cell r="E1281">
            <v>8</v>
          </cell>
          <cell r="F1281" t="str">
            <v>DISTRITO - 8</v>
          </cell>
          <cell r="G1281" t="str">
            <v>I</v>
          </cell>
          <cell r="H1281">
            <v>46306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46306</v>
          </cell>
          <cell r="P1281">
            <v>0</v>
          </cell>
          <cell r="Q1281">
            <v>2</v>
          </cell>
          <cell r="R1281" t="str">
            <v>OBRAS Y MEDIO AMBIENTE</v>
          </cell>
          <cell r="S1281">
            <v>18</v>
          </cell>
          <cell r="T1281" t="str">
            <v>CONSTRUCCION Y MANTENIMIENTO DE CAMINOS VECINALES</v>
          </cell>
          <cell r="U1281">
            <v>2</v>
          </cell>
          <cell r="V1281" t="str">
            <v>PROYECTOS - 2007 P/CONCLUSION</v>
          </cell>
          <cell r="W1281">
            <v>1705</v>
          </cell>
        </row>
        <row r="1282">
          <cell r="B1282" t="str">
            <v>B05-16539-00000</v>
          </cell>
          <cell r="C1282" t="str">
            <v>ENLOSETADO CALLE SAN JORGE</v>
          </cell>
          <cell r="D1282" t="str">
            <v>SAN PEDRO  A</v>
          </cell>
          <cell r="E1282">
            <v>8</v>
          </cell>
          <cell r="F1282" t="str">
            <v>DISTRITO - 8</v>
          </cell>
          <cell r="G1282" t="str">
            <v>I</v>
          </cell>
          <cell r="H1282">
            <v>36769</v>
          </cell>
          <cell r="I1282">
            <v>26769</v>
          </cell>
          <cell r="J1282">
            <v>10000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2</v>
          </cell>
          <cell r="R1282" t="str">
            <v>OBRAS Y MEDIO AMBIENTE</v>
          </cell>
          <cell r="S1282">
            <v>18</v>
          </cell>
          <cell r="T1282" t="str">
            <v>CONSTRUCCION Y MANTENIMIENTO DE CAMINOS VECINALES</v>
          </cell>
          <cell r="U1282">
            <v>2</v>
          </cell>
          <cell r="V1282" t="str">
            <v>PROYECTOS - 2007 P/CONCLUSION</v>
          </cell>
          <cell r="W1282">
            <v>1706</v>
          </cell>
        </row>
        <row r="1283">
          <cell r="B1283" t="str">
            <v>B05-16580-00000</v>
          </cell>
          <cell r="C1283" t="str">
            <v>DOTACION DE MATERIALES DE CONSTRUCCION PARA GUARDERIA INFANTIL (FASE II)</v>
          </cell>
          <cell r="D1283" t="str">
            <v xml:space="preserve">27 DE MAYO </v>
          </cell>
          <cell r="E1283">
            <v>8</v>
          </cell>
          <cell r="F1283" t="str">
            <v>DISTRITO - 8</v>
          </cell>
          <cell r="G1283" t="str">
            <v>I</v>
          </cell>
          <cell r="H1283">
            <v>20000</v>
          </cell>
          <cell r="I1283">
            <v>0</v>
          </cell>
          <cell r="J1283">
            <v>20000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2</v>
          </cell>
          <cell r="R1283" t="str">
            <v>OBRAS Y MEDIO AMBIENTE</v>
          </cell>
          <cell r="S1283">
            <v>12</v>
          </cell>
          <cell r="T1283" t="str">
            <v>INFRAESTRUCTURA URBANA Y RURAL</v>
          </cell>
          <cell r="U1283">
            <v>2</v>
          </cell>
          <cell r="V1283" t="str">
            <v>PROYECTOS - 2007 P/CONCLUSION</v>
          </cell>
          <cell r="W1283">
            <v>1707</v>
          </cell>
        </row>
        <row r="1284">
          <cell r="B1284" t="str">
            <v>B05-16584-00000</v>
          </cell>
          <cell r="C1284" t="str">
            <v>DOTACION DE MATERIALES DE CONSTRUCCION PARA OBRA FINA DE SEDE SOCIAL (CONCLUSION)</v>
          </cell>
          <cell r="D1284" t="str">
            <v>8 DE ENERO JUNTHUMA</v>
          </cell>
          <cell r="E1284">
            <v>8</v>
          </cell>
          <cell r="F1284" t="str">
            <v>DISTRITO - 8</v>
          </cell>
          <cell r="G1284" t="str">
            <v>I</v>
          </cell>
          <cell r="H1284">
            <v>46627</v>
          </cell>
          <cell r="I1284">
            <v>17858</v>
          </cell>
          <cell r="J1284">
            <v>17984</v>
          </cell>
          <cell r="K1284">
            <v>10785</v>
          </cell>
          <cell r="L1284">
            <v>0</v>
          </cell>
          <cell r="M1284">
            <v>0</v>
          </cell>
          <cell r="N1284">
            <v>10785</v>
          </cell>
          <cell r="O1284">
            <v>0</v>
          </cell>
          <cell r="P1284">
            <v>0</v>
          </cell>
          <cell r="Q1284">
            <v>2</v>
          </cell>
          <cell r="R1284" t="str">
            <v>OBRAS Y MEDIO AMBIENTE</v>
          </cell>
          <cell r="S1284">
            <v>12</v>
          </cell>
          <cell r="T1284" t="str">
            <v>INFRAESTRUCTURA URBANA Y RURAL</v>
          </cell>
          <cell r="U1284">
            <v>2</v>
          </cell>
          <cell r="V1284" t="str">
            <v>PROYECTOS - 2007 P/CONCLUSION</v>
          </cell>
          <cell r="W1284">
            <v>1708</v>
          </cell>
        </row>
        <row r="1285">
          <cell r="B1285" t="str">
            <v>B05-16589-00000</v>
          </cell>
          <cell r="C1285" t="str">
            <v>DOTACION DE MATERIALES DE CONSTRUCCION PARA PLAZA</v>
          </cell>
          <cell r="D1285" t="str">
            <v>SAN SEBASTIAN SECTOR II A</v>
          </cell>
          <cell r="E1285">
            <v>8</v>
          </cell>
          <cell r="F1285" t="str">
            <v>DISTRITO - 8</v>
          </cell>
          <cell r="G1285" t="str">
            <v>I</v>
          </cell>
          <cell r="H1285">
            <v>51407</v>
          </cell>
          <cell r="I1285">
            <v>22638</v>
          </cell>
          <cell r="J1285">
            <v>12380</v>
          </cell>
          <cell r="K1285">
            <v>16389</v>
          </cell>
          <cell r="L1285">
            <v>0</v>
          </cell>
          <cell r="M1285">
            <v>0</v>
          </cell>
          <cell r="N1285">
            <v>16389</v>
          </cell>
          <cell r="O1285">
            <v>0</v>
          </cell>
          <cell r="P1285">
            <v>0</v>
          </cell>
          <cell r="Q1285">
            <v>2</v>
          </cell>
          <cell r="R1285" t="str">
            <v>OBRAS Y MEDIO AMBIENTE</v>
          </cell>
          <cell r="S1285">
            <v>12</v>
          </cell>
          <cell r="T1285" t="str">
            <v>INFRAESTRUCTURA URBANA Y RURAL</v>
          </cell>
          <cell r="U1285">
            <v>2</v>
          </cell>
          <cell r="V1285" t="str">
            <v>PROYECTOS - 2007 P/CONCLUSION</v>
          </cell>
          <cell r="W1285">
            <v>1709</v>
          </cell>
        </row>
        <row r="1286">
          <cell r="B1286" t="str">
            <v>B05-16601-00000</v>
          </cell>
          <cell r="C1286" t="str">
            <v>DOTACION DE MATERIALES DE CONSTRUCCION PARA SEDE SOCIAL  (COMPLEMENTACION)</v>
          </cell>
          <cell r="D1286" t="str">
            <v>27 DE SEPTIEMBRE JUNTHUMA</v>
          </cell>
          <cell r="E1286">
            <v>8</v>
          </cell>
          <cell r="F1286" t="str">
            <v>DISTRITO - 8</v>
          </cell>
          <cell r="G1286" t="str">
            <v>I</v>
          </cell>
          <cell r="H1286">
            <v>51407</v>
          </cell>
          <cell r="I1286">
            <v>22638</v>
          </cell>
          <cell r="J1286">
            <v>28769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2</v>
          </cell>
          <cell r="R1286" t="str">
            <v>OBRAS Y MEDIO AMBIENTE</v>
          </cell>
          <cell r="S1286">
            <v>12</v>
          </cell>
          <cell r="T1286" t="str">
            <v>INFRAESTRUCTURA URBANA Y RURAL</v>
          </cell>
          <cell r="U1286">
            <v>2</v>
          </cell>
          <cell r="V1286" t="str">
            <v>PROYECTOS - 2007 P/CONCLUSION</v>
          </cell>
          <cell r="W1286">
            <v>1711</v>
          </cell>
        </row>
        <row r="1287">
          <cell r="B1287" t="str">
            <v>B05-16604-00000</v>
          </cell>
          <cell r="C1287" t="str">
            <v>DOTACION DE MATERIALES DE CONSTRUCCION PARA SEDE SOCIAL TINGLADO  (FASE IV)</v>
          </cell>
          <cell r="D1287" t="str">
            <v>VILLA MERCEDES U.V. "A"</v>
          </cell>
          <cell r="E1287">
            <v>8</v>
          </cell>
          <cell r="F1287" t="str">
            <v>DISTRITO - 8</v>
          </cell>
          <cell r="G1287" t="str">
            <v>I</v>
          </cell>
          <cell r="H1287">
            <v>150385</v>
          </cell>
          <cell r="I1287">
            <v>102401</v>
          </cell>
          <cell r="J1287">
            <v>47984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2</v>
          </cell>
          <cell r="R1287" t="str">
            <v>OBRAS Y MEDIO AMBIENTE</v>
          </cell>
          <cell r="S1287">
            <v>12</v>
          </cell>
          <cell r="T1287" t="str">
            <v>INFRAESTRUCTURA URBANA Y RURAL</v>
          </cell>
          <cell r="U1287">
            <v>2</v>
          </cell>
          <cell r="V1287" t="str">
            <v>PROYECTOS - 2007 P/CONCLUSION</v>
          </cell>
          <cell r="W1287">
            <v>1712</v>
          </cell>
        </row>
        <row r="1288">
          <cell r="B1288" t="str">
            <v>B05-16651-00000</v>
          </cell>
          <cell r="C1288" t="str">
            <v>DOTACION DE PIEDRAS PARA EMPEDRADO DE CALLES (GENERACION DE EMPLEO)</v>
          </cell>
          <cell r="D1288" t="str">
            <v>APOSTOL SANTIAGO</v>
          </cell>
          <cell r="E1288">
            <v>8</v>
          </cell>
          <cell r="F1288" t="str">
            <v>DISTRITO - 8</v>
          </cell>
          <cell r="G1288" t="str">
            <v>I</v>
          </cell>
          <cell r="H1288">
            <v>67704</v>
          </cell>
          <cell r="I1288">
            <v>67704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2</v>
          </cell>
          <cell r="R1288" t="str">
            <v>OBRAS Y MEDIO AMBIENTE</v>
          </cell>
          <cell r="S1288">
            <v>18</v>
          </cell>
          <cell r="T1288" t="str">
            <v>CONSTRUCCION Y MANTENIMIENTO DE CAMINOS VECINALES</v>
          </cell>
          <cell r="U1288">
            <v>2</v>
          </cell>
          <cell r="V1288" t="str">
            <v>PROYECTOS - 2007 P/CONCLUSION</v>
          </cell>
          <cell r="W1288">
            <v>1713</v>
          </cell>
        </row>
        <row r="1289">
          <cell r="B1289" t="str">
            <v>B05-16734-00000</v>
          </cell>
          <cell r="C1289" t="str">
            <v>ENLOSETADO CALLE 17 DE DICIEMBRE</v>
          </cell>
          <cell r="D1289" t="str">
            <v>LOS PINOS - SENKATA</v>
          </cell>
          <cell r="E1289">
            <v>8</v>
          </cell>
          <cell r="F1289" t="str">
            <v>DISTRITO - 8</v>
          </cell>
          <cell r="G1289" t="str">
            <v>I</v>
          </cell>
          <cell r="H1289">
            <v>7722</v>
          </cell>
          <cell r="I1289">
            <v>0</v>
          </cell>
          <cell r="J1289">
            <v>7722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2</v>
          </cell>
          <cell r="R1289" t="str">
            <v>OBRAS Y MEDIO AMBIENTE</v>
          </cell>
          <cell r="S1289">
            <v>18</v>
          </cell>
          <cell r="T1289" t="str">
            <v>CONSTRUCCION Y MANTENIMIENTO DE CAMINOS VECINALES</v>
          </cell>
          <cell r="U1289">
            <v>2</v>
          </cell>
          <cell r="V1289" t="str">
            <v>PROYECTOS - 2007 P/CONCLUSION</v>
          </cell>
          <cell r="W1289">
            <v>1714</v>
          </cell>
        </row>
        <row r="1290">
          <cell r="B1290" t="str">
            <v>B05-16800-00000</v>
          </cell>
          <cell r="C1290" t="str">
            <v>ENLOSETADO CALLES  CARACATO Y AYSACOLLO</v>
          </cell>
          <cell r="D1290" t="str">
            <v>KHANTATI</v>
          </cell>
          <cell r="E1290">
            <v>8</v>
          </cell>
          <cell r="F1290" t="str">
            <v>DISTRITO - 8</v>
          </cell>
          <cell r="G1290" t="str">
            <v>I</v>
          </cell>
          <cell r="H1290">
            <v>51435</v>
          </cell>
          <cell r="I1290">
            <v>22666</v>
          </cell>
          <cell r="J1290">
            <v>12380</v>
          </cell>
          <cell r="K1290">
            <v>16389</v>
          </cell>
          <cell r="L1290">
            <v>0</v>
          </cell>
          <cell r="M1290">
            <v>0</v>
          </cell>
          <cell r="N1290">
            <v>16389</v>
          </cell>
          <cell r="O1290">
            <v>0</v>
          </cell>
          <cell r="P1290">
            <v>0</v>
          </cell>
          <cell r="Q1290">
            <v>2</v>
          </cell>
          <cell r="R1290" t="str">
            <v>OBRAS Y MEDIO AMBIENTE</v>
          </cell>
          <cell r="S1290">
            <v>18</v>
          </cell>
          <cell r="T1290" t="str">
            <v>CONSTRUCCION Y MANTENIMIENTO DE CAMINOS VECINALES</v>
          </cell>
          <cell r="U1290">
            <v>2</v>
          </cell>
          <cell r="V1290" t="str">
            <v>PROYECTOS - 2007 P/CONCLUSION</v>
          </cell>
          <cell r="W1290">
            <v>1716</v>
          </cell>
        </row>
        <row r="1291">
          <cell r="B1291" t="str">
            <v>B05-16847-00000</v>
          </cell>
          <cell r="C1291" t="str">
            <v>ENLOSETADO DE PLAZA PRINCIPAL</v>
          </cell>
          <cell r="D1291" t="str">
            <v>VILLA MERCEDES U.V. "D"</v>
          </cell>
          <cell r="E1291">
            <v>8</v>
          </cell>
          <cell r="F1291" t="str">
            <v>DISTRITO - 8</v>
          </cell>
          <cell r="G1291" t="str">
            <v>I</v>
          </cell>
          <cell r="H1291">
            <v>4462</v>
          </cell>
          <cell r="I1291">
            <v>0</v>
          </cell>
          <cell r="J1291">
            <v>4462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2</v>
          </cell>
          <cell r="R1291" t="str">
            <v>OBRAS Y MEDIO AMBIENTE</v>
          </cell>
          <cell r="S1291">
            <v>18</v>
          </cell>
          <cell r="T1291" t="str">
            <v>CONSTRUCCION Y MANTENIMIENTO DE CAMINOS VECINALES</v>
          </cell>
          <cell r="U1291">
            <v>2</v>
          </cell>
          <cell r="V1291" t="str">
            <v>PROYECTOS - 2007 P/CONCLUSION</v>
          </cell>
          <cell r="W1291">
            <v>1717</v>
          </cell>
        </row>
        <row r="1292">
          <cell r="B1292" t="str">
            <v>B05-16715-00000</v>
          </cell>
          <cell r="C1292" t="str">
            <v>ENLOSETADO AV. HUAYNA POTOSI (FASE III)</v>
          </cell>
          <cell r="D1292" t="str">
            <v>N. HORIZONTES III</v>
          </cell>
          <cell r="E1292">
            <v>2</v>
          </cell>
          <cell r="F1292" t="str">
            <v>DISTRITO - 2</v>
          </cell>
          <cell r="G1292" t="str">
            <v>I</v>
          </cell>
          <cell r="H1292">
            <v>11911</v>
          </cell>
          <cell r="I1292">
            <v>11911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2</v>
          </cell>
          <cell r="R1292" t="str">
            <v>OBRAS Y MEDIO AMBIENTE</v>
          </cell>
          <cell r="S1292">
            <v>18</v>
          </cell>
          <cell r="T1292" t="str">
            <v>CONSTRUCCION Y MANTENIMIENTO DE CAMINOS VECINALES</v>
          </cell>
          <cell r="U1292">
            <v>2</v>
          </cell>
          <cell r="V1292" t="str">
            <v>PROYECTOS - 2007 P/CONCLUSION</v>
          </cell>
          <cell r="W1292">
            <v>1718</v>
          </cell>
        </row>
        <row r="1293">
          <cell r="B1293" t="str">
            <v>B05-16161-00000</v>
          </cell>
          <cell r="C1293" t="str">
            <v>CONSTRUCCION DE TINGLADO</v>
          </cell>
          <cell r="D1293" t="str">
            <v>VILLA TUNARI 1RA. SECCION</v>
          </cell>
          <cell r="E1293">
            <v>4</v>
          </cell>
          <cell r="F1293" t="str">
            <v>DISTRITO - 4</v>
          </cell>
          <cell r="G1293" t="str">
            <v>I</v>
          </cell>
          <cell r="H1293">
            <v>108000</v>
          </cell>
          <cell r="I1293">
            <v>108000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2</v>
          </cell>
          <cell r="R1293" t="str">
            <v>OBRAS Y MEDIO AMBIENTE</v>
          </cell>
          <cell r="S1293">
            <v>12</v>
          </cell>
          <cell r="T1293" t="str">
            <v>INFRAESTRUCTURA URBANA Y RURAL</v>
          </cell>
          <cell r="U1293">
            <v>2</v>
          </cell>
          <cell r="V1293" t="str">
            <v>PROYECTOS - 2007 P/CONCLUSION</v>
          </cell>
          <cell r="W1293">
            <v>1720</v>
          </cell>
        </row>
        <row r="1294">
          <cell r="B1294" t="str">
            <v>B05-16791-00000</v>
          </cell>
          <cell r="C1294" t="str">
            <v>ENLOSETADO CALLE SANTA LUCIA</v>
          </cell>
          <cell r="D1294" t="str">
            <v>VILLA TUNARI 1RA SECCION</v>
          </cell>
          <cell r="E1294">
            <v>4</v>
          </cell>
          <cell r="F1294" t="str">
            <v>DISTRITO - 4</v>
          </cell>
          <cell r="G1294" t="str">
            <v>I</v>
          </cell>
          <cell r="H1294">
            <v>20239</v>
          </cell>
          <cell r="I1294">
            <v>4382</v>
          </cell>
          <cell r="J1294">
            <v>11323</v>
          </cell>
          <cell r="K1294">
            <v>4534</v>
          </cell>
          <cell r="L1294">
            <v>0</v>
          </cell>
          <cell r="M1294">
            <v>0</v>
          </cell>
          <cell r="N1294">
            <v>4534</v>
          </cell>
          <cell r="O1294">
            <v>0</v>
          </cell>
          <cell r="P1294">
            <v>0</v>
          </cell>
          <cell r="Q1294">
            <v>2</v>
          </cell>
          <cell r="R1294" t="str">
            <v>OBRAS Y MEDIO AMBIENTE</v>
          </cell>
          <cell r="S1294">
            <v>18</v>
          </cell>
          <cell r="T1294" t="str">
            <v>CONSTRUCCION Y MANTENIMIENTO DE CAMINOS VECINALES</v>
          </cell>
          <cell r="U1294">
            <v>2</v>
          </cell>
          <cell r="V1294" t="str">
            <v>PROYECTOS - 2007 P/CONCLUSION</v>
          </cell>
          <cell r="W1294">
            <v>1722</v>
          </cell>
        </row>
        <row r="1295">
          <cell r="B1295" t="str">
            <v>B05-16693-00000</v>
          </cell>
          <cell r="C1295" t="str">
            <v>EMPEDRADO AV. LITORAL</v>
          </cell>
          <cell r="D1295" t="str">
            <v>AMACHUMA</v>
          </cell>
          <cell r="E1295">
            <v>10</v>
          </cell>
          <cell r="F1295" t="str">
            <v>DISTRITO - 10</v>
          </cell>
          <cell r="G1295" t="str">
            <v>I</v>
          </cell>
          <cell r="H1295">
            <v>29676</v>
          </cell>
          <cell r="I1295">
            <v>0</v>
          </cell>
          <cell r="J1295">
            <v>0</v>
          </cell>
          <cell r="K1295">
            <v>29676</v>
          </cell>
          <cell r="L1295">
            <v>0</v>
          </cell>
          <cell r="M1295">
            <v>0</v>
          </cell>
          <cell r="N1295">
            <v>29676</v>
          </cell>
          <cell r="O1295">
            <v>0</v>
          </cell>
          <cell r="P1295">
            <v>0</v>
          </cell>
          <cell r="Q1295">
            <v>2</v>
          </cell>
          <cell r="R1295" t="str">
            <v>OBRAS Y MEDIO AMBIENTE</v>
          </cell>
          <cell r="S1295">
            <v>18</v>
          </cell>
          <cell r="T1295" t="str">
            <v>CONSTRUCCION Y MANTENIMIENTO DE CAMINOS VECINALES</v>
          </cell>
          <cell r="U1295">
            <v>2</v>
          </cell>
          <cell r="V1295" t="str">
            <v>PROYECTOS - 2007 P/CONCLUSION</v>
          </cell>
          <cell r="W1295">
            <v>1723</v>
          </cell>
        </row>
        <row r="1296">
          <cell r="B1296" t="str">
            <v>B05-16192-00000</v>
          </cell>
          <cell r="C1296" t="str">
            <v>CONSTRUCCION PLAZA 2 DE FEBRERO</v>
          </cell>
          <cell r="D1296" t="str">
            <v>PARCOPATA</v>
          </cell>
          <cell r="E1296">
            <v>10</v>
          </cell>
          <cell r="F1296" t="str">
            <v>DISTRITO - 10</v>
          </cell>
          <cell r="G1296" t="str">
            <v>I</v>
          </cell>
          <cell r="H1296">
            <v>160000</v>
          </cell>
          <cell r="I1296">
            <v>160000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2</v>
          </cell>
          <cell r="R1296" t="str">
            <v>OBRAS Y MEDIO AMBIENTE</v>
          </cell>
          <cell r="S1296">
            <v>12</v>
          </cell>
          <cell r="T1296" t="str">
            <v>INFRAESTRUCTURA URBANA Y RURAL</v>
          </cell>
          <cell r="U1296">
            <v>2</v>
          </cell>
          <cell r="V1296" t="str">
            <v>PROYECTOS - 2007 P/CONCLUSION</v>
          </cell>
          <cell r="W1296">
            <v>1724</v>
          </cell>
        </row>
        <row r="1297">
          <cell r="B1297" t="str">
            <v>B05-16578-00000</v>
          </cell>
          <cell r="C1297" t="str">
            <v>DOTACION DE MATERIALES DE CONSTRUCCION PARA ENLOSETADO VARIAS CALLES (GENERACION DE EMPLEO)</v>
          </cell>
          <cell r="D1297" t="str">
            <v>ORO NEGRO</v>
          </cell>
          <cell r="E1297">
            <v>2</v>
          </cell>
          <cell r="F1297" t="str">
            <v>DISTRITO - 2</v>
          </cell>
          <cell r="G1297" t="str">
            <v>I</v>
          </cell>
          <cell r="H1297">
            <v>17000</v>
          </cell>
          <cell r="I1297">
            <v>17000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2</v>
          </cell>
          <cell r="R1297" t="str">
            <v>OBRAS Y MEDIO AMBIENTE</v>
          </cell>
          <cell r="S1297">
            <v>18</v>
          </cell>
          <cell r="T1297" t="str">
            <v>CONSTRUCCION Y MANTENIMIENTO DE CAMINOS VECINALES</v>
          </cell>
          <cell r="U1297">
            <v>2</v>
          </cell>
          <cell r="V1297" t="str">
            <v>PROYECTOS - 2007 P/CONCLUSION</v>
          </cell>
          <cell r="W1297">
            <v>1727</v>
          </cell>
        </row>
        <row r="1298">
          <cell r="B1298" t="str">
            <v>B05-16586-00000</v>
          </cell>
          <cell r="C1298" t="str">
            <v>DOTACION DE MATERIALES DE CONSTRUCCION PARA PISO DE ACERA (FASE I)  (GENERACION DE EMPLEO)</v>
          </cell>
          <cell r="D1298" t="str">
            <v>2 DE FEBRERO JHUNTUMA</v>
          </cell>
          <cell r="E1298">
            <v>8</v>
          </cell>
          <cell r="F1298" t="str">
            <v>DISTRITO - 8</v>
          </cell>
          <cell r="G1298" t="str">
            <v>I</v>
          </cell>
          <cell r="H1298">
            <v>20000</v>
          </cell>
          <cell r="I1298">
            <v>20000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2</v>
          </cell>
          <cell r="R1298" t="str">
            <v>OBRAS Y MEDIO AMBIENTE</v>
          </cell>
          <cell r="S1298">
            <v>25</v>
          </cell>
          <cell r="T1298" t="str">
            <v>PROGRAMA INTENSIVO DE EMPLEO - GEN. EMPLEO</v>
          </cell>
          <cell r="U1298">
            <v>2</v>
          </cell>
          <cell r="V1298" t="str">
            <v>PROYECTOS - 2007 P/CONCLUSION</v>
          </cell>
          <cell r="W1298">
            <v>1728</v>
          </cell>
        </row>
        <row r="1299">
          <cell r="B1299" t="str">
            <v>B05-16868-00000</v>
          </cell>
          <cell r="C1299" t="str">
            <v>EQUIPAMIENTO AUKI UTA "NUEVA LUZ"  Z. VILLA ADELA</v>
          </cell>
          <cell r="D1299" t="str">
            <v>DISTRITAL D-3</v>
          </cell>
          <cell r="E1299">
            <v>15</v>
          </cell>
          <cell r="F1299" t="str">
            <v>DISTRITAL</v>
          </cell>
          <cell r="G1299" t="str">
            <v>I</v>
          </cell>
          <cell r="H1299">
            <v>5730</v>
          </cell>
          <cell r="I1299">
            <v>5730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1</v>
          </cell>
          <cell r="R1299" t="str">
            <v>PROTECCION SOCIAL</v>
          </cell>
          <cell r="S1299">
            <v>5</v>
          </cell>
          <cell r="T1299" t="str">
            <v>PROMOCION Y POLITICAS DE GENERO</v>
          </cell>
          <cell r="U1299">
            <v>2</v>
          </cell>
          <cell r="V1299" t="str">
            <v>PROYECTOS - 2007 P/CONCLUSION</v>
          </cell>
          <cell r="W1299">
            <v>1730</v>
          </cell>
        </row>
        <row r="1300">
          <cell r="B1300" t="str">
            <v>B05-16181-00000</v>
          </cell>
          <cell r="C1300" t="str">
            <v>CONSTRUCCION MURO PERIMETRAL AUKI UTA Z. VILLA DOLORES "F"</v>
          </cell>
          <cell r="D1300" t="str">
            <v>DISTRITAL D-3</v>
          </cell>
          <cell r="E1300">
            <v>15</v>
          </cell>
          <cell r="F1300" t="str">
            <v>DISTRITAL</v>
          </cell>
          <cell r="G1300" t="str">
            <v>I</v>
          </cell>
          <cell r="H1300">
            <v>12598</v>
          </cell>
          <cell r="I1300">
            <v>12598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2</v>
          </cell>
          <cell r="R1300" t="str">
            <v>OBRAS Y MEDIO AMBIENTE</v>
          </cell>
          <cell r="S1300">
            <v>12</v>
          </cell>
          <cell r="T1300" t="str">
            <v>INFRAESTRUCTURA URBANA Y RURAL</v>
          </cell>
          <cell r="U1300">
            <v>2</v>
          </cell>
          <cell r="V1300" t="str">
            <v>PROYECTOS - 2007 P/CONCLUSION</v>
          </cell>
          <cell r="W1300">
            <v>1731</v>
          </cell>
        </row>
        <row r="1301">
          <cell r="B1301" t="str">
            <v>B05-16967-00000</v>
          </cell>
          <cell r="C1301" t="str">
            <v>REFACCION Y MANTENIMIENTO DE UNIDADES EDUCATIVAS DE EL ALTO 2007</v>
          </cell>
          <cell r="D1301" t="str">
            <v>DISTRITAL</v>
          </cell>
          <cell r="E1301">
            <v>15</v>
          </cell>
          <cell r="F1301" t="str">
            <v>DISTRITAL</v>
          </cell>
          <cell r="G1301" t="str">
            <v>I</v>
          </cell>
          <cell r="H1301">
            <v>10112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10112</v>
          </cell>
          <cell r="P1301">
            <v>0</v>
          </cell>
          <cell r="Q1301">
            <v>1</v>
          </cell>
          <cell r="R1301" t="str">
            <v>PROTECCION SOCIAL</v>
          </cell>
          <cell r="S1301">
            <v>1</v>
          </cell>
          <cell r="T1301" t="str">
            <v>SERVICIO DE EDUCACION</v>
          </cell>
          <cell r="U1301">
            <v>2</v>
          </cell>
          <cell r="V1301" t="str">
            <v>PROYECTOS - 2007 P/CONCLUSION</v>
          </cell>
          <cell r="W1301">
            <v>1733</v>
          </cell>
        </row>
        <row r="1302">
          <cell r="B1302" t="str">
            <v>B05-16916-00000</v>
          </cell>
          <cell r="C1302" t="str">
            <v>FORTALECIMIENTO DEL PROGRAMA DE ALFABETIZACION INFORMATICA ZONA NORTE</v>
          </cell>
          <cell r="D1302" t="str">
            <v>DISTRITAL</v>
          </cell>
          <cell r="E1302">
            <v>15</v>
          </cell>
          <cell r="F1302" t="str">
            <v>DISTRITAL</v>
          </cell>
          <cell r="G1302" t="str">
            <v>I</v>
          </cell>
          <cell r="H1302">
            <v>31500</v>
          </cell>
          <cell r="I1302">
            <v>31500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1</v>
          </cell>
          <cell r="R1302" t="str">
            <v>PROTECCION SOCIAL</v>
          </cell>
          <cell r="S1302">
            <v>1</v>
          </cell>
          <cell r="T1302" t="str">
            <v>SERVICIO DE EDUCACION</v>
          </cell>
          <cell r="U1302">
            <v>2</v>
          </cell>
          <cell r="V1302" t="str">
            <v>PROYECTOS - 2007 P/CONCLUSION</v>
          </cell>
          <cell r="W1302">
            <v>1734</v>
          </cell>
        </row>
        <row r="1303">
          <cell r="B1303" t="str">
            <v>B05-16917-00000</v>
          </cell>
          <cell r="C1303" t="str">
            <v>FORTALECIMIENTO DEL PROGRAMA DE ALFABETIZACION INFORMATICA ZONA SUR</v>
          </cell>
          <cell r="D1303" t="str">
            <v>DISTRITAL</v>
          </cell>
          <cell r="E1303">
            <v>15</v>
          </cell>
          <cell r="F1303" t="str">
            <v>DISTRITAL</v>
          </cell>
          <cell r="G1303" t="str">
            <v>I</v>
          </cell>
          <cell r="H1303">
            <v>31500</v>
          </cell>
          <cell r="I1303">
            <v>31500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1</v>
          </cell>
          <cell r="R1303" t="str">
            <v>PROTECCION SOCIAL</v>
          </cell>
          <cell r="S1303">
            <v>1</v>
          </cell>
          <cell r="T1303" t="str">
            <v>SERVICIO DE EDUCACION</v>
          </cell>
          <cell r="U1303">
            <v>2</v>
          </cell>
          <cell r="V1303" t="str">
            <v>PROYECTOS - 2007 P/CONCLUSION</v>
          </cell>
          <cell r="W1303">
            <v>1735</v>
          </cell>
        </row>
        <row r="1304">
          <cell r="B1304" t="str">
            <v>B05-16086-00000</v>
          </cell>
          <cell r="C1304" t="str">
            <v>CONSTRUCCION DE AMBIENTES PARA LA DNNA - SLIM</v>
          </cell>
          <cell r="D1304" t="str">
            <v>DISTRITAL D-6</v>
          </cell>
          <cell r="E1304">
            <v>15</v>
          </cell>
          <cell r="F1304" t="str">
            <v>DISTRITAL</v>
          </cell>
          <cell r="G1304" t="str">
            <v>I</v>
          </cell>
          <cell r="H1304">
            <v>212471</v>
          </cell>
          <cell r="I1304">
            <v>142471</v>
          </cell>
          <cell r="J1304">
            <v>70000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1</v>
          </cell>
          <cell r="R1304" t="str">
            <v>PROTECCION SOCIAL</v>
          </cell>
          <cell r="S1304">
            <v>5</v>
          </cell>
          <cell r="T1304" t="str">
            <v>PROMOCION Y POLITICAS DE GENERO</v>
          </cell>
          <cell r="U1304">
            <v>2</v>
          </cell>
          <cell r="V1304" t="str">
            <v>PROYECTOS - 2007 P/CONCLUSION</v>
          </cell>
          <cell r="W1304">
            <v>1741</v>
          </cell>
        </row>
        <row r="1305">
          <cell r="B1305" t="str">
            <v>B05-16063-00000</v>
          </cell>
          <cell r="C1305" t="str">
            <v xml:space="preserve">CONSTRUCCION CASA DE LA MUJER </v>
          </cell>
          <cell r="D1305" t="str">
            <v>DISTRITAL</v>
          </cell>
          <cell r="E1305">
            <v>15</v>
          </cell>
          <cell r="F1305" t="str">
            <v>DISTRITAL</v>
          </cell>
          <cell r="G1305" t="str">
            <v>I</v>
          </cell>
          <cell r="H1305">
            <v>300000</v>
          </cell>
          <cell r="I1305">
            <v>0</v>
          </cell>
          <cell r="J1305">
            <v>300000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1</v>
          </cell>
          <cell r="R1305" t="str">
            <v>PROTECCION SOCIAL</v>
          </cell>
          <cell r="S1305">
            <v>5</v>
          </cell>
          <cell r="T1305" t="str">
            <v>PROMOCION Y POLITICAS DE GENERO</v>
          </cell>
          <cell r="U1305">
            <v>2</v>
          </cell>
          <cell r="V1305" t="str">
            <v>PROYECTOS - 2007 P/CONCLUSION</v>
          </cell>
          <cell r="W1305">
            <v>1742</v>
          </cell>
        </row>
        <row r="1306">
          <cell r="B1306" t="str">
            <v>B05-16074-00000</v>
          </cell>
          <cell r="C1306" t="str">
            <v>CONSTRUCCION CENTRO DE SALUD SAN JOSE DE CHARAPAQUI (CONTRAPARTE PDEA - CTB)</v>
          </cell>
          <cell r="D1306" t="str">
            <v>DISTRITAL D-3</v>
          </cell>
          <cell r="E1306">
            <v>15</v>
          </cell>
          <cell r="F1306" t="str">
            <v>DISTRITAL</v>
          </cell>
          <cell r="G1306" t="str">
            <v>I</v>
          </cell>
          <cell r="H1306">
            <v>700000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700000</v>
          </cell>
          <cell r="P1306">
            <v>0</v>
          </cell>
          <cell r="Q1306">
            <v>1</v>
          </cell>
          <cell r="R1306" t="str">
            <v>PROTECCION SOCIAL</v>
          </cell>
          <cell r="S1306">
            <v>2</v>
          </cell>
          <cell r="T1306" t="str">
            <v>SERVICIO DE SALUD</v>
          </cell>
          <cell r="U1306">
            <v>2</v>
          </cell>
          <cell r="V1306" t="str">
            <v>PROYECTOS - 2007 P/CONCLUSION</v>
          </cell>
          <cell r="W1306">
            <v>1743</v>
          </cell>
        </row>
        <row r="1307">
          <cell r="B1307" t="str">
            <v>B05-16875-00000</v>
          </cell>
          <cell r="C1307" t="str">
            <v>EQUIPAMIENTO DE LOS CENTROS DE SALUD, POSTAS SANITARIAS Y HOSPITALES (CONTRAPARTE PDEA - CTB)</v>
          </cell>
          <cell r="D1307" t="str">
            <v>DISTRITAL</v>
          </cell>
          <cell r="E1307">
            <v>15</v>
          </cell>
          <cell r="F1307" t="str">
            <v>DISTRITAL</v>
          </cell>
          <cell r="G1307" t="str">
            <v>I</v>
          </cell>
          <cell r="H1307">
            <v>47000</v>
          </cell>
          <cell r="I1307">
            <v>0</v>
          </cell>
          <cell r="J1307">
            <v>0</v>
          </cell>
          <cell r="K1307">
            <v>47000</v>
          </cell>
          <cell r="L1307">
            <v>47000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1</v>
          </cell>
          <cell r="R1307" t="str">
            <v>PROTECCION SOCIAL</v>
          </cell>
          <cell r="S1307">
            <v>2</v>
          </cell>
          <cell r="T1307" t="str">
            <v>SERVICIO DE SALUD</v>
          </cell>
          <cell r="U1307">
            <v>2</v>
          </cell>
          <cell r="V1307" t="str">
            <v>PROYECTOS - 2007 P/CONCLUSION</v>
          </cell>
          <cell r="W1307">
            <v>1745</v>
          </cell>
        </row>
        <row r="1308">
          <cell r="B1308" t="str">
            <v>B05-16023-00000</v>
          </cell>
          <cell r="C1308" t="str">
            <v>ENARENADO CANCHA ELIZARDO PEREZ (CONTRAPARTE MAN- B)</v>
          </cell>
          <cell r="D1308" t="str">
            <v>DISTRITAL D-2</v>
          </cell>
          <cell r="E1308">
            <v>15</v>
          </cell>
          <cell r="F1308" t="str">
            <v>DISTRITAL</v>
          </cell>
          <cell r="G1308" t="str">
            <v>I</v>
          </cell>
          <cell r="H1308">
            <v>400000</v>
          </cell>
          <cell r="I1308">
            <v>400000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1</v>
          </cell>
          <cell r="R1308" t="str">
            <v>PROTECCION SOCIAL</v>
          </cell>
          <cell r="S1308">
            <v>4</v>
          </cell>
          <cell r="T1308" t="str">
            <v>DESARROLLO Y PROMOCION DEL DEPORTE</v>
          </cell>
          <cell r="U1308">
            <v>2</v>
          </cell>
          <cell r="V1308" t="str">
            <v>PROYECTOS - 2007 P/CONCLUSION</v>
          </cell>
          <cell r="W1308">
            <v>1746</v>
          </cell>
        </row>
        <row r="1309">
          <cell r="B1309" t="str">
            <v>B05-16905-00000</v>
          </cell>
          <cell r="C1309" t="str">
            <v>FORTALECIMIENTO A ESCUELAS MUNICIPALES DEPORTIVAS ( AREA FORMATIVA)</v>
          </cell>
          <cell r="D1309" t="str">
            <v>DISTRITAL</v>
          </cell>
          <cell r="E1309">
            <v>15</v>
          </cell>
          <cell r="F1309" t="str">
            <v>DISTRITAL</v>
          </cell>
          <cell r="G1309" t="str">
            <v>I</v>
          </cell>
          <cell r="H1309">
            <v>17133</v>
          </cell>
          <cell r="I1309">
            <v>17133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1</v>
          </cell>
          <cell r="R1309" t="str">
            <v>PROTECCION SOCIAL</v>
          </cell>
          <cell r="S1309">
            <v>4</v>
          </cell>
          <cell r="T1309" t="str">
            <v>DESARROLLO Y PROMOCION DEL DEPORTE</v>
          </cell>
          <cell r="U1309">
            <v>2</v>
          </cell>
          <cell r="V1309" t="str">
            <v>PROYECTOS - 2007 P/CONCLUSION</v>
          </cell>
          <cell r="W1309">
            <v>1747</v>
          </cell>
        </row>
        <row r="1310">
          <cell r="B1310" t="str">
            <v>B05-16075-00000</v>
          </cell>
          <cell r="C1310" t="str">
            <v>CONSTRUCCION CENTRO INFANTIL INGAVI B</v>
          </cell>
          <cell r="D1310" t="str">
            <v>DISTRITAL D-8</v>
          </cell>
          <cell r="E1310">
            <v>15</v>
          </cell>
          <cell r="F1310" t="str">
            <v>DISTRITAL</v>
          </cell>
          <cell r="G1310" t="str">
            <v>I</v>
          </cell>
          <cell r="H1310">
            <v>300000</v>
          </cell>
          <cell r="I1310">
            <v>300000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1</v>
          </cell>
          <cell r="R1310" t="str">
            <v>PROTECCION SOCIAL</v>
          </cell>
          <cell r="S1310">
            <v>5</v>
          </cell>
          <cell r="T1310" t="str">
            <v>PROMOCION Y POLITICAS DE GENERO</v>
          </cell>
          <cell r="U1310">
            <v>2</v>
          </cell>
          <cell r="V1310" t="str">
            <v>PROYECTOS - 2007 P/CONCLUSION</v>
          </cell>
          <cell r="W1310">
            <v>1750</v>
          </cell>
        </row>
        <row r="1311">
          <cell r="B1311" t="str">
            <v>B05-16076-00000</v>
          </cell>
          <cell r="C1311" t="str">
            <v>CONSTRUCCION CENTRO INFANTIL MANITOS ILLAMPU</v>
          </cell>
          <cell r="D1311" t="str">
            <v>DISTRITAL D-3</v>
          </cell>
          <cell r="E1311">
            <v>15</v>
          </cell>
          <cell r="F1311" t="str">
            <v>DISTRITAL</v>
          </cell>
          <cell r="G1311" t="str">
            <v>I</v>
          </cell>
          <cell r="H1311">
            <v>450000</v>
          </cell>
          <cell r="I1311">
            <v>450000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1</v>
          </cell>
          <cell r="R1311" t="str">
            <v>PROTECCION SOCIAL</v>
          </cell>
          <cell r="S1311">
            <v>5</v>
          </cell>
          <cell r="T1311" t="str">
            <v>PROMOCION Y POLITICAS DE GENERO</v>
          </cell>
          <cell r="U1311">
            <v>2</v>
          </cell>
          <cell r="V1311" t="str">
            <v>PROYECTOS - 2007 P/CONCLUSION</v>
          </cell>
          <cell r="W1311">
            <v>1751</v>
          </cell>
        </row>
        <row r="1312">
          <cell r="B1312" t="str">
            <v>B05-16105-00000</v>
          </cell>
          <cell r="C1312" t="str">
            <v>CONSTRUCCION DE CORDON DE ACERA HOSPITAL CHACALTAYA</v>
          </cell>
          <cell r="D1312" t="str">
            <v>DISTRITAL</v>
          </cell>
          <cell r="E1312">
            <v>15</v>
          </cell>
          <cell r="F1312" t="str">
            <v>DISTRITAL</v>
          </cell>
          <cell r="G1312" t="str">
            <v>I</v>
          </cell>
          <cell r="H1312">
            <v>45257</v>
          </cell>
          <cell r="I1312">
            <v>45257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2</v>
          </cell>
          <cell r="R1312" t="str">
            <v>OBRAS Y MEDIO AMBIENTE</v>
          </cell>
          <cell r="S1312">
            <v>18</v>
          </cell>
          <cell r="T1312" t="str">
            <v>CONSTRUCCION Y MANTENIMIENTO DE CAMINOS VECINALES</v>
          </cell>
          <cell r="U1312">
            <v>2</v>
          </cell>
          <cell r="V1312" t="str">
            <v>PROYECTOS - 2007 P/CONCLUSION</v>
          </cell>
          <cell r="W1312">
            <v>1752</v>
          </cell>
        </row>
        <row r="1313">
          <cell r="B1313" t="str">
            <v>B05-16640-00000</v>
          </cell>
          <cell r="C1313" t="str">
            <v>DOTACION DE MOBILIARIO A UNIDADES EDUCATIVAS CIUDAD DE EL ALTO</v>
          </cell>
          <cell r="D1313" t="str">
            <v>DISTRITAL</v>
          </cell>
          <cell r="E1313">
            <v>15</v>
          </cell>
          <cell r="F1313" t="str">
            <v>DISTRITAL</v>
          </cell>
          <cell r="G1313" t="str">
            <v>I</v>
          </cell>
          <cell r="H1313">
            <v>333480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333480</v>
          </cell>
          <cell r="P1313">
            <v>0</v>
          </cell>
          <cell r="Q1313">
            <v>1</v>
          </cell>
          <cell r="R1313" t="str">
            <v>PROTECCION SOCIAL</v>
          </cell>
          <cell r="S1313">
            <v>1</v>
          </cell>
          <cell r="T1313" t="str">
            <v>SERVICIO DE EDUCACION</v>
          </cell>
          <cell r="U1313">
            <v>2</v>
          </cell>
          <cell r="V1313" t="str">
            <v>PROYECTOS - 2007 P/CONCLUSION</v>
          </cell>
          <cell r="W1313">
            <v>1753</v>
          </cell>
        </row>
        <row r="1314">
          <cell r="B1314" t="str">
            <v>B05-16966-00000</v>
          </cell>
          <cell r="C1314" t="str">
            <v xml:space="preserve">REFACCION PALACIO DE LAS ARTES </v>
          </cell>
          <cell r="D1314" t="str">
            <v>DISTRITAL D-1</v>
          </cell>
          <cell r="E1314">
            <v>15</v>
          </cell>
          <cell r="F1314" t="str">
            <v>DISTRITAL</v>
          </cell>
          <cell r="G1314" t="str">
            <v>I</v>
          </cell>
          <cell r="H1314">
            <v>164990</v>
          </cell>
          <cell r="I1314">
            <v>150000</v>
          </cell>
          <cell r="J1314">
            <v>14990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 t="str">
            <v>PROTECCION SOCIAL</v>
          </cell>
          <cell r="S1314">
            <v>3</v>
          </cell>
          <cell r="T1314" t="str">
            <v>DESARROLLO DE LA CULTURA</v>
          </cell>
          <cell r="U1314">
            <v>2</v>
          </cell>
          <cell r="V1314" t="str">
            <v>PROYECTOS - 2007 P/CONCLUSION</v>
          </cell>
          <cell r="W1314">
            <v>1754</v>
          </cell>
        </row>
        <row r="1315">
          <cell r="B1315" t="str">
            <v>B05-16625-00000</v>
          </cell>
          <cell r="C1315" t="str">
            <v>DOTACION DE MATERIALES DE CONSTRUCCION PARA CORDONES DE ACERA Y ENLOSETADO  AV. COSTANERA Y VARIAS CALLES. (GENERACION DE EMPLEO)</v>
          </cell>
          <cell r="D1315" t="str">
            <v>ANEXO VILLA ESPERANZA</v>
          </cell>
          <cell r="E1315">
            <v>5</v>
          </cell>
          <cell r="F1315" t="str">
            <v>DISTRITO - 5</v>
          </cell>
          <cell r="G1315" t="str">
            <v>I</v>
          </cell>
          <cell r="H1315">
            <v>20342</v>
          </cell>
          <cell r="I1315">
            <v>0</v>
          </cell>
          <cell r="J1315">
            <v>20342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2</v>
          </cell>
          <cell r="R1315" t="str">
            <v>OBRAS Y MEDIO AMBIENTE</v>
          </cell>
          <cell r="S1315">
            <v>18</v>
          </cell>
          <cell r="T1315" t="str">
            <v>CONSTRUCCION Y MANTENIMIENTO DE CAMINOS VECINALES</v>
          </cell>
          <cell r="U1315">
            <v>2</v>
          </cell>
          <cell r="V1315" t="str">
            <v>PROYECTOS - 2007 P/CONCLUSION</v>
          </cell>
          <cell r="W1315">
            <v>1756</v>
          </cell>
        </row>
        <row r="1316">
          <cell r="B1316" t="str">
            <v>B05-16745-00000</v>
          </cell>
          <cell r="C1316" t="str">
            <v>ENLOSETADO CALLE 4</v>
          </cell>
          <cell r="D1316" t="str">
            <v>SAN LUIS PAMPA</v>
          </cell>
          <cell r="E1316">
            <v>15</v>
          </cell>
          <cell r="F1316" t="str">
            <v>DISTRITAL</v>
          </cell>
          <cell r="G1316" t="str">
            <v>I</v>
          </cell>
          <cell r="H1316">
            <v>24569</v>
          </cell>
          <cell r="I1316">
            <v>0</v>
          </cell>
          <cell r="J1316">
            <v>24569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2</v>
          </cell>
          <cell r="R1316" t="str">
            <v>OBRAS Y MEDIO AMBIENTE</v>
          </cell>
          <cell r="S1316">
            <v>18</v>
          </cell>
          <cell r="T1316" t="str">
            <v>CONSTRUCCION Y MANTENIMIENTO DE CAMINOS VECINALES</v>
          </cell>
          <cell r="U1316">
            <v>2</v>
          </cell>
          <cell r="V1316" t="str">
            <v>PROYECTOS - 2007 P/CONCLUSION</v>
          </cell>
          <cell r="W1316">
            <v>1757</v>
          </cell>
        </row>
        <row r="1317">
          <cell r="B1317" t="str">
            <v>B05-16013-00000</v>
          </cell>
          <cell r="C1317" t="str">
            <v>AMPLIACION DOBLE VIA EL ALTO - VIACHA (ESTUDIOS DE PREINVERSION)</v>
          </cell>
          <cell r="D1317" t="str">
            <v>DISTRITAL</v>
          </cell>
          <cell r="E1317">
            <v>15</v>
          </cell>
          <cell r="F1317" t="str">
            <v>DISTRITAL</v>
          </cell>
          <cell r="G1317" t="str">
            <v>I</v>
          </cell>
          <cell r="H1317">
            <v>500000</v>
          </cell>
          <cell r="I1317">
            <v>0</v>
          </cell>
          <cell r="J1317">
            <v>500000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2</v>
          </cell>
          <cell r="R1317" t="str">
            <v>OBRAS Y MEDIO AMBIENTE</v>
          </cell>
          <cell r="S1317">
            <v>18</v>
          </cell>
          <cell r="T1317" t="str">
            <v>CONSTRUCCION Y MANTENIMIENTO DE CAMINOS VECINALES</v>
          </cell>
          <cell r="U1317">
            <v>2</v>
          </cell>
          <cell r="V1317" t="str">
            <v>PROYECTOS - 2007 P/CONCLUSION</v>
          </cell>
          <cell r="W1317">
            <v>1758</v>
          </cell>
        </row>
        <row r="1318">
          <cell r="B1318" t="str">
            <v>B05-16022-00000</v>
          </cell>
          <cell r="C1318" t="str">
            <v>CANALIZACION AV. TIAHUANACU</v>
          </cell>
          <cell r="D1318" t="str">
            <v>DISTRITAL</v>
          </cell>
          <cell r="E1318">
            <v>15</v>
          </cell>
          <cell r="F1318" t="str">
            <v>DISTRITAL</v>
          </cell>
          <cell r="G1318" t="str">
            <v>I</v>
          </cell>
          <cell r="H1318">
            <v>738267</v>
          </cell>
          <cell r="I1318">
            <v>238000</v>
          </cell>
          <cell r="J1318">
            <v>500267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2</v>
          </cell>
          <cell r="R1318" t="str">
            <v>OBRAS Y MEDIO AMBIENTE</v>
          </cell>
          <cell r="S1318">
            <v>16</v>
          </cell>
          <cell r="T1318" t="str">
            <v>TRATAMIENTO DE CUENCAS</v>
          </cell>
          <cell r="U1318">
            <v>2</v>
          </cell>
          <cell r="V1318" t="str">
            <v>PROYECTOS - 2007 P/CONCLUSION</v>
          </cell>
          <cell r="W1318">
            <v>1759</v>
          </cell>
        </row>
        <row r="1319">
          <cell r="B1319" t="str">
            <v>B05-16024-00000</v>
          </cell>
          <cell r="C1319" t="str">
            <v>CIERRE RELLENO SANITARIO</v>
          </cell>
          <cell r="D1319" t="str">
            <v>DISTRITAL</v>
          </cell>
          <cell r="E1319">
            <v>15</v>
          </cell>
          <cell r="F1319" t="str">
            <v>DISTRITAL</v>
          </cell>
          <cell r="G1319" t="str">
            <v>I</v>
          </cell>
          <cell r="H1319">
            <v>1583558</v>
          </cell>
          <cell r="I1319">
            <v>0</v>
          </cell>
          <cell r="J1319">
            <v>1583558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2</v>
          </cell>
          <cell r="R1319" t="str">
            <v>OBRAS Y MEDIO AMBIENTE</v>
          </cell>
          <cell r="S1319">
            <v>36</v>
          </cell>
          <cell r="T1319" t="str">
            <v>LIMPIEZA URBANA Y RURAL</v>
          </cell>
          <cell r="U1319">
            <v>2</v>
          </cell>
          <cell r="V1319" t="str">
            <v>PROYECTOS - 2007 P/CONCLUSION</v>
          </cell>
          <cell r="W1319">
            <v>1760</v>
          </cell>
        </row>
        <row r="1320">
          <cell r="B1320" t="str">
            <v>B05-16038-00000</v>
          </cell>
          <cell r="C1320" t="str">
            <v>CONSTRUCCION PASO A DESNIVEL  CHACALTAYA  (DISEÑO FINAL)</v>
          </cell>
          <cell r="D1320" t="str">
            <v>DISTRITAL</v>
          </cell>
          <cell r="E1320">
            <v>15</v>
          </cell>
          <cell r="F1320" t="str">
            <v>DISTRITAL</v>
          </cell>
          <cell r="G1320" t="str">
            <v>I</v>
          </cell>
          <cell r="H1320">
            <v>2422</v>
          </cell>
          <cell r="I1320">
            <v>2422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2</v>
          </cell>
          <cell r="R1320" t="str">
            <v>OBRAS Y MEDIO AMBIENTE</v>
          </cell>
          <cell r="S1320">
            <v>18</v>
          </cell>
          <cell r="T1320" t="str">
            <v>CONSTRUCCION Y MANTENIMIENTO DE CAMINOS VECINALES</v>
          </cell>
          <cell r="U1320">
            <v>2</v>
          </cell>
          <cell r="V1320" t="str">
            <v>PROYECTOS - 2007 P/CONCLUSION</v>
          </cell>
          <cell r="W1320">
            <v>1761</v>
          </cell>
        </row>
        <row r="1321">
          <cell r="B1321" t="str">
            <v>B05-16039-00000</v>
          </cell>
          <cell r="C1321" t="str">
            <v>CONSTRUCCION PASO A DESNIVEL  CRUCE VIACHA  (DISEÑO FINAL)</v>
          </cell>
          <cell r="D1321" t="str">
            <v>DISTRITAL</v>
          </cell>
          <cell r="E1321">
            <v>15</v>
          </cell>
          <cell r="F1321" t="str">
            <v>DISTRITAL</v>
          </cell>
          <cell r="G1321" t="str">
            <v>I</v>
          </cell>
          <cell r="H1321">
            <v>9546</v>
          </cell>
          <cell r="I1321">
            <v>9546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2</v>
          </cell>
          <cell r="R1321" t="str">
            <v>OBRAS Y MEDIO AMBIENTE</v>
          </cell>
          <cell r="S1321">
            <v>18</v>
          </cell>
          <cell r="T1321" t="str">
            <v>CONSTRUCCION Y MANTENIMIENTO DE CAMINOS VECINALES</v>
          </cell>
          <cell r="U1321">
            <v>2</v>
          </cell>
          <cell r="V1321" t="str">
            <v>PROYECTOS - 2007 P/CONCLUSION</v>
          </cell>
          <cell r="W1321">
            <v>1762</v>
          </cell>
        </row>
        <row r="1322">
          <cell r="B1322" t="str">
            <v>B05-16040-00000</v>
          </cell>
          <cell r="C1322" t="str">
            <v>CONSTRUCCION PASO A DESNIVEL  CRUCE VILLA ADELA  (DISEÑO FINAL)</v>
          </cell>
          <cell r="D1322" t="str">
            <v>DISTRITAL</v>
          </cell>
          <cell r="E1322">
            <v>15</v>
          </cell>
          <cell r="F1322" t="str">
            <v>DISTRITAL</v>
          </cell>
          <cell r="G1322" t="str">
            <v>I</v>
          </cell>
          <cell r="H1322">
            <v>1261</v>
          </cell>
          <cell r="I1322">
            <v>1261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2</v>
          </cell>
          <cell r="R1322" t="str">
            <v>OBRAS Y MEDIO AMBIENTE</v>
          </cell>
          <cell r="S1322">
            <v>18</v>
          </cell>
          <cell r="T1322" t="str">
            <v>CONSTRUCCION Y MANTENIMIENTO DE CAMINOS VECINALES</v>
          </cell>
          <cell r="U1322">
            <v>2</v>
          </cell>
          <cell r="V1322" t="str">
            <v>PROYECTOS - 2007 P/CONCLUSION</v>
          </cell>
          <cell r="W1322">
            <v>1763</v>
          </cell>
        </row>
        <row r="1323">
          <cell r="B1323" t="str">
            <v>B05-16114-00000</v>
          </cell>
          <cell r="C1323" t="str">
            <v>CONSTRUCCION DE CORRALES Y PUERTAS MATADERO MUNICIPAL (CONCLUSION)</v>
          </cell>
          <cell r="D1323" t="str">
            <v>DISTRITAL</v>
          </cell>
          <cell r="E1323">
            <v>15</v>
          </cell>
          <cell r="F1323" t="str">
            <v>DISTRITAL</v>
          </cell>
          <cell r="G1323" t="str">
            <v>I</v>
          </cell>
          <cell r="H1323">
            <v>27589</v>
          </cell>
          <cell r="I1323">
            <v>27589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3</v>
          </cell>
          <cell r="R1323" t="str">
            <v>DESARROLLO ECONOMICO - PRODUCTIVO</v>
          </cell>
          <cell r="S1323">
            <v>8</v>
          </cell>
          <cell r="T1323" t="str">
            <v>PROMOCION DESARROLLO ECONOMICO URBANO</v>
          </cell>
          <cell r="U1323">
            <v>2</v>
          </cell>
          <cell r="V1323" t="str">
            <v>PROYECTOS - 2007 P/CONCLUSION</v>
          </cell>
          <cell r="W1323">
            <v>1766</v>
          </cell>
        </row>
        <row r="1324">
          <cell r="B1324" t="str">
            <v>B05-16127-00000</v>
          </cell>
          <cell r="C1324" t="str">
            <v>CONSTRUCCION DE MANGA PARA SALA DE FAENEO</v>
          </cell>
          <cell r="D1324" t="str">
            <v>DISTRITAL</v>
          </cell>
          <cell r="E1324">
            <v>15</v>
          </cell>
          <cell r="F1324" t="str">
            <v>DISTRITAL</v>
          </cell>
          <cell r="G1324" t="str">
            <v>I</v>
          </cell>
          <cell r="H1324">
            <v>9463</v>
          </cell>
          <cell r="I1324">
            <v>9463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3</v>
          </cell>
          <cell r="R1324" t="str">
            <v>DESARROLLO ECONOMICO - PRODUCTIVO</v>
          </cell>
          <cell r="S1324">
            <v>8</v>
          </cell>
          <cell r="T1324" t="str">
            <v>PROMOCION DESARROLLO ECONOMICO URBANO</v>
          </cell>
          <cell r="U1324">
            <v>2</v>
          </cell>
          <cell r="V1324" t="str">
            <v>PROYECTOS - 2007 P/CONCLUSION</v>
          </cell>
          <cell r="W1324">
            <v>1767</v>
          </cell>
        </row>
        <row r="1325">
          <cell r="B1325" t="str">
            <v>B05-16144-00000</v>
          </cell>
          <cell r="C1325" t="str">
            <v>CONSTRUCCION DE REFUGIOS PEATONALES</v>
          </cell>
          <cell r="D1325" t="str">
            <v>DISTRITAL</v>
          </cell>
          <cell r="E1325">
            <v>15</v>
          </cell>
          <cell r="F1325" t="str">
            <v>DISTRITAL</v>
          </cell>
          <cell r="G1325" t="str">
            <v>I</v>
          </cell>
          <cell r="H1325">
            <v>200000</v>
          </cell>
          <cell r="I1325">
            <v>200000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2</v>
          </cell>
          <cell r="R1325" t="str">
            <v>OBRAS Y MEDIO AMBIENTE</v>
          </cell>
          <cell r="S1325">
            <v>19</v>
          </cell>
          <cell r="T1325" t="str">
            <v>TRANSPORTE Y VIALIDAD</v>
          </cell>
          <cell r="U1325">
            <v>2</v>
          </cell>
          <cell r="V1325" t="str">
            <v>PROYECTOS - 2007 P/CONCLUSION</v>
          </cell>
          <cell r="W1325">
            <v>1768</v>
          </cell>
        </row>
        <row r="1326">
          <cell r="B1326" t="str">
            <v>B05-16167-00000</v>
          </cell>
          <cell r="C1326" t="str">
            <v>CONSTRUCCION EMBOVEDADO AFLUENTES CARRETERA A COPACABANA</v>
          </cell>
          <cell r="D1326" t="str">
            <v>DISTRITAL</v>
          </cell>
          <cell r="E1326">
            <v>15</v>
          </cell>
          <cell r="F1326" t="str">
            <v>DISTRITAL</v>
          </cell>
          <cell r="G1326" t="str">
            <v>I</v>
          </cell>
          <cell r="H1326">
            <v>492534</v>
          </cell>
          <cell r="I1326">
            <v>0</v>
          </cell>
          <cell r="J1326">
            <v>492534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2</v>
          </cell>
          <cell r="R1326" t="str">
            <v>OBRAS Y MEDIO AMBIENTE</v>
          </cell>
          <cell r="S1326">
            <v>16</v>
          </cell>
          <cell r="T1326" t="str">
            <v>TRATAMIENTO DE CUENCAS</v>
          </cell>
          <cell r="U1326">
            <v>2</v>
          </cell>
          <cell r="V1326" t="str">
            <v>PROYECTOS - 2007 P/CONCLUSION</v>
          </cell>
          <cell r="W1326">
            <v>1769</v>
          </cell>
        </row>
        <row r="1327">
          <cell r="B1327" t="str">
            <v>B05-16172-00000</v>
          </cell>
          <cell r="C1327" t="str">
            <v>CONSTRUCCION INFRAESTRUCTURA CEMENTERIO SANTIAGO PRIMERO (FASE I)</v>
          </cell>
          <cell r="D1327" t="str">
            <v>DISTRITAL</v>
          </cell>
          <cell r="E1327">
            <v>15</v>
          </cell>
          <cell r="F1327" t="str">
            <v>DISTRITAL</v>
          </cell>
          <cell r="G1327" t="str">
            <v>I</v>
          </cell>
          <cell r="H1327">
            <v>200000</v>
          </cell>
          <cell r="I1327">
            <v>200000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2</v>
          </cell>
          <cell r="R1327" t="str">
            <v>OBRAS Y MEDIO AMBIENTE</v>
          </cell>
          <cell r="S1327">
            <v>12</v>
          </cell>
          <cell r="T1327" t="str">
            <v>INFRAESTRUCTURA URBANA Y RURAL</v>
          </cell>
          <cell r="U1327">
            <v>2</v>
          </cell>
          <cell r="V1327" t="str">
            <v>PROYECTOS - 2007 P/CONCLUSION</v>
          </cell>
          <cell r="W1327">
            <v>1770</v>
          </cell>
        </row>
        <row r="1328">
          <cell r="B1328" t="str">
            <v>B05-16174-00000</v>
          </cell>
          <cell r="C1328" t="str">
            <v>CONSTRUCCION JARDINERA CENTRAL AV.  LITORAL (FASE I)</v>
          </cell>
          <cell r="D1328" t="str">
            <v>DISTRITAL</v>
          </cell>
          <cell r="E1328">
            <v>15</v>
          </cell>
          <cell r="F1328" t="str">
            <v>DISTRITAL</v>
          </cell>
          <cell r="G1328" t="str">
            <v>I</v>
          </cell>
          <cell r="H1328">
            <v>100000</v>
          </cell>
          <cell r="I1328">
            <v>100000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2</v>
          </cell>
          <cell r="R1328" t="str">
            <v>OBRAS Y MEDIO AMBIENTE</v>
          </cell>
          <cell r="S1328">
            <v>14</v>
          </cell>
          <cell r="T1328" t="str">
            <v>DESARROLLO Y PRESERVACION DE MEDIO AMBIENTE</v>
          </cell>
          <cell r="U1328">
            <v>2</v>
          </cell>
          <cell r="V1328" t="str">
            <v>PROYECTOS - 2007 P/CONCLUSION</v>
          </cell>
          <cell r="W1328">
            <v>1771</v>
          </cell>
        </row>
        <row r="1329">
          <cell r="B1329" t="str">
            <v>B05-16239-00000</v>
          </cell>
          <cell r="C1329" t="str">
            <v>CONSTRUCCION TANQUE DE RECUPERACION DE SANGRE (OBRA FINA)</v>
          </cell>
          <cell r="D1329" t="str">
            <v>DISTRITAL</v>
          </cell>
          <cell r="E1329">
            <v>15</v>
          </cell>
          <cell r="F1329" t="str">
            <v>DISTRITAL</v>
          </cell>
          <cell r="G1329" t="str">
            <v>I</v>
          </cell>
          <cell r="H1329">
            <v>20408</v>
          </cell>
          <cell r="I1329">
            <v>20408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3</v>
          </cell>
          <cell r="R1329" t="str">
            <v>DESARROLLO ECONOMICO - PRODUCTIVO</v>
          </cell>
          <cell r="S1329">
            <v>8</v>
          </cell>
          <cell r="T1329" t="str">
            <v>PROMOCION DESARROLLO ECONOMICO URBANO</v>
          </cell>
          <cell r="U1329">
            <v>2</v>
          </cell>
          <cell r="V1329" t="str">
            <v>PROYECTOS - 2007 P/CONCLUSION</v>
          </cell>
          <cell r="W1329">
            <v>1772</v>
          </cell>
        </row>
        <row r="1330">
          <cell r="B1330" t="str">
            <v>B05-16689-00000</v>
          </cell>
          <cell r="C1330" t="str">
            <v>EMBOVEDADO RIO FABOCA</v>
          </cell>
          <cell r="D1330" t="str">
            <v>DISTRITAL</v>
          </cell>
          <cell r="E1330">
            <v>15</v>
          </cell>
          <cell r="F1330" t="str">
            <v>DISTRITAL</v>
          </cell>
          <cell r="G1330" t="str">
            <v>I</v>
          </cell>
          <cell r="H1330">
            <v>6735915</v>
          </cell>
          <cell r="I1330">
            <v>414274</v>
          </cell>
          <cell r="J1330">
            <v>950000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5371641</v>
          </cell>
          <cell r="Q1330">
            <v>2</v>
          </cell>
          <cell r="R1330" t="str">
            <v>OBRAS Y MEDIO AMBIENTE</v>
          </cell>
          <cell r="S1330">
            <v>16</v>
          </cell>
          <cell r="T1330" t="str">
            <v>TRATAMIENTO DE CUENCAS</v>
          </cell>
          <cell r="U1330">
            <v>2</v>
          </cell>
          <cell r="V1330" t="str">
            <v>PROYECTOS - 2007 P/CONCLUSION</v>
          </cell>
          <cell r="W1330">
            <v>1773</v>
          </cell>
        </row>
        <row r="1331">
          <cell r="B1331" t="str">
            <v>B05-16690-00000</v>
          </cell>
          <cell r="C1331" t="str">
            <v>EMBOVEDADO PUENTE VELA (CONTRAPARTE)</v>
          </cell>
          <cell r="D1331" t="str">
            <v>DISTRITAL D-8</v>
          </cell>
          <cell r="E1331">
            <v>15</v>
          </cell>
          <cell r="F1331" t="str">
            <v>DISTRITAL</v>
          </cell>
          <cell r="G1331" t="str">
            <v>I</v>
          </cell>
          <cell r="H1331">
            <v>809157</v>
          </cell>
          <cell r="I1331">
            <v>0</v>
          </cell>
          <cell r="J1331">
            <v>809157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2</v>
          </cell>
          <cell r="R1331" t="str">
            <v>OBRAS Y MEDIO AMBIENTE</v>
          </cell>
          <cell r="S1331">
            <v>16</v>
          </cell>
          <cell r="T1331" t="str">
            <v>TRATAMIENTO DE CUENCAS</v>
          </cell>
          <cell r="U1331">
            <v>2</v>
          </cell>
          <cell r="V1331" t="str">
            <v>PROYECTOS - 2007 P/CONCLUSION</v>
          </cell>
          <cell r="W1331">
            <v>1774</v>
          </cell>
        </row>
        <row r="1332">
          <cell r="B1332" t="str">
            <v>B05-16884-00000</v>
          </cell>
          <cell r="C1332" t="str">
            <v>EQUIPAMIENTO UNIDAD DE MANTENIMIENTO DE AREAS VERDES</v>
          </cell>
          <cell r="D1332" t="str">
            <v>DISTRITAL</v>
          </cell>
          <cell r="E1332">
            <v>15</v>
          </cell>
          <cell r="F1332" t="str">
            <v>DISTRITAL</v>
          </cell>
          <cell r="G1332" t="str">
            <v>I</v>
          </cell>
          <cell r="H1332">
            <v>30000</v>
          </cell>
          <cell r="I1332">
            <v>30000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2</v>
          </cell>
          <cell r="R1332" t="str">
            <v>OBRAS Y MEDIO AMBIENTE</v>
          </cell>
          <cell r="S1332">
            <v>14</v>
          </cell>
          <cell r="T1332" t="str">
            <v>DESARROLLO Y PRESERVACION DE MEDIO AMBIENTE</v>
          </cell>
          <cell r="U1332">
            <v>2</v>
          </cell>
          <cell r="V1332" t="str">
            <v>PROYECTOS - 2007 P/CONCLUSION</v>
          </cell>
          <cell r="W1332">
            <v>1775</v>
          </cell>
        </row>
        <row r="1333">
          <cell r="B1333" t="str">
            <v>B05-16890-00000</v>
          </cell>
          <cell r="C1333" t="str">
            <v>ESTABILIZACION DE TALUD D-1  (CONTRAPARTE)</v>
          </cell>
          <cell r="D1333" t="str">
            <v>DISTRITAL</v>
          </cell>
          <cell r="E1333">
            <v>15</v>
          </cell>
          <cell r="F1333" t="str">
            <v>DISTRITAL</v>
          </cell>
          <cell r="G1333" t="str">
            <v>I</v>
          </cell>
          <cell r="H1333">
            <v>200000</v>
          </cell>
          <cell r="I1333">
            <v>200000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2</v>
          </cell>
          <cell r="R1333" t="str">
            <v>OBRAS Y MEDIO AMBIENTE</v>
          </cell>
          <cell r="S1333">
            <v>42</v>
          </cell>
          <cell r="T1333" t="str">
            <v>PREVENCION DE RIESGOS Y DESASTRES NATURALES</v>
          </cell>
          <cell r="U1333">
            <v>2</v>
          </cell>
          <cell r="V1333" t="str">
            <v>PROYECTOS - 2007 P/CONCLUSION</v>
          </cell>
          <cell r="W1333">
            <v>1777</v>
          </cell>
        </row>
        <row r="1334">
          <cell r="B1334" t="str">
            <v>B05-16907-00000</v>
          </cell>
          <cell r="C1334" t="str">
            <v>FORTALECIMIENTO A LA PLANIFICACION PARTICIPATIVA 2007</v>
          </cell>
          <cell r="D1334" t="str">
            <v>DISTRITAL</v>
          </cell>
          <cell r="E1334">
            <v>15</v>
          </cell>
          <cell r="F1334" t="str">
            <v>DISTRITAL</v>
          </cell>
          <cell r="G1334" t="str">
            <v>I</v>
          </cell>
          <cell r="H1334">
            <v>99562</v>
          </cell>
          <cell r="I1334">
            <v>35700</v>
          </cell>
          <cell r="J1334">
            <v>63862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4</v>
          </cell>
          <cell r="R1334" t="str">
            <v>FORTALECIMIENTO INSTITUCIONAL</v>
          </cell>
          <cell r="S1334">
            <v>20</v>
          </cell>
          <cell r="T1334" t="str">
            <v>FORTALECIMIENTO MUNICIPAL</v>
          </cell>
          <cell r="U1334">
            <v>2</v>
          </cell>
          <cell r="V1334" t="str">
            <v>PROYECTOS - 2007 P/CONCLUSION</v>
          </cell>
          <cell r="W1334">
            <v>1780</v>
          </cell>
        </row>
        <row r="1335">
          <cell r="B1335" t="str">
            <v>B05-16918-00000</v>
          </cell>
          <cell r="C1335" t="str">
            <v>FORTALECIMIENTO DIRECCION DE FINANZAS</v>
          </cell>
          <cell r="D1335" t="str">
            <v>DISTRITAL</v>
          </cell>
          <cell r="E1335">
            <v>15</v>
          </cell>
          <cell r="F1335" t="str">
            <v>DISTRITAL</v>
          </cell>
          <cell r="G1335" t="str">
            <v>I</v>
          </cell>
          <cell r="H1335">
            <v>37286</v>
          </cell>
          <cell r="I1335">
            <v>14500</v>
          </cell>
          <cell r="J1335">
            <v>22786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4</v>
          </cell>
          <cell r="R1335" t="str">
            <v>FORTALECIMIENTO INSTITUCIONAL</v>
          </cell>
          <cell r="S1335">
            <v>20</v>
          </cell>
          <cell r="T1335" t="str">
            <v>FORTALECIMIENTO MUNICIPAL</v>
          </cell>
          <cell r="U1335">
            <v>2</v>
          </cell>
          <cell r="V1335" t="str">
            <v>PROYECTOS - 2007 P/CONCLUSION</v>
          </cell>
          <cell r="W1335">
            <v>1782</v>
          </cell>
        </row>
        <row r="1336">
          <cell r="B1336" t="str">
            <v/>
          </cell>
          <cell r="C1336" t="str">
            <v>FORTALECIMIENTO DIRECCION DE RECAUDACIONES</v>
          </cell>
          <cell r="D1336" t="str">
            <v>DISTRITAL</v>
          </cell>
          <cell r="E1336">
            <v>15</v>
          </cell>
          <cell r="F1336" t="str">
            <v>DISTRITAL</v>
          </cell>
          <cell r="G1336" t="str">
            <v>I</v>
          </cell>
          <cell r="H1336">
            <v>330000</v>
          </cell>
          <cell r="I1336">
            <v>330000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4</v>
          </cell>
          <cell r="R1336" t="str">
            <v>FORTALECIMIENTO INSTITUCIONAL</v>
          </cell>
          <cell r="S1336">
            <v>20</v>
          </cell>
          <cell r="T1336" t="str">
            <v>FORTALECIMIENTO MUNICIPAL</v>
          </cell>
          <cell r="U1336">
            <v>1</v>
          </cell>
          <cell r="V1336" t="str">
            <v>NUEVOS - 2008</v>
          </cell>
          <cell r="W1336">
            <v>1783</v>
          </cell>
        </row>
        <row r="1337">
          <cell r="B1337" t="str">
            <v>B05-16924-00000</v>
          </cell>
          <cell r="C1337" t="str">
            <v>FORTALECIMIENTO SUB ALCALDIA 2</v>
          </cell>
          <cell r="D1337" t="str">
            <v>DISTRITAL</v>
          </cell>
          <cell r="E1337">
            <v>15</v>
          </cell>
          <cell r="F1337" t="str">
            <v>DISTRITAL</v>
          </cell>
          <cell r="G1337" t="str">
            <v>I</v>
          </cell>
          <cell r="H1337">
            <v>510</v>
          </cell>
          <cell r="I1337">
            <v>510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4</v>
          </cell>
          <cell r="R1337" t="str">
            <v>FORTALECIMIENTO INSTITUCIONAL</v>
          </cell>
          <cell r="S1337">
            <v>28</v>
          </cell>
          <cell r="T1337" t="str">
            <v>FORTALECIMIENTO SUB ALCALDIAS DISTRITALES</v>
          </cell>
          <cell r="U1337">
            <v>2</v>
          </cell>
          <cell r="V1337" t="str">
            <v>PROYECTOS - 2007 P/CONCLUSION</v>
          </cell>
          <cell r="W1337">
            <v>1787</v>
          </cell>
        </row>
        <row r="1338">
          <cell r="B1338" t="str">
            <v>B05-16934-00000</v>
          </cell>
          <cell r="C1338" t="str">
            <v>GENERACION DE EMPLEO 2007 (SAVE THE CHILDREN)</v>
          </cell>
          <cell r="D1338" t="str">
            <v>DISTRITAL</v>
          </cell>
          <cell r="E1338">
            <v>15</v>
          </cell>
          <cell r="F1338" t="str">
            <v>DISTRITAL</v>
          </cell>
          <cell r="G1338" t="str">
            <v>I</v>
          </cell>
          <cell r="H1338">
            <v>714131</v>
          </cell>
          <cell r="I1338">
            <v>420000</v>
          </cell>
          <cell r="J1338">
            <v>23873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270258</v>
          </cell>
          <cell r="P1338">
            <v>0</v>
          </cell>
          <cell r="Q1338">
            <v>2</v>
          </cell>
          <cell r="R1338" t="str">
            <v>OBRAS Y MEDIO AMBIENTE</v>
          </cell>
          <cell r="S1338">
            <v>25</v>
          </cell>
          <cell r="T1338" t="str">
            <v>PROGRAMA INTENSIVO DE EMPLEO - GEN. EMPLEO</v>
          </cell>
          <cell r="U1338">
            <v>2</v>
          </cell>
          <cell r="V1338" t="str">
            <v>PROYECTOS - 2007 P/CONCLUSION</v>
          </cell>
          <cell r="W1338">
            <v>1790</v>
          </cell>
        </row>
        <row r="1339">
          <cell r="B1339" t="str">
            <v>B05-16941-00000</v>
          </cell>
          <cell r="C1339" t="str">
            <v>MEJORAMIENTO VIAL PEATONAL  AV. CIVICA (DESDE ROTONDA KOLPING HASTA PLAZA OBELISCO)</v>
          </cell>
          <cell r="D1339" t="str">
            <v>DISTRITAL</v>
          </cell>
          <cell r="E1339">
            <v>15</v>
          </cell>
          <cell r="F1339" t="str">
            <v>DISTRITAL</v>
          </cell>
          <cell r="G1339" t="str">
            <v>I</v>
          </cell>
          <cell r="H1339">
            <v>283180</v>
          </cell>
          <cell r="I1339">
            <v>0</v>
          </cell>
          <cell r="J1339">
            <v>283180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2</v>
          </cell>
          <cell r="R1339" t="str">
            <v>OBRAS Y MEDIO AMBIENTE</v>
          </cell>
          <cell r="S1339">
            <v>18</v>
          </cell>
          <cell r="T1339" t="str">
            <v>CONSTRUCCION Y MANTENIMIENTO DE CAMINOS VECINALES</v>
          </cell>
          <cell r="U1339">
            <v>2</v>
          </cell>
          <cell r="V1339" t="str">
            <v>PROYECTOS - 2007 P/CONCLUSION</v>
          </cell>
          <cell r="W1339">
            <v>1791</v>
          </cell>
        </row>
        <row r="1340">
          <cell r="B1340" t="str">
            <v>B05-16942-00000</v>
          </cell>
          <cell r="C1340" t="str">
            <v>MEJORAMIENTO Y REHABILITACION DE AREAS VERDES</v>
          </cell>
          <cell r="D1340" t="str">
            <v>DISTRITAL</v>
          </cell>
          <cell r="E1340">
            <v>15</v>
          </cell>
          <cell r="F1340" t="str">
            <v>DISTRITAL</v>
          </cell>
          <cell r="G1340" t="str">
            <v>I</v>
          </cell>
          <cell r="H1340">
            <v>96000</v>
          </cell>
          <cell r="I1340">
            <v>96000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2</v>
          </cell>
          <cell r="R1340" t="str">
            <v>OBRAS Y MEDIO AMBIENTE</v>
          </cell>
          <cell r="S1340">
            <v>14</v>
          </cell>
          <cell r="T1340" t="str">
            <v>DESARROLLO Y PRESERVACION DE MEDIO AMBIENTE</v>
          </cell>
          <cell r="U1340">
            <v>2</v>
          </cell>
          <cell r="V1340" t="str">
            <v>PROYECTOS - 2007 P/CONCLUSION</v>
          </cell>
          <cell r="W1340">
            <v>1792</v>
          </cell>
        </row>
        <row r="1341">
          <cell r="B1341" t="str">
            <v>B05-16948-00000</v>
          </cell>
          <cell r="C1341" t="str">
            <v>OBRAS MENORES 2007</v>
          </cell>
          <cell r="D1341" t="str">
            <v>DISTRITAL</v>
          </cell>
          <cell r="E1341">
            <v>15</v>
          </cell>
          <cell r="F1341" t="str">
            <v>DISTRITAL</v>
          </cell>
          <cell r="G1341" t="str">
            <v>I</v>
          </cell>
          <cell r="H1341">
            <v>481217</v>
          </cell>
          <cell r="I1341">
            <v>0</v>
          </cell>
          <cell r="J1341">
            <v>0</v>
          </cell>
          <cell r="K1341">
            <v>322775</v>
          </cell>
          <cell r="L1341">
            <v>0</v>
          </cell>
          <cell r="M1341">
            <v>0</v>
          </cell>
          <cell r="N1341">
            <v>322775</v>
          </cell>
          <cell r="O1341">
            <v>158442</v>
          </cell>
          <cell r="P1341">
            <v>0</v>
          </cell>
          <cell r="Q1341">
            <v>2</v>
          </cell>
          <cell r="R1341" t="str">
            <v>OBRAS Y MEDIO AMBIENTE</v>
          </cell>
          <cell r="S1341">
            <v>12</v>
          </cell>
          <cell r="T1341" t="str">
            <v>INFRAESTRUCTURA URBANA Y RURAL</v>
          </cell>
          <cell r="U1341">
            <v>2</v>
          </cell>
          <cell r="V1341" t="str">
            <v>PROYECTOS - 2007 P/CONCLUSION</v>
          </cell>
          <cell r="W1341">
            <v>1793</v>
          </cell>
        </row>
        <row r="1342">
          <cell r="B1342" t="str">
            <v>B05-16950-00000</v>
          </cell>
          <cell r="C1342" t="str">
            <v>PAVIMENTADO AV. AYOPAYA (ESTUDIOS DE PREINVERSION)</v>
          </cell>
          <cell r="D1342" t="str">
            <v>DISTRITAL</v>
          </cell>
          <cell r="E1342">
            <v>15</v>
          </cell>
          <cell r="F1342" t="str">
            <v>DISTRITAL</v>
          </cell>
          <cell r="G1342" t="str">
            <v>I</v>
          </cell>
          <cell r="H1342">
            <v>25000</v>
          </cell>
          <cell r="I1342">
            <v>25000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2</v>
          </cell>
          <cell r="R1342" t="str">
            <v>OBRAS Y MEDIO AMBIENTE</v>
          </cell>
          <cell r="S1342">
            <v>18</v>
          </cell>
          <cell r="T1342" t="str">
            <v>CONSTRUCCION Y MANTENIMIENTO DE CAMINOS VECINALES</v>
          </cell>
          <cell r="U1342">
            <v>2</v>
          </cell>
          <cell r="V1342" t="str">
            <v>PROYECTOS - 2007 P/CONCLUSION</v>
          </cell>
          <cell r="W1342">
            <v>1795</v>
          </cell>
        </row>
        <row r="1343">
          <cell r="B1343" t="str">
            <v>B05-16951-00000</v>
          </cell>
          <cell r="C1343" t="str">
            <v>PAVIMENTADO AV. NESTOR GALINDO (CONTRAPARTE)</v>
          </cell>
          <cell r="D1343" t="str">
            <v>DISTRITAL</v>
          </cell>
          <cell r="E1343">
            <v>15</v>
          </cell>
          <cell r="F1343" t="str">
            <v>DISTRITAL</v>
          </cell>
          <cell r="G1343" t="str">
            <v>I</v>
          </cell>
          <cell r="H1343">
            <v>13219882</v>
          </cell>
          <cell r="I1343">
            <v>2428142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10791740</v>
          </cell>
          <cell r="Q1343">
            <v>2</v>
          </cell>
          <cell r="R1343" t="str">
            <v>OBRAS Y MEDIO AMBIENTE</v>
          </cell>
          <cell r="S1343">
            <v>18</v>
          </cell>
          <cell r="T1343" t="str">
            <v>CONSTRUCCION Y MANTENIMIENTO DE CAMINOS VECINALES</v>
          </cell>
          <cell r="U1343">
            <v>2</v>
          </cell>
          <cell r="V1343" t="str">
            <v>PROYECTOS - 2007 P/CONCLUSION</v>
          </cell>
          <cell r="W1343">
            <v>1796</v>
          </cell>
        </row>
        <row r="1344">
          <cell r="B1344" t="str">
            <v>B05-16952-00000</v>
          </cell>
          <cell r="C1344" t="str">
            <v>PAVIMENTADO AV. PANORAMICA NORTE (DESDE CALLE BELTRAN DE 16 DE JULIO 1RA SECCION HASTA LA CALLE BOQUERON DE ALTO LIMA 1RA SECCION) (FASE II)</v>
          </cell>
          <cell r="D1344" t="str">
            <v>DISTRITAL</v>
          </cell>
          <cell r="E1344">
            <v>15</v>
          </cell>
          <cell r="F1344" t="str">
            <v>DISTRITAL</v>
          </cell>
          <cell r="G1344" t="str">
            <v>I</v>
          </cell>
          <cell r="H1344">
            <v>9099931</v>
          </cell>
          <cell r="I1344">
            <v>0</v>
          </cell>
          <cell r="J1344">
            <v>2147824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6952107</v>
          </cell>
          <cell r="Q1344">
            <v>2</v>
          </cell>
          <cell r="R1344" t="str">
            <v>OBRAS Y MEDIO AMBIENTE</v>
          </cell>
          <cell r="S1344">
            <v>18</v>
          </cell>
          <cell r="T1344" t="str">
            <v>CONSTRUCCION Y MANTENIMIENTO DE CAMINOS VECINALES</v>
          </cell>
          <cell r="U1344">
            <v>2</v>
          </cell>
          <cell r="V1344" t="str">
            <v>PROYECTOS - 2007 P/CONCLUSION</v>
          </cell>
          <cell r="W1344">
            <v>1797</v>
          </cell>
        </row>
        <row r="1345">
          <cell r="B1345" t="str">
            <v>B05-16957-00000</v>
          </cell>
          <cell r="C1345" t="str">
            <v>CONSTRUCCION DE REDUCTORES DE VELOCIDAD</v>
          </cell>
          <cell r="D1345" t="str">
            <v>DISTRITAL</v>
          </cell>
          <cell r="E1345">
            <v>15</v>
          </cell>
          <cell r="F1345" t="str">
            <v>DISTRITAL</v>
          </cell>
          <cell r="G1345" t="str">
            <v>I</v>
          </cell>
          <cell r="H1345">
            <v>20000</v>
          </cell>
          <cell r="I1345">
            <v>20000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2</v>
          </cell>
          <cell r="R1345" t="str">
            <v>OBRAS Y MEDIO AMBIENTE</v>
          </cell>
          <cell r="S1345">
            <v>18</v>
          </cell>
          <cell r="T1345" t="str">
            <v>CONSTRUCCION Y MANTENIMIENTO DE CAMINOS VECINALES</v>
          </cell>
          <cell r="U1345">
            <v>2</v>
          </cell>
          <cell r="V1345" t="str">
            <v>PROYECTOS - 2007 P/CONCLUSION</v>
          </cell>
          <cell r="W1345">
            <v>1798</v>
          </cell>
        </row>
        <row r="1346">
          <cell r="B1346" t="str">
            <v>B05-16976-00000</v>
          </cell>
          <cell r="C1346" t="str">
            <v>REPOSICION DE TAPAS DE CAMARA</v>
          </cell>
          <cell r="D1346" t="str">
            <v>DISTRITAL</v>
          </cell>
          <cell r="E1346">
            <v>15</v>
          </cell>
          <cell r="F1346" t="str">
            <v>DISTRITAL</v>
          </cell>
          <cell r="G1346" t="str">
            <v>I</v>
          </cell>
          <cell r="H1346">
            <v>5856</v>
          </cell>
          <cell r="I1346">
            <v>5856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2</v>
          </cell>
          <cell r="R1346" t="str">
            <v>OBRAS Y MEDIO AMBIENTE</v>
          </cell>
          <cell r="S1346">
            <v>15</v>
          </cell>
          <cell r="T1346" t="str">
            <v>PLAN USO DE DESECHOS SOLIDOS - ALCANTARILLADO SANITARIO</v>
          </cell>
          <cell r="U1346">
            <v>2</v>
          </cell>
          <cell r="V1346" t="str">
            <v>PROYECTOS - 2007 P/CONCLUSION</v>
          </cell>
          <cell r="W1346">
            <v>1800</v>
          </cell>
        </row>
        <row r="1347">
          <cell r="B1347" t="str">
            <v>B05-17183-00000</v>
          </cell>
          <cell r="C1347" t="str">
            <v>REFACCION CANCHA MULTIPLE</v>
          </cell>
          <cell r="D1347" t="str">
            <v>TUNARI 2DA SECCION</v>
          </cell>
          <cell r="E1347">
            <v>4</v>
          </cell>
          <cell r="F1347" t="str">
            <v>DISTRITO - 4</v>
          </cell>
          <cell r="G1347" t="str">
            <v>RI-08</v>
          </cell>
          <cell r="H1347">
            <v>80000</v>
          </cell>
          <cell r="I1347">
            <v>80000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2</v>
          </cell>
          <cell r="R1347" t="str">
            <v>OBRAS Y MEDIO AMBIENTE</v>
          </cell>
          <cell r="S1347">
            <v>12</v>
          </cell>
          <cell r="T1347" t="str">
            <v>INFRAESTRUCTURA URBANA Y RURAL</v>
          </cell>
          <cell r="U1347">
            <v>2</v>
          </cell>
          <cell r="V1347" t="str">
            <v>PROYECTOS - 2007 P/CONCLUSION</v>
          </cell>
          <cell r="W1347">
            <v>1810</v>
          </cell>
        </row>
        <row r="1348">
          <cell r="B1348" t="str">
            <v/>
          </cell>
          <cell r="C1348" t="str">
            <v>PROGRAMA DE ACCESO A LA TECNOLOGIA INFORMATICA - MUJERES ADULTAS</v>
          </cell>
          <cell r="D1348" t="str">
            <v>DISTRITO 8</v>
          </cell>
          <cell r="E1348">
            <v>8</v>
          </cell>
          <cell r="F1348" t="str">
            <v>DISTRITO - 8</v>
          </cell>
          <cell r="G1348" t="str">
            <v>I</v>
          </cell>
          <cell r="H1348">
            <v>861968</v>
          </cell>
          <cell r="I1348">
            <v>693000</v>
          </cell>
          <cell r="J1348">
            <v>168968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4</v>
          </cell>
          <cell r="R1348" t="str">
            <v>FORTALECIMIENTO INSTITUCIONAL</v>
          </cell>
          <cell r="S1348">
            <v>28</v>
          </cell>
          <cell r="T1348" t="str">
            <v>FORTALECIMIENTO SUB ALCALDIAS DISTRITALES</v>
          </cell>
          <cell r="U1348">
            <v>2</v>
          </cell>
          <cell r="V1348" t="str">
            <v>PROYECTOS - 2007 P/CONCLUSION</v>
          </cell>
          <cell r="W1348">
            <v>1811</v>
          </cell>
        </row>
        <row r="1349">
          <cell r="B1349" t="str">
            <v>B05-16989-00000</v>
          </cell>
          <cell r="C1349" t="str">
            <v>CONSTRUCCION MERCADO CAMPESINO PESQUERO (ESTUDIOS DE PREINVERSION)</v>
          </cell>
          <cell r="D1349" t="str">
            <v>DISTRITAL</v>
          </cell>
          <cell r="E1349">
            <v>15</v>
          </cell>
          <cell r="F1349" t="str">
            <v>DISTRITAL</v>
          </cell>
          <cell r="G1349" t="str">
            <v>I</v>
          </cell>
          <cell r="H1349">
            <v>41300</v>
          </cell>
          <cell r="I1349">
            <v>41300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3</v>
          </cell>
          <cell r="R1349" t="str">
            <v>DESARROLLO ECONOMICO - PRODUCTIVO</v>
          </cell>
          <cell r="S1349">
            <v>8</v>
          </cell>
          <cell r="T1349" t="str">
            <v>PROMOCION DESARROLLO ECONOMICO URBANO</v>
          </cell>
          <cell r="U1349">
            <v>2</v>
          </cell>
          <cell r="V1349" t="str">
            <v>PROYECTOS - 2007 P/CONCLUSION</v>
          </cell>
          <cell r="W1349">
            <v>1813</v>
          </cell>
        </row>
        <row r="1350">
          <cell r="B1350" t="str">
            <v>B05-16990-00000</v>
          </cell>
          <cell r="C1350" t="str">
            <v>CONSTRUCCION DE CAMPO FERIAL FEXALT (ESTUDIOS DE PREINVERSION)</v>
          </cell>
          <cell r="D1350" t="str">
            <v>DISTRITAL</v>
          </cell>
          <cell r="E1350">
            <v>1</v>
          </cell>
          <cell r="F1350" t="str">
            <v>DISTRITO - 1</v>
          </cell>
          <cell r="G1350" t="str">
            <v>I</v>
          </cell>
          <cell r="H1350">
            <v>55200</v>
          </cell>
          <cell r="I1350">
            <v>55200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3</v>
          </cell>
          <cell r="R1350" t="str">
            <v>DESARROLLO ECONOMICO - PRODUCTIVO</v>
          </cell>
          <cell r="S1350">
            <v>8</v>
          </cell>
          <cell r="T1350" t="str">
            <v>PROMOCION DESARROLLO ECONOMICO URBANO</v>
          </cell>
          <cell r="U1350">
            <v>2</v>
          </cell>
          <cell r="V1350" t="str">
            <v>PROYECTOS - 2007 P/CONCLUSION</v>
          </cell>
          <cell r="W1350">
            <v>1814</v>
          </cell>
        </row>
        <row r="1351">
          <cell r="B1351" t="str">
            <v>B05-16992-00000</v>
          </cell>
          <cell r="C1351" t="str">
            <v>CONSTRUCCION MURO PERIMETRAL UE BOLIVAR MUNICIPAL DON BOSCO</v>
          </cell>
          <cell r="D1351" t="str">
            <v>DISTRITAL D-2</v>
          </cell>
          <cell r="E1351">
            <v>15</v>
          </cell>
          <cell r="F1351" t="str">
            <v>DISTRITAL</v>
          </cell>
          <cell r="G1351" t="str">
            <v>I</v>
          </cell>
          <cell r="H1351">
            <v>150000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150000</v>
          </cell>
          <cell r="P1351">
            <v>0</v>
          </cell>
          <cell r="Q1351">
            <v>1</v>
          </cell>
          <cell r="R1351" t="str">
            <v>PROTECCION SOCIAL</v>
          </cell>
          <cell r="S1351">
            <v>1</v>
          </cell>
          <cell r="T1351" t="str">
            <v>SERVICIO DE EDUCACION</v>
          </cell>
          <cell r="U1351">
            <v>2</v>
          </cell>
          <cell r="V1351" t="str">
            <v>PROYECTOS - 2007 P/CONCLUSION</v>
          </cell>
          <cell r="W1351">
            <v>1815</v>
          </cell>
        </row>
        <row r="1352">
          <cell r="B1352" t="str">
            <v>B05-16079-00000</v>
          </cell>
          <cell r="C1352" t="str">
            <v>CONSTRUCCION MIRADOR ATIPIRIS (FASE I)</v>
          </cell>
          <cell r="D1352" t="str">
            <v>DISTRITAL</v>
          </cell>
          <cell r="E1352">
            <v>15</v>
          </cell>
          <cell r="F1352" t="str">
            <v>DISTRITAL</v>
          </cell>
          <cell r="G1352" t="str">
            <v>I</v>
          </cell>
          <cell r="H1352">
            <v>22131</v>
          </cell>
          <cell r="I1352">
            <v>0</v>
          </cell>
          <cell r="J1352">
            <v>22131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2</v>
          </cell>
          <cell r="R1352" t="str">
            <v>OBRAS Y MEDIO AMBIENTE</v>
          </cell>
          <cell r="S1352">
            <v>12</v>
          </cell>
          <cell r="T1352" t="str">
            <v>INFRAESTRUCTURA URBANA Y RURAL</v>
          </cell>
          <cell r="U1352">
            <v>2</v>
          </cell>
          <cell r="V1352" t="str">
            <v>PROYECTOS - 2007 P/CONCLUSION</v>
          </cell>
          <cell r="W1352">
            <v>1816</v>
          </cell>
        </row>
        <row r="1353">
          <cell r="B1353" t="str">
            <v>B05-16903-00000</v>
          </cell>
          <cell r="C1353" t="str">
            <v>EQUIPAMIENTO INSTITUCIONAL</v>
          </cell>
          <cell r="D1353" t="str">
            <v>DISTRITAL</v>
          </cell>
          <cell r="E1353">
            <v>15</v>
          </cell>
          <cell r="F1353" t="str">
            <v>DISTRITAL</v>
          </cell>
          <cell r="G1353" t="str">
            <v>I</v>
          </cell>
          <cell r="H1353">
            <v>769709</v>
          </cell>
          <cell r="I1353">
            <v>393728</v>
          </cell>
          <cell r="J1353">
            <v>375981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4</v>
          </cell>
          <cell r="R1353" t="str">
            <v>FORTALECIMIENTO INSTITUCIONAL</v>
          </cell>
          <cell r="S1353">
            <v>20</v>
          </cell>
          <cell r="T1353" t="str">
            <v>FORTALECIMIENTO MUNICIPAL</v>
          </cell>
          <cell r="U1353">
            <v>2</v>
          </cell>
          <cell r="V1353" t="str">
            <v>PROYECTOS - 2007 P/CONCLUSION</v>
          </cell>
          <cell r="W1353">
            <v>1817</v>
          </cell>
        </row>
        <row r="1354">
          <cell r="B1354" t="str">
            <v>B05-16175-00000</v>
          </cell>
          <cell r="C1354" t="str">
            <v>EMBOVEDADO DE RIOS  S/N</v>
          </cell>
          <cell r="D1354" t="str">
            <v>HUAYNA POTOSI 3ra. SECCION</v>
          </cell>
          <cell r="E1354">
            <v>5</v>
          </cell>
          <cell r="F1354" t="str">
            <v>DISTRITO - 5</v>
          </cell>
          <cell r="G1354" t="str">
            <v>I</v>
          </cell>
          <cell r="H1354">
            <v>15733003</v>
          </cell>
          <cell r="I1354">
            <v>2103212</v>
          </cell>
          <cell r="J1354">
            <v>1043388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12586403</v>
          </cell>
          <cell r="Q1354">
            <v>2</v>
          </cell>
          <cell r="R1354" t="str">
            <v>OBRAS Y MEDIO AMBIENTE</v>
          </cell>
          <cell r="S1354">
            <v>16</v>
          </cell>
          <cell r="T1354" t="str">
            <v>TRATAMIENTO DE CUENCAS</v>
          </cell>
          <cell r="U1354">
            <v>2</v>
          </cell>
          <cell r="V1354" t="str">
            <v>PROYECTOS - 2007 P/CONCLUSION</v>
          </cell>
          <cell r="W1354">
            <v>1818</v>
          </cell>
        </row>
        <row r="1355">
          <cell r="B1355" t="str">
            <v>B05-16204-00000</v>
          </cell>
          <cell r="C1355" t="str">
            <v>FORTALECIMIENTO DEL SECTOR AGRICOLA</v>
          </cell>
          <cell r="D1355" t="str">
            <v>DISTRITAL</v>
          </cell>
          <cell r="E1355">
            <v>15</v>
          </cell>
          <cell r="F1355" t="str">
            <v>DISTRITAL</v>
          </cell>
          <cell r="G1355" t="str">
            <v>I</v>
          </cell>
          <cell r="H1355">
            <v>250000</v>
          </cell>
          <cell r="I1355">
            <v>0</v>
          </cell>
          <cell r="J1355">
            <v>250000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3</v>
          </cell>
          <cell r="R1355" t="str">
            <v>DESARROLLO ECONOMICO - PRODUCTIVO</v>
          </cell>
          <cell r="S1355">
            <v>7</v>
          </cell>
          <cell r="T1355" t="str">
            <v>PROMOCION Y FOMENTO A LA PRODUCCION AGROPECUARIO</v>
          </cell>
          <cell r="U1355">
            <v>2</v>
          </cell>
          <cell r="V1355" t="str">
            <v>PROYECTOS - 2007 P/CONCLUSION</v>
          </cell>
          <cell r="W1355">
            <v>1819</v>
          </cell>
        </row>
        <row r="1356">
          <cell r="B1356" t="str">
            <v>B05-16879-00000</v>
          </cell>
          <cell r="C1356" t="str">
            <v>REFACCION ALCALDIA QUEMADA</v>
          </cell>
          <cell r="D1356" t="str">
            <v>DISTRITAL</v>
          </cell>
          <cell r="E1356">
            <v>15</v>
          </cell>
          <cell r="F1356" t="str">
            <v>DISTRITAL</v>
          </cell>
          <cell r="G1356" t="str">
            <v>I</v>
          </cell>
          <cell r="H1356">
            <v>92258</v>
          </cell>
          <cell r="I1356">
            <v>0</v>
          </cell>
          <cell r="J1356">
            <v>92258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2</v>
          </cell>
          <cell r="R1356" t="str">
            <v>OBRAS Y MEDIO AMBIENTE</v>
          </cell>
          <cell r="S1356">
            <v>12</v>
          </cell>
          <cell r="T1356" t="str">
            <v>INFRAESTRUCTURA URBANA Y RURAL</v>
          </cell>
          <cell r="U1356">
            <v>2</v>
          </cell>
          <cell r="V1356" t="str">
            <v>PROYECTOS - 2007 P/CONCLUSION</v>
          </cell>
          <cell r="W1356">
            <v>1820</v>
          </cell>
        </row>
        <row r="1357">
          <cell r="B1357" t="str">
            <v>B05-16881-00000</v>
          </cell>
          <cell r="C1357" t="str">
            <v>DISEÑO DE BAÑOS H. CONCEJO MUNIICPAL</v>
          </cell>
          <cell r="D1357" t="str">
            <v>DISTRITAL</v>
          </cell>
          <cell r="E1357">
            <v>15</v>
          </cell>
          <cell r="F1357" t="str">
            <v>DISTRITAL</v>
          </cell>
          <cell r="G1357" t="str">
            <v>I</v>
          </cell>
          <cell r="H1357">
            <v>3565</v>
          </cell>
          <cell r="I1357">
            <v>0</v>
          </cell>
          <cell r="J1357">
            <v>3565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2</v>
          </cell>
          <cell r="R1357" t="str">
            <v>OBRAS Y MEDIO AMBIENTE</v>
          </cell>
          <cell r="S1357">
            <v>12</v>
          </cell>
          <cell r="T1357" t="str">
            <v>INFRAESTRUCTURA URBANA Y RURAL</v>
          </cell>
          <cell r="U1357">
            <v>2</v>
          </cell>
          <cell r="V1357" t="str">
            <v>PROYECTOS - 2007 P/CONCLUSION</v>
          </cell>
          <cell r="W1357">
            <v>1821</v>
          </cell>
        </row>
        <row r="1358">
          <cell r="B1358" t="str">
            <v>B05-16896-00000</v>
          </cell>
          <cell r="C1358" t="str">
            <v>PAVIMENTADO AV. PANORAMICA NORTE (FASE II) (SUPERVISION DE OBRAS)</v>
          </cell>
          <cell r="D1358" t="str">
            <v>DISTRITAL</v>
          </cell>
          <cell r="E1358">
            <v>15</v>
          </cell>
          <cell r="F1358" t="str">
            <v>DISTRITAL</v>
          </cell>
          <cell r="G1358" t="str">
            <v>I</v>
          </cell>
          <cell r="H1358">
            <v>873596</v>
          </cell>
          <cell r="I1358">
            <v>0</v>
          </cell>
          <cell r="J1358">
            <v>873596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2</v>
          </cell>
          <cell r="R1358" t="str">
            <v>OBRAS Y MEDIO AMBIENTE</v>
          </cell>
          <cell r="S1358">
            <v>18</v>
          </cell>
          <cell r="T1358" t="str">
            <v>CONSTRUCCION Y MANTENIMIENTO DE CAMINOS VECINALES</v>
          </cell>
          <cell r="U1358">
            <v>2</v>
          </cell>
          <cell r="V1358" t="str">
            <v>PROYECTOS - 2007 P/CONCLUSION</v>
          </cell>
          <cell r="W1358">
            <v>1822</v>
          </cell>
        </row>
        <row r="1359">
          <cell r="B1359" t="str">
            <v>B05-16920-00000</v>
          </cell>
          <cell r="C1359" t="str">
            <v>CONSTRUCCION SEDE SOCIAL (FASE IV)</v>
          </cell>
          <cell r="D1359" t="str">
            <v>CRUCE ADELA</v>
          </cell>
          <cell r="E1359">
            <v>3</v>
          </cell>
          <cell r="F1359" t="str">
            <v>DISTRITO - 3</v>
          </cell>
          <cell r="G1359" t="str">
            <v>I</v>
          </cell>
          <cell r="H1359">
            <v>150000</v>
          </cell>
          <cell r="I1359">
            <v>150000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2</v>
          </cell>
          <cell r="R1359" t="str">
            <v>OBRAS Y MEDIO AMBIENTE</v>
          </cell>
          <cell r="S1359">
            <v>12</v>
          </cell>
          <cell r="T1359" t="str">
            <v>INFRAESTRUCTURA URBANA Y RURAL</v>
          </cell>
          <cell r="U1359">
            <v>2</v>
          </cell>
          <cell r="V1359" t="str">
            <v>PROYECTOS - 2007 P/CONCLUSION</v>
          </cell>
          <cell r="W1359">
            <v>1824</v>
          </cell>
        </row>
        <row r="1360">
          <cell r="B1360" t="str">
            <v>B05-16955-00000</v>
          </cell>
          <cell r="C1360" t="str">
            <v>ENLOSETADO CALLE 14 A</v>
          </cell>
          <cell r="D1360" t="str">
            <v>TUNARI 1RA. SECCION</v>
          </cell>
          <cell r="E1360">
            <v>15</v>
          </cell>
          <cell r="F1360" t="str">
            <v>DISTRITAL</v>
          </cell>
          <cell r="G1360" t="str">
            <v>I</v>
          </cell>
          <cell r="H1360">
            <v>130000</v>
          </cell>
          <cell r="I1360">
            <v>0</v>
          </cell>
          <cell r="J1360">
            <v>0</v>
          </cell>
          <cell r="K1360">
            <v>130000</v>
          </cell>
          <cell r="L1360">
            <v>0</v>
          </cell>
          <cell r="M1360">
            <v>0</v>
          </cell>
          <cell r="N1360">
            <v>130000</v>
          </cell>
          <cell r="O1360">
            <v>0</v>
          </cell>
          <cell r="P1360">
            <v>0</v>
          </cell>
          <cell r="Q1360">
            <v>2</v>
          </cell>
          <cell r="R1360" t="str">
            <v>OBRAS Y MEDIO AMBIENTE</v>
          </cell>
          <cell r="S1360">
            <v>18</v>
          </cell>
          <cell r="T1360" t="str">
            <v>CONSTRUCCION Y MANTENIMIENTO DE CAMINOS VECINALES</v>
          </cell>
          <cell r="U1360">
            <v>2</v>
          </cell>
          <cell r="V1360" t="str">
            <v>PROYECTOS - 2007 P/CONCLUSION</v>
          </cell>
          <cell r="W1360">
            <v>1825</v>
          </cell>
        </row>
        <row r="1361">
          <cell r="B1361" t="str">
            <v>B05-16981-00000</v>
          </cell>
          <cell r="C1361" t="str">
            <v>ENLOSETADO CALLE 11</v>
          </cell>
          <cell r="D1361" t="str">
            <v>TUNARI 1RA. SECCION</v>
          </cell>
          <cell r="E1361">
            <v>15</v>
          </cell>
          <cell r="F1361" t="str">
            <v>DISTRITAL</v>
          </cell>
          <cell r="G1361" t="str">
            <v>I</v>
          </cell>
          <cell r="H1361">
            <v>10325</v>
          </cell>
          <cell r="I1361">
            <v>0</v>
          </cell>
          <cell r="J1361">
            <v>0</v>
          </cell>
          <cell r="K1361">
            <v>10325</v>
          </cell>
          <cell r="L1361">
            <v>0</v>
          </cell>
          <cell r="M1361">
            <v>0</v>
          </cell>
          <cell r="N1361">
            <v>10325</v>
          </cell>
          <cell r="O1361">
            <v>0</v>
          </cell>
          <cell r="P1361">
            <v>0</v>
          </cell>
          <cell r="Q1361">
            <v>2</v>
          </cell>
          <cell r="R1361" t="str">
            <v>OBRAS Y MEDIO AMBIENTE</v>
          </cell>
          <cell r="S1361">
            <v>18</v>
          </cell>
          <cell r="T1361" t="str">
            <v>CONSTRUCCION Y MANTENIMIENTO DE CAMINOS VECINALES</v>
          </cell>
          <cell r="U1361">
            <v>2</v>
          </cell>
          <cell r="V1361" t="str">
            <v>PROYECTOS - 2007 P/CONCLUSION</v>
          </cell>
          <cell r="W1361">
            <v>1826</v>
          </cell>
        </row>
        <row r="1362">
          <cell r="B1362" t="str">
            <v>B05-16984-00000</v>
          </cell>
          <cell r="C1362" t="str">
            <v>CONSTRUCCION DE COCINA U.E JOSE BALLIVIAN</v>
          </cell>
          <cell r="D1362" t="str">
            <v>DISTRITO-6</v>
          </cell>
          <cell r="E1362">
            <v>6</v>
          </cell>
          <cell r="F1362" t="str">
            <v>DISTRITO - 6</v>
          </cell>
          <cell r="G1362" t="str">
            <v>I</v>
          </cell>
          <cell r="H1362">
            <v>50000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50000</v>
          </cell>
          <cell r="P1362">
            <v>0</v>
          </cell>
          <cell r="Q1362">
            <v>1</v>
          </cell>
          <cell r="R1362" t="str">
            <v>PROTECCION SOCIAL</v>
          </cell>
          <cell r="S1362">
            <v>1</v>
          </cell>
          <cell r="T1362" t="str">
            <v>SERVICIO DE EDUCACION</v>
          </cell>
          <cell r="U1362">
            <v>2</v>
          </cell>
          <cell r="V1362" t="str">
            <v>PROYECTOS - 2007 P/CONCLUSION</v>
          </cell>
          <cell r="W1362">
            <v>1827</v>
          </cell>
        </row>
        <row r="1363">
          <cell r="B1363" t="str">
            <v>B05-17012-00000</v>
          </cell>
          <cell r="C1363" t="str">
            <v>DOTACION DE MATERIALES DE CONSTRUCCION PARA ENLOSETADO CALLE 36 (ENTRE CALLE PANAMA Y ECUADOR) (GENERACION DE EMPLEO)</v>
          </cell>
          <cell r="D1363" t="str">
            <v>ALTO LIMA 2da. SECCION</v>
          </cell>
          <cell r="E1363">
            <v>6</v>
          </cell>
          <cell r="F1363" t="str">
            <v>DISTRITO - 6</v>
          </cell>
          <cell r="G1363" t="str">
            <v>I</v>
          </cell>
          <cell r="H1363">
            <v>60000</v>
          </cell>
          <cell r="I1363">
            <v>60000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2</v>
          </cell>
          <cell r="R1363" t="str">
            <v>OBRAS Y MEDIO AMBIENTE</v>
          </cell>
          <cell r="S1363">
            <v>18</v>
          </cell>
          <cell r="T1363" t="str">
            <v>CONSTRUCCION Y MANTENIMIENTO DE CAMINOS VECINALES</v>
          </cell>
          <cell r="U1363">
            <v>2</v>
          </cell>
          <cell r="V1363" t="str">
            <v>PROYECTOS - 2007 P/CONCLUSION</v>
          </cell>
          <cell r="W1363">
            <v>1829</v>
          </cell>
        </row>
        <row r="1364">
          <cell r="B1364" t="str">
            <v>B05-17005-00000</v>
          </cell>
          <cell r="C1364" t="str">
            <v>CONSTRUCCION DE ROMPEMUELLES AV. JUAN PABLO II</v>
          </cell>
          <cell r="D1364" t="str">
            <v>DISTRITAL</v>
          </cell>
          <cell r="E1364">
            <v>6</v>
          </cell>
          <cell r="F1364" t="str">
            <v>DISTRITO - 6</v>
          </cell>
          <cell r="G1364" t="str">
            <v>I</v>
          </cell>
          <cell r="H1364">
            <v>30000</v>
          </cell>
          <cell r="I1364">
            <v>0</v>
          </cell>
          <cell r="J1364">
            <v>30000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2</v>
          </cell>
          <cell r="R1364" t="str">
            <v>OBRAS Y MEDIO AMBIENTE</v>
          </cell>
          <cell r="S1364">
            <v>18</v>
          </cell>
          <cell r="T1364" t="str">
            <v>CONSTRUCCION Y MANTENIMIENTO DE CAMINOS VECINALES</v>
          </cell>
          <cell r="U1364">
            <v>2</v>
          </cell>
          <cell r="V1364" t="str">
            <v>PROYECTOS - 2007 P/CONCLUSION</v>
          </cell>
          <cell r="W1364">
            <v>1831</v>
          </cell>
        </row>
        <row r="1365">
          <cell r="B1365" t="str">
            <v>B05-17019-00000</v>
          </cell>
          <cell r="C1365" t="str">
            <v>ENLOSETADO AV. MANUELA DE ALCALA (FASE I)</v>
          </cell>
          <cell r="D1365" t="str">
            <v>30 DE AGOSTO</v>
          </cell>
          <cell r="E1365">
            <v>8</v>
          </cell>
          <cell r="F1365" t="str">
            <v>DISTRITO - 8</v>
          </cell>
          <cell r="G1365" t="str">
            <v>I</v>
          </cell>
          <cell r="H1365">
            <v>7214</v>
          </cell>
          <cell r="I1365">
            <v>0</v>
          </cell>
          <cell r="J1365">
            <v>7214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2</v>
          </cell>
          <cell r="R1365" t="str">
            <v>OBRAS Y MEDIO AMBIENTE</v>
          </cell>
          <cell r="S1365">
            <v>18</v>
          </cell>
          <cell r="T1365" t="str">
            <v>CONSTRUCCION Y MANTENIMIENTO DE CAMINOS VECINALES</v>
          </cell>
          <cell r="U1365">
            <v>2</v>
          </cell>
          <cell r="V1365" t="str">
            <v>PROYECTOS - 2007 P/CONCLUSION</v>
          </cell>
          <cell r="W1365">
            <v>1832</v>
          </cell>
        </row>
        <row r="1366">
          <cell r="B1366" t="str">
            <v>B05-16995-00000</v>
          </cell>
          <cell r="C1366" t="str">
            <v>CONSTRUCCION DE AULAS U.E. AMERICA</v>
          </cell>
          <cell r="D1366" t="str">
            <v>DISTRITAL D-8</v>
          </cell>
          <cell r="E1366">
            <v>15</v>
          </cell>
          <cell r="F1366" t="str">
            <v>DISTRITAL</v>
          </cell>
          <cell r="G1366" t="str">
            <v>I</v>
          </cell>
          <cell r="H1366">
            <v>460000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460000</v>
          </cell>
          <cell r="P1366">
            <v>0</v>
          </cell>
          <cell r="Q1366">
            <v>1</v>
          </cell>
          <cell r="R1366" t="str">
            <v>PROTECCION SOCIAL</v>
          </cell>
          <cell r="S1366">
            <v>1</v>
          </cell>
          <cell r="T1366" t="str">
            <v>SERVICIO DE EDUCACION</v>
          </cell>
          <cell r="U1366">
            <v>2</v>
          </cell>
          <cell r="V1366" t="str">
            <v>PROYECTOS - 2007 P/CONCLUSION</v>
          </cell>
          <cell r="W1366">
            <v>1833</v>
          </cell>
        </row>
        <row r="1367">
          <cell r="B1367" t="str">
            <v>B05-16996-00000</v>
          </cell>
          <cell r="C1367" t="str">
            <v>CONSTRUCCION DE AULAS U.E. GRAN BRETAÑA</v>
          </cell>
          <cell r="D1367" t="str">
            <v>DISTRITAL D-6</v>
          </cell>
          <cell r="E1367">
            <v>15</v>
          </cell>
          <cell r="F1367" t="str">
            <v>DISTRITAL</v>
          </cell>
          <cell r="G1367" t="str">
            <v>I</v>
          </cell>
          <cell r="H1367">
            <v>47113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47113</v>
          </cell>
          <cell r="P1367">
            <v>0</v>
          </cell>
          <cell r="Q1367">
            <v>1</v>
          </cell>
          <cell r="R1367" t="str">
            <v>PROTECCION SOCIAL</v>
          </cell>
          <cell r="S1367">
            <v>1</v>
          </cell>
          <cell r="T1367" t="str">
            <v>SERVICIO DE EDUCACION</v>
          </cell>
          <cell r="U1367">
            <v>2</v>
          </cell>
          <cell r="V1367" t="str">
            <v>PROYECTOS - 2007 P/CONCLUSION</v>
          </cell>
          <cell r="W1367">
            <v>1834</v>
          </cell>
        </row>
        <row r="1368">
          <cell r="B1368" t="str">
            <v>B05-16998-00000</v>
          </cell>
          <cell r="C1368" t="str">
            <v>CONSTRUCCION DE AULAS U.E. HUYUSTUS</v>
          </cell>
          <cell r="D1368" t="str">
            <v>DISTRITAL D-6</v>
          </cell>
          <cell r="E1368">
            <v>15</v>
          </cell>
          <cell r="F1368" t="str">
            <v>DISTRITAL</v>
          </cell>
          <cell r="G1368" t="str">
            <v>I</v>
          </cell>
          <cell r="H1368">
            <v>127505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127505</v>
          </cell>
          <cell r="P1368">
            <v>0</v>
          </cell>
          <cell r="Q1368">
            <v>1</v>
          </cell>
          <cell r="R1368" t="str">
            <v>PROTECCION SOCIAL</v>
          </cell>
          <cell r="S1368">
            <v>1</v>
          </cell>
          <cell r="T1368" t="str">
            <v>SERVICIO DE EDUCACION</v>
          </cell>
          <cell r="U1368">
            <v>2</v>
          </cell>
          <cell r="V1368" t="str">
            <v>PROYECTOS - 2007 P/CONCLUSION</v>
          </cell>
          <cell r="W1368">
            <v>1835</v>
          </cell>
        </row>
        <row r="1369">
          <cell r="B1369" t="str">
            <v>B05-17024-00000</v>
          </cell>
          <cell r="C1369" t="str">
            <v>CONSTRUCCION DE AULAS U.E. MCAL. ANTONIO JOSE DE SUCRE</v>
          </cell>
          <cell r="D1369" t="str">
            <v>DISTRITAL D-5</v>
          </cell>
          <cell r="E1369">
            <v>15</v>
          </cell>
          <cell r="F1369" t="str">
            <v>DISTRITAL</v>
          </cell>
          <cell r="G1369" t="str">
            <v>I</v>
          </cell>
          <cell r="H1369">
            <v>240000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240000</v>
          </cell>
          <cell r="P1369">
            <v>0</v>
          </cell>
          <cell r="Q1369">
            <v>1</v>
          </cell>
          <cell r="R1369" t="str">
            <v>PROTECCION SOCIAL</v>
          </cell>
          <cell r="S1369">
            <v>1</v>
          </cell>
          <cell r="T1369" t="str">
            <v>SERVICIO DE EDUCACION</v>
          </cell>
          <cell r="U1369">
            <v>2</v>
          </cell>
          <cell r="V1369" t="str">
            <v>PROYECTOS - 2007 P/CONCLUSION</v>
          </cell>
          <cell r="W1369">
            <v>1836</v>
          </cell>
        </row>
        <row r="1370">
          <cell r="B1370" t="str">
            <v>B05-16997-00000</v>
          </cell>
          <cell r="C1370" t="str">
            <v>CONSTRUCCION DE AULAS U.E. HOLANDA</v>
          </cell>
          <cell r="D1370" t="str">
            <v>DISTRITAL D-3</v>
          </cell>
          <cell r="E1370">
            <v>15</v>
          </cell>
          <cell r="F1370" t="str">
            <v>DISTRITAL</v>
          </cell>
          <cell r="G1370" t="str">
            <v>I</v>
          </cell>
          <cell r="H1370">
            <v>55797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55797</v>
          </cell>
          <cell r="P1370">
            <v>0</v>
          </cell>
          <cell r="Q1370">
            <v>1</v>
          </cell>
          <cell r="R1370" t="str">
            <v>PROTECCION SOCIAL</v>
          </cell>
          <cell r="S1370">
            <v>1</v>
          </cell>
          <cell r="T1370" t="str">
            <v>SERVICIO DE EDUCACION</v>
          </cell>
          <cell r="U1370">
            <v>2</v>
          </cell>
          <cell r="V1370" t="str">
            <v>PROYECTOS - 2007 P/CONCLUSION</v>
          </cell>
          <cell r="W1370">
            <v>1837</v>
          </cell>
        </row>
        <row r="1371">
          <cell r="B1371" t="str">
            <v>B05-17001-00000</v>
          </cell>
          <cell r="C1371" t="str">
            <v>CONSTRUCCION DE AULAS U.E. SAN LUIS PAMPA</v>
          </cell>
          <cell r="D1371" t="str">
            <v>DISTRITAL D-3</v>
          </cell>
          <cell r="E1371">
            <v>15</v>
          </cell>
          <cell r="F1371" t="str">
            <v>DISTRITAL</v>
          </cell>
          <cell r="G1371" t="str">
            <v>I</v>
          </cell>
          <cell r="H1371">
            <v>60002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60002</v>
          </cell>
          <cell r="P1371">
            <v>0</v>
          </cell>
          <cell r="Q1371">
            <v>1</v>
          </cell>
          <cell r="R1371" t="str">
            <v>PROTECCION SOCIAL</v>
          </cell>
          <cell r="S1371">
            <v>1</v>
          </cell>
          <cell r="T1371" t="str">
            <v>SERVICIO DE EDUCACION</v>
          </cell>
          <cell r="U1371">
            <v>2</v>
          </cell>
          <cell r="V1371" t="str">
            <v>PROYECTOS - 2007 P/CONCLUSION</v>
          </cell>
          <cell r="W1371">
            <v>1838</v>
          </cell>
        </row>
        <row r="1372">
          <cell r="B1372" t="str">
            <v>B05-17002-00000</v>
          </cell>
          <cell r="C1372" t="str">
            <v>CONSTRUCCION DE AULAS U.E. SIMON BOLIVAR</v>
          </cell>
          <cell r="D1372" t="str">
            <v>DISTRITAL D-2</v>
          </cell>
          <cell r="E1372">
            <v>15</v>
          </cell>
          <cell r="F1372" t="str">
            <v>DISTRITAL</v>
          </cell>
          <cell r="G1372" t="str">
            <v>I</v>
          </cell>
          <cell r="H1372">
            <v>152876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152876</v>
          </cell>
          <cell r="P1372">
            <v>0</v>
          </cell>
          <cell r="Q1372">
            <v>1</v>
          </cell>
          <cell r="R1372" t="str">
            <v>PROTECCION SOCIAL</v>
          </cell>
          <cell r="S1372">
            <v>1</v>
          </cell>
          <cell r="T1372" t="str">
            <v>SERVICIO DE EDUCACION</v>
          </cell>
          <cell r="U1372">
            <v>2</v>
          </cell>
          <cell r="V1372" t="str">
            <v>PROYECTOS - 2007 P/CONCLUSION</v>
          </cell>
          <cell r="W1372">
            <v>1839</v>
          </cell>
        </row>
        <row r="1373">
          <cell r="B1373" t="str">
            <v>B05-17017-00000</v>
          </cell>
          <cell r="C1373" t="str">
            <v>DOTACION DE TUBERÍAS PARA ALCANTARILLADO SANITARIO (GENERACION DE EMPLEO)</v>
          </cell>
          <cell r="D1373" t="str">
            <v>SAN ANTONIO</v>
          </cell>
          <cell r="E1373">
            <v>3</v>
          </cell>
          <cell r="F1373" t="str">
            <v>DISTRITO - 3</v>
          </cell>
          <cell r="G1373" t="str">
            <v>I</v>
          </cell>
          <cell r="H1373">
            <v>8000</v>
          </cell>
          <cell r="I1373">
            <v>0</v>
          </cell>
          <cell r="J1373">
            <v>8000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2</v>
          </cell>
          <cell r="R1373" t="str">
            <v>OBRAS Y MEDIO AMBIENTE</v>
          </cell>
          <cell r="S1373">
            <v>25</v>
          </cell>
          <cell r="T1373" t="str">
            <v>PROGRAMA INTENSIVO DE EMPLEO - GEN. EMPLEO</v>
          </cell>
          <cell r="U1373">
            <v>2</v>
          </cell>
          <cell r="V1373" t="str">
            <v>PROYECTOS - 2007 P/CONCLUSION</v>
          </cell>
          <cell r="W1373">
            <v>1841</v>
          </cell>
        </row>
        <row r="1374">
          <cell r="B1374" t="str">
            <v>B05-16993-00000</v>
          </cell>
          <cell r="C1374" t="str">
            <v>CONSTRUCCION CENTRO INFANTIL MANITOS</v>
          </cell>
          <cell r="D1374" t="str">
            <v>DISTRITAL - N. HORIZONTES I</v>
          </cell>
          <cell r="E1374">
            <v>15</v>
          </cell>
          <cell r="F1374" t="str">
            <v>DISTRITAL</v>
          </cell>
          <cell r="G1374" t="str">
            <v>I</v>
          </cell>
          <cell r="H1374">
            <v>160000</v>
          </cell>
          <cell r="I1374">
            <v>0</v>
          </cell>
          <cell r="J1374">
            <v>160000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1</v>
          </cell>
          <cell r="R1374" t="str">
            <v>PROTECCION SOCIAL</v>
          </cell>
          <cell r="S1374">
            <v>5</v>
          </cell>
          <cell r="T1374" t="str">
            <v>PROMOCION Y POLITICAS DE GENERO</v>
          </cell>
          <cell r="U1374">
            <v>2</v>
          </cell>
          <cell r="V1374" t="str">
            <v>PROYECTOS - 2007 P/CONCLUSION</v>
          </cell>
          <cell r="W1374">
            <v>1842</v>
          </cell>
        </row>
        <row r="1375">
          <cell r="B1375" t="str">
            <v>B05-17020-00000</v>
          </cell>
          <cell r="C1375" t="str">
            <v>ENLOSETADO CALLE 17</v>
          </cell>
          <cell r="D1375" t="str">
            <v>VILLA TUNARI 2DA SECCION</v>
          </cell>
          <cell r="E1375">
            <v>4</v>
          </cell>
          <cell r="F1375" t="str">
            <v>DISTRITO - 4</v>
          </cell>
          <cell r="G1375" t="str">
            <v>I</v>
          </cell>
          <cell r="H1375">
            <v>222191</v>
          </cell>
          <cell r="I1375">
            <v>222191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2</v>
          </cell>
          <cell r="R1375" t="str">
            <v>OBRAS Y MEDIO AMBIENTE</v>
          </cell>
          <cell r="S1375">
            <v>18</v>
          </cell>
          <cell r="T1375" t="str">
            <v>CONSTRUCCION Y MANTENIMIENTO DE CAMINOS VECINALES</v>
          </cell>
          <cell r="U1375">
            <v>2</v>
          </cell>
          <cell r="V1375" t="str">
            <v>PROYECTOS - 2007 P/CONCLUSION</v>
          </cell>
          <cell r="W1375">
            <v>1843</v>
          </cell>
        </row>
        <row r="1376">
          <cell r="B1376" t="str">
            <v>B05-17014-00000</v>
          </cell>
          <cell r="C1376" t="str">
            <v>DOTACION DE MATERIALES DE CONSTRUCCION PARA SEDE SOCIAL (OBRA FINA)</v>
          </cell>
          <cell r="D1376" t="str">
            <v>ALTO MIRAFLORES</v>
          </cell>
          <cell r="E1376">
            <v>8</v>
          </cell>
          <cell r="F1376" t="str">
            <v>DISTRITO - 8</v>
          </cell>
          <cell r="G1376" t="str">
            <v>I</v>
          </cell>
          <cell r="H1376">
            <v>30000</v>
          </cell>
          <cell r="I1376">
            <v>30000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2</v>
          </cell>
          <cell r="R1376" t="str">
            <v>OBRAS Y MEDIO AMBIENTE</v>
          </cell>
          <cell r="S1376">
            <v>12</v>
          </cell>
          <cell r="T1376" t="str">
            <v>INFRAESTRUCTURA URBANA Y RURAL</v>
          </cell>
          <cell r="U1376">
            <v>2</v>
          </cell>
          <cell r="V1376" t="str">
            <v>PROYECTOS - 2007 P/CONCLUSION</v>
          </cell>
          <cell r="W1376">
            <v>1844</v>
          </cell>
        </row>
        <row r="1377">
          <cell r="B1377" t="str">
            <v>B05-17006-00000</v>
          </cell>
          <cell r="C1377" t="str">
            <v>CONSTRUCCION PARQUE INFANTIL</v>
          </cell>
          <cell r="D1377" t="str">
            <v>SAN FRANCISCO I</v>
          </cell>
          <cell r="E1377">
            <v>8</v>
          </cell>
          <cell r="F1377" t="str">
            <v>DISTRITO - 8</v>
          </cell>
          <cell r="G1377" t="str">
            <v>I</v>
          </cell>
          <cell r="H1377">
            <v>80000</v>
          </cell>
          <cell r="I1377">
            <v>80000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2</v>
          </cell>
          <cell r="R1377" t="str">
            <v>OBRAS Y MEDIO AMBIENTE</v>
          </cell>
          <cell r="S1377">
            <v>12</v>
          </cell>
          <cell r="T1377" t="str">
            <v>INFRAESTRUCTURA URBANA Y RURAL</v>
          </cell>
          <cell r="U1377">
            <v>2</v>
          </cell>
          <cell r="V1377" t="str">
            <v>PROYECTOS - 2007 P/CONCLUSION</v>
          </cell>
          <cell r="W1377">
            <v>1845</v>
          </cell>
        </row>
        <row r="1378">
          <cell r="B1378" t="str">
            <v>B05-17022-00000</v>
          </cell>
          <cell r="C1378" t="str">
            <v>ENLOSETADO CALLE LLULLAILLACO</v>
          </cell>
          <cell r="D1378" t="str">
            <v>SENKATA 79</v>
          </cell>
          <cell r="E1378">
            <v>8</v>
          </cell>
          <cell r="F1378" t="str">
            <v>DISTRITO - 8</v>
          </cell>
          <cell r="G1378" t="str">
            <v>I</v>
          </cell>
          <cell r="H1378">
            <v>7597</v>
          </cell>
          <cell r="I1378">
            <v>0</v>
          </cell>
          <cell r="J1378">
            <v>0</v>
          </cell>
          <cell r="K1378">
            <v>7597</v>
          </cell>
          <cell r="L1378">
            <v>0</v>
          </cell>
          <cell r="M1378">
            <v>0</v>
          </cell>
          <cell r="N1378">
            <v>7597</v>
          </cell>
          <cell r="O1378">
            <v>0</v>
          </cell>
          <cell r="P1378">
            <v>0</v>
          </cell>
          <cell r="Q1378">
            <v>2</v>
          </cell>
          <cell r="R1378" t="str">
            <v>OBRAS Y MEDIO AMBIENTE</v>
          </cell>
          <cell r="S1378">
            <v>18</v>
          </cell>
          <cell r="T1378" t="str">
            <v>CONSTRUCCION Y MANTENIMIENTO DE CAMINOS VECINALES</v>
          </cell>
          <cell r="U1378">
            <v>2</v>
          </cell>
          <cell r="V1378" t="str">
            <v>PROYECTOS - 2007 P/CONCLUSION</v>
          </cell>
          <cell r="W1378">
            <v>1846</v>
          </cell>
        </row>
        <row r="1379">
          <cell r="B1379" t="str">
            <v>B05-17018-00000</v>
          </cell>
          <cell r="C1379" t="str">
            <v>EMPEDRADO CALLES CHACHANI, POTOSI, PALOMANI Y PISCIS (COMPLEMENTACION)</v>
          </cell>
          <cell r="D1379" t="str">
            <v>SENKATA 79</v>
          </cell>
          <cell r="E1379">
            <v>8</v>
          </cell>
          <cell r="F1379" t="str">
            <v>DISTRITO - 8</v>
          </cell>
          <cell r="G1379" t="str">
            <v>I</v>
          </cell>
          <cell r="H1379">
            <v>123552</v>
          </cell>
          <cell r="I1379">
            <v>70000</v>
          </cell>
          <cell r="J1379">
            <v>0</v>
          </cell>
          <cell r="K1379">
            <v>53552</v>
          </cell>
          <cell r="L1379">
            <v>0</v>
          </cell>
          <cell r="M1379">
            <v>0</v>
          </cell>
          <cell r="N1379">
            <v>53552</v>
          </cell>
          <cell r="O1379">
            <v>0</v>
          </cell>
          <cell r="P1379">
            <v>0</v>
          </cell>
          <cell r="Q1379">
            <v>2</v>
          </cell>
          <cell r="R1379" t="str">
            <v>OBRAS Y MEDIO AMBIENTE</v>
          </cell>
          <cell r="S1379">
            <v>18</v>
          </cell>
          <cell r="T1379" t="str">
            <v>CONSTRUCCION Y MANTENIMIENTO DE CAMINOS VECINALES</v>
          </cell>
          <cell r="U1379">
            <v>2</v>
          </cell>
          <cell r="V1379" t="str">
            <v>PROYECTOS - 2007 P/CONCLUSION</v>
          </cell>
          <cell r="W1379">
            <v>1847</v>
          </cell>
        </row>
        <row r="1380">
          <cell r="B1380" t="str">
            <v>B05-17007-00000</v>
          </cell>
          <cell r="C1380" t="str">
            <v>DOTACION DE LOSETAS + CAPA BASE</v>
          </cell>
          <cell r="D1380" t="str">
            <v>SENKATA PUCARANI</v>
          </cell>
          <cell r="E1380">
            <v>8</v>
          </cell>
          <cell r="F1380" t="str">
            <v>DISTRITO - 8</v>
          </cell>
          <cell r="G1380" t="str">
            <v>I</v>
          </cell>
          <cell r="H1380">
            <v>71231</v>
          </cell>
          <cell r="I1380">
            <v>71231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2</v>
          </cell>
          <cell r="R1380" t="str">
            <v>OBRAS Y MEDIO AMBIENTE</v>
          </cell>
          <cell r="S1380">
            <v>18</v>
          </cell>
          <cell r="T1380" t="str">
            <v>CONSTRUCCION Y MANTENIMIENTO DE CAMINOS VECINALES</v>
          </cell>
          <cell r="U1380">
            <v>2</v>
          </cell>
          <cell r="V1380" t="str">
            <v>PROYECTOS - 2007 P/CONCLUSION</v>
          </cell>
          <cell r="W1380">
            <v>1848</v>
          </cell>
        </row>
        <row r="1381">
          <cell r="B1381" t="str">
            <v>B05-17026-00000</v>
          </cell>
          <cell r="C1381" t="str">
            <v>PROTEGIENDO LOS DERECHOS DE LA NIÑEZ BOLIVIANA (GMEA-UNICEF)</v>
          </cell>
          <cell r="D1381" t="str">
            <v>DISTRITAL</v>
          </cell>
          <cell r="E1381">
            <v>15</v>
          </cell>
          <cell r="F1381" t="str">
            <v>DISTRITAL</v>
          </cell>
          <cell r="G1381" t="str">
            <v>I</v>
          </cell>
          <cell r="H1381">
            <v>3226096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3226096</v>
          </cell>
          <cell r="Q1381">
            <v>1</v>
          </cell>
          <cell r="R1381" t="str">
            <v>PROTECCION SOCIAL</v>
          </cell>
          <cell r="S1381">
            <v>5</v>
          </cell>
          <cell r="T1381" t="str">
            <v>PROMOCION Y POLITICAS DE GENERO</v>
          </cell>
          <cell r="U1381">
            <v>2</v>
          </cell>
          <cell r="V1381" t="str">
            <v>PROYECTOS - 2007 P/CONCLUSION</v>
          </cell>
          <cell r="W1381">
            <v>1849</v>
          </cell>
        </row>
        <row r="1382">
          <cell r="B1382" t="str">
            <v>B05-17027-00000</v>
          </cell>
          <cell r="C1382" t="str">
            <v>PAVIMENTADO AV. ADELA ZAMUDIO</v>
          </cell>
          <cell r="D1382" t="str">
            <v>DISTRITAL</v>
          </cell>
          <cell r="E1382">
            <v>15</v>
          </cell>
          <cell r="F1382" t="str">
            <v>DISTRITAL</v>
          </cell>
          <cell r="G1382" t="str">
            <v>I</v>
          </cell>
          <cell r="H1382">
            <v>1503288</v>
          </cell>
          <cell r="I1382">
            <v>1473288</v>
          </cell>
          <cell r="J1382">
            <v>30000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2</v>
          </cell>
          <cell r="R1382" t="str">
            <v>OBRAS Y MEDIO AMBIENTE</v>
          </cell>
          <cell r="S1382">
            <v>18</v>
          </cell>
          <cell r="T1382" t="str">
            <v>CONSTRUCCION Y MANTENIMIENTO DE CAMINOS VECINALES</v>
          </cell>
          <cell r="U1382">
            <v>2</v>
          </cell>
          <cell r="V1382" t="str">
            <v>PROYECTOS - 2007 P/CONCLUSION</v>
          </cell>
          <cell r="W1382">
            <v>1850</v>
          </cell>
        </row>
        <row r="1383">
          <cell r="B1383" t="str">
            <v>B05-17028-00000</v>
          </cell>
          <cell r="C1383" t="str">
            <v>PAVIMENTADO AV. ALTO DE LA ALIANZA</v>
          </cell>
          <cell r="D1383" t="str">
            <v>DISTRITAL</v>
          </cell>
          <cell r="E1383">
            <v>15</v>
          </cell>
          <cell r="F1383" t="str">
            <v>DISTRITAL</v>
          </cell>
          <cell r="G1383" t="str">
            <v>I</v>
          </cell>
          <cell r="H1383">
            <v>1717592</v>
          </cell>
          <cell r="I1383">
            <v>1687592</v>
          </cell>
          <cell r="J1383">
            <v>30000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2</v>
          </cell>
          <cell r="R1383" t="str">
            <v>OBRAS Y MEDIO AMBIENTE</v>
          </cell>
          <cell r="S1383">
            <v>18</v>
          </cell>
          <cell r="T1383" t="str">
            <v>CONSTRUCCION Y MANTENIMIENTO DE CAMINOS VECINALES</v>
          </cell>
          <cell r="U1383">
            <v>2</v>
          </cell>
          <cell r="V1383" t="str">
            <v>PROYECTOS - 2007 P/CONCLUSION</v>
          </cell>
          <cell r="W1383">
            <v>1851</v>
          </cell>
        </row>
        <row r="1384">
          <cell r="B1384" t="str">
            <v>B05-17030-00000</v>
          </cell>
          <cell r="C1384" t="str">
            <v>ENLOSETADO CALLE 8 COMPLEMENTACION</v>
          </cell>
          <cell r="D1384" t="str">
            <v>V. TUNARI 2DA SECCION</v>
          </cell>
          <cell r="E1384">
            <v>4</v>
          </cell>
          <cell r="F1384" t="str">
            <v>DISTRITO - 4</v>
          </cell>
          <cell r="G1384" t="str">
            <v>I</v>
          </cell>
          <cell r="H1384">
            <v>150000</v>
          </cell>
          <cell r="I1384">
            <v>0</v>
          </cell>
          <cell r="J1384">
            <v>0</v>
          </cell>
          <cell r="K1384">
            <v>150000</v>
          </cell>
          <cell r="L1384">
            <v>0</v>
          </cell>
          <cell r="M1384">
            <v>0</v>
          </cell>
          <cell r="N1384">
            <v>150000</v>
          </cell>
          <cell r="O1384">
            <v>0</v>
          </cell>
          <cell r="P1384">
            <v>0</v>
          </cell>
          <cell r="Q1384">
            <v>2</v>
          </cell>
          <cell r="R1384" t="str">
            <v>OBRAS Y MEDIO AMBIENTE</v>
          </cell>
          <cell r="S1384">
            <v>18</v>
          </cell>
          <cell r="T1384" t="str">
            <v>CONSTRUCCION Y MANTENIMIENTO DE CAMINOS VECINALES</v>
          </cell>
          <cell r="U1384">
            <v>2</v>
          </cell>
          <cell r="V1384" t="str">
            <v>PROYECTOS - 2007 P/CONCLUSION</v>
          </cell>
          <cell r="W1384">
            <v>1852</v>
          </cell>
        </row>
        <row r="1385">
          <cell r="B1385" t="str">
            <v>B05-17036-00000</v>
          </cell>
          <cell r="C1385" t="str">
            <v>DOTACION DE MATERIALES DE CONSTRUCCION PARA ENLOSETADO DE CALLES CHOROLQUE, GUALBERTO VILLAROEL Y JAVIER DEL GRANADO (GENERACION DE EMPLEO)</v>
          </cell>
          <cell r="D1385" t="str">
            <v>SAN PEDRO - SAN PABLO ANEXO SAN PABLO</v>
          </cell>
          <cell r="E1385">
            <v>8</v>
          </cell>
          <cell r="F1385" t="str">
            <v>DISTRITO - 8</v>
          </cell>
          <cell r="G1385" t="str">
            <v>I</v>
          </cell>
          <cell r="H1385">
            <v>53510</v>
          </cell>
          <cell r="I1385">
            <v>53510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2</v>
          </cell>
          <cell r="R1385" t="str">
            <v>OBRAS Y MEDIO AMBIENTE</v>
          </cell>
          <cell r="S1385">
            <v>18</v>
          </cell>
          <cell r="T1385" t="str">
            <v>CONSTRUCCION Y MANTENIMIENTO DE CAMINOS VECINALES</v>
          </cell>
          <cell r="U1385">
            <v>2</v>
          </cell>
          <cell r="V1385" t="str">
            <v>PROYECTOS - 2007 P/CONCLUSION</v>
          </cell>
          <cell r="W1385">
            <v>1853</v>
          </cell>
        </row>
        <row r="1386">
          <cell r="B1386" t="str">
            <v>B05-17037-00000</v>
          </cell>
          <cell r="C1386" t="str">
            <v>DOTACION DE MATERIALES DE CONSTRUCCION PARA CENTRO CULTURAL</v>
          </cell>
          <cell r="D1386" t="str">
            <v>SAN PEDRO -SAN PABLO ANEXO SAN PABLO</v>
          </cell>
          <cell r="E1386">
            <v>8</v>
          </cell>
          <cell r="F1386" t="str">
            <v>DISTRITO - 8</v>
          </cell>
          <cell r="G1386" t="str">
            <v>I</v>
          </cell>
          <cell r="H1386">
            <v>38465</v>
          </cell>
          <cell r="I1386">
            <v>12432</v>
          </cell>
          <cell r="J1386">
            <v>2106</v>
          </cell>
          <cell r="K1386">
            <v>23927</v>
          </cell>
          <cell r="L1386">
            <v>0</v>
          </cell>
          <cell r="M1386">
            <v>0</v>
          </cell>
          <cell r="N1386">
            <v>23927</v>
          </cell>
          <cell r="O1386">
            <v>0</v>
          </cell>
          <cell r="P1386">
            <v>0</v>
          </cell>
          <cell r="Q1386">
            <v>2</v>
          </cell>
          <cell r="R1386" t="str">
            <v>OBRAS Y MEDIO AMBIENTE</v>
          </cell>
          <cell r="S1386">
            <v>12</v>
          </cell>
          <cell r="T1386" t="str">
            <v>INFRAESTRUCTURA URBANA Y RURAL</v>
          </cell>
          <cell r="U1386">
            <v>2</v>
          </cell>
          <cell r="V1386" t="str">
            <v>PROYECTOS - 2007 P/CONCLUSION</v>
          </cell>
          <cell r="W1386">
            <v>1854</v>
          </cell>
        </row>
        <row r="1387">
          <cell r="B1387" t="str">
            <v>B05-17038-00000</v>
          </cell>
          <cell r="C1387" t="str">
            <v>DOTACION DE MATERIALES DE CONSTRUCCION PARA MURO PERIMETRAL + PISO DE ACERA</v>
          </cell>
          <cell r="D1387" t="str">
            <v>SAN CRISTOBAL</v>
          </cell>
          <cell r="E1387">
            <v>8</v>
          </cell>
          <cell r="F1387" t="str">
            <v>DISTRITO - 8</v>
          </cell>
          <cell r="G1387" t="str">
            <v>I</v>
          </cell>
          <cell r="H1387">
            <v>30000</v>
          </cell>
          <cell r="I1387">
            <v>30000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2</v>
          </cell>
          <cell r="R1387" t="str">
            <v>OBRAS Y MEDIO AMBIENTE</v>
          </cell>
          <cell r="S1387">
            <v>12</v>
          </cell>
          <cell r="T1387" t="str">
            <v>INFRAESTRUCTURA URBANA Y RURAL</v>
          </cell>
          <cell r="U1387">
            <v>2</v>
          </cell>
          <cell r="V1387" t="str">
            <v>PROYECTOS - 2007 P/CONCLUSION</v>
          </cell>
          <cell r="W1387">
            <v>1855</v>
          </cell>
        </row>
        <row r="1388">
          <cell r="B1388" t="str">
            <v>B05-17039-00000</v>
          </cell>
          <cell r="C1388" t="str">
            <v>CONSTRUCCION CENTRO CULTURAL (FASE I)</v>
          </cell>
          <cell r="D1388" t="str">
            <v>SAN SEBASTIAN SECTOR 2</v>
          </cell>
          <cell r="E1388">
            <v>8</v>
          </cell>
          <cell r="F1388" t="str">
            <v>DISTRITO - 8</v>
          </cell>
          <cell r="G1388" t="str">
            <v>I</v>
          </cell>
          <cell r="H1388">
            <v>63489</v>
          </cell>
          <cell r="I1388">
            <v>48086</v>
          </cell>
          <cell r="J1388">
            <v>0</v>
          </cell>
          <cell r="K1388">
            <v>15403</v>
          </cell>
          <cell r="L1388">
            <v>0</v>
          </cell>
          <cell r="M1388">
            <v>0</v>
          </cell>
          <cell r="N1388">
            <v>15403</v>
          </cell>
          <cell r="O1388">
            <v>0</v>
          </cell>
          <cell r="P1388">
            <v>0</v>
          </cell>
          <cell r="Q1388">
            <v>2</v>
          </cell>
          <cell r="R1388" t="str">
            <v>OBRAS Y MEDIO AMBIENTE</v>
          </cell>
          <cell r="S1388">
            <v>12</v>
          </cell>
          <cell r="T1388" t="str">
            <v>INFRAESTRUCTURA URBANA Y RURAL</v>
          </cell>
          <cell r="U1388">
            <v>2</v>
          </cell>
          <cell r="V1388" t="str">
            <v>PROYECTOS - 2007 P/CONCLUSION</v>
          </cell>
          <cell r="W1388">
            <v>1856</v>
          </cell>
        </row>
        <row r="1389">
          <cell r="B1389" t="str">
            <v>B05-17041-00000</v>
          </cell>
          <cell r="C1389" t="str">
            <v>CONSTRUCCION TINGLADO (FASE I)</v>
          </cell>
          <cell r="D1389" t="str">
            <v>CRISTAL II</v>
          </cell>
          <cell r="E1389">
            <v>8</v>
          </cell>
          <cell r="F1389" t="str">
            <v>DISTRITO - 8</v>
          </cell>
          <cell r="G1389" t="str">
            <v>I</v>
          </cell>
          <cell r="H1389">
            <v>96684</v>
          </cell>
          <cell r="I1389">
            <v>77951</v>
          </cell>
          <cell r="J1389">
            <v>7129</v>
          </cell>
          <cell r="K1389">
            <v>11604</v>
          </cell>
          <cell r="L1389">
            <v>0</v>
          </cell>
          <cell r="M1389">
            <v>0</v>
          </cell>
          <cell r="N1389">
            <v>11604</v>
          </cell>
          <cell r="O1389">
            <v>0</v>
          </cell>
          <cell r="P1389">
            <v>0</v>
          </cell>
          <cell r="Q1389">
            <v>2</v>
          </cell>
          <cell r="R1389" t="str">
            <v>OBRAS Y MEDIO AMBIENTE</v>
          </cell>
          <cell r="S1389">
            <v>12</v>
          </cell>
          <cell r="T1389" t="str">
            <v>INFRAESTRUCTURA URBANA Y RURAL</v>
          </cell>
          <cell r="U1389">
            <v>2</v>
          </cell>
          <cell r="V1389" t="str">
            <v>PROYECTOS - 2007 P/CONCLUSION</v>
          </cell>
          <cell r="W1389">
            <v>1857</v>
          </cell>
        </row>
        <row r="1390">
          <cell r="B1390" t="str">
            <v>B05-17042-00000</v>
          </cell>
          <cell r="C1390" t="str">
            <v>DOTACION DE MATERIALES DE CONSTRUCCION PARA CORDONES DE ACERA (GENERACION DE EMPLEO)</v>
          </cell>
          <cell r="D1390" t="str">
            <v>CRISTAL II</v>
          </cell>
          <cell r="E1390">
            <v>8</v>
          </cell>
          <cell r="F1390" t="str">
            <v>DISTRITO - 8</v>
          </cell>
          <cell r="G1390" t="str">
            <v>I</v>
          </cell>
          <cell r="H1390">
            <v>2095</v>
          </cell>
          <cell r="I1390">
            <v>2095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2</v>
          </cell>
          <cell r="R1390" t="str">
            <v>OBRAS Y MEDIO AMBIENTE</v>
          </cell>
          <cell r="S1390">
            <v>18</v>
          </cell>
          <cell r="T1390" t="str">
            <v>CONSTRUCCION Y MANTENIMIENTO DE CAMINOS VECINALES</v>
          </cell>
          <cell r="U1390">
            <v>2</v>
          </cell>
          <cell r="V1390" t="str">
            <v>PROYECTOS - 2007 P/CONCLUSION</v>
          </cell>
          <cell r="W1390">
            <v>1858</v>
          </cell>
        </row>
        <row r="1391">
          <cell r="B1391" t="str">
            <v>B05-17051-00000</v>
          </cell>
          <cell r="C1391" t="str">
            <v>DOTACION DE CEMENTO PARA CORDONES DE ACERA Y CUNETAS (ADEPI)</v>
          </cell>
          <cell r="D1391" t="str">
            <v>TUPAC KATARI</v>
          </cell>
          <cell r="E1391">
            <v>5</v>
          </cell>
          <cell r="F1391" t="str">
            <v>DISTRITO - 5</v>
          </cell>
          <cell r="G1391" t="str">
            <v>I</v>
          </cell>
          <cell r="H1391">
            <v>50000</v>
          </cell>
          <cell r="I1391">
            <v>50000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2</v>
          </cell>
          <cell r="R1391" t="str">
            <v>OBRAS Y MEDIO AMBIENTE</v>
          </cell>
          <cell r="S1391">
            <v>18</v>
          </cell>
          <cell r="T1391" t="str">
            <v>CONSTRUCCION Y MANTENIMIENTO DE CAMINOS VECINALES</v>
          </cell>
          <cell r="U1391">
            <v>2</v>
          </cell>
          <cell r="V1391" t="str">
            <v>PROYECTOS - 2007 P/CONCLUSION</v>
          </cell>
          <cell r="W1391">
            <v>1859</v>
          </cell>
        </row>
        <row r="1392">
          <cell r="B1392" t="str">
            <v>B05-17052-00000</v>
          </cell>
          <cell r="C1392" t="str">
            <v>CONSTRUCCION DE LA PLAZA CIVICA "HEROES DEL GAS" CAIDOS 12 DE OCTUBRE</v>
          </cell>
          <cell r="D1392" t="str">
            <v>EL INGENIO D-1 U.V.2</v>
          </cell>
          <cell r="E1392">
            <v>5</v>
          </cell>
          <cell r="F1392" t="str">
            <v>DISTRITO - 5</v>
          </cell>
          <cell r="G1392" t="str">
            <v>I</v>
          </cell>
          <cell r="H1392">
            <v>5793</v>
          </cell>
          <cell r="I1392">
            <v>0</v>
          </cell>
          <cell r="J1392">
            <v>5793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2</v>
          </cell>
          <cell r="R1392" t="str">
            <v>OBRAS Y MEDIO AMBIENTE</v>
          </cell>
          <cell r="S1392">
            <v>12</v>
          </cell>
          <cell r="T1392" t="str">
            <v>INFRAESTRUCTURA URBANA Y RURAL</v>
          </cell>
          <cell r="U1392">
            <v>2</v>
          </cell>
          <cell r="V1392" t="str">
            <v>PROYECTOS - 2007 P/CONCLUSION</v>
          </cell>
          <cell r="W1392">
            <v>1860</v>
          </cell>
        </row>
        <row r="1393">
          <cell r="B1393" t="str">
            <v>B05-17044-00000</v>
          </cell>
          <cell r="C1393" t="str">
            <v>ENARENADO CANCHA (PREINVERSION)</v>
          </cell>
          <cell r="D1393" t="str">
            <v>LORETO</v>
          </cell>
          <cell r="E1393">
            <v>6</v>
          </cell>
          <cell r="F1393" t="str">
            <v>DISTRITO - 6</v>
          </cell>
          <cell r="G1393" t="str">
            <v>I</v>
          </cell>
          <cell r="H1393">
            <v>20000</v>
          </cell>
          <cell r="I1393">
            <v>0</v>
          </cell>
          <cell r="J1393">
            <v>20000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2</v>
          </cell>
          <cell r="R1393" t="str">
            <v>OBRAS Y MEDIO AMBIENTE</v>
          </cell>
          <cell r="S1393">
            <v>12</v>
          </cell>
          <cell r="T1393" t="str">
            <v>INFRAESTRUCTURA URBANA Y RURAL</v>
          </cell>
          <cell r="U1393">
            <v>2</v>
          </cell>
          <cell r="V1393" t="str">
            <v>PROYECTOS - 2007 P/CONCLUSION</v>
          </cell>
          <cell r="W1393">
            <v>1861</v>
          </cell>
        </row>
        <row r="1394">
          <cell r="B1394" t="str">
            <v>B05-17103-00000</v>
          </cell>
          <cell r="C1394" t="str">
            <v>DOTACION DE LOSETAS AV. RADIO CONDOR</v>
          </cell>
          <cell r="D1394" t="str">
            <v>GERMAN BUSCH 1-1-2</v>
          </cell>
          <cell r="E1394">
            <v>5</v>
          </cell>
          <cell r="F1394" t="str">
            <v>DISTRITO - 5</v>
          </cell>
          <cell r="G1394" t="str">
            <v>I</v>
          </cell>
          <cell r="H1394">
            <v>250000</v>
          </cell>
          <cell r="I1394">
            <v>250000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2</v>
          </cell>
          <cell r="R1394" t="str">
            <v>OBRAS Y MEDIO AMBIENTE</v>
          </cell>
          <cell r="S1394">
            <v>18</v>
          </cell>
          <cell r="T1394" t="str">
            <v>CONSTRUCCION Y MANTENIMIENTO DE CAMINOS VECINALES</v>
          </cell>
          <cell r="U1394">
            <v>2</v>
          </cell>
          <cell r="V1394" t="str">
            <v>PROYECTOS - 2007 P/CONCLUSION</v>
          </cell>
          <cell r="W1394">
            <v>1864</v>
          </cell>
        </row>
        <row r="1395">
          <cell r="B1395" t="str">
            <v>B05-17104-00000</v>
          </cell>
          <cell r="C1395" t="str">
            <v>DOTACION DE LOSETAS PARA LA CALLE JAIME MENDOZA</v>
          </cell>
          <cell r="D1395" t="str">
            <v>EL INGENIO D-1 U.V.2</v>
          </cell>
          <cell r="E1395">
            <v>5</v>
          </cell>
          <cell r="F1395" t="str">
            <v>DISTRITO - 5</v>
          </cell>
          <cell r="G1395" t="str">
            <v>I</v>
          </cell>
          <cell r="H1395">
            <v>40159</v>
          </cell>
          <cell r="I1395">
            <v>19785</v>
          </cell>
          <cell r="J1395">
            <v>20374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2</v>
          </cell>
          <cell r="R1395" t="str">
            <v>OBRAS Y MEDIO AMBIENTE</v>
          </cell>
          <cell r="S1395">
            <v>18</v>
          </cell>
          <cell r="T1395" t="str">
            <v>CONSTRUCCION Y MANTENIMIENTO DE CAMINOS VECINALES</v>
          </cell>
          <cell r="U1395">
            <v>2</v>
          </cell>
          <cell r="V1395" t="str">
            <v>PROYECTOS - 2007 P/CONCLUSION</v>
          </cell>
          <cell r="W1395">
            <v>1865</v>
          </cell>
        </row>
        <row r="1396">
          <cell r="B1396" t="str">
            <v>B05-17076-00000</v>
          </cell>
          <cell r="C1396" t="str">
            <v>CONSTRUCCION DE CÁMARAS SÉPTICAS DE UNIDADES EDUCATIVAS DISTRITO 7</v>
          </cell>
          <cell r="D1396" t="str">
            <v>DISTRITO 7</v>
          </cell>
          <cell r="E1396">
            <v>7</v>
          </cell>
          <cell r="F1396" t="str">
            <v>DISTRITO - 7</v>
          </cell>
          <cell r="G1396" t="str">
            <v>I</v>
          </cell>
          <cell r="H1396">
            <v>110400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110400</v>
          </cell>
          <cell r="P1396">
            <v>0</v>
          </cell>
          <cell r="Q1396">
            <v>1</v>
          </cell>
          <cell r="R1396" t="str">
            <v>PROTECCION SOCIAL</v>
          </cell>
          <cell r="S1396">
            <v>1</v>
          </cell>
          <cell r="T1396" t="str">
            <v>SERVICIO DE EDUCACION</v>
          </cell>
          <cell r="U1396">
            <v>2</v>
          </cell>
          <cell r="V1396" t="str">
            <v>PROYECTOS - 2007 P/CONCLUSION</v>
          </cell>
          <cell r="W1396">
            <v>1866</v>
          </cell>
        </row>
        <row r="1397">
          <cell r="B1397" t="str">
            <v>B05-17078-00000</v>
          </cell>
          <cell r="C1397" t="str">
            <v>CONSTRUCCION DE CORDONES DE ACERA VARIAS CALLES</v>
          </cell>
          <cell r="D1397" t="str">
            <v>MARISCAL SUCRE MILLUNI BAJO SECTOR "B"</v>
          </cell>
          <cell r="E1397">
            <v>7</v>
          </cell>
          <cell r="F1397" t="str">
            <v>DISTRITO - 7</v>
          </cell>
          <cell r="G1397" t="str">
            <v>I</v>
          </cell>
          <cell r="H1397">
            <v>130485</v>
          </cell>
          <cell r="I1397">
            <v>0</v>
          </cell>
          <cell r="J1397">
            <v>130485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2</v>
          </cell>
          <cell r="R1397" t="str">
            <v>OBRAS Y MEDIO AMBIENTE</v>
          </cell>
          <cell r="S1397">
            <v>18</v>
          </cell>
          <cell r="T1397" t="str">
            <v>CONSTRUCCION Y MANTENIMIENTO DE CAMINOS VECINALES</v>
          </cell>
          <cell r="U1397">
            <v>2</v>
          </cell>
          <cell r="V1397" t="str">
            <v>PROYECTOS - 2007 P/CONCLUSION</v>
          </cell>
          <cell r="W1397">
            <v>1867</v>
          </cell>
        </row>
        <row r="1398">
          <cell r="B1398" t="str">
            <v>B05-17093-00000</v>
          </cell>
          <cell r="C1398" t="str">
            <v>CONSTRUCCION CENTRO ARTESANAL PARA LA CAPACITACION Y LA PRODUCCION (FASE I)</v>
          </cell>
          <cell r="D1398" t="str">
            <v>BAUTISTA SAAVEDRA U.V. "B"</v>
          </cell>
          <cell r="E1398">
            <v>7</v>
          </cell>
          <cell r="F1398" t="str">
            <v>DISTRITO - 7</v>
          </cell>
          <cell r="G1398" t="str">
            <v>I</v>
          </cell>
          <cell r="H1398">
            <v>130000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130000</v>
          </cell>
          <cell r="P1398">
            <v>0</v>
          </cell>
          <cell r="Q1398">
            <v>2</v>
          </cell>
          <cell r="R1398" t="str">
            <v>OBRAS Y MEDIO AMBIENTE</v>
          </cell>
          <cell r="S1398">
            <v>12</v>
          </cell>
          <cell r="T1398" t="str">
            <v>INFRAESTRUCTURA URBANA Y RURAL</v>
          </cell>
          <cell r="U1398">
            <v>2</v>
          </cell>
          <cell r="V1398" t="str">
            <v>PROYECTOS - 2007 P/CONCLUSION</v>
          </cell>
          <cell r="W1398">
            <v>1869</v>
          </cell>
        </row>
        <row r="1399">
          <cell r="B1399" t="str">
            <v>B05-17112-00000</v>
          </cell>
          <cell r="C1399" t="str">
            <v>DOTACION DE MATERIALES DE CONSTRUCCION PARA CORDONES DE ACERA VARIAS CALLES</v>
          </cell>
          <cell r="D1399" t="str">
            <v>BAUTISTA SAAVEDRA U.V. "B"</v>
          </cell>
          <cell r="E1399">
            <v>7</v>
          </cell>
          <cell r="F1399" t="str">
            <v>DISTRITO - 7</v>
          </cell>
          <cell r="G1399" t="str">
            <v>I</v>
          </cell>
          <cell r="H1399">
            <v>103243</v>
          </cell>
          <cell r="I1399">
            <v>103243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2</v>
          </cell>
          <cell r="R1399" t="str">
            <v>OBRAS Y MEDIO AMBIENTE</v>
          </cell>
          <cell r="S1399">
            <v>18</v>
          </cell>
          <cell r="T1399" t="str">
            <v>CONSTRUCCION Y MANTENIMIENTO DE CAMINOS VECINALES</v>
          </cell>
          <cell r="U1399">
            <v>2</v>
          </cell>
          <cell r="V1399" t="str">
            <v>PROYECTOS - 2007 P/CONCLUSION</v>
          </cell>
          <cell r="W1399">
            <v>1870</v>
          </cell>
        </row>
        <row r="1400">
          <cell r="B1400" t="str">
            <v>B05-17095-00000</v>
          </cell>
          <cell r="C1400" t="str">
            <v>CONSTRUCCION SEDE SOCIAL Y MURO PERIMETRAL (FASE II) (URB. SANTA ROSA DE LIMA)</v>
          </cell>
          <cell r="D1400" t="str">
            <v>DISTRITAL D-5</v>
          </cell>
          <cell r="E1400">
            <v>15</v>
          </cell>
          <cell r="F1400" t="str">
            <v>DISTRITAL</v>
          </cell>
          <cell r="G1400" t="str">
            <v>I</v>
          </cell>
          <cell r="H1400">
            <v>41890</v>
          </cell>
          <cell r="I1400">
            <v>41890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2</v>
          </cell>
          <cell r="R1400" t="str">
            <v>OBRAS Y MEDIO AMBIENTE</v>
          </cell>
          <cell r="S1400">
            <v>12</v>
          </cell>
          <cell r="T1400" t="str">
            <v>INFRAESTRUCTURA URBANA Y RURAL</v>
          </cell>
          <cell r="U1400">
            <v>2</v>
          </cell>
          <cell r="V1400" t="str">
            <v>PROYECTOS - 2007 P/CONCLUSION</v>
          </cell>
          <cell r="W1400">
            <v>1871</v>
          </cell>
        </row>
        <row r="1401">
          <cell r="B1401" t="str">
            <v>B05-17171-00000</v>
          </cell>
          <cell r="C1401" t="str">
            <v>EQUIPAMIENTO A CENTRO DE EDUCACION  PRODUCTIVA (CRUCE FRANJA VILLA ADELA)</v>
          </cell>
          <cell r="D1401" t="str">
            <v>DISTRITAL D-3</v>
          </cell>
          <cell r="E1401">
            <v>3</v>
          </cell>
          <cell r="F1401" t="str">
            <v>DISTRITO - 3</v>
          </cell>
          <cell r="G1401" t="str">
            <v>I</v>
          </cell>
          <cell r="H1401">
            <v>80000</v>
          </cell>
          <cell r="I1401">
            <v>80000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3</v>
          </cell>
          <cell r="R1401" t="str">
            <v>DESARROLLO ECONOMICO - PRODUCTIVO</v>
          </cell>
          <cell r="S1401">
            <v>8</v>
          </cell>
          <cell r="T1401" t="str">
            <v>PROMOCION DESARROLLO ECONOMICO URBANO</v>
          </cell>
          <cell r="U1401">
            <v>2</v>
          </cell>
          <cell r="V1401" t="str">
            <v>PROYECTOS - 2007 P/CONCLUSION</v>
          </cell>
          <cell r="W1401">
            <v>1872</v>
          </cell>
        </row>
        <row r="1402">
          <cell r="B1402" t="str">
            <v/>
          </cell>
          <cell r="C1402" t="str">
            <v>IMPLEMENTACION CENTRO DE EDUCACION PRODUCTIVA (CRUCE FRANJA VILLA ADELA)</v>
          </cell>
          <cell r="D1402" t="str">
            <v>DISTRITAL D-3</v>
          </cell>
          <cell r="E1402">
            <v>3</v>
          </cell>
          <cell r="F1402" t="str">
            <v>DISTRITO - 3</v>
          </cell>
          <cell r="G1402" t="str">
            <v>I</v>
          </cell>
          <cell r="H1402">
            <v>80000</v>
          </cell>
          <cell r="I1402">
            <v>4965</v>
          </cell>
          <cell r="J1402">
            <v>0</v>
          </cell>
          <cell r="K1402">
            <v>75035</v>
          </cell>
          <cell r="L1402">
            <v>0</v>
          </cell>
          <cell r="M1402">
            <v>75035</v>
          </cell>
          <cell r="N1402">
            <v>0</v>
          </cell>
          <cell r="O1402">
            <v>0</v>
          </cell>
          <cell r="P1402">
            <v>0</v>
          </cell>
          <cell r="Q1402">
            <v>3</v>
          </cell>
          <cell r="R1402" t="str">
            <v>DESARROLLO ECONOMICO - PRODUCTIVO</v>
          </cell>
          <cell r="S1402">
            <v>8</v>
          </cell>
          <cell r="T1402" t="str">
            <v>PROMOCION DESARROLLO ECONOMICO URBANO</v>
          </cell>
          <cell r="U1402">
            <v>2</v>
          </cell>
          <cell r="V1402" t="str">
            <v>PROYECTOS - 2007 P/CONCLUSION</v>
          </cell>
          <cell r="W1402">
            <v>1873</v>
          </cell>
        </row>
        <row r="1403">
          <cell r="B1403" t="str">
            <v>B05-17058-00000</v>
          </cell>
          <cell r="C1403" t="str">
            <v>CONSTRUCCION CANCHA + GRADERIAS U.E SAN MARCOS</v>
          </cell>
          <cell r="D1403" t="str">
            <v>DISTRITO 6</v>
          </cell>
          <cell r="E1403">
            <v>6</v>
          </cell>
          <cell r="F1403" t="str">
            <v>DISTRITO - 6</v>
          </cell>
          <cell r="G1403" t="str">
            <v>I</v>
          </cell>
          <cell r="H1403">
            <v>100000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100000</v>
          </cell>
          <cell r="P1403">
            <v>0</v>
          </cell>
          <cell r="Q1403">
            <v>1</v>
          </cell>
          <cell r="R1403" t="str">
            <v>PROTECCION SOCIAL</v>
          </cell>
          <cell r="S1403">
            <v>1</v>
          </cell>
          <cell r="T1403" t="str">
            <v>SERVICIO DE EDUCACION</v>
          </cell>
          <cell r="U1403">
            <v>2</v>
          </cell>
          <cell r="V1403" t="str">
            <v>PROYECTOS - 2007 P/CONCLUSION</v>
          </cell>
          <cell r="W1403">
            <v>1875</v>
          </cell>
        </row>
        <row r="1404">
          <cell r="B1404" t="str">
            <v>B05-17084-00000</v>
          </cell>
          <cell r="C1404" t="str">
            <v>CONSTRUCCION DE PORTERIA EN COLEGIO TÉCNICO HUMANISTICO JOSE BALLIVIAN</v>
          </cell>
          <cell r="D1404" t="str">
            <v>BALLIVIAN 1RA. SECCIÓN</v>
          </cell>
          <cell r="E1404">
            <v>6</v>
          </cell>
          <cell r="F1404" t="str">
            <v>DISTRITO - 6</v>
          </cell>
          <cell r="G1404" t="str">
            <v>I</v>
          </cell>
          <cell r="H1404">
            <v>50000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50000</v>
          </cell>
          <cell r="P1404">
            <v>0</v>
          </cell>
          <cell r="Q1404">
            <v>1</v>
          </cell>
          <cell r="R1404" t="str">
            <v>PROTECCION SOCIAL</v>
          </cell>
          <cell r="S1404">
            <v>1</v>
          </cell>
          <cell r="T1404" t="str">
            <v>SERVICIO DE EDUCACION</v>
          </cell>
          <cell r="U1404">
            <v>2</v>
          </cell>
          <cell r="V1404" t="str">
            <v>PROYECTOS - 2007 P/CONCLUSION</v>
          </cell>
          <cell r="W1404">
            <v>1876</v>
          </cell>
        </row>
        <row r="1405">
          <cell r="B1405" t="str">
            <v>B05-17080-00000</v>
          </cell>
          <cell r="C1405" t="str">
            <v>CONSTRUCCION DE JARDINERA CENTRAL AV. 16 DE JULIO (ENTRE NISTHAUS Y FOURNIER)</v>
          </cell>
          <cell r="D1405" t="str">
            <v>BALLIVIAN 1RA. SECC. -1 6 DE JULIO 3RA. SECC.</v>
          </cell>
          <cell r="E1405">
            <v>6</v>
          </cell>
          <cell r="F1405" t="str">
            <v>DISTRITO - 6</v>
          </cell>
          <cell r="G1405" t="str">
            <v>I</v>
          </cell>
          <cell r="H1405">
            <v>180000</v>
          </cell>
          <cell r="I1405">
            <v>30000</v>
          </cell>
          <cell r="J1405">
            <v>150000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2</v>
          </cell>
          <cell r="R1405" t="str">
            <v>OBRAS Y MEDIO AMBIENTE</v>
          </cell>
          <cell r="S1405">
            <v>14</v>
          </cell>
          <cell r="T1405" t="str">
            <v>DESARROLLO Y PRESERVACION DE MEDIO AMBIENTE</v>
          </cell>
          <cell r="U1405">
            <v>2</v>
          </cell>
          <cell r="V1405" t="str">
            <v>PROYECTOS - 2007 P/CONCLUSION</v>
          </cell>
          <cell r="W1405">
            <v>1877</v>
          </cell>
        </row>
        <row r="1406">
          <cell r="B1406" t="str">
            <v>B05-17062-00000</v>
          </cell>
          <cell r="C1406" t="str">
            <v>EQUIPAMIENTO DEL CENTRO INTEGADO DE PROMOCION ARTESANAL</v>
          </cell>
          <cell r="D1406" t="str">
            <v>SANTA ISABEL - D-2</v>
          </cell>
          <cell r="E1406">
            <v>2</v>
          </cell>
          <cell r="F1406" t="str">
            <v>DISTRITO - 2</v>
          </cell>
          <cell r="G1406" t="str">
            <v>I</v>
          </cell>
          <cell r="H1406">
            <v>200000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200000</v>
          </cell>
          <cell r="P1406">
            <v>0</v>
          </cell>
          <cell r="Q1406">
            <v>3</v>
          </cell>
          <cell r="R1406" t="str">
            <v>DESARROLLO ECONOMICO - PRODUCTIVO</v>
          </cell>
          <cell r="S1406">
            <v>8</v>
          </cell>
          <cell r="T1406" t="str">
            <v>PROMOCION DESARROLLO ECONOMICO URBANO</v>
          </cell>
          <cell r="U1406">
            <v>2</v>
          </cell>
          <cell r="V1406" t="str">
            <v>PROYECTOS - 2007 P/CONCLUSION</v>
          </cell>
          <cell r="W1406">
            <v>1878</v>
          </cell>
        </row>
        <row r="1407">
          <cell r="B1407" t="str">
            <v>B05-17106-00000</v>
          </cell>
          <cell r="C1407" t="str">
            <v>DOTACION DE MATERIAL DE CONSTRUCCION PARA VACIADO DE PATIO DE SEDE SOCIAL</v>
          </cell>
          <cell r="D1407" t="str">
            <v>31 DE OCTUBRE</v>
          </cell>
          <cell r="E1407">
            <v>1</v>
          </cell>
          <cell r="F1407" t="str">
            <v>DISTRITO - 1</v>
          </cell>
          <cell r="G1407" t="str">
            <v>I</v>
          </cell>
          <cell r="H1407">
            <v>5000</v>
          </cell>
          <cell r="I1407">
            <v>0</v>
          </cell>
          <cell r="J1407">
            <v>5000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2</v>
          </cell>
          <cell r="R1407" t="str">
            <v>OBRAS Y MEDIO AMBIENTE</v>
          </cell>
          <cell r="S1407">
            <v>12</v>
          </cell>
          <cell r="T1407" t="str">
            <v>INFRAESTRUCTURA URBANA Y RURAL</v>
          </cell>
          <cell r="U1407">
            <v>2</v>
          </cell>
          <cell r="V1407" t="str">
            <v>PROYECTOS - 2007 P/CONCLUSION</v>
          </cell>
          <cell r="W1407">
            <v>1879</v>
          </cell>
        </row>
        <row r="1408">
          <cell r="B1408" t="str">
            <v>B05-17196-00000</v>
          </cell>
          <cell r="C1408" t="str">
            <v>EQUIPAMIENTO PROGRAMA DE SEGURIDAD CIUDADANA</v>
          </cell>
          <cell r="D1408" t="str">
            <v>DISTRITAL</v>
          </cell>
          <cell r="E1408">
            <v>15</v>
          </cell>
          <cell r="F1408" t="str">
            <v>DISTRITAL</v>
          </cell>
          <cell r="G1408" t="str">
            <v>I</v>
          </cell>
          <cell r="H1408">
            <v>574323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574323</v>
          </cell>
          <cell r="P1408">
            <v>0</v>
          </cell>
          <cell r="Q1408">
            <v>4</v>
          </cell>
          <cell r="R1408" t="str">
            <v>FORTALECIMIENTO INSTITUCIONAL</v>
          </cell>
          <cell r="S1408">
            <v>6</v>
          </cell>
          <cell r="T1408" t="str">
            <v>SERVICIOS DE SEGURIDAD CIUDADANA</v>
          </cell>
          <cell r="U1408">
            <v>2</v>
          </cell>
          <cell r="V1408" t="str">
            <v>PROYECTOS - 2007 P/CONCLUSION</v>
          </cell>
          <cell r="W1408">
            <v>1880</v>
          </cell>
        </row>
        <row r="1409">
          <cell r="B1409" t="str">
            <v>B05-17131-00000</v>
          </cell>
          <cell r="C1409" t="str">
            <v>DOTACION DE MOBILIARIO ESCOLAR A UNIDADES EDUCATIVAS DE LA CIUDAD DE EL ALTO</v>
          </cell>
          <cell r="D1409" t="str">
            <v>DISTRITAL</v>
          </cell>
          <cell r="E1409">
            <v>15</v>
          </cell>
          <cell r="F1409" t="str">
            <v>DISTRITAL</v>
          </cell>
          <cell r="G1409" t="str">
            <v>I</v>
          </cell>
          <cell r="H1409">
            <v>500000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500000</v>
          </cell>
          <cell r="P1409">
            <v>0</v>
          </cell>
          <cell r="Q1409">
            <v>1</v>
          </cell>
          <cell r="R1409" t="str">
            <v>PROTECCION SOCIAL</v>
          </cell>
          <cell r="S1409">
            <v>1</v>
          </cell>
          <cell r="T1409" t="str">
            <v>SERVICIO DE EDUCACION</v>
          </cell>
          <cell r="U1409">
            <v>2</v>
          </cell>
          <cell r="V1409" t="str">
            <v>PROYECTOS - 2007 P/CONCLUSION</v>
          </cell>
          <cell r="W1409">
            <v>1881</v>
          </cell>
        </row>
        <row r="1410">
          <cell r="B1410" t="str">
            <v>B05-17185-00000</v>
          </cell>
          <cell r="C1410" t="str">
            <v>REDUCTORES DE VELOCIDAD (ROMPEMUELLES)</v>
          </cell>
          <cell r="D1410" t="str">
            <v>DISTRITAL</v>
          </cell>
          <cell r="E1410">
            <v>15</v>
          </cell>
          <cell r="F1410" t="str">
            <v>DISTRITAL</v>
          </cell>
          <cell r="G1410" t="str">
            <v>I</v>
          </cell>
          <cell r="H1410">
            <v>23878</v>
          </cell>
          <cell r="I1410">
            <v>23878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2</v>
          </cell>
          <cell r="R1410" t="str">
            <v>OBRAS Y MEDIO AMBIENTE</v>
          </cell>
          <cell r="S1410">
            <v>18</v>
          </cell>
          <cell r="T1410" t="str">
            <v>CONSTRUCCION Y MANTENIMIENTO DE CAMINOS VECINALES</v>
          </cell>
          <cell r="U1410">
            <v>2</v>
          </cell>
          <cell r="V1410" t="str">
            <v>PROYECTOS - 2007 P/CONCLUSION</v>
          </cell>
          <cell r="W1410">
            <v>1883</v>
          </cell>
        </row>
        <row r="1411">
          <cell r="B1411" t="str">
            <v>B05-17072-00000</v>
          </cell>
          <cell r="C1411" t="str">
            <v>CONSTRUCCION CENTRO DE SALUD VILLA INGENIO FASE II</v>
          </cell>
          <cell r="D1411" t="str">
            <v>DISTRITAL</v>
          </cell>
          <cell r="E1411">
            <v>15</v>
          </cell>
          <cell r="F1411" t="str">
            <v>DISTRITAL</v>
          </cell>
          <cell r="G1411" t="str">
            <v>I</v>
          </cell>
          <cell r="H1411">
            <v>100000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100000</v>
          </cell>
          <cell r="P1411">
            <v>0</v>
          </cell>
          <cell r="Q1411">
            <v>1</v>
          </cell>
          <cell r="R1411" t="str">
            <v>PROTECCION SOCIAL</v>
          </cell>
          <cell r="S1411">
            <v>2</v>
          </cell>
          <cell r="T1411" t="str">
            <v>SERVICIO DE SALUD</v>
          </cell>
          <cell r="U1411">
            <v>2</v>
          </cell>
          <cell r="V1411" t="str">
            <v>PROYECTOS - 2007 P/CONCLUSION</v>
          </cell>
          <cell r="W1411">
            <v>1884</v>
          </cell>
        </row>
        <row r="1412">
          <cell r="B1412" t="str">
            <v>B05-17077-00000</v>
          </cell>
          <cell r="C1412" t="str">
            <v>CONSTRUCCION DE CORDON Y PISO DE ACERA BANCO DE SANGRE</v>
          </cell>
          <cell r="D1412" t="str">
            <v>DISTRITAL</v>
          </cell>
          <cell r="E1412">
            <v>15</v>
          </cell>
          <cell r="F1412" t="str">
            <v>DISTRITAL</v>
          </cell>
          <cell r="G1412" t="str">
            <v>I</v>
          </cell>
          <cell r="H1412">
            <v>13426</v>
          </cell>
          <cell r="I1412">
            <v>13426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2</v>
          </cell>
          <cell r="R1412" t="str">
            <v>OBRAS Y MEDIO AMBIENTE</v>
          </cell>
          <cell r="S1412">
            <v>18</v>
          </cell>
          <cell r="T1412" t="str">
            <v>CONSTRUCCION Y MANTENIMIENTO DE CAMINOS VECINALES</v>
          </cell>
          <cell r="U1412">
            <v>2</v>
          </cell>
          <cell r="V1412" t="str">
            <v>PROYECTOS - 2007 P/CONCLUSION</v>
          </cell>
          <cell r="W1412">
            <v>1885</v>
          </cell>
        </row>
        <row r="1413">
          <cell r="B1413" t="str">
            <v>B05-17180-00000</v>
          </cell>
          <cell r="C1413" t="str">
            <v>EQUIPAMIENTO Y FORTALECIMIENTO COMEDOR NIÑO NIÑA ADOLESCENTE TRABAJADOR DE Y EN LA CALLE (CONVENIO GMEA-COMUNIDAD PAPA JUAN XXIII)</v>
          </cell>
          <cell r="D1413" t="str">
            <v>DISTRITAL</v>
          </cell>
          <cell r="E1413">
            <v>15</v>
          </cell>
          <cell r="F1413" t="str">
            <v>DISTRITAL</v>
          </cell>
          <cell r="G1413" t="str">
            <v>I</v>
          </cell>
          <cell r="H1413">
            <v>65000</v>
          </cell>
          <cell r="I1413">
            <v>65000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1</v>
          </cell>
          <cell r="R1413" t="str">
            <v>PROTECCION SOCIAL</v>
          </cell>
          <cell r="S1413">
            <v>5</v>
          </cell>
          <cell r="T1413" t="str">
            <v>PROMOCION Y POLITICAS DE GENERO</v>
          </cell>
          <cell r="U1413">
            <v>2</v>
          </cell>
          <cell r="V1413" t="str">
            <v>PROYECTOS - 2007 P/CONCLUSION</v>
          </cell>
          <cell r="W1413">
            <v>1886</v>
          </cell>
        </row>
        <row r="1414">
          <cell r="B1414" t="str">
            <v>B05-17172-00000</v>
          </cell>
          <cell r="C1414" t="str">
            <v>EQUIPAMIENTO CON MOBILIARIO INSTITUTO INCOS (CONTRAPARTE)</v>
          </cell>
          <cell r="D1414" t="str">
            <v>DISTRITAL</v>
          </cell>
          <cell r="E1414">
            <v>15</v>
          </cell>
          <cell r="F1414" t="str">
            <v>DISTRITAL</v>
          </cell>
          <cell r="G1414" t="str">
            <v>I</v>
          </cell>
          <cell r="H1414">
            <v>99300</v>
          </cell>
          <cell r="I1414">
            <v>0</v>
          </cell>
          <cell r="J1414">
            <v>99300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1</v>
          </cell>
          <cell r="R1414" t="str">
            <v>PROTECCION SOCIAL</v>
          </cell>
          <cell r="S1414">
            <v>1</v>
          </cell>
          <cell r="T1414" t="str">
            <v>SERVICIO DE EDUCACION</v>
          </cell>
          <cell r="U1414">
            <v>2</v>
          </cell>
          <cell r="V1414" t="str">
            <v>PROYECTOS - 2007 P/CONCLUSION</v>
          </cell>
          <cell r="W1414">
            <v>1887</v>
          </cell>
        </row>
        <row r="1415">
          <cell r="B1415" t="str">
            <v>B05-17074-00000</v>
          </cell>
          <cell r="C1415" t="str">
            <v>CONSTRUCCION DE AULAS U.E. BOLIVIANO JAPONES</v>
          </cell>
          <cell r="D1415" t="str">
            <v>DISTRITAL D-8</v>
          </cell>
          <cell r="E1415">
            <v>15</v>
          </cell>
          <cell r="F1415" t="str">
            <v>DISTRITAL</v>
          </cell>
          <cell r="G1415" t="str">
            <v>I</v>
          </cell>
          <cell r="H1415">
            <v>120000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120000</v>
          </cell>
          <cell r="P1415">
            <v>0</v>
          </cell>
          <cell r="Q1415">
            <v>1</v>
          </cell>
          <cell r="R1415" t="str">
            <v>PROTECCION SOCIAL</v>
          </cell>
          <cell r="S1415">
            <v>1</v>
          </cell>
          <cell r="T1415" t="str">
            <v>SERVICIO DE EDUCACION</v>
          </cell>
          <cell r="U1415">
            <v>2</v>
          </cell>
          <cell r="V1415" t="str">
            <v>PROYECTOS - 2007 P/CONCLUSION</v>
          </cell>
          <cell r="W1415">
            <v>1888</v>
          </cell>
        </row>
        <row r="1416">
          <cell r="B1416" t="str">
            <v>B05-17075-00000</v>
          </cell>
          <cell r="C1416" t="str">
            <v>CONSTRUCCION DE AULAS U.E. JAPON</v>
          </cell>
          <cell r="D1416" t="str">
            <v>DISTRITAL D-4</v>
          </cell>
          <cell r="E1416">
            <v>15</v>
          </cell>
          <cell r="F1416" t="str">
            <v>DISTRITAL</v>
          </cell>
          <cell r="G1416" t="str">
            <v>I</v>
          </cell>
          <cell r="H1416">
            <v>890000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890000</v>
          </cell>
          <cell r="P1416">
            <v>0</v>
          </cell>
          <cell r="Q1416">
            <v>1</v>
          </cell>
          <cell r="R1416" t="str">
            <v>PROTECCION SOCIAL</v>
          </cell>
          <cell r="S1416">
            <v>1</v>
          </cell>
          <cell r="T1416" t="str">
            <v>SERVICIO DE EDUCACION</v>
          </cell>
          <cell r="U1416">
            <v>2</v>
          </cell>
          <cell r="V1416" t="str">
            <v>PROYECTOS - 2007 P/CONCLUSION</v>
          </cell>
          <cell r="W1416">
            <v>1889</v>
          </cell>
        </row>
        <row r="1417">
          <cell r="B1417" t="str">
            <v>B05-17057-00000</v>
          </cell>
          <cell r="C1417" t="str">
            <v>CONSTRUCCION CENTRO DE SALUD (FASE III)</v>
          </cell>
          <cell r="D1417" t="str">
            <v>COPACABANA</v>
          </cell>
          <cell r="E1417">
            <v>2</v>
          </cell>
          <cell r="F1417" t="str">
            <v>DISTRITO - 2</v>
          </cell>
          <cell r="G1417" t="str">
            <v>I</v>
          </cell>
          <cell r="H1417">
            <v>400000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400000</v>
          </cell>
          <cell r="P1417">
            <v>0</v>
          </cell>
          <cell r="Q1417">
            <v>1</v>
          </cell>
          <cell r="R1417" t="str">
            <v>PROTECCION SOCIAL</v>
          </cell>
          <cell r="S1417">
            <v>2</v>
          </cell>
          <cell r="T1417" t="str">
            <v>SERVICIO DE SALUD</v>
          </cell>
          <cell r="U1417">
            <v>2</v>
          </cell>
          <cell r="V1417" t="str">
            <v>PROYECTOS - 2007 P/CONCLUSION</v>
          </cell>
          <cell r="W1417">
            <v>1890</v>
          </cell>
        </row>
        <row r="1418">
          <cell r="B1418" t="str">
            <v>B05-17082-00000</v>
          </cell>
          <cell r="C1418" t="str">
            <v>CONSTRUCCION DE MUROS PERIMETRALES EN UNIDADES EDUCATIVAS CIUDAD DE EL ALTO</v>
          </cell>
          <cell r="D1418" t="str">
            <v>DISTRITAL</v>
          </cell>
          <cell r="E1418">
            <v>15</v>
          </cell>
          <cell r="F1418" t="str">
            <v>DISTRITAL</v>
          </cell>
          <cell r="G1418" t="str">
            <v>I</v>
          </cell>
          <cell r="H1418">
            <v>500000</v>
          </cell>
          <cell r="I1418">
            <v>0</v>
          </cell>
          <cell r="J1418">
            <v>0</v>
          </cell>
          <cell r="K1418">
            <v>50000</v>
          </cell>
          <cell r="L1418">
            <v>0</v>
          </cell>
          <cell r="M1418">
            <v>0</v>
          </cell>
          <cell r="N1418">
            <v>50000</v>
          </cell>
          <cell r="O1418">
            <v>450000</v>
          </cell>
          <cell r="P1418">
            <v>0</v>
          </cell>
          <cell r="Q1418">
            <v>1</v>
          </cell>
          <cell r="R1418" t="str">
            <v>PROTECCION SOCIAL</v>
          </cell>
          <cell r="S1418">
            <v>1</v>
          </cell>
          <cell r="T1418" t="str">
            <v>SERVICIO DE EDUCACION</v>
          </cell>
          <cell r="U1418">
            <v>2</v>
          </cell>
          <cell r="V1418" t="str">
            <v>PROYECTOS - 2007 P/CONCLUSION</v>
          </cell>
          <cell r="W1418">
            <v>1891</v>
          </cell>
        </row>
        <row r="1419">
          <cell r="B1419" t="str">
            <v>B05-17148-00000</v>
          </cell>
          <cell r="C1419" t="str">
            <v>ENLOSETADO AV. CESAR ACHABAL Y CALLES IGNACIO LEON Y PANTALEON DALENCE - FASE I</v>
          </cell>
          <cell r="D1419" t="str">
            <v>DISTRITAL D-3</v>
          </cell>
          <cell r="E1419">
            <v>15</v>
          </cell>
          <cell r="F1419" t="str">
            <v>DISTRITAL</v>
          </cell>
          <cell r="G1419" t="str">
            <v>I</v>
          </cell>
          <cell r="H1419">
            <v>59658</v>
          </cell>
          <cell r="I1419">
            <v>59658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2</v>
          </cell>
          <cell r="R1419" t="str">
            <v>OBRAS Y MEDIO AMBIENTE</v>
          </cell>
          <cell r="S1419">
            <v>18</v>
          </cell>
          <cell r="T1419" t="str">
            <v>CONSTRUCCION Y MANTENIMIENTO DE CAMINOS VECINALES</v>
          </cell>
          <cell r="U1419">
            <v>2</v>
          </cell>
          <cell r="V1419" t="str">
            <v>PROYECTOS - 2007 P/CONCLUSION</v>
          </cell>
          <cell r="W1419">
            <v>1892</v>
          </cell>
        </row>
        <row r="1420">
          <cell r="B1420" t="str">
            <v>B05-17165-00000</v>
          </cell>
          <cell r="C1420" t="str">
            <v>ENLOSETADO DE LAS CALLES RICARDO BUSTAMANTE, JUAN JOSE TORREZ Y FRANCISCO MANCHEGO + CORDONES DE ACERA</v>
          </cell>
          <cell r="D1420" t="str">
            <v>COMPLEMENTO TUNARI</v>
          </cell>
          <cell r="E1420">
            <v>4</v>
          </cell>
          <cell r="F1420" t="str">
            <v>DISTRITO - 4</v>
          </cell>
          <cell r="G1420" t="str">
            <v>I</v>
          </cell>
          <cell r="H1420">
            <v>72313</v>
          </cell>
          <cell r="I1420">
            <v>43376</v>
          </cell>
          <cell r="J1420">
            <v>6802</v>
          </cell>
          <cell r="K1420">
            <v>22135</v>
          </cell>
          <cell r="L1420">
            <v>0</v>
          </cell>
          <cell r="M1420">
            <v>0</v>
          </cell>
          <cell r="N1420">
            <v>22135</v>
          </cell>
          <cell r="O1420">
            <v>0</v>
          </cell>
          <cell r="P1420">
            <v>0</v>
          </cell>
          <cell r="Q1420">
            <v>2</v>
          </cell>
          <cell r="R1420" t="str">
            <v>OBRAS Y MEDIO AMBIENTE</v>
          </cell>
          <cell r="S1420">
            <v>18</v>
          </cell>
          <cell r="T1420" t="str">
            <v>CONSTRUCCION Y MANTENIMIENTO DE CAMINOS VECINALES</v>
          </cell>
          <cell r="U1420">
            <v>2</v>
          </cell>
          <cell r="V1420" t="str">
            <v>PROYECTOS - 2007 P/CONCLUSION</v>
          </cell>
          <cell r="W1420">
            <v>1893</v>
          </cell>
        </row>
        <row r="1421">
          <cell r="B1421" t="str">
            <v>B05-17173-00000</v>
          </cell>
          <cell r="C1421" t="str">
            <v>EQUIPAMIENTO MATADERO MUNICIPAL</v>
          </cell>
          <cell r="D1421" t="str">
            <v>DISTRITAL</v>
          </cell>
          <cell r="E1421">
            <v>15</v>
          </cell>
          <cell r="F1421" t="str">
            <v>DISTRITAL</v>
          </cell>
          <cell r="G1421" t="str">
            <v>I</v>
          </cell>
          <cell r="H1421">
            <v>30000</v>
          </cell>
          <cell r="I1421">
            <v>30000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3</v>
          </cell>
          <cell r="R1421" t="str">
            <v>DESARROLLO ECONOMICO - PRODUCTIVO</v>
          </cell>
          <cell r="S1421">
            <v>8</v>
          </cell>
          <cell r="T1421" t="str">
            <v>PROMOCION DESARROLLO ECONOMICO URBANO</v>
          </cell>
          <cell r="U1421">
            <v>2</v>
          </cell>
          <cell r="V1421" t="str">
            <v>PROYECTOS - 2007 P/CONCLUSION</v>
          </cell>
          <cell r="W1421">
            <v>1894</v>
          </cell>
        </row>
        <row r="1422">
          <cell r="B1422" t="str">
            <v>B05-17167-00000</v>
          </cell>
          <cell r="C1422" t="str">
            <v>DOTACION DE VIDRIOS Y VENTANAS SUB ALCALDIA D-4</v>
          </cell>
          <cell r="D1422" t="str">
            <v>DISTRITAL D-4</v>
          </cell>
          <cell r="E1422">
            <v>4</v>
          </cell>
          <cell r="F1422" t="str">
            <v>DISTRITO - 4</v>
          </cell>
          <cell r="G1422" t="str">
            <v>I</v>
          </cell>
          <cell r="H1422">
            <v>71000</v>
          </cell>
          <cell r="I1422">
            <v>71000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2</v>
          </cell>
          <cell r="R1422" t="str">
            <v>OBRAS Y MEDIO AMBIENTE</v>
          </cell>
          <cell r="S1422">
            <v>12</v>
          </cell>
          <cell r="T1422" t="str">
            <v>INFRAESTRUCTURA URBANA Y RURAL</v>
          </cell>
          <cell r="U1422">
            <v>2</v>
          </cell>
          <cell r="V1422" t="str">
            <v>PROYECTOS - 2007 P/CONCLUSION</v>
          </cell>
          <cell r="W1422">
            <v>1897</v>
          </cell>
        </row>
        <row r="1423">
          <cell r="B1423" t="str">
            <v>B05-17164-00000</v>
          </cell>
          <cell r="C1423" t="str">
            <v>ENLOSETADO DE LAS CALLES H,I,G Y C</v>
          </cell>
          <cell r="D1423" t="str">
            <v>ARTESANOS II 27 DE MAYO</v>
          </cell>
          <cell r="E1423">
            <v>4</v>
          </cell>
          <cell r="F1423" t="str">
            <v>DISTRITO - 4</v>
          </cell>
          <cell r="G1423" t="str">
            <v>I</v>
          </cell>
          <cell r="H1423">
            <v>51476</v>
          </cell>
          <cell r="I1423">
            <v>44498</v>
          </cell>
          <cell r="J1423">
            <v>6978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2</v>
          </cell>
          <cell r="R1423" t="str">
            <v>OBRAS Y MEDIO AMBIENTE</v>
          </cell>
          <cell r="S1423">
            <v>18</v>
          </cell>
          <cell r="T1423" t="str">
            <v>CONSTRUCCION Y MANTENIMIENTO DE CAMINOS VECINALES</v>
          </cell>
          <cell r="U1423">
            <v>2</v>
          </cell>
          <cell r="V1423" t="str">
            <v>PROYECTOS - 2007 P/CONCLUSION</v>
          </cell>
          <cell r="W1423">
            <v>1898</v>
          </cell>
        </row>
        <row r="1424">
          <cell r="B1424" t="str">
            <v>B05-17090-00000</v>
          </cell>
          <cell r="C1424" t="str">
            <v>CONSTRUCCION PLAZA CIVICA</v>
          </cell>
          <cell r="D1424" t="str">
            <v>SAN ANTONIO</v>
          </cell>
          <cell r="E1424">
            <v>7</v>
          </cell>
          <cell r="F1424" t="str">
            <v>DISTRITO - 7</v>
          </cell>
          <cell r="G1424" t="str">
            <v>I</v>
          </cell>
          <cell r="H1424">
            <v>12020</v>
          </cell>
          <cell r="I1424">
            <v>12020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2</v>
          </cell>
          <cell r="R1424" t="str">
            <v>OBRAS Y MEDIO AMBIENTE</v>
          </cell>
          <cell r="S1424">
            <v>12</v>
          </cell>
          <cell r="T1424" t="str">
            <v>INFRAESTRUCTURA URBANA Y RURAL</v>
          </cell>
          <cell r="U1424">
            <v>2</v>
          </cell>
          <cell r="V1424" t="str">
            <v>PROYECTOS - 2007 P/CONCLUSION</v>
          </cell>
          <cell r="W1424">
            <v>1899</v>
          </cell>
        </row>
        <row r="1425">
          <cell r="B1425" t="str">
            <v>B05-17117-00000</v>
          </cell>
          <cell r="C1425" t="str">
            <v>DOTACION DE MATERIALES DE CONSTRUCCION PARA ENLOSETADO DE LA CALLE 14 (DESDE CALLE 1 HASTA CALLE 27)</v>
          </cell>
          <cell r="D1425" t="str">
            <v>VILLA TUNARI 4TA. SECCIÓN</v>
          </cell>
          <cell r="E1425">
            <v>4</v>
          </cell>
          <cell r="F1425" t="str">
            <v>DISTRITO - 4</v>
          </cell>
          <cell r="G1425" t="str">
            <v>I</v>
          </cell>
          <cell r="H1425">
            <v>76000</v>
          </cell>
          <cell r="I1425">
            <v>76000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2</v>
          </cell>
          <cell r="R1425" t="str">
            <v>OBRAS Y MEDIO AMBIENTE</v>
          </cell>
          <cell r="S1425">
            <v>18</v>
          </cell>
          <cell r="T1425" t="str">
            <v>CONSTRUCCION Y MANTENIMIENTO DE CAMINOS VECINALES</v>
          </cell>
          <cell r="U1425">
            <v>2</v>
          </cell>
          <cell r="V1425" t="str">
            <v>PROYECTOS - 2007 P/CONCLUSION</v>
          </cell>
          <cell r="W1425">
            <v>1900</v>
          </cell>
        </row>
        <row r="1426">
          <cell r="B1426" t="str">
            <v>B05-17145-00000</v>
          </cell>
          <cell r="C1426" t="str">
            <v>EMPEDRADO DE LAS CALLES JOSE MARIA DE URDIMEA Y AV. BALDOMERO CASTELL (FASE I)</v>
          </cell>
          <cell r="D1426" t="str">
            <v>16 DE FEBRERO CONSTRUCTORES</v>
          </cell>
          <cell r="E1426">
            <v>4</v>
          </cell>
          <cell r="F1426" t="str">
            <v>DISTRITO - 4</v>
          </cell>
          <cell r="G1426" t="str">
            <v>I</v>
          </cell>
          <cell r="H1426">
            <v>31394</v>
          </cell>
          <cell r="I1426">
            <v>8405</v>
          </cell>
          <cell r="J1426">
            <v>22989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2</v>
          </cell>
          <cell r="R1426" t="str">
            <v>OBRAS Y MEDIO AMBIENTE</v>
          </cell>
          <cell r="S1426">
            <v>18</v>
          </cell>
          <cell r="T1426" t="str">
            <v>CONSTRUCCION Y MANTENIMIENTO DE CAMINOS VECINALES</v>
          </cell>
          <cell r="U1426">
            <v>2</v>
          </cell>
          <cell r="V1426" t="str">
            <v>PROYECTOS - 2007 P/CONCLUSION</v>
          </cell>
          <cell r="W1426">
            <v>1902</v>
          </cell>
        </row>
        <row r="1427">
          <cell r="B1427" t="str">
            <v>B05-17056-00000</v>
          </cell>
          <cell r="C1427" t="str">
            <v>CONSTRUCCION AUKI-UTA (FASE I)</v>
          </cell>
          <cell r="D1427" t="str">
            <v>SAN FELIPE DE SEQUE SECTOR 6</v>
          </cell>
          <cell r="E1427">
            <v>4</v>
          </cell>
          <cell r="F1427" t="str">
            <v>DISTRITO - 4</v>
          </cell>
          <cell r="G1427" t="str">
            <v>I</v>
          </cell>
          <cell r="H1427">
            <v>25000</v>
          </cell>
          <cell r="I1427">
            <v>0</v>
          </cell>
          <cell r="J1427">
            <v>25000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1</v>
          </cell>
          <cell r="R1427" t="str">
            <v>PROTECCION SOCIAL</v>
          </cell>
          <cell r="S1427">
            <v>5</v>
          </cell>
          <cell r="T1427" t="str">
            <v>PROMOCION Y POLITICAS DE GENERO</v>
          </cell>
          <cell r="U1427">
            <v>2</v>
          </cell>
          <cell r="V1427" t="str">
            <v>PROYECTOS - 2007 P/CONCLUSION</v>
          </cell>
          <cell r="W1427">
            <v>1903</v>
          </cell>
        </row>
        <row r="1428">
          <cell r="B1428" t="str">
            <v>B05-17181-00000</v>
          </cell>
          <cell r="C1428" t="str">
            <v>MEJORAMIENTO DE LA AV. LUIS ESPINAL</v>
          </cell>
          <cell r="D1428" t="str">
            <v>DISTRITO 5</v>
          </cell>
          <cell r="E1428">
            <v>5</v>
          </cell>
          <cell r="F1428" t="str">
            <v>DISTRITO - 5</v>
          </cell>
          <cell r="G1428" t="str">
            <v>I</v>
          </cell>
          <cell r="H1428">
            <v>70000</v>
          </cell>
          <cell r="I1428">
            <v>70000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2</v>
          </cell>
          <cell r="R1428" t="str">
            <v>OBRAS Y MEDIO AMBIENTE</v>
          </cell>
          <cell r="S1428">
            <v>18</v>
          </cell>
          <cell r="T1428" t="str">
            <v>CONSTRUCCION Y MANTENIMIENTO DE CAMINOS VECINALES</v>
          </cell>
          <cell r="U1428">
            <v>2</v>
          </cell>
          <cell r="V1428" t="str">
            <v>PROYECTOS - 2007 P/CONCLUSION</v>
          </cell>
          <cell r="W1428">
            <v>1904</v>
          </cell>
        </row>
        <row r="1429">
          <cell r="B1429" t="str">
            <v>B05-17235-00000</v>
          </cell>
          <cell r="C1429" t="str">
            <v>CONSTRUCCION PLAZA PRINCIPAL FASE III</v>
          </cell>
          <cell r="D1429" t="str">
            <v>MERCEDARIO</v>
          </cell>
          <cell r="E1429">
            <v>4</v>
          </cell>
          <cell r="F1429" t="str">
            <v>DISTRITO - 4</v>
          </cell>
          <cell r="G1429" t="str">
            <v>I</v>
          </cell>
          <cell r="H1429">
            <v>70000</v>
          </cell>
          <cell r="I1429">
            <v>70000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2</v>
          </cell>
          <cell r="R1429" t="str">
            <v>OBRAS Y MEDIO AMBIENTE</v>
          </cell>
          <cell r="S1429">
            <v>12</v>
          </cell>
          <cell r="T1429" t="str">
            <v>INFRAESTRUCTURA URBANA Y RURAL</v>
          </cell>
          <cell r="U1429">
            <v>2</v>
          </cell>
          <cell r="V1429" t="str">
            <v>PROYECTOS - 2007 P/CONCLUSION</v>
          </cell>
          <cell r="W1429">
            <v>1905</v>
          </cell>
        </row>
        <row r="1430">
          <cell r="B1430" t="str">
            <v>B05-17160-00000</v>
          </cell>
          <cell r="C1430" t="str">
            <v>ENLOSETADO CALLE SAN MIGUEL Y SAN LUCAS (FASE II)</v>
          </cell>
          <cell r="D1430" t="str">
            <v>DISTRITO 2</v>
          </cell>
          <cell r="E1430">
            <v>2</v>
          </cell>
          <cell r="F1430" t="str">
            <v>DISTRITO - 2</v>
          </cell>
          <cell r="G1430" t="str">
            <v>I</v>
          </cell>
          <cell r="H1430">
            <v>10838</v>
          </cell>
          <cell r="I1430">
            <v>0</v>
          </cell>
          <cell r="J1430">
            <v>0</v>
          </cell>
          <cell r="K1430">
            <v>10838</v>
          </cell>
          <cell r="L1430">
            <v>0</v>
          </cell>
          <cell r="M1430">
            <v>0</v>
          </cell>
          <cell r="N1430">
            <v>10838</v>
          </cell>
          <cell r="O1430">
            <v>0</v>
          </cell>
          <cell r="P1430">
            <v>0</v>
          </cell>
          <cell r="Q1430">
            <v>2</v>
          </cell>
          <cell r="R1430" t="str">
            <v>OBRAS Y MEDIO AMBIENTE</v>
          </cell>
          <cell r="S1430">
            <v>18</v>
          </cell>
          <cell r="T1430" t="str">
            <v>CONSTRUCCION Y MANTENIMIENTO DE CAMINOS VECINALES</v>
          </cell>
          <cell r="U1430">
            <v>2</v>
          </cell>
          <cell r="V1430" t="str">
            <v>PROYECTOS - 2007 P/CONCLUSION</v>
          </cell>
          <cell r="W1430">
            <v>1906</v>
          </cell>
        </row>
        <row r="1431">
          <cell r="B1431" t="str">
            <v>B05-17081-00000</v>
          </cell>
          <cell r="C1431" t="str">
            <v>CONSTRUCCION DE MURO PERIMETRAL DE SEDE SOCIAL</v>
          </cell>
          <cell r="D1431" t="str">
            <v>NUEVA MARCA</v>
          </cell>
          <cell r="E1431">
            <v>4</v>
          </cell>
          <cell r="F1431" t="str">
            <v>DISTRITO - 4</v>
          </cell>
          <cell r="G1431" t="str">
            <v>I</v>
          </cell>
          <cell r="H1431">
            <v>15692</v>
          </cell>
          <cell r="I1431">
            <v>15692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2</v>
          </cell>
          <cell r="R1431" t="str">
            <v>OBRAS Y MEDIO AMBIENTE</v>
          </cell>
          <cell r="S1431">
            <v>12</v>
          </cell>
          <cell r="T1431" t="str">
            <v>INFRAESTRUCTURA URBANA Y RURAL</v>
          </cell>
          <cell r="U1431">
            <v>2</v>
          </cell>
          <cell r="V1431" t="str">
            <v>PROYECTOS - 2007 P/CONCLUSION</v>
          </cell>
          <cell r="W1431">
            <v>1908</v>
          </cell>
        </row>
        <row r="1432">
          <cell r="B1432" t="str">
            <v>B05-17153-00000</v>
          </cell>
          <cell r="C1432" t="str">
            <v>ENLOSETADO CALLE DANIEL BRACAMONTE (CONCLUSION)</v>
          </cell>
          <cell r="D1432" t="str">
            <v>PLAN 405</v>
          </cell>
          <cell r="E1432">
            <v>1</v>
          </cell>
          <cell r="F1432" t="str">
            <v>DISTRITO - 1</v>
          </cell>
          <cell r="G1432" t="str">
            <v>I</v>
          </cell>
          <cell r="H1432">
            <v>4221</v>
          </cell>
          <cell r="I1432">
            <v>4221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2</v>
          </cell>
          <cell r="R1432" t="str">
            <v>OBRAS Y MEDIO AMBIENTE</v>
          </cell>
          <cell r="S1432">
            <v>18</v>
          </cell>
          <cell r="T1432" t="str">
            <v>CONSTRUCCION Y MANTENIMIENTO DE CAMINOS VECINALES</v>
          </cell>
          <cell r="U1432">
            <v>2</v>
          </cell>
          <cell r="V1432" t="str">
            <v>PROYECTOS - 2007 P/CONCLUSION</v>
          </cell>
          <cell r="W1432">
            <v>1909</v>
          </cell>
        </row>
        <row r="1433">
          <cell r="B1433" t="str">
            <v>B05-17188-00000</v>
          </cell>
          <cell r="C1433" t="str">
            <v>REFACCION DE PLAZUELA</v>
          </cell>
          <cell r="D1433" t="str">
            <v>SAGRADO CORAZÓN DE JESÚS</v>
          </cell>
          <cell r="E1433">
            <v>2</v>
          </cell>
          <cell r="F1433" t="str">
            <v>DISTRITO - 2</v>
          </cell>
          <cell r="G1433" t="str">
            <v>I</v>
          </cell>
          <cell r="H1433">
            <v>20000</v>
          </cell>
          <cell r="I1433">
            <v>0</v>
          </cell>
          <cell r="J1433">
            <v>20000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2</v>
          </cell>
          <cell r="R1433" t="str">
            <v>OBRAS Y MEDIO AMBIENTE</v>
          </cell>
          <cell r="S1433">
            <v>12</v>
          </cell>
          <cell r="T1433" t="str">
            <v>INFRAESTRUCTURA URBANA Y RURAL</v>
          </cell>
          <cell r="U1433">
            <v>2</v>
          </cell>
          <cell r="V1433" t="str">
            <v>PROYECTOS - 2007 P/CONCLUSION</v>
          </cell>
          <cell r="W1433">
            <v>1910</v>
          </cell>
        </row>
        <row r="1434">
          <cell r="B1434" t="str">
            <v>B05-17098-00000</v>
          </cell>
          <cell r="C1434" t="str">
            <v>CONTROL AMBIENTAL DISTRITO 8 (LIMPIEZA DE POZOS SEPTICOS) CRISTAL I y II</v>
          </cell>
          <cell r="D1434" t="str">
            <v>DISTRITAL</v>
          </cell>
          <cell r="E1434">
            <v>15</v>
          </cell>
          <cell r="F1434" t="str">
            <v>DISTRITAL</v>
          </cell>
          <cell r="G1434" t="str">
            <v>I</v>
          </cell>
          <cell r="H1434">
            <v>19200</v>
          </cell>
          <cell r="I1434">
            <v>0</v>
          </cell>
          <cell r="J1434">
            <v>19200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</v>
          </cell>
          <cell r="R1434" t="str">
            <v>OBRAS Y MEDIO AMBIENTE</v>
          </cell>
          <cell r="S1434">
            <v>34</v>
          </cell>
          <cell r="T1434" t="str">
            <v>SANEAMIENTO BASICO</v>
          </cell>
          <cell r="U1434">
            <v>2</v>
          </cell>
          <cell r="V1434" t="str">
            <v>PROYECTOS - 2007 P/CONCLUSION</v>
          </cell>
          <cell r="W1434">
            <v>1911</v>
          </cell>
        </row>
        <row r="1435">
          <cell r="B1435" t="str">
            <v>B05-17146-00000</v>
          </cell>
          <cell r="C1435" t="str">
            <v>EMPEDRADO DE LAS CALLES YACUMA, PUERTO HEATT Y SANCHES + CORDONES DE ACERA</v>
          </cell>
          <cell r="D1435" t="str">
            <v>16 DE FEBRERO CONSTRUCTORES</v>
          </cell>
          <cell r="E1435">
            <v>4</v>
          </cell>
          <cell r="F1435" t="str">
            <v>DISTRITO - 4</v>
          </cell>
          <cell r="G1435" t="str">
            <v>I</v>
          </cell>
          <cell r="H1435">
            <v>156286</v>
          </cell>
          <cell r="I1435">
            <v>121500</v>
          </cell>
          <cell r="J1435">
            <v>34786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2</v>
          </cell>
          <cell r="R1435" t="str">
            <v>OBRAS Y MEDIO AMBIENTE</v>
          </cell>
          <cell r="S1435">
            <v>18</v>
          </cell>
          <cell r="T1435" t="str">
            <v>CONSTRUCCION Y MANTENIMIENTO DE CAMINOS VECINALES</v>
          </cell>
          <cell r="U1435">
            <v>2</v>
          </cell>
          <cell r="V1435" t="str">
            <v>PROYECTOS - 2007 P/CONCLUSION</v>
          </cell>
          <cell r="W1435">
            <v>1912</v>
          </cell>
        </row>
        <row r="1436">
          <cell r="B1436" t="str">
            <v>B05-17147-00000</v>
          </cell>
          <cell r="C1436" t="str">
            <v>ENLOSETADO AV. 6 DE JUNIO</v>
          </cell>
          <cell r="D1436" t="str">
            <v>EXALTACION 2da. SECCION</v>
          </cell>
          <cell r="E1436">
            <v>1</v>
          </cell>
          <cell r="F1436" t="str">
            <v>DISTRITO - 1</v>
          </cell>
          <cell r="G1436" t="str">
            <v>I</v>
          </cell>
          <cell r="H1436">
            <v>90000</v>
          </cell>
          <cell r="I1436">
            <v>10000</v>
          </cell>
          <cell r="J1436">
            <v>80000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2</v>
          </cell>
          <cell r="R1436" t="str">
            <v>OBRAS Y MEDIO AMBIENTE</v>
          </cell>
          <cell r="S1436">
            <v>18</v>
          </cell>
          <cell r="T1436" t="str">
            <v>CONSTRUCCION Y MANTENIMIENTO DE CAMINOS VECINALES</v>
          </cell>
          <cell r="U1436">
            <v>2</v>
          </cell>
          <cell r="V1436" t="str">
            <v>PROYECTOS - 2007 P/CONCLUSION</v>
          </cell>
          <cell r="W1436">
            <v>1915</v>
          </cell>
        </row>
        <row r="1437">
          <cell r="B1437" t="str">
            <v>B05-17063-00000</v>
          </cell>
          <cell r="C1437" t="str">
            <v>CONSTRUCCION CENTRO ARTESANAL DE CAPACITACION Y PRODUCCION COMUNITARIA</v>
          </cell>
          <cell r="D1437" t="str">
            <v>18 DE MAYO CONVIFAG</v>
          </cell>
          <cell r="E1437">
            <v>2</v>
          </cell>
          <cell r="F1437" t="str">
            <v>DISTRITO - 2</v>
          </cell>
          <cell r="G1437" t="str">
            <v>I</v>
          </cell>
          <cell r="H1437">
            <v>300000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300000</v>
          </cell>
          <cell r="P1437">
            <v>0</v>
          </cell>
          <cell r="Q1437">
            <v>2</v>
          </cell>
          <cell r="R1437" t="str">
            <v>OBRAS Y MEDIO AMBIENTE</v>
          </cell>
          <cell r="S1437">
            <v>12</v>
          </cell>
          <cell r="T1437" t="str">
            <v>INFRAESTRUCTURA URBANA Y RURAL</v>
          </cell>
          <cell r="U1437">
            <v>2</v>
          </cell>
          <cell r="V1437" t="str">
            <v>PROYECTOS - 2007 P/CONCLUSION</v>
          </cell>
          <cell r="W1437">
            <v>1916</v>
          </cell>
        </row>
        <row r="1438">
          <cell r="B1438" t="str">
            <v>B05-17189-00000</v>
          </cell>
          <cell r="C1438" t="str">
            <v>REPOSICION DE SUMIDEROS TRANSVERSALES PARA AVENIDAS DISTRITO 6</v>
          </cell>
          <cell r="D1438" t="str">
            <v>DISTRITO 6</v>
          </cell>
          <cell r="E1438">
            <v>6</v>
          </cell>
          <cell r="F1438" t="str">
            <v>DISTRITO - 6</v>
          </cell>
          <cell r="G1438" t="str">
            <v>I</v>
          </cell>
          <cell r="H1438">
            <v>40000</v>
          </cell>
          <cell r="I1438">
            <v>40000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2</v>
          </cell>
          <cell r="R1438" t="str">
            <v>OBRAS Y MEDIO AMBIENTE</v>
          </cell>
          <cell r="S1438">
            <v>15</v>
          </cell>
          <cell r="T1438" t="str">
            <v>PLAN USO DE DESECHOS SOLIDOS - ALCANTARILLADO SANITARIO</v>
          </cell>
          <cell r="U1438">
            <v>2</v>
          </cell>
          <cell r="V1438" t="str">
            <v>PROYECTOS - 2007 P/CONCLUSION</v>
          </cell>
          <cell r="W1438">
            <v>1917</v>
          </cell>
        </row>
        <row r="1439">
          <cell r="B1439" t="str">
            <v>B05-17079-00000</v>
          </cell>
          <cell r="C1439" t="str">
            <v>CONSTRUCCION DE HOSPITAL DE SEGUNDO NIVEL UTAMAHUA (PREINVERSION)</v>
          </cell>
          <cell r="D1439" t="str">
            <v>DISTRITAL D-8</v>
          </cell>
          <cell r="E1439">
            <v>15</v>
          </cell>
          <cell r="F1439" t="str">
            <v>DISTRITAL</v>
          </cell>
          <cell r="G1439" t="str">
            <v>I</v>
          </cell>
          <cell r="H1439">
            <v>100000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100000</v>
          </cell>
          <cell r="P1439">
            <v>0</v>
          </cell>
          <cell r="Q1439">
            <v>1</v>
          </cell>
          <cell r="R1439" t="str">
            <v>PROTECCION SOCIAL</v>
          </cell>
          <cell r="S1439">
            <v>2</v>
          </cell>
          <cell r="T1439" t="str">
            <v>SERVICIO DE SALUD</v>
          </cell>
          <cell r="U1439">
            <v>2</v>
          </cell>
          <cell r="V1439" t="str">
            <v>PROYECTOS - 2007 P/CONCLUSION</v>
          </cell>
          <cell r="W1439">
            <v>1918</v>
          </cell>
        </row>
        <row r="1440">
          <cell r="B1440" t="str">
            <v>B05-17071-00000</v>
          </cell>
          <cell r="C1440" t="str">
            <v>CONSTRUCCION CENTRO DE SALUD MERCURIO (FASE I)</v>
          </cell>
          <cell r="D1440" t="str">
            <v>DISTRITAL D-4</v>
          </cell>
          <cell r="E1440">
            <v>15</v>
          </cell>
          <cell r="F1440" t="str">
            <v>DISTRITAL</v>
          </cell>
          <cell r="G1440" t="str">
            <v>I</v>
          </cell>
          <cell r="H1440">
            <v>350000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350000</v>
          </cell>
          <cell r="P1440">
            <v>0</v>
          </cell>
          <cell r="Q1440">
            <v>1</v>
          </cell>
          <cell r="R1440" t="str">
            <v>PROTECCION SOCIAL</v>
          </cell>
          <cell r="S1440">
            <v>2</v>
          </cell>
          <cell r="T1440" t="str">
            <v>SERVICIO DE SALUD</v>
          </cell>
          <cell r="U1440">
            <v>2</v>
          </cell>
          <cell r="V1440" t="str">
            <v>PROYECTOS - 2007 P/CONCLUSION</v>
          </cell>
          <cell r="W1440">
            <v>1919</v>
          </cell>
        </row>
        <row r="1441">
          <cell r="B1441" t="str">
            <v>B05-17166-00000</v>
          </cell>
          <cell r="C1441" t="str">
            <v>ENLOSETADO DE LAS CALLES VARGAS Y MATOS</v>
          </cell>
          <cell r="D1441" t="str">
            <v>TUNARI FAB</v>
          </cell>
          <cell r="E1441">
            <v>4</v>
          </cell>
          <cell r="F1441" t="str">
            <v>DISTRITO - 4</v>
          </cell>
          <cell r="G1441" t="str">
            <v>I</v>
          </cell>
          <cell r="H1441">
            <v>137990</v>
          </cell>
          <cell r="I1441">
            <v>119284</v>
          </cell>
          <cell r="J1441">
            <v>18706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2</v>
          </cell>
          <cell r="R1441" t="str">
            <v>OBRAS Y MEDIO AMBIENTE</v>
          </cell>
          <cell r="S1441">
            <v>18</v>
          </cell>
          <cell r="T1441" t="str">
            <v>CONSTRUCCION Y MANTENIMIENTO DE CAMINOS VECINALES</v>
          </cell>
          <cell r="U1441">
            <v>2</v>
          </cell>
          <cell r="V1441" t="str">
            <v>PROYECTOS - 2007 P/CONCLUSION</v>
          </cell>
          <cell r="W1441">
            <v>1920</v>
          </cell>
        </row>
        <row r="1442">
          <cell r="B1442" t="str">
            <v>B05-17187-00000</v>
          </cell>
          <cell r="C1442" t="str">
            <v>REFACCION DE PISO CANCHA MULTIPLE</v>
          </cell>
          <cell r="D1442" t="str">
            <v>TUNARI 1RA. SECCIÓN</v>
          </cell>
          <cell r="E1442">
            <v>4</v>
          </cell>
          <cell r="F1442" t="str">
            <v>DISTRITO - 4</v>
          </cell>
          <cell r="G1442" t="str">
            <v>I</v>
          </cell>
          <cell r="H1442">
            <v>5616</v>
          </cell>
          <cell r="I1442">
            <v>5616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2</v>
          </cell>
          <cell r="R1442" t="str">
            <v>OBRAS Y MEDIO AMBIENTE</v>
          </cell>
          <cell r="S1442">
            <v>12</v>
          </cell>
          <cell r="T1442" t="str">
            <v>INFRAESTRUCTURA URBANA Y RURAL</v>
          </cell>
          <cell r="U1442">
            <v>2</v>
          </cell>
          <cell r="V1442" t="str">
            <v>PROYECTOS - 2007 P/CONCLUSION</v>
          </cell>
          <cell r="W1442">
            <v>1921</v>
          </cell>
        </row>
        <row r="1443">
          <cell r="B1443" t="str">
            <v>B05-17175-00000</v>
          </cell>
          <cell r="C1443" t="str">
            <v>EQUIPAMIENTO SUB ALCALDIA D-1</v>
          </cell>
          <cell r="D1443" t="str">
            <v>DISTRITO 1</v>
          </cell>
          <cell r="E1443">
            <v>1</v>
          </cell>
          <cell r="F1443" t="str">
            <v>DISTRITO - 1</v>
          </cell>
          <cell r="G1443" t="str">
            <v>I</v>
          </cell>
          <cell r="H1443">
            <v>80000</v>
          </cell>
          <cell r="I1443">
            <v>40000</v>
          </cell>
          <cell r="J1443">
            <v>40000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4</v>
          </cell>
          <cell r="R1443" t="str">
            <v>FORTALECIMIENTO INSTITUCIONAL</v>
          </cell>
          <cell r="S1443">
            <v>28</v>
          </cell>
          <cell r="T1443" t="str">
            <v>FORTALECIMIENTO SUB ALCALDIAS DISTRITALES</v>
          </cell>
          <cell r="U1443">
            <v>2</v>
          </cell>
          <cell r="V1443" t="str">
            <v>PROYECTOS - 2007 P/CONCLUSION</v>
          </cell>
          <cell r="W1443">
            <v>1922</v>
          </cell>
        </row>
        <row r="1444">
          <cell r="B1444" t="str">
            <v>B05-17068-00000</v>
          </cell>
          <cell r="C1444" t="str">
            <v>CONSTRUCCION CENTRO CULTURAL</v>
          </cell>
          <cell r="D1444" t="str">
            <v>16 DE JULIO 3RA SECCION</v>
          </cell>
          <cell r="E1444">
            <v>6</v>
          </cell>
          <cell r="F1444" t="str">
            <v>DISTRITO - 6</v>
          </cell>
          <cell r="G1444" t="str">
            <v>I</v>
          </cell>
          <cell r="H1444">
            <v>200000</v>
          </cell>
          <cell r="I1444">
            <v>200000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 t="str">
            <v>OBRAS Y MEDIO AMBIENTE</v>
          </cell>
          <cell r="S1444">
            <v>12</v>
          </cell>
          <cell r="T1444" t="str">
            <v>INFRAESTRUCTURA URBANA Y RURAL</v>
          </cell>
          <cell r="U1444">
            <v>2</v>
          </cell>
          <cell r="V1444" t="str">
            <v>PROYECTOS - 2007 P/CONCLUSION</v>
          </cell>
          <cell r="W1444">
            <v>1923</v>
          </cell>
        </row>
        <row r="1445">
          <cell r="B1445" t="str">
            <v>B05-17069-00000</v>
          </cell>
          <cell r="C1445" t="str">
            <v>CONSTRUCCION CENTRO CULTURAL</v>
          </cell>
          <cell r="D1445" t="str">
            <v>LOS ANDES</v>
          </cell>
          <cell r="E1445">
            <v>6</v>
          </cell>
          <cell r="F1445" t="str">
            <v>DISTRITO - 6</v>
          </cell>
          <cell r="G1445" t="str">
            <v>I</v>
          </cell>
          <cell r="H1445">
            <v>120000</v>
          </cell>
          <cell r="I1445">
            <v>20000</v>
          </cell>
          <cell r="J1445">
            <v>100000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2</v>
          </cell>
          <cell r="R1445" t="str">
            <v>OBRAS Y MEDIO AMBIENTE</v>
          </cell>
          <cell r="S1445">
            <v>12</v>
          </cell>
          <cell r="T1445" t="str">
            <v>INFRAESTRUCTURA URBANA Y RURAL</v>
          </cell>
          <cell r="U1445">
            <v>2</v>
          </cell>
          <cell r="V1445" t="str">
            <v>PROYECTOS - 2007 P/CONCLUSION</v>
          </cell>
          <cell r="W1445">
            <v>1924</v>
          </cell>
        </row>
        <row r="1446">
          <cell r="B1446" t="str">
            <v>B05-17070-00000</v>
          </cell>
          <cell r="C1446" t="str">
            <v>CONSTRUCCION CENTRO CULTURAL</v>
          </cell>
          <cell r="D1446" t="str">
            <v>ANEXO 16 DE JULIO</v>
          </cell>
          <cell r="E1446">
            <v>6</v>
          </cell>
          <cell r="F1446" t="str">
            <v>DISTRITO - 6</v>
          </cell>
          <cell r="G1446" t="str">
            <v>I</v>
          </cell>
          <cell r="H1446">
            <v>124759</v>
          </cell>
          <cell r="I1446">
            <v>83383</v>
          </cell>
          <cell r="J1446">
            <v>41376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2</v>
          </cell>
          <cell r="R1446" t="str">
            <v>OBRAS Y MEDIO AMBIENTE</v>
          </cell>
          <cell r="S1446">
            <v>12</v>
          </cell>
          <cell r="T1446" t="str">
            <v>INFRAESTRUCTURA URBANA Y RURAL</v>
          </cell>
          <cell r="U1446">
            <v>2</v>
          </cell>
          <cell r="V1446" t="str">
            <v>PROYECTOS - 2007 P/CONCLUSION</v>
          </cell>
          <cell r="W1446">
            <v>1925</v>
          </cell>
        </row>
        <row r="1447">
          <cell r="B1447" t="str">
            <v>B05-17066-00000</v>
          </cell>
          <cell r="C1447" t="str">
            <v>CONSTRUCCION CENTRO CULTURAL</v>
          </cell>
          <cell r="D1447" t="str">
            <v>BALLIVIAN 1RA SECCION</v>
          </cell>
          <cell r="E1447">
            <v>6</v>
          </cell>
          <cell r="F1447" t="str">
            <v>DISTRITO - 6</v>
          </cell>
          <cell r="G1447" t="str">
            <v>I</v>
          </cell>
          <cell r="H1447">
            <v>350000</v>
          </cell>
          <cell r="I1447">
            <v>350000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2</v>
          </cell>
          <cell r="R1447" t="str">
            <v>OBRAS Y MEDIO AMBIENTE</v>
          </cell>
          <cell r="S1447">
            <v>12</v>
          </cell>
          <cell r="T1447" t="str">
            <v>INFRAESTRUCTURA URBANA Y RURAL</v>
          </cell>
          <cell r="U1447">
            <v>2</v>
          </cell>
          <cell r="V1447" t="str">
            <v>PROYECTOS - 2007 P/CONCLUSION</v>
          </cell>
          <cell r="W1447">
            <v>1926</v>
          </cell>
        </row>
        <row r="1448">
          <cell r="B1448" t="str">
            <v>B05-17067-00000</v>
          </cell>
          <cell r="C1448" t="str">
            <v>CONSTRUCCION CENTRO CULTURAL</v>
          </cell>
          <cell r="D1448" t="str">
            <v>FERROPETROL</v>
          </cell>
          <cell r="E1448">
            <v>6</v>
          </cell>
          <cell r="F1448" t="str">
            <v>DISTRITO - 6</v>
          </cell>
          <cell r="G1448" t="str">
            <v>I</v>
          </cell>
          <cell r="H1448">
            <v>243866</v>
          </cell>
          <cell r="I1448">
            <v>141174</v>
          </cell>
          <cell r="J1448">
            <v>102692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2</v>
          </cell>
          <cell r="R1448" t="str">
            <v>OBRAS Y MEDIO AMBIENTE</v>
          </cell>
          <cell r="S1448">
            <v>12</v>
          </cell>
          <cell r="T1448" t="str">
            <v>INFRAESTRUCTURA URBANA Y RURAL</v>
          </cell>
          <cell r="U1448">
            <v>2</v>
          </cell>
          <cell r="V1448" t="str">
            <v>PROYECTOS - 2007 P/CONCLUSION</v>
          </cell>
          <cell r="W1448">
            <v>1927</v>
          </cell>
        </row>
        <row r="1449">
          <cell r="B1449" t="str">
            <v>B05-17149-00000</v>
          </cell>
          <cell r="C1449" t="str">
            <v>ENLOSETADO CALLE AREQUIPA DESDE AV. CARABOBO HASTA TRAMO CALLE TOLIMA Y QUINDIO</v>
          </cell>
          <cell r="D1449" t="str">
            <v>SAN JOSE DE YUNGUYO</v>
          </cell>
          <cell r="E1449">
            <v>4</v>
          </cell>
          <cell r="F1449" t="str">
            <v>DISTRITO - 4</v>
          </cell>
          <cell r="G1449" t="str">
            <v>I</v>
          </cell>
          <cell r="H1449">
            <v>150000</v>
          </cell>
          <cell r="I1449">
            <v>150000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 t="str">
            <v>OBRAS Y MEDIO AMBIENTE</v>
          </cell>
          <cell r="S1449">
            <v>18</v>
          </cell>
          <cell r="T1449" t="str">
            <v>CONSTRUCCION Y MANTENIMIENTO DE CAMINOS VECINALES</v>
          </cell>
          <cell r="U1449">
            <v>2</v>
          </cell>
          <cell r="V1449" t="str">
            <v>PROYECTOS - 2007 P/CONCLUSION</v>
          </cell>
          <cell r="W1449">
            <v>1928</v>
          </cell>
        </row>
        <row r="1450">
          <cell r="B1450" t="str">
            <v>B05-17150-00000</v>
          </cell>
          <cell r="C1450" t="str">
            <v>ENLOSETADO CALLE AREQUIPA DESDE CALLE TOLIMA Y QUINDIO HASTA TRAMO CALLE TRUJILLO Y PAYSANDÚ</v>
          </cell>
          <cell r="D1450" t="str">
            <v>SAN JOSE DE YUNGUYO</v>
          </cell>
          <cell r="E1450">
            <v>4</v>
          </cell>
          <cell r="F1450" t="str">
            <v>DISTRITO - 4</v>
          </cell>
          <cell r="G1450" t="str">
            <v>I</v>
          </cell>
          <cell r="H1450">
            <v>159900</v>
          </cell>
          <cell r="I1450">
            <v>159900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2</v>
          </cell>
          <cell r="R1450" t="str">
            <v>OBRAS Y MEDIO AMBIENTE</v>
          </cell>
          <cell r="S1450">
            <v>18</v>
          </cell>
          <cell r="T1450" t="str">
            <v>CONSTRUCCION Y MANTENIMIENTO DE CAMINOS VECINALES</v>
          </cell>
          <cell r="U1450">
            <v>2</v>
          </cell>
          <cell r="V1450" t="str">
            <v>PROYECTOS - 2007 P/CONCLUSION</v>
          </cell>
          <cell r="W1450">
            <v>1929</v>
          </cell>
        </row>
        <row r="1451">
          <cell r="B1451" t="str">
            <v>B05-17151-00000</v>
          </cell>
          <cell r="C1451" t="str">
            <v>ENLOSETADO CALLE AREQUIPA DESDE TRAMO TRUJILLO Y PAYSANDÚ HASTA LA AV. SANTA FÉ</v>
          </cell>
          <cell r="D1451" t="str">
            <v>SAN JOSE DE YUNGUYO</v>
          </cell>
          <cell r="E1451">
            <v>4</v>
          </cell>
          <cell r="F1451" t="str">
            <v>DISTRITO - 4</v>
          </cell>
          <cell r="G1451" t="str">
            <v>I</v>
          </cell>
          <cell r="H1451">
            <v>116000</v>
          </cell>
          <cell r="I1451">
            <v>116000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2</v>
          </cell>
          <cell r="R1451" t="str">
            <v>OBRAS Y MEDIO AMBIENTE</v>
          </cell>
          <cell r="S1451">
            <v>18</v>
          </cell>
          <cell r="T1451" t="str">
            <v>CONSTRUCCION Y MANTENIMIENTO DE CAMINOS VECINALES</v>
          </cell>
          <cell r="U1451">
            <v>2</v>
          </cell>
          <cell r="V1451" t="str">
            <v>PROYECTOS - 2007 P/CONCLUSION</v>
          </cell>
          <cell r="W1451">
            <v>1930</v>
          </cell>
        </row>
        <row r="1452">
          <cell r="B1452" t="str">
            <v>B05-17157-00000</v>
          </cell>
          <cell r="C1452" t="str">
            <v>ENLOSETADO CALLE PICHINCHA Y PASAJE ALAMOS ENTRE AV. CARABOBO Y CALLE QUINDIO</v>
          </cell>
          <cell r="D1452" t="str">
            <v>SAN JOSE DE YUNGUYO</v>
          </cell>
          <cell r="E1452">
            <v>4</v>
          </cell>
          <cell r="F1452" t="str">
            <v>DISTRITO - 4</v>
          </cell>
          <cell r="G1452" t="str">
            <v>I</v>
          </cell>
          <cell r="H1452">
            <v>145000</v>
          </cell>
          <cell r="I1452">
            <v>145000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2</v>
          </cell>
          <cell r="R1452" t="str">
            <v>OBRAS Y MEDIO AMBIENTE</v>
          </cell>
          <cell r="S1452">
            <v>18</v>
          </cell>
          <cell r="T1452" t="str">
            <v>CONSTRUCCION Y MANTENIMIENTO DE CAMINOS VECINALES</v>
          </cell>
          <cell r="U1452">
            <v>2</v>
          </cell>
          <cell r="V1452" t="str">
            <v>PROYECTOS - 2007 P/CONCLUSION</v>
          </cell>
          <cell r="W1452">
            <v>1931</v>
          </cell>
        </row>
        <row r="1453">
          <cell r="B1453" t="str">
            <v>B05-17143-00000</v>
          </cell>
          <cell r="C1453" t="str">
            <v>ELOSETADO CALLE QUINDIO TRAMO ENTRE AV. BOYACA Y CALLE AREQUIPA.</v>
          </cell>
          <cell r="D1453" t="str">
            <v>SAN JOSE DE YUNGUYO</v>
          </cell>
          <cell r="E1453">
            <v>4</v>
          </cell>
          <cell r="F1453" t="str">
            <v>DISTRITO - 4</v>
          </cell>
          <cell r="G1453" t="str">
            <v>I</v>
          </cell>
          <cell r="H1453">
            <v>159900</v>
          </cell>
          <cell r="I1453">
            <v>159900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2</v>
          </cell>
          <cell r="R1453" t="str">
            <v>OBRAS Y MEDIO AMBIENTE</v>
          </cell>
          <cell r="S1453">
            <v>18</v>
          </cell>
          <cell r="T1453" t="str">
            <v>CONSTRUCCION Y MANTENIMIENTO DE CAMINOS VECINALES</v>
          </cell>
          <cell r="U1453">
            <v>2</v>
          </cell>
          <cell r="V1453" t="str">
            <v>PROYECTOS - 2007 P/CONCLUSION</v>
          </cell>
          <cell r="W1453">
            <v>1932</v>
          </cell>
        </row>
        <row r="1454">
          <cell r="B1454" t="str">
            <v>B05-19571-00000</v>
          </cell>
          <cell r="C1454" t="str">
            <v>ADQUISICION DE TERRENOS PARA AREA DE EQUIPAMIENTO</v>
          </cell>
          <cell r="D1454" t="str">
            <v>POMAMAYA ALTA</v>
          </cell>
          <cell r="E1454">
            <v>9</v>
          </cell>
          <cell r="F1454" t="str">
            <v>DISTRITO - 9</v>
          </cell>
          <cell r="G1454" t="str">
            <v>I</v>
          </cell>
          <cell r="H1454">
            <v>44450</v>
          </cell>
          <cell r="I1454">
            <v>36866</v>
          </cell>
          <cell r="J1454">
            <v>7584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2</v>
          </cell>
          <cell r="R1454" t="str">
            <v>OBRAS Y MEDIO AMBIENTE</v>
          </cell>
          <cell r="S1454">
            <v>12</v>
          </cell>
          <cell r="T1454" t="str">
            <v>INFRAESTRUCTURA URBANA Y RURAL</v>
          </cell>
          <cell r="U1454">
            <v>1</v>
          </cell>
          <cell r="V1454" t="str">
            <v>NUEVOS - 2008</v>
          </cell>
          <cell r="W1454">
            <v>1933</v>
          </cell>
        </row>
        <row r="1455">
          <cell r="B1455" t="str">
            <v>B05-17168-00000</v>
          </cell>
          <cell r="C1455" t="str">
            <v>ENMALLADO AV. PANORAMICA</v>
          </cell>
          <cell r="D1455" t="str">
            <v>EXALTACION 2da. SECCION</v>
          </cell>
          <cell r="E1455">
            <v>1</v>
          </cell>
          <cell r="F1455" t="str">
            <v>DISTRITO - 1</v>
          </cell>
          <cell r="G1455" t="str">
            <v>I</v>
          </cell>
          <cell r="H1455">
            <v>24187</v>
          </cell>
          <cell r="I1455">
            <v>0</v>
          </cell>
          <cell r="J1455">
            <v>24187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2</v>
          </cell>
          <cell r="R1455" t="str">
            <v>OBRAS Y MEDIO AMBIENTE</v>
          </cell>
          <cell r="S1455">
            <v>12</v>
          </cell>
          <cell r="T1455" t="str">
            <v>INFRAESTRUCTURA URBANA Y RURAL</v>
          </cell>
          <cell r="U1455">
            <v>2</v>
          </cell>
          <cell r="V1455" t="str">
            <v>PROYECTOS - 2007 P/CONCLUSION</v>
          </cell>
          <cell r="W1455">
            <v>1934</v>
          </cell>
        </row>
        <row r="1456">
          <cell r="B1456" t="str">
            <v>B05-17186-00000</v>
          </cell>
          <cell r="C1456" t="str">
            <v>REFACCION CANCHA PLAZA LADISLAO CABRERA</v>
          </cell>
          <cell r="D1456" t="str">
            <v>PLAN 561</v>
          </cell>
          <cell r="E1456">
            <v>1</v>
          </cell>
          <cell r="F1456" t="str">
            <v>DISTRITO - 1</v>
          </cell>
          <cell r="G1456" t="str">
            <v>I</v>
          </cell>
          <cell r="H1456">
            <v>20000</v>
          </cell>
          <cell r="I1456">
            <v>20000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 t="str">
            <v>OBRAS Y MEDIO AMBIENTE</v>
          </cell>
          <cell r="S1456">
            <v>12</v>
          </cell>
          <cell r="T1456" t="str">
            <v>INFRAESTRUCTURA URBANA Y RURAL</v>
          </cell>
          <cell r="U1456">
            <v>2</v>
          </cell>
          <cell r="V1456" t="str">
            <v>PROYECTOS - 2007 P/CONCLUSION</v>
          </cell>
          <cell r="W1456">
            <v>1935</v>
          </cell>
        </row>
        <row r="1457">
          <cell r="B1457" t="str">
            <v>B05-17083-00000</v>
          </cell>
          <cell r="C1457" t="str">
            <v>CONSTRUCCION DE PODIO CÍVICO EN LA PLAZA 10 DE NOVIEMBRE</v>
          </cell>
          <cell r="D1457" t="str">
            <v>CIUDAD SATELITE</v>
          </cell>
          <cell r="E1457">
            <v>1</v>
          </cell>
          <cell r="F1457" t="str">
            <v>DISTRITO - 1</v>
          </cell>
          <cell r="G1457" t="str">
            <v>I</v>
          </cell>
          <cell r="H1457">
            <v>137569</v>
          </cell>
          <cell r="I1457">
            <v>0</v>
          </cell>
          <cell r="J1457">
            <v>137569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2</v>
          </cell>
          <cell r="R1457" t="str">
            <v>OBRAS Y MEDIO AMBIENTE</v>
          </cell>
          <cell r="S1457">
            <v>12</v>
          </cell>
          <cell r="T1457" t="str">
            <v>INFRAESTRUCTURA URBANA Y RURAL</v>
          </cell>
          <cell r="U1457">
            <v>2</v>
          </cell>
          <cell r="V1457" t="str">
            <v>PROYECTOS - 2007 P/CONCLUSION</v>
          </cell>
          <cell r="W1457">
            <v>1936</v>
          </cell>
        </row>
        <row r="1458">
          <cell r="B1458" t="str">
            <v>B05-17169-00000</v>
          </cell>
          <cell r="C1458" t="str">
            <v>ENREJADO DE LA PLAZA BOLIVIA (FASE II)</v>
          </cell>
          <cell r="D1458" t="str">
            <v>CIUDAD SATÈLITE</v>
          </cell>
          <cell r="E1458">
            <v>1</v>
          </cell>
          <cell r="F1458" t="str">
            <v>DISTRITO - 1</v>
          </cell>
          <cell r="G1458" t="str">
            <v>I</v>
          </cell>
          <cell r="H1458">
            <v>105000</v>
          </cell>
          <cell r="I1458">
            <v>0</v>
          </cell>
          <cell r="J1458">
            <v>105000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2</v>
          </cell>
          <cell r="R1458" t="str">
            <v>OBRAS Y MEDIO AMBIENTE</v>
          </cell>
          <cell r="S1458">
            <v>14</v>
          </cell>
          <cell r="T1458" t="str">
            <v>DESARROLLO Y PRESERVACION DE MEDIO AMBIENTE</v>
          </cell>
          <cell r="U1458">
            <v>2</v>
          </cell>
          <cell r="V1458" t="str">
            <v>PROYECTOS - 2007 P/CONCLUSION</v>
          </cell>
          <cell r="W1458">
            <v>1937</v>
          </cell>
        </row>
        <row r="1459">
          <cell r="B1459" t="str">
            <v>B05-17086-00000</v>
          </cell>
          <cell r="C1459" t="str">
            <v>CONSTRUCCION DE SEDE SOCIAL</v>
          </cell>
          <cell r="D1459" t="str">
            <v>BAUTISTA SAAVEDRA U.V. "D"</v>
          </cell>
          <cell r="E1459">
            <v>7</v>
          </cell>
          <cell r="F1459" t="str">
            <v>DISTRITO - 7</v>
          </cell>
          <cell r="G1459" t="str">
            <v>I</v>
          </cell>
          <cell r="H1459">
            <v>52741</v>
          </cell>
          <cell r="I1459">
            <v>5851</v>
          </cell>
          <cell r="J1459">
            <v>46890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2</v>
          </cell>
          <cell r="R1459" t="str">
            <v>OBRAS Y MEDIO AMBIENTE</v>
          </cell>
          <cell r="S1459">
            <v>12</v>
          </cell>
          <cell r="T1459" t="str">
            <v>INFRAESTRUCTURA URBANA Y RURAL</v>
          </cell>
          <cell r="U1459">
            <v>2</v>
          </cell>
          <cell r="V1459" t="str">
            <v>PROYECTOS - 2007 P/CONCLUSION</v>
          </cell>
          <cell r="W1459">
            <v>1938</v>
          </cell>
        </row>
        <row r="1460">
          <cell r="B1460" t="str">
            <v>B05-17094-00000</v>
          </cell>
          <cell r="C1460" t="str">
            <v>CONSTRUCCION SEDE SOCIAL (FASE II)</v>
          </cell>
          <cell r="D1460" t="str">
            <v>1RO. DE MARZO</v>
          </cell>
          <cell r="E1460">
            <v>3</v>
          </cell>
          <cell r="F1460" t="str">
            <v>DISTRITO - 3</v>
          </cell>
          <cell r="G1460" t="str">
            <v>I</v>
          </cell>
          <cell r="H1460">
            <v>45178</v>
          </cell>
          <cell r="I1460">
            <v>45178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2</v>
          </cell>
          <cell r="R1460" t="str">
            <v>OBRAS Y MEDIO AMBIENTE</v>
          </cell>
          <cell r="S1460">
            <v>12</v>
          </cell>
          <cell r="T1460" t="str">
            <v>INFRAESTRUCTURA URBANA Y RURAL</v>
          </cell>
          <cell r="U1460">
            <v>2</v>
          </cell>
          <cell r="V1460" t="str">
            <v>PROYECTOS - 2007 P/CONCLUSION</v>
          </cell>
          <cell r="W1460">
            <v>1939</v>
          </cell>
        </row>
        <row r="1461">
          <cell r="B1461" t="str">
            <v>B05-17073-00000</v>
          </cell>
          <cell r="C1461" t="str">
            <v>CONSTRUCCION CENTRO INFANTIL (FASE II)</v>
          </cell>
          <cell r="D1461" t="str">
            <v>SAN MARTIN DE PORREZ AMPLIACIÓN</v>
          </cell>
          <cell r="E1461">
            <v>3</v>
          </cell>
          <cell r="F1461" t="str">
            <v>DISTRITO - 3</v>
          </cell>
          <cell r="G1461" t="str">
            <v>I</v>
          </cell>
          <cell r="H1461">
            <v>130490</v>
          </cell>
          <cell r="I1461">
            <v>90490</v>
          </cell>
          <cell r="J1461">
            <v>40000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2</v>
          </cell>
          <cell r="R1461" t="str">
            <v>OBRAS Y MEDIO AMBIENTE</v>
          </cell>
          <cell r="S1461">
            <v>12</v>
          </cell>
          <cell r="T1461" t="str">
            <v>INFRAESTRUCTURA URBANA Y RURAL</v>
          </cell>
          <cell r="U1461">
            <v>2</v>
          </cell>
          <cell r="V1461" t="str">
            <v>PROYECTOS - 2007 P/CONCLUSION</v>
          </cell>
          <cell r="W1461">
            <v>1940</v>
          </cell>
        </row>
        <row r="1462">
          <cell r="B1462" t="str">
            <v>B05-17144-00000</v>
          </cell>
          <cell r="C1462" t="str">
            <v>EMPEDRADO CALLES KANTUTANI-PUMA ESQUILLANA</v>
          </cell>
          <cell r="D1462" t="str">
            <v>25 DE DICIEMBRE</v>
          </cell>
          <cell r="E1462">
            <v>3</v>
          </cell>
          <cell r="F1462" t="str">
            <v>DISTRITO - 3</v>
          </cell>
          <cell r="G1462" t="str">
            <v>I</v>
          </cell>
          <cell r="H1462">
            <v>23786</v>
          </cell>
          <cell r="I1462">
            <v>23786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2</v>
          </cell>
          <cell r="R1462" t="str">
            <v>OBRAS Y MEDIO AMBIENTE</v>
          </cell>
          <cell r="S1462">
            <v>18</v>
          </cell>
          <cell r="T1462" t="str">
            <v>CONSTRUCCION Y MANTENIMIENTO DE CAMINOS VECINALES</v>
          </cell>
          <cell r="U1462">
            <v>2</v>
          </cell>
          <cell r="V1462" t="str">
            <v>PROYECTOS - 2007 P/CONCLUSION</v>
          </cell>
          <cell r="W1462">
            <v>1941</v>
          </cell>
        </row>
        <row r="1463">
          <cell r="B1463" t="str">
            <v>B05-17139-00000</v>
          </cell>
          <cell r="C1463" t="str">
            <v>DOTACION DE TUBERIAS PARA ALCANTARILLADO</v>
          </cell>
          <cell r="D1463" t="str">
            <v>25 DE DICIEMBRE</v>
          </cell>
          <cell r="E1463">
            <v>3</v>
          </cell>
          <cell r="F1463" t="str">
            <v>DISTRITO - 3</v>
          </cell>
          <cell r="G1463" t="str">
            <v>I</v>
          </cell>
          <cell r="H1463">
            <v>11824</v>
          </cell>
          <cell r="I1463">
            <v>11824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2</v>
          </cell>
          <cell r="R1463" t="str">
            <v>OBRAS Y MEDIO AMBIENTE</v>
          </cell>
          <cell r="S1463">
            <v>34</v>
          </cell>
          <cell r="T1463" t="str">
            <v>SANEAMIENTO BASICO</v>
          </cell>
          <cell r="U1463">
            <v>2</v>
          </cell>
          <cell r="V1463" t="str">
            <v>PROYECTOS - 2007 P/CONCLUSION</v>
          </cell>
          <cell r="W1463">
            <v>1942</v>
          </cell>
        </row>
        <row r="1464">
          <cell r="B1464" t="str">
            <v>B05-17161-00000</v>
          </cell>
          <cell r="C1464" t="str">
            <v>ENLOSETADO CALLES POSADA, A. MARIÑO, TRIGAL Y M. ANGEL COREA</v>
          </cell>
          <cell r="D1464" t="str">
            <v>VILLA ADELA PLAN 560-145</v>
          </cell>
          <cell r="E1464">
            <v>3</v>
          </cell>
          <cell r="F1464" t="str">
            <v>DISTRITO - 3</v>
          </cell>
          <cell r="G1464" t="str">
            <v>I</v>
          </cell>
          <cell r="H1464">
            <v>291376</v>
          </cell>
          <cell r="I1464">
            <v>291376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2</v>
          </cell>
          <cell r="R1464" t="str">
            <v>OBRAS Y MEDIO AMBIENTE</v>
          </cell>
          <cell r="S1464">
            <v>18</v>
          </cell>
          <cell r="T1464" t="str">
            <v>CONSTRUCCION Y MANTENIMIENTO DE CAMINOS VECINALES</v>
          </cell>
          <cell r="U1464">
            <v>2</v>
          </cell>
          <cell r="V1464" t="str">
            <v>PROYECTOS - 2007 P/CONCLUSION</v>
          </cell>
          <cell r="W1464">
            <v>1944</v>
          </cell>
        </row>
        <row r="1465">
          <cell r="B1465" t="str">
            <v>B05-17127-00000</v>
          </cell>
          <cell r="C1465" t="str">
            <v>DOTACION DE MATERIALES DE CONSTRUCCION PARA ENLOSETADO PARA VARIAS CALLES</v>
          </cell>
          <cell r="D1465" t="str">
            <v>VILLA ADELA CENTRAL</v>
          </cell>
          <cell r="E1465">
            <v>3</v>
          </cell>
          <cell r="F1465" t="str">
            <v>DISTRITO - 3</v>
          </cell>
          <cell r="G1465" t="str">
            <v>I</v>
          </cell>
          <cell r="H1465">
            <v>350935</v>
          </cell>
          <cell r="I1465">
            <v>350935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2</v>
          </cell>
          <cell r="R1465" t="str">
            <v>OBRAS Y MEDIO AMBIENTE</v>
          </cell>
          <cell r="S1465">
            <v>18</v>
          </cell>
          <cell r="T1465" t="str">
            <v>CONSTRUCCION Y MANTENIMIENTO DE CAMINOS VECINALES</v>
          </cell>
          <cell r="U1465">
            <v>2</v>
          </cell>
          <cell r="V1465" t="str">
            <v>PROYECTOS - 2007 P/CONCLUSION</v>
          </cell>
          <cell r="W1465">
            <v>1947</v>
          </cell>
        </row>
        <row r="1466">
          <cell r="B1466" t="str">
            <v>B05-17087-00000</v>
          </cell>
          <cell r="C1466" t="str">
            <v>CONSTRUCCION MURO PERIMETRAL UNIDAD EDUCATIVA 7 DE SEPTIEMBRE</v>
          </cell>
          <cell r="D1466" t="str">
            <v>7 DE SEPTIEMBRE</v>
          </cell>
          <cell r="E1466">
            <v>3</v>
          </cell>
          <cell r="F1466" t="str">
            <v>DISTRITO - 3</v>
          </cell>
          <cell r="G1466" t="str">
            <v>I</v>
          </cell>
          <cell r="H1466">
            <v>30000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30000</v>
          </cell>
          <cell r="P1466">
            <v>0</v>
          </cell>
          <cell r="Q1466">
            <v>1</v>
          </cell>
          <cell r="R1466" t="str">
            <v>PROTECCION SOCIAL</v>
          </cell>
          <cell r="S1466">
            <v>1</v>
          </cell>
          <cell r="T1466" t="str">
            <v>SERVICIO DE EDUCACION</v>
          </cell>
          <cell r="U1466">
            <v>2</v>
          </cell>
          <cell r="V1466" t="str">
            <v>PROYECTOS - 2007 P/CONCLUSION</v>
          </cell>
          <cell r="W1466">
            <v>1949</v>
          </cell>
        </row>
        <row r="1467">
          <cell r="B1467" t="str">
            <v>B05-17176-00000</v>
          </cell>
          <cell r="C1467" t="str">
            <v>EQUIPAMIENTO SUBALCALDÍA D-3 (MAQUINARIA PESADA)</v>
          </cell>
          <cell r="D1467" t="str">
            <v>DISTRITO 3</v>
          </cell>
          <cell r="E1467">
            <v>3</v>
          </cell>
          <cell r="F1467" t="str">
            <v>DISTRITO - 3</v>
          </cell>
          <cell r="G1467" t="str">
            <v>I</v>
          </cell>
          <cell r="H1467">
            <v>1530000</v>
          </cell>
          <cell r="I1467">
            <v>773143</v>
          </cell>
          <cell r="J1467">
            <v>756857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4</v>
          </cell>
          <cell r="R1467" t="str">
            <v>FORTALECIMIENTO INSTITUCIONAL</v>
          </cell>
          <cell r="S1467">
            <v>28</v>
          </cell>
          <cell r="T1467" t="str">
            <v>FORTALECIMIENTO SUB ALCALDIAS DISTRITALES</v>
          </cell>
          <cell r="U1467">
            <v>2</v>
          </cell>
          <cell r="V1467" t="str">
            <v>PROYECTOS - 2007 P/CONCLUSION</v>
          </cell>
          <cell r="W1467">
            <v>1950</v>
          </cell>
        </row>
        <row r="1468">
          <cell r="B1468" t="str">
            <v>B05-17059-00000</v>
          </cell>
          <cell r="C1468" t="str">
            <v>CONSTRUCCION CASETA PUENTE REGULADOR</v>
          </cell>
          <cell r="D1468" t="str">
            <v>COSMOS 79 U.V. "E"</v>
          </cell>
          <cell r="E1468">
            <v>3</v>
          </cell>
          <cell r="F1468" t="str">
            <v>DISTRITO - 3</v>
          </cell>
          <cell r="G1468" t="str">
            <v>I</v>
          </cell>
          <cell r="H1468">
            <v>20000</v>
          </cell>
          <cell r="I1468">
            <v>0</v>
          </cell>
          <cell r="J1468">
            <v>20000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2</v>
          </cell>
          <cell r="R1468" t="str">
            <v>OBRAS Y MEDIO AMBIENTE</v>
          </cell>
          <cell r="S1468">
            <v>12</v>
          </cell>
          <cell r="T1468" t="str">
            <v>INFRAESTRUCTURA URBANA Y RURAL</v>
          </cell>
          <cell r="U1468">
            <v>2</v>
          </cell>
          <cell r="V1468" t="str">
            <v>PROYECTOS - 2007 P/CONCLUSION</v>
          </cell>
          <cell r="W1468">
            <v>1955</v>
          </cell>
        </row>
        <row r="1469">
          <cell r="B1469" t="str">
            <v>B05-17091-00000</v>
          </cell>
          <cell r="C1469" t="str">
            <v>CONSTRUCCION PLAZA CIVICA (FASE IV)</v>
          </cell>
          <cell r="D1469" t="str">
            <v>SAN AGUSTIN</v>
          </cell>
          <cell r="E1469">
            <v>3</v>
          </cell>
          <cell r="F1469" t="str">
            <v>DISTRITO - 3</v>
          </cell>
          <cell r="G1469" t="str">
            <v>I</v>
          </cell>
          <cell r="H1469">
            <v>5915</v>
          </cell>
          <cell r="I1469">
            <v>5915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2</v>
          </cell>
          <cell r="R1469" t="str">
            <v>OBRAS Y MEDIO AMBIENTE</v>
          </cell>
          <cell r="S1469">
            <v>12</v>
          </cell>
          <cell r="T1469" t="str">
            <v>INFRAESTRUCTURA URBANA Y RURAL</v>
          </cell>
          <cell r="U1469">
            <v>2</v>
          </cell>
          <cell r="V1469" t="str">
            <v>PROYECTOS - 2007 P/CONCLUSION</v>
          </cell>
          <cell r="W1469">
            <v>1956</v>
          </cell>
        </row>
        <row r="1470">
          <cell r="B1470" t="str">
            <v>B05-17158-00000</v>
          </cell>
          <cell r="C1470" t="str">
            <v>ENLOSETADO CALLE QUINDIO DESDE AV. CUZCO HASTA LA PASCO</v>
          </cell>
          <cell r="D1470" t="str">
            <v>SAN JOSE DE YUNGUYO</v>
          </cell>
          <cell r="E1470">
            <v>4</v>
          </cell>
          <cell r="F1470" t="str">
            <v>DISTRITO - 4</v>
          </cell>
          <cell r="G1470" t="str">
            <v>I</v>
          </cell>
          <cell r="H1470">
            <v>159000</v>
          </cell>
          <cell r="I1470">
            <v>159000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2</v>
          </cell>
          <cell r="R1470" t="str">
            <v>OBRAS Y MEDIO AMBIENTE</v>
          </cell>
          <cell r="S1470">
            <v>18</v>
          </cell>
          <cell r="T1470" t="str">
            <v>CONSTRUCCION Y MANTENIMIENTO DE CAMINOS VECINALES</v>
          </cell>
          <cell r="U1470">
            <v>2</v>
          </cell>
          <cell r="V1470" t="str">
            <v>PROYECTOS - 2007 P/CONCLUSION</v>
          </cell>
          <cell r="W1470">
            <v>1959</v>
          </cell>
        </row>
        <row r="1471">
          <cell r="B1471" t="str">
            <v>B05-17156-00000</v>
          </cell>
          <cell r="C1471" t="str">
            <v>ENLOSETADO CALLE PASCO ENTRE CARABOBO Y CALLE QUINDIO</v>
          </cell>
          <cell r="D1471" t="str">
            <v>SAN JOSE DE YUNGUYO</v>
          </cell>
          <cell r="E1471">
            <v>4</v>
          </cell>
          <cell r="F1471" t="str">
            <v>DISTRITO - 4</v>
          </cell>
          <cell r="G1471" t="str">
            <v>I</v>
          </cell>
          <cell r="H1471">
            <v>145300</v>
          </cell>
          <cell r="I1471">
            <v>145300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2</v>
          </cell>
          <cell r="R1471" t="str">
            <v>OBRAS Y MEDIO AMBIENTE</v>
          </cell>
          <cell r="S1471">
            <v>18</v>
          </cell>
          <cell r="T1471" t="str">
            <v>CONSTRUCCION Y MANTENIMIENTO DE CAMINOS VECINALES</v>
          </cell>
          <cell r="U1471">
            <v>2</v>
          </cell>
          <cell r="V1471" t="str">
            <v>PROYECTOS - 2007 P/CONCLUSION</v>
          </cell>
          <cell r="W1471">
            <v>1960</v>
          </cell>
        </row>
        <row r="1472">
          <cell r="B1472" t="str">
            <v>B05-17155-00000</v>
          </cell>
          <cell r="C1472" t="str">
            <v>ENLOSETADO CALLE PASCO ENTRE CALLE QUINDIO HASTA PAYSANDÚ</v>
          </cell>
          <cell r="D1472" t="str">
            <v>SAN JOSE DE YUNGUYO</v>
          </cell>
          <cell r="E1472">
            <v>4</v>
          </cell>
          <cell r="F1472" t="str">
            <v>DISTRITO - 4</v>
          </cell>
          <cell r="G1472" t="str">
            <v>I</v>
          </cell>
          <cell r="H1472">
            <v>146700</v>
          </cell>
          <cell r="I1472">
            <v>120182</v>
          </cell>
          <cell r="J1472">
            <v>26518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2</v>
          </cell>
          <cell r="R1472" t="str">
            <v>OBRAS Y MEDIO AMBIENTE</v>
          </cell>
          <cell r="S1472">
            <v>18</v>
          </cell>
          <cell r="T1472" t="str">
            <v>CONSTRUCCION Y MANTENIMIENTO DE CAMINOS VECINALES</v>
          </cell>
          <cell r="U1472">
            <v>2</v>
          </cell>
          <cell r="V1472" t="str">
            <v>PROYECTOS - 2007 P/CONCLUSION</v>
          </cell>
          <cell r="W1472">
            <v>1961</v>
          </cell>
        </row>
        <row r="1473">
          <cell r="B1473" t="str">
            <v>B05-17152-00000</v>
          </cell>
          <cell r="C1473" t="str">
            <v>ENLOSETADO CALLE C (ENTRE CALLE TARAPACA Y CALLE B)</v>
          </cell>
          <cell r="D1473" t="str">
            <v>ALTO VILLA VICTORIA</v>
          </cell>
          <cell r="E1473">
            <v>6</v>
          </cell>
          <cell r="F1473" t="str">
            <v>DISTRITO - 6</v>
          </cell>
          <cell r="G1473" t="str">
            <v>I</v>
          </cell>
          <cell r="H1473">
            <v>104000</v>
          </cell>
          <cell r="I1473">
            <v>24000</v>
          </cell>
          <cell r="J1473">
            <v>22692</v>
          </cell>
          <cell r="K1473">
            <v>57308</v>
          </cell>
          <cell r="L1473">
            <v>0</v>
          </cell>
          <cell r="M1473">
            <v>0</v>
          </cell>
          <cell r="N1473">
            <v>57308</v>
          </cell>
          <cell r="O1473">
            <v>0</v>
          </cell>
          <cell r="P1473">
            <v>0</v>
          </cell>
          <cell r="Q1473">
            <v>2</v>
          </cell>
          <cell r="R1473" t="str">
            <v>OBRAS Y MEDIO AMBIENTE</v>
          </cell>
          <cell r="S1473">
            <v>18</v>
          </cell>
          <cell r="T1473" t="str">
            <v>CONSTRUCCION Y MANTENIMIENTO DE CAMINOS VECINALES</v>
          </cell>
          <cell r="U1473">
            <v>2</v>
          </cell>
          <cell r="V1473" t="str">
            <v>PROYECTOS - 2007 P/CONCLUSION</v>
          </cell>
          <cell r="W1473">
            <v>1962</v>
          </cell>
        </row>
        <row r="1474">
          <cell r="B1474" t="str">
            <v>B05-17191-00000</v>
          </cell>
          <cell r="C1474" t="str">
            <v>VACIADO DE PATIO UE LIBERTAD EN LAS AMERICAS</v>
          </cell>
          <cell r="D1474" t="str">
            <v>DISTRITAL D-1</v>
          </cell>
          <cell r="E1474">
            <v>1</v>
          </cell>
          <cell r="F1474" t="str">
            <v>DISTRITO - 1</v>
          </cell>
          <cell r="G1474" t="str">
            <v>I</v>
          </cell>
          <cell r="H1474">
            <v>30000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30000</v>
          </cell>
          <cell r="P1474">
            <v>0</v>
          </cell>
          <cell r="Q1474">
            <v>1</v>
          </cell>
          <cell r="R1474" t="str">
            <v>PROTECCION SOCIAL</v>
          </cell>
          <cell r="S1474">
            <v>1</v>
          </cell>
          <cell r="T1474" t="str">
            <v>SERVICIO DE EDUCACION</v>
          </cell>
          <cell r="U1474">
            <v>2</v>
          </cell>
          <cell r="V1474" t="str">
            <v>PROYECTOS - 2007 P/CONCLUSION</v>
          </cell>
          <cell r="W1474">
            <v>1963</v>
          </cell>
        </row>
        <row r="1475">
          <cell r="B1475" t="str">
            <v>B05-17177-00000</v>
          </cell>
          <cell r="C1475" t="str">
            <v>EQUIPAMIENTO UE MCAL. ANDRES DE SANTA CRUZ</v>
          </cell>
          <cell r="D1475" t="str">
            <v>DISTRITAL D-1</v>
          </cell>
          <cell r="E1475">
            <v>1</v>
          </cell>
          <cell r="F1475" t="str">
            <v>DISTRITO - 1</v>
          </cell>
          <cell r="G1475" t="str">
            <v>I</v>
          </cell>
          <cell r="H1475">
            <v>37600</v>
          </cell>
          <cell r="I1475">
            <v>0</v>
          </cell>
          <cell r="J1475">
            <v>20900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16700</v>
          </cell>
          <cell r="P1475">
            <v>0</v>
          </cell>
          <cell r="Q1475">
            <v>1</v>
          </cell>
          <cell r="R1475" t="str">
            <v>PROTECCION SOCIAL</v>
          </cell>
          <cell r="S1475">
            <v>1</v>
          </cell>
          <cell r="T1475" t="str">
            <v>SERVICIO DE EDUCACION</v>
          </cell>
          <cell r="U1475">
            <v>2</v>
          </cell>
          <cell r="V1475" t="str">
            <v>PROYECTOS - 2007 P/CONCLUSION</v>
          </cell>
          <cell r="W1475">
            <v>1964</v>
          </cell>
        </row>
        <row r="1476">
          <cell r="B1476" t="str">
            <v>B05-17193-00000</v>
          </cell>
          <cell r="C1476" t="str">
            <v>ASFALTADO AV. CIVICA (ESTUDIOS DE PREINVERSION)</v>
          </cell>
          <cell r="D1476" t="str">
            <v>DISTRITAL D-1</v>
          </cell>
          <cell r="E1476">
            <v>1</v>
          </cell>
          <cell r="F1476" t="str">
            <v>DISTRITO - 1</v>
          </cell>
          <cell r="G1476" t="str">
            <v>I</v>
          </cell>
          <cell r="H1476">
            <v>90000</v>
          </cell>
          <cell r="I1476">
            <v>0</v>
          </cell>
          <cell r="J1476">
            <v>90000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2</v>
          </cell>
          <cell r="R1476" t="str">
            <v>OBRAS Y MEDIO AMBIENTE</v>
          </cell>
          <cell r="S1476">
            <v>18</v>
          </cell>
          <cell r="T1476" t="str">
            <v>CONSTRUCCION Y MANTENIMIENTO DE CAMINOS VECINALES</v>
          </cell>
          <cell r="U1476">
            <v>2</v>
          </cell>
          <cell r="V1476" t="str">
            <v>PROYECTOS - 2007 P/CONCLUSION</v>
          </cell>
          <cell r="W1476">
            <v>1965</v>
          </cell>
        </row>
        <row r="1477">
          <cell r="B1477" t="str">
            <v>B05-17194-00000</v>
          </cell>
          <cell r="C1477" t="str">
            <v>ASFALTADO AV CARACAS (ESTUDIOS DE PREINVERSION)</v>
          </cell>
          <cell r="D1477" t="str">
            <v>DISTRITAL D-1</v>
          </cell>
          <cell r="E1477">
            <v>1</v>
          </cell>
          <cell r="F1477" t="str">
            <v>DISTRITO - 1</v>
          </cell>
          <cell r="G1477" t="str">
            <v>I</v>
          </cell>
          <cell r="H1477">
            <v>34664</v>
          </cell>
          <cell r="I1477">
            <v>0</v>
          </cell>
          <cell r="J1477">
            <v>34664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2</v>
          </cell>
          <cell r="R1477" t="str">
            <v>OBRAS Y MEDIO AMBIENTE</v>
          </cell>
          <cell r="S1477">
            <v>18</v>
          </cell>
          <cell r="T1477" t="str">
            <v>CONSTRUCCION Y MANTENIMIENTO DE CAMINOS VECINALES</v>
          </cell>
          <cell r="U1477">
            <v>2</v>
          </cell>
          <cell r="V1477" t="str">
            <v>PROYECTOS - 2007 P/CONCLUSION</v>
          </cell>
          <cell r="W1477">
            <v>1966</v>
          </cell>
        </row>
        <row r="1478">
          <cell r="B1478" t="str">
            <v>B05-17179-00000</v>
          </cell>
          <cell r="C1478" t="str">
            <v>EQUIPAMIENTO DE RETEN POLICIAL</v>
          </cell>
          <cell r="D1478" t="str">
            <v>ANEXO 25 DE JULIO</v>
          </cell>
          <cell r="E1478">
            <v>4</v>
          </cell>
          <cell r="F1478" t="str">
            <v>DISTRITO - 4</v>
          </cell>
          <cell r="G1478" t="str">
            <v>I</v>
          </cell>
          <cell r="H1478">
            <v>33282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33282</v>
          </cell>
          <cell r="P1478">
            <v>0</v>
          </cell>
          <cell r="Q1478">
            <v>4</v>
          </cell>
          <cell r="R1478" t="str">
            <v>FORTALECIMIENTO INSTITUCIONAL</v>
          </cell>
          <cell r="S1478">
            <v>6</v>
          </cell>
          <cell r="T1478" t="str">
            <v>SERVICIOS DE SEGURIDAD CIUDADANA</v>
          </cell>
          <cell r="U1478">
            <v>2</v>
          </cell>
          <cell r="V1478" t="str">
            <v>PROYECTOS - 2007 P/CONCLUSION</v>
          </cell>
          <cell r="W1478">
            <v>1967</v>
          </cell>
        </row>
        <row r="1479">
          <cell r="B1479" t="str">
            <v>B05-17197-00000</v>
          </cell>
          <cell r="C1479" t="str">
            <v>CONSTRUCCION CENTRO ARTESANAL PARA LA CAPACITACION Y LA PRODUCCIÒN</v>
          </cell>
          <cell r="D1479" t="str">
            <v>BAUTISTA SAAVEDRA U.V. "F"</v>
          </cell>
          <cell r="E1479">
            <v>7</v>
          </cell>
          <cell r="F1479" t="str">
            <v>DISTRITO - 7</v>
          </cell>
          <cell r="G1479" t="str">
            <v>I</v>
          </cell>
          <cell r="H1479">
            <v>120000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120000</v>
          </cell>
          <cell r="P1479">
            <v>0</v>
          </cell>
          <cell r="Q1479">
            <v>2</v>
          </cell>
          <cell r="R1479" t="str">
            <v>OBRAS Y MEDIO AMBIENTE</v>
          </cell>
          <cell r="S1479">
            <v>12</v>
          </cell>
          <cell r="T1479" t="str">
            <v>INFRAESTRUCTURA URBANA Y RURAL</v>
          </cell>
          <cell r="U1479">
            <v>2</v>
          </cell>
          <cell r="V1479" t="str">
            <v>PROYECTOS - 2007 P/CONCLUSION</v>
          </cell>
          <cell r="W1479">
            <v>1968</v>
          </cell>
        </row>
        <row r="1480">
          <cell r="B1480" t="str">
            <v>B05-17198-00000</v>
          </cell>
          <cell r="C1480" t="str">
            <v>CONSTRUCCION PLAZA PRINCIPAL 19 DE MARZO</v>
          </cell>
          <cell r="D1480" t="str">
            <v>VENTILLA I</v>
          </cell>
          <cell r="E1480">
            <v>8</v>
          </cell>
          <cell r="F1480" t="str">
            <v>DISTRITO - 8</v>
          </cell>
          <cell r="G1480" t="str">
            <v>I</v>
          </cell>
          <cell r="H1480">
            <v>51407</v>
          </cell>
          <cell r="I1480">
            <v>39027</v>
          </cell>
          <cell r="J1480">
            <v>12380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2</v>
          </cell>
          <cell r="R1480" t="str">
            <v>OBRAS Y MEDIO AMBIENTE</v>
          </cell>
          <cell r="S1480">
            <v>12</v>
          </cell>
          <cell r="T1480" t="str">
            <v>INFRAESTRUCTURA URBANA Y RURAL</v>
          </cell>
          <cell r="U1480">
            <v>2</v>
          </cell>
          <cell r="V1480" t="str">
            <v>PROYECTOS - 2007 P/CONCLUSION</v>
          </cell>
          <cell r="W1480">
            <v>1969</v>
          </cell>
        </row>
        <row r="1481">
          <cell r="B1481" t="str">
            <v>B05-17200-00000</v>
          </cell>
          <cell r="C1481" t="str">
            <v>CONSTRUCCION PLAZA 16 DE DICIEMBRE (FASE II)</v>
          </cell>
          <cell r="D1481" t="str">
            <v>BAUTISTA SAAVEDRA U.V. "E"</v>
          </cell>
          <cell r="E1481">
            <v>7</v>
          </cell>
          <cell r="F1481" t="str">
            <v>DISTRITO - 7</v>
          </cell>
          <cell r="G1481" t="str">
            <v>I</v>
          </cell>
          <cell r="H1481">
            <v>30000</v>
          </cell>
          <cell r="I1481">
            <v>30000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2</v>
          </cell>
          <cell r="R1481" t="str">
            <v>OBRAS Y MEDIO AMBIENTE</v>
          </cell>
          <cell r="S1481">
            <v>12</v>
          </cell>
          <cell r="T1481" t="str">
            <v>INFRAESTRUCTURA URBANA Y RURAL</v>
          </cell>
          <cell r="U1481">
            <v>2</v>
          </cell>
          <cell r="V1481" t="str">
            <v>PROYECTOS - 2007 P/CONCLUSION</v>
          </cell>
          <cell r="W1481">
            <v>1971</v>
          </cell>
        </row>
        <row r="1482">
          <cell r="B1482" t="str">
            <v>B05-17201-00000</v>
          </cell>
          <cell r="C1482" t="str">
            <v>CONSTRUCCION DE PLAZA 11 DE OCTUBRE (FASE II)</v>
          </cell>
          <cell r="D1482" t="str">
            <v>BAUTISTA SAAVEDRA U.V. "E"</v>
          </cell>
          <cell r="E1482">
            <v>7</v>
          </cell>
          <cell r="F1482" t="str">
            <v>DISTRITO - 7</v>
          </cell>
          <cell r="G1482" t="str">
            <v>I</v>
          </cell>
          <cell r="H1482">
            <v>30000</v>
          </cell>
          <cell r="I1482">
            <v>30000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2</v>
          </cell>
          <cell r="R1482" t="str">
            <v>OBRAS Y MEDIO AMBIENTE</v>
          </cell>
          <cell r="S1482">
            <v>12</v>
          </cell>
          <cell r="T1482" t="str">
            <v>INFRAESTRUCTURA URBANA Y RURAL</v>
          </cell>
          <cell r="U1482">
            <v>2</v>
          </cell>
          <cell r="V1482" t="str">
            <v>PROYECTOS - 2007 P/CONCLUSION</v>
          </cell>
          <cell r="W1482">
            <v>1972</v>
          </cell>
        </row>
        <row r="1483">
          <cell r="B1483" t="str">
            <v>B05-17204-00000</v>
          </cell>
          <cell r="C1483" t="str">
            <v>ENLOSETADO CONTORNO PLAZA (FASE II) Y CALLES ANZALDO Y TOTORA</v>
          </cell>
          <cell r="D1483" t="str">
            <v>LUIS ESPINAL CAMPS</v>
          </cell>
          <cell r="E1483">
            <v>3</v>
          </cell>
          <cell r="F1483" t="str">
            <v>DISTRITO - 3</v>
          </cell>
          <cell r="G1483" t="str">
            <v>I</v>
          </cell>
          <cell r="H1483">
            <v>449291</v>
          </cell>
          <cell r="I1483">
            <v>449291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2</v>
          </cell>
          <cell r="R1483" t="str">
            <v>OBRAS Y MEDIO AMBIENTE</v>
          </cell>
          <cell r="S1483">
            <v>18</v>
          </cell>
          <cell r="T1483" t="str">
            <v>CONSTRUCCION Y MANTENIMIENTO DE CAMINOS VECINALES</v>
          </cell>
          <cell r="U1483">
            <v>2</v>
          </cell>
          <cell r="V1483" t="str">
            <v>PROYECTOS - 2007 P/CONCLUSION</v>
          </cell>
          <cell r="W1483">
            <v>1974</v>
          </cell>
        </row>
        <row r="1484">
          <cell r="B1484" t="str">
            <v>B05-17205-00000</v>
          </cell>
          <cell r="C1484" t="str">
            <v>EQUIPAMIENTO UNIDAD DE TERAPIA INTENSIVA NEONATAL - EL ALTO</v>
          </cell>
          <cell r="D1484" t="str">
            <v>DISTRITAL</v>
          </cell>
          <cell r="E1484">
            <v>15</v>
          </cell>
          <cell r="F1484" t="str">
            <v>DISTRITAL</v>
          </cell>
          <cell r="G1484" t="str">
            <v>I</v>
          </cell>
          <cell r="H1484">
            <v>426818</v>
          </cell>
          <cell r="I1484">
            <v>0</v>
          </cell>
          <cell r="J1484">
            <v>0</v>
          </cell>
          <cell r="K1484">
            <v>103443</v>
          </cell>
          <cell r="L1484">
            <v>103443</v>
          </cell>
          <cell r="M1484">
            <v>0</v>
          </cell>
          <cell r="N1484">
            <v>0</v>
          </cell>
          <cell r="O1484">
            <v>0</v>
          </cell>
          <cell r="P1484">
            <v>323375</v>
          </cell>
          <cell r="Q1484">
            <v>1</v>
          </cell>
          <cell r="R1484" t="str">
            <v>PROTECCION SOCIAL</v>
          </cell>
          <cell r="S1484">
            <v>2</v>
          </cell>
          <cell r="T1484" t="str">
            <v>SERVICIO DE SALUD</v>
          </cell>
          <cell r="U1484">
            <v>2</v>
          </cell>
          <cell r="V1484" t="str">
            <v>PROYECTOS - 2007 P/CONCLUSION</v>
          </cell>
          <cell r="W1484">
            <v>1975</v>
          </cell>
        </row>
        <row r="1485">
          <cell r="B1485" t="str">
            <v>B05-17206-00000</v>
          </cell>
          <cell r="C1485" t="str">
            <v>ENLOSETADO AV- D-4</v>
          </cell>
          <cell r="D1485" t="str">
            <v>NUEVOS HORIZONTES I</v>
          </cell>
          <cell r="E1485">
            <v>2</v>
          </cell>
          <cell r="F1485" t="str">
            <v>DISTRITO - 2</v>
          </cell>
          <cell r="G1485" t="str">
            <v>I</v>
          </cell>
          <cell r="H1485">
            <v>111750</v>
          </cell>
          <cell r="I1485">
            <v>111750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2</v>
          </cell>
          <cell r="R1485" t="str">
            <v>OBRAS Y MEDIO AMBIENTE</v>
          </cell>
          <cell r="S1485">
            <v>18</v>
          </cell>
          <cell r="T1485" t="str">
            <v>CONSTRUCCION Y MANTENIMIENTO DE CAMINOS VECINALES</v>
          </cell>
          <cell r="U1485">
            <v>2</v>
          </cell>
          <cell r="V1485" t="str">
            <v>PROYECTOS - 2007 P/CONCLUSION</v>
          </cell>
          <cell r="W1485">
            <v>1976</v>
          </cell>
        </row>
        <row r="1486">
          <cell r="B1486" t="str">
            <v>B05-17207-00000</v>
          </cell>
          <cell r="C1486" t="str">
            <v>ENLOSETADO DE LAS CALLES V-1; V-2 Y H-7</v>
          </cell>
          <cell r="D1486" t="str">
            <v>NUEVOS HORIZONTES I</v>
          </cell>
          <cell r="E1486">
            <v>2</v>
          </cell>
          <cell r="F1486" t="str">
            <v>DISTRITO - 2</v>
          </cell>
          <cell r="G1486" t="str">
            <v>I</v>
          </cell>
          <cell r="H1486">
            <v>122625</v>
          </cell>
          <cell r="I1486">
            <v>122625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2</v>
          </cell>
          <cell r="R1486" t="str">
            <v>OBRAS Y MEDIO AMBIENTE</v>
          </cell>
          <cell r="S1486">
            <v>18</v>
          </cell>
          <cell r="T1486" t="str">
            <v>CONSTRUCCION Y MANTENIMIENTO DE CAMINOS VECINALES</v>
          </cell>
          <cell r="U1486">
            <v>2</v>
          </cell>
          <cell r="V1486" t="str">
            <v>PROYECTOS - 2007 P/CONCLUSION</v>
          </cell>
          <cell r="W1486">
            <v>1977</v>
          </cell>
        </row>
        <row r="1487">
          <cell r="B1487" t="str">
            <v>B05-17209-00000</v>
          </cell>
          <cell r="C1487" t="str">
            <v>DOTACION DE MATERIALES DE CONSTRUCCION PARA REFACCION DE CALLE 15</v>
          </cell>
          <cell r="D1487" t="str">
            <v>ROSAS PAMPA</v>
          </cell>
          <cell r="E1487">
            <v>1</v>
          </cell>
          <cell r="F1487" t="str">
            <v>DISTRITO - 1</v>
          </cell>
          <cell r="G1487" t="str">
            <v>I</v>
          </cell>
          <cell r="H1487">
            <v>30000</v>
          </cell>
          <cell r="I1487">
            <v>0</v>
          </cell>
          <cell r="J1487">
            <v>30000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2</v>
          </cell>
          <cell r="R1487" t="str">
            <v>OBRAS Y MEDIO AMBIENTE</v>
          </cell>
          <cell r="S1487">
            <v>18</v>
          </cell>
          <cell r="T1487" t="str">
            <v>CONSTRUCCION Y MANTENIMIENTO DE CAMINOS VECINALES</v>
          </cell>
          <cell r="U1487">
            <v>2</v>
          </cell>
          <cell r="V1487" t="str">
            <v>PROYECTOS - 2007 P/CONCLUSION</v>
          </cell>
          <cell r="W1487">
            <v>1978</v>
          </cell>
        </row>
        <row r="1488">
          <cell r="B1488" t="str">
            <v>B05-17214-00000</v>
          </cell>
          <cell r="C1488" t="str">
            <v>CONSTRUCCION CENTRO DE SALUD</v>
          </cell>
          <cell r="D1488" t="str">
            <v>SAN FELIPE DE SEQUE SECTOR II</v>
          </cell>
          <cell r="E1488">
            <v>4</v>
          </cell>
          <cell r="F1488" t="str">
            <v>DISTRITO - 4</v>
          </cell>
          <cell r="G1488" t="str">
            <v>I</v>
          </cell>
          <cell r="H1488">
            <v>50000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50000</v>
          </cell>
          <cell r="P1488">
            <v>0</v>
          </cell>
          <cell r="Q1488">
            <v>1</v>
          </cell>
          <cell r="R1488" t="str">
            <v>PROTECCION SOCIAL</v>
          </cell>
          <cell r="S1488">
            <v>2</v>
          </cell>
          <cell r="T1488" t="str">
            <v>SERVICIO DE SALUD</v>
          </cell>
          <cell r="U1488">
            <v>2</v>
          </cell>
          <cell r="V1488" t="str">
            <v>PROYECTOS - 2007 P/CONCLUSION</v>
          </cell>
          <cell r="W1488">
            <v>1982</v>
          </cell>
        </row>
        <row r="1489">
          <cell r="B1489" t="str">
            <v>B05-17215-00000</v>
          </cell>
          <cell r="C1489" t="str">
            <v>CONSTRUCCION PISOS DE ACERA (DOTACION DE MATERIALES)</v>
          </cell>
          <cell r="D1489" t="str">
            <v>SANTISIMA TRINIDAD</v>
          </cell>
          <cell r="E1489">
            <v>8</v>
          </cell>
          <cell r="F1489" t="str">
            <v>DISTRITO - 8</v>
          </cell>
          <cell r="G1489" t="str">
            <v>I</v>
          </cell>
          <cell r="H1489">
            <v>51407</v>
          </cell>
          <cell r="I1489">
            <v>33423</v>
          </cell>
          <cell r="J1489">
            <v>17984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2</v>
          </cell>
          <cell r="R1489" t="str">
            <v>OBRAS Y MEDIO AMBIENTE</v>
          </cell>
          <cell r="S1489">
            <v>18</v>
          </cell>
          <cell r="T1489" t="str">
            <v>CONSTRUCCION Y MANTENIMIENTO DE CAMINOS VECINALES</v>
          </cell>
          <cell r="U1489">
            <v>2</v>
          </cell>
          <cell r="V1489" t="str">
            <v>PROYECTOS - 2007 P/CONCLUSION</v>
          </cell>
          <cell r="W1489">
            <v>1983</v>
          </cell>
        </row>
        <row r="1490">
          <cell r="B1490" t="str">
            <v>B05-17216-00000</v>
          </cell>
          <cell r="C1490" t="str">
            <v>CONSTRUCCION CENTRO INTEGRADO SEDE SOCIAL (DOTACION DE MATERIALES)</v>
          </cell>
          <cell r="D1490" t="str">
            <v>TARAPACA SECTOR A</v>
          </cell>
          <cell r="E1490">
            <v>8</v>
          </cell>
          <cell r="F1490" t="str">
            <v>DISTRITO - 8</v>
          </cell>
          <cell r="G1490" t="str">
            <v>I</v>
          </cell>
          <cell r="H1490">
            <v>57005</v>
          </cell>
          <cell r="I1490">
            <v>20236</v>
          </cell>
          <cell r="J1490">
            <v>36769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2</v>
          </cell>
          <cell r="R1490" t="str">
            <v>OBRAS Y MEDIO AMBIENTE</v>
          </cell>
          <cell r="S1490">
            <v>12</v>
          </cell>
          <cell r="T1490" t="str">
            <v>INFRAESTRUCTURA URBANA Y RURAL</v>
          </cell>
          <cell r="U1490">
            <v>2</v>
          </cell>
          <cell r="V1490" t="str">
            <v>PROYECTOS - 2007 P/CONCLUSION</v>
          </cell>
          <cell r="W1490">
            <v>1984</v>
          </cell>
        </row>
        <row r="1491">
          <cell r="B1491" t="str">
            <v>B05-17220-00000</v>
          </cell>
          <cell r="C1491" t="str">
            <v>DOTACION DE MATERIALES DE CONSTRUCCION PARA ENLOSETADO DE CALLE 14 (DESDE CALLE 27 HASTA CALLE 23)</v>
          </cell>
          <cell r="D1491" t="str">
            <v>VILLA TUNARI 4TA. SECCIÓN</v>
          </cell>
          <cell r="E1491">
            <v>4</v>
          </cell>
          <cell r="F1491" t="str">
            <v>DISTRITO - 4</v>
          </cell>
          <cell r="G1491" t="str">
            <v>I</v>
          </cell>
          <cell r="H1491">
            <v>53665</v>
          </cell>
          <cell r="I1491">
            <v>48832</v>
          </cell>
          <cell r="J1491">
            <v>4833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2</v>
          </cell>
          <cell r="R1491" t="str">
            <v>OBRAS Y MEDIO AMBIENTE</v>
          </cell>
          <cell r="S1491">
            <v>18</v>
          </cell>
          <cell r="T1491" t="str">
            <v>CONSTRUCCION Y MANTENIMIENTO DE CAMINOS VECINALES</v>
          </cell>
          <cell r="U1491">
            <v>2</v>
          </cell>
          <cell r="V1491" t="str">
            <v>PROYECTOS - 2007 P/CONCLUSION</v>
          </cell>
          <cell r="W1491">
            <v>1987</v>
          </cell>
        </row>
        <row r="1492">
          <cell r="B1492" t="str">
            <v>B05-17221-00000</v>
          </cell>
          <cell r="C1492" t="str">
            <v>ENLOSETADO AV. MARCELO QUIROGA SANTA CRUZ</v>
          </cell>
          <cell r="D1492" t="str">
            <v>8 DE ENERO</v>
          </cell>
          <cell r="E1492">
            <v>8</v>
          </cell>
          <cell r="F1492" t="str">
            <v>DISTRITO - 8</v>
          </cell>
          <cell r="G1492" t="str">
            <v>I</v>
          </cell>
          <cell r="H1492">
            <v>80000</v>
          </cell>
          <cell r="I1492">
            <v>40000</v>
          </cell>
          <cell r="J1492">
            <v>40000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2</v>
          </cell>
          <cell r="R1492" t="str">
            <v>OBRAS Y MEDIO AMBIENTE</v>
          </cell>
          <cell r="S1492">
            <v>18</v>
          </cell>
          <cell r="T1492" t="str">
            <v>CONSTRUCCION Y MANTENIMIENTO DE CAMINOS VECINALES</v>
          </cell>
          <cell r="U1492">
            <v>2</v>
          </cell>
          <cell r="V1492" t="str">
            <v>PROYECTOS - 2007 P/CONCLUSION</v>
          </cell>
          <cell r="W1492">
            <v>1988</v>
          </cell>
        </row>
        <row r="1493">
          <cell r="B1493" t="str">
            <v>B05-17224-00000</v>
          </cell>
          <cell r="C1493" t="str">
            <v>CONSTRUCCION MUSEO DEL FOLKLORE FASE II</v>
          </cell>
          <cell r="D1493" t="str">
            <v>DISTRITAL</v>
          </cell>
          <cell r="E1493">
            <v>15</v>
          </cell>
          <cell r="F1493" t="str">
            <v>DISTRITAL</v>
          </cell>
          <cell r="G1493" t="str">
            <v>I</v>
          </cell>
          <cell r="H1493">
            <v>60000</v>
          </cell>
          <cell r="I1493">
            <v>0</v>
          </cell>
          <cell r="J1493">
            <v>60000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1</v>
          </cell>
          <cell r="R1493" t="str">
            <v>PROTECCION SOCIAL</v>
          </cell>
          <cell r="S1493">
            <v>3</v>
          </cell>
          <cell r="T1493" t="str">
            <v>DESARROLLO DE LA CULTURA</v>
          </cell>
          <cell r="U1493">
            <v>2</v>
          </cell>
          <cell r="V1493" t="str">
            <v>PROYECTOS - 2007 P/CONCLUSION</v>
          </cell>
          <cell r="W1493">
            <v>1991</v>
          </cell>
        </row>
        <row r="1494">
          <cell r="B1494" t="str">
            <v>B05-17225-00000</v>
          </cell>
          <cell r="C1494" t="str">
            <v>ENLOSETADO DE LA CALLE J. JIMENEZ PINTADO.</v>
          </cell>
          <cell r="D1494" t="str">
            <v>PEDRO DOMINGO MURILLO 3RA. SECCIÓN</v>
          </cell>
          <cell r="E1494">
            <v>4</v>
          </cell>
          <cell r="F1494" t="str">
            <v>DISTRITO - 4</v>
          </cell>
          <cell r="G1494" t="str">
            <v>I</v>
          </cell>
          <cell r="H1494">
            <v>228147</v>
          </cell>
          <cell r="I1494">
            <v>228147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2</v>
          </cell>
          <cell r="R1494" t="str">
            <v>OBRAS Y MEDIO AMBIENTE</v>
          </cell>
          <cell r="S1494">
            <v>18</v>
          </cell>
          <cell r="T1494" t="str">
            <v>CONSTRUCCION Y MANTENIMIENTO DE CAMINOS VECINALES</v>
          </cell>
          <cell r="U1494">
            <v>2</v>
          </cell>
          <cell r="V1494" t="str">
            <v>PROYECTOS - 2007 P/CONCLUSION</v>
          </cell>
          <cell r="W1494">
            <v>1992</v>
          </cell>
        </row>
        <row r="1495">
          <cell r="B1495" t="str">
            <v>B05-17227-00000</v>
          </cell>
          <cell r="C1495" t="str">
            <v>CONSTRUCCION DE GRADERIAS + ENMALLADO EN ÁREA DEPORTIVA</v>
          </cell>
          <cell r="D1495" t="str">
            <v>CALAMA</v>
          </cell>
          <cell r="E1495">
            <v>3</v>
          </cell>
          <cell r="F1495" t="str">
            <v>DISTRITO - 3</v>
          </cell>
          <cell r="G1495" t="str">
            <v>I</v>
          </cell>
          <cell r="H1495">
            <v>130000</v>
          </cell>
          <cell r="I1495">
            <v>130000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2</v>
          </cell>
          <cell r="R1495" t="str">
            <v>OBRAS Y MEDIO AMBIENTE</v>
          </cell>
          <cell r="S1495">
            <v>12</v>
          </cell>
          <cell r="T1495" t="str">
            <v>INFRAESTRUCTURA URBANA Y RURAL</v>
          </cell>
          <cell r="U1495">
            <v>2</v>
          </cell>
          <cell r="V1495" t="str">
            <v>PROYECTOS - 2007 P/CONCLUSION</v>
          </cell>
          <cell r="W1495">
            <v>1994</v>
          </cell>
        </row>
        <row r="1496">
          <cell r="B1496" t="str">
            <v>B05-17229-00000</v>
          </cell>
          <cell r="C1496" t="str">
            <v>CONSTRUCCION HOSPITAL MATERNOLOGICO FASE III (CONTRAPARTE PDEA - CTB)</v>
          </cell>
          <cell r="D1496" t="str">
            <v>DISTRITAL D-4</v>
          </cell>
          <cell r="E1496">
            <v>15</v>
          </cell>
          <cell r="F1496" t="str">
            <v>DISTRITAL</v>
          </cell>
          <cell r="G1496" t="str">
            <v>I</v>
          </cell>
          <cell r="H1496">
            <v>500000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500000</v>
          </cell>
          <cell r="P1496">
            <v>0</v>
          </cell>
          <cell r="Q1496">
            <v>1</v>
          </cell>
          <cell r="R1496" t="str">
            <v>PROTECCION SOCIAL</v>
          </cell>
          <cell r="S1496">
            <v>2</v>
          </cell>
          <cell r="T1496" t="str">
            <v>SERVICIO DE SALUD</v>
          </cell>
          <cell r="U1496">
            <v>2</v>
          </cell>
          <cell r="V1496" t="str">
            <v>PROYECTOS - 2007 P/CONCLUSION</v>
          </cell>
          <cell r="W1496">
            <v>1995</v>
          </cell>
        </row>
        <row r="1497">
          <cell r="B1497" t="str">
            <v>B05-17230-00000</v>
          </cell>
          <cell r="C1497" t="str">
            <v>PAVIMENTADO AV. 138 (ESTUDIOS DE PREINVERSION)</v>
          </cell>
          <cell r="D1497" t="str">
            <v>DISTRITO 2</v>
          </cell>
          <cell r="E1497">
            <v>2</v>
          </cell>
          <cell r="F1497" t="str">
            <v>DISTRITO - 2</v>
          </cell>
          <cell r="G1497" t="str">
            <v>I</v>
          </cell>
          <cell r="H1497">
            <v>15000</v>
          </cell>
          <cell r="I1497">
            <v>15000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2</v>
          </cell>
          <cell r="R1497" t="str">
            <v>OBRAS Y MEDIO AMBIENTE</v>
          </cell>
          <cell r="S1497">
            <v>18</v>
          </cell>
          <cell r="T1497" t="str">
            <v>CONSTRUCCION Y MANTENIMIENTO DE CAMINOS VECINALES</v>
          </cell>
          <cell r="U1497">
            <v>2</v>
          </cell>
          <cell r="V1497" t="str">
            <v>PROYECTOS - 2007 P/CONCLUSION</v>
          </cell>
          <cell r="W1497">
            <v>1996</v>
          </cell>
        </row>
        <row r="1498">
          <cell r="B1498" t="str">
            <v>B05-17232-00000</v>
          </cell>
          <cell r="C1498" t="str">
            <v>ENLOSETADO CALLE EUCALIPTUS</v>
          </cell>
          <cell r="D1498" t="str">
            <v>6 DE AGOSTO</v>
          </cell>
          <cell r="E1498">
            <v>4</v>
          </cell>
          <cell r="F1498" t="str">
            <v>DISTRITO - 4</v>
          </cell>
          <cell r="G1498" t="str">
            <v>I</v>
          </cell>
          <cell r="H1498">
            <v>98000</v>
          </cell>
          <cell r="I1498">
            <v>0</v>
          </cell>
          <cell r="J1498">
            <v>0</v>
          </cell>
          <cell r="K1498">
            <v>98000</v>
          </cell>
          <cell r="L1498">
            <v>0</v>
          </cell>
          <cell r="M1498">
            <v>0</v>
          </cell>
          <cell r="N1498">
            <v>98000</v>
          </cell>
          <cell r="O1498">
            <v>0</v>
          </cell>
          <cell r="P1498">
            <v>0</v>
          </cell>
          <cell r="Q1498">
            <v>2</v>
          </cell>
          <cell r="R1498" t="str">
            <v>OBRAS Y MEDIO AMBIENTE</v>
          </cell>
          <cell r="S1498">
            <v>18</v>
          </cell>
          <cell r="T1498" t="str">
            <v>CONSTRUCCION Y MANTENIMIENTO DE CAMINOS VECINALES</v>
          </cell>
          <cell r="U1498">
            <v>2</v>
          </cell>
          <cell r="V1498" t="str">
            <v>PROYECTOS - 2007 P/CONCLUSION</v>
          </cell>
          <cell r="W1498">
            <v>1998</v>
          </cell>
        </row>
        <row r="1499">
          <cell r="B1499" t="str">
            <v>B05-17233-00000</v>
          </cell>
          <cell r="C1499" t="str">
            <v>CONSTRUCCION SEDE SOCIAL (CONCLUSION)</v>
          </cell>
          <cell r="D1499" t="str">
            <v>JAIME PAZ ZAMORA</v>
          </cell>
          <cell r="E1499">
            <v>3</v>
          </cell>
          <cell r="F1499" t="str">
            <v>DISTRITO - 3</v>
          </cell>
          <cell r="G1499" t="str">
            <v>I</v>
          </cell>
          <cell r="H1499">
            <v>30000</v>
          </cell>
          <cell r="I1499">
            <v>30000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2</v>
          </cell>
          <cell r="R1499" t="str">
            <v>OBRAS Y MEDIO AMBIENTE</v>
          </cell>
          <cell r="S1499">
            <v>12</v>
          </cell>
          <cell r="T1499" t="str">
            <v>INFRAESTRUCTURA URBANA Y RURAL</v>
          </cell>
          <cell r="U1499">
            <v>2</v>
          </cell>
          <cell r="V1499" t="str">
            <v>PROYECTOS - 2007 P/CONCLUSION</v>
          </cell>
          <cell r="W1499">
            <v>1999</v>
          </cell>
        </row>
        <row r="1500">
          <cell r="B1500" t="str">
            <v>B05-17236-00000</v>
          </cell>
          <cell r="C1500" t="str">
            <v>CONSTRUCCION DE AULAS UE REPUBLICA DE PERU</v>
          </cell>
          <cell r="D1500" t="str">
            <v>DISTRITAL D-4</v>
          </cell>
          <cell r="E1500">
            <v>4</v>
          </cell>
          <cell r="F1500" t="str">
            <v>DISTRITO - 4</v>
          </cell>
          <cell r="G1500" t="str">
            <v>I</v>
          </cell>
          <cell r="H1500">
            <v>240000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240000</v>
          </cell>
          <cell r="P1500">
            <v>0</v>
          </cell>
          <cell r="Q1500">
            <v>1</v>
          </cell>
          <cell r="R1500" t="str">
            <v>PROTECCION SOCIAL</v>
          </cell>
          <cell r="S1500">
            <v>1</v>
          </cell>
          <cell r="T1500" t="str">
            <v>SERVICIO DE EDUCACION</v>
          </cell>
          <cell r="U1500">
            <v>2</v>
          </cell>
          <cell r="V1500" t="str">
            <v>PROYECTOS - 2007 P/CONCLUSION</v>
          </cell>
          <cell r="W1500">
            <v>2000</v>
          </cell>
        </row>
        <row r="1501">
          <cell r="B1501" t="str">
            <v>B05-17237-00000</v>
          </cell>
          <cell r="C1501" t="str">
            <v>CONSTRUCCION CENTRO DE SALUD (FASE I)</v>
          </cell>
          <cell r="D1501" t="str">
            <v>BOLIVAR "C"</v>
          </cell>
          <cell r="E1501">
            <v>3</v>
          </cell>
          <cell r="F1501" t="str">
            <v>DISTRITO - 3</v>
          </cell>
          <cell r="G1501" t="str">
            <v>I</v>
          </cell>
          <cell r="H1501">
            <v>159000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159000</v>
          </cell>
          <cell r="P1501">
            <v>0</v>
          </cell>
          <cell r="Q1501">
            <v>1</v>
          </cell>
          <cell r="R1501" t="str">
            <v>PROTECCION SOCIAL</v>
          </cell>
          <cell r="S1501">
            <v>2</v>
          </cell>
          <cell r="T1501" t="str">
            <v>SERVICIO DE SALUD</v>
          </cell>
          <cell r="U1501">
            <v>2</v>
          </cell>
          <cell r="V1501" t="str">
            <v>PROYECTOS - 2007 P/CONCLUSION</v>
          </cell>
          <cell r="W1501">
            <v>2001</v>
          </cell>
        </row>
        <row r="1502">
          <cell r="B1502" t="str">
            <v>B05-17238-00000</v>
          </cell>
          <cell r="C1502" t="str">
            <v>ENARENADO CANCHA DE FUTBOL (DOTACION DE CAPA BASE)</v>
          </cell>
          <cell r="D1502" t="str">
            <v>16 DE FEBRERO FABRILES</v>
          </cell>
          <cell r="E1502">
            <v>4</v>
          </cell>
          <cell r="F1502" t="str">
            <v>DISTRITO - 4</v>
          </cell>
          <cell r="G1502" t="str">
            <v>I</v>
          </cell>
          <cell r="H1502">
            <v>40000</v>
          </cell>
          <cell r="I1502">
            <v>40000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2</v>
          </cell>
          <cell r="R1502" t="str">
            <v>OBRAS Y MEDIO AMBIENTE</v>
          </cell>
          <cell r="S1502">
            <v>12</v>
          </cell>
          <cell r="T1502" t="str">
            <v>INFRAESTRUCTURA URBANA Y RURAL</v>
          </cell>
          <cell r="U1502">
            <v>2</v>
          </cell>
          <cell r="V1502" t="str">
            <v>PROYECTOS - 2007 P/CONCLUSION</v>
          </cell>
          <cell r="W1502">
            <v>2002</v>
          </cell>
        </row>
        <row r="1503">
          <cell r="B1503" t="str">
            <v>B05-17239-00000</v>
          </cell>
          <cell r="C1503" t="str">
            <v>CONSTRUCCION CENTRO INFANTIL MANITOS</v>
          </cell>
          <cell r="D1503" t="str">
            <v>16 DE FEBRERO CONSTRUCTORES</v>
          </cell>
          <cell r="E1503">
            <v>4</v>
          </cell>
          <cell r="F1503" t="str">
            <v>DISTRITO - 4</v>
          </cell>
          <cell r="G1503" t="str">
            <v>I</v>
          </cell>
          <cell r="H1503">
            <v>50000</v>
          </cell>
          <cell r="I1503">
            <v>50000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1</v>
          </cell>
          <cell r="R1503" t="str">
            <v>PROTECCION SOCIAL</v>
          </cell>
          <cell r="S1503">
            <v>5</v>
          </cell>
          <cell r="T1503" t="str">
            <v>PROMOCION Y POLITICAS DE GENERO</v>
          </cell>
          <cell r="U1503">
            <v>2</v>
          </cell>
          <cell r="V1503" t="str">
            <v>PROYECTOS - 2007 P/CONCLUSION</v>
          </cell>
          <cell r="W1503">
            <v>2003</v>
          </cell>
        </row>
        <row r="1504">
          <cell r="B1504" t="str">
            <v>B05-17241-00000</v>
          </cell>
          <cell r="C1504" t="str">
            <v>EQUIPAMIENTO UNIDAD EDUCATIVA SAN ANDRES</v>
          </cell>
          <cell r="D1504" t="str">
            <v>DISTRITAL D-1</v>
          </cell>
          <cell r="E1504">
            <v>1</v>
          </cell>
          <cell r="F1504" t="str">
            <v>DISTRITO - 1</v>
          </cell>
          <cell r="G1504" t="str">
            <v>I</v>
          </cell>
          <cell r="H1504">
            <v>14840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14840</v>
          </cell>
          <cell r="P1504">
            <v>0</v>
          </cell>
          <cell r="Q1504">
            <v>1</v>
          </cell>
          <cell r="R1504" t="str">
            <v>PROTECCION SOCIAL</v>
          </cell>
          <cell r="S1504">
            <v>1</v>
          </cell>
          <cell r="T1504" t="str">
            <v>SERVICIO DE EDUCACION</v>
          </cell>
          <cell r="U1504">
            <v>2</v>
          </cell>
          <cell r="V1504" t="str">
            <v>PROYECTOS - 2007 P/CONCLUSION</v>
          </cell>
          <cell r="W1504">
            <v>2004</v>
          </cell>
        </row>
        <row r="1505">
          <cell r="B1505" t="str">
            <v>B05-17242-00000</v>
          </cell>
          <cell r="C1505" t="str">
            <v>CONSTRUCCION CENTRO DE SALUD (FASE I)</v>
          </cell>
          <cell r="D1505" t="str">
            <v>PUERTO CAMACHO</v>
          </cell>
          <cell r="E1505">
            <v>15</v>
          </cell>
          <cell r="F1505" t="str">
            <v>DISTRITAL</v>
          </cell>
          <cell r="G1505" t="str">
            <v>I</v>
          </cell>
          <cell r="H1505">
            <v>500000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500000</v>
          </cell>
          <cell r="P1505">
            <v>0</v>
          </cell>
          <cell r="Q1505">
            <v>1</v>
          </cell>
          <cell r="R1505" t="str">
            <v>PROTECCION SOCIAL</v>
          </cell>
          <cell r="S1505">
            <v>2</v>
          </cell>
          <cell r="T1505" t="str">
            <v>SERVICIO DE SALUD</v>
          </cell>
          <cell r="U1505">
            <v>2</v>
          </cell>
          <cell r="V1505" t="str">
            <v>PROYECTOS - 2007 P/CONCLUSION</v>
          </cell>
          <cell r="W1505">
            <v>2005</v>
          </cell>
        </row>
        <row r="1506">
          <cell r="B1506" t="str">
            <v>B05-17243-00000</v>
          </cell>
          <cell r="C1506" t="str">
            <v>CONSTRUCCION PISCINA MUNICIPAL DE EL ALTO</v>
          </cell>
          <cell r="D1506" t="str">
            <v>DISTRITAL</v>
          </cell>
          <cell r="E1506">
            <v>15</v>
          </cell>
          <cell r="F1506" t="str">
            <v>DISTRITAL</v>
          </cell>
          <cell r="G1506" t="str">
            <v>I</v>
          </cell>
          <cell r="H1506">
            <v>1882151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1882151</v>
          </cell>
          <cell r="Q1506">
            <v>1</v>
          </cell>
          <cell r="R1506" t="str">
            <v>PROTECCION SOCIAL</v>
          </cell>
          <cell r="S1506">
            <v>4</v>
          </cell>
          <cell r="T1506" t="str">
            <v>DESARROLLO Y PROMOCION DEL DEPORTE</v>
          </cell>
          <cell r="U1506">
            <v>2</v>
          </cell>
          <cell r="V1506" t="str">
            <v>PROYECTOS - 2007 P/CONCLUSION</v>
          </cell>
          <cell r="W1506">
            <v>2012</v>
          </cell>
        </row>
        <row r="1507">
          <cell r="B1507" t="str">
            <v>B05-17244-00000</v>
          </cell>
          <cell r="C1507" t="str">
            <v>CONSTRUCCION INSTITUTO COMERCIAL SUPERIOR DE LA NACION - INCOS</v>
          </cell>
          <cell r="D1507" t="str">
            <v>DISTRITAL</v>
          </cell>
          <cell r="E1507">
            <v>15</v>
          </cell>
          <cell r="F1507" t="str">
            <v>DISTRITAL</v>
          </cell>
          <cell r="G1507" t="str">
            <v>I</v>
          </cell>
          <cell r="H1507">
            <v>2288764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2288764</v>
          </cell>
          <cell r="Q1507">
            <v>1</v>
          </cell>
          <cell r="R1507" t="str">
            <v>PROTECCION SOCIAL</v>
          </cell>
          <cell r="S1507">
            <v>1</v>
          </cell>
          <cell r="T1507" t="str">
            <v>SERVICIO DE EDUCACION</v>
          </cell>
          <cell r="U1507">
            <v>2</v>
          </cell>
          <cell r="V1507" t="str">
            <v>PROYECTOS - 2007 P/CONCLUSION</v>
          </cell>
          <cell r="W1507">
            <v>2013</v>
          </cell>
        </row>
        <row r="1508">
          <cell r="B1508" t="str">
            <v>B05-17245-00000</v>
          </cell>
          <cell r="C1508" t="str">
            <v>DOTACION DE MATERIALES DE CONSTRUCCION PARA ENLOSETADO + CORDONES DE ACERA + ACERA EN ÁREA DE EQUIPAMIENTO DE LA CALLE A. ASPIAZU</v>
          </cell>
          <cell r="D1508" t="str">
            <v>6 DE MARZO NORTE</v>
          </cell>
          <cell r="E1508">
            <v>4</v>
          </cell>
          <cell r="F1508" t="str">
            <v>DISTRITO - 4</v>
          </cell>
          <cell r="G1508" t="str">
            <v>I</v>
          </cell>
          <cell r="H1508">
            <v>85000</v>
          </cell>
          <cell r="I1508">
            <v>0</v>
          </cell>
          <cell r="J1508">
            <v>85000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2</v>
          </cell>
          <cell r="R1508" t="str">
            <v>OBRAS Y MEDIO AMBIENTE</v>
          </cell>
          <cell r="S1508">
            <v>18</v>
          </cell>
          <cell r="T1508" t="str">
            <v>CONSTRUCCION Y MANTENIMIENTO DE CAMINOS VECINALES</v>
          </cell>
          <cell r="U1508">
            <v>2</v>
          </cell>
          <cell r="V1508" t="str">
            <v>PROYECTOS - 2007 P/CONCLUSION</v>
          </cell>
          <cell r="W1508">
            <v>2014</v>
          </cell>
        </row>
        <row r="1509">
          <cell r="B1509" t="str">
            <v>B05-17246-00000</v>
          </cell>
          <cell r="C1509" t="str">
            <v>ENLOSETADO DE LAS CALLES BARBAS Y PADILLA + CALLE AZCUY</v>
          </cell>
          <cell r="D1509" t="str">
            <v>ANEXO TUNARI</v>
          </cell>
          <cell r="E1509">
            <v>4</v>
          </cell>
          <cell r="F1509" t="str">
            <v>DISTRITO - 4</v>
          </cell>
          <cell r="G1509" t="str">
            <v>I</v>
          </cell>
          <cell r="H1509">
            <v>144196</v>
          </cell>
          <cell r="I1509">
            <v>0</v>
          </cell>
          <cell r="J1509">
            <v>144196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2</v>
          </cell>
          <cell r="R1509" t="str">
            <v>OBRAS Y MEDIO AMBIENTE</v>
          </cell>
          <cell r="S1509">
            <v>18</v>
          </cell>
          <cell r="T1509" t="str">
            <v>CONSTRUCCION Y MANTENIMIENTO DE CAMINOS VECINALES</v>
          </cell>
          <cell r="U1509">
            <v>2</v>
          </cell>
          <cell r="V1509" t="str">
            <v>PROYECTOS - 2007 P/CONCLUSION</v>
          </cell>
          <cell r="W1509">
            <v>2015</v>
          </cell>
        </row>
        <row r="1510">
          <cell r="B1510" t="str">
            <v>B05-17249-00000</v>
          </cell>
          <cell r="C1510" t="str">
            <v>DOTACION DE MATERIALES DE CONSTRUCCION PARA CORDONES DE ACERA</v>
          </cell>
          <cell r="D1510" t="str">
            <v>COTAPATA</v>
          </cell>
          <cell r="E1510">
            <v>3</v>
          </cell>
          <cell r="F1510" t="str">
            <v>DISTRITO - 3</v>
          </cell>
          <cell r="G1510" t="str">
            <v>I</v>
          </cell>
          <cell r="H1510">
            <v>20000</v>
          </cell>
          <cell r="I1510">
            <v>20000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2</v>
          </cell>
          <cell r="R1510" t="str">
            <v>OBRAS Y MEDIO AMBIENTE</v>
          </cell>
          <cell r="S1510">
            <v>18</v>
          </cell>
          <cell r="T1510" t="str">
            <v>CONSTRUCCION Y MANTENIMIENTO DE CAMINOS VECINALES</v>
          </cell>
          <cell r="U1510">
            <v>2</v>
          </cell>
          <cell r="V1510" t="str">
            <v>PROYECTOS - 2007 P/CONCLUSION</v>
          </cell>
          <cell r="W1510">
            <v>2016</v>
          </cell>
        </row>
        <row r="1511">
          <cell r="B1511" t="str">
            <v>B05-17251-00000</v>
          </cell>
          <cell r="C1511" t="str">
            <v>CONSTRUCCION PLANTA DE LACTEOS Y DERIVADOS D-9 (CENTRO DE ACOPIO)</v>
          </cell>
          <cell r="D1511" t="str">
            <v>DISTRITAL</v>
          </cell>
          <cell r="E1511">
            <v>15</v>
          </cell>
          <cell r="F1511" t="str">
            <v>DISTRITAL</v>
          </cell>
          <cell r="G1511" t="str">
            <v>I</v>
          </cell>
          <cell r="H1511">
            <v>980000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980000</v>
          </cell>
          <cell r="P1511">
            <v>0</v>
          </cell>
          <cell r="Q1511">
            <v>3</v>
          </cell>
          <cell r="R1511" t="str">
            <v>DESARROLLO ECONOMICO - PRODUCTIVO</v>
          </cell>
          <cell r="S1511">
            <v>8</v>
          </cell>
          <cell r="T1511" t="str">
            <v>PROMOCION DESARROLLO ECONOMICO URBANO</v>
          </cell>
          <cell r="U1511">
            <v>2</v>
          </cell>
          <cell r="V1511" t="str">
            <v>PROYECTOS - 2007 P/CONCLUSION</v>
          </cell>
          <cell r="W1511">
            <v>2017</v>
          </cell>
        </row>
        <row r="1512">
          <cell r="B1512" t="str">
            <v/>
          </cell>
          <cell r="C1512" t="str">
            <v>CATASTRO DE VIAS URBANAS (FASE II)</v>
          </cell>
          <cell r="D1512" t="str">
            <v>DISTRITAL</v>
          </cell>
          <cell r="E1512">
            <v>15</v>
          </cell>
          <cell r="F1512" t="str">
            <v>DISTRITAL</v>
          </cell>
          <cell r="G1512" t="str">
            <v>I</v>
          </cell>
          <cell r="H1512">
            <v>6600</v>
          </cell>
          <cell r="I1512">
            <v>0</v>
          </cell>
          <cell r="J1512">
            <v>6600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2</v>
          </cell>
          <cell r="R1512" t="str">
            <v>OBRAS Y MEDIO AMBIENTE</v>
          </cell>
          <cell r="S1512">
            <v>13</v>
          </cell>
          <cell r="T1512" t="str">
            <v>SERVICIO DE CATASTRO URBANO Y RURAL</v>
          </cell>
          <cell r="U1512">
            <v>5</v>
          </cell>
          <cell r="V1512" t="str">
            <v>PROYECTOS GESTIONES PASADAS</v>
          </cell>
          <cell r="W1512">
            <v>2018</v>
          </cell>
        </row>
        <row r="1513">
          <cell r="B1513" t="str">
            <v>B05-17550-00000</v>
          </cell>
          <cell r="C1513" t="str">
            <v>DOTACIÓN DE CEMENTO PARA CONSTRUCCIÓN DE CUNETAS VARIAS CALLES</v>
          </cell>
          <cell r="D1513" t="str">
            <v>HUAYNA POTOSI 1RA. SECCIÓN</v>
          </cell>
          <cell r="E1513">
            <v>5</v>
          </cell>
          <cell r="F1513" t="str">
            <v>DISTRITO - 5</v>
          </cell>
          <cell r="G1513" t="str">
            <v>I</v>
          </cell>
          <cell r="H1513">
            <v>10000</v>
          </cell>
          <cell r="I1513">
            <v>10000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2</v>
          </cell>
          <cell r="R1513" t="str">
            <v>OBRAS Y MEDIO AMBIENTE</v>
          </cell>
          <cell r="S1513">
            <v>18</v>
          </cell>
          <cell r="T1513" t="str">
            <v>CONSTRUCCION Y MANTENIMIENTO DE CAMINOS VECINALES</v>
          </cell>
          <cell r="U1513">
            <v>2</v>
          </cell>
          <cell r="V1513" t="str">
            <v>PROYECTOS - 2007 P/CONCLUSION</v>
          </cell>
          <cell r="W1513">
            <v>2019</v>
          </cell>
        </row>
        <row r="1514">
          <cell r="B1514" t="str">
            <v>B05-17631-00000</v>
          </cell>
          <cell r="C1514" t="str">
            <v>DOTACIÓN DE MATERIALES DE CONSTRUCCIÓN PARA CORDONES DE ACERA VARIAS CALLES</v>
          </cell>
          <cell r="D1514" t="str">
            <v>JULIAN APAZA</v>
          </cell>
          <cell r="E1514">
            <v>7</v>
          </cell>
          <cell r="F1514" t="str">
            <v>DISTRITO - 7</v>
          </cell>
          <cell r="G1514" t="str">
            <v>I</v>
          </cell>
          <cell r="H1514">
            <v>18616</v>
          </cell>
          <cell r="I1514">
            <v>18616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2</v>
          </cell>
          <cell r="R1514" t="str">
            <v>OBRAS Y MEDIO AMBIENTE</v>
          </cell>
          <cell r="S1514">
            <v>18</v>
          </cell>
          <cell r="T1514" t="str">
            <v>CONSTRUCCION Y MANTENIMIENTO DE CAMINOS VECINALES</v>
          </cell>
          <cell r="U1514">
            <v>2</v>
          </cell>
          <cell r="V1514" t="str">
            <v>PROYECTOS - 2007 P/CONCLUSION</v>
          </cell>
          <cell r="W1514">
            <v>2020</v>
          </cell>
        </row>
        <row r="1515">
          <cell r="B1515" t="str">
            <v>B05-17659-00000</v>
          </cell>
          <cell r="C1515" t="str">
            <v>DOTACION DE MATERIALES ELECTRICOS PARA ALUMBRADO PUBLICO</v>
          </cell>
          <cell r="D1515" t="str">
            <v>JULIAN APAZA</v>
          </cell>
          <cell r="E1515">
            <v>7</v>
          </cell>
          <cell r="F1515" t="str">
            <v>DISTRITO - 7</v>
          </cell>
          <cell r="G1515" t="str">
            <v>I</v>
          </cell>
          <cell r="H1515">
            <v>20000</v>
          </cell>
          <cell r="I1515">
            <v>20000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2</v>
          </cell>
          <cell r="R1515" t="str">
            <v>OBRAS Y MEDIO AMBIENTE</v>
          </cell>
          <cell r="S1515">
            <v>17</v>
          </cell>
          <cell r="T1515" t="str">
            <v>ALUMBRADO PUBLICO</v>
          </cell>
          <cell r="U1515">
            <v>2</v>
          </cell>
          <cell r="V1515" t="str">
            <v>PROYECTOS - 2007 P/CONCLUSION</v>
          </cell>
          <cell r="W1515">
            <v>2021</v>
          </cell>
        </row>
        <row r="1516">
          <cell r="B1516" t="str">
            <v>B05-17662-00000</v>
          </cell>
          <cell r="C1516" t="str">
            <v>DOTACIÓN DE MATERIALES PARA MANTENIMIENTO DE U.E. DISTRITO 7</v>
          </cell>
          <cell r="D1516" t="str">
            <v>DISTRITO 7</v>
          </cell>
          <cell r="E1516">
            <v>7</v>
          </cell>
          <cell r="F1516" t="str">
            <v>DISTRITO - 7</v>
          </cell>
          <cell r="G1516" t="str">
            <v>I</v>
          </cell>
          <cell r="H1516">
            <v>41578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41578</v>
          </cell>
          <cell r="P1516">
            <v>0</v>
          </cell>
          <cell r="Q1516">
            <v>1</v>
          </cell>
          <cell r="R1516" t="str">
            <v>PROTECCION SOCIAL</v>
          </cell>
          <cell r="S1516">
            <v>1</v>
          </cell>
          <cell r="T1516" t="str">
            <v>SERVICIO DE EDUCACION</v>
          </cell>
          <cell r="U1516">
            <v>2</v>
          </cell>
          <cell r="V1516" t="str">
            <v>PROYECTOS - 2007 P/CONCLUSION</v>
          </cell>
          <cell r="W1516">
            <v>2022</v>
          </cell>
        </row>
        <row r="1517">
          <cell r="B1517" t="str">
            <v>B05-17344-00000</v>
          </cell>
          <cell r="C1517" t="str">
            <v>CONSTRUCCIÓN CORDONES DE ACERA Y VEREDA PLAZA 8 DE DICIEMBRE</v>
          </cell>
          <cell r="D1517" t="str">
            <v>AIDITA</v>
          </cell>
          <cell r="E1517">
            <v>3</v>
          </cell>
          <cell r="F1517" t="str">
            <v>DISTRITO - 3</v>
          </cell>
          <cell r="G1517" t="str">
            <v>I</v>
          </cell>
          <cell r="H1517">
            <v>41000</v>
          </cell>
          <cell r="I1517">
            <v>41000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2</v>
          </cell>
          <cell r="R1517" t="str">
            <v>OBRAS Y MEDIO AMBIENTE</v>
          </cell>
          <cell r="S1517">
            <v>18</v>
          </cell>
          <cell r="T1517" t="str">
            <v>CONSTRUCCION Y MANTENIMIENTO DE CAMINOS VECINALES</v>
          </cell>
          <cell r="U1517">
            <v>2</v>
          </cell>
          <cell r="V1517" t="str">
            <v>PROYECTOS - 2007 P/CONCLUSION</v>
          </cell>
          <cell r="W1517">
            <v>2023</v>
          </cell>
        </row>
        <row r="1518">
          <cell r="B1518" t="str">
            <v/>
          </cell>
          <cell r="C1518" t="str">
            <v>ALQUILER DE MAQUINARIA PESADA</v>
          </cell>
          <cell r="D1518" t="str">
            <v>COMUNIDAD MILLUNI BAJO</v>
          </cell>
          <cell r="E1518">
            <v>7</v>
          </cell>
          <cell r="F1518" t="str">
            <v>DISTRITO - 7</v>
          </cell>
          <cell r="G1518" t="str">
            <v>I</v>
          </cell>
          <cell r="H1518">
            <v>30000</v>
          </cell>
          <cell r="I1518">
            <v>30000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2</v>
          </cell>
          <cell r="R1518" t="str">
            <v>OBRAS Y MEDIO AMBIENTE</v>
          </cell>
          <cell r="S1518">
            <v>18</v>
          </cell>
          <cell r="T1518" t="str">
            <v>CONSTRUCCION Y MANTENIMIENTO DE CAMINOS VECINALES</v>
          </cell>
          <cell r="U1518">
            <v>2</v>
          </cell>
          <cell r="V1518" t="str">
            <v>PROYECTOS - 2007 P/CONCLUSION</v>
          </cell>
          <cell r="W1518">
            <v>2024</v>
          </cell>
        </row>
        <row r="1519">
          <cell r="B1519" t="str">
            <v>B05-17409-00000</v>
          </cell>
          <cell r="C1519" t="str">
            <v>CONSTRUCCIÓN DE BAÑOS SEDE SOCIAL</v>
          </cell>
          <cell r="D1519" t="str">
            <v>COMUNIDAD SAN ROQUE</v>
          </cell>
          <cell r="E1519">
            <v>7</v>
          </cell>
          <cell r="F1519" t="str">
            <v>DISTRITO - 7</v>
          </cell>
          <cell r="G1519" t="str">
            <v>I</v>
          </cell>
          <cell r="H1519">
            <v>20000</v>
          </cell>
          <cell r="I1519">
            <v>20000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2</v>
          </cell>
          <cell r="R1519" t="str">
            <v>OBRAS Y MEDIO AMBIENTE</v>
          </cell>
          <cell r="S1519">
            <v>12</v>
          </cell>
          <cell r="T1519" t="str">
            <v>INFRAESTRUCTURA URBANA Y RURAL</v>
          </cell>
          <cell r="U1519">
            <v>2</v>
          </cell>
          <cell r="V1519" t="str">
            <v>PROYECTOS - 2007 P/CONCLUSION</v>
          </cell>
          <cell r="W1519">
            <v>2025</v>
          </cell>
        </row>
        <row r="1520">
          <cell r="B1520" t="str">
            <v>B05-17756-00000</v>
          </cell>
          <cell r="C1520" t="str">
            <v>ENLOSETADO DE LA CALLE HUAYNA KAPAC</v>
          </cell>
          <cell r="D1520" t="str">
            <v>ANEXO TAHUANTINSUYO</v>
          </cell>
          <cell r="E1520">
            <v>5</v>
          </cell>
          <cell r="F1520" t="str">
            <v>DISTRITO - 5</v>
          </cell>
          <cell r="G1520" t="str">
            <v>I</v>
          </cell>
          <cell r="H1520">
            <v>50000</v>
          </cell>
          <cell r="I1520">
            <v>0</v>
          </cell>
          <cell r="J1520">
            <v>50000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2</v>
          </cell>
          <cell r="R1520" t="str">
            <v>OBRAS Y MEDIO AMBIENTE</v>
          </cell>
          <cell r="S1520">
            <v>18</v>
          </cell>
          <cell r="T1520" t="str">
            <v>CONSTRUCCION Y MANTENIMIENTO DE CAMINOS VECINALES</v>
          </cell>
          <cell r="U1520">
            <v>2</v>
          </cell>
          <cell r="V1520" t="str">
            <v>PROYECTOS - 2007 P/CONCLUSION</v>
          </cell>
          <cell r="W1520">
            <v>2026</v>
          </cell>
        </row>
        <row r="1521">
          <cell r="B1521" t="str">
            <v>B05-17676-00000</v>
          </cell>
          <cell r="C1521" t="str">
            <v>DOTACIÓN DE TUBERIAS PARA AGUA POTABLE</v>
          </cell>
          <cell r="D1521" t="str">
            <v>NUEVO AMANECER</v>
          </cell>
          <cell r="E1521">
            <v>7</v>
          </cell>
          <cell r="F1521" t="str">
            <v>DISTRITO - 7</v>
          </cell>
          <cell r="G1521" t="str">
            <v>I</v>
          </cell>
          <cell r="H1521">
            <v>32000</v>
          </cell>
          <cell r="I1521">
            <v>15000</v>
          </cell>
          <cell r="J1521">
            <v>17000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2</v>
          </cell>
          <cell r="R1521" t="str">
            <v>OBRAS Y MEDIO AMBIENTE</v>
          </cell>
          <cell r="S1521">
            <v>34</v>
          </cell>
          <cell r="T1521" t="str">
            <v>SANEAMIENTO BASICO</v>
          </cell>
          <cell r="U1521">
            <v>2</v>
          </cell>
          <cell r="V1521" t="str">
            <v>PROYECTOS - 2007 P/CONCLUSION</v>
          </cell>
          <cell r="W1521">
            <v>2027</v>
          </cell>
        </row>
        <row r="1522">
          <cell r="B1522" t="str">
            <v>B05-17680-00000</v>
          </cell>
          <cell r="C1522" t="str">
            <v>DOTACIÓN DE TUBERIAS PARA ALCANTARILLADO SANITARIO</v>
          </cell>
          <cell r="D1522" t="str">
            <v>ASUNCIÓN U.V.4</v>
          </cell>
          <cell r="E1522">
            <v>5</v>
          </cell>
          <cell r="F1522" t="str">
            <v>DISTRITO - 5</v>
          </cell>
          <cell r="G1522" t="str">
            <v>I</v>
          </cell>
          <cell r="H1522">
            <v>10000</v>
          </cell>
          <cell r="I1522">
            <v>0</v>
          </cell>
          <cell r="J1522">
            <v>10000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2</v>
          </cell>
          <cell r="R1522" t="str">
            <v>OBRAS Y MEDIO AMBIENTE</v>
          </cell>
          <cell r="S1522">
            <v>15</v>
          </cell>
          <cell r="T1522" t="str">
            <v>PLAN USO DE DESECHOS SOLIDOS - ALCANTARILLADO SANITARIO</v>
          </cell>
          <cell r="U1522">
            <v>2</v>
          </cell>
          <cell r="V1522" t="str">
            <v>PROYECTOS - 2007 P/CONCLUSION</v>
          </cell>
          <cell r="W1522">
            <v>2028</v>
          </cell>
        </row>
        <row r="1523">
          <cell r="B1523" t="str">
            <v>B05-17581-00000</v>
          </cell>
          <cell r="C1523" t="str">
            <v>DOTACION DE LOSETAS PARA COMPLEMENTACIÓN CALLE JOSE INGENIEROS</v>
          </cell>
          <cell r="D1523" t="str">
            <v>LOTEO MARISCAL SUCRE</v>
          </cell>
          <cell r="E1523">
            <v>15</v>
          </cell>
          <cell r="F1523" t="str">
            <v>DISTRITAL</v>
          </cell>
          <cell r="G1523" t="str">
            <v>I</v>
          </cell>
          <cell r="H1523">
            <v>15000</v>
          </cell>
          <cell r="I1523">
            <v>15000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2</v>
          </cell>
          <cell r="R1523" t="str">
            <v>OBRAS Y MEDIO AMBIENTE</v>
          </cell>
          <cell r="S1523">
            <v>18</v>
          </cell>
          <cell r="T1523" t="str">
            <v>CONSTRUCCION Y MANTENIMIENTO DE CAMINOS VECINALES</v>
          </cell>
          <cell r="U1523">
            <v>2</v>
          </cell>
          <cell r="V1523" t="str">
            <v>PROYECTOS - 2007 P/CONCLUSION</v>
          </cell>
          <cell r="W1523">
            <v>2029</v>
          </cell>
        </row>
        <row r="1524">
          <cell r="B1524" t="str">
            <v>B05-17772-00000</v>
          </cell>
          <cell r="C1524" t="str">
            <v>ENMALLADO PARA CANCHA MULTIPLE + REFACCIÓN DE ARCOS INTEGRADOS</v>
          </cell>
          <cell r="D1524" t="str">
            <v>HUAYNA POTOSI GURPO 33</v>
          </cell>
          <cell r="E1524">
            <v>5</v>
          </cell>
          <cell r="F1524" t="str">
            <v>DISTRITO - 5</v>
          </cell>
          <cell r="G1524" t="str">
            <v>I</v>
          </cell>
          <cell r="H1524">
            <v>25000</v>
          </cell>
          <cell r="I1524">
            <v>25000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2</v>
          </cell>
          <cell r="R1524" t="str">
            <v>OBRAS Y MEDIO AMBIENTE</v>
          </cell>
          <cell r="S1524">
            <v>12</v>
          </cell>
          <cell r="T1524" t="str">
            <v>INFRAESTRUCTURA URBANA Y RURAL</v>
          </cell>
          <cell r="U1524">
            <v>2</v>
          </cell>
          <cell r="V1524" t="str">
            <v>PROYECTOS - 2007 P/CONCLUSION</v>
          </cell>
          <cell r="W1524">
            <v>2030</v>
          </cell>
        </row>
        <row r="1525">
          <cell r="B1525" t="str">
            <v>B05-17649-00000</v>
          </cell>
          <cell r="C1525" t="str">
            <v>DOTACIÓN DE MATERIALES DE CONSTRUCCIÓN PARA SEDE SOCIAL</v>
          </cell>
          <cell r="D1525" t="str">
            <v>HUAYNA POTOSI GRUPO 33</v>
          </cell>
          <cell r="E1525">
            <v>5</v>
          </cell>
          <cell r="F1525" t="str">
            <v>DISTRITO - 5</v>
          </cell>
          <cell r="G1525" t="str">
            <v>I</v>
          </cell>
          <cell r="H1525">
            <v>11545</v>
          </cell>
          <cell r="I1525">
            <v>11545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2</v>
          </cell>
          <cell r="R1525" t="str">
            <v>OBRAS Y MEDIO AMBIENTE</v>
          </cell>
          <cell r="S1525">
            <v>12</v>
          </cell>
          <cell r="T1525" t="str">
            <v>INFRAESTRUCTURA URBANA Y RURAL</v>
          </cell>
          <cell r="U1525">
            <v>2</v>
          </cell>
          <cell r="V1525" t="str">
            <v>PROYECTOS - 2007 P/CONCLUSION</v>
          </cell>
          <cell r="W1525">
            <v>2031</v>
          </cell>
        </row>
        <row r="1526">
          <cell r="B1526" t="str">
            <v>B05-17620-00000</v>
          </cell>
          <cell r="C1526" t="str">
            <v>DOTACIÓN DE MATERIALES DE CONSTRUCCIÓN PARA  VACIADO DE PATIO U.E. OSCAR ALFARO</v>
          </cell>
          <cell r="D1526" t="str">
            <v>PUERTO CAMACHO</v>
          </cell>
          <cell r="E1526">
            <v>7</v>
          </cell>
          <cell r="F1526" t="str">
            <v>DISTRITO - 7</v>
          </cell>
          <cell r="G1526" t="str">
            <v>I</v>
          </cell>
          <cell r="H1526">
            <v>22198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22198</v>
          </cell>
          <cell r="P1526">
            <v>0</v>
          </cell>
          <cell r="Q1526">
            <v>1</v>
          </cell>
          <cell r="R1526" t="str">
            <v>PROTECCION SOCIAL</v>
          </cell>
          <cell r="S1526">
            <v>1</v>
          </cell>
          <cell r="T1526" t="str">
            <v>SERVICIO DE EDUCACION</v>
          </cell>
          <cell r="U1526">
            <v>2</v>
          </cell>
          <cell r="V1526" t="str">
            <v>PROYECTOS - 2007 P/CONCLUSION</v>
          </cell>
          <cell r="W1526">
            <v>2032</v>
          </cell>
        </row>
        <row r="1527">
          <cell r="B1527" t="str">
            <v/>
          </cell>
          <cell r="C1527" t="str">
            <v>ALQUILER DE MAQUINARIA PESADA (TOPADORA)</v>
          </cell>
          <cell r="D1527" t="str">
            <v>SEÑOR DE LAGUNAS NORTE</v>
          </cell>
          <cell r="E1527">
            <v>7</v>
          </cell>
          <cell r="F1527" t="str">
            <v>DISTRITO - 7</v>
          </cell>
          <cell r="G1527" t="str">
            <v>I</v>
          </cell>
          <cell r="H1527">
            <v>40086</v>
          </cell>
          <cell r="I1527">
            <v>0</v>
          </cell>
          <cell r="J1527">
            <v>40086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2</v>
          </cell>
          <cell r="R1527" t="str">
            <v>OBRAS Y MEDIO AMBIENTE</v>
          </cell>
          <cell r="S1527">
            <v>18</v>
          </cell>
          <cell r="T1527" t="str">
            <v>CONSTRUCCION Y MANTENIMIENTO DE CAMINOS VECINALES</v>
          </cell>
          <cell r="U1527">
            <v>2</v>
          </cell>
          <cell r="V1527" t="str">
            <v>PROYECTOS - 2007 P/CONCLUSION</v>
          </cell>
          <cell r="W1527">
            <v>2033</v>
          </cell>
        </row>
        <row r="1528">
          <cell r="B1528" t="str">
            <v>B05-17634-00000</v>
          </cell>
          <cell r="C1528" t="str">
            <v>DOTACIÓN DE MATERIALES DE CONSTRUCCIÓN PARA ENLOSETADO CALLE CHUA GRANDE (GENERACIÓN DE EMPLEO)</v>
          </cell>
          <cell r="D1528" t="str">
            <v>HUAYNA POTOSI GRUPO 33</v>
          </cell>
          <cell r="E1528">
            <v>5</v>
          </cell>
          <cell r="F1528" t="str">
            <v>DISTRITO - 5</v>
          </cell>
          <cell r="G1528" t="str">
            <v>I</v>
          </cell>
          <cell r="H1528">
            <v>50000</v>
          </cell>
          <cell r="I1528">
            <v>0</v>
          </cell>
          <cell r="J1528">
            <v>50000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2</v>
          </cell>
          <cell r="R1528" t="str">
            <v>OBRAS Y MEDIO AMBIENTE</v>
          </cell>
          <cell r="S1528">
            <v>18</v>
          </cell>
          <cell r="T1528" t="str">
            <v>CONSTRUCCION Y MANTENIMIENTO DE CAMINOS VECINALES</v>
          </cell>
          <cell r="U1528">
            <v>2</v>
          </cell>
          <cell r="V1528" t="str">
            <v>PROYECTOS - 2007 P/CONCLUSION</v>
          </cell>
          <cell r="W1528">
            <v>2034</v>
          </cell>
        </row>
        <row r="1529">
          <cell r="B1529" t="str">
            <v/>
          </cell>
          <cell r="C1529" t="str">
            <v>ALQUILER DE MAQUINARIA PARA NIVELADO DE CANCHA DE FUTBOL</v>
          </cell>
          <cell r="D1529" t="str">
            <v>GERMAN BUSCH 1-1-2</v>
          </cell>
          <cell r="E1529">
            <v>5</v>
          </cell>
          <cell r="F1529" t="str">
            <v>DISTRITO - 5</v>
          </cell>
          <cell r="G1529" t="str">
            <v>I</v>
          </cell>
          <cell r="H1529">
            <v>30000</v>
          </cell>
          <cell r="I1529">
            <v>30000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2</v>
          </cell>
          <cell r="R1529" t="str">
            <v>OBRAS Y MEDIO AMBIENTE</v>
          </cell>
          <cell r="S1529">
            <v>12</v>
          </cell>
          <cell r="T1529" t="str">
            <v>INFRAESTRUCTURA URBANA Y RURAL</v>
          </cell>
          <cell r="U1529">
            <v>2</v>
          </cell>
          <cell r="V1529" t="str">
            <v>PROYECTOS - 2007 P/CONCLUSION</v>
          </cell>
          <cell r="W1529">
            <v>2036</v>
          </cell>
        </row>
        <row r="1530">
          <cell r="B1530" t="str">
            <v>B05-17644-00000</v>
          </cell>
          <cell r="C1530" t="str">
            <v>DOTACIÓN DE MATERIALES DE CONSTRUCCIÓN PARA PISO Y CORDONES DE ACERA EN PLAZA PRINCIPAL</v>
          </cell>
          <cell r="D1530" t="str">
            <v>MERCURIO</v>
          </cell>
          <cell r="E1530">
            <v>5</v>
          </cell>
          <cell r="F1530" t="str">
            <v>DISTRITO - 5</v>
          </cell>
          <cell r="G1530" t="str">
            <v>I</v>
          </cell>
          <cell r="H1530">
            <v>74534</v>
          </cell>
          <cell r="I1530">
            <v>74534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2</v>
          </cell>
          <cell r="R1530" t="str">
            <v>OBRAS Y MEDIO AMBIENTE</v>
          </cell>
          <cell r="S1530">
            <v>12</v>
          </cell>
          <cell r="T1530" t="str">
            <v>INFRAESTRUCTURA URBANA Y RURAL</v>
          </cell>
          <cell r="U1530">
            <v>2</v>
          </cell>
          <cell r="V1530" t="str">
            <v>PROYECTOS - 2007 P/CONCLUSION</v>
          </cell>
          <cell r="W1530">
            <v>2037</v>
          </cell>
        </row>
        <row r="1531">
          <cell r="B1531" t="str">
            <v>B05-17617-00000</v>
          </cell>
          <cell r="C1531" t="str">
            <v>DOTACIÓN DE MATERIAL ELÉCTRICO Y POSTES METÁLICOS PARA PLAZA PRINCIPAL</v>
          </cell>
          <cell r="D1531" t="str">
            <v>MARISCAL SUCRE SECTOR "A"</v>
          </cell>
          <cell r="E1531">
            <v>5</v>
          </cell>
          <cell r="F1531" t="str">
            <v>DISTRITO - 5</v>
          </cell>
          <cell r="G1531" t="str">
            <v>I</v>
          </cell>
          <cell r="H1531">
            <v>14845</v>
          </cell>
          <cell r="I1531">
            <v>14845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2</v>
          </cell>
          <cell r="R1531" t="str">
            <v>OBRAS Y MEDIO AMBIENTE</v>
          </cell>
          <cell r="S1531">
            <v>17</v>
          </cell>
          <cell r="T1531" t="str">
            <v>ALUMBRADO PUBLICO</v>
          </cell>
          <cell r="U1531">
            <v>2</v>
          </cell>
          <cell r="V1531" t="str">
            <v>PROYECTOS - 2007 P/CONCLUSION</v>
          </cell>
          <cell r="W1531">
            <v>2038</v>
          </cell>
        </row>
        <row r="1532">
          <cell r="B1532" t="str">
            <v>B05-17580-00000</v>
          </cell>
          <cell r="C1532" t="str">
            <v>DOTACIÓN DE LOSETAS PARA CALLES LAGUNILLAS, PUJIO Y AMBANÁ</v>
          </cell>
          <cell r="D1532" t="str">
            <v>SAN JUAN RIO SECO</v>
          </cell>
          <cell r="E1532">
            <v>5</v>
          </cell>
          <cell r="F1532" t="str">
            <v>DISTRITO - 5</v>
          </cell>
          <cell r="G1532" t="str">
            <v>I</v>
          </cell>
          <cell r="H1532">
            <v>60000</v>
          </cell>
          <cell r="I1532">
            <v>60000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2</v>
          </cell>
          <cell r="R1532" t="str">
            <v>OBRAS Y MEDIO AMBIENTE</v>
          </cell>
          <cell r="S1532">
            <v>18</v>
          </cell>
          <cell r="T1532" t="str">
            <v>CONSTRUCCION Y MANTENIMIENTO DE CAMINOS VECINALES</v>
          </cell>
          <cell r="U1532">
            <v>2</v>
          </cell>
          <cell r="V1532" t="str">
            <v>PROYECTOS - 2007 P/CONCLUSION</v>
          </cell>
          <cell r="W1532">
            <v>2040</v>
          </cell>
        </row>
        <row r="1533">
          <cell r="B1533" t="str">
            <v>B05-17825-00000</v>
          </cell>
          <cell r="C1533" t="str">
            <v>MEJORAMIENTO SEDE SOCIAL (VIDRIOS Y REJAS)</v>
          </cell>
          <cell r="D1533" t="str">
            <v>COMPLEMENTO MERCURIO</v>
          </cell>
          <cell r="E1533">
            <v>5</v>
          </cell>
          <cell r="F1533" t="str">
            <v>DISTRITO - 5</v>
          </cell>
          <cell r="G1533" t="str">
            <v>I</v>
          </cell>
          <cell r="H1533">
            <v>3813</v>
          </cell>
          <cell r="I1533">
            <v>3813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2</v>
          </cell>
          <cell r="R1533" t="str">
            <v>OBRAS Y MEDIO AMBIENTE</v>
          </cell>
          <cell r="S1533">
            <v>12</v>
          </cell>
          <cell r="T1533" t="str">
            <v>INFRAESTRUCTURA URBANA Y RURAL</v>
          </cell>
          <cell r="U1533">
            <v>2</v>
          </cell>
          <cell r="V1533" t="str">
            <v>PROYECTOS - 2007 P/CONCLUSION</v>
          </cell>
          <cell r="W1533">
            <v>2041</v>
          </cell>
        </row>
        <row r="1534">
          <cell r="B1534" t="str">
            <v>B05-17450-00000</v>
          </cell>
          <cell r="C1534" t="str">
            <v>CONSTRUCCIÓN DE MURO DE CONTENCIÓN EN AREA DE EQUIPAMIENTO</v>
          </cell>
          <cell r="D1534" t="str">
            <v>COMPLEMENTO MERCURIO</v>
          </cell>
          <cell r="E1534">
            <v>5</v>
          </cell>
          <cell r="F1534" t="str">
            <v>DISTRITO - 5</v>
          </cell>
          <cell r="G1534" t="str">
            <v>I</v>
          </cell>
          <cell r="H1534">
            <v>26000</v>
          </cell>
          <cell r="I1534">
            <v>26000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2</v>
          </cell>
          <cell r="R1534" t="str">
            <v>OBRAS Y MEDIO AMBIENTE</v>
          </cell>
          <cell r="S1534">
            <v>12</v>
          </cell>
          <cell r="T1534" t="str">
            <v>INFRAESTRUCTURA URBANA Y RURAL</v>
          </cell>
          <cell r="U1534">
            <v>2</v>
          </cell>
          <cell r="V1534" t="str">
            <v>PROYECTOS - 2007 P/CONCLUSION</v>
          </cell>
          <cell r="W1534">
            <v>2042</v>
          </cell>
        </row>
        <row r="1535">
          <cell r="B1535" t="str">
            <v>B05-17579-00000</v>
          </cell>
          <cell r="C1535" t="str">
            <v>DOTACIÓN DE LOSETAS PARA CALLE WARIZATA</v>
          </cell>
          <cell r="D1535" t="str">
            <v>NUEVA ASUNCIÓN U.V. 2</v>
          </cell>
          <cell r="E1535">
            <v>5</v>
          </cell>
          <cell r="F1535" t="str">
            <v>DISTRITO - 5</v>
          </cell>
          <cell r="G1535" t="str">
            <v>I</v>
          </cell>
          <cell r="H1535">
            <v>39110</v>
          </cell>
          <cell r="I1535">
            <v>39110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2</v>
          </cell>
          <cell r="R1535" t="str">
            <v>OBRAS Y MEDIO AMBIENTE</v>
          </cell>
          <cell r="S1535">
            <v>18</v>
          </cell>
          <cell r="T1535" t="str">
            <v>CONSTRUCCION Y MANTENIMIENTO DE CAMINOS VECINALES</v>
          </cell>
          <cell r="U1535">
            <v>2</v>
          </cell>
          <cell r="V1535" t="str">
            <v>PROYECTOS - 2007 P/CONCLUSION</v>
          </cell>
          <cell r="W1535">
            <v>2043</v>
          </cell>
        </row>
        <row r="1536">
          <cell r="B1536" t="str">
            <v>B05-17682-00000</v>
          </cell>
          <cell r="C1536" t="str">
            <v>DOTACIÓN DE TUBERIAS PARA INSTALACIÓN DE AGUA POTABLE (GENERACIÓN DE EMPLEO)</v>
          </cell>
          <cell r="D1536" t="str">
            <v>EL PORVENIR I</v>
          </cell>
          <cell r="E1536">
            <v>7</v>
          </cell>
          <cell r="F1536" t="str">
            <v>DISTRITO - 7</v>
          </cell>
          <cell r="G1536" t="str">
            <v>I</v>
          </cell>
          <cell r="H1536">
            <v>45000</v>
          </cell>
          <cell r="I1536">
            <v>20000</v>
          </cell>
          <cell r="J1536">
            <v>25000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2</v>
          </cell>
          <cell r="R1536" t="str">
            <v>OBRAS Y MEDIO AMBIENTE</v>
          </cell>
          <cell r="S1536">
            <v>34</v>
          </cell>
          <cell r="T1536" t="str">
            <v>SANEAMIENTO BASICO</v>
          </cell>
          <cell r="U1536">
            <v>2</v>
          </cell>
          <cell r="V1536" t="str">
            <v>PROYECTOS - 2007 P/CONCLUSION</v>
          </cell>
          <cell r="W1536">
            <v>2044</v>
          </cell>
        </row>
        <row r="1537">
          <cell r="B1537" t="str">
            <v>B05-17313-00000</v>
          </cell>
          <cell r="C1537" t="str">
            <v>CONSTRUCCIÓN CENTRO ARTESANAL PARA LA CAPACITACIÓN Y LA PRODUCCIÓN (FASE II)</v>
          </cell>
          <cell r="D1537" t="str">
            <v>BAUTISTA SAAVEDRA U.V. "B"</v>
          </cell>
          <cell r="E1537">
            <v>7</v>
          </cell>
          <cell r="F1537" t="str">
            <v>DISTRITO - 7</v>
          </cell>
          <cell r="G1537" t="str">
            <v>I</v>
          </cell>
          <cell r="H1537">
            <v>100000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100000</v>
          </cell>
          <cell r="P1537">
            <v>0</v>
          </cell>
          <cell r="Q1537">
            <v>2</v>
          </cell>
          <cell r="R1537" t="str">
            <v>OBRAS Y MEDIO AMBIENTE</v>
          </cell>
          <cell r="S1537">
            <v>12</v>
          </cell>
          <cell r="T1537" t="str">
            <v>INFRAESTRUCTURA URBANA Y RURAL</v>
          </cell>
          <cell r="U1537">
            <v>2</v>
          </cell>
          <cell r="V1537" t="str">
            <v>PROYECTOS - 2007 P/CONCLUSION</v>
          </cell>
          <cell r="W1537">
            <v>2046</v>
          </cell>
        </row>
        <row r="1538">
          <cell r="B1538" t="str">
            <v/>
          </cell>
          <cell r="C1538" t="str">
            <v>ALQUILER DE MAQUINARIA PESADA (RETROEXCAVADORA)</v>
          </cell>
          <cell r="D1538" t="str">
            <v>BELLO HORIZONTE - LAGUNAS</v>
          </cell>
          <cell r="E1538">
            <v>7</v>
          </cell>
          <cell r="F1538" t="str">
            <v>DISTRITO - 7</v>
          </cell>
          <cell r="G1538" t="str">
            <v>I</v>
          </cell>
          <cell r="H1538">
            <v>10087</v>
          </cell>
          <cell r="I1538">
            <v>0</v>
          </cell>
          <cell r="J1538">
            <v>10087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2</v>
          </cell>
          <cell r="R1538" t="str">
            <v>OBRAS Y MEDIO AMBIENTE</v>
          </cell>
          <cell r="S1538">
            <v>18</v>
          </cell>
          <cell r="T1538" t="str">
            <v>CONSTRUCCION Y MANTENIMIENTO DE CAMINOS VECINALES</v>
          </cell>
          <cell r="U1538">
            <v>2</v>
          </cell>
          <cell r="V1538" t="str">
            <v>PROYECTOS - 2007 P/CONCLUSION</v>
          </cell>
          <cell r="W1538">
            <v>2047</v>
          </cell>
        </row>
        <row r="1539">
          <cell r="B1539" t="str">
            <v>B05-19575-00000</v>
          </cell>
          <cell r="C1539" t="str">
            <v>DOTACION DE LOSETAS VARIAS CALLES</v>
          </cell>
          <cell r="D1539" t="str">
            <v>DISTRITAL D-4</v>
          </cell>
          <cell r="E1539">
            <v>15</v>
          </cell>
          <cell r="F1539" t="str">
            <v>DISTRITAL</v>
          </cell>
          <cell r="G1539" t="str">
            <v>I</v>
          </cell>
          <cell r="H1539">
            <v>37000</v>
          </cell>
          <cell r="I1539">
            <v>37000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2</v>
          </cell>
          <cell r="R1539" t="str">
            <v>OBRAS Y MEDIO AMBIENTE</v>
          </cell>
          <cell r="S1539">
            <v>18</v>
          </cell>
          <cell r="T1539" t="str">
            <v>CONSTRUCCION Y MANTENIMIENTO DE CAMINOS VECINALES</v>
          </cell>
          <cell r="U1539">
            <v>1</v>
          </cell>
          <cell r="V1539" t="str">
            <v>NUEVOS - 2008</v>
          </cell>
          <cell r="W1539">
            <v>2048</v>
          </cell>
        </row>
        <row r="1540">
          <cell r="B1540" t="str">
            <v>B05-17529-00000</v>
          </cell>
          <cell r="C1540" t="str">
            <v>CONSTRUCCIÓN SEDE SOCIAL (FASE I)</v>
          </cell>
          <cell r="D1540" t="str">
            <v>BELLO HORIZONTE LAGUNAS</v>
          </cell>
          <cell r="E1540">
            <v>7</v>
          </cell>
          <cell r="F1540" t="str">
            <v>DISTRITO - 7</v>
          </cell>
          <cell r="G1540" t="str">
            <v>I</v>
          </cell>
          <cell r="H1540">
            <v>38000</v>
          </cell>
          <cell r="I1540">
            <v>8000</v>
          </cell>
          <cell r="J1540">
            <v>30000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2</v>
          </cell>
          <cell r="R1540" t="str">
            <v>OBRAS Y MEDIO AMBIENTE</v>
          </cell>
          <cell r="S1540">
            <v>12</v>
          </cell>
          <cell r="T1540" t="str">
            <v>INFRAESTRUCTURA URBANA Y RURAL</v>
          </cell>
          <cell r="U1540">
            <v>2</v>
          </cell>
          <cell r="V1540" t="str">
            <v>PROYECTOS - 2007 P/CONCLUSION</v>
          </cell>
          <cell r="W1540">
            <v>2049</v>
          </cell>
        </row>
        <row r="1541">
          <cell r="B1541" t="str">
            <v/>
          </cell>
          <cell r="C1541" t="str">
            <v>MEJORAMIENTO DE LA PRODUCCIÓN DEL SISTEMA PECUARIO (VACUNOS Y LLAMAS)</v>
          </cell>
          <cell r="D1541" t="str">
            <v>DISTRITAL</v>
          </cell>
          <cell r="E1541">
            <v>15</v>
          </cell>
          <cell r="F1541" t="str">
            <v>DISTRITAL</v>
          </cell>
          <cell r="G1541" t="str">
            <v>I</v>
          </cell>
          <cell r="H1541">
            <v>43000</v>
          </cell>
          <cell r="I1541">
            <v>0</v>
          </cell>
          <cell r="J1541">
            <v>0</v>
          </cell>
          <cell r="K1541">
            <v>43000</v>
          </cell>
          <cell r="L1541">
            <v>0</v>
          </cell>
          <cell r="M1541">
            <v>0</v>
          </cell>
          <cell r="N1541">
            <v>43000</v>
          </cell>
          <cell r="O1541">
            <v>0</v>
          </cell>
          <cell r="P1541">
            <v>0</v>
          </cell>
          <cell r="Q1541">
            <v>3</v>
          </cell>
          <cell r="R1541" t="str">
            <v>DESARROLLO ECONOMICO - PRODUCTIVO</v>
          </cell>
          <cell r="S1541">
            <v>7</v>
          </cell>
          <cell r="T1541" t="str">
            <v>PROMOCION Y FOMENTO A LA PRODUCCION AGROPECUARIO</v>
          </cell>
          <cell r="U1541">
            <v>2</v>
          </cell>
          <cell r="V1541" t="str">
            <v>PROYECTOS - 2007 P/CONCLUSION</v>
          </cell>
          <cell r="W1541">
            <v>2050</v>
          </cell>
        </row>
        <row r="1542">
          <cell r="B1542" t="str">
            <v/>
          </cell>
          <cell r="C1542" t="str">
            <v>FERIAS AGROPECUARIAS Y MUNICIPALES</v>
          </cell>
          <cell r="D1542" t="str">
            <v>DISTRITAL</v>
          </cell>
          <cell r="E1542">
            <v>15</v>
          </cell>
          <cell r="F1542" t="str">
            <v>DISTRITAL</v>
          </cell>
          <cell r="G1542" t="str">
            <v>I</v>
          </cell>
          <cell r="H1542">
            <v>50000</v>
          </cell>
          <cell r="I1542">
            <v>0</v>
          </cell>
          <cell r="J1542">
            <v>0</v>
          </cell>
          <cell r="K1542">
            <v>10000</v>
          </cell>
          <cell r="L1542">
            <v>0</v>
          </cell>
          <cell r="M1542">
            <v>0</v>
          </cell>
          <cell r="N1542">
            <v>10000</v>
          </cell>
          <cell r="O1542">
            <v>40000</v>
          </cell>
          <cell r="P1542">
            <v>0</v>
          </cell>
          <cell r="Q1542">
            <v>3</v>
          </cell>
          <cell r="R1542" t="str">
            <v>DESARROLLO ECONOMICO - PRODUCTIVO</v>
          </cell>
          <cell r="S1542">
            <v>7</v>
          </cell>
          <cell r="T1542" t="str">
            <v>PROMOCION Y FOMENTO A LA PRODUCCION AGROPECUARIO</v>
          </cell>
          <cell r="U1542">
            <v>2</v>
          </cell>
          <cell r="V1542" t="str">
            <v>PROYECTOS - 2007 P/CONCLUSION</v>
          </cell>
          <cell r="W1542">
            <v>2051</v>
          </cell>
        </row>
        <row r="1543">
          <cell r="B1543" t="str">
            <v/>
          </cell>
          <cell r="C1543" t="str">
            <v>PROMOCION A LA MICRO EMPRESA (FERIAS PRODUCTIVAS FASE II)</v>
          </cell>
          <cell r="D1543" t="str">
            <v>DISTRITAL</v>
          </cell>
          <cell r="E1543">
            <v>15</v>
          </cell>
          <cell r="F1543" t="str">
            <v>DISTRITAL</v>
          </cell>
          <cell r="G1543" t="str">
            <v>I</v>
          </cell>
          <cell r="H1543">
            <v>245000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245000</v>
          </cell>
          <cell r="P1543">
            <v>0</v>
          </cell>
          <cell r="Q1543">
            <v>3</v>
          </cell>
          <cell r="R1543" t="str">
            <v>DESARROLLO ECONOMICO - PRODUCTIVO</v>
          </cell>
          <cell r="S1543">
            <v>8</v>
          </cell>
          <cell r="T1543" t="str">
            <v>PROMOCION DESARROLLO ECONOMICO URBANO</v>
          </cell>
          <cell r="U1543">
            <v>2</v>
          </cell>
          <cell r="V1543" t="str">
            <v>PROYECTOS - 2007 P/CONCLUSION</v>
          </cell>
          <cell r="W1543">
            <v>2053</v>
          </cell>
        </row>
        <row r="1544">
          <cell r="B1544" t="str">
            <v/>
          </cell>
          <cell r="C1544" t="str">
            <v>APOYO AL SECTOR MICROEMPRESARIAL</v>
          </cell>
          <cell r="D1544" t="str">
            <v>DISTRITAL</v>
          </cell>
          <cell r="E1544">
            <v>15</v>
          </cell>
          <cell r="F1544" t="str">
            <v>DISTRITAL</v>
          </cell>
          <cell r="G1544" t="str">
            <v>I</v>
          </cell>
          <cell r="H1544">
            <v>74500</v>
          </cell>
          <cell r="I1544">
            <v>0</v>
          </cell>
          <cell r="J1544">
            <v>0</v>
          </cell>
          <cell r="K1544">
            <v>74500</v>
          </cell>
          <cell r="L1544">
            <v>0</v>
          </cell>
          <cell r="M1544">
            <v>0</v>
          </cell>
          <cell r="N1544">
            <v>74500</v>
          </cell>
          <cell r="O1544">
            <v>0</v>
          </cell>
          <cell r="P1544">
            <v>0</v>
          </cell>
          <cell r="Q1544">
            <v>3</v>
          </cell>
          <cell r="R1544" t="str">
            <v>DESARROLLO ECONOMICO - PRODUCTIVO</v>
          </cell>
          <cell r="S1544">
            <v>8</v>
          </cell>
          <cell r="T1544" t="str">
            <v>PROMOCION DESARROLLO ECONOMICO URBANO</v>
          </cell>
          <cell r="U1544">
            <v>2</v>
          </cell>
          <cell r="V1544" t="str">
            <v>PROYECTOS - 2007 P/CONCLUSION</v>
          </cell>
          <cell r="W1544">
            <v>2054</v>
          </cell>
        </row>
        <row r="1545">
          <cell r="B1545" t="str">
            <v/>
          </cell>
          <cell r="C1545" t="str">
            <v>ESTUDIO DE REGULACIÓN DEL DERECHO PROPIETARIO</v>
          </cell>
          <cell r="D1545" t="str">
            <v>DISTRITAL</v>
          </cell>
          <cell r="E1545">
            <v>15</v>
          </cell>
          <cell r="F1545" t="str">
            <v>DISTRITAL</v>
          </cell>
          <cell r="G1545" t="str">
            <v>I</v>
          </cell>
          <cell r="H1545">
            <v>50000</v>
          </cell>
          <cell r="I1545">
            <v>0</v>
          </cell>
          <cell r="J1545">
            <v>50000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4</v>
          </cell>
          <cell r="R1545" t="str">
            <v>FORTALECIMIENTO INSTITUCIONAL</v>
          </cell>
          <cell r="S1545">
            <v>20</v>
          </cell>
          <cell r="T1545" t="str">
            <v>FORTALECIMIENTO MUNICIPAL</v>
          </cell>
          <cell r="U1545">
            <v>2</v>
          </cell>
          <cell r="V1545" t="str">
            <v>PROYECTOS - 2007 P/CONCLUSION</v>
          </cell>
          <cell r="W1545">
            <v>2055</v>
          </cell>
        </row>
        <row r="1546">
          <cell r="B1546" t="str">
            <v/>
          </cell>
          <cell r="C1546" t="str">
            <v>PROMOCION DE LA MICRO EMPRESA Y ARTESANÍA ALTEÑA (FERIAS PRODUCTIVAS)</v>
          </cell>
          <cell r="D1546" t="str">
            <v>DISTRITAL</v>
          </cell>
          <cell r="E1546">
            <v>15</v>
          </cell>
          <cell r="F1546" t="str">
            <v>DISTRITAL</v>
          </cell>
          <cell r="G1546" t="str">
            <v>I</v>
          </cell>
          <cell r="H1546">
            <v>40945</v>
          </cell>
          <cell r="I1546">
            <v>40945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3</v>
          </cell>
          <cell r="R1546" t="str">
            <v>DESARROLLO ECONOMICO - PRODUCTIVO</v>
          </cell>
          <cell r="S1546">
            <v>8</v>
          </cell>
          <cell r="T1546" t="str">
            <v>PROMOCION DESARROLLO ECONOMICO URBANO</v>
          </cell>
          <cell r="U1546">
            <v>2</v>
          </cell>
          <cell r="V1546" t="str">
            <v>PROYECTOS - 2007 P/CONCLUSION</v>
          </cell>
          <cell r="W1546">
            <v>2056</v>
          </cell>
        </row>
        <row r="1547">
          <cell r="B1547" t="str">
            <v>B05-17308-00000</v>
          </cell>
          <cell r="C1547" t="str">
            <v>CONSTRUCCION CENTRO ARTESANAL DE CAPACITACION Y PRODUCCION (FASE II)</v>
          </cell>
          <cell r="D1547" t="str">
            <v>ASCINALSS</v>
          </cell>
          <cell r="E1547">
            <v>2</v>
          </cell>
          <cell r="F1547" t="str">
            <v>DISTRITO - 2</v>
          </cell>
          <cell r="G1547" t="str">
            <v>I</v>
          </cell>
          <cell r="H1547">
            <v>100000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100000</v>
          </cell>
          <cell r="P1547">
            <v>0</v>
          </cell>
          <cell r="Q1547">
            <v>2</v>
          </cell>
          <cell r="R1547" t="str">
            <v>OBRAS Y MEDIO AMBIENTE</v>
          </cell>
          <cell r="S1547">
            <v>12</v>
          </cell>
          <cell r="T1547" t="str">
            <v>INFRAESTRUCTURA URBANA Y RURAL</v>
          </cell>
          <cell r="U1547">
            <v>2</v>
          </cell>
          <cell r="V1547" t="str">
            <v>PROYECTOS - 2007 P/CONCLUSION</v>
          </cell>
          <cell r="W1547">
            <v>2057</v>
          </cell>
        </row>
        <row r="1548">
          <cell r="B1548" t="str">
            <v>B05-17796-00000</v>
          </cell>
          <cell r="C1548" t="str">
            <v>EQUIPAMIENTO MODULO POLICIAL</v>
          </cell>
          <cell r="D1548" t="str">
            <v>21 DE DICIEMBRE</v>
          </cell>
          <cell r="E1548">
            <v>2</v>
          </cell>
          <cell r="F1548" t="str">
            <v>DISTRITO - 2</v>
          </cell>
          <cell r="G1548" t="str">
            <v>I</v>
          </cell>
          <cell r="H1548">
            <v>20000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20000</v>
          </cell>
          <cell r="P1548">
            <v>0</v>
          </cell>
          <cell r="Q1548">
            <v>4</v>
          </cell>
          <cell r="R1548" t="str">
            <v>FORTALECIMIENTO INSTITUCIONAL</v>
          </cell>
          <cell r="S1548">
            <v>6</v>
          </cell>
          <cell r="T1548" t="str">
            <v>SERVICIOS DE SEGURIDAD CIUDADANA</v>
          </cell>
          <cell r="U1548">
            <v>2</v>
          </cell>
          <cell r="V1548" t="str">
            <v>PROYECTOS - 2007 P/CONCLUSION</v>
          </cell>
          <cell r="W1548">
            <v>2058</v>
          </cell>
        </row>
        <row r="1549">
          <cell r="B1549" t="str">
            <v>B05-17310-00000</v>
          </cell>
          <cell r="C1549" t="str">
            <v>CONSTRUCCION CENTRO ARTESANAL DE CAPACITACION Y PRODUCCION (FASE III)</v>
          </cell>
          <cell r="D1549" t="str">
            <v>NUEVOS HORIZONTES</v>
          </cell>
          <cell r="E1549">
            <v>2</v>
          </cell>
          <cell r="F1549" t="str">
            <v>DISTRITO - 2</v>
          </cell>
          <cell r="G1549" t="str">
            <v>I</v>
          </cell>
          <cell r="H1549">
            <v>31707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31707</v>
          </cell>
          <cell r="P1549">
            <v>0</v>
          </cell>
          <cell r="Q1549">
            <v>2</v>
          </cell>
          <cell r="R1549" t="str">
            <v>OBRAS Y MEDIO AMBIENTE</v>
          </cell>
          <cell r="S1549">
            <v>12</v>
          </cell>
          <cell r="T1549" t="str">
            <v>INFRAESTRUCTURA URBANA Y RURAL</v>
          </cell>
          <cell r="U1549">
            <v>2</v>
          </cell>
          <cell r="V1549" t="str">
            <v>PROYECTOS - 2007 P/CONCLUSION</v>
          </cell>
          <cell r="W1549">
            <v>2059</v>
          </cell>
        </row>
        <row r="1550">
          <cell r="B1550" t="str">
            <v>B05-15325-00000</v>
          </cell>
          <cell r="C1550" t="str">
            <v>ENLOSETADO AV. TULIPANES</v>
          </cell>
          <cell r="D1550" t="str">
            <v>DISTRITO 2</v>
          </cell>
          <cell r="E1550">
            <v>2</v>
          </cell>
          <cell r="F1550" t="str">
            <v>DISTRITO - 2</v>
          </cell>
          <cell r="G1550" t="str">
            <v>I</v>
          </cell>
          <cell r="H1550">
            <v>400000</v>
          </cell>
          <cell r="I1550">
            <v>270000</v>
          </cell>
          <cell r="J1550">
            <v>0</v>
          </cell>
          <cell r="K1550">
            <v>130000</v>
          </cell>
          <cell r="L1550">
            <v>0</v>
          </cell>
          <cell r="M1550">
            <v>0</v>
          </cell>
          <cell r="N1550">
            <v>130000</v>
          </cell>
          <cell r="O1550">
            <v>0</v>
          </cell>
          <cell r="P1550">
            <v>0</v>
          </cell>
          <cell r="Q1550">
            <v>2</v>
          </cell>
          <cell r="R1550" t="str">
            <v>OBRAS Y MEDIO AMBIENTE</v>
          </cell>
          <cell r="S1550">
            <v>18</v>
          </cell>
          <cell r="T1550" t="str">
            <v>CONSTRUCCION Y MANTENIMIENTO DE CAMINOS VECINALES</v>
          </cell>
          <cell r="U1550">
            <v>5</v>
          </cell>
          <cell r="V1550" t="str">
            <v>PROYECTOS GESTIONES PASADAS</v>
          </cell>
          <cell r="W1550">
            <v>2061</v>
          </cell>
        </row>
        <row r="1551">
          <cell r="B1551" t="str">
            <v>B05-17752-00000</v>
          </cell>
          <cell r="C1551" t="str">
            <v>ENLOSETADO DE CALLES HUANUNI, TAJMA Y ALCOCHE Y CONTORNO DE PLAZA</v>
          </cell>
          <cell r="D1551" t="str">
            <v>VOLANTES YUNGAS</v>
          </cell>
          <cell r="E1551">
            <v>2</v>
          </cell>
          <cell r="F1551" t="str">
            <v>DISTRITO - 2</v>
          </cell>
          <cell r="G1551" t="str">
            <v>I</v>
          </cell>
          <cell r="H1551">
            <v>188255</v>
          </cell>
          <cell r="I1551">
            <v>0</v>
          </cell>
          <cell r="J1551">
            <v>188255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2</v>
          </cell>
          <cell r="R1551" t="str">
            <v>OBRAS Y MEDIO AMBIENTE</v>
          </cell>
          <cell r="S1551">
            <v>18</v>
          </cell>
          <cell r="T1551" t="str">
            <v>CONSTRUCCION Y MANTENIMIENTO DE CAMINOS VECINALES</v>
          </cell>
          <cell r="U1551">
            <v>2</v>
          </cell>
          <cell r="V1551" t="str">
            <v>PROYECTOS - 2007 P/CONCLUSION</v>
          </cell>
          <cell r="W1551">
            <v>2062</v>
          </cell>
        </row>
        <row r="1552">
          <cell r="B1552" t="str">
            <v>B05-17546-00000</v>
          </cell>
          <cell r="C1552" t="str">
            <v>DOTACION DE MATERIALES DE CONSTRUCCION PARA ENLOSETADO CALLE 3</v>
          </cell>
          <cell r="D1552" t="str">
            <v>18 DE MAYO CONVIFAG</v>
          </cell>
          <cell r="E1552">
            <v>2</v>
          </cell>
          <cell r="F1552" t="str">
            <v>DISTRITO - 2</v>
          </cell>
          <cell r="G1552" t="str">
            <v>I</v>
          </cell>
          <cell r="H1552">
            <v>33236</v>
          </cell>
          <cell r="I1552">
            <v>10000</v>
          </cell>
          <cell r="J1552">
            <v>23236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2</v>
          </cell>
          <cell r="R1552" t="str">
            <v>OBRAS Y MEDIO AMBIENTE</v>
          </cell>
          <cell r="S1552">
            <v>18</v>
          </cell>
          <cell r="T1552" t="str">
            <v>CONSTRUCCION Y MANTENIMIENTO DE CAMINOS VECINALES</v>
          </cell>
          <cell r="U1552">
            <v>2</v>
          </cell>
          <cell r="V1552" t="str">
            <v>PROYECTOS - 2007 P/CONCLUSION</v>
          </cell>
          <cell r="W1552">
            <v>2063</v>
          </cell>
        </row>
        <row r="1553">
          <cell r="B1553" t="str">
            <v>B05-17700-00000</v>
          </cell>
          <cell r="C1553" t="str">
            <v>ENLOSETADO CALLE 132</v>
          </cell>
          <cell r="D1553" t="str">
            <v>ANEXO BOLIVAR "D"</v>
          </cell>
          <cell r="E1553">
            <v>2</v>
          </cell>
          <cell r="F1553" t="str">
            <v>DISTRITO - 2</v>
          </cell>
          <cell r="G1553" t="str">
            <v>I</v>
          </cell>
          <cell r="H1553">
            <v>53475</v>
          </cell>
          <cell r="I1553">
            <v>25000</v>
          </cell>
          <cell r="J1553">
            <v>28475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2</v>
          </cell>
          <cell r="R1553" t="str">
            <v>OBRAS Y MEDIO AMBIENTE</v>
          </cell>
          <cell r="S1553">
            <v>18</v>
          </cell>
          <cell r="T1553" t="str">
            <v>CONSTRUCCION Y MANTENIMIENTO DE CAMINOS VECINALES</v>
          </cell>
          <cell r="U1553">
            <v>2</v>
          </cell>
          <cell r="V1553" t="str">
            <v>PROYECTOS - 2007 P/CONCLUSION</v>
          </cell>
          <cell r="W1553">
            <v>2064</v>
          </cell>
        </row>
        <row r="1554">
          <cell r="B1554" t="str">
            <v>B05-17751-00000</v>
          </cell>
          <cell r="C1554" t="str">
            <v>ENLOSETADO DE CALLES H-2 Y H-6</v>
          </cell>
          <cell r="D1554" t="str">
            <v>NUEVOS HORIZONTES I</v>
          </cell>
          <cell r="E1554">
            <v>2</v>
          </cell>
          <cell r="F1554" t="str">
            <v>DISTRITO - 2</v>
          </cell>
          <cell r="G1554" t="str">
            <v>I</v>
          </cell>
          <cell r="H1554">
            <v>106875</v>
          </cell>
          <cell r="I1554">
            <v>106875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2</v>
          </cell>
          <cell r="R1554" t="str">
            <v>OBRAS Y MEDIO AMBIENTE</v>
          </cell>
          <cell r="S1554">
            <v>18</v>
          </cell>
          <cell r="T1554" t="str">
            <v>CONSTRUCCION Y MANTENIMIENTO DE CAMINOS VECINALES</v>
          </cell>
          <cell r="U1554">
            <v>2</v>
          </cell>
          <cell r="V1554" t="str">
            <v>PROYECTOS - 2007 P/CONCLUSION</v>
          </cell>
          <cell r="W1554">
            <v>2065</v>
          </cell>
        </row>
        <row r="1555">
          <cell r="B1555" t="str">
            <v>B05-17643-00000</v>
          </cell>
          <cell r="C1555" t="str">
            <v>DOTACION DE MATERIALES DE CONSTRUCCION PARA PISO Y CORDONES DE ACERA (GENERACION DE EMPLEO)</v>
          </cell>
          <cell r="D1555" t="str">
            <v>SAN JOSE DE CHARAPAQUI I</v>
          </cell>
          <cell r="E1555">
            <v>3</v>
          </cell>
          <cell r="F1555" t="str">
            <v>DISTRITO - 3</v>
          </cell>
          <cell r="G1555" t="str">
            <v>I</v>
          </cell>
          <cell r="H1555">
            <v>8204</v>
          </cell>
          <cell r="I1555">
            <v>0</v>
          </cell>
          <cell r="J1555">
            <v>8204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2</v>
          </cell>
          <cell r="R1555" t="str">
            <v>OBRAS Y MEDIO AMBIENTE</v>
          </cell>
          <cell r="S1555">
            <v>25</v>
          </cell>
          <cell r="T1555" t="str">
            <v>PROGRAMA INTENSIVO DE EMPLEO - GEN. EMPLEO</v>
          </cell>
          <cell r="U1555">
            <v>2</v>
          </cell>
          <cell r="V1555" t="str">
            <v>PROYECTOS - 2007 P/CONCLUSION</v>
          </cell>
          <cell r="W1555">
            <v>2067</v>
          </cell>
        </row>
        <row r="1556">
          <cell r="B1556" t="str">
            <v>B05-17292-00000</v>
          </cell>
          <cell r="C1556" t="str">
            <v>CONSTRUCCION CANCHA MULTIFUNCIONAL + TINGLADO (FASE III)</v>
          </cell>
          <cell r="D1556" t="str">
            <v>SAN LUIS ZONGO</v>
          </cell>
          <cell r="E1556">
            <v>3</v>
          </cell>
          <cell r="F1556" t="str">
            <v>DISTRITO - 3</v>
          </cell>
          <cell r="G1556" t="str">
            <v>I</v>
          </cell>
          <cell r="H1556">
            <v>90000</v>
          </cell>
          <cell r="I1556">
            <v>90000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2</v>
          </cell>
          <cell r="R1556" t="str">
            <v>OBRAS Y MEDIO AMBIENTE</v>
          </cell>
          <cell r="S1556">
            <v>12</v>
          </cell>
          <cell r="T1556" t="str">
            <v>INFRAESTRUCTURA URBANA Y RURAL</v>
          </cell>
          <cell r="U1556">
            <v>2</v>
          </cell>
          <cell r="V1556" t="str">
            <v>PROYECTOS - 2007 P/CONCLUSION</v>
          </cell>
          <cell r="W1556">
            <v>2068</v>
          </cell>
        </row>
        <row r="1557">
          <cell r="B1557" t="str">
            <v>B05-17567-00000</v>
          </cell>
          <cell r="C1557" t="str">
            <v>DOTACION DE LOSETAS + ARENA CALLE PAMPA UTA</v>
          </cell>
          <cell r="D1557" t="str">
            <v>COSMOS 79 UV "H"</v>
          </cell>
          <cell r="E1557">
            <v>3</v>
          </cell>
          <cell r="F1557" t="str">
            <v>DISTRITO - 3</v>
          </cell>
          <cell r="G1557" t="str">
            <v>I</v>
          </cell>
          <cell r="H1557">
            <v>39000</v>
          </cell>
          <cell r="I1557">
            <v>39000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2</v>
          </cell>
          <cell r="R1557" t="str">
            <v>OBRAS Y MEDIO AMBIENTE</v>
          </cell>
          <cell r="S1557">
            <v>18</v>
          </cell>
          <cell r="T1557" t="str">
            <v>CONSTRUCCION Y MANTENIMIENTO DE CAMINOS VECINALES</v>
          </cell>
          <cell r="U1557">
            <v>2</v>
          </cell>
          <cell r="V1557" t="str">
            <v>PROYECTOS - 2007 P/CONCLUSION</v>
          </cell>
          <cell r="W1557">
            <v>2069</v>
          </cell>
        </row>
        <row r="1558">
          <cell r="B1558" t="str">
            <v>B05-17629-00000</v>
          </cell>
          <cell r="C1558" t="str">
            <v>DOTACION DE MATERIALES DE CONSTRUCCION PARA CORDONES DE ACERA (GENERACION DE EMPLEO)</v>
          </cell>
          <cell r="D1558" t="str">
            <v>MUNICIPAL SECTOR SUD</v>
          </cell>
          <cell r="E1558">
            <v>3</v>
          </cell>
          <cell r="F1558" t="str">
            <v>DISTRITO - 3</v>
          </cell>
          <cell r="G1558" t="str">
            <v>I</v>
          </cell>
          <cell r="H1558">
            <v>9724</v>
          </cell>
          <cell r="I1558">
            <v>9724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2</v>
          </cell>
          <cell r="R1558" t="str">
            <v>OBRAS Y MEDIO AMBIENTE</v>
          </cell>
          <cell r="S1558">
            <v>25</v>
          </cell>
          <cell r="T1558" t="str">
            <v>PROGRAMA INTENSIVO DE EMPLEO - GEN. EMPLEO</v>
          </cell>
          <cell r="U1558">
            <v>2</v>
          </cell>
          <cell r="V1558" t="str">
            <v>PROYECTOS - 2007 P/CONCLUSION</v>
          </cell>
          <cell r="W1558">
            <v>2070</v>
          </cell>
        </row>
        <row r="1559">
          <cell r="B1559" t="str">
            <v>B05-17328-00000</v>
          </cell>
          <cell r="C1559" t="str">
            <v>CONSTRUCCIÓN CENTRO DE ACOPIO DE ALIMENTOS BALANCEADOS D-9</v>
          </cell>
          <cell r="D1559" t="str">
            <v>DISTRITAL (DIST. 9)</v>
          </cell>
          <cell r="E1559">
            <v>15</v>
          </cell>
          <cell r="F1559" t="str">
            <v>DISTRITAL</v>
          </cell>
          <cell r="G1559" t="str">
            <v>I</v>
          </cell>
          <cell r="H1559">
            <v>684697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684697</v>
          </cell>
          <cell r="P1559">
            <v>0</v>
          </cell>
          <cell r="Q1559">
            <v>3</v>
          </cell>
          <cell r="R1559" t="str">
            <v>DESARROLLO ECONOMICO - PRODUCTIVO</v>
          </cell>
          <cell r="S1559">
            <v>7</v>
          </cell>
          <cell r="T1559" t="str">
            <v>PROMOCION Y FOMENTO A LA PRODUCCION AGROPECUARIO</v>
          </cell>
          <cell r="U1559">
            <v>2</v>
          </cell>
          <cell r="V1559" t="str">
            <v>PROYECTOS - 2007 P/CONCLUSION</v>
          </cell>
          <cell r="W1559">
            <v>2071</v>
          </cell>
        </row>
        <row r="1560">
          <cell r="B1560" t="str">
            <v/>
          </cell>
          <cell r="C1560" t="str">
            <v>MEJORAMIENTO DE LA PRODUCCIÓN DE CAMELIDOS DISTRITO 9</v>
          </cell>
          <cell r="D1560" t="str">
            <v>DISTRITAL (DIST. 9)</v>
          </cell>
          <cell r="E1560">
            <v>15</v>
          </cell>
          <cell r="F1560" t="str">
            <v>DISTRITAL</v>
          </cell>
          <cell r="G1560" t="str">
            <v>I</v>
          </cell>
          <cell r="H1560">
            <v>99500</v>
          </cell>
          <cell r="I1560">
            <v>0</v>
          </cell>
          <cell r="J1560">
            <v>99500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3</v>
          </cell>
          <cell r="R1560" t="str">
            <v>DESARROLLO ECONOMICO - PRODUCTIVO</v>
          </cell>
          <cell r="S1560">
            <v>7</v>
          </cell>
          <cell r="T1560" t="str">
            <v>PROMOCION Y FOMENTO A LA PRODUCCION AGROPECUARIO</v>
          </cell>
          <cell r="U1560">
            <v>2</v>
          </cell>
          <cell r="V1560" t="str">
            <v>PROYECTOS - 2007 P/CONCLUSION</v>
          </cell>
          <cell r="W1560">
            <v>2072</v>
          </cell>
        </row>
        <row r="1561">
          <cell r="B1561" t="str">
            <v/>
          </cell>
          <cell r="C1561" t="str">
            <v>MEJORAMIENTO GENETICO DEL GANADO BOVINO LECHERO D-9</v>
          </cell>
          <cell r="D1561" t="str">
            <v>DISTRITAL (DIST. 9</v>
          </cell>
          <cell r="E1561">
            <v>15</v>
          </cell>
          <cell r="F1561" t="str">
            <v>DISTRITAL</v>
          </cell>
          <cell r="G1561" t="str">
            <v>I</v>
          </cell>
          <cell r="H1561">
            <v>15803</v>
          </cell>
          <cell r="I1561">
            <v>0</v>
          </cell>
          <cell r="J1561">
            <v>15803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3</v>
          </cell>
          <cell r="R1561" t="str">
            <v>DESARROLLO ECONOMICO - PRODUCTIVO</v>
          </cell>
          <cell r="S1561">
            <v>7</v>
          </cell>
          <cell r="T1561" t="str">
            <v>PROMOCION Y FOMENTO A LA PRODUCCION AGROPECUARIO</v>
          </cell>
          <cell r="U1561">
            <v>2</v>
          </cell>
          <cell r="V1561" t="str">
            <v>PROYECTOS - 2007 P/CONCLUSION</v>
          </cell>
          <cell r="W1561">
            <v>2073</v>
          </cell>
        </row>
        <row r="1562">
          <cell r="B1562" t="str">
            <v/>
          </cell>
          <cell r="C1562" t="str">
            <v>BOLSA DE TRABAJO</v>
          </cell>
          <cell r="D1562" t="str">
            <v>DISTRITAL</v>
          </cell>
          <cell r="E1562">
            <v>15</v>
          </cell>
          <cell r="F1562" t="str">
            <v>DISTRITAL</v>
          </cell>
          <cell r="G1562" t="str">
            <v>I</v>
          </cell>
          <cell r="H1562">
            <v>14900</v>
          </cell>
          <cell r="I1562">
            <v>14900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3</v>
          </cell>
          <cell r="R1562" t="str">
            <v>DESARROLLO ECONOMICO - PRODUCTIVO</v>
          </cell>
          <cell r="S1562">
            <v>8</v>
          </cell>
          <cell r="T1562" t="str">
            <v>PROMOCION DESARROLLO ECONOMICO URBANO</v>
          </cell>
          <cell r="U1562">
            <v>2</v>
          </cell>
          <cell r="V1562" t="str">
            <v>PROYECTOS - 2007 P/CONCLUSION</v>
          </cell>
          <cell r="W1562">
            <v>2075</v>
          </cell>
        </row>
        <row r="1563">
          <cell r="B1563" t="str">
            <v>B05-17698-00000</v>
          </cell>
          <cell r="C1563" t="str">
            <v>ENLOSETADO CALLE  18 A Y B</v>
          </cell>
          <cell r="D1563" t="str">
            <v>VILLA TUNARI 1RA. SECCIÓN</v>
          </cell>
          <cell r="E1563">
            <v>4</v>
          </cell>
          <cell r="F1563" t="str">
            <v>DISTRITO - 4</v>
          </cell>
          <cell r="G1563" t="str">
            <v>I</v>
          </cell>
          <cell r="H1563">
            <v>122213</v>
          </cell>
          <cell r="I1563">
            <v>60000</v>
          </cell>
          <cell r="J1563">
            <v>62213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2</v>
          </cell>
          <cell r="R1563" t="str">
            <v>OBRAS Y MEDIO AMBIENTE</v>
          </cell>
          <cell r="S1563">
            <v>18</v>
          </cell>
          <cell r="T1563" t="str">
            <v>CONSTRUCCION Y MANTENIMIENTO DE CAMINOS VECINALES</v>
          </cell>
          <cell r="U1563">
            <v>2</v>
          </cell>
          <cell r="V1563" t="str">
            <v>PROYECTOS - 2007 P/CONCLUSION</v>
          </cell>
          <cell r="W1563">
            <v>2076</v>
          </cell>
        </row>
        <row r="1564">
          <cell r="B1564" t="str">
            <v>B05-17804-00000</v>
          </cell>
          <cell r="C1564" t="str">
            <v>EQUIPAMIENTO U.E. "YUNGUYO" FE Y ALEGRIA (INSTRUMENTOS MUSICALES)</v>
          </cell>
          <cell r="D1564" t="str">
            <v>DISTRITAL D-4</v>
          </cell>
          <cell r="E1564">
            <v>4</v>
          </cell>
          <cell r="F1564" t="str">
            <v>DISTRITO - 4</v>
          </cell>
          <cell r="G1564" t="str">
            <v>I</v>
          </cell>
          <cell r="H1564">
            <v>100000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100000</v>
          </cell>
          <cell r="P1564">
            <v>0</v>
          </cell>
          <cell r="Q1564">
            <v>1</v>
          </cell>
          <cell r="R1564" t="str">
            <v>PROTECCION SOCIAL</v>
          </cell>
          <cell r="S1564">
            <v>1</v>
          </cell>
          <cell r="T1564" t="str">
            <v>SERVICIO DE EDUCACION</v>
          </cell>
          <cell r="U1564">
            <v>2</v>
          </cell>
          <cell r="V1564" t="str">
            <v>PROYECTOS - 2007 P/CONCLUSION</v>
          </cell>
          <cell r="W1564">
            <v>2078</v>
          </cell>
        </row>
        <row r="1565">
          <cell r="B1565" t="str">
            <v>B05-17606-00000</v>
          </cell>
          <cell r="C1565" t="str">
            <v>DOTACIÓN DE LUMINARIAS PARA ALUMBRADO PÚBLICO</v>
          </cell>
          <cell r="D1565" t="str">
            <v>PUERTO MEJILLONES</v>
          </cell>
          <cell r="E1565">
            <v>5</v>
          </cell>
          <cell r="F1565" t="str">
            <v>DISTRITO - 5</v>
          </cell>
          <cell r="G1565" t="str">
            <v>I</v>
          </cell>
          <cell r="H1565">
            <v>11616</v>
          </cell>
          <cell r="I1565">
            <v>11616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2</v>
          </cell>
          <cell r="R1565" t="str">
            <v>OBRAS Y MEDIO AMBIENTE</v>
          </cell>
          <cell r="S1565">
            <v>17</v>
          </cell>
          <cell r="T1565" t="str">
            <v>ALUMBRADO PUBLICO</v>
          </cell>
          <cell r="U1565">
            <v>2</v>
          </cell>
          <cell r="V1565" t="str">
            <v>PROYECTOS - 2007 P/CONCLUSION</v>
          </cell>
          <cell r="W1565">
            <v>2079</v>
          </cell>
        </row>
        <row r="1566">
          <cell r="B1566" t="str">
            <v>B05-17758-00000</v>
          </cell>
          <cell r="C1566" t="str">
            <v>ENLOSETADO DE LAS CALLES NICARAGUA Y BARBADOS</v>
          </cell>
          <cell r="D1566" t="str">
            <v>PANAMERICANA I</v>
          </cell>
          <cell r="E1566">
            <v>5</v>
          </cell>
          <cell r="F1566" t="str">
            <v>DISTRITO - 5</v>
          </cell>
          <cell r="G1566" t="str">
            <v>I</v>
          </cell>
          <cell r="H1566">
            <v>104600</v>
          </cell>
          <cell r="I1566">
            <v>0</v>
          </cell>
          <cell r="J1566">
            <v>0</v>
          </cell>
          <cell r="K1566">
            <v>104600</v>
          </cell>
          <cell r="L1566">
            <v>0</v>
          </cell>
          <cell r="M1566">
            <v>0</v>
          </cell>
          <cell r="N1566">
            <v>104600</v>
          </cell>
          <cell r="O1566">
            <v>0</v>
          </cell>
          <cell r="P1566">
            <v>0</v>
          </cell>
          <cell r="Q1566">
            <v>2</v>
          </cell>
          <cell r="R1566" t="str">
            <v>OBRAS Y MEDIO AMBIENTE</v>
          </cell>
          <cell r="S1566">
            <v>18</v>
          </cell>
          <cell r="T1566" t="str">
            <v>CONSTRUCCION Y MANTENIMIENTO DE CAMINOS VECINALES</v>
          </cell>
          <cell r="U1566">
            <v>2</v>
          </cell>
          <cell r="V1566" t="str">
            <v>PROYECTOS - 2007 P/CONCLUSION</v>
          </cell>
          <cell r="W1566">
            <v>2080</v>
          </cell>
        </row>
        <row r="1567">
          <cell r="B1567" t="str">
            <v>B05-17504-00000</v>
          </cell>
          <cell r="C1567" t="str">
            <v>CONSTRUCCIÓN MURO PERIMETRAL DE SEDE SOCIAL</v>
          </cell>
          <cell r="D1567" t="str">
            <v>SAN JUAN RIO SECO</v>
          </cell>
          <cell r="E1567">
            <v>5</v>
          </cell>
          <cell r="F1567" t="str">
            <v>DISTRITO - 5</v>
          </cell>
          <cell r="G1567" t="str">
            <v>I</v>
          </cell>
          <cell r="H1567">
            <v>77138</v>
          </cell>
          <cell r="I1567">
            <v>77138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2</v>
          </cell>
          <cell r="R1567" t="str">
            <v>OBRAS Y MEDIO AMBIENTE</v>
          </cell>
          <cell r="S1567">
            <v>12</v>
          </cell>
          <cell r="T1567" t="str">
            <v>INFRAESTRUCTURA URBANA Y RURAL</v>
          </cell>
          <cell r="U1567">
            <v>2</v>
          </cell>
          <cell r="V1567" t="str">
            <v>PROYECTOS - 2007 P/CONCLUSION</v>
          </cell>
          <cell r="W1567">
            <v>2081</v>
          </cell>
        </row>
        <row r="1568">
          <cell r="B1568" t="str">
            <v>B05-17577-00000</v>
          </cell>
          <cell r="C1568" t="str">
            <v>DOTACIÓN DE LOSETAS PARA CALLE MILICUPI</v>
          </cell>
          <cell r="D1568" t="str">
            <v>TAHUANTINSUYO</v>
          </cell>
          <cell r="E1568">
            <v>5</v>
          </cell>
          <cell r="F1568" t="str">
            <v>DISTRITO - 5</v>
          </cell>
          <cell r="G1568" t="str">
            <v>I</v>
          </cell>
          <cell r="H1568">
            <v>60000</v>
          </cell>
          <cell r="I1568">
            <v>60000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2</v>
          </cell>
          <cell r="R1568" t="str">
            <v>OBRAS Y MEDIO AMBIENTE</v>
          </cell>
          <cell r="S1568">
            <v>18</v>
          </cell>
          <cell r="T1568" t="str">
            <v>CONSTRUCCION Y MANTENIMIENTO DE CAMINOS VECINALES</v>
          </cell>
          <cell r="U1568">
            <v>2</v>
          </cell>
          <cell r="V1568" t="str">
            <v>PROYECTOS - 2007 P/CONCLUSION</v>
          </cell>
          <cell r="W1568">
            <v>2082</v>
          </cell>
        </row>
        <row r="1569">
          <cell r="B1569" t="str">
            <v>B05-17553-00000</v>
          </cell>
          <cell r="C1569" t="str">
            <v>DOTACIÓN DE CEMENTO PARA CORDONES DE ACERA CALLE MAMERTO OYOLA CUELLAR Y LUIS PAZ</v>
          </cell>
          <cell r="D1569" t="str">
            <v>BAUTISTA SAAVEDRA U.V. "B"</v>
          </cell>
          <cell r="E1569">
            <v>7</v>
          </cell>
          <cell r="F1569" t="str">
            <v>DISTRITO - 7</v>
          </cell>
          <cell r="G1569" t="str">
            <v>I</v>
          </cell>
          <cell r="H1569">
            <v>21425</v>
          </cell>
          <cell r="I1569">
            <v>21425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2</v>
          </cell>
          <cell r="R1569" t="str">
            <v>OBRAS Y MEDIO AMBIENTE</v>
          </cell>
          <cell r="S1569">
            <v>18</v>
          </cell>
          <cell r="T1569" t="str">
            <v>CONSTRUCCION Y MANTENIMIENTO DE CAMINOS VECINALES</v>
          </cell>
          <cell r="U1569">
            <v>2</v>
          </cell>
          <cell r="V1569" t="str">
            <v>PROYECTOS - 2007 P/CONCLUSION</v>
          </cell>
          <cell r="W1569">
            <v>2083</v>
          </cell>
        </row>
        <row r="1570">
          <cell r="B1570" t="str">
            <v>B05-17674-00000</v>
          </cell>
          <cell r="C1570" t="str">
            <v>DOTACION DE PLAQUETAS NOMINATIVAS DE CALLES Y AVENIDAS</v>
          </cell>
          <cell r="D1570" t="str">
            <v>SAN MARTIN DE PORRES D-3</v>
          </cell>
          <cell r="E1570">
            <v>15</v>
          </cell>
          <cell r="F1570" t="str">
            <v>DISTRITAL</v>
          </cell>
          <cell r="G1570" t="str">
            <v>I</v>
          </cell>
          <cell r="H1570">
            <v>50000</v>
          </cell>
          <cell r="I1570">
            <v>50000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2</v>
          </cell>
          <cell r="R1570" t="str">
            <v>OBRAS Y MEDIO AMBIENTE</v>
          </cell>
          <cell r="S1570">
            <v>19</v>
          </cell>
          <cell r="T1570" t="str">
            <v>TRANSPORTE Y VIALIDAD</v>
          </cell>
          <cell r="U1570">
            <v>2</v>
          </cell>
          <cell r="V1570" t="str">
            <v>PROYECTOS - 2007 P/CONCLUSION</v>
          </cell>
          <cell r="W1570">
            <v>2084</v>
          </cell>
        </row>
        <row r="1571">
          <cell r="B1571" t="str">
            <v/>
          </cell>
          <cell r="C1571" t="str">
            <v>PROMOCIÓN TURÍSTICA ALTEÑA</v>
          </cell>
          <cell r="D1571" t="str">
            <v>DISTRITAL</v>
          </cell>
          <cell r="E1571">
            <v>15</v>
          </cell>
          <cell r="F1571" t="str">
            <v>DISTRITAL</v>
          </cell>
          <cell r="G1571" t="str">
            <v>I</v>
          </cell>
          <cell r="H1571">
            <v>570</v>
          </cell>
          <cell r="I1571">
            <v>0</v>
          </cell>
          <cell r="J1571">
            <v>570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3</v>
          </cell>
          <cell r="R1571" t="str">
            <v>DESARROLLO ECONOMICO - PRODUCTIVO</v>
          </cell>
          <cell r="S1571">
            <v>11</v>
          </cell>
          <cell r="T1571" t="str">
            <v>DESARROLLO Y FOMENTO DEL TURISMO</v>
          </cell>
          <cell r="U1571">
            <v>2</v>
          </cell>
          <cell r="V1571" t="str">
            <v>PROYECTOS - 2007 P/CONCLUSION</v>
          </cell>
          <cell r="W1571">
            <v>2086</v>
          </cell>
        </row>
        <row r="1572">
          <cell r="B1572" t="str">
            <v>B05-17848-00000</v>
          </cell>
          <cell r="C1572" t="str">
            <v>REFACCIÓN SALAS MATADERO MUNICIPAL</v>
          </cell>
          <cell r="D1572" t="str">
            <v>DISTRITAL</v>
          </cell>
          <cell r="E1572">
            <v>15</v>
          </cell>
          <cell r="F1572" t="str">
            <v>DISTRITAL</v>
          </cell>
          <cell r="G1572" t="str">
            <v>I</v>
          </cell>
          <cell r="H1572">
            <v>250000</v>
          </cell>
          <cell r="I1572">
            <v>0</v>
          </cell>
          <cell r="J1572">
            <v>250000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3</v>
          </cell>
          <cell r="R1572" t="str">
            <v>DESARROLLO ECONOMICO - PRODUCTIVO</v>
          </cell>
          <cell r="S1572">
            <v>8</v>
          </cell>
          <cell r="T1572" t="str">
            <v>PROMOCION DESARROLLO ECONOMICO URBANO</v>
          </cell>
          <cell r="U1572">
            <v>2</v>
          </cell>
          <cell r="V1572" t="str">
            <v>PROYECTOS - 2007 P/CONCLUSION</v>
          </cell>
          <cell r="W1572">
            <v>2087</v>
          </cell>
        </row>
        <row r="1573">
          <cell r="B1573" t="str">
            <v>B05-17575-00000</v>
          </cell>
          <cell r="C1573" t="str">
            <v>DOTACION DE LOSETAS PARA CALLE CHOJÑOCO</v>
          </cell>
          <cell r="D1573" t="str">
            <v>COSMOS 79 U.V. G</v>
          </cell>
          <cell r="E1573">
            <v>3</v>
          </cell>
          <cell r="F1573" t="str">
            <v>DISTRITO - 3</v>
          </cell>
          <cell r="G1573" t="str">
            <v>I</v>
          </cell>
          <cell r="H1573">
            <v>46488</v>
          </cell>
          <cell r="I1573">
            <v>46488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2</v>
          </cell>
          <cell r="R1573" t="str">
            <v>OBRAS Y MEDIO AMBIENTE</v>
          </cell>
          <cell r="S1573">
            <v>18</v>
          </cell>
          <cell r="T1573" t="str">
            <v>CONSTRUCCION Y MANTENIMIENTO DE CAMINOS VECINALES</v>
          </cell>
          <cell r="U1573">
            <v>2</v>
          </cell>
          <cell r="V1573" t="str">
            <v>PROYECTOS - 2007 P/CONCLUSION</v>
          </cell>
          <cell r="W1573">
            <v>2088</v>
          </cell>
        </row>
        <row r="1574">
          <cell r="B1574" t="str">
            <v>B05-17331-00000</v>
          </cell>
          <cell r="C1574" t="str">
            <v>CONSTRUCCION CENTRO DE SALUD</v>
          </cell>
          <cell r="D1574" t="str">
            <v>POMAMAYA BAJA</v>
          </cell>
          <cell r="E1574">
            <v>9</v>
          </cell>
          <cell r="F1574" t="str">
            <v>DISTRITO - 9</v>
          </cell>
          <cell r="G1574" t="str">
            <v>I</v>
          </cell>
          <cell r="H1574">
            <v>80540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80540</v>
          </cell>
          <cell r="P1574">
            <v>0</v>
          </cell>
          <cell r="Q1574">
            <v>1</v>
          </cell>
          <cell r="R1574" t="str">
            <v>PROTECCION SOCIAL</v>
          </cell>
          <cell r="S1574">
            <v>2</v>
          </cell>
          <cell r="T1574" t="str">
            <v>SERVICIO DE SALUD</v>
          </cell>
          <cell r="U1574">
            <v>2</v>
          </cell>
          <cell r="V1574" t="str">
            <v>PROYECTOS - 2007 P/CONCLUSION</v>
          </cell>
          <cell r="W1574">
            <v>2089</v>
          </cell>
        </row>
        <row r="1575">
          <cell r="B1575" t="str">
            <v>B05-17368-00000</v>
          </cell>
          <cell r="C1575" t="str">
            <v>CONSTRUCCIÓN DE AULAS U.E. VILLA COOPERATIVA</v>
          </cell>
          <cell r="D1575" t="str">
            <v>DISTRITAL D-7</v>
          </cell>
          <cell r="E1575">
            <v>15</v>
          </cell>
          <cell r="F1575" t="str">
            <v>DISTRITAL</v>
          </cell>
          <cell r="G1575" t="str">
            <v>I</v>
          </cell>
          <cell r="H1575">
            <v>270000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270000</v>
          </cell>
          <cell r="P1575">
            <v>0</v>
          </cell>
          <cell r="Q1575">
            <v>1</v>
          </cell>
          <cell r="R1575" t="str">
            <v>PROTECCION SOCIAL</v>
          </cell>
          <cell r="S1575">
            <v>1</v>
          </cell>
          <cell r="T1575" t="str">
            <v>SERVICIO DE EDUCACION</v>
          </cell>
          <cell r="U1575">
            <v>2</v>
          </cell>
          <cell r="V1575" t="str">
            <v>PROYECTOS - 2007 P/CONCLUSION</v>
          </cell>
          <cell r="W1575">
            <v>2090</v>
          </cell>
        </row>
        <row r="1576">
          <cell r="B1576" t="str">
            <v>B05-17566-00000</v>
          </cell>
          <cell r="C1576" t="str">
            <v>DOTACIÓN DE FIERRO TUBULAR CUADRADO PARA JARDINERA CENTRAL AV. ALONZO DE IBAÑEZ Y PLAZA JUAN JOSE TORREZ</v>
          </cell>
          <cell r="D1576" t="str">
            <v>HUAYNA POTOSI 2DA. SECC.</v>
          </cell>
          <cell r="E1576">
            <v>5</v>
          </cell>
          <cell r="F1576" t="str">
            <v>DISTRITO - 5</v>
          </cell>
          <cell r="G1576" t="str">
            <v>I</v>
          </cell>
          <cell r="H1576">
            <v>10910</v>
          </cell>
          <cell r="I1576">
            <v>10910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2</v>
          </cell>
          <cell r="R1576" t="str">
            <v>OBRAS Y MEDIO AMBIENTE</v>
          </cell>
          <cell r="S1576">
            <v>19</v>
          </cell>
          <cell r="T1576" t="str">
            <v>TRANSPORTE Y VIALIDAD</v>
          </cell>
          <cell r="U1576">
            <v>2</v>
          </cell>
          <cell r="V1576" t="str">
            <v>PROYECTOS - 2007 P/CONCLUSION</v>
          </cell>
          <cell r="W1576">
            <v>2091</v>
          </cell>
        </row>
        <row r="1577">
          <cell r="B1577" t="str">
            <v>B05-17258-00000</v>
          </cell>
          <cell r="C1577" t="str">
            <v>EQUIPAMIENTO UNIDAD DE TERAPIA PEDIATRICA (EL ALTO)</v>
          </cell>
          <cell r="D1577" t="str">
            <v>DISTRITAL</v>
          </cell>
          <cell r="E1577">
            <v>15</v>
          </cell>
          <cell r="F1577" t="str">
            <v>DISTRITAL</v>
          </cell>
          <cell r="G1577" t="str">
            <v>I</v>
          </cell>
          <cell r="H1577">
            <v>364080</v>
          </cell>
          <cell r="I1577">
            <v>0</v>
          </cell>
          <cell r="J1577">
            <v>0</v>
          </cell>
          <cell r="K1577">
            <v>128000</v>
          </cell>
          <cell r="L1577">
            <v>128000</v>
          </cell>
          <cell r="M1577">
            <v>0</v>
          </cell>
          <cell r="N1577">
            <v>0</v>
          </cell>
          <cell r="O1577">
            <v>0</v>
          </cell>
          <cell r="P1577">
            <v>236080</v>
          </cell>
          <cell r="Q1577">
            <v>1</v>
          </cell>
          <cell r="R1577" t="str">
            <v>PROTECCION SOCIAL</v>
          </cell>
          <cell r="S1577">
            <v>2</v>
          </cell>
          <cell r="T1577" t="str">
            <v>SERVICIO DE SALUD</v>
          </cell>
          <cell r="U1577">
            <v>2</v>
          </cell>
          <cell r="V1577" t="str">
            <v>PROYECTOS - 2007 P/CONCLUSION</v>
          </cell>
          <cell r="W1577">
            <v>2092</v>
          </cell>
        </row>
        <row r="1578">
          <cell r="B1578" t="str">
            <v>B05-17586-00000</v>
          </cell>
          <cell r="C1578" t="str">
            <v>DOTACION DE LUMINARIAS</v>
          </cell>
          <cell r="D1578" t="str">
            <v>BOLIVAR D</v>
          </cell>
          <cell r="E1578">
            <v>2</v>
          </cell>
          <cell r="F1578" t="str">
            <v>DISTRITO - 2</v>
          </cell>
          <cell r="G1578" t="str">
            <v>I</v>
          </cell>
          <cell r="H1578">
            <v>16721</v>
          </cell>
          <cell r="I1578">
            <v>16721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2</v>
          </cell>
          <cell r="R1578" t="str">
            <v>OBRAS Y MEDIO AMBIENTE</v>
          </cell>
          <cell r="S1578">
            <v>17</v>
          </cell>
          <cell r="T1578" t="str">
            <v>ALUMBRADO PUBLICO</v>
          </cell>
          <cell r="U1578">
            <v>2</v>
          </cell>
          <cell r="V1578" t="str">
            <v>PROYECTOS - 2007 P/CONCLUSION</v>
          </cell>
          <cell r="W1578">
            <v>2093</v>
          </cell>
        </row>
        <row r="1579">
          <cell r="B1579" t="str">
            <v>B05-17675-00000</v>
          </cell>
          <cell r="C1579" t="str">
            <v>DOTACION DE TUBERIAS PARA AGUA POTABLE</v>
          </cell>
          <cell r="D1579" t="str">
            <v>SAN PEDRO DE LAJA</v>
          </cell>
          <cell r="E1579">
            <v>3</v>
          </cell>
          <cell r="F1579" t="str">
            <v>DISTRITO - 3</v>
          </cell>
          <cell r="G1579" t="str">
            <v>I</v>
          </cell>
          <cell r="H1579">
            <v>2770</v>
          </cell>
          <cell r="I1579">
            <v>2770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2</v>
          </cell>
          <cell r="R1579" t="str">
            <v>OBRAS Y MEDIO AMBIENTE</v>
          </cell>
          <cell r="S1579">
            <v>25</v>
          </cell>
          <cell r="T1579" t="str">
            <v>PROGRAMA INTENSIVO DE EMPLEO - GEN. EMPLEO</v>
          </cell>
          <cell r="U1579">
            <v>2</v>
          </cell>
          <cell r="V1579" t="str">
            <v>PROYECTOS - 2007 P/CONCLUSION</v>
          </cell>
          <cell r="W1579">
            <v>2094</v>
          </cell>
        </row>
        <row r="1580">
          <cell r="B1580" t="str">
            <v>B05-17337-00000</v>
          </cell>
          <cell r="C1580" t="str">
            <v>CONSTRUCCION CENTRO OFTALMOLOGICO (CONCLUSION)</v>
          </cell>
          <cell r="D1580" t="str">
            <v>DISTRITAL</v>
          </cell>
          <cell r="E1580">
            <v>15</v>
          </cell>
          <cell r="F1580" t="str">
            <v>DISTRITAL</v>
          </cell>
          <cell r="G1580" t="str">
            <v>I</v>
          </cell>
          <cell r="H1580">
            <v>159800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159800</v>
          </cell>
          <cell r="P1580">
            <v>0</v>
          </cell>
          <cell r="Q1580">
            <v>1</v>
          </cell>
          <cell r="R1580" t="str">
            <v>PROTECCION SOCIAL</v>
          </cell>
          <cell r="S1580">
            <v>2</v>
          </cell>
          <cell r="T1580" t="str">
            <v>SERVICIO DE SALUD</v>
          </cell>
          <cell r="U1580">
            <v>2</v>
          </cell>
          <cell r="V1580" t="str">
            <v>PROYECTOS - 2007 P/CONCLUSION</v>
          </cell>
          <cell r="W1580">
            <v>2095</v>
          </cell>
        </row>
        <row r="1581">
          <cell r="B1581" t="str">
            <v/>
          </cell>
          <cell r="C1581" t="str">
            <v>PROGRAMA SALUD DENTAL DE LA VEJEZ 2007</v>
          </cell>
          <cell r="D1581" t="str">
            <v>DISTRITAL</v>
          </cell>
          <cell r="E1581">
            <v>15</v>
          </cell>
          <cell r="F1581" t="str">
            <v>DISTRITAL</v>
          </cell>
          <cell r="G1581" t="str">
            <v>I</v>
          </cell>
          <cell r="H1581">
            <v>4000</v>
          </cell>
          <cell r="I1581">
            <v>4000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1</v>
          </cell>
          <cell r="R1581" t="str">
            <v>PROTECCION SOCIAL</v>
          </cell>
          <cell r="S1581">
            <v>2</v>
          </cell>
          <cell r="T1581" t="str">
            <v>SERVICIO DE SALUD</v>
          </cell>
          <cell r="U1581">
            <v>2</v>
          </cell>
          <cell r="V1581" t="str">
            <v>PROYECTOS - 2007 P/CONCLUSION</v>
          </cell>
          <cell r="W1581">
            <v>2096</v>
          </cell>
        </row>
        <row r="1582">
          <cell r="B1582" t="str">
            <v>B05-16983-00000</v>
          </cell>
          <cell r="C1582" t="str">
            <v>MANTENIMIENTO DE CANCHAS DEPORTIVAS</v>
          </cell>
          <cell r="D1582" t="str">
            <v>SANTIAGO I</v>
          </cell>
          <cell r="E1582">
            <v>1</v>
          </cell>
          <cell r="F1582" t="str">
            <v>DISTRITO - 1</v>
          </cell>
          <cell r="G1582" t="str">
            <v>I</v>
          </cell>
          <cell r="H1582">
            <v>30000</v>
          </cell>
          <cell r="I1582">
            <v>0</v>
          </cell>
          <cell r="J1582">
            <v>30000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2</v>
          </cell>
          <cell r="R1582" t="str">
            <v>OBRAS Y MEDIO AMBIENTE</v>
          </cell>
          <cell r="S1582">
            <v>12</v>
          </cell>
          <cell r="T1582" t="str">
            <v>INFRAESTRUCTURA URBANA Y RURAL</v>
          </cell>
          <cell r="U1582">
            <v>2</v>
          </cell>
          <cell r="V1582" t="str">
            <v>PROYECTOS - 2007 P/CONCLUSION</v>
          </cell>
          <cell r="W1582">
            <v>2098</v>
          </cell>
        </row>
        <row r="1583">
          <cell r="B1583" t="str">
            <v>B05-17639-00000</v>
          </cell>
          <cell r="C1583" t="str">
            <v>DOTACION DE MATERIALES DE CONSTRUCCION PARA ENLOSETADO DE LA CALLE MARIO MERCADO</v>
          </cell>
          <cell r="D1583" t="str">
            <v>COMPLEMENTO ROSAS PAMPA</v>
          </cell>
          <cell r="E1583">
            <v>1</v>
          </cell>
          <cell r="F1583" t="str">
            <v>DISTRITO - 1</v>
          </cell>
          <cell r="G1583" t="str">
            <v>I</v>
          </cell>
          <cell r="H1583">
            <v>60404</v>
          </cell>
          <cell r="I1583">
            <v>60210</v>
          </cell>
          <cell r="J1583">
            <v>194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2</v>
          </cell>
          <cell r="R1583" t="str">
            <v>OBRAS Y MEDIO AMBIENTE</v>
          </cell>
          <cell r="S1583">
            <v>18</v>
          </cell>
          <cell r="T1583" t="str">
            <v>CONSTRUCCION Y MANTENIMIENTO DE CAMINOS VECINALES</v>
          </cell>
          <cell r="U1583">
            <v>2</v>
          </cell>
          <cell r="V1583" t="str">
            <v>PROYECTOS - 2007 P/CONCLUSION</v>
          </cell>
          <cell r="W1583">
            <v>2100</v>
          </cell>
        </row>
        <row r="1584">
          <cell r="B1584" t="str">
            <v>B05-17637-00000</v>
          </cell>
          <cell r="C1584" t="str">
            <v>ENLOSETADO CONTORNO SEDE SOCIAL, CENTRO DE SALUD Y CANCHA MULTIPLE MZ E</v>
          </cell>
          <cell r="D1584" t="str">
            <v>ATIPIRIS</v>
          </cell>
          <cell r="E1584">
            <v>8</v>
          </cell>
          <cell r="F1584" t="str">
            <v>DISTRITO - 8</v>
          </cell>
          <cell r="G1584" t="str">
            <v>I</v>
          </cell>
          <cell r="H1584">
            <v>138082</v>
          </cell>
          <cell r="I1584">
            <v>138082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2</v>
          </cell>
          <cell r="R1584" t="str">
            <v>OBRAS Y MEDIO AMBIENTE</v>
          </cell>
          <cell r="S1584">
            <v>18</v>
          </cell>
          <cell r="T1584" t="str">
            <v>CONSTRUCCION Y MANTENIMIENTO DE CAMINOS VECINALES</v>
          </cell>
          <cell r="U1584">
            <v>2</v>
          </cell>
          <cell r="V1584" t="str">
            <v>PROYECTOS - 2007 P/CONCLUSION</v>
          </cell>
          <cell r="W1584">
            <v>2101</v>
          </cell>
        </row>
        <row r="1585">
          <cell r="B1585" t="str">
            <v>B05-17530-00000</v>
          </cell>
          <cell r="C1585" t="str">
            <v>CONSTRUCCION SEDE SOCIAL (FASE II)</v>
          </cell>
          <cell r="D1585" t="str">
            <v>ILLIMANI</v>
          </cell>
          <cell r="E1585">
            <v>4</v>
          </cell>
          <cell r="F1585" t="str">
            <v>DISTRITO - 4</v>
          </cell>
          <cell r="G1585" t="str">
            <v>I</v>
          </cell>
          <cell r="H1585">
            <v>37135</v>
          </cell>
          <cell r="I1585">
            <v>37135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2</v>
          </cell>
          <cell r="R1585" t="str">
            <v>OBRAS Y MEDIO AMBIENTE</v>
          </cell>
          <cell r="S1585">
            <v>12</v>
          </cell>
          <cell r="T1585" t="str">
            <v>INFRAESTRUCTURA URBANA Y RURAL</v>
          </cell>
          <cell r="U1585">
            <v>2</v>
          </cell>
          <cell r="V1585" t="str">
            <v>PROYECTOS - 2007 P/CONCLUSION</v>
          </cell>
          <cell r="W1585">
            <v>2102</v>
          </cell>
        </row>
        <row r="1586">
          <cell r="B1586" t="str">
            <v>B05-17571-00000</v>
          </cell>
          <cell r="C1586" t="str">
            <v>DOTACION DE LOSETAS CALLES TOCOPILLA Y TOPATER (CERAMICA)</v>
          </cell>
          <cell r="D1586" t="str">
            <v>23 DE MARZO</v>
          </cell>
          <cell r="E1586">
            <v>4</v>
          </cell>
          <cell r="F1586" t="str">
            <v>DISTRITO - 4</v>
          </cell>
          <cell r="G1586" t="str">
            <v>I</v>
          </cell>
          <cell r="H1586">
            <v>50089</v>
          </cell>
          <cell r="I1586">
            <v>50089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2</v>
          </cell>
          <cell r="R1586" t="str">
            <v>OBRAS Y MEDIO AMBIENTE</v>
          </cell>
          <cell r="S1586">
            <v>18</v>
          </cell>
          <cell r="T1586" t="str">
            <v>CONSTRUCCION Y MANTENIMIENTO DE CAMINOS VECINALES</v>
          </cell>
          <cell r="U1586">
            <v>2</v>
          </cell>
          <cell r="V1586" t="str">
            <v>PROYECTOS - 2007 P/CONCLUSION</v>
          </cell>
          <cell r="W1586">
            <v>2103</v>
          </cell>
        </row>
        <row r="1587">
          <cell r="B1587" t="str">
            <v>B05-17792-00000</v>
          </cell>
          <cell r="C1587" t="str">
            <v>EQUIPAMIENTO DE MOBILIARIO U.E. MANUEL ASCENCIO PADILLA (MESAS Y SILLAS)</v>
          </cell>
          <cell r="D1587" t="str">
            <v>DISTRITAL D-4</v>
          </cell>
          <cell r="E1587">
            <v>4</v>
          </cell>
          <cell r="F1587" t="str">
            <v>DISTRITO - 4</v>
          </cell>
          <cell r="G1587" t="str">
            <v>I</v>
          </cell>
          <cell r="H1587">
            <v>50000</v>
          </cell>
          <cell r="I1587">
            <v>0</v>
          </cell>
          <cell r="J1587">
            <v>0</v>
          </cell>
          <cell r="K1587">
            <v>50000</v>
          </cell>
          <cell r="L1587">
            <v>0</v>
          </cell>
          <cell r="M1587">
            <v>50000</v>
          </cell>
          <cell r="N1587">
            <v>0</v>
          </cell>
          <cell r="O1587">
            <v>0</v>
          </cell>
          <cell r="P1587">
            <v>0</v>
          </cell>
          <cell r="Q1587">
            <v>1</v>
          </cell>
          <cell r="R1587" t="str">
            <v>PROTECCION SOCIAL</v>
          </cell>
          <cell r="S1587">
            <v>1</v>
          </cell>
          <cell r="T1587" t="str">
            <v>SERVICIO DE EDUCACION</v>
          </cell>
          <cell r="U1587">
            <v>2</v>
          </cell>
          <cell r="V1587" t="str">
            <v>PROYECTOS - 2007 P/CONCLUSION</v>
          </cell>
          <cell r="W1587">
            <v>2104</v>
          </cell>
        </row>
        <row r="1588">
          <cell r="B1588" t="str">
            <v>B05-17493-00000</v>
          </cell>
          <cell r="C1588" t="str">
            <v>CONSTRUCCIÓN MÓDULO POLICIAL</v>
          </cell>
          <cell r="D1588" t="str">
            <v>BAUTISTA SAAVEDRA "CH"</v>
          </cell>
          <cell r="E1588">
            <v>7</v>
          </cell>
          <cell r="F1588" t="str">
            <v>DISTRITO - 7</v>
          </cell>
          <cell r="G1588" t="str">
            <v>I</v>
          </cell>
          <cell r="H1588">
            <v>75000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75000</v>
          </cell>
          <cell r="P1588">
            <v>0</v>
          </cell>
          <cell r="Q1588">
            <v>2</v>
          </cell>
          <cell r="R1588" t="str">
            <v>OBRAS Y MEDIO AMBIENTE</v>
          </cell>
          <cell r="S1588">
            <v>6</v>
          </cell>
          <cell r="T1588" t="str">
            <v>SERVICIOS DE SEGURIDAD CIUDADANA</v>
          </cell>
          <cell r="U1588">
            <v>2</v>
          </cell>
          <cell r="V1588" t="str">
            <v>PROYECTOS - 2007 P/CONCLUSION</v>
          </cell>
          <cell r="W1588">
            <v>2105</v>
          </cell>
        </row>
        <row r="1589">
          <cell r="B1589" t="str">
            <v>B05-17266-00000</v>
          </cell>
          <cell r="C1589" t="str">
            <v>AMPLIACION, REFACCION  Y ENREJADO DE SEDE SOCIAL Y TELECENTRO</v>
          </cell>
          <cell r="D1589" t="str">
            <v>SENKATA UNIFICADA POTOSI</v>
          </cell>
          <cell r="E1589">
            <v>15</v>
          </cell>
          <cell r="F1589" t="str">
            <v>DISTRITAL</v>
          </cell>
          <cell r="G1589" t="str">
            <v>I</v>
          </cell>
          <cell r="H1589">
            <v>36000</v>
          </cell>
          <cell r="I1589">
            <v>0</v>
          </cell>
          <cell r="J1589">
            <v>36000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2</v>
          </cell>
          <cell r="R1589" t="str">
            <v>OBRAS Y MEDIO AMBIENTE</v>
          </cell>
          <cell r="S1589">
            <v>12</v>
          </cell>
          <cell r="T1589" t="str">
            <v>INFRAESTRUCTURA URBANA Y RURAL</v>
          </cell>
          <cell r="U1589">
            <v>2</v>
          </cell>
          <cell r="V1589" t="str">
            <v>PROYECTOS - 2007 P/CONCLUSION</v>
          </cell>
          <cell r="W1589">
            <v>2106</v>
          </cell>
        </row>
        <row r="1590">
          <cell r="B1590" t="str">
            <v>B05-17696-00000</v>
          </cell>
          <cell r="C1590" t="str">
            <v>ENLOSETADO AV. HEROES DEL PACIFICO (FASE II)</v>
          </cell>
          <cell r="D1590" t="str">
            <v>DISTRITAL - SAN LUIS TASA</v>
          </cell>
          <cell r="E1590">
            <v>15</v>
          </cell>
          <cell r="F1590" t="str">
            <v>DISTRITAL</v>
          </cell>
          <cell r="G1590" t="str">
            <v>I</v>
          </cell>
          <cell r="H1590">
            <v>130000</v>
          </cell>
          <cell r="I1590">
            <v>0</v>
          </cell>
          <cell r="J1590">
            <v>130000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2</v>
          </cell>
          <cell r="R1590" t="str">
            <v>OBRAS Y MEDIO AMBIENTE</v>
          </cell>
          <cell r="S1590">
            <v>18</v>
          </cell>
          <cell r="T1590" t="str">
            <v>CONSTRUCCION Y MANTENIMIENTO DE CAMINOS VECINALES</v>
          </cell>
          <cell r="U1590">
            <v>2</v>
          </cell>
          <cell r="V1590" t="str">
            <v>PROYECTOS - 2007 P/CONCLUSION</v>
          </cell>
          <cell r="W1590">
            <v>2109</v>
          </cell>
        </row>
        <row r="1591">
          <cell r="B1591" t="str">
            <v>B05-17725-00000</v>
          </cell>
          <cell r="C1591" t="str">
            <v>DOTACION DE LOSETAS + CAPA BASE VARIAS CALLES</v>
          </cell>
          <cell r="D1591" t="str">
            <v>DISTRITAL - SAN LUIS II CHARAPAQUI</v>
          </cell>
          <cell r="E1591">
            <v>15</v>
          </cell>
          <cell r="F1591" t="str">
            <v>DISTRITAL</v>
          </cell>
          <cell r="G1591" t="str">
            <v>I</v>
          </cell>
          <cell r="H1591">
            <v>135000</v>
          </cell>
          <cell r="I1591">
            <v>0</v>
          </cell>
          <cell r="J1591">
            <v>135000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2</v>
          </cell>
          <cell r="R1591" t="str">
            <v>OBRAS Y MEDIO AMBIENTE</v>
          </cell>
          <cell r="S1591">
            <v>18</v>
          </cell>
          <cell r="T1591" t="str">
            <v>CONSTRUCCION Y MANTENIMIENTO DE CAMINOS VECINALES</v>
          </cell>
          <cell r="U1591">
            <v>2</v>
          </cell>
          <cell r="V1591" t="str">
            <v>PROYECTOS - 2007 P/CONCLUSION</v>
          </cell>
          <cell r="W1591">
            <v>2110</v>
          </cell>
        </row>
        <row r="1592">
          <cell r="B1592" t="str">
            <v>B05-17733-00000</v>
          </cell>
          <cell r="C1592" t="str">
            <v>ENLOSETADO CALLE PEDRO NOLASCO</v>
          </cell>
          <cell r="D1592" t="str">
            <v>DISTRITAL - CALAMA</v>
          </cell>
          <cell r="E1592">
            <v>15</v>
          </cell>
          <cell r="F1592" t="str">
            <v>DISTRITAL</v>
          </cell>
          <cell r="G1592" t="str">
            <v>I</v>
          </cell>
          <cell r="H1592">
            <v>130000</v>
          </cell>
          <cell r="I1592">
            <v>0</v>
          </cell>
          <cell r="J1592">
            <v>0</v>
          </cell>
          <cell r="K1592">
            <v>130000</v>
          </cell>
          <cell r="L1592">
            <v>0</v>
          </cell>
          <cell r="M1592">
            <v>0</v>
          </cell>
          <cell r="N1592">
            <v>130000</v>
          </cell>
          <cell r="O1592">
            <v>0</v>
          </cell>
          <cell r="P1592">
            <v>0</v>
          </cell>
          <cell r="Q1592">
            <v>2</v>
          </cell>
          <cell r="R1592" t="str">
            <v>OBRAS Y MEDIO AMBIENTE</v>
          </cell>
          <cell r="S1592">
            <v>18</v>
          </cell>
          <cell r="T1592" t="str">
            <v>CONSTRUCCION Y MANTENIMIENTO DE CAMINOS VECINALES</v>
          </cell>
          <cell r="U1592">
            <v>2</v>
          </cell>
          <cell r="V1592" t="str">
            <v>PROYECTOS - 2007 P/CONCLUSION</v>
          </cell>
          <cell r="W1592">
            <v>2111</v>
          </cell>
        </row>
        <row r="1593">
          <cell r="B1593" t="str">
            <v>B05-17856-00000</v>
          </cell>
          <cell r="C1593" t="str">
            <v>VACIADO DE PATIO U.E. 7 DE SEPTIEMBRE</v>
          </cell>
          <cell r="D1593" t="str">
            <v>DISTRITAL D-3</v>
          </cell>
          <cell r="E1593">
            <v>15</v>
          </cell>
          <cell r="F1593" t="str">
            <v>DISTRITAL</v>
          </cell>
          <cell r="G1593" t="str">
            <v>I</v>
          </cell>
          <cell r="H1593">
            <v>40000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40000</v>
          </cell>
          <cell r="P1593">
            <v>0</v>
          </cell>
          <cell r="Q1593">
            <v>1</v>
          </cell>
          <cell r="R1593" t="str">
            <v>PROTECCION SOCIAL</v>
          </cell>
          <cell r="S1593">
            <v>1</v>
          </cell>
          <cell r="T1593" t="str">
            <v>SERVICIO DE EDUCACION</v>
          </cell>
          <cell r="U1593">
            <v>2</v>
          </cell>
          <cell r="V1593" t="str">
            <v>PROYECTOS - 2007 P/CONCLUSION</v>
          </cell>
          <cell r="W1593">
            <v>2112</v>
          </cell>
        </row>
        <row r="1594">
          <cell r="B1594" t="str">
            <v>B05-17795-00000</v>
          </cell>
          <cell r="C1594" t="str">
            <v>EQUIPAMIENTO LABORATORIO U.E. 7 DE SEPTIEMBRE</v>
          </cell>
          <cell r="D1594" t="str">
            <v>DISTRITAL D-3</v>
          </cell>
          <cell r="E1594">
            <v>15</v>
          </cell>
          <cell r="F1594" t="str">
            <v>DISTRITAL</v>
          </cell>
          <cell r="G1594" t="str">
            <v>I</v>
          </cell>
          <cell r="H1594">
            <v>21549</v>
          </cell>
          <cell r="I1594">
            <v>0</v>
          </cell>
          <cell r="J1594">
            <v>0</v>
          </cell>
          <cell r="K1594">
            <v>21549</v>
          </cell>
          <cell r="L1594">
            <v>0</v>
          </cell>
          <cell r="M1594">
            <v>21549</v>
          </cell>
          <cell r="N1594">
            <v>0</v>
          </cell>
          <cell r="O1594">
            <v>0</v>
          </cell>
          <cell r="P1594">
            <v>0</v>
          </cell>
          <cell r="Q1594">
            <v>1</v>
          </cell>
          <cell r="R1594" t="str">
            <v>PROTECCION SOCIAL</v>
          </cell>
          <cell r="S1594">
            <v>1</v>
          </cell>
          <cell r="T1594" t="str">
            <v>SERVICIO DE EDUCACION</v>
          </cell>
          <cell r="U1594">
            <v>2</v>
          </cell>
          <cell r="V1594" t="str">
            <v>PROYECTOS - 2007 P/CONCLUSION</v>
          </cell>
          <cell r="W1594">
            <v>2113</v>
          </cell>
        </row>
        <row r="1595">
          <cell r="B1595" t="str">
            <v>B05-17806-00000</v>
          </cell>
          <cell r="C1595" t="str">
            <v>EQUIPAMIENTO U.E. NOEL KEMPFF MERCADO (INSTRUMENTOS MUSICALES)</v>
          </cell>
          <cell r="D1595" t="str">
            <v>DISTRITAL D-3</v>
          </cell>
          <cell r="E1595">
            <v>15</v>
          </cell>
          <cell r="F1595" t="str">
            <v>DISTRITAL</v>
          </cell>
          <cell r="G1595" t="str">
            <v>I</v>
          </cell>
          <cell r="H1595">
            <v>40000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40000</v>
          </cell>
          <cell r="P1595">
            <v>0</v>
          </cell>
          <cell r="Q1595">
            <v>1</v>
          </cell>
          <cell r="R1595" t="str">
            <v>PROTECCION SOCIAL</v>
          </cell>
          <cell r="S1595">
            <v>1</v>
          </cell>
          <cell r="T1595" t="str">
            <v>SERVICIO DE EDUCACION</v>
          </cell>
          <cell r="U1595">
            <v>2</v>
          </cell>
          <cell r="V1595" t="str">
            <v>PROYECTOS - 2007 P/CONCLUSION</v>
          </cell>
          <cell r="W1595">
            <v>2114</v>
          </cell>
        </row>
        <row r="1596">
          <cell r="B1596" t="str">
            <v>B05-17481-00000</v>
          </cell>
          <cell r="C1596" t="str">
            <v>CONSTRUCCION LABORATORIO U.E. SAJAMA</v>
          </cell>
          <cell r="D1596" t="str">
            <v>DISTRITAL D-3</v>
          </cell>
          <cell r="E1596">
            <v>15</v>
          </cell>
          <cell r="F1596" t="str">
            <v>DISTRITAL</v>
          </cell>
          <cell r="G1596" t="str">
            <v>I</v>
          </cell>
          <cell r="H1596">
            <v>160000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160000</v>
          </cell>
          <cell r="P1596">
            <v>0</v>
          </cell>
          <cell r="Q1596">
            <v>1</v>
          </cell>
          <cell r="R1596" t="str">
            <v>PROTECCION SOCIAL</v>
          </cell>
          <cell r="S1596">
            <v>1</v>
          </cell>
          <cell r="T1596" t="str">
            <v>SERVICIO DE EDUCACION</v>
          </cell>
          <cell r="U1596">
            <v>2</v>
          </cell>
          <cell r="V1596" t="str">
            <v>PROYECTOS - 2007 P/CONCLUSION</v>
          </cell>
          <cell r="W1596">
            <v>2115</v>
          </cell>
        </row>
        <row r="1597">
          <cell r="B1597" t="str">
            <v>B05-17293-00000</v>
          </cell>
          <cell r="C1597" t="str">
            <v>CONSTRUCCION CANCHA MULTIFUNCIONAL U.E. NATIVIDAD</v>
          </cell>
          <cell r="D1597" t="str">
            <v>DISTRITAL D-3</v>
          </cell>
          <cell r="E1597">
            <v>15</v>
          </cell>
          <cell r="F1597" t="str">
            <v>DISTRITAL</v>
          </cell>
          <cell r="G1597" t="str">
            <v>I</v>
          </cell>
          <cell r="H1597">
            <v>40000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40000</v>
          </cell>
          <cell r="P1597">
            <v>0</v>
          </cell>
          <cell r="Q1597">
            <v>1</v>
          </cell>
          <cell r="R1597" t="str">
            <v>PROTECCION SOCIAL</v>
          </cell>
          <cell r="S1597">
            <v>1</v>
          </cell>
          <cell r="T1597" t="str">
            <v>SERVICIO DE EDUCACION</v>
          </cell>
          <cell r="U1597">
            <v>2</v>
          </cell>
          <cell r="V1597" t="str">
            <v>PROYECTOS - 2007 P/CONCLUSION</v>
          </cell>
          <cell r="W1597">
            <v>2116</v>
          </cell>
        </row>
        <row r="1598">
          <cell r="B1598" t="str">
            <v>B05-17358-00000</v>
          </cell>
          <cell r="C1598" t="str">
            <v>CONSTRUCCION DE AULAS U.E. CALAMA</v>
          </cell>
          <cell r="D1598" t="str">
            <v>DISTRITAL D-3</v>
          </cell>
          <cell r="E1598">
            <v>15</v>
          </cell>
          <cell r="F1598" t="str">
            <v>DISTRITAL</v>
          </cell>
          <cell r="G1598" t="str">
            <v>I</v>
          </cell>
          <cell r="H1598">
            <v>130000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130000</v>
          </cell>
          <cell r="P1598">
            <v>0</v>
          </cell>
          <cell r="Q1598">
            <v>1</v>
          </cell>
          <cell r="R1598" t="str">
            <v>PROTECCION SOCIAL</v>
          </cell>
          <cell r="S1598">
            <v>1</v>
          </cell>
          <cell r="T1598" t="str">
            <v>SERVICIO DE EDUCACION</v>
          </cell>
          <cell r="U1598">
            <v>2</v>
          </cell>
          <cell r="V1598" t="str">
            <v>PROYECTOS - 2007 P/CONCLUSION</v>
          </cell>
          <cell r="W1598">
            <v>2117</v>
          </cell>
        </row>
        <row r="1599">
          <cell r="B1599" t="str">
            <v>B05-17839-00000</v>
          </cell>
          <cell r="C1599" t="str">
            <v>REFACCION DE AULAS U.E. REPUBLICA DE CUBA</v>
          </cell>
          <cell r="D1599" t="str">
            <v>DISTRITAL D-3</v>
          </cell>
          <cell r="E1599">
            <v>15</v>
          </cell>
          <cell r="F1599" t="str">
            <v>DISTRITAL</v>
          </cell>
          <cell r="G1599" t="str">
            <v>I</v>
          </cell>
          <cell r="H1599">
            <v>100000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100000</v>
          </cell>
          <cell r="P1599">
            <v>0</v>
          </cell>
          <cell r="Q1599">
            <v>1</v>
          </cell>
          <cell r="R1599" t="str">
            <v>PROTECCION SOCIAL</v>
          </cell>
          <cell r="S1599">
            <v>1</v>
          </cell>
          <cell r="T1599" t="str">
            <v>SERVICIO DE EDUCACION</v>
          </cell>
          <cell r="U1599">
            <v>2</v>
          </cell>
          <cell r="V1599" t="str">
            <v>PROYECTOS - 2007 P/CONCLUSION</v>
          </cell>
          <cell r="W1599">
            <v>2118</v>
          </cell>
        </row>
        <row r="1600">
          <cell r="B1600" t="str">
            <v>B05-17468-00000</v>
          </cell>
          <cell r="C1600" t="str">
            <v>CONSTRUCCION DE TINGLADO U.E. SAN LUIS GONZAGA</v>
          </cell>
          <cell r="D1600" t="str">
            <v>DISTRITAL D-3</v>
          </cell>
          <cell r="E1600">
            <v>15</v>
          </cell>
          <cell r="F1600" t="str">
            <v>DISTRITAL</v>
          </cell>
          <cell r="G1600" t="str">
            <v>I</v>
          </cell>
          <cell r="H1600">
            <v>180000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180000</v>
          </cell>
          <cell r="P1600">
            <v>0</v>
          </cell>
          <cell r="Q1600">
            <v>1</v>
          </cell>
          <cell r="R1600" t="str">
            <v>PROTECCION SOCIAL</v>
          </cell>
          <cell r="S1600">
            <v>1</v>
          </cell>
          <cell r="T1600" t="str">
            <v>SERVICIO DE EDUCACION</v>
          </cell>
          <cell r="U1600">
            <v>2</v>
          </cell>
          <cell r="V1600" t="str">
            <v>PROYECTOS - 2007 P/CONCLUSION</v>
          </cell>
          <cell r="W1600">
            <v>2119</v>
          </cell>
        </row>
        <row r="1601">
          <cell r="B1601" t="str">
            <v>B05-17480-00000</v>
          </cell>
          <cell r="C1601" t="str">
            <v>CONSTRUCCION LABORATORIO U.E. NOEL KEMPFF MERCADO</v>
          </cell>
          <cell r="D1601" t="str">
            <v>DISTRITAL D-3</v>
          </cell>
          <cell r="E1601">
            <v>15</v>
          </cell>
          <cell r="F1601" t="str">
            <v>DISTRITAL</v>
          </cell>
          <cell r="G1601" t="str">
            <v>I</v>
          </cell>
          <cell r="H1601">
            <v>160000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160000</v>
          </cell>
          <cell r="P1601">
            <v>0</v>
          </cell>
          <cell r="Q1601">
            <v>1</v>
          </cell>
          <cell r="R1601" t="str">
            <v>PROTECCION SOCIAL</v>
          </cell>
          <cell r="S1601">
            <v>1</v>
          </cell>
          <cell r="T1601" t="str">
            <v>SERVICIO DE EDUCACION</v>
          </cell>
          <cell r="U1601">
            <v>2</v>
          </cell>
          <cell r="V1601" t="str">
            <v>PROYECTOS - 2007 P/CONCLUSION</v>
          </cell>
          <cell r="W1601">
            <v>2120</v>
          </cell>
        </row>
        <row r="1602">
          <cell r="B1602" t="str">
            <v>B05-17354-00000</v>
          </cell>
          <cell r="C1602" t="str">
            <v>CONSTRUCCION DE AULAS PARA LABORATORIO U.E. AMOR DE DIOS</v>
          </cell>
          <cell r="D1602" t="str">
            <v>DISTRITAL D-3</v>
          </cell>
          <cell r="E1602">
            <v>15</v>
          </cell>
          <cell r="F1602" t="str">
            <v>DISTRITAL</v>
          </cell>
          <cell r="G1602" t="str">
            <v>I</v>
          </cell>
          <cell r="H1602">
            <v>160000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160000</v>
          </cell>
          <cell r="P1602">
            <v>0</v>
          </cell>
          <cell r="Q1602">
            <v>1</v>
          </cell>
          <cell r="R1602" t="str">
            <v>PROTECCION SOCIAL</v>
          </cell>
          <cell r="S1602">
            <v>1</v>
          </cell>
          <cell r="T1602" t="str">
            <v>SERVICIO DE EDUCACION</v>
          </cell>
          <cell r="U1602">
            <v>2</v>
          </cell>
          <cell r="V1602" t="str">
            <v>PROYECTOS - 2007 P/CONCLUSION</v>
          </cell>
          <cell r="W1602">
            <v>2121</v>
          </cell>
        </row>
        <row r="1603">
          <cell r="B1603" t="str">
            <v>B05-17479-00000</v>
          </cell>
          <cell r="C1603" t="str">
            <v>CONSTRUCCION LABORATORIO U.E. LA PAZ</v>
          </cell>
          <cell r="D1603" t="str">
            <v>DISTRITAL D-3</v>
          </cell>
          <cell r="E1603">
            <v>15</v>
          </cell>
          <cell r="F1603" t="str">
            <v>DISTRITAL</v>
          </cell>
          <cell r="G1603" t="str">
            <v>I</v>
          </cell>
          <cell r="H1603">
            <v>160000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160000</v>
          </cell>
          <cell r="P1603">
            <v>0</v>
          </cell>
          <cell r="Q1603">
            <v>1</v>
          </cell>
          <cell r="R1603" t="str">
            <v>PROTECCION SOCIAL</v>
          </cell>
          <cell r="S1603">
            <v>1</v>
          </cell>
          <cell r="T1603" t="str">
            <v>SERVICIO DE EDUCACION</v>
          </cell>
          <cell r="U1603">
            <v>2</v>
          </cell>
          <cell r="V1603" t="str">
            <v>PROYECTOS - 2007 P/CONCLUSION</v>
          </cell>
          <cell r="W1603">
            <v>2122</v>
          </cell>
        </row>
        <row r="1604">
          <cell r="B1604" t="str">
            <v>B05-17478-00000</v>
          </cell>
          <cell r="C1604" t="str">
            <v>CONSTRUCCION LABORATORIO U.E. JULIAN APAZA</v>
          </cell>
          <cell r="D1604" t="str">
            <v>DISTRITAL D-3</v>
          </cell>
          <cell r="E1604">
            <v>15</v>
          </cell>
          <cell r="F1604" t="str">
            <v>DISTRITAL</v>
          </cell>
          <cell r="G1604" t="str">
            <v>I</v>
          </cell>
          <cell r="H1604">
            <v>160000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160000</v>
          </cell>
          <cell r="P1604">
            <v>0</v>
          </cell>
          <cell r="Q1604">
            <v>1</v>
          </cell>
          <cell r="R1604" t="str">
            <v>PROTECCION SOCIAL</v>
          </cell>
          <cell r="S1604">
            <v>1</v>
          </cell>
          <cell r="T1604" t="str">
            <v>SERVICIO DE EDUCACION</v>
          </cell>
          <cell r="U1604">
            <v>2</v>
          </cell>
          <cell r="V1604" t="str">
            <v>PROYECTOS - 2007 P/CONCLUSION</v>
          </cell>
          <cell r="W1604">
            <v>2123</v>
          </cell>
        </row>
        <row r="1605">
          <cell r="B1605" t="str">
            <v>B05-17477-00000</v>
          </cell>
          <cell r="C1605" t="str">
            <v>CONSTRUCCION LABORATORIO U.E. ALEMANIA</v>
          </cell>
          <cell r="D1605" t="str">
            <v>DISTRITAL D-3</v>
          </cell>
          <cell r="E1605">
            <v>15</v>
          </cell>
          <cell r="F1605" t="str">
            <v>DISTRITAL</v>
          </cell>
          <cell r="G1605" t="str">
            <v>I</v>
          </cell>
          <cell r="H1605">
            <v>160000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160000</v>
          </cell>
          <cell r="P1605">
            <v>0</v>
          </cell>
          <cell r="Q1605">
            <v>1</v>
          </cell>
          <cell r="R1605" t="str">
            <v>PROTECCION SOCIAL</v>
          </cell>
          <cell r="S1605">
            <v>1</v>
          </cell>
          <cell r="T1605" t="str">
            <v>SERVICIO DE EDUCACION</v>
          </cell>
          <cell r="U1605">
            <v>2</v>
          </cell>
          <cell r="V1605" t="str">
            <v>PROYECTOS - 2007 P/CONCLUSION</v>
          </cell>
          <cell r="W1605">
            <v>2124</v>
          </cell>
        </row>
        <row r="1606">
          <cell r="B1606" t="str">
            <v>B05-17271-00000</v>
          </cell>
          <cell r="C1606" t="str">
            <v>ENARENADO Y ENMALLADO CANCHA DE FUTBOL (CONVENIO MAN B)</v>
          </cell>
          <cell r="D1606" t="str">
            <v>VILLA MERCEDES U.V. "F"</v>
          </cell>
          <cell r="E1606">
            <v>8</v>
          </cell>
          <cell r="F1606" t="str">
            <v>DISTRITO - 8</v>
          </cell>
          <cell r="G1606" t="str">
            <v>I</v>
          </cell>
          <cell r="H1606">
            <v>56284</v>
          </cell>
          <cell r="I1606">
            <v>43904</v>
          </cell>
          <cell r="J1606">
            <v>12380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</v>
          </cell>
          <cell r="R1606" t="str">
            <v>PROTECCION SOCIAL</v>
          </cell>
          <cell r="S1606">
            <v>4</v>
          </cell>
          <cell r="T1606" t="str">
            <v>DESARROLLO Y PROMOCION DEL DEPORTE</v>
          </cell>
          <cell r="U1606">
            <v>2</v>
          </cell>
          <cell r="V1606" t="str">
            <v>PROYECTOS - 2007 P/CONCLUSION</v>
          </cell>
          <cell r="W1606">
            <v>2125</v>
          </cell>
        </row>
        <row r="1607">
          <cell r="B1607" t="str">
            <v>B05-17276-00000</v>
          </cell>
          <cell r="C1607" t="str">
            <v>DOTACION DE LOSETAS CALLE Sn. MARTIN DE PORRES</v>
          </cell>
          <cell r="D1607" t="str">
            <v>CORAZON DE JESUS</v>
          </cell>
          <cell r="E1607">
            <v>2</v>
          </cell>
          <cell r="F1607" t="str">
            <v>DISTRITO - 2</v>
          </cell>
          <cell r="G1607" t="str">
            <v>I</v>
          </cell>
          <cell r="H1607">
            <v>13000</v>
          </cell>
          <cell r="I1607">
            <v>0</v>
          </cell>
          <cell r="J1607">
            <v>13000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2</v>
          </cell>
          <cell r="R1607" t="str">
            <v>OBRAS Y MEDIO AMBIENTE</v>
          </cell>
          <cell r="S1607">
            <v>18</v>
          </cell>
          <cell r="T1607" t="str">
            <v>CONSTRUCCION Y MANTENIMIENTO DE CAMINOS VECINALES</v>
          </cell>
          <cell r="U1607">
            <v>2</v>
          </cell>
          <cell r="V1607" t="str">
            <v>PROYECTOS - 2007 P/CONCLUSION</v>
          </cell>
          <cell r="W1607">
            <v>2126</v>
          </cell>
        </row>
        <row r="1608">
          <cell r="B1608" t="str">
            <v/>
          </cell>
          <cell r="C1608" t="str">
            <v>ALQUILER MAQUINARIA PARA EXCAVACION DE ZANJA AV. CONCRETEC</v>
          </cell>
          <cell r="D1608" t="str">
            <v>DISTRITO 3</v>
          </cell>
          <cell r="E1608">
            <v>3</v>
          </cell>
          <cell r="F1608" t="str">
            <v>DISTRITO - 3</v>
          </cell>
          <cell r="G1608" t="str">
            <v>I</v>
          </cell>
          <cell r="H1608">
            <v>200000</v>
          </cell>
          <cell r="I1608">
            <v>0</v>
          </cell>
          <cell r="J1608">
            <v>200000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2</v>
          </cell>
          <cell r="R1608" t="str">
            <v>OBRAS Y MEDIO AMBIENTE</v>
          </cell>
          <cell r="S1608">
            <v>15</v>
          </cell>
          <cell r="T1608" t="str">
            <v>PLAN USO DE DESECHOS SOLIDOS - ALCANTARILLADO SANITARIO</v>
          </cell>
          <cell r="U1608">
            <v>2</v>
          </cell>
          <cell r="V1608" t="str">
            <v>PROYECTOS - 2007 P/CONCLUSION</v>
          </cell>
          <cell r="W1608">
            <v>2127</v>
          </cell>
        </row>
        <row r="1609">
          <cell r="B1609" t="str">
            <v>B05-17584-00000</v>
          </cell>
          <cell r="C1609" t="str">
            <v>DOTACION DE LOSETAS PARA VARIAS CALLES</v>
          </cell>
          <cell r="D1609" t="str">
            <v>SAN LUIS II CHARAPAQUI</v>
          </cell>
          <cell r="E1609">
            <v>3</v>
          </cell>
          <cell r="F1609" t="str">
            <v>DISTRITO - 3</v>
          </cell>
          <cell r="G1609" t="str">
            <v>I</v>
          </cell>
          <cell r="H1609">
            <v>207000</v>
          </cell>
          <cell r="I1609">
            <v>207000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</v>
          </cell>
          <cell r="R1609" t="str">
            <v>OBRAS Y MEDIO AMBIENTE</v>
          </cell>
          <cell r="S1609">
            <v>18</v>
          </cell>
          <cell r="T1609" t="str">
            <v>CONSTRUCCION Y MANTENIMIENTO DE CAMINOS VECINALES</v>
          </cell>
          <cell r="U1609">
            <v>2</v>
          </cell>
          <cell r="V1609" t="str">
            <v>PROYECTOS - 2007 P/CONCLUSION</v>
          </cell>
          <cell r="W1609">
            <v>2128</v>
          </cell>
        </row>
        <row r="1610">
          <cell r="B1610" t="str">
            <v>B05-17476-00000</v>
          </cell>
          <cell r="C1610" t="str">
            <v>CONSTRUCCION INFRAESTRUCTURA EDUCACION FISICA INTEGRAL (COLISEO)</v>
          </cell>
          <cell r="D1610" t="str">
            <v>JULIANA-DISTRITO 3</v>
          </cell>
          <cell r="E1610">
            <v>3</v>
          </cell>
          <cell r="F1610" t="str">
            <v>DISTRITO - 3</v>
          </cell>
          <cell r="G1610" t="str">
            <v>I</v>
          </cell>
          <cell r="H1610">
            <v>1500000</v>
          </cell>
          <cell r="I1610">
            <v>0</v>
          </cell>
          <cell r="J1610">
            <v>1500000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2</v>
          </cell>
          <cell r="R1610" t="str">
            <v>OBRAS Y MEDIO AMBIENTE</v>
          </cell>
          <cell r="S1610">
            <v>12</v>
          </cell>
          <cell r="T1610" t="str">
            <v>INFRAESTRUCTURA URBANA Y RURAL</v>
          </cell>
          <cell r="U1610">
            <v>2</v>
          </cell>
          <cell r="V1610" t="str">
            <v>PROYECTOS - 2007 P/CONCLUSION</v>
          </cell>
          <cell r="W1610">
            <v>2129</v>
          </cell>
        </row>
        <row r="1611">
          <cell r="B1611" t="str">
            <v>B05-17428-00000</v>
          </cell>
          <cell r="C1611" t="str">
            <v>CONSTRUCCION DE CORDONES DE ACERA CALLES M. HOLGUIN, LINARES Y H. DAZA</v>
          </cell>
          <cell r="D1611" t="str">
            <v>VILLA MERCEDES ANEXO</v>
          </cell>
          <cell r="E1611">
            <v>8</v>
          </cell>
          <cell r="F1611" t="str">
            <v>DISTRITO - 8</v>
          </cell>
          <cell r="G1611" t="str">
            <v>I</v>
          </cell>
          <cell r="H1611">
            <v>51407</v>
          </cell>
          <cell r="I1611">
            <v>51407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2</v>
          </cell>
          <cell r="R1611" t="str">
            <v>OBRAS Y MEDIO AMBIENTE</v>
          </cell>
          <cell r="S1611">
            <v>18</v>
          </cell>
          <cell r="T1611" t="str">
            <v>CONSTRUCCION Y MANTENIMIENTO DE CAMINOS VECINALES</v>
          </cell>
          <cell r="U1611">
            <v>2</v>
          </cell>
          <cell r="V1611" t="str">
            <v>PROYECTOS - 2007 P/CONCLUSION</v>
          </cell>
          <cell r="W1611">
            <v>2130</v>
          </cell>
        </row>
        <row r="1612">
          <cell r="B1612" t="str">
            <v>B05-17666-00000</v>
          </cell>
          <cell r="C1612" t="str">
            <v>DOTACION DE MOBILIARIO PARA U.E. DEL DISTRITO 8</v>
          </cell>
          <cell r="D1612" t="str">
            <v>DISTRITAL D-8</v>
          </cell>
          <cell r="E1612">
            <v>8</v>
          </cell>
          <cell r="F1612" t="str">
            <v>DISTRITO - 8</v>
          </cell>
          <cell r="G1612" t="str">
            <v>I</v>
          </cell>
          <cell r="H1612">
            <v>90000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90000</v>
          </cell>
          <cell r="P1612">
            <v>0</v>
          </cell>
          <cell r="Q1612">
            <v>1</v>
          </cell>
          <cell r="R1612" t="str">
            <v>PROTECCION SOCIAL</v>
          </cell>
          <cell r="S1612">
            <v>1</v>
          </cell>
          <cell r="T1612" t="str">
            <v>SERVICIO DE EDUCACION</v>
          </cell>
          <cell r="U1612">
            <v>2</v>
          </cell>
          <cell r="V1612" t="str">
            <v>PROYECTOS - 2007 P/CONCLUSION</v>
          </cell>
          <cell r="W1612">
            <v>2132</v>
          </cell>
        </row>
        <row r="1613">
          <cell r="B1613" t="str">
            <v>B05-17413-00000</v>
          </cell>
          <cell r="C1613" t="str">
            <v>CONSTRUCCION DE BATERIAS DE BAÑO U.E. 17 DE OCTUBRE</v>
          </cell>
          <cell r="D1613" t="str">
            <v>DISTRITAL D-8</v>
          </cell>
          <cell r="E1613">
            <v>8</v>
          </cell>
          <cell r="F1613" t="str">
            <v>DISTRITO - 8</v>
          </cell>
          <cell r="G1613" t="str">
            <v>I</v>
          </cell>
          <cell r="H1613">
            <v>90000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90000</v>
          </cell>
          <cell r="P1613">
            <v>0</v>
          </cell>
          <cell r="Q1613">
            <v>1</v>
          </cell>
          <cell r="R1613" t="str">
            <v>PROTECCION SOCIAL</v>
          </cell>
          <cell r="S1613">
            <v>1</v>
          </cell>
          <cell r="T1613" t="str">
            <v>SERVICIO DE EDUCACION</v>
          </cell>
          <cell r="U1613">
            <v>2</v>
          </cell>
          <cell r="V1613" t="str">
            <v>PROYECTOS - 2007 P/CONCLUSION</v>
          </cell>
          <cell r="W1613">
            <v>2133</v>
          </cell>
        </row>
        <row r="1614">
          <cell r="B1614" t="str">
            <v>B05-17418-00000</v>
          </cell>
          <cell r="C1614" t="str">
            <v>CONSTRUCCION DE BATERIAS DE BAÑO U.E. NUEVA ESPERANZA</v>
          </cell>
          <cell r="D1614" t="str">
            <v>NUEVA ESPERANZA</v>
          </cell>
          <cell r="E1614">
            <v>8</v>
          </cell>
          <cell r="F1614" t="str">
            <v>DISTRITO - 8</v>
          </cell>
          <cell r="G1614" t="str">
            <v>I</v>
          </cell>
          <cell r="H1614">
            <v>90000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90000</v>
          </cell>
          <cell r="P1614">
            <v>0</v>
          </cell>
          <cell r="Q1614">
            <v>1</v>
          </cell>
          <cell r="R1614" t="str">
            <v>PROTECCION SOCIAL</v>
          </cell>
          <cell r="S1614">
            <v>1</v>
          </cell>
          <cell r="T1614" t="str">
            <v>SERVICIO DE EDUCACION</v>
          </cell>
          <cell r="U1614">
            <v>2</v>
          </cell>
          <cell r="V1614" t="str">
            <v>PROYECTOS - 2007 P/CONCLUSION</v>
          </cell>
          <cell r="W1614">
            <v>2134</v>
          </cell>
        </row>
        <row r="1615">
          <cell r="B1615" t="str">
            <v>B05-17415-00000</v>
          </cell>
          <cell r="C1615" t="str">
            <v>CONSTRUCCION DE BATERIAS DE BAÑO U.E. ALONZO DE MENDOZA</v>
          </cell>
          <cell r="D1615" t="str">
            <v>ALONZO DE MENDOZA</v>
          </cell>
          <cell r="E1615">
            <v>8</v>
          </cell>
          <cell r="F1615" t="str">
            <v>DISTRITO - 8</v>
          </cell>
          <cell r="G1615" t="str">
            <v>I</v>
          </cell>
          <cell r="H1615">
            <v>90000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90000</v>
          </cell>
          <cell r="P1615">
            <v>0</v>
          </cell>
          <cell r="Q1615">
            <v>1</v>
          </cell>
          <cell r="R1615" t="str">
            <v>PROTECCION SOCIAL</v>
          </cell>
          <cell r="S1615">
            <v>1</v>
          </cell>
          <cell r="T1615" t="str">
            <v>SERVICIO DE EDUCACION</v>
          </cell>
          <cell r="U1615">
            <v>2</v>
          </cell>
          <cell r="V1615" t="str">
            <v>PROYECTOS - 2007 P/CONCLUSION</v>
          </cell>
          <cell r="W1615">
            <v>2135</v>
          </cell>
        </row>
        <row r="1616">
          <cell r="B1616" t="str">
            <v>B05-17414-00000</v>
          </cell>
          <cell r="C1616" t="str">
            <v>CONSTRUCCION DE BATERIAS DE BAÑO U.E. AKAPANA FUERZA ANDINA</v>
          </cell>
          <cell r="D1616" t="str">
            <v>V. MERCEDES U.V. "F"</v>
          </cell>
          <cell r="E1616">
            <v>8</v>
          </cell>
          <cell r="F1616" t="str">
            <v>DISTRITO - 8</v>
          </cell>
          <cell r="G1616" t="str">
            <v>I</v>
          </cell>
          <cell r="H1616">
            <v>90000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90000</v>
          </cell>
          <cell r="P1616">
            <v>0</v>
          </cell>
          <cell r="Q1616">
            <v>1</v>
          </cell>
          <cell r="R1616" t="str">
            <v>PROTECCION SOCIAL</v>
          </cell>
          <cell r="S1616">
            <v>1</v>
          </cell>
          <cell r="T1616" t="str">
            <v>SERVICIO DE EDUCACION</v>
          </cell>
          <cell r="U1616">
            <v>2</v>
          </cell>
          <cell r="V1616" t="str">
            <v>PROYECTOS - 2007 P/CONCLUSION</v>
          </cell>
          <cell r="W1616">
            <v>2136</v>
          </cell>
        </row>
        <row r="1617">
          <cell r="B1617" t="str">
            <v>B05-17667-00000</v>
          </cell>
          <cell r="C1617" t="str">
            <v>CONSTRUCCION DE AULAS U.E. REPUBLICA DEL JAPON (OBRA FINA)</v>
          </cell>
          <cell r="D1617" t="str">
            <v>V. MERCEDES U.V. "A"</v>
          </cell>
          <cell r="E1617">
            <v>8</v>
          </cell>
          <cell r="F1617" t="str">
            <v>DISTRITO - 8</v>
          </cell>
          <cell r="G1617" t="str">
            <v>I</v>
          </cell>
          <cell r="H1617">
            <v>150000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150000</v>
          </cell>
          <cell r="P1617">
            <v>0</v>
          </cell>
          <cell r="Q1617">
            <v>1</v>
          </cell>
          <cell r="R1617" t="str">
            <v>PROTECCION SOCIAL</v>
          </cell>
          <cell r="S1617">
            <v>1</v>
          </cell>
          <cell r="T1617" t="str">
            <v>SERVICIO DE EDUCACION</v>
          </cell>
          <cell r="U1617">
            <v>2</v>
          </cell>
          <cell r="V1617" t="str">
            <v>PROYECTOS - 2007 P/CONCLUSION</v>
          </cell>
          <cell r="W1617">
            <v>2137</v>
          </cell>
        </row>
        <row r="1618">
          <cell r="B1618" t="str">
            <v>B05-17509-00000</v>
          </cell>
          <cell r="C1618" t="str">
            <v>CONSTRUCCION MURO PERIMETRAL U.E. MERCEDES CATOLICO</v>
          </cell>
          <cell r="D1618" t="str">
            <v>V. MERCEDES U.V. "C"</v>
          </cell>
          <cell r="E1618">
            <v>8</v>
          </cell>
          <cell r="F1618" t="str">
            <v>DISTRITO - 8</v>
          </cell>
          <cell r="G1618" t="str">
            <v>I</v>
          </cell>
          <cell r="H1618">
            <v>90000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90000</v>
          </cell>
          <cell r="P1618">
            <v>0</v>
          </cell>
          <cell r="Q1618">
            <v>1</v>
          </cell>
          <cell r="R1618" t="str">
            <v>PROTECCION SOCIAL</v>
          </cell>
          <cell r="S1618">
            <v>1</v>
          </cell>
          <cell r="T1618" t="str">
            <v>SERVICIO DE EDUCACION</v>
          </cell>
          <cell r="U1618">
            <v>2</v>
          </cell>
          <cell r="V1618" t="str">
            <v>PROYECTOS - 2007 P/CONCLUSION</v>
          </cell>
          <cell r="W1618">
            <v>2138</v>
          </cell>
        </row>
        <row r="1619">
          <cell r="B1619" t="str">
            <v>B05-17342-00000</v>
          </cell>
          <cell r="C1619" t="str">
            <v>CONSTRUCCION CORDONES DE ACERA CALLE 18 DE DICIMEBRE - AV. EL CEIBO</v>
          </cell>
          <cell r="D1619" t="str">
            <v>VILLAZON LOS OLIVOS</v>
          </cell>
          <cell r="E1619">
            <v>8</v>
          </cell>
          <cell r="F1619" t="str">
            <v>DISTRITO - 8</v>
          </cell>
          <cell r="G1619" t="str">
            <v>I</v>
          </cell>
          <cell r="H1619">
            <v>57018</v>
          </cell>
          <cell r="I1619">
            <v>14638</v>
          </cell>
          <cell r="J1619">
            <v>42380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2</v>
          </cell>
          <cell r="R1619" t="str">
            <v>OBRAS Y MEDIO AMBIENTE</v>
          </cell>
          <cell r="S1619">
            <v>18</v>
          </cell>
          <cell r="T1619" t="str">
            <v>CONSTRUCCION Y MANTENIMIENTO DE CAMINOS VECINALES</v>
          </cell>
          <cell r="U1619">
            <v>2</v>
          </cell>
          <cell r="V1619" t="str">
            <v>PROYECTOS - 2007 P/CONCLUSION</v>
          </cell>
          <cell r="W1619">
            <v>2139</v>
          </cell>
        </row>
        <row r="1620">
          <cell r="B1620" t="str">
            <v>B05-17473-00000</v>
          </cell>
          <cell r="C1620" t="str">
            <v>ENLOSETADO AV. AMERICA</v>
          </cell>
          <cell r="D1620" t="str">
            <v>DISTRITAL D-3</v>
          </cell>
          <cell r="E1620">
            <v>3</v>
          </cell>
          <cell r="F1620" t="str">
            <v>DISTRITO - 3</v>
          </cell>
          <cell r="G1620" t="str">
            <v>I</v>
          </cell>
          <cell r="H1620">
            <v>650000</v>
          </cell>
          <cell r="I1620">
            <v>400000</v>
          </cell>
          <cell r="J1620">
            <v>0</v>
          </cell>
          <cell r="K1620">
            <v>250000</v>
          </cell>
          <cell r="L1620">
            <v>0</v>
          </cell>
          <cell r="M1620">
            <v>0</v>
          </cell>
          <cell r="N1620">
            <v>250000</v>
          </cell>
          <cell r="O1620">
            <v>0</v>
          </cell>
          <cell r="P1620">
            <v>0</v>
          </cell>
          <cell r="Q1620">
            <v>2</v>
          </cell>
          <cell r="R1620" t="str">
            <v>OBRAS Y MEDIO AMBIENTE</v>
          </cell>
          <cell r="S1620">
            <v>18</v>
          </cell>
          <cell r="T1620" t="str">
            <v>CONSTRUCCION Y MANTENIMIENTO DE CAMINOS VECINALES</v>
          </cell>
          <cell r="U1620">
            <v>2</v>
          </cell>
          <cell r="V1620" t="str">
            <v>PROYECTOS - 2007 P/CONCLUSION</v>
          </cell>
          <cell r="W1620">
            <v>2141</v>
          </cell>
        </row>
        <row r="1621">
          <cell r="B1621" t="str">
            <v>B05-17263-00000</v>
          </cell>
          <cell r="C1621" t="str">
            <v>ADQUISICION INSUMOS MEDICOS PARA CENTROS DE SALUD</v>
          </cell>
          <cell r="D1621" t="str">
            <v>DISTRITAL D-3</v>
          </cell>
          <cell r="E1621">
            <v>3</v>
          </cell>
          <cell r="F1621" t="str">
            <v>DISTRITO - 3</v>
          </cell>
          <cell r="G1621" t="str">
            <v>I</v>
          </cell>
          <cell r="H1621">
            <v>53649</v>
          </cell>
          <cell r="I1621">
            <v>0</v>
          </cell>
          <cell r="J1621">
            <v>0</v>
          </cell>
          <cell r="K1621">
            <v>53649</v>
          </cell>
          <cell r="L1621">
            <v>53649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1</v>
          </cell>
          <cell r="R1621" t="str">
            <v>PROTECCION SOCIAL</v>
          </cell>
          <cell r="S1621">
            <v>2</v>
          </cell>
          <cell r="T1621" t="str">
            <v>SERVICIO DE SALUD</v>
          </cell>
          <cell r="U1621">
            <v>2</v>
          </cell>
          <cell r="V1621" t="str">
            <v>PROYECTOS - 2007 P/CONCLUSION</v>
          </cell>
          <cell r="W1621">
            <v>2142</v>
          </cell>
        </row>
        <row r="1622">
          <cell r="B1622" t="str">
            <v>B05-17520-00000</v>
          </cell>
          <cell r="C1622" t="str">
            <v>CONSTRUCCION PUENTE VEHICULAR-PEATONAL</v>
          </cell>
          <cell r="D1622" t="str">
            <v>BOLIVAR F</v>
          </cell>
          <cell r="E1622">
            <v>3</v>
          </cell>
          <cell r="F1622" t="str">
            <v>DISTRITO - 3</v>
          </cell>
          <cell r="G1622" t="str">
            <v>I</v>
          </cell>
          <cell r="H1622">
            <v>20153</v>
          </cell>
          <cell r="I1622">
            <v>20153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2</v>
          </cell>
          <cell r="R1622" t="str">
            <v>OBRAS Y MEDIO AMBIENTE</v>
          </cell>
          <cell r="S1622">
            <v>18</v>
          </cell>
          <cell r="T1622" t="str">
            <v>CONSTRUCCION Y MANTENIMIENTO DE CAMINOS VECINALES</v>
          </cell>
          <cell r="U1622">
            <v>2</v>
          </cell>
          <cell r="V1622" t="str">
            <v>PROYECTOS - 2007 P/CONCLUSION</v>
          </cell>
          <cell r="W1622">
            <v>2144</v>
          </cell>
        </row>
        <row r="1623">
          <cell r="B1623" t="str">
            <v>B05-17507-00000</v>
          </cell>
          <cell r="C1623" t="str">
            <v>CONSTRUCCION MURO PERIMETRAL U.E CANDELARIA (AMPLIACION)</v>
          </cell>
          <cell r="D1623" t="str">
            <v>DISTRITAL D-3</v>
          </cell>
          <cell r="E1623">
            <v>15</v>
          </cell>
          <cell r="F1623" t="str">
            <v>DISTRITAL</v>
          </cell>
          <cell r="G1623" t="str">
            <v>I</v>
          </cell>
          <cell r="H1623">
            <v>13000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13000</v>
          </cell>
          <cell r="P1623">
            <v>0</v>
          </cell>
          <cell r="Q1623">
            <v>1</v>
          </cell>
          <cell r="R1623" t="str">
            <v>PROTECCION SOCIAL</v>
          </cell>
          <cell r="S1623">
            <v>1</v>
          </cell>
          <cell r="T1623" t="str">
            <v>SERVICIO DE EDUCACION</v>
          </cell>
          <cell r="U1623">
            <v>2</v>
          </cell>
          <cell r="V1623" t="str">
            <v>PROYECTOS - 2007 P/CONCLUSION</v>
          </cell>
          <cell r="W1623">
            <v>2145</v>
          </cell>
        </row>
        <row r="1624">
          <cell r="B1624" t="str">
            <v>B05-17855-00000</v>
          </cell>
          <cell r="C1624" t="str">
            <v>VACIADO DE PATIO U.E CANDELARIA</v>
          </cell>
          <cell r="D1624" t="str">
            <v>DISTRITAL D-3</v>
          </cell>
          <cell r="E1624">
            <v>15</v>
          </cell>
          <cell r="F1624" t="str">
            <v>DISTRITAL</v>
          </cell>
          <cell r="G1624" t="str">
            <v>I</v>
          </cell>
          <cell r="H1624">
            <v>12000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12000</v>
          </cell>
          <cell r="P1624">
            <v>0</v>
          </cell>
          <cell r="Q1624">
            <v>1</v>
          </cell>
          <cell r="R1624" t="str">
            <v>PROTECCION SOCIAL</v>
          </cell>
          <cell r="S1624">
            <v>1</v>
          </cell>
          <cell r="T1624" t="str">
            <v>SERVICIO DE EDUCACION</v>
          </cell>
          <cell r="U1624">
            <v>2</v>
          </cell>
          <cell r="V1624" t="str">
            <v>PROYECTOS - 2007 P/CONCLUSION</v>
          </cell>
          <cell r="W1624">
            <v>2146</v>
          </cell>
        </row>
        <row r="1625">
          <cell r="B1625" t="str">
            <v>B05-17646-00000</v>
          </cell>
          <cell r="C1625" t="str">
            <v>DOTACION DE MATERIALES DE CONSTRUCCION PARA REFACCION SEDE SOCIAL</v>
          </cell>
          <cell r="D1625" t="str">
            <v>SAN JOSE DE YUNGUYO</v>
          </cell>
          <cell r="E1625">
            <v>4</v>
          </cell>
          <cell r="F1625" t="str">
            <v>DISTRITO - 4</v>
          </cell>
          <cell r="G1625" t="str">
            <v>I</v>
          </cell>
          <cell r="H1625">
            <v>15000</v>
          </cell>
          <cell r="I1625">
            <v>15000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2</v>
          </cell>
          <cell r="R1625" t="str">
            <v>OBRAS Y MEDIO AMBIENTE</v>
          </cell>
          <cell r="S1625">
            <v>12</v>
          </cell>
          <cell r="T1625" t="str">
            <v>INFRAESTRUCTURA URBANA Y RURAL</v>
          </cell>
          <cell r="U1625">
            <v>2</v>
          </cell>
          <cell r="V1625" t="str">
            <v>PROYECTOS - 2007 P/CONCLUSION</v>
          </cell>
          <cell r="W1625">
            <v>2147</v>
          </cell>
        </row>
        <row r="1626">
          <cell r="B1626" t="str">
            <v>B05-17736-00000</v>
          </cell>
          <cell r="C1626" t="str">
            <v>ENLOSETADO CALLE RICARDO BUSTAMANTE</v>
          </cell>
          <cell r="D1626" t="str">
            <v>COMPLEMENTO TUNARI</v>
          </cell>
          <cell r="E1626">
            <v>4</v>
          </cell>
          <cell r="F1626" t="str">
            <v>DISTRITO - 4</v>
          </cell>
          <cell r="G1626" t="str">
            <v>I</v>
          </cell>
          <cell r="H1626">
            <v>62000</v>
          </cell>
          <cell r="I1626">
            <v>49186</v>
          </cell>
          <cell r="J1626">
            <v>12814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2</v>
          </cell>
          <cell r="R1626" t="str">
            <v>OBRAS Y MEDIO AMBIENTE</v>
          </cell>
          <cell r="S1626">
            <v>18</v>
          </cell>
          <cell r="T1626" t="str">
            <v>CONSTRUCCION Y MANTENIMIENTO DE CAMINOS VECINALES</v>
          </cell>
          <cell r="U1626">
            <v>2</v>
          </cell>
          <cell r="V1626" t="str">
            <v>PROYECTOS - 2007 P/CONCLUSION</v>
          </cell>
          <cell r="W1626">
            <v>2148</v>
          </cell>
        </row>
        <row r="1627">
          <cell r="B1627" t="str">
            <v>B05-17490-00000</v>
          </cell>
          <cell r="C1627" t="str">
            <v>ADQUISICION DE LOTE DE TERRENO PARA GUARDERIA</v>
          </cell>
          <cell r="D1627" t="str">
            <v>BARRIO MINERO 12 DE OCTUBRE</v>
          </cell>
          <cell r="E1627">
            <v>1</v>
          </cell>
          <cell r="F1627" t="str">
            <v>DISTRITO - 1</v>
          </cell>
          <cell r="G1627" t="str">
            <v>I</v>
          </cell>
          <cell r="H1627">
            <v>78866</v>
          </cell>
          <cell r="I1627">
            <v>78866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2</v>
          </cell>
          <cell r="R1627" t="str">
            <v>OBRAS Y MEDIO AMBIENTE</v>
          </cell>
          <cell r="S1627">
            <v>12</v>
          </cell>
          <cell r="T1627" t="str">
            <v>INFRAESTRUCTURA URBANA Y RURAL</v>
          </cell>
          <cell r="U1627">
            <v>2</v>
          </cell>
          <cell r="V1627" t="str">
            <v>PROYECTOS - 2007 P/CONCLUSION</v>
          </cell>
          <cell r="W1627">
            <v>2149</v>
          </cell>
        </row>
        <row r="1628">
          <cell r="B1628" t="str">
            <v>B05-17417-00000</v>
          </cell>
          <cell r="C1628" t="str">
            <v>CONSTRUCCION DE MURO PERIMETRAL PARA SEDE SOCIAL</v>
          </cell>
          <cell r="D1628" t="str">
            <v>SENKATA PUCARANI</v>
          </cell>
          <cell r="E1628">
            <v>8</v>
          </cell>
          <cell r="F1628" t="str">
            <v>DISTRITO - 8</v>
          </cell>
          <cell r="G1628" t="str">
            <v>I</v>
          </cell>
          <cell r="H1628">
            <v>21231</v>
          </cell>
          <cell r="I1628">
            <v>21231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2</v>
          </cell>
          <cell r="R1628" t="str">
            <v>OBRAS Y MEDIO AMBIENTE</v>
          </cell>
          <cell r="S1628">
            <v>12</v>
          </cell>
          <cell r="T1628" t="str">
            <v>INFRAESTRUCTURA URBANA Y RURAL</v>
          </cell>
          <cell r="U1628">
            <v>2</v>
          </cell>
          <cell r="V1628" t="str">
            <v>PROYECTOS - 2007 P/CONCLUSION</v>
          </cell>
          <cell r="W1628">
            <v>2150</v>
          </cell>
        </row>
        <row r="1629">
          <cell r="B1629" t="str">
            <v>B05-17343-00000</v>
          </cell>
          <cell r="C1629" t="str">
            <v>CONSTRUCCION CORDONES DE ACERA CALLES 17 DE ENERO - 28 DE ABRIL</v>
          </cell>
          <cell r="D1629" t="str">
            <v>COMPLEMENTO FABRIL JUNTHUMA</v>
          </cell>
          <cell r="E1629">
            <v>8</v>
          </cell>
          <cell r="F1629" t="str">
            <v>DISTRITO - 8</v>
          </cell>
          <cell r="G1629" t="str">
            <v>I</v>
          </cell>
          <cell r="H1629">
            <v>30000</v>
          </cell>
          <cell r="I1629">
            <v>15000</v>
          </cell>
          <cell r="J1629">
            <v>15000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2</v>
          </cell>
          <cell r="R1629" t="str">
            <v>OBRAS Y MEDIO AMBIENTE</v>
          </cell>
          <cell r="S1629">
            <v>18</v>
          </cell>
          <cell r="T1629" t="str">
            <v>CONSTRUCCION Y MANTENIMIENTO DE CAMINOS VECINALES</v>
          </cell>
          <cell r="U1629">
            <v>2</v>
          </cell>
          <cell r="V1629" t="str">
            <v>PROYECTOS - 2007 P/CONCLUSION</v>
          </cell>
          <cell r="W1629">
            <v>2151</v>
          </cell>
        </row>
        <row r="1630">
          <cell r="B1630" t="str">
            <v>B05-17427-00000</v>
          </cell>
          <cell r="C1630" t="str">
            <v>CONSTRUCCION DE CORDONES DE ACERA CALLES 1 AL 5</v>
          </cell>
          <cell r="D1630" t="str">
            <v>SAN LORENZO</v>
          </cell>
          <cell r="E1630">
            <v>8</v>
          </cell>
          <cell r="F1630" t="str">
            <v>DISTRITO - 8</v>
          </cell>
          <cell r="G1630" t="str">
            <v>I</v>
          </cell>
          <cell r="H1630">
            <v>40000</v>
          </cell>
          <cell r="I1630">
            <v>20000</v>
          </cell>
          <cell r="J1630">
            <v>20000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2</v>
          </cell>
          <cell r="R1630" t="str">
            <v>OBRAS Y MEDIO AMBIENTE</v>
          </cell>
          <cell r="S1630">
            <v>18</v>
          </cell>
          <cell r="T1630" t="str">
            <v>CONSTRUCCION Y MANTENIMIENTO DE CAMINOS VECINALES</v>
          </cell>
          <cell r="U1630">
            <v>2</v>
          </cell>
          <cell r="V1630" t="str">
            <v>PROYECTOS - 2007 P/CONCLUSION</v>
          </cell>
          <cell r="W1630">
            <v>2152</v>
          </cell>
        </row>
        <row r="1631">
          <cell r="B1631" t="str">
            <v>B05-17336-00000</v>
          </cell>
          <cell r="C1631" t="str">
            <v>CONSTRUCCION CENTRO INFANTIL MANITOS</v>
          </cell>
          <cell r="D1631" t="str">
            <v>SANTIAGO II</v>
          </cell>
          <cell r="E1631">
            <v>2</v>
          </cell>
          <cell r="F1631" t="str">
            <v>DISTRITO - 2</v>
          </cell>
          <cell r="G1631" t="str">
            <v>I</v>
          </cell>
          <cell r="H1631">
            <v>200000</v>
          </cell>
          <cell r="I1631">
            <v>0</v>
          </cell>
          <cell r="J1631">
            <v>200000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1</v>
          </cell>
          <cell r="R1631" t="str">
            <v>PROTECCION SOCIAL</v>
          </cell>
          <cell r="S1631">
            <v>5</v>
          </cell>
          <cell r="T1631" t="str">
            <v>PROMOCION Y POLITICAS DE GENERO</v>
          </cell>
          <cell r="U1631">
            <v>2</v>
          </cell>
          <cell r="V1631" t="str">
            <v>PROYECTOS - 2007 P/CONCLUSION</v>
          </cell>
          <cell r="W1631">
            <v>2153</v>
          </cell>
        </row>
        <row r="1632">
          <cell r="B1632" t="str">
            <v>B05-17537-00000</v>
          </cell>
          <cell r="C1632" t="str">
            <v>CONSTRUCCION TINGLADO U.E. PUERTO DE ROSARIO (FASE II)</v>
          </cell>
          <cell r="D1632" t="str">
            <v>DISTRITAL D-2</v>
          </cell>
          <cell r="E1632">
            <v>2</v>
          </cell>
          <cell r="F1632" t="str">
            <v>DISTRITO - 2</v>
          </cell>
          <cell r="G1632" t="str">
            <v>I</v>
          </cell>
          <cell r="H1632">
            <v>200000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200000</v>
          </cell>
          <cell r="P1632">
            <v>0</v>
          </cell>
          <cell r="Q1632">
            <v>1</v>
          </cell>
          <cell r="R1632" t="str">
            <v>PROTECCION SOCIAL</v>
          </cell>
          <cell r="S1632">
            <v>1</v>
          </cell>
          <cell r="T1632" t="str">
            <v>SERVICIO DE EDUCACION</v>
          </cell>
          <cell r="U1632">
            <v>2</v>
          </cell>
          <cell r="V1632" t="str">
            <v>PROYECTOS - 2007 P/CONCLUSION</v>
          </cell>
          <cell r="W1632">
            <v>2154</v>
          </cell>
        </row>
        <row r="1633">
          <cell r="B1633" t="str">
            <v>B05-17831-00000</v>
          </cell>
          <cell r="C1633" t="str">
            <v>CONSTRUCCION DE 2 AULAS U.E. EDUARDO AVAROA</v>
          </cell>
          <cell r="D1633" t="str">
            <v>DISTRITAL D-9</v>
          </cell>
          <cell r="E1633">
            <v>9</v>
          </cell>
          <cell r="F1633" t="str">
            <v>DISTRITO - 9</v>
          </cell>
          <cell r="G1633" t="str">
            <v>I</v>
          </cell>
          <cell r="H1633">
            <v>140000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140000</v>
          </cell>
          <cell r="P1633">
            <v>0</v>
          </cell>
          <cell r="Q1633">
            <v>1</v>
          </cell>
          <cell r="R1633" t="str">
            <v>PROTECCION SOCIAL</v>
          </cell>
          <cell r="S1633">
            <v>1</v>
          </cell>
          <cell r="T1633" t="str">
            <v>SERVICIO DE EDUCACION</v>
          </cell>
          <cell r="U1633">
            <v>2</v>
          </cell>
          <cell r="V1633" t="str">
            <v>PROYECTOS - 2007 P/CONCLUSION</v>
          </cell>
          <cell r="W1633">
            <v>2155</v>
          </cell>
        </row>
        <row r="1634">
          <cell r="B1634" t="str">
            <v>B05-17274-00000</v>
          </cell>
          <cell r="C1634" t="str">
            <v>COMPRA DE PREDIO ZONA JANKO CALANI</v>
          </cell>
          <cell r="D1634" t="str">
            <v>DISTRITAL D-2</v>
          </cell>
          <cell r="E1634">
            <v>15</v>
          </cell>
          <cell r="F1634" t="str">
            <v>DISTRITAL</v>
          </cell>
          <cell r="G1634" t="str">
            <v>I</v>
          </cell>
          <cell r="H1634">
            <v>80000</v>
          </cell>
          <cell r="I1634">
            <v>80000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1</v>
          </cell>
          <cell r="R1634" t="str">
            <v>PROTECCION SOCIAL</v>
          </cell>
          <cell r="S1634">
            <v>2</v>
          </cell>
          <cell r="T1634" t="str">
            <v>SERVICIO DE SALUD</v>
          </cell>
          <cell r="U1634">
            <v>2</v>
          </cell>
          <cell r="V1634" t="str">
            <v>PROYECTOS - 2007 P/CONCLUSION</v>
          </cell>
          <cell r="W1634">
            <v>2157</v>
          </cell>
        </row>
        <row r="1635">
          <cell r="B1635" t="str">
            <v>B05-17259-00000</v>
          </cell>
          <cell r="C1635" t="str">
            <v>MEJORAMIENTO DE INFRAESTRUCTURA DEL SERVICIO DE SALUD PUBLICA PARA MADRE E HIJO EN EL ALTO - HOSPITAL MODELO COREA</v>
          </cell>
          <cell r="D1635" t="str">
            <v>DISTRITAL</v>
          </cell>
          <cell r="E1635">
            <v>15</v>
          </cell>
          <cell r="F1635" t="str">
            <v>DISTRITAL</v>
          </cell>
          <cell r="G1635" t="str">
            <v>I</v>
          </cell>
          <cell r="H1635">
            <v>6576724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306644</v>
          </cell>
          <cell r="P1635">
            <v>6270080</v>
          </cell>
          <cell r="Q1635">
            <v>1</v>
          </cell>
          <cell r="R1635" t="str">
            <v>PROTECCION SOCIAL</v>
          </cell>
          <cell r="S1635">
            <v>2</v>
          </cell>
          <cell r="T1635" t="str">
            <v>SERVICIO DE SALUD</v>
          </cell>
          <cell r="U1635">
            <v>2</v>
          </cell>
          <cell r="V1635" t="str">
            <v>PROYECTOS - 2007 P/CONCLUSION</v>
          </cell>
          <cell r="W1635">
            <v>2159</v>
          </cell>
        </row>
        <row r="1636">
          <cell r="B1636" t="str">
            <v>B05-17540-00000</v>
          </cell>
          <cell r="C1636" t="str">
            <v>CONSTRUCCON DE TINGLADO UE MODESTO OMISTE-6 DE AGOSTO  FASE II</v>
          </cell>
          <cell r="D1636" t="str">
            <v>DISTRITAL D-1</v>
          </cell>
          <cell r="E1636">
            <v>15</v>
          </cell>
          <cell r="F1636" t="str">
            <v>DISTRITAL</v>
          </cell>
          <cell r="G1636" t="str">
            <v>I</v>
          </cell>
          <cell r="H1636">
            <v>150000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150000</v>
          </cell>
          <cell r="P1636">
            <v>0</v>
          </cell>
          <cell r="Q1636">
            <v>1</v>
          </cell>
          <cell r="R1636" t="str">
            <v>PROTECCION SOCIAL</v>
          </cell>
          <cell r="S1636">
            <v>1</v>
          </cell>
          <cell r="T1636" t="str">
            <v>SERVICIO DE EDUCACION</v>
          </cell>
          <cell r="U1636">
            <v>2</v>
          </cell>
          <cell r="V1636" t="str">
            <v>PROYECTOS - 2007 P/CONCLUSION</v>
          </cell>
          <cell r="W1636">
            <v>2160</v>
          </cell>
        </row>
        <row r="1637">
          <cell r="B1637" t="str">
            <v>B05-17542-00000</v>
          </cell>
          <cell r="C1637" t="str">
            <v>CONSTRUCCION DE TINGLADO HEROES DEL PACIFICO-ANDRES BELLO FASE II</v>
          </cell>
          <cell r="D1637" t="str">
            <v>DISTRITAL D-1</v>
          </cell>
          <cell r="E1637">
            <v>15</v>
          </cell>
          <cell r="F1637" t="str">
            <v>DISTRITAL</v>
          </cell>
          <cell r="G1637" t="str">
            <v>I</v>
          </cell>
          <cell r="H1637">
            <v>100000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100000</v>
          </cell>
          <cell r="P1637">
            <v>0</v>
          </cell>
          <cell r="Q1637">
            <v>1</v>
          </cell>
          <cell r="R1637" t="str">
            <v>PROTECCION SOCIAL</v>
          </cell>
          <cell r="S1637">
            <v>1</v>
          </cell>
          <cell r="T1637" t="str">
            <v>SERVICIO DE EDUCACION</v>
          </cell>
          <cell r="U1637">
            <v>2</v>
          </cell>
          <cell r="V1637" t="str">
            <v>PROYECTOS - 2007 P/CONCLUSION</v>
          </cell>
          <cell r="W1637">
            <v>2161</v>
          </cell>
        </row>
        <row r="1638">
          <cell r="B1638" t="str">
            <v>B05-17441-00000</v>
          </cell>
          <cell r="C1638" t="str">
            <v>CONSTRUCCIÓN DE LABORATORIO UE JUAN CAPRILES</v>
          </cell>
          <cell r="D1638" t="str">
            <v>DISTRITAL D-1</v>
          </cell>
          <cell r="E1638">
            <v>15</v>
          </cell>
          <cell r="F1638" t="str">
            <v>DISTRITAL</v>
          </cell>
          <cell r="G1638" t="str">
            <v>I</v>
          </cell>
          <cell r="H1638">
            <v>160000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160000</v>
          </cell>
          <cell r="P1638">
            <v>0</v>
          </cell>
          <cell r="Q1638">
            <v>1</v>
          </cell>
          <cell r="R1638" t="str">
            <v>PROTECCION SOCIAL</v>
          </cell>
          <cell r="S1638">
            <v>1</v>
          </cell>
          <cell r="T1638" t="str">
            <v>SERVICIO DE EDUCACION</v>
          </cell>
          <cell r="U1638">
            <v>2</v>
          </cell>
          <cell r="V1638" t="str">
            <v>PROYECTOS - 2007 P/CONCLUSION</v>
          </cell>
          <cell r="W1638">
            <v>2162</v>
          </cell>
        </row>
        <row r="1639">
          <cell r="B1639" t="str">
            <v>B05-17538-00000</v>
          </cell>
          <cell r="C1639" t="str">
            <v>CONSTRUCCION TINGLADO UE COLORADOS DE BOLIVIA</v>
          </cell>
          <cell r="D1639" t="str">
            <v>DISTRITAL D-1</v>
          </cell>
          <cell r="E1639">
            <v>15</v>
          </cell>
          <cell r="F1639" t="str">
            <v>DISTRITAL</v>
          </cell>
          <cell r="G1639" t="str">
            <v>I</v>
          </cell>
          <cell r="H1639">
            <v>160000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160000</v>
          </cell>
          <cell r="P1639">
            <v>0</v>
          </cell>
          <cell r="Q1639">
            <v>1</v>
          </cell>
          <cell r="R1639" t="str">
            <v>PROTECCION SOCIAL</v>
          </cell>
          <cell r="S1639">
            <v>1</v>
          </cell>
          <cell r="T1639" t="str">
            <v>SERVICIO DE EDUCACION</v>
          </cell>
          <cell r="U1639">
            <v>2</v>
          </cell>
          <cell r="V1639" t="str">
            <v>PROYECTOS - 2007 P/CONCLUSION</v>
          </cell>
          <cell r="W1639">
            <v>2163</v>
          </cell>
        </row>
        <row r="1640">
          <cell r="B1640" t="str">
            <v>B05-17445-00000</v>
          </cell>
          <cell r="C1640" t="str">
            <v>CONSTRUCCIÓN DE LABORATORIO UE SANTIAGO  I</v>
          </cell>
          <cell r="D1640" t="str">
            <v>DISTRITAL D-1</v>
          </cell>
          <cell r="E1640">
            <v>15</v>
          </cell>
          <cell r="F1640" t="str">
            <v>DISTRITAL</v>
          </cell>
          <cell r="G1640" t="str">
            <v>I</v>
          </cell>
          <cell r="H1640">
            <v>160000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160000</v>
          </cell>
          <cell r="P1640">
            <v>0</v>
          </cell>
          <cell r="Q1640">
            <v>1</v>
          </cell>
          <cell r="R1640" t="str">
            <v>PROTECCION SOCIAL</v>
          </cell>
          <cell r="S1640">
            <v>1</v>
          </cell>
          <cell r="T1640" t="str">
            <v>SERVICIO DE EDUCACION</v>
          </cell>
          <cell r="U1640">
            <v>2</v>
          </cell>
          <cell r="V1640" t="str">
            <v>PROYECTOS - 2007 P/CONCLUSION</v>
          </cell>
          <cell r="W1640">
            <v>2164</v>
          </cell>
        </row>
        <row r="1641">
          <cell r="B1641" t="str">
            <v>B05-17408-00000</v>
          </cell>
          <cell r="C1641" t="str">
            <v>CONSTRUCCIÓN DE BAÑO CICLO INICIAL UE LIBERTAD DE LAS AMERICAS</v>
          </cell>
          <cell r="D1641" t="str">
            <v>DISTRITAL D-1</v>
          </cell>
          <cell r="E1641">
            <v>15</v>
          </cell>
          <cell r="F1641" t="str">
            <v>DISTRITAL</v>
          </cell>
          <cell r="G1641" t="str">
            <v>I</v>
          </cell>
          <cell r="H1641">
            <v>80000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80000</v>
          </cell>
          <cell r="P1641">
            <v>0</v>
          </cell>
          <cell r="Q1641">
            <v>1</v>
          </cell>
          <cell r="R1641" t="str">
            <v>PROTECCION SOCIAL</v>
          </cell>
          <cell r="S1641">
            <v>1</v>
          </cell>
          <cell r="T1641" t="str">
            <v>SERVICIO DE EDUCACION</v>
          </cell>
          <cell r="U1641">
            <v>2</v>
          </cell>
          <cell r="V1641" t="str">
            <v>PROYECTOS - 2007 P/CONCLUSION</v>
          </cell>
          <cell r="W1641">
            <v>2165</v>
          </cell>
        </row>
        <row r="1642">
          <cell r="B1642" t="str">
            <v>B05-17811-00000</v>
          </cell>
          <cell r="C1642" t="str">
            <v xml:space="preserve">EQUIPAMIENTO UE ROTARY CHUQUIAGO MARKA </v>
          </cell>
          <cell r="D1642" t="str">
            <v>DISTRITAL D-1</v>
          </cell>
          <cell r="E1642">
            <v>15</v>
          </cell>
          <cell r="F1642" t="str">
            <v>DISTRITAL</v>
          </cell>
          <cell r="G1642" t="str">
            <v>I</v>
          </cell>
          <cell r="H1642">
            <v>90000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90000</v>
          </cell>
          <cell r="P1642">
            <v>0</v>
          </cell>
          <cell r="Q1642">
            <v>1</v>
          </cell>
          <cell r="R1642" t="str">
            <v>PROTECCION SOCIAL</v>
          </cell>
          <cell r="S1642">
            <v>1</v>
          </cell>
          <cell r="T1642" t="str">
            <v>SERVICIO DE EDUCACION</v>
          </cell>
          <cell r="U1642">
            <v>2</v>
          </cell>
          <cell r="V1642" t="str">
            <v>PROYECTOS - 2007 P/CONCLUSION</v>
          </cell>
          <cell r="W1642">
            <v>2166</v>
          </cell>
        </row>
        <row r="1643">
          <cell r="B1643" t="str">
            <v>B05-17469-00000</v>
          </cell>
          <cell r="C1643" t="str">
            <v>CONSTRUCCION DE TINGLADO UE ARMANDO ESCOBAR URIA</v>
          </cell>
          <cell r="D1643" t="str">
            <v>DISTRITAL D-1</v>
          </cell>
          <cell r="E1643">
            <v>15</v>
          </cell>
          <cell r="F1643" t="str">
            <v>DISTRITAL</v>
          </cell>
          <cell r="G1643" t="str">
            <v>I</v>
          </cell>
          <cell r="H1643">
            <v>100000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100000</v>
          </cell>
          <cell r="P1643">
            <v>0</v>
          </cell>
          <cell r="Q1643">
            <v>1</v>
          </cell>
          <cell r="R1643" t="str">
            <v>PROTECCION SOCIAL</v>
          </cell>
          <cell r="S1643">
            <v>1</v>
          </cell>
          <cell r="T1643" t="str">
            <v>SERVICIO DE EDUCACION</v>
          </cell>
          <cell r="U1643">
            <v>2</v>
          </cell>
          <cell r="V1643" t="str">
            <v>PROYECTOS - 2007 P/CONCLUSION</v>
          </cell>
          <cell r="W1643">
            <v>2167</v>
          </cell>
        </row>
        <row r="1644">
          <cell r="B1644" t="str">
            <v>B05-17369-00000</v>
          </cell>
          <cell r="C1644" t="str">
            <v>CONSTRUCCION DE AULAS UE TARAPACA-EVA PERON-6 DE JUNIO</v>
          </cell>
          <cell r="D1644" t="str">
            <v>DISTRITAL D-1</v>
          </cell>
          <cell r="E1644">
            <v>1</v>
          </cell>
          <cell r="F1644" t="str">
            <v>DISTRITO - 1</v>
          </cell>
          <cell r="G1644" t="str">
            <v>I</v>
          </cell>
          <cell r="H1644">
            <v>150000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150000</v>
          </cell>
          <cell r="P1644">
            <v>0</v>
          </cell>
          <cell r="Q1644">
            <v>1</v>
          </cell>
          <cell r="R1644" t="str">
            <v>PROTECCION SOCIAL</v>
          </cell>
          <cell r="S1644">
            <v>1</v>
          </cell>
          <cell r="T1644" t="str">
            <v>SERVICIO DE EDUCACION</v>
          </cell>
          <cell r="U1644">
            <v>2</v>
          </cell>
          <cell r="V1644" t="str">
            <v>PROYECTOS - 2007 P/CONCLUSION</v>
          </cell>
          <cell r="W1644">
            <v>2168</v>
          </cell>
        </row>
        <row r="1645">
          <cell r="B1645" t="str">
            <v>B05-17457-00000</v>
          </cell>
          <cell r="C1645" t="str">
            <v>CONSTRUCCION DE PORTERIA UE ANDRES BELLO AEROPUERTO</v>
          </cell>
          <cell r="D1645" t="str">
            <v>DISTRITAL D-1</v>
          </cell>
          <cell r="E1645">
            <v>15</v>
          </cell>
          <cell r="F1645" t="str">
            <v>DISTRITAL</v>
          </cell>
          <cell r="G1645" t="str">
            <v>I</v>
          </cell>
          <cell r="H1645">
            <v>120000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120000</v>
          </cell>
          <cell r="P1645">
            <v>0</v>
          </cell>
          <cell r="Q1645">
            <v>1</v>
          </cell>
          <cell r="R1645" t="str">
            <v>PROTECCION SOCIAL</v>
          </cell>
          <cell r="S1645">
            <v>1</v>
          </cell>
          <cell r="T1645" t="str">
            <v>SERVICIO DE EDUCACION</v>
          </cell>
          <cell r="U1645">
            <v>2</v>
          </cell>
          <cell r="V1645" t="str">
            <v>PROYECTOS - 2007 P/CONCLUSION</v>
          </cell>
          <cell r="W1645">
            <v>2169</v>
          </cell>
        </row>
        <row r="1646">
          <cell r="B1646" t="str">
            <v>B05-17813-00000</v>
          </cell>
          <cell r="C1646" t="str">
            <v xml:space="preserve">EQUIPAMIENTO UE TEJADA TRIANGULAR  </v>
          </cell>
          <cell r="D1646" t="str">
            <v>DISTRITAL D-1</v>
          </cell>
          <cell r="E1646">
            <v>15</v>
          </cell>
          <cell r="F1646" t="str">
            <v>DISTRITAL</v>
          </cell>
          <cell r="G1646" t="str">
            <v>I</v>
          </cell>
          <cell r="H1646">
            <v>100000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100000</v>
          </cell>
          <cell r="P1646">
            <v>0</v>
          </cell>
          <cell r="Q1646">
            <v>1</v>
          </cell>
          <cell r="R1646" t="str">
            <v>PROTECCION SOCIAL</v>
          </cell>
          <cell r="S1646">
            <v>1</v>
          </cell>
          <cell r="T1646" t="str">
            <v>SERVICIO DE EDUCACION</v>
          </cell>
          <cell r="U1646">
            <v>2</v>
          </cell>
          <cell r="V1646" t="str">
            <v>PROYECTOS - 2007 P/CONCLUSION</v>
          </cell>
          <cell r="W1646">
            <v>2170</v>
          </cell>
        </row>
        <row r="1647">
          <cell r="B1647" t="str">
            <v>B05-17395-00000</v>
          </cell>
          <cell r="C1647" t="str">
            <v>CONSTRUCCION DE AULAS UE SAN ANDRES FASE II</v>
          </cell>
          <cell r="D1647" t="str">
            <v>DISTRITAL D-1</v>
          </cell>
          <cell r="E1647">
            <v>15</v>
          </cell>
          <cell r="F1647" t="str">
            <v>DISTRITAL</v>
          </cell>
          <cell r="G1647" t="str">
            <v>I</v>
          </cell>
          <cell r="H1647">
            <v>90000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90000</v>
          </cell>
          <cell r="P1647">
            <v>0</v>
          </cell>
          <cell r="Q1647">
            <v>1</v>
          </cell>
          <cell r="R1647" t="str">
            <v>PROTECCION SOCIAL</v>
          </cell>
          <cell r="S1647">
            <v>1</v>
          </cell>
          <cell r="T1647" t="str">
            <v>SERVICIO DE EDUCACION</v>
          </cell>
          <cell r="U1647">
            <v>2</v>
          </cell>
          <cell r="V1647" t="str">
            <v>PROYECTOS - 2007 P/CONCLUSION</v>
          </cell>
          <cell r="W1647">
            <v>2171</v>
          </cell>
        </row>
        <row r="1648">
          <cell r="B1648" t="str">
            <v>B05-17808-00000</v>
          </cell>
          <cell r="C1648" t="str">
            <v>EQUIPAMIENTO UE BOLIVIA</v>
          </cell>
          <cell r="D1648" t="str">
            <v>DISTRITAL D-1</v>
          </cell>
          <cell r="E1648">
            <v>15</v>
          </cell>
          <cell r="F1648" t="str">
            <v>DISTRITAL</v>
          </cell>
          <cell r="G1648" t="str">
            <v>I</v>
          </cell>
          <cell r="H1648">
            <v>120000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120000</v>
          </cell>
          <cell r="P1648">
            <v>0</v>
          </cell>
          <cell r="Q1648">
            <v>1</v>
          </cell>
          <cell r="R1648" t="str">
            <v>PROTECCION SOCIAL</v>
          </cell>
          <cell r="S1648">
            <v>1</v>
          </cell>
          <cell r="T1648" t="str">
            <v>SERVICIO DE EDUCACION</v>
          </cell>
          <cell r="U1648">
            <v>2</v>
          </cell>
          <cell r="V1648" t="str">
            <v>PROYECTOS - 2007 P/CONCLUSION</v>
          </cell>
          <cell r="W1648">
            <v>2172</v>
          </cell>
        </row>
        <row r="1649">
          <cell r="B1649" t="str">
            <v>B05-17858-00000</v>
          </cell>
          <cell r="C1649" t="str">
            <v>VACIADO DE PATIO Y CANCHA UE JUAN PABLO II</v>
          </cell>
          <cell r="D1649" t="str">
            <v>DISTRITAL D-1</v>
          </cell>
          <cell r="E1649">
            <v>15</v>
          </cell>
          <cell r="F1649" t="str">
            <v>DISTRITAL</v>
          </cell>
          <cell r="G1649" t="str">
            <v>I</v>
          </cell>
          <cell r="H1649">
            <v>100000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100000</v>
          </cell>
          <cell r="P1649">
            <v>0</v>
          </cell>
          <cell r="Q1649">
            <v>1</v>
          </cell>
          <cell r="R1649" t="str">
            <v>PROTECCION SOCIAL</v>
          </cell>
          <cell r="S1649">
            <v>1</v>
          </cell>
          <cell r="T1649" t="str">
            <v>SERVICIO DE EDUCACION</v>
          </cell>
          <cell r="U1649">
            <v>2</v>
          </cell>
          <cell r="V1649" t="str">
            <v>PROYECTOS - 2007 P/CONCLUSION</v>
          </cell>
          <cell r="W1649">
            <v>2173</v>
          </cell>
        </row>
        <row r="1650">
          <cell r="B1650" t="str">
            <v>B05-17810-00000</v>
          </cell>
          <cell r="C1650" t="str">
            <v>EQUIPAMIENTO UE REINO DE BELGICA</v>
          </cell>
          <cell r="D1650" t="str">
            <v>DISTRITAL D-1</v>
          </cell>
          <cell r="E1650">
            <v>15</v>
          </cell>
          <cell r="F1650" t="str">
            <v>DISTRITAL</v>
          </cell>
          <cell r="G1650" t="str">
            <v>I</v>
          </cell>
          <cell r="H1650">
            <v>80000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80000</v>
          </cell>
          <cell r="P1650">
            <v>0</v>
          </cell>
          <cell r="Q1650">
            <v>1</v>
          </cell>
          <cell r="R1650" t="str">
            <v>PROTECCION SOCIAL</v>
          </cell>
          <cell r="S1650">
            <v>1</v>
          </cell>
          <cell r="T1650" t="str">
            <v>SERVICIO DE EDUCACION</v>
          </cell>
          <cell r="U1650">
            <v>2</v>
          </cell>
          <cell r="V1650" t="str">
            <v>PROYECTOS - 2007 P/CONCLUSION</v>
          </cell>
          <cell r="W1650">
            <v>2174</v>
          </cell>
        </row>
        <row r="1651">
          <cell r="B1651" t="str">
            <v>B05-17541-00000</v>
          </cell>
          <cell r="C1651" t="str">
            <v>DOTACION DE TUBOS PARA ALCANTARILALDO SANITARIO</v>
          </cell>
          <cell r="D1651" t="str">
            <v>SAN FELIPE DE SEQUE SECTOR 8</v>
          </cell>
          <cell r="E1651">
            <v>4</v>
          </cell>
          <cell r="F1651" t="str">
            <v>DISTRITO - 4</v>
          </cell>
          <cell r="G1651" t="str">
            <v>I</v>
          </cell>
          <cell r="H1651">
            <v>46134</v>
          </cell>
          <cell r="I1651">
            <v>34100</v>
          </cell>
          <cell r="J1651">
            <v>12034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2</v>
          </cell>
          <cell r="R1651" t="str">
            <v>OBRAS Y MEDIO AMBIENTE</v>
          </cell>
          <cell r="S1651">
            <v>15</v>
          </cell>
          <cell r="T1651" t="str">
            <v>PLAN USO DE DESECHOS SOLIDOS - ALCANTARILLADO SANITARIO</v>
          </cell>
          <cell r="U1651">
            <v>2</v>
          </cell>
          <cell r="V1651" t="str">
            <v>PROYECTOS - 2007 P/CONCLUSION</v>
          </cell>
          <cell r="W1651">
            <v>2175</v>
          </cell>
        </row>
        <row r="1652">
          <cell r="B1652" t="str">
            <v>B05-17351-00000</v>
          </cell>
          <cell r="C1652" t="str">
            <v>CONSTRUCCION DE AMBIENTES ADMINISTRATIVOS UE DONOSO TORREZ-GUIDO VILLAGOMEZ</v>
          </cell>
          <cell r="D1652" t="str">
            <v>DISTRITAL D-1</v>
          </cell>
          <cell r="E1652">
            <v>15</v>
          </cell>
          <cell r="F1652" t="str">
            <v>DISTRITAL</v>
          </cell>
          <cell r="G1652" t="str">
            <v>I</v>
          </cell>
          <cell r="H1652">
            <v>120000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120000</v>
          </cell>
          <cell r="P1652">
            <v>0</v>
          </cell>
          <cell r="Q1652">
            <v>1</v>
          </cell>
          <cell r="R1652" t="str">
            <v>PROTECCION SOCIAL</v>
          </cell>
          <cell r="S1652">
            <v>1</v>
          </cell>
          <cell r="T1652" t="str">
            <v>SERVICIO DE EDUCACION</v>
          </cell>
          <cell r="U1652">
            <v>2</v>
          </cell>
          <cell r="V1652" t="str">
            <v>PROYECTOS - 2007 P/CONCLUSION</v>
          </cell>
          <cell r="W1652">
            <v>2176</v>
          </cell>
        </row>
        <row r="1653">
          <cell r="B1653" t="str">
            <v>B05-17543-00000</v>
          </cell>
          <cell r="C1653" t="str">
            <v>CONSTRUCCION DE TINGLADO UE PILOTO BOLIVIA- ROMULO GALLEGOS FASE II</v>
          </cell>
          <cell r="D1653" t="str">
            <v>DISTRITAL D-1</v>
          </cell>
          <cell r="E1653">
            <v>15</v>
          </cell>
          <cell r="F1653" t="str">
            <v>DISTRITAL</v>
          </cell>
          <cell r="G1653" t="str">
            <v>I</v>
          </cell>
          <cell r="H1653">
            <v>100000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100000</v>
          </cell>
          <cell r="P1653">
            <v>0</v>
          </cell>
          <cell r="Q1653">
            <v>1</v>
          </cell>
          <cell r="R1653" t="str">
            <v>PROTECCION SOCIAL</v>
          </cell>
          <cell r="S1653">
            <v>1</v>
          </cell>
          <cell r="T1653" t="str">
            <v>SERVICIO DE EDUCACION</v>
          </cell>
          <cell r="U1653">
            <v>2</v>
          </cell>
          <cell r="V1653" t="str">
            <v>PROYECTOS - 2007 P/CONCLUSION</v>
          </cell>
          <cell r="W1653">
            <v>2177</v>
          </cell>
        </row>
        <row r="1654">
          <cell r="B1654" t="str">
            <v>B05-17467-00000</v>
          </cell>
          <cell r="C1654" t="str">
            <v>CONSTRUCCION DE TINGLADO CEREFE</v>
          </cell>
          <cell r="D1654" t="str">
            <v>DISTRITAL D-1</v>
          </cell>
          <cell r="E1654">
            <v>15</v>
          </cell>
          <cell r="F1654" t="str">
            <v>DISTRITAL</v>
          </cell>
          <cell r="G1654" t="str">
            <v>I</v>
          </cell>
          <cell r="H1654">
            <v>100000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100000</v>
          </cell>
          <cell r="P1654">
            <v>0</v>
          </cell>
          <cell r="Q1654">
            <v>1</v>
          </cell>
          <cell r="R1654" t="str">
            <v>PROTECCION SOCIAL</v>
          </cell>
          <cell r="S1654">
            <v>1</v>
          </cell>
          <cell r="T1654" t="str">
            <v>SERVICIO DE EDUCACION</v>
          </cell>
          <cell r="U1654">
            <v>2</v>
          </cell>
          <cell r="V1654" t="str">
            <v>PROYECTOS - 2007 P/CONCLUSION</v>
          </cell>
          <cell r="W1654">
            <v>2178</v>
          </cell>
        </row>
        <row r="1655">
          <cell r="B1655" t="str">
            <v>B05-17405-00000</v>
          </cell>
          <cell r="C1655" t="str">
            <v>CONSTRUCCION DE AULAS UE VILLA VICTORIA</v>
          </cell>
          <cell r="D1655" t="str">
            <v>DISTRITAL D-2</v>
          </cell>
          <cell r="E1655">
            <v>15</v>
          </cell>
          <cell r="F1655" t="str">
            <v>DISTRITAL</v>
          </cell>
          <cell r="G1655" t="str">
            <v>I</v>
          </cell>
          <cell r="H1655">
            <v>490000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490000</v>
          </cell>
          <cell r="P1655">
            <v>0</v>
          </cell>
          <cell r="Q1655">
            <v>1</v>
          </cell>
          <cell r="R1655" t="str">
            <v>PROTECCION SOCIAL</v>
          </cell>
          <cell r="S1655">
            <v>1</v>
          </cell>
          <cell r="T1655" t="str">
            <v>SERVICIO DE EDUCACION</v>
          </cell>
          <cell r="U1655">
            <v>2</v>
          </cell>
          <cell r="V1655" t="str">
            <v>PROYECTOS - 2007 P/CONCLUSION</v>
          </cell>
          <cell r="W1655">
            <v>2179</v>
          </cell>
        </row>
        <row r="1656">
          <cell r="B1656" t="str">
            <v>B05-17412-00000</v>
          </cell>
          <cell r="C1656" t="str">
            <v>CONSTRUCCION DE BATERIA DE BAÑO UE VILLA VICTORIA</v>
          </cell>
          <cell r="D1656" t="str">
            <v>DISTRITAL D-2</v>
          </cell>
          <cell r="E1656">
            <v>15</v>
          </cell>
          <cell r="F1656" t="str">
            <v>DISTRITAL</v>
          </cell>
          <cell r="G1656" t="str">
            <v>I</v>
          </cell>
          <cell r="H1656">
            <v>90000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90000</v>
          </cell>
          <cell r="P1656">
            <v>0</v>
          </cell>
          <cell r="Q1656">
            <v>1</v>
          </cell>
          <cell r="R1656" t="str">
            <v>PROTECCION SOCIAL</v>
          </cell>
          <cell r="S1656">
            <v>1</v>
          </cell>
          <cell r="T1656" t="str">
            <v>SERVICIO DE EDUCACION</v>
          </cell>
          <cell r="U1656">
            <v>2</v>
          </cell>
          <cell r="V1656" t="str">
            <v>PROYECTOS - 2007 P/CONCLUSION</v>
          </cell>
          <cell r="W1656">
            <v>2180</v>
          </cell>
        </row>
        <row r="1657">
          <cell r="B1657" t="str">
            <v>B05-17381-00000</v>
          </cell>
          <cell r="C1657" t="str">
            <v>CONSTRUCCION DE AULAS UE EDUARDO ABAROA</v>
          </cell>
          <cell r="D1657" t="str">
            <v>DISTRITAL D-2</v>
          </cell>
          <cell r="E1657">
            <v>15</v>
          </cell>
          <cell r="F1657" t="str">
            <v>DISTRITAL</v>
          </cell>
          <cell r="G1657" t="str">
            <v>I</v>
          </cell>
          <cell r="H1657">
            <v>450000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450000</v>
          </cell>
          <cell r="P1657">
            <v>0</v>
          </cell>
          <cell r="Q1657">
            <v>1</v>
          </cell>
          <cell r="R1657" t="str">
            <v>PROTECCION SOCIAL</v>
          </cell>
          <cell r="S1657">
            <v>1</v>
          </cell>
          <cell r="T1657" t="str">
            <v>SERVICIO DE EDUCACION</v>
          </cell>
          <cell r="U1657">
            <v>2</v>
          </cell>
          <cell r="V1657" t="str">
            <v>PROYECTOS - 2007 P/CONCLUSION</v>
          </cell>
          <cell r="W1657">
            <v>2181</v>
          </cell>
        </row>
        <row r="1658">
          <cell r="B1658" t="str">
            <v>B05-17440-00000</v>
          </cell>
          <cell r="C1658" t="str">
            <v>CONSTRUCCION DE LABORATORIO UE EDUARDO ABAROA</v>
          </cell>
          <cell r="D1658" t="str">
            <v>DISTRITAL D-2</v>
          </cell>
          <cell r="E1658">
            <v>15</v>
          </cell>
          <cell r="F1658" t="str">
            <v>DISTRITAL</v>
          </cell>
          <cell r="G1658" t="str">
            <v>I</v>
          </cell>
          <cell r="H1658">
            <v>170000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170000</v>
          </cell>
          <cell r="P1658">
            <v>0</v>
          </cell>
          <cell r="Q1658">
            <v>1</v>
          </cell>
          <cell r="R1658" t="str">
            <v>PROTECCION SOCIAL</v>
          </cell>
          <cell r="S1658">
            <v>1</v>
          </cell>
          <cell r="T1658" t="str">
            <v>SERVICIO DE EDUCACION</v>
          </cell>
          <cell r="U1658">
            <v>2</v>
          </cell>
          <cell r="V1658" t="str">
            <v>PROYECTOS - 2007 P/CONCLUSION</v>
          </cell>
          <cell r="W1658">
            <v>2182</v>
          </cell>
        </row>
        <row r="1659">
          <cell r="B1659" t="str">
            <v>B05-17419-00000</v>
          </cell>
          <cell r="C1659" t="str">
            <v>CONSTRUCCIÓN DE BATERIAS DE BAÑO UE JOSE MANUEL PANDO</v>
          </cell>
          <cell r="D1659" t="str">
            <v>DISTRITAL D-2</v>
          </cell>
          <cell r="E1659">
            <v>15</v>
          </cell>
          <cell r="F1659" t="str">
            <v>DISTRITAL</v>
          </cell>
          <cell r="G1659" t="str">
            <v>I</v>
          </cell>
          <cell r="H1659">
            <v>100000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100000</v>
          </cell>
          <cell r="P1659">
            <v>0</v>
          </cell>
          <cell r="Q1659">
            <v>1</v>
          </cell>
          <cell r="R1659" t="str">
            <v>PROTECCION SOCIAL</v>
          </cell>
          <cell r="S1659">
            <v>1</v>
          </cell>
          <cell r="T1659" t="str">
            <v>SERVICIO DE EDUCACION</v>
          </cell>
          <cell r="U1659">
            <v>2</v>
          </cell>
          <cell r="V1659" t="str">
            <v>PROYECTOS - 2007 P/CONCLUSION</v>
          </cell>
          <cell r="W1659">
            <v>2183</v>
          </cell>
        </row>
        <row r="1660">
          <cell r="B1660" t="str">
            <v>B05-17279-00000</v>
          </cell>
          <cell r="C1660" t="str">
            <v>CONCLUSION DE AULAS UE ANTAWARA SUECIA</v>
          </cell>
          <cell r="D1660" t="str">
            <v>DISTRITAL D-2</v>
          </cell>
          <cell r="E1660">
            <v>15</v>
          </cell>
          <cell r="F1660" t="str">
            <v>DISTRITAL</v>
          </cell>
          <cell r="G1660" t="str">
            <v>I</v>
          </cell>
          <cell r="H1660">
            <v>150000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150000</v>
          </cell>
          <cell r="P1660">
            <v>0</v>
          </cell>
          <cell r="Q1660">
            <v>1</v>
          </cell>
          <cell r="R1660" t="str">
            <v>PROTECCION SOCIAL</v>
          </cell>
          <cell r="S1660">
            <v>1</v>
          </cell>
          <cell r="T1660" t="str">
            <v>SERVICIO DE EDUCACION</v>
          </cell>
          <cell r="U1660">
            <v>2</v>
          </cell>
          <cell r="V1660" t="str">
            <v>PROYECTOS - 2007 P/CONCLUSION</v>
          </cell>
          <cell r="W1660">
            <v>2184</v>
          </cell>
        </row>
        <row r="1661">
          <cell r="B1661" t="str">
            <v>B05-17459-00000</v>
          </cell>
          <cell r="C1661" t="str">
            <v>CONSTRUCCIÓN DE PORTERIA UE GRAN PODER</v>
          </cell>
          <cell r="D1661" t="str">
            <v>DISTRITAL D-2</v>
          </cell>
          <cell r="E1661">
            <v>15</v>
          </cell>
          <cell r="F1661" t="str">
            <v>DISTRITAL</v>
          </cell>
          <cell r="G1661" t="str">
            <v>I</v>
          </cell>
          <cell r="H1661">
            <v>100000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100000</v>
          </cell>
          <cell r="P1661">
            <v>0</v>
          </cell>
          <cell r="Q1661">
            <v>1</v>
          </cell>
          <cell r="R1661" t="str">
            <v>PROTECCION SOCIAL</v>
          </cell>
          <cell r="S1661">
            <v>1</v>
          </cell>
          <cell r="T1661" t="str">
            <v>SERVICIO DE EDUCACION</v>
          </cell>
          <cell r="U1661">
            <v>2</v>
          </cell>
          <cell r="V1661" t="str">
            <v>PROYECTOS - 2007 P/CONCLUSION</v>
          </cell>
          <cell r="W1661">
            <v>2185</v>
          </cell>
        </row>
        <row r="1662">
          <cell r="B1662" t="str">
            <v>B05-17464-00000</v>
          </cell>
          <cell r="C1662" t="str">
            <v>CONSTRUCCIÓN DE SALA DE INFORMATICA UE JAIME PAZ ZAMORA</v>
          </cell>
          <cell r="D1662" t="str">
            <v>DISTRITAL D-2</v>
          </cell>
          <cell r="E1662">
            <v>15</v>
          </cell>
          <cell r="F1662" t="str">
            <v>DISTRITAL</v>
          </cell>
          <cell r="G1662" t="str">
            <v>I</v>
          </cell>
          <cell r="H1662">
            <v>190000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190000</v>
          </cell>
          <cell r="P1662">
            <v>0</v>
          </cell>
          <cell r="Q1662">
            <v>1</v>
          </cell>
          <cell r="R1662" t="str">
            <v>PROTECCION SOCIAL</v>
          </cell>
          <cell r="S1662">
            <v>1</v>
          </cell>
          <cell r="T1662" t="str">
            <v>SERVICIO DE EDUCACION</v>
          </cell>
          <cell r="U1662">
            <v>2</v>
          </cell>
          <cell r="V1662" t="str">
            <v>PROYECTOS - 2007 P/CONCLUSION</v>
          </cell>
          <cell r="W1662">
            <v>2186</v>
          </cell>
        </row>
        <row r="1663">
          <cell r="B1663" t="str">
            <v>B05-17446-00000</v>
          </cell>
          <cell r="C1663" t="str">
            <v>CONSTRUCCIÓN DE LABORATORIO UE UNION EUROPEA</v>
          </cell>
          <cell r="D1663" t="str">
            <v>DISTRITAL D-2</v>
          </cell>
          <cell r="E1663">
            <v>15</v>
          </cell>
          <cell r="F1663" t="str">
            <v>DISTRITAL</v>
          </cell>
          <cell r="G1663" t="str">
            <v>I</v>
          </cell>
          <cell r="H1663">
            <v>190000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190000</v>
          </cell>
          <cell r="P1663">
            <v>0</v>
          </cell>
          <cell r="Q1663">
            <v>1</v>
          </cell>
          <cell r="R1663" t="str">
            <v>PROTECCION SOCIAL</v>
          </cell>
          <cell r="S1663">
            <v>1</v>
          </cell>
          <cell r="T1663" t="str">
            <v>SERVICIO DE EDUCACION</v>
          </cell>
          <cell r="U1663">
            <v>2</v>
          </cell>
          <cell r="V1663" t="str">
            <v>PROYECTOS - 2007 P/CONCLUSION</v>
          </cell>
          <cell r="W1663">
            <v>2187</v>
          </cell>
        </row>
        <row r="1664">
          <cell r="B1664" t="str">
            <v>B05-17447-00000</v>
          </cell>
          <cell r="C1664" t="str">
            <v>CONSTRUCCIÓN DE LABORATORIO UE VILLA EL CARMEN</v>
          </cell>
          <cell r="D1664" t="str">
            <v>DISTRITAL D-2</v>
          </cell>
          <cell r="E1664">
            <v>15</v>
          </cell>
          <cell r="F1664" t="str">
            <v>DISTRITAL</v>
          </cell>
          <cell r="G1664" t="str">
            <v>I</v>
          </cell>
          <cell r="H1664">
            <v>190000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190000</v>
          </cell>
          <cell r="P1664">
            <v>0</v>
          </cell>
          <cell r="Q1664">
            <v>1</v>
          </cell>
          <cell r="R1664" t="str">
            <v>PROTECCION SOCIAL</v>
          </cell>
          <cell r="S1664">
            <v>1</v>
          </cell>
          <cell r="T1664" t="str">
            <v>SERVICIO DE EDUCACION</v>
          </cell>
          <cell r="U1664">
            <v>2</v>
          </cell>
          <cell r="V1664" t="str">
            <v>PROYECTOS - 2007 P/CONCLUSION</v>
          </cell>
          <cell r="W1664">
            <v>2188</v>
          </cell>
        </row>
        <row r="1665">
          <cell r="B1665" t="str">
            <v>B05-17442-00000</v>
          </cell>
          <cell r="C1665" t="str">
            <v>CONSTRUCCIÓN DE LABORATORIO UE LAS DELICIAS</v>
          </cell>
          <cell r="D1665" t="str">
            <v>DISTRITAL D-2</v>
          </cell>
          <cell r="E1665">
            <v>15</v>
          </cell>
          <cell r="F1665" t="str">
            <v>DISTRITAL</v>
          </cell>
          <cell r="G1665" t="str">
            <v>I</v>
          </cell>
          <cell r="H1665">
            <v>190000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190000</v>
          </cell>
          <cell r="P1665">
            <v>0</v>
          </cell>
          <cell r="Q1665">
            <v>1</v>
          </cell>
          <cell r="R1665" t="str">
            <v>PROTECCION SOCIAL</v>
          </cell>
          <cell r="S1665">
            <v>1</v>
          </cell>
          <cell r="T1665" t="str">
            <v>SERVICIO DE EDUCACION</v>
          </cell>
          <cell r="U1665">
            <v>2</v>
          </cell>
          <cell r="V1665" t="str">
            <v>PROYECTOS - 2007 P/CONCLUSION</v>
          </cell>
          <cell r="W1665">
            <v>2189</v>
          </cell>
        </row>
        <row r="1666">
          <cell r="B1666" t="str">
            <v>B05-17423-00000</v>
          </cell>
          <cell r="C1666" t="str">
            <v>CONSTRUCCIÓN DE CANCHA MULTIPLE UE HORIZONTES</v>
          </cell>
          <cell r="D1666" t="str">
            <v>DISTRITAL D-2</v>
          </cell>
          <cell r="E1666">
            <v>15</v>
          </cell>
          <cell r="F1666" t="str">
            <v>DISTRITAL</v>
          </cell>
          <cell r="G1666" t="str">
            <v>I</v>
          </cell>
          <cell r="H1666">
            <v>150000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150000</v>
          </cell>
          <cell r="P1666">
            <v>0</v>
          </cell>
          <cell r="Q1666">
            <v>1</v>
          </cell>
          <cell r="R1666" t="str">
            <v>PROTECCION SOCIAL</v>
          </cell>
          <cell r="S1666">
            <v>1</v>
          </cell>
          <cell r="T1666" t="str">
            <v>SERVICIO DE EDUCACION</v>
          </cell>
          <cell r="U1666">
            <v>2</v>
          </cell>
          <cell r="V1666" t="str">
            <v>PROYECTOS - 2007 P/CONCLUSION</v>
          </cell>
          <cell r="W1666">
            <v>2190</v>
          </cell>
        </row>
        <row r="1667">
          <cell r="B1667" t="str">
            <v>B05-17282-00000</v>
          </cell>
          <cell r="C1667" t="str">
            <v>CONCLUSION DE TINGLADO UE SIMON BOLIVAR</v>
          </cell>
          <cell r="D1667" t="str">
            <v>DISTRITAL D-2</v>
          </cell>
          <cell r="E1667">
            <v>15</v>
          </cell>
          <cell r="F1667" t="str">
            <v>DISTRITAL</v>
          </cell>
          <cell r="G1667" t="str">
            <v>I</v>
          </cell>
          <cell r="H1667">
            <v>120000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120000</v>
          </cell>
          <cell r="P1667">
            <v>0</v>
          </cell>
          <cell r="Q1667">
            <v>1</v>
          </cell>
          <cell r="R1667" t="str">
            <v>PROTECCION SOCIAL</v>
          </cell>
          <cell r="S1667">
            <v>1</v>
          </cell>
          <cell r="T1667" t="str">
            <v>SERVICIO DE EDUCACION</v>
          </cell>
          <cell r="U1667">
            <v>2</v>
          </cell>
          <cell r="V1667" t="str">
            <v>PROYECTOS - 2007 P/CONCLUSION</v>
          </cell>
          <cell r="W1667">
            <v>2191</v>
          </cell>
        </row>
        <row r="1668">
          <cell r="B1668" t="str">
            <v>B05-17352-00000</v>
          </cell>
          <cell r="C1668" t="str">
            <v>CONSTRUCCIÓN DE AMBIENTES ADMINISTRATIVOS UE SENKATA CONVIFAG</v>
          </cell>
          <cell r="D1668" t="str">
            <v>DISTRITAL D-2</v>
          </cell>
          <cell r="E1668">
            <v>15</v>
          </cell>
          <cell r="F1668" t="str">
            <v>DISTRITAL</v>
          </cell>
          <cell r="G1668" t="str">
            <v>I</v>
          </cell>
          <cell r="H1668">
            <v>100000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100000</v>
          </cell>
          <cell r="P1668">
            <v>0</v>
          </cell>
          <cell r="Q1668">
            <v>1</v>
          </cell>
          <cell r="R1668" t="str">
            <v>PROTECCION SOCIAL</v>
          </cell>
          <cell r="S1668">
            <v>1</v>
          </cell>
          <cell r="T1668" t="str">
            <v>SERVICIO DE EDUCACION</v>
          </cell>
          <cell r="U1668">
            <v>2</v>
          </cell>
          <cell r="V1668" t="str">
            <v>PROYECTOS - 2007 P/CONCLUSION</v>
          </cell>
          <cell r="W1668">
            <v>2192</v>
          </cell>
        </row>
        <row r="1669">
          <cell r="B1669" t="str">
            <v>B05-17444-00000</v>
          </cell>
          <cell r="C1669" t="str">
            <v>CONSTRUCCIÓN DE LABORATORIO UE REP. DE FRANCIA</v>
          </cell>
          <cell r="D1669" t="str">
            <v>DISTRITAL D-2</v>
          </cell>
          <cell r="E1669">
            <v>15</v>
          </cell>
          <cell r="F1669" t="str">
            <v>DISTRITAL</v>
          </cell>
          <cell r="G1669" t="str">
            <v>I</v>
          </cell>
          <cell r="H1669">
            <v>190000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190000</v>
          </cell>
          <cell r="P1669">
            <v>0</v>
          </cell>
          <cell r="Q1669">
            <v>1</v>
          </cell>
          <cell r="R1669" t="str">
            <v>PROTECCION SOCIAL</v>
          </cell>
          <cell r="S1669">
            <v>1</v>
          </cell>
          <cell r="T1669" t="str">
            <v>SERVICIO DE EDUCACION</v>
          </cell>
          <cell r="U1669">
            <v>2</v>
          </cell>
          <cell r="V1669" t="str">
            <v>PROYECTOS - 2007 P/CONCLUSION</v>
          </cell>
          <cell r="W1669">
            <v>2193</v>
          </cell>
        </row>
        <row r="1670">
          <cell r="B1670" t="str">
            <v>B05-17280-00000</v>
          </cell>
          <cell r="C1670" t="str">
            <v>CONCLUSION DE TINGLADO UE 6 DE JUNIO</v>
          </cell>
          <cell r="D1670" t="str">
            <v>DISTRITAL D-2</v>
          </cell>
          <cell r="E1670">
            <v>15</v>
          </cell>
          <cell r="F1670" t="str">
            <v>DISTRITAL</v>
          </cell>
          <cell r="G1670" t="str">
            <v>I</v>
          </cell>
          <cell r="H1670">
            <v>100000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100000</v>
          </cell>
          <cell r="P1670">
            <v>0</v>
          </cell>
          <cell r="Q1670">
            <v>1</v>
          </cell>
          <cell r="R1670" t="str">
            <v>PROTECCION SOCIAL</v>
          </cell>
          <cell r="S1670">
            <v>1</v>
          </cell>
          <cell r="T1670" t="str">
            <v>SERVICIO DE EDUCACION</v>
          </cell>
          <cell r="U1670">
            <v>2</v>
          </cell>
          <cell r="V1670" t="str">
            <v>PROYECTOS - 2007 P/CONCLUSION</v>
          </cell>
          <cell r="W1670">
            <v>2194</v>
          </cell>
        </row>
        <row r="1671">
          <cell r="B1671" t="str">
            <v>B05-17374-00000</v>
          </cell>
          <cell r="C1671" t="str">
            <v>CONSTRUCCIÓN DE AULAS UE ASCINALS</v>
          </cell>
          <cell r="D1671" t="str">
            <v>DISTRITAL D-2</v>
          </cell>
          <cell r="E1671">
            <v>15</v>
          </cell>
          <cell r="F1671" t="str">
            <v>DISTRITAL</v>
          </cell>
          <cell r="G1671" t="str">
            <v>I</v>
          </cell>
          <cell r="H1671">
            <v>300000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300000</v>
          </cell>
          <cell r="P1671">
            <v>0</v>
          </cell>
          <cell r="Q1671">
            <v>1</v>
          </cell>
          <cell r="R1671" t="str">
            <v>PROTECCION SOCIAL</v>
          </cell>
          <cell r="S1671">
            <v>1</v>
          </cell>
          <cell r="T1671" t="str">
            <v>SERVICIO DE EDUCACION</v>
          </cell>
          <cell r="U1671">
            <v>2</v>
          </cell>
          <cell r="V1671" t="str">
            <v>PROYECTOS - 2007 P/CONCLUSION</v>
          </cell>
          <cell r="W1671">
            <v>2195</v>
          </cell>
        </row>
        <row r="1672">
          <cell r="B1672" t="str">
            <v>B05-17281-00000</v>
          </cell>
          <cell r="C1672" t="str">
            <v>CONCLUSION DE TINGLADO UE BOLIVAR MUNICIPAL</v>
          </cell>
          <cell r="D1672" t="str">
            <v>DISTRITAL D-2</v>
          </cell>
          <cell r="E1672">
            <v>15</v>
          </cell>
          <cell r="F1672" t="str">
            <v>DISTRITAL</v>
          </cell>
          <cell r="G1672" t="str">
            <v>I</v>
          </cell>
          <cell r="H1672">
            <v>100000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100000</v>
          </cell>
          <cell r="P1672">
            <v>0</v>
          </cell>
          <cell r="Q1672">
            <v>1</v>
          </cell>
          <cell r="R1672" t="str">
            <v>PROTECCION SOCIAL</v>
          </cell>
          <cell r="S1672">
            <v>1</v>
          </cell>
          <cell r="T1672" t="str">
            <v>SERVICIO DE EDUCACION</v>
          </cell>
          <cell r="U1672">
            <v>2</v>
          </cell>
          <cell r="V1672" t="str">
            <v>PROYECTOS - 2007 P/CONCLUSION</v>
          </cell>
          <cell r="W1672">
            <v>2196</v>
          </cell>
        </row>
        <row r="1673">
          <cell r="B1673" t="str">
            <v>B05-17272-00000</v>
          </cell>
          <cell r="C1673" t="str">
            <v>CONCLUSION DE PROSCENIO UE SIMON BOLIVAR</v>
          </cell>
          <cell r="D1673" t="str">
            <v>DISTRITAL D-2</v>
          </cell>
          <cell r="E1673">
            <v>15</v>
          </cell>
          <cell r="F1673" t="str">
            <v>DISTRITAL</v>
          </cell>
          <cell r="G1673" t="str">
            <v>I</v>
          </cell>
          <cell r="H1673">
            <v>70000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70000</v>
          </cell>
          <cell r="P1673">
            <v>0</v>
          </cell>
          <cell r="Q1673">
            <v>1</v>
          </cell>
          <cell r="R1673" t="str">
            <v>PROTECCION SOCIAL</v>
          </cell>
          <cell r="S1673">
            <v>1</v>
          </cell>
          <cell r="T1673" t="str">
            <v>SERVICIO DE EDUCACION</v>
          </cell>
          <cell r="U1673">
            <v>2</v>
          </cell>
          <cell r="V1673" t="str">
            <v>PROYECTOS - 2007 P/CONCLUSION</v>
          </cell>
          <cell r="W1673">
            <v>2197</v>
          </cell>
        </row>
        <row r="1674">
          <cell r="B1674" t="str">
            <v>B05-17439-00000</v>
          </cell>
          <cell r="C1674" t="str">
            <v>CONSTRUCCIÓN DE LABORATORIO UE ANICETO ARCE</v>
          </cell>
          <cell r="D1674" t="str">
            <v>DISTRITAL D-2</v>
          </cell>
          <cell r="E1674">
            <v>15</v>
          </cell>
          <cell r="F1674" t="str">
            <v>DISTRITAL</v>
          </cell>
          <cell r="G1674" t="str">
            <v>I</v>
          </cell>
          <cell r="H1674">
            <v>190000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190000</v>
          </cell>
          <cell r="P1674">
            <v>0</v>
          </cell>
          <cell r="Q1674">
            <v>1</v>
          </cell>
          <cell r="R1674" t="str">
            <v>PROTECCION SOCIAL</v>
          </cell>
          <cell r="S1674">
            <v>1</v>
          </cell>
          <cell r="T1674" t="str">
            <v>SERVICIO DE EDUCACION</v>
          </cell>
          <cell r="U1674">
            <v>2</v>
          </cell>
          <cell r="V1674" t="str">
            <v>PROYECTOS - 2007 P/CONCLUSION</v>
          </cell>
          <cell r="W1674">
            <v>2198</v>
          </cell>
        </row>
        <row r="1675">
          <cell r="B1675" t="str">
            <v>B05-17437-00000</v>
          </cell>
          <cell r="C1675" t="str">
            <v>CONSTRUCCIÓN DE LABORATORIO  UE BOLIVAR MUNICIPAL</v>
          </cell>
          <cell r="D1675" t="str">
            <v>DISTRITAL D-2</v>
          </cell>
          <cell r="E1675">
            <v>15</v>
          </cell>
          <cell r="F1675" t="str">
            <v>DISTRITAL</v>
          </cell>
          <cell r="G1675" t="str">
            <v>I</v>
          </cell>
          <cell r="H1675">
            <v>100000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100000</v>
          </cell>
          <cell r="P1675">
            <v>0</v>
          </cell>
          <cell r="Q1675">
            <v>1</v>
          </cell>
          <cell r="R1675" t="str">
            <v>PROTECCION SOCIAL</v>
          </cell>
          <cell r="S1675">
            <v>1</v>
          </cell>
          <cell r="T1675" t="str">
            <v>SERVICIO DE EDUCACION</v>
          </cell>
          <cell r="U1675">
            <v>2</v>
          </cell>
          <cell r="V1675" t="str">
            <v>PROYECTOS - 2007 P/CONCLUSION</v>
          </cell>
          <cell r="W1675">
            <v>2199</v>
          </cell>
        </row>
        <row r="1676">
          <cell r="B1676" t="str">
            <v>B05-17350-00000</v>
          </cell>
          <cell r="C1676" t="str">
            <v>CONSTRUCCION DE AMBIENTE ADMINISTRATIVO UE REPUBLICA DE CANADA</v>
          </cell>
          <cell r="D1676" t="str">
            <v>DISTRITAL D-3</v>
          </cell>
          <cell r="E1676">
            <v>15</v>
          </cell>
          <cell r="F1676" t="str">
            <v>DISTRITAL</v>
          </cell>
          <cell r="G1676" t="str">
            <v>I</v>
          </cell>
          <cell r="H1676">
            <v>70000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70000</v>
          </cell>
          <cell r="P1676">
            <v>0</v>
          </cell>
          <cell r="Q1676">
            <v>1</v>
          </cell>
          <cell r="R1676" t="str">
            <v>PROTECCION SOCIAL</v>
          </cell>
          <cell r="S1676">
            <v>1</v>
          </cell>
          <cell r="T1676" t="str">
            <v>SERVICIO DE EDUCACION</v>
          </cell>
          <cell r="U1676">
            <v>2</v>
          </cell>
          <cell r="V1676" t="str">
            <v>PROYECTOS - 2007 P/CONCLUSION</v>
          </cell>
          <cell r="W1676">
            <v>2200</v>
          </cell>
        </row>
        <row r="1677">
          <cell r="B1677" t="str">
            <v>B05-17843-00000</v>
          </cell>
          <cell r="C1677" t="str">
            <v>REFACCION DE INFRAESTRUCTURA UE VILLA ALEMANIA</v>
          </cell>
          <cell r="D1677" t="str">
            <v>DISTRITAL D-3</v>
          </cell>
          <cell r="E1677">
            <v>15</v>
          </cell>
          <cell r="F1677" t="str">
            <v>DISTRITAL</v>
          </cell>
          <cell r="G1677" t="str">
            <v>I</v>
          </cell>
          <cell r="H1677">
            <v>50000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50000</v>
          </cell>
          <cell r="P1677">
            <v>0</v>
          </cell>
          <cell r="Q1677">
            <v>1</v>
          </cell>
          <cell r="R1677" t="str">
            <v>PROTECCION SOCIAL</v>
          </cell>
          <cell r="S1677">
            <v>1</v>
          </cell>
          <cell r="T1677" t="str">
            <v>SERVICIO DE EDUCACION</v>
          </cell>
          <cell r="U1677">
            <v>2</v>
          </cell>
          <cell r="V1677" t="str">
            <v>PROYECTOS - 2007 P/CONCLUSION</v>
          </cell>
          <cell r="W1677">
            <v>2201</v>
          </cell>
        </row>
        <row r="1678">
          <cell r="B1678" t="str">
            <v>B05-17842-00000</v>
          </cell>
          <cell r="C1678" t="str">
            <v>REFACCION DE INFRAESTRUCTURA UE FERNANDO BRAVO</v>
          </cell>
          <cell r="D1678" t="str">
            <v>DISTRITAL D-3</v>
          </cell>
          <cell r="E1678">
            <v>15</v>
          </cell>
          <cell r="F1678" t="str">
            <v>DISTRITAL</v>
          </cell>
          <cell r="G1678" t="str">
            <v>I</v>
          </cell>
          <cell r="H1678">
            <v>80000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80000</v>
          </cell>
          <cell r="P1678">
            <v>0</v>
          </cell>
          <cell r="Q1678">
            <v>1</v>
          </cell>
          <cell r="R1678" t="str">
            <v>PROTECCION SOCIAL</v>
          </cell>
          <cell r="S1678">
            <v>1</v>
          </cell>
          <cell r="T1678" t="str">
            <v>SERVICIO DE EDUCACION</v>
          </cell>
          <cell r="U1678">
            <v>2</v>
          </cell>
          <cell r="V1678" t="str">
            <v>PROYECTOS - 2007 P/CONCLUSION</v>
          </cell>
          <cell r="W1678">
            <v>2202</v>
          </cell>
        </row>
        <row r="1679">
          <cell r="B1679" t="str">
            <v>B05-17346-00000</v>
          </cell>
          <cell r="C1679" t="str">
            <v>CONSTRUCCION DE AMBIENTE ADMINISTRATIVO UE 3 DE MAYO</v>
          </cell>
          <cell r="D1679" t="str">
            <v>DISTRITAL D-3</v>
          </cell>
          <cell r="E1679">
            <v>15</v>
          </cell>
          <cell r="F1679" t="str">
            <v>DISTRITAL</v>
          </cell>
          <cell r="G1679" t="str">
            <v>I</v>
          </cell>
          <cell r="H1679">
            <v>70000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70000</v>
          </cell>
          <cell r="P1679">
            <v>0</v>
          </cell>
          <cell r="Q1679">
            <v>1</v>
          </cell>
          <cell r="R1679" t="str">
            <v>PROTECCION SOCIAL</v>
          </cell>
          <cell r="S1679">
            <v>1</v>
          </cell>
          <cell r="T1679" t="str">
            <v>SERVICIO DE EDUCACION</v>
          </cell>
          <cell r="U1679">
            <v>2</v>
          </cell>
          <cell r="V1679" t="str">
            <v>PROYECTOS - 2007 P/CONCLUSION</v>
          </cell>
          <cell r="W1679">
            <v>2203</v>
          </cell>
        </row>
        <row r="1680">
          <cell r="B1680" t="str">
            <v>B05-17348-00000</v>
          </cell>
          <cell r="C1680" t="str">
            <v>CONSTRUCCION DE AMBIENTE ADMINISTRATIVO UE NATIVIDAD</v>
          </cell>
          <cell r="D1680" t="str">
            <v>DISTRITAL D-3</v>
          </cell>
          <cell r="E1680">
            <v>15</v>
          </cell>
          <cell r="F1680" t="str">
            <v>DISTRITAL</v>
          </cell>
          <cell r="G1680" t="str">
            <v>I</v>
          </cell>
          <cell r="H1680">
            <v>70000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70000</v>
          </cell>
          <cell r="P1680">
            <v>0</v>
          </cell>
          <cell r="Q1680">
            <v>1</v>
          </cell>
          <cell r="R1680" t="str">
            <v>PROTECCION SOCIAL</v>
          </cell>
          <cell r="S1680">
            <v>1</v>
          </cell>
          <cell r="T1680" t="str">
            <v>SERVICIO DE EDUCACION</v>
          </cell>
          <cell r="U1680">
            <v>2</v>
          </cell>
          <cell r="V1680" t="str">
            <v>PROYECTOS - 2007 P/CONCLUSION</v>
          </cell>
          <cell r="W1680">
            <v>2204</v>
          </cell>
        </row>
        <row r="1681">
          <cell r="B1681" t="str">
            <v>B05-17391-00000</v>
          </cell>
          <cell r="C1681" t="str">
            <v>CONSTRUCCION DE AULAS UE MERCEDES ELIO DE RIVERO</v>
          </cell>
          <cell r="D1681" t="str">
            <v>DISTRITAL D-3</v>
          </cell>
          <cell r="E1681">
            <v>15</v>
          </cell>
          <cell r="F1681" t="str">
            <v>DISTRITAL</v>
          </cell>
          <cell r="G1681" t="str">
            <v>I</v>
          </cell>
          <cell r="H1681">
            <v>140000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140000</v>
          </cell>
          <cell r="P1681">
            <v>0</v>
          </cell>
          <cell r="Q1681">
            <v>1</v>
          </cell>
          <cell r="R1681" t="str">
            <v>PROTECCION SOCIAL</v>
          </cell>
          <cell r="S1681">
            <v>1</v>
          </cell>
          <cell r="T1681" t="str">
            <v>SERVICIO DE EDUCACION</v>
          </cell>
          <cell r="U1681">
            <v>2</v>
          </cell>
          <cell r="V1681" t="str">
            <v>PROYECTOS - 2007 P/CONCLUSION</v>
          </cell>
          <cell r="W1681">
            <v>2205</v>
          </cell>
        </row>
        <row r="1682">
          <cell r="B1682" t="str">
            <v>B05-17482-00000</v>
          </cell>
          <cell r="C1682" t="str">
            <v>CONSTRUCCION DE AULAS UE AYACUCHO</v>
          </cell>
          <cell r="D1682" t="str">
            <v>DISTRITAL D-3</v>
          </cell>
          <cell r="E1682">
            <v>15</v>
          </cell>
          <cell r="F1682" t="str">
            <v>DISTRITAL</v>
          </cell>
          <cell r="G1682" t="str">
            <v>I</v>
          </cell>
          <cell r="H1682">
            <v>140000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140000</v>
          </cell>
          <cell r="P1682">
            <v>0</v>
          </cell>
          <cell r="Q1682">
            <v>1</v>
          </cell>
          <cell r="R1682" t="str">
            <v>PROTECCION SOCIAL</v>
          </cell>
          <cell r="S1682">
            <v>1</v>
          </cell>
          <cell r="T1682" t="str">
            <v>SERVICIO DE EDUCACION</v>
          </cell>
          <cell r="U1682">
            <v>2</v>
          </cell>
          <cell r="V1682" t="str">
            <v>PROYECTOS - 2007 P/CONCLUSION</v>
          </cell>
          <cell r="W1682">
            <v>2206</v>
          </cell>
        </row>
        <row r="1683">
          <cell r="B1683" t="str">
            <v>B05-17388-00000</v>
          </cell>
          <cell r="C1683" t="str">
            <v>CONSTRUCCION DE AULAS UE MARCELINA</v>
          </cell>
          <cell r="D1683" t="str">
            <v>DISTRITAL D-3</v>
          </cell>
          <cell r="E1683">
            <v>15</v>
          </cell>
          <cell r="F1683" t="str">
            <v>DISTRITAL</v>
          </cell>
          <cell r="G1683" t="str">
            <v>I</v>
          </cell>
          <cell r="H1683">
            <v>140000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140000</v>
          </cell>
          <cell r="P1683">
            <v>0</v>
          </cell>
          <cell r="Q1683">
            <v>1</v>
          </cell>
          <cell r="R1683" t="str">
            <v>PROTECCION SOCIAL</v>
          </cell>
          <cell r="S1683">
            <v>1</v>
          </cell>
          <cell r="T1683" t="str">
            <v>SERVICIO DE EDUCACION</v>
          </cell>
          <cell r="U1683">
            <v>2</v>
          </cell>
          <cell r="V1683" t="str">
            <v>PROYECTOS - 2007 P/CONCLUSION</v>
          </cell>
          <cell r="W1683">
            <v>2207</v>
          </cell>
        </row>
        <row r="1684">
          <cell r="B1684" t="str">
            <v>B05-17484-00000</v>
          </cell>
          <cell r="C1684" t="str">
            <v>CONSTRUCCION LABORATORIO UE HOLANDA</v>
          </cell>
          <cell r="D1684" t="str">
            <v>DISTRITAL D-3</v>
          </cell>
          <cell r="E1684">
            <v>15</v>
          </cell>
          <cell r="F1684" t="str">
            <v>DISTRITAL</v>
          </cell>
          <cell r="G1684" t="str">
            <v>I</v>
          </cell>
          <cell r="H1684">
            <v>160000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160000</v>
          </cell>
          <cell r="P1684">
            <v>0</v>
          </cell>
          <cell r="Q1684">
            <v>1</v>
          </cell>
          <cell r="R1684" t="str">
            <v>PROTECCION SOCIAL</v>
          </cell>
          <cell r="S1684">
            <v>1</v>
          </cell>
          <cell r="T1684" t="str">
            <v>SERVICIO DE EDUCACION</v>
          </cell>
          <cell r="U1684">
            <v>2</v>
          </cell>
          <cell r="V1684" t="str">
            <v>PROYECTOS - 2007 P/CONCLUSION</v>
          </cell>
          <cell r="W1684">
            <v>2208</v>
          </cell>
        </row>
        <row r="1685">
          <cell r="B1685" t="str">
            <v>B05-17278-00000</v>
          </cell>
          <cell r="C1685" t="str">
            <v>CONSTRUCCION DE LABORATORIO UE ALTO DE LA ALIANZA</v>
          </cell>
          <cell r="D1685" t="str">
            <v>DISTRITAL D-3</v>
          </cell>
          <cell r="E1685">
            <v>15</v>
          </cell>
          <cell r="F1685" t="str">
            <v>DISTRITAL</v>
          </cell>
          <cell r="G1685" t="str">
            <v>I</v>
          </cell>
          <cell r="H1685">
            <v>240000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240000</v>
          </cell>
          <cell r="P1685">
            <v>0</v>
          </cell>
          <cell r="Q1685">
            <v>1</v>
          </cell>
          <cell r="R1685" t="str">
            <v>PROTECCION SOCIAL</v>
          </cell>
          <cell r="S1685">
            <v>1</v>
          </cell>
          <cell r="T1685" t="str">
            <v>SERVICIO DE EDUCACION</v>
          </cell>
          <cell r="U1685">
            <v>2</v>
          </cell>
          <cell r="V1685" t="str">
            <v>PROYECTOS - 2007 P/CONCLUSION</v>
          </cell>
          <cell r="W1685">
            <v>2209</v>
          </cell>
        </row>
        <row r="1686">
          <cell r="B1686" t="str">
            <v>B05-17389-00000</v>
          </cell>
          <cell r="C1686" t="str">
            <v>CONSTRUCCION DE AULAS UE MARIA TEREZA DE LA JUSTICIA</v>
          </cell>
          <cell r="D1686" t="str">
            <v>DISTRITAL D-3</v>
          </cell>
          <cell r="E1686">
            <v>15</v>
          </cell>
          <cell r="F1686" t="str">
            <v>DISTRITAL</v>
          </cell>
          <cell r="G1686" t="str">
            <v>I</v>
          </cell>
          <cell r="H1686">
            <v>140000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140000</v>
          </cell>
          <cell r="P1686">
            <v>0</v>
          </cell>
          <cell r="Q1686">
            <v>1</v>
          </cell>
          <cell r="R1686" t="str">
            <v>PROTECCION SOCIAL</v>
          </cell>
          <cell r="S1686">
            <v>1</v>
          </cell>
          <cell r="T1686" t="str">
            <v>SERVICIO DE EDUCACION</v>
          </cell>
          <cell r="U1686">
            <v>2</v>
          </cell>
          <cell r="V1686" t="str">
            <v>PROYECTOS - 2007 P/CONCLUSION</v>
          </cell>
          <cell r="W1686">
            <v>2210</v>
          </cell>
        </row>
        <row r="1687">
          <cell r="B1687" t="str">
            <v>B05-17277-00000</v>
          </cell>
          <cell r="C1687" t="str">
            <v>CONCLUSION KINDER UE MARTIN CARDENAS</v>
          </cell>
          <cell r="D1687" t="str">
            <v>DISTRITAL D-3</v>
          </cell>
          <cell r="E1687">
            <v>15</v>
          </cell>
          <cell r="F1687" t="str">
            <v>DISTRITAL</v>
          </cell>
          <cell r="G1687" t="str">
            <v>I</v>
          </cell>
          <cell r="H1687">
            <v>100000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100000</v>
          </cell>
          <cell r="P1687">
            <v>0</v>
          </cell>
          <cell r="Q1687">
            <v>1</v>
          </cell>
          <cell r="R1687" t="str">
            <v>PROTECCION SOCIAL</v>
          </cell>
          <cell r="S1687">
            <v>1</v>
          </cell>
          <cell r="T1687" t="str">
            <v>SERVICIO DE EDUCACION</v>
          </cell>
          <cell r="U1687">
            <v>2</v>
          </cell>
          <cell r="V1687" t="str">
            <v>PROYECTOS - 2007 P/CONCLUSION</v>
          </cell>
          <cell r="W1687">
            <v>2211</v>
          </cell>
        </row>
        <row r="1688">
          <cell r="B1688" t="str">
            <v>B05-17294-00000</v>
          </cell>
          <cell r="C1688" t="str">
            <v>CONSTRUCCION MURO PERIMETRAL UE ADELA YUNGUYO</v>
          </cell>
          <cell r="D1688" t="str">
            <v>DISTRITAL D-3</v>
          </cell>
          <cell r="E1688">
            <v>15</v>
          </cell>
          <cell r="F1688" t="str">
            <v>DISTRITAL</v>
          </cell>
          <cell r="G1688" t="str">
            <v>I</v>
          </cell>
          <cell r="H1688">
            <v>110000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110000</v>
          </cell>
          <cell r="P1688">
            <v>0</v>
          </cell>
          <cell r="Q1688">
            <v>1</v>
          </cell>
          <cell r="R1688" t="str">
            <v>PROTECCION SOCIAL</v>
          </cell>
          <cell r="S1688">
            <v>1</v>
          </cell>
          <cell r="T1688" t="str">
            <v>SERVICIO DE EDUCACION</v>
          </cell>
          <cell r="U1688">
            <v>2</v>
          </cell>
          <cell r="V1688" t="str">
            <v>PROYECTOS - 2007 P/CONCLUSION</v>
          </cell>
          <cell r="W1688">
            <v>2212</v>
          </cell>
        </row>
        <row r="1689">
          <cell r="B1689" t="str">
            <v>B05-17460-00000</v>
          </cell>
          <cell r="C1689" t="str">
            <v>CONSTRUCCION DE PROSCENIO UE SAN JUAN</v>
          </cell>
          <cell r="D1689" t="str">
            <v>DISTRITAL D-3</v>
          </cell>
          <cell r="E1689">
            <v>15</v>
          </cell>
          <cell r="F1689" t="str">
            <v>DISTRITAL</v>
          </cell>
          <cell r="G1689" t="str">
            <v>I</v>
          </cell>
          <cell r="H1689">
            <v>50000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50000</v>
          </cell>
          <cell r="P1689">
            <v>0</v>
          </cell>
          <cell r="Q1689">
            <v>1</v>
          </cell>
          <cell r="R1689" t="str">
            <v>PROTECCION SOCIAL</v>
          </cell>
          <cell r="S1689">
            <v>1</v>
          </cell>
          <cell r="T1689" t="str">
            <v>SERVICIO DE EDUCACION</v>
          </cell>
          <cell r="U1689">
            <v>2</v>
          </cell>
          <cell r="V1689" t="str">
            <v>PROYECTOS - 2007 P/CONCLUSION</v>
          </cell>
          <cell r="W1689">
            <v>2213</v>
          </cell>
        </row>
        <row r="1690">
          <cell r="B1690" t="str">
            <v>B05-17852-00000</v>
          </cell>
          <cell r="C1690" t="str">
            <v>REFACCION Y MANTENIMIENTO DE INSTALACIONES ELECTRICAS EN UNIDADES EDUCATIVAS DISTRITO 3</v>
          </cell>
          <cell r="D1690" t="str">
            <v>DISTRITAL D-3</v>
          </cell>
          <cell r="E1690">
            <v>15</v>
          </cell>
          <cell r="F1690" t="str">
            <v>DISTRITAL</v>
          </cell>
          <cell r="G1690" t="str">
            <v>I</v>
          </cell>
          <cell r="H1690">
            <v>160000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160000</v>
          </cell>
          <cell r="P1690">
            <v>0</v>
          </cell>
          <cell r="Q1690">
            <v>1</v>
          </cell>
          <cell r="R1690" t="str">
            <v>PROTECCION SOCIAL</v>
          </cell>
          <cell r="S1690">
            <v>1</v>
          </cell>
          <cell r="T1690" t="str">
            <v>SERVICIO DE EDUCACION</v>
          </cell>
          <cell r="U1690">
            <v>2</v>
          </cell>
          <cell r="V1690" t="str">
            <v>PROYECTOS - 2007 P/CONCLUSION</v>
          </cell>
          <cell r="W1690">
            <v>2214</v>
          </cell>
        </row>
        <row r="1691">
          <cell r="B1691" t="str">
            <v>B05-17295-00000</v>
          </cell>
          <cell r="C1691" t="str">
            <v>CONSTRUCCION CANCHA MULTIFUNCIONAL UE BOLIVIANO ALEMAN</v>
          </cell>
          <cell r="D1691" t="str">
            <v>DISTRITAL D-3</v>
          </cell>
          <cell r="E1691">
            <v>15</v>
          </cell>
          <cell r="F1691" t="str">
            <v>DISTRITAL</v>
          </cell>
          <cell r="G1691" t="str">
            <v>I</v>
          </cell>
          <cell r="H1691">
            <v>42000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42000</v>
          </cell>
          <cell r="P1691">
            <v>0</v>
          </cell>
          <cell r="Q1691">
            <v>1</v>
          </cell>
          <cell r="R1691" t="str">
            <v>PROTECCION SOCIAL</v>
          </cell>
          <cell r="S1691">
            <v>1</v>
          </cell>
          <cell r="T1691" t="str">
            <v>SERVICIO DE EDUCACION</v>
          </cell>
          <cell r="U1691">
            <v>2</v>
          </cell>
          <cell r="V1691" t="str">
            <v>PROYECTOS - 2007 P/CONCLUSION</v>
          </cell>
          <cell r="W1691">
            <v>2215</v>
          </cell>
        </row>
        <row r="1692">
          <cell r="B1692" t="str">
            <v>B05-17372-00000</v>
          </cell>
          <cell r="C1692" t="str">
            <v>CONSTRUCCION DE AULAS UE AMIG CHACO</v>
          </cell>
          <cell r="D1692" t="str">
            <v>DISTRITAL D-3</v>
          </cell>
          <cell r="E1692">
            <v>15</v>
          </cell>
          <cell r="F1692" t="str">
            <v>DISTRITAL</v>
          </cell>
          <cell r="G1692" t="str">
            <v>I</v>
          </cell>
          <cell r="H1692">
            <v>140000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140000</v>
          </cell>
          <cell r="P1692">
            <v>0</v>
          </cell>
          <cell r="Q1692">
            <v>1</v>
          </cell>
          <cell r="R1692" t="str">
            <v>PROTECCION SOCIAL</v>
          </cell>
          <cell r="S1692">
            <v>1</v>
          </cell>
          <cell r="T1692" t="str">
            <v>SERVICIO DE EDUCACION</v>
          </cell>
          <cell r="U1692">
            <v>2</v>
          </cell>
          <cell r="V1692" t="str">
            <v>PROYECTOS - 2007 P/CONCLUSION</v>
          </cell>
          <cell r="W1692">
            <v>2216</v>
          </cell>
        </row>
        <row r="1693">
          <cell r="B1693" t="str">
            <v>B05-17510-00000</v>
          </cell>
          <cell r="C1693" t="str">
            <v>CONSTRUCCION MURO TINGLADO UE LUIS ESPINAL COLLPANI</v>
          </cell>
          <cell r="D1693" t="str">
            <v>DISTRITAL D-3</v>
          </cell>
          <cell r="E1693">
            <v>15</v>
          </cell>
          <cell r="F1693" t="str">
            <v>DISTRITAL</v>
          </cell>
          <cell r="G1693" t="str">
            <v>I</v>
          </cell>
          <cell r="H1693">
            <v>50000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50000</v>
          </cell>
          <cell r="P1693">
            <v>0</v>
          </cell>
          <cell r="Q1693">
            <v>1</v>
          </cell>
          <cell r="R1693" t="str">
            <v>PROTECCION SOCIAL</v>
          </cell>
          <cell r="S1693">
            <v>1</v>
          </cell>
          <cell r="T1693" t="str">
            <v>SERVICIO DE EDUCACION</v>
          </cell>
          <cell r="U1693">
            <v>2</v>
          </cell>
          <cell r="V1693" t="str">
            <v>PROYECTOS - 2007 P/CONCLUSION</v>
          </cell>
          <cell r="W1693">
            <v>2217</v>
          </cell>
        </row>
        <row r="1694">
          <cell r="B1694" t="str">
            <v>B05-17347-00000</v>
          </cell>
          <cell r="C1694" t="str">
            <v>CONSTRUCCION DE AMBIENTE ADMINISTRATIVO UE MERCEDES ELIO DE RIVERO</v>
          </cell>
          <cell r="D1694" t="str">
            <v>DISTRITAL D-3</v>
          </cell>
          <cell r="E1694">
            <v>15</v>
          </cell>
          <cell r="F1694" t="str">
            <v>DISTRITAL</v>
          </cell>
          <cell r="G1694" t="str">
            <v>I</v>
          </cell>
          <cell r="H1694">
            <v>70000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70000</v>
          </cell>
          <cell r="P1694">
            <v>0</v>
          </cell>
          <cell r="Q1694">
            <v>1</v>
          </cell>
          <cell r="R1694" t="str">
            <v>PROTECCION SOCIAL</v>
          </cell>
          <cell r="S1694">
            <v>1</v>
          </cell>
          <cell r="T1694" t="str">
            <v>SERVICIO DE EDUCACION</v>
          </cell>
          <cell r="U1694">
            <v>2</v>
          </cell>
          <cell r="V1694" t="str">
            <v>PROYECTOS - 2007 P/CONCLUSION</v>
          </cell>
          <cell r="W1694">
            <v>2218</v>
          </cell>
        </row>
        <row r="1695">
          <cell r="B1695" t="str">
            <v>B05-17296-00000</v>
          </cell>
          <cell r="C1695" t="str">
            <v>CONSTRUCCION CANCHA MULTIFUNCIONAL UE PACAJES ACHARI</v>
          </cell>
          <cell r="D1695" t="str">
            <v>DISTRITAL D-3</v>
          </cell>
          <cell r="E1695">
            <v>15</v>
          </cell>
          <cell r="F1695" t="str">
            <v>DISTRITAL</v>
          </cell>
          <cell r="G1695" t="str">
            <v>I</v>
          </cell>
          <cell r="H1695">
            <v>40000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40000</v>
          </cell>
          <cell r="P1695">
            <v>0</v>
          </cell>
          <cell r="Q1695">
            <v>1</v>
          </cell>
          <cell r="R1695" t="str">
            <v>PROTECCION SOCIAL</v>
          </cell>
          <cell r="S1695">
            <v>1</v>
          </cell>
          <cell r="T1695" t="str">
            <v>SERVICIO DE EDUCACION</v>
          </cell>
          <cell r="U1695">
            <v>2</v>
          </cell>
          <cell r="V1695" t="str">
            <v>PROYECTOS - 2007 P/CONCLUSION</v>
          </cell>
          <cell r="W1695">
            <v>2219</v>
          </cell>
        </row>
        <row r="1696">
          <cell r="B1696" t="str">
            <v>B05-17483-00000</v>
          </cell>
          <cell r="C1696" t="str">
            <v>CONSTRUCCION LABORATORIO UE CARLOS PALENQUE</v>
          </cell>
          <cell r="D1696" t="str">
            <v>DISTRITAL D-3</v>
          </cell>
          <cell r="E1696">
            <v>15</v>
          </cell>
          <cell r="F1696" t="str">
            <v>DISTRITAL</v>
          </cell>
          <cell r="G1696" t="str">
            <v>I</v>
          </cell>
          <cell r="H1696">
            <v>160000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160000</v>
          </cell>
          <cell r="P1696">
            <v>0</v>
          </cell>
          <cell r="Q1696">
            <v>1</v>
          </cell>
          <cell r="R1696" t="str">
            <v>PROTECCION SOCIAL</v>
          </cell>
          <cell r="S1696">
            <v>1</v>
          </cell>
          <cell r="T1696" t="str">
            <v>SERVICIO DE EDUCACION</v>
          </cell>
          <cell r="U1696">
            <v>2</v>
          </cell>
          <cell r="V1696" t="str">
            <v>PROYECTOS - 2007 P/CONCLUSION</v>
          </cell>
          <cell r="W1696">
            <v>2220</v>
          </cell>
        </row>
        <row r="1697">
          <cell r="B1697" t="str">
            <v>B05-17411-00000</v>
          </cell>
          <cell r="C1697" t="str">
            <v>CONSTRUCCION DE BATERIA DE BAÑO UE SAN FELIPE</v>
          </cell>
          <cell r="D1697" t="str">
            <v>DISTRITAL D-4</v>
          </cell>
          <cell r="E1697">
            <v>15</v>
          </cell>
          <cell r="F1697" t="str">
            <v>DISTRITAL</v>
          </cell>
          <cell r="G1697" t="str">
            <v>I</v>
          </cell>
          <cell r="H1697">
            <v>90000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90000</v>
          </cell>
          <cell r="P1697">
            <v>0</v>
          </cell>
          <cell r="Q1697">
            <v>1</v>
          </cell>
          <cell r="R1697" t="str">
            <v>PROTECCION SOCIAL</v>
          </cell>
          <cell r="S1697">
            <v>1</v>
          </cell>
          <cell r="T1697" t="str">
            <v>SERVICIO DE EDUCACION</v>
          </cell>
          <cell r="U1697">
            <v>2</v>
          </cell>
          <cell r="V1697" t="str">
            <v>PROYECTOS - 2007 P/CONCLUSION</v>
          </cell>
          <cell r="W1697">
            <v>2221</v>
          </cell>
        </row>
        <row r="1698">
          <cell r="B1698" t="str">
            <v>B05-17387-00000</v>
          </cell>
          <cell r="C1698" t="str">
            <v>CONSTRUCCION CANCHA MULTIFUNCIONAL UE LAS ROSAS</v>
          </cell>
          <cell r="D1698" t="str">
            <v>DISTRITAL D-3</v>
          </cell>
          <cell r="E1698">
            <v>15</v>
          </cell>
          <cell r="F1698" t="str">
            <v>DISTRITAL</v>
          </cell>
          <cell r="G1698" t="str">
            <v>I</v>
          </cell>
          <cell r="H1698">
            <v>40000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40000</v>
          </cell>
          <cell r="P1698">
            <v>0</v>
          </cell>
          <cell r="Q1698">
            <v>1</v>
          </cell>
          <cell r="R1698" t="str">
            <v>PROTECCION SOCIAL</v>
          </cell>
          <cell r="S1698">
            <v>1</v>
          </cell>
          <cell r="T1698" t="str">
            <v>SERVICIO DE EDUCACION</v>
          </cell>
          <cell r="U1698">
            <v>2</v>
          </cell>
          <cell r="V1698" t="str">
            <v>PROYECTOS - 2007 P/CONCLUSION</v>
          </cell>
          <cell r="W1698">
            <v>2222</v>
          </cell>
        </row>
        <row r="1699">
          <cell r="B1699" t="str">
            <v>B05-17663-00000</v>
          </cell>
          <cell r="C1699" t="str">
            <v>DOTACION DE MOBILIARIO ESCOLAR UE JAPON</v>
          </cell>
          <cell r="D1699" t="str">
            <v>DISTRITAL D-4</v>
          </cell>
          <cell r="E1699">
            <v>15</v>
          </cell>
          <cell r="F1699" t="str">
            <v>DISTRITAL</v>
          </cell>
          <cell r="G1699" t="str">
            <v>I</v>
          </cell>
          <cell r="H1699">
            <v>57000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57000</v>
          </cell>
          <cell r="P1699">
            <v>0</v>
          </cell>
          <cell r="Q1699">
            <v>1</v>
          </cell>
          <cell r="R1699" t="str">
            <v>PROTECCION SOCIAL</v>
          </cell>
          <cell r="S1699">
            <v>1</v>
          </cell>
          <cell r="T1699" t="str">
            <v>SERVICIO DE EDUCACION</v>
          </cell>
          <cell r="U1699">
            <v>2</v>
          </cell>
          <cell r="V1699" t="str">
            <v>PROYECTOS - 2007 P/CONCLUSION</v>
          </cell>
          <cell r="W1699">
            <v>2223</v>
          </cell>
        </row>
        <row r="1700">
          <cell r="B1700" t="str">
            <v>B05-17397-00000</v>
          </cell>
          <cell r="C1700" t="str">
            <v>CONSTRUCCIÓN DE AULAS UE SAN JOSE DE YUNGUYO</v>
          </cell>
          <cell r="D1700" t="str">
            <v>DISTRITAL D-4</v>
          </cell>
          <cell r="E1700">
            <v>15</v>
          </cell>
          <cell r="F1700" t="str">
            <v>DISTRITAL</v>
          </cell>
          <cell r="G1700" t="str">
            <v>I</v>
          </cell>
          <cell r="H1700">
            <v>200000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200000</v>
          </cell>
          <cell r="P1700">
            <v>0</v>
          </cell>
          <cell r="Q1700">
            <v>1</v>
          </cell>
          <cell r="R1700" t="str">
            <v>PROTECCION SOCIAL</v>
          </cell>
          <cell r="S1700">
            <v>1</v>
          </cell>
          <cell r="T1700" t="str">
            <v>SERVICIO DE EDUCACION</v>
          </cell>
          <cell r="U1700">
            <v>2</v>
          </cell>
          <cell r="V1700" t="str">
            <v>PROYECTOS - 2007 P/CONCLUSION</v>
          </cell>
          <cell r="W1700">
            <v>2224</v>
          </cell>
        </row>
        <row r="1701">
          <cell r="B1701" t="str">
            <v>B05-17672-00000</v>
          </cell>
          <cell r="C1701" t="str">
            <v>DOTACION DE MOBILIARIO UE SAN JOSE DE YUNGUYO</v>
          </cell>
          <cell r="D1701" t="str">
            <v>DISTRITAL D-4</v>
          </cell>
          <cell r="E1701">
            <v>15</v>
          </cell>
          <cell r="F1701" t="str">
            <v>DISTRITAL</v>
          </cell>
          <cell r="G1701" t="str">
            <v>I</v>
          </cell>
          <cell r="H1701">
            <v>44500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44500</v>
          </cell>
          <cell r="P1701">
            <v>0</v>
          </cell>
          <cell r="Q1701">
            <v>1</v>
          </cell>
          <cell r="R1701" t="str">
            <v>PROTECCION SOCIAL</v>
          </cell>
          <cell r="S1701">
            <v>1</v>
          </cell>
          <cell r="T1701" t="str">
            <v>SERVICIO DE EDUCACION</v>
          </cell>
          <cell r="U1701">
            <v>2</v>
          </cell>
          <cell r="V1701" t="str">
            <v>PROYECTOS - 2007 P/CONCLUSION</v>
          </cell>
          <cell r="W1701">
            <v>2225</v>
          </cell>
        </row>
        <row r="1702">
          <cell r="B1702" t="str">
            <v>B05-17370-00000</v>
          </cell>
          <cell r="C1702" t="str">
            <v xml:space="preserve">CONSTRUCCIÓN DE AULAS UE 6 DE MARZO </v>
          </cell>
          <cell r="D1702" t="str">
            <v>DISTRITAL D-4</v>
          </cell>
          <cell r="E1702">
            <v>15</v>
          </cell>
          <cell r="F1702" t="str">
            <v>DISTRITAL</v>
          </cell>
          <cell r="G1702" t="str">
            <v>I</v>
          </cell>
          <cell r="H1702">
            <v>133000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133000</v>
          </cell>
          <cell r="P1702">
            <v>0</v>
          </cell>
          <cell r="Q1702">
            <v>1</v>
          </cell>
          <cell r="R1702" t="str">
            <v>PROTECCION SOCIAL</v>
          </cell>
          <cell r="S1702">
            <v>1</v>
          </cell>
          <cell r="T1702" t="str">
            <v>SERVICIO DE EDUCACION</v>
          </cell>
          <cell r="U1702">
            <v>2</v>
          </cell>
          <cell r="V1702" t="str">
            <v>PROYECTOS - 2007 P/CONCLUSION</v>
          </cell>
          <cell r="W1702">
            <v>2226</v>
          </cell>
        </row>
        <row r="1703">
          <cell r="B1703" t="str">
            <v>B05-17827-00000</v>
          </cell>
          <cell r="C1703" t="str">
            <v>EQUIPAMIENTO DE MOBILIARIO UE 6 DE MARZO</v>
          </cell>
          <cell r="D1703" t="str">
            <v>DISTRITAL D-4</v>
          </cell>
          <cell r="E1703">
            <v>15</v>
          </cell>
          <cell r="F1703" t="str">
            <v>DISTRITAL</v>
          </cell>
          <cell r="G1703" t="str">
            <v>I</v>
          </cell>
          <cell r="H1703">
            <v>30000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30000</v>
          </cell>
          <cell r="P1703">
            <v>0</v>
          </cell>
          <cell r="Q1703">
            <v>1</v>
          </cell>
          <cell r="R1703" t="str">
            <v>PROTECCION SOCIAL</v>
          </cell>
          <cell r="S1703">
            <v>1</v>
          </cell>
          <cell r="T1703" t="str">
            <v>SERVICIO DE EDUCACION</v>
          </cell>
          <cell r="U1703">
            <v>2</v>
          </cell>
          <cell r="V1703" t="str">
            <v>PROYECTOS - 2007 P/CONCLUSION</v>
          </cell>
          <cell r="W1703">
            <v>2227</v>
          </cell>
        </row>
        <row r="1704">
          <cell r="B1704" t="str">
            <v>B05-17406-00000</v>
          </cell>
          <cell r="C1704" t="str">
            <v>CONSTRUCCIÓN DE AULAS UE YUNGUYO FE Y ALEGRIA</v>
          </cell>
          <cell r="D1704" t="str">
            <v>DISTRITAL D-4</v>
          </cell>
          <cell r="E1704">
            <v>15</v>
          </cell>
          <cell r="F1704" t="str">
            <v>DISTRITAL</v>
          </cell>
          <cell r="G1704" t="str">
            <v>I</v>
          </cell>
          <cell r="H1704">
            <v>133000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133000</v>
          </cell>
          <cell r="P1704">
            <v>0</v>
          </cell>
          <cell r="Q1704">
            <v>1</v>
          </cell>
          <cell r="R1704" t="str">
            <v>PROTECCION SOCIAL</v>
          </cell>
          <cell r="S1704">
            <v>1</v>
          </cell>
          <cell r="T1704" t="str">
            <v>SERVICIO DE EDUCACION</v>
          </cell>
          <cell r="U1704">
            <v>2</v>
          </cell>
          <cell r="V1704" t="str">
            <v>PROYECTOS - 2007 P/CONCLUSION</v>
          </cell>
          <cell r="W1704">
            <v>2228</v>
          </cell>
        </row>
        <row r="1705">
          <cell r="B1705" t="str">
            <v>B05-17673-00000</v>
          </cell>
          <cell r="C1705" t="str">
            <v>DOTACION DE MOBILIARIO UE YUNGUYO FE Y ALEGRIA</v>
          </cell>
          <cell r="D1705" t="str">
            <v>DISTRITAL D-4</v>
          </cell>
          <cell r="E1705">
            <v>15</v>
          </cell>
          <cell r="F1705" t="str">
            <v>DISTRITAL</v>
          </cell>
          <cell r="G1705" t="str">
            <v>I</v>
          </cell>
          <cell r="H1705">
            <v>30000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30000</v>
          </cell>
          <cell r="P1705">
            <v>0</v>
          </cell>
          <cell r="Q1705">
            <v>1</v>
          </cell>
          <cell r="R1705" t="str">
            <v>PROTECCION SOCIAL</v>
          </cell>
          <cell r="S1705">
            <v>1</v>
          </cell>
          <cell r="T1705" t="str">
            <v>SERVICIO DE EDUCACION</v>
          </cell>
          <cell r="U1705">
            <v>2</v>
          </cell>
          <cell r="V1705" t="str">
            <v>PROYECTOS - 2007 P/CONCLUSION</v>
          </cell>
          <cell r="W1705">
            <v>2229</v>
          </cell>
        </row>
        <row r="1706">
          <cell r="B1706" t="str">
            <v>B05-17373-00000</v>
          </cell>
          <cell r="C1706" t="str">
            <v>CONSTRUCCIÓN DE AULAS UE ARMADA BOLIVIANA</v>
          </cell>
          <cell r="D1706" t="str">
            <v>DISTRITAL D-4</v>
          </cell>
          <cell r="E1706">
            <v>15</v>
          </cell>
          <cell r="F1706" t="str">
            <v>DISTRITAL</v>
          </cell>
          <cell r="G1706" t="str">
            <v>I</v>
          </cell>
          <cell r="H1706">
            <v>200000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200000</v>
          </cell>
          <cell r="P1706">
            <v>0</v>
          </cell>
          <cell r="Q1706">
            <v>1</v>
          </cell>
          <cell r="R1706" t="str">
            <v>PROTECCION SOCIAL</v>
          </cell>
          <cell r="S1706">
            <v>1</v>
          </cell>
          <cell r="T1706" t="str">
            <v>SERVICIO DE EDUCACION</v>
          </cell>
          <cell r="U1706">
            <v>2</v>
          </cell>
          <cell r="V1706" t="str">
            <v>PROYECTOS - 2007 P/CONCLUSION</v>
          </cell>
          <cell r="W1706">
            <v>2230</v>
          </cell>
        </row>
        <row r="1707">
          <cell r="B1707" t="str">
            <v>B05-17854-00000</v>
          </cell>
          <cell r="C1707" t="str">
            <v xml:space="preserve">VACIADO DE CANCHA MULTIFUNCIONAL UE AUSTRIA FE Y ALEGRIA </v>
          </cell>
          <cell r="D1707" t="str">
            <v>DISTRITAL D-4</v>
          </cell>
          <cell r="E1707">
            <v>15</v>
          </cell>
          <cell r="F1707" t="str">
            <v>DISTRITAL</v>
          </cell>
          <cell r="G1707" t="str">
            <v>I</v>
          </cell>
          <cell r="H1707">
            <v>40000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40000</v>
          </cell>
          <cell r="P1707">
            <v>0</v>
          </cell>
          <cell r="Q1707">
            <v>1</v>
          </cell>
          <cell r="R1707" t="str">
            <v>PROTECCION SOCIAL</v>
          </cell>
          <cell r="S1707">
            <v>1</v>
          </cell>
          <cell r="T1707" t="str">
            <v>SERVICIO DE EDUCACION</v>
          </cell>
          <cell r="U1707">
            <v>2</v>
          </cell>
          <cell r="V1707" t="str">
            <v>PROYECTOS - 2007 P/CONCLUSION</v>
          </cell>
          <cell r="W1707">
            <v>2231</v>
          </cell>
        </row>
        <row r="1708">
          <cell r="B1708" t="str">
            <v>B05-17664-00000</v>
          </cell>
          <cell r="C1708" t="str">
            <v>DOTACION DE MOBILIARIO ESCOLAR UE LIBERTAD</v>
          </cell>
          <cell r="D1708" t="str">
            <v>DISTRITAL D-4</v>
          </cell>
          <cell r="E1708">
            <v>15</v>
          </cell>
          <cell r="F1708" t="str">
            <v>DISTRITAL</v>
          </cell>
          <cell r="G1708" t="str">
            <v>I</v>
          </cell>
          <cell r="H1708">
            <v>31720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31720</v>
          </cell>
          <cell r="P1708">
            <v>0</v>
          </cell>
          <cell r="Q1708">
            <v>1</v>
          </cell>
          <cell r="R1708" t="str">
            <v>PROTECCION SOCIAL</v>
          </cell>
          <cell r="S1708">
            <v>1</v>
          </cell>
          <cell r="T1708" t="str">
            <v>SERVICIO DE EDUCACION</v>
          </cell>
          <cell r="U1708">
            <v>2</v>
          </cell>
          <cell r="V1708" t="str">
            <v>PROYECTOS - 2007 P/CONCLUSION</v>
          </cell>
          <cell r="W1708">
            <v>2232</v>
          </cell>
        </row>
        <row r="1709">
          <cell r="B1709" t="str">
            <v>B05-17383-00000</v>
          </cell>
          <cell r="C1709" t="str">
            <v>CONSTRUCCIÓN DE AULAS UE GERMAN BUSCH I</v>
          </cell>
          <cell r="D1709" t="str">
            <v>DISTRITAL D-5</v>
          </cell>
          <cell r="E1709">
            <v>15</v>
          </cell>
          <cell r="F1709" t="str">
            <v>DISTRITAL</v>
          </cell>
          <cell r="G1709" t="str">
            <v>I</v>
          </cell>
          <cell r="H1709">
            <v>140000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140000</v>
          </cell>
          <cell r="P1709">
            <v>0</v>
          </cell>
          <cell r="Q1709">
            <v>1</v>
          </cell>
          <cell r="R1709" t="str">
            <v>PROTECCION SOCIAL</v>
          </cell>
          <cell r="S1709">
            <v>1</v>
          </cell>
          <cell r="T1709" t="str">
            <v>SERVICIO DE EDUCACION</v>
          </cell>
          <cell r="U1709">
            <v>2</v>
          </cell>
          <cell r="V1709" t="str">
            <v>PROYECTOS - 2007 P/CONCLUSION</v>
          </cell>
          <cell r="W1709">
            <v>2233</v>
          </cell>
        </row>
        <row r="1710">
          <cell r="B1710" t="str">
            <v>B05-17394-00000</v>
          </cell>
          <cell r="C1710" t="str">
            <v xml:space="preserve">CONSTRUCCIÓN DE AULAS UE RAFAEL PABÓN </v>
          </cell>
          <cell r="D1710" t="str">
            <v>DISTRITAL D-5</v>
          </cell>
          <cell r="E1710">
            <v>15</v>
          </cell>
          <cell r="F1710" t="str">
            <v>DISTRITAL</v>
          </cell>
          <cell r="G1710" t="str">
            <v>I</v>
          </cell>
          <cell r="H1710">
            <v>140000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140000</v>
          </cell>
          <cell r="P1710">
            <v>0</v>
          </cell>
          <cell r="Q1710">
            <v>1</v>
          </cell>
          <cell r="R1710" t="str">
            <v>PROTECCION SOCIAL</v>
          </cell>
          <cell r="S1710">
            <v>1</v>
          </cell>
          <cell r="T1710" t="str">
            <v>SERVICIO DE EDUCACION</v>
          </cell>
          <cell r="U1710">
            <v>2</v>
          </cell>
          <cell r="V1710" t="str">
            <v>PROYECTOS - 2007 P/CONCLUSION</v>
          </cell>
          <cell r="W1710">
            <v>2234</v>
          </cell>
        </row>
        <row r="1711">
          <cell r="B1711" t="str">
            <v>B05-17380-00000</v>
          </cell>
          <cell r="C1711" t="str">
            <v>CONSTRUCCIÓN DE AULAS UE DON BOSCO</v>
          </cell>
          <cell r="D1711" t="str">
            <v>DISTRITAL D-5</v>
          </cell>
          <cell r="E1711">
            <v>15</v>
          </cell>
          <cell r="F1711" t="str">
            <v>DISTRITAL</v>
          </cell>
          <cell r="G1711" t="str">
            <v>I</v>
          </cell>
          <cell r="H1711">
            <v>140000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140000</v>
          </cell>
          <cell r="P1711">
            <v>0</v>
          </cell>
          <cell r="Q1711">
            <v>1</v>
          </cell>
          <cell r="R1711" t="str">
            <v>PROTECCION SOCIAL</v>
          </cell>
          <cell r="S1711">
            <v>1</v>
          </cell>
          <cell r="T1711" t="str">
            <v>SERVICIO DE EDUCACION</v>
          </cell>
          <cell r="U1711">
            <v>2</v>
          </cell>
          <cell r="V1711" t="str">
            <v>PROYECTOS - 2007 P/CONCLUSION</v>
          </cell>
          <cell r="W1711">
            <v>2235</v>
          </cell>
        </row>
        <row r="1712">
          <cell r="B1712" t="str">
            <v>B05-17400-00000</v>
          </cell>
          <cell r="C1712" t="str">
            <v>CONSTRUCCIÓN DE AULAS UE TAIWÁN</v>
          </cell>
          <cell r="D1712" t="str">
            <v>DISTRITAL D-5</v>
          </cell>
          <cell r="E1712">
            <v>15</v>
          </cell>
          <cell r="F1712" t="str">
            <v>DISTRITAL</v>
          </cell>
          <cell r="G1712" t="str">
            <v>I</v>
          </cell>
          <cell r="H1712">
            <v>140000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140000</v>
          </cell>
          <cell r="P1712">
            <v>0</v>
          </cell>
          <cell r="Q1712">
            <v>1</v>
          </cell>
          <cell r="R1712" t="str">
            <v>PROTECCION SOCIAL</v>
          </cell>
          <cell r="S1712">
            <v>1</v>
          </cell>
          <cell r="T1712" t="str">
            <v>SERVICIO DE EDUCACION</v>
          </cell>
          <cell r="U1712">
            <v>2</v>
          </cell>
          <cell r="V1712" t="str">
            <v>PROYECTOS - 2007 P/CONCLUSION</v>
          </cell>
          <cell r="W1712">
            <v>2236</v>
          </cell>
        </row>
        <row r="1713">
          <cell r="B1713" t="str">
            <v>B05-17451-00000</v>
          </cell>
          <cell r="C1713" t="str">
            <v>CONSTRUCCION DE MURO DE CONTENSION UE MCAL ANTONIO JOSE DE SUCRE</v>
          </cell>
          <cell r="D1713" t="str">
            <v>DISTRITAL D-5</v>
          </cell>
          <cell r="E1713">
            <v>15</v>
          </cell>
          <cell r="F1713" t="str">
            <v>DISTRITAL</v>
          </cell>
          <cell r="G1713" t="str">
            <v>I</v>
          </cell>
          <cell r="H1713">
            <v>100000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100000</v>
          </cell>
          <cell r="P1713">
            <v>0</v>
          </cell>
          <cell r="Q1713">
            <v>1</v>
          </cell>
          <cell r="R1713" t="str">
            <v>PROTECCION SOCIAL</v>
          </cell>
          <cell r="S1713">
            <v>1</v>
          </cell>
          <cell r="T1713" t="str">
            <v>SERVICIO DE EDUCACION</v>
          </cell>
          <cell r="U1713">
            <v>2</v>
          </cell>
          <cell r="V1713" t="str">
            <v>PROYECTOS - 2007 P/CONCLUSION</v>
          </cell>
          <cell r="W1713">
            <v>2237</v>
          </cell>
        </row>
        <row r="1714">
          <cell r="B1714" t="str">
            <v>B05-17403-00000</v>
          </cell>
          <cell r="C1714" t="str">
            <v>CONSTRUCCIÓN DE AULAS UE TOKIO</v>
          </cell>
          <cell r="D1714" t="str">
            <v>DISTRITAL D-5</v>
          </cell>
          <cell r="E1714">
            <v>15</v>
          </cell>
          <cell r="F1714" t="str">
            <v>DISTRITAL</v>
          </cell>
          <cell r="G1714" t="str">
            <v>I</v>
          </cell>
          <cell r="H1714">
            <v>140000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140000</v>
          </cell>
          <cell r="P1714">
            <v>0</v>
          </cell>
          <cell r="Q1714">
            <v>1</v>
          </cell>
          <cell r="R1714" t="str">
            <v>PROTECCION SOCIAL</v>
          </cell>
          <cell r="S1714">
            <v>1</v>
          </cell>
          <cell r="T1714" t="str">
            <v>SERVICIO DE EDUCACION</v>
          </cell>
          <cell r="U1714">
            <v>2</v>
          </cell>
          <cell r="V1714" t="str">
            <v>PROYECTOS - 2007 P/CONCLUSION</v>
          </cell>
          <cell r="W1714">
            <v>2238</v>
          </cell>
        </row>
        <row r="1715">
          <cell r="B1715" t="str">
            <v>B05-17375-00000</v>
          </cell>
          <cell r="C1715" t="str">
            <v>CONSTRUCCIÓN DE AULAS UE BARTOLINA SISA</v>
          </cell>
          <cell r="D1715" t="str">
            <v>DISTRITAL D-5</v>
          </cell>
          <cell r="E1715">
            <v>15</v>
          </cell>
          <cell r="F1715" t="str">
            <v>DISTRITAL</v>
          </cell>
          <cell r="G1715" t="str">
            <v>I</v>
          </cell>
          <cell r="H1715">
            <v>140000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140000</v>
          </cell>
          <cell r="P1715">
            <v>0</v>
          </cell>
          <cell r="Q1715">
            <v>1</v>
          </cell>
          <cell r="R1715" t="str">
            <v>PROTECCION SOCIAL</v>
          </cell>
          <cell r="S1715">
            <v>1</v>
          </cell>
          <cell r="T1715" t="str">
            <v>SERVICIO DE EDUCACION</v>
          </cell>
          <cell r="U1715">
            <v>2</v>
          </cell>
          <cell r="V1715" t="str">
            <v>PROYECTOS - 2007 P/CONCLUSION</v>
          </cell>
          <cell r="W1715">
            <v>2239</v>
          </cell>
        </row>
        <row r="1716">
          <cell r="B1716" t="str">
            <v>B05-17386-00000</v>
          </cell>
          <cell r="C1716" t="str">
            <v>CONSTRUCCIÓN DE AULAS UE ILLIMANI</v>
          </cell>
          <cell r="D1716" t="str">
            <v>DISTRITAL D-5</v>
          </cell>
          <cell r="E1716">
            <v>15</v>
          </cell>
          <cell r="F1716" t="str">
            <v>DISTRITAL</v>
          </cell>
          <cell r="G1716" t="str">
            <v>I</v>
          </cell>
          <cell r="H1716">
            <v>140000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140000</v>
          </cell>
          <cell r="P1716">
            <v>0</v>
          </cell>
          <cell r="Q1716">
            <v>1</v>
          </cell>
          <cell r="R1716" t="str">
            <v>PROTECCION SOCIAL</v>
          </cell>
          <cell r="S1716">
            <v>1</v>
          </cell>
          <cell r="T1716" t="str">
            <v>SERVICIO DE EDUCACION</v>
          </cell>
          <cell r="U1716">
            <v>2</v>
          </cell>
          <cell r="V1716" t="str">
            <v>PROYECTOS - 2007 P/CONCLUSION</v>
          </cell>
          <cell r="W1716">
            <v>2240</v>
          </cell>
        </row>
        <row r="1717">
          <cell r="B1717" t="str">
            <v>B05-17401-00000</v>
          </cell>
          <cell r="C1717" t="str">
            <v>CONSTRUCCIÓN DE AULAS UE TUPAC KATARI</v>
          </cell>
          <cell r="D1717" t="str">
            <v>DISTRITAL D-5</v>
          </cell>
          <cell r="E1717">
            <v>15</v>
          </cell>
          <cell r="F1717" t="str">
            <v>DISTRITAL</v>
          </cell>
          <cell r="G1717" t="str">
            <v>I</v>
          </cell>
          <cell r="H1717">
            <v>140000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140000</v>
          </cell>
          <cell r="P1717">
            <v>0</v>
          </cell>
          <cell r="Q1717">
            <v>1</v>
          </cell>
          <cell r="R1717" t="str">
            <v>PROTECCION SOCIAL</v>
          </cell>
          <cell r="S1717">
            <v>1</v>
          </cell>
          <cell r="T1717" t="str">
            <v>SERVICIO DE EDUCACION</v>
          </cell>
          <cell r="U1717">
            <v>2</v>
          </cell>
          <cell r="V1717" t="str">
            <v>PROYECTOS - 2007 P/CONCLUSION</v>
          </cell>
          <cell r="W1717">
            <v>2241</v>
          </cell>
        </row>
        <row r="1718">
          <cell r="B1718" t="str">
            <v>B05-17390-00000</v>
          </cell>
          <cell r="C1718" t="str">
            <v>CONSTRUCCIÓN DE AULAS UE MARISCAL SUCRE</v>
          </cell>
          <cell r="D1718" t="str">
            <v>DISTRITAL D-5</v>
          </cell>
          <cell r="E1718">
            <v>15</v>
          </cell>
          <cell r="F1718" t="str">
            <v>DISTRITAL</v>
          </cell>
          <cell r="G1718" t="str">
            <v>I</v>
          </cell>
          <cell r="H1718">
            <v>140000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140000</v>
          </cell>
          <cell r="P1718">
            <v>0</v>
          </cell>
          <cell r="Q1718">
            <v>1</v>
          </cell>
          <cell r="R1718" t="str">
            <v>PROTECCION SOCIAL</v>
          </cell>
          <cell r="S1718">
            <v>1</v>
          </cell>
          <cell r="T1718" t="str">
            <v>SERVICIO DE EDUCACION</v>
          </cell>
          <cell r="U1718">
            <v>2</v>
          </cell>
          <cell r="V1718" t="str">
            <v>PROYECTOS - 2007 P/CONCLUSION</v>
          </cell>
          <cell r="W1718">
            <v>2242</v>
          </cell>
        </row>
        <row r="1719">
          <cell r="B1719" t="str">
            <v>B05-17853-00000</v>
          </cell>
          <cell r="C1719" t="str">
            <v>REFACCION Y MANTENIMIENTO UE MARCELO QUIROGA SANTA CRUZ</v>
          </cell>
          <cell r="D1719" t="str">
            <v>DISTRITAL D-5</v>
          </cell>
          <cell r="E1719">
            <v>15</v>
          </cell>
          <cell r="F1719" t="str">
            <v>DISTRITAL</v>
          </cell>
          <cell r="G1719" t="str">
            <v>I</v>
          </cell>
          <cell r="H1719">
            <v>100000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100000</v>
          </cell>
          <cell r="P1719">
            <v>0</v>
          </cell>
          <cell r="Q1719">
            <v>1</v>
          </cell>
          <cell r="R1719" t="str">
            <v>PROTECCION SOCIAL</v>
          </cell>
          <cell r="S1719">
            <v>1</v>
          </cell>
          <cell r="T1719" t="str">
            <v>SERVICIO DE EDUCACION</v>
          </cell>
          <cell r="U1719">
            <v>2</v>
          </cell>
          <cell r="V1719" t="str">
            <v>PROYECTOS - 2007 P/CONCLUSION</v>
          </cell>
          <cell r="W1719">
            <v>2243</v>
          </cell>
        </row>
        <row r="1720">
          <cell r="B1720" t="str">
            <v>B05-17836-00000</v>
          </cell>
          <cell r="C1720" t="str">
            <v>REFACCCION BATERIA DE BAÑO UE INGAVI</v>
          </cell>
          <cell r="D1720" t="str">
            <v>DISTRITAL D-5</v>
          </cell>
          <cell r="E1720">
            <v>15</v>
          </cell>
          <cell r="F1720" t="str">
            <v>DISTRITAL</v>
          </cell>
          <cell r="G1720" t="str">
            <v>I</v>
          </cell>
          <cell r="H1720">
            <v>40000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40000</v>
          </cell>
          <cell r="P1720">
            <v>0</v>
          </cell>
          <cell r="Q1720">
            <v>1</v>
          </cell>
          <cell r="R1720" t="str">
            <v>PROTECCION SOCIAL</v>
          </cell>
          <cell r="S1720">
            <v>1</v>
          </cell>
          <cell r="T1720" t="str">
            <v>SERVICIO DE EDUCACION</v>
          </cell>
          <cell r="U1720">
            <v>2</v>
          </cell>
          <cell r="V1720" t="str">
            <v>PROYECTOS - 2007 P/CONCLUSION</v>
          </cell>
          <cell r="W1720">
            <v>2244</v>
          </cell>
        </row>
        <row r="1721">
          <cell r="B1721" t="str">
            <v>B05-17371-00000</v>
          </cell>
          <cell r="C1721" t="str">
            <v xml:space="preserve">CONSTRUCCION DE AULAS UE ALTO INTEGRACION </v>
          </cell>
          <cell r="D1721" t="str">
            <v>DISTRITAL D-6</v>
          </cell>
          <cell r="E1721">
            <v>15</v>
          </cell>
          <cell r="F1721" t="str">
            <v>DISTRITAL</v>
          </cell>
          <cell r="G1721" t="str">
            <v>I</v>
          </cell>
          <cell r="H1721">
            <v>225000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225000</v>
          </cell>
          <cell r="P1721">
            <v>0</v>
          </cell>
          <cell r="Q1721">
            <v>1</v>
          </cell>
          <cell r="R1721" t="str">
            <v>PROTECCION SOCIAL</v>
          </cell>
          <cell r="S1721">
            <v>1</v>
          </cell>
          <cell r="T1721" t="str">
            <v>SERVICIO DE EDUCACION</v>
          </cell>
          <cell r="U1721">
            <v>2</v>
          </cell>
          <cell r="V1721" t="str">
            <v>PROYECTOS - 2007 P/CONCLUSION</v>
          </cell>
          <cell r="W1721">
            <v>2245</v>
          </cell>
        </row>
        <row r="1722">
          <cell r="B1722" t="str">
            <v>B05-17669-00000</v>
          </cell>
          <cell r="C1722" t="str">
            <v>DOTACION DE MOBILIARIO UE ABEL ITURRALDE</v>
          </cell>
          <cell r="D1722" t="str">
            <v>DISTRITAL D-6</v>
          </cell>
          <cell r="E1722">
            <v>15</v>
          </cell>
          <cell r="F1722" t="str">
            <v>DISTRITAL</v>
          </cell>
          <cell r="G1722" t="str">
            <v>I</v>
          </cell>
          <cell r="H1722">
            <v>55000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55000</v>
          </cell>
          <cell r="P1722">
            <v>0</v>
          </cell>
          <cell r="Q1722">
            <v>1</v>
          </cell>
          <cell r="R1722" t="str">
            <v>PROTECCION SOCIAL</v>
          </cell>
          <cell r="S1722">
            <v>1</v>
          </cell>
          <cell r="T1722" t="str">
            <v>SERVICIO DE EDUCACION</v>
          </cell>
          <cell r="U1722">
            <v>2</v>
          </cell>
          <cell r="V1722" t="str">
            <v>PROYECTOS - 2007 P/CONCLUSION</v>
          </cell>
          <cell r="W1722">
            <v>2246</v>
          </cell>
        </row>
        <row r="1723">
          <cell r="B1723" t="str">
            <v>B05-17790-00000</v>
          </cell>
          <cell r="C1723" t="str">
            <v>EQUIPAMIENTO DE LABORATORIO UE SANTA MARIA</v>
          </cell>
          <cell r="D1723" t="str">
            <v>DISTRITAL D-6</v>
          </cell>
          <cell r="E1723">
            <v>15</v>
          </cell>
          <cell r="F1723" t="str">
            <v>DISTRITAL</v>
          </cell>
          <cell r="G1723" t="str">
            <v>I</v>
          </cell>
          <cell r="H1723">
            <v>95000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95000</v>
          </cell>
          <cell r="P1723">
            <v>0</v>
          </cell>
          <cell r="Q1723">
            <v>1</v>
          </cell>
          <cell r="R1723" t="str">
            <v>PROTECCION SOCIAL</v>
          </cell>
          <cell r="S1723">
            <v>1</v>
          </cell>
          <cell r="T1723" t="str">
            <v>SERVICIO DE EDUCACION</v>
          </cell>
          <cell r="U1723">
            <v>2</v>
          </cell>
          <cell r="V1723" t="str">
            <v>PROYECTOS - 2007 P/CONCLUSION</v>
          </cell>
          <cell r="W1723">
            <v>2247</v>
          </cell>
        </row>
        <row r="1724">
          <cell r="B1724" t="str">
            <v>B05-17615-00000</v>
          </cell>
          <cell r="C1724" t="str">
            <v>DOTACION DE MATERIAL ELECTRICO UE LOS ANDES</v>
          </cell>
          <cell r="D1724" t="str">
            <v>DISTRITAL D-6</v>
          </cell>
          <cell r="E1724">
            <v>15</v>
          </cell>
          <cell r="F1724" t="str">
            <v>DISTRITAL</v>
          </cell>
          <cell r="G1724" t="str">
            <v>I</v>
          </cell>
          <cell r="H1724">
            <v>10000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10000</v>
          </cell>
          <cell r="P1724">
            <v>0</v>
          </cell>
          <cell r="Q1724">
            <v>2</v>
          </cell>
          <cell r="R1724" t="str">
            <v>OBRAS Y MEDIO AMBIENTE</v>
          </cell>
          <cell r="S1724">
            <v>17</v>
          </cell>
          <cell r="T1724" t="str">
            <v>ALUMBRADO PUBLICO</v>
          </cell>
          <cell r="U1724">
            <v>2</v>
          </cell>
          <cell r="V1724" t="str">
            <v>PROYECTOS - 2007 P/CONCLUSION</v>
          </cell>
          <cell r="W1724">
            <v>2248</v>
          </cell>
        </row>
        <row r="1725">
          <cell r="B1725" t="str">
            <v>B05-17670-00000</v>
          </cell>
          <cell r="C1725" t="str">
            <v>DOTACION DE MOBILIARIO UE ELIZARDO PEREZ</v>
          </cell>
          <cell r="D1725" t="str">
            <v>DISTRITAL D-6</v>
          </cell>
          <cell r="E1725">
            <v>15</v>
          </cell>
          <cell r="F1725" t="str">
            <v>DISTRITAL</v>
          </cell>
          <cell r="G1725" t="str">
            <v>I</v>
          </cell>
          <cell r="H1725">
            <v>55000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55000</v>
          </cell>
          <cell r="P1725">
            <v>0</v>
          </cell>
          <cell r="Q1725">
            <v>1</v>
          </cell>
          <cell r="R1725" t="str">
            <v>PROTECCION SOCIAL</v>
          </cell>
          <cell r="S1725">
            <v>1</v>
          </cell>
          <cell r="T1725" t="str">
            <v>SERVICIO DE EDUCACION</v>
          </cell>
          <cell r="U1725">
            <v>2</v>
          </cell>
          <cell r="V1725" t="str">
            <v>PROYECTOS - 2007 P/CONCLUSION</v>
          </cell>
          <cell r="W1725">
            <v>2249</v>
          </cell>
        </row>
        <row r="1726">
          <cell r="B1726" t="str">
            <v>B05-17443-00000</v>
          </cell>
          <cell r="C1726" t="str">
            <v>CONSTRUCCION DE LABORATORIO UE MARISCAL JOSE BALLIVIAN FASE I</v>
          </cell>
          <cell r="D1726" t="str">
            <v>DISTRITAL D-6</v>
          </cell>
          <cell r="E1726">
            <v>15</v>
          </cell>
          <cell r="F1726" t="str">
            <v>DISTRITAL</v>
          </cell>
          <cell r="G1726" t="str">
            <v>I</v>
          </cell>
          <cell r="H1726">
            <v>160000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160000</v>
          </cell>
          <cell r="P1726">
            <v>0</v>
          </cell>
          <cell r="Q1726">
            <v>1</v>
          </cell>
          <cell r="R1726" t="str">
            <v>PROTECCION SOCIAL</v>
          </cell>
          <cell r="S1726">
            <v>1</v>
          </cell>
          <cell r="T1726" t="str">
            <v>SERVICIO DE EDUCACION</v>
          </cell>
          <cell r="U1726">
            <v>2</v>
          </cell>
          <cell r="V1726" t="str">
            <v>PROYECTOS - 2007 P/CONCLUSION</v>
          </cell>
          <cell r="W1726">
            <v>2251</v>
          </cell>
        </row>
        <row r="1727">
          <cell r="B1727" t="str">
            <v>B05-17671-00000</v>
          </cell>
          <cell r="C1727" t="str">
            <v>DOTACION DE MOBILIARIO UE LUIS ESPINAL CAMPS</v>
          </cell>
          <cell r="D1727" t="str">
            <v>DISTRITAL D-6</v>
          </cell>
          <cell r="E1727">
            <v>15</v>
          </cell>
          <cell r="F1727" t="str">
            <v>DISTRITAL</v>
          </cell>
          <cell r="G1727" t="str">
            <v>I</v>
          </cell>
          <cell r="H1727">
            <v>55000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55000</v>
          </cell>
          <cell r="P1727">
            <v>0</v>
          </cell>
          <cell r="Q1727">
            <v>1</v>
          </cell>
          <cell r="R1727" t="str">
            <v>PROTECCION SOCIAL</v>
          </cell>
          <cell r="S1727">
            <v>1</v>
          </cell>
          <cell r="T1727" t="str">
            <v>SERVICIO DE EDUCACION</v>
          </cell>
          <cell r="U1727">
            <v>2</v>
          </cell>
          <cell r="V1727" t="str">
            <v>PROYECTOS - 2007 P/CONCLUSION</v>
          </cell>
          <cell r="W1727">
            <v>2252</v>
          </cell>
        </row>
        <row r="1728">
          <cell r="B1728" t="str">
            <v>B05-17812-00000</v>
          </cell>
          <cell r="C1728" t="str">
            <v>EQUIPAMIENTO UE SAN JOSE</v>
          </cell>
          <cell r="D1728" t="str">
            <v>DISTRITAL D-6</v>
          </cell>
          <cell r="E1728">
            <v>15</v>
          </cell>
          <cell r="F1728" t="str">
            <v>DISTRITAL</v>
          </cell>
          <cell r="G1728" t="str">
            <v>I</v>
          </cell>
          <cell r="H1728">
            <v>150000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150000</v>
          </cell>
          <cell r="P1728">
            <v>0</v>
          </cell>
          <cell r="Q1728">
            <v>1</v>
          </cell>
          <cell r="R1728" t="str">
            <v>PROTECCION SOCIAL</v>
          </cell>
          <cell r="S1728">
            <v>1</v>
          </cell>
          <cell r="T1728" t="str">
            <v>SERVICIO DE EDUCACION</v>
          </cell>
          <cell r="U1728">
            <v>2</v>
          </cell>
          <cell r="V1728" t="str">
            <v>PROYECTOS - 2007 P/CONCLUSION</v>
          </cell>
          <cell r="W1728">
            <v>2254</v>
          </cell>
        </row>
        <row r="1729">
          <cell r="B1729" t="str">
            <v>B05-17809-00000</v>
          </cell>
          <cell r="C1729" t="str">
            <v>EQUIPAMIENTO UE JUAN JOSE TORREZ GONZALES (EQUIPO INFORMATICO)</v>
          </cell>
          <cell r="D1729" t="str">
            <v>DISTRITAL D-6</v>
          </cell>
          <cell r="E1729">
            <v>15</v>
          </cell>
          <cell r="F1729" t="str">
            <v>DISTRITAL</v>
          </cell>
          <cell r="G1729" t="str">
            <v>I</v>
          </cell>
          <cell r="H1729">
            <v>50000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50000</v>
          </cell>
          <cell r="P1729">
            <v>0</v>
          </cell>
          <cell r="Q1729">
            <v>1</v>
          </cell>
          <cell r="R1729" t="str">
            <v>PROTECCION SOCIAL</v>
          </cell>
          <cell r="S1729">
            <v>1</v>
          </cell>
          <cell r="T1729" t="str">
            <v>SERVICIO DE EDUCACION</v>
          </cell>
          <cell r="U1729">
            <v>2</v>
          </cell>
          <cell r="V1729" t="str">
            <v>PROYECTOS - 2007 P/CONCLUSION</v>
          </cell>
          <cell r="W1729">
            <v>2255</v>
          </cell>
        </row>
        <row r="1730">
          <cell r="B1730" t="str">
            <v>B05-17789-00000</v>
          </cell>
          <cell r="C1730" t="str">
            <v>EQUIPAMIENTO DE LABORATORIO UE  HUYUSTUS REPUBLICA DE AUSTRIA</v>
          </cell>
          <cell r="D1730" t="str">
            <v>DISTRITAL D-6</v>
          </cell>
          <cell r="E1730">
            <v>15</v>
          </cell>
          <cell r="F1730" t="str">
            <v>DISTRITAL</v>
          </cell>
          <cell r="G1730" t="str">
            <v>I</v>
          </cell>
          <cell r="H1730">
            <v>10000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10000</v>
          </cell>
          <cell r="P1730">
            <v>0</v>
          </cell>
          <cell r="Q1730">
            <v>1</v>
          </cell>
          <cell r="R1730" t="str">
            <v>PROTECCION SOCIAL</v>
          </cell>
          <cell r="S1730">
            <v>1</v>
          </cell>
          <cell r="T1730" t="str">
            <v>SERVICIO DE EDUCACION</v>
          </cell>
          <cell r="U1730">
            <v>2</v>
          </cell>
          <cell r="V1730" t="str">
            <v>PROYECTOS - 2007 P/CONCLUSION</v>
          </cell>
          <cell r="W1730">
            <v>2256</v>
          </cell>
        </row>
        <row r="1731">
          <cell r="B1731" t="str">
            <v>B05-17349-00000</v>
          </cell>
          <cell r="C1731" t="str">
            <v>CONSTRUCCION DE AMBIENTE ADMINISTRATIVO UE PUERTO DE GUAQUI</v>
          </cell>
          <cell r="D1731" t="str">
            <v>DISTRITAL D-6</v>
          </cell>
          <cell r="E1731">
            <v>15</v>
          </cell>
          <cell r="F1731" t="str">
            <v>DISTRITAL</v>
          </cell>
          <cell r="G1731" t="str">
            <v>I</v>
          </cell>
          <cell r="H1731">
            <v>120000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120000</v>
          </cell>
          <cell r="P1731">
            <v>0</v>
          </cell>
          <cell r="Q1731">
            <v>1</v>
          </cell>
          <cell r="R1731" t="str">
            <v>PROTECCION SOCIAL</v>
          </cell>
          <cell r="S1731">
            <v>1</v>
          </cell>
          <cell r="T1731" t="str">
            <v>SERVICIO DE EDUCACION</v>
          </cell>
          <cell r="U1731">
            <v>2</v>
          </cell>
          <cell r="V1731" t="str">
            <v>PROYECTOS - 2007 P/CONCLUSION</v>
          </cell>
          <cell r="W1731">
            <v>2258</v>
          </cell>
        </row>
        <row r="1732">
          <cell r="B1732" t="str">
            <v>B05-17392-00000</v>
          </cell>
          <cell r="C1732" t="str">
            <v>CONSTRUCCIÓN DE AULAS UE OSCAR ALFARO</v>
          </cell>
          <cell r="D1732" t="str">
            <v>DISTRITAL D-7</v>
          </cell>
          <cell r="E1732">
            <v>15</v>
          </cell>
          <cell r="F1732" t="str">
            <v>DISTRITAL</v>
          </cell>
          <cell r="G1732" t="str">
            <v>I</v>
          </cell>
          <cell r="H1732">
            <v>270000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270000</v>
          </cell>
          <cell r="P1732">
            <v>0</v>
          </cell>
          <cell r="Q1732">
            <v>1</v>
          </cell>
          <cell r="R1732" t="str">
            <v>PROTECCION SOCIAL</v>
          </cell>
          <cell r="S1732">
            <v>1</v>
          </cell>
          <cell r="T1732" t="str">
            <v>SERVICIO DE EDUCACION</v>
          </cell>
          <cell r="U1732">
            <v>2</v>
          </cell>
          <cell r="V1732" t="str">
            <v>PROYECTOS - 2007 P/CONCLUSION</v>
          </cell>
          <cell r="W1732">
            <v>2259</v>
          </cell>
        </row>
        <row r="1733">
          <cell r="B1733" t="str">
            <v>B05-17385-00000</v>
          </cell>
          <cell r="C1733" t="str">
            <v>CONSTRUCCION DE AULAS UE HUMBERTO PORTOCARRERO</v>
          </cell>
          <cell r="D1733" t="str">
            <v>DISTRITAL D-7</v>
          </cell>
          <cell r="E1733">
            <v>15</v>
          </cell>
          <cell r="F1733" t="str">
            <v>DISTRITAL</v>
          </cell>
          <cell r="G1733" t="str">
            <v>I</v>
          </cell>
          <cell r="H1733">
            <v>270000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270000</v>
          </cell>
          <cell r="P1733">
            <v>0</v>
          </cell>
          <cell r="Q1733">
            <v>1</v>
          </cell>
          <cell r="R1733" t="str">
            <v>PROTECCION SOCIAL</v>
          </cell>
          <cell r="S1733">
            <v>1</v>
          </cell>
          <cell r="T1733" t="str">
            <v>SERVICIO DE EDUCACION</v>
          </cell>
          <cell r="U1733">
            <v>2</v>
          </cell>
          <cell r="V1733" t="str">
            <v>PROYECTOS - 2007 P/CONCLUSION</v>
          </cell>
          <cell r="W1733">
            <v>2260</v>
          </cell>
        </row>
        <row r="1734">
          <cell r="B1734" t="str">
            <v>B05-17378-00000</v>
          </cell>
          <cell r="C1734" t="str">
            <v>CONSTRUCCION DE AULAS UE BOLIVIANO ALEMAN FLORIDA</v>
          </cell>
          <cell r="D1734" t="str">
            <v>DISTRITAL D-8</v>
          </cell>
          <cell r="E1734">
            <v>15</v>
          </cell>
          <cell r="F1734" t="str">
            <v>DISTRITAL</v>
          </cell>
          <cell r="G1734" t="str">
            <v>I</v>
          </cell>
          <cell r="H1734">
            <v>250000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250000</v>
          </cell>
          <cell r="P1734">
            <v>0</v>
          </cell>
          <cell r="Q1734">
            <v>1</v>
          </cell>
          <cell r="R1734" t="str">
            <v>PROTECCION SOCIAL</v>
          </cell>
          <cell r="S1734">
            <v>1</v>
          </cell>
          <cell r="T1734" t="str">
            <v>SERVICIO DE EDUCACION</v>
          </cell>
          <cell r="U1734">
            <v>2</v>
          </cell>
          <cell r="V1734" t="str">
            <v>PROYECTOS - 2007 P/CONCLUSION</v>
          </cell>
          <cell r="W1734">
            <v>2261</v>
          </cell>
        </row>
        <row r="1735">
          <cell r="B1735" t="str">
            <v>B05-17399-00000</v>
          </cell>
          <cell r="C1735" t="str">
            <v>CONSTRUCCION DE AULAS UE SEBASTIÁN PAGADOR</v>
          </cell>
          <cell r="D1735" t="str">
            <v>DISTRITAL D-8</v>
          </cell>
          <cell r="E1735">
            <v>15</v>
          </cell>
          <cell r="F1735" t="str">
            <v>DISTRITAL</v>
          </cell>
          <cell r="G1735" t="str">
            <v>I</v>
          </cell>
          <cell r="H1735">
            <v>290000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290000</v>
          </cell>
          <cell r="P1735">
            <v>0</v>
          </cell>
          <cell r="Q1735">
            <v>1</v>
          </cell>
          <cell r="R1735" t="str">
            <v>PROTECCION SOCIAL</v>
          </cell>
          <cell r="S1735">
            <v>1</v>
          </cell>
          <cell r="T1735" t="str">
            <v>SERVICIO DE EDUCACION</v>
          </cell>
          <cell r="U1735">
            <v>2</v>
          </cell>
          <cell r="V1735" t="str">
            <v>PROYECTOS - 2007 P/CONCLUSION</v>
          </cell>
          <cell r="W1735">
            <v>2262</v>
          </cell>
        </row>
        <row r="1736">
          <cell r="B1736" t="str">
            <v>B05-17377-00000</v>
          </cell>
          <cell r="C1736" t="str">
            <v>CONSTRUCCION DE AULAS UE BOLIVIA  MAR</v>
          </cell>
          <cell r="D1736" t="str">
            <v>DISTRITAL D-8</v>
          </cell>
          <cell r="E1736">
            <v>15</v>
          </cell>
          <cell r="F1736" t="str">
            <v>DISTRITAL</v>
          </cell>
          <cell r="G1736" t="str">
            <v>I</v>
          </cell>
          <cell r="H1736">
            <v>150000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150000</v>
          </cell>
          <cell r="P1736">
            <v>0</v>
          </cell>
          <cell r="Q1736">
            <v>1</v>
          </cell>
          <cell r="R1736" t="str">
            <v>PROTECCION SOCIAL</v>
          </cell>
          <cell r="S1736">
            <v>1</v>
          </cell>
          <cell r="T1736" t="str">
            <v>SERVICIO DE EDUCACION</v>
          </cell>
          <cell r="U1736">
            <v>2</v>
          </cell>
          <cell r="V1736" t="str">
            <v>PROYECTOS - 2007 P/CONCLUSION</v>
          </cell>
          <cell r="W1736">
            <v>2263</v>
          </cell>
        </row>
        <row r="1737">
          <cell r="B1737" t="str">
            <v>B05-17402-00000</v>
          </cell>
          <cell r="C1737" t="str">
            <v>CONSTRUCCION DE AULAS UE TARAPACA  7 DE OCTUBRE</v>
          </cell>
          <cell r="D1737" t="str">
            <v>DISTRITAL D-8</v>
          </cell>
          <cell r="E1737">
            <v>15</v>
          </cell>
          <cell r="F1737" t="str">
            <v>DISTRITAL</v>
          </cell>
          <cell r="G1737" t="str">
            <v>I</v>
          </cell>
          <cell r="H1737">
            <v>150000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150000</v>
          </cell>
          <cell r="P1737">
            <v>0</v>
          </cell>
          <cell r="Q1737">
            <v>1</v>
          </cell>
          <cell r="R1737" t="str">
            <v>PROTECCION SOCIAL</v>
          </cell>
          <cell r="S1737">
            <v>1</v>
          </cell>
          <cell r="T1737" t="str">
            <v>SERVICIO DE EDUCACION</v>
          </cell>
          <cell r="U1737">
            <v>2</v>
          </cell>
          <cell r="V1737" t="str">
            <v>PROYECTOS - 2007 P/CONCLUSION</v>
          </cell>
          <cell r="W1737">
            <v>2264</v>
          </cell>
        </row>
        <row r="1738">
          <cell r="B1738" t="str">
            <v>B05-17379-00000</v>
          </cell>
          <cell r="C1738" t="str">
            <v>CONSTRUCCION DE AULAS UE CRISTAL  I</v>
          </cell>
          <cell r="D1738" t="str">
            <v>DISTRITAL D-8</v>
          </cell>
          <cell r="E1738">
            <v>15</v>
          </cell>
          <cell r="F1738" t="str">
            <v>DISTRITAL</v>
          </cell>
          <cell r="G1738" t="str">
            <v>I</v>
          </cell>
          <cell r="H1738">
            <v>150000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150000</v>
          </cell>
          <cell r="P1738">
            <v>0</v>
          </cell>
          <cell r="Q1738">
            <v>1</v>
          </cell>
          <cell r="R1738" t="str">
            <v>PROTECCION SOCIAL</v>
          </cell>
          <cell r="S1738">
            <v>1</v>
          </cell>
          <cell r="T1738" t="str">
            <v>SERVICIO DE EDUCACION</v>
          </cell>
          <cell r="U1738">
            <v>2</v>
          </cell>
          <cell r="V1738" t="str">
            <v>PROYECTOS - 2007 P/CONCLUSION</v>
          </cell>
          <cell r="W1738">
            <v>2265</v>
          </cell>
        </row>
        <row r="1739">
          <cell r="B1739" t="str">
            <v>B05-17404-00000</v>
          </cell>
          <cell r="C1739" t="str">
            <v>CONSTRUCCION DE AULAS UE VENTILLA I</v>
          </cell>
          <cell r="D1739" t="str">
            <v>DISTRITAL D-8</v>
          </cell>
          <cell r="E1739">
            <v>15</v>
          </cell>
          <cell r="F1739" t="str">
            <v>DISTRITAL</v>
          </cell>
          <cell r="G1739" t="str">
            <v>I</v>
          </cell>
          <cell r="H1739">
            <v>150000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150000</v>
          </cell>
          <cell r="P1739">
            <v>0</v>
          </cell>
          <cell r="Q1739">
            <v>1</v>
          </cell>
          <cell r="R1739" t="str">
            <v>PROTECCION SOCIAL</v>
          </cell>
          <cell r="S1739">
            <v>1</v>
          </cell>
          <cell r="T1739" t="str">
            <v>SERVICIO DE EDUCACION</v>
          </cell>
          <cell r="U1739">
            <v>2</v>
          </cell>
          <cell r="V1739" t="str">
            <v>PROYECTOS - 2007 P/CONCLUSION</v>
          </cell>
          <cell r="W1739">
            <v>2266</v>
          </cell>
        </row>
        <row r="1740">
          <cell r="B1740" t="str">
            <v>B05-17396-00000</v>
          </cell>
          <cell r="C1740" t="str">
            <v>CONSTRUCCION DE AULAS UE SAN AGUSTIN</v>
          </cell>
          <cell r="D1740" t="str">
            <v>DISTRITAL D-8</v>
          </cell>
          <cell r="E1740">
            <v>15</v>
          </cell>
          <cell r="F1740" t="str">
            <v>DISTRITAL</v>
          </cell>
          <cell r="G1740" t="str">
            <v>I</v>
          </cell>
          <cell r="H1740">
            <v>150000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150000</v>
          </cell>
          <cell r="P1740">
            <v>0</v>
          </cell>
          <cell r="Q1740">
            <v>1</v>
          </cell>
          <cell r="R1740" t="str">
            <v>PROTECCION SOCIAL</v>
          </cell>
          <cell r="S1740">
            <v>1</v>
          </cell>
          <cell r="T1740" t="str">
            <v>SERVICIO DE EDUCACION</v>
          </cell>
          <cell r="U1740">
            <v>2</v>
          </cell>
          <cell r="V1740" t="str">
            <v>PROYECTOS - 2007 P/CONCLUSION</v>
          </cell>
          <cell r="W1740">
            <v>2267</v>
          </cell>
        </row>
        <row r="1741">
          <cell r="B1741" t="str">
            <v>B05-17270-00000</v>
          </cell>
          <cell r="C1741" t="str">
            <v>CONSTRUCCION BATERIAS DE BAÑO UE WADEN PAWELL</v>
          </cell>
          <cell r="D1741" t="str">
            <v>DISTRITAL D-8</v>
          </cell>
          <cell r="E1741">
            <v>15</v>
          </cell>
          <cell r="F1741" t="str">
            <v>DISTRITAL</v>
          </cell>
          <cell r="G1741" t="str">
            <v>I</v>
          </cell>
          <cell r="H1741">
            <v>80000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80000</v>
          </cell>
          <cell r="P1741">
            <v>0</v>
          </cell>
          <cell r="Q1741">
            <v>1</v>
          </cell>
          <cell r="R1741" t="str">
            <v>PROTECCION SOCIAL</v>
          </cell>
          <cell r="S1741">
            <v>1</v>
          </cell>
          <cell r="T1741" t="str">
            <v>SERVICIO DE EDUCACION</v>
          </cell>
          <cell r="U1741">
            <v>2</v>
          </cell>
          <cell r="V1741" t="str">
            <v>PROYECTOS - 2007 P/CONCLUSION</v>
          </cell>
          <cell r="W1741">
            <v>2268</v>
          </cell>
        </row>
        <row r="1742">
          <cell r="B1742" t="str">
            <v>B05-17393-00000</v>
          </cell>
          <cell r="C1742" t="str">
            <v>CONSTRUCCION DE AULAS UE POMAMAYA ALTA</v>
          </cell>
          <cell r="D1742" t="str">
            <v>DISTRITAL D-9</v>
          </cell>
          <cell r="E1742">
            <v>15</v>
          </cell>
          <cell r="F1742" t="str">
            <v>DISTRITAL</v>
          </cell>
          <cell r="G1742" t="str">
            <v>I</v>
          </cell>
          <cell r="H1742">
            <v>150000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150000</v>
          </cell>
          <cell r="P1742">
            <v>0</v>
          </cell>
          <cell r="Q1742">
            <v>1</v>
          </cell>
          <cell r="R1742" t="str">
            <v>PROTECCION SOCIAL</v>
          </cell>
          <cell r="S1742">
            <v>1</v>
          </cell>
          <cell r="T1742" t="str">
            <v>SERVICIO DE EDUCACION</v>
          </cell>
          <cell r="U1742">
            <v>2</v>
          </cell>
          <cell r="V1742" t="str">
            <v>PROYECTOS - 2007 P/CONCLUSION</v>
          </cell>
          <cell r="W1742">
            <v>2269</v>
          </cell>
        </row>
        <row r="1743">
          <cell r="B1743" t="str">
            <v>B05-17376-00000</v>
          </cell>
          <cell r="C1743" t="str">
            <v>CONSTRUCCIÓN DE AULAS UE BOLIVIA</v>
          </cell>
          <cell r="D1743" t="str">
            <v>DISTRITAL D-10</v>
          </cell>
          <cell r="E1743">
            <v>15</v>
          </cell>
          <cell r="F1743" t="str">
            <v>DISTRITAL</v>
          </cell>
          <cell r="G1743" t="str">
            <v>I</v>
          </cell>
          <cell r="H1743">
            <v>405000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405000</v>
          </cell>
          <cell r="P1743">
            <v>0</v>
          </cell>
          <cell r="Q1743">
            <v>1</v>
          </cell>
          <cell r="R1743" t="str">
            <v>PROTECCION SOCIAL</v>
          </cell>
          <cell r="S1743">
            <v>1</v>
          </cell>
          <cell r="T1743" t="str">
            <v>SERVICIO DE EDUCACION</v>
          </cell>
          <cell r="U1743">
            <v>2</v>
          </cell>
          <cell r="V1743" t="str">
            <v>PROYECTOS - 2007 P/CONCLUSION</v>
          </cell>
          <cell r="W1743">
            <v>2270</v>
          </cell>
        </row>
        <row r="1744">
          <cell r="B1744" t="str">
            <v>B05-17738-00000</v>
          </cell>
          <cell r="C1744" t="str">
            <v>ENLOSETADO CALLE SALVADOR MADARIAGA</v>
          </cell>
          <cell r="D1744" t="str">
            <v>SAN MIGUEL DE PUCARANI</v>
          </cell>
          <cell r="E1744">
            <v>2</v>
          </cell>
          <cell r="F1744" t="str">
            <v>DISTRITO - 2</v>
          </cell>
          <cell r="G1744" t="str">
            <v>I</v>
          </cell>
          <cell r="H1744">
            <v>308230</v>
          </cell>
          <cell r="I1744">
            <v>121381</v>
          </cell>
          <cell r="J1744">
            <v>143615</v>
          </cell>
          <cell r="K1744">
            <v>43234</v>
          </cell>
          <cell r="L1744">
            <v>0</v>
          </cell>
          <cell r="M1744">
            <v>0</v>
          </cell>
          <cell r="N1744">
            <v>43234</v>
          </cell>
          <cell r="O1744">
            <v>0</v>
          </cell>
          <cell r="P1744">
            <v>0</v>
          </cell>
          <cell r="Q1744">
            <v>2</v>
          </cell>
          <cell r="R1744" t="str">
            <v>OBRAS Y MEDIO AMBIENTE</v>
          </cell>
          <cell r="S1744">
            <v>18</v>
          </cell>
          <cell r="T1744" t="str">
            <v>CONSTRUCCION Y MANTENIMIENTO DE CAMINOS VECINALES</v>
          </cell>
          <cell r="U1744">
            <v>2</v>
          </cell>
          <cell r="V1744" t="str">
            <v>PROYECTOS - 2007 P/CONCLUSION</v>
          </cell>
          <cell r="W1744">
            <v>2271</v>
          </cell>
        </row>
        <row r="1745">
          <cell r="B1745" t="str">
            <v>B05-17430-00000</v>
          </cell>
          <cell r="C1745" t="str">
            <v>CONSTRUCCION DE FRONTON</v>
          </cell>
          <cell r="D1745" t="str">
            <v>BOLIVAR FORNO</v>
          </cell>
          <cell r="E1745">
            <v>2</v>
          </cell>
          <cell r="F1745" t="str">
            <v>DISTRITO - 2</v>
          </cell>
          <cell r="G1745" t="str">
            <v>I</v>
          </cell>
          <cell r="H1745">
            <v>112262</v>
          </cell>
          <cell r="I1745">
            <v>83517</v>
          </cell>
          <cell r="J1745">
            <v>28745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2</v>
          </cell>
          <cell r="R1745" t="str">
            <v>OBRAS Y MEDIO AMBIENTE</v>
          </cell>
          <cell r="S1745">
            <v>12</v>
          </cell>
          <cell r="T1745" t="str">
            <v>INFRAESTRUCTURA URBANA Y RURAL</v>
          </cell>
          <cell r="U1745">
            <v>2</v>
          </cell>
          <cell r="V1745" t="str">
            <v>PROYECTOS - 2007 P/CONCLUSION</v>
          </cell>
          <cell r="W1745">
            <v>2272</v>
          </cell>
        </row>
        <row r="1746">
          <cell r="B1746" t="str">
            <v/>
          </cell>
          <cell r="C1746" t="str">
            <v>MANTENIMIENTO ALUMBRADO PUBLICO</v>
          </cell>
          <cell r="D1746" t="str">
            <v>PUCARANI INDUSTRIAL</v>
          </cell>
          <cell r="E1746">
            <v>2</v>
          </cell>
          <cell r="F1746" t="str">
            <v>DISTRITO - 2</v>
          </cell>
          <cell r="G1746" t="str">
            <v>I</v>
          </cell>
          <cell r="H1746">
            <v>40000</v>
          </cell>
          <cell r="I1746">
            <v>33000</v>
          </cell>
          <cell r="J1746">
            <v>7000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2</v>
          </cell>
          <cell r="R1746" t="str">
            <v>OBRAS Y MEDIO AMBIENTE</v>
          </cell>
          <cell r="S1746">
            <v>17</v>
          </cell>
          <cell r="T1746" t="str">
            <v>ALUMBRADO PUBLICO</v>
          </cell>
          <cell r="U1746">
            <v>2</v>
          </cell>
          <cell r="V1746" t="str">
            <v>PROYECTOS - 2007 P/CONCLUSION</v>
          </cell>
          <cell r="W1746">
            <v>2273</v>
          </cell>
        </row>
        <row r="1747">
          <cell r="B1747" t="str">
            <v>B05-17699-00000</v>
          </cell>
          <cell r="C1747" t="str">
            <v>ENLOSETADO CALLE  PROLONGACION AFRICA</v>
          </cell>
          <cell r="D1747" t="str">
            <v>10 DE ARBIL</v>
          </cell>
          <cell r="E1747">
            <v>2</v>
          </cell>
          <cell r="F1747" t="str">
            <v>DISTRITO - 2</v>
          </cell>
          <cell r="G1747" t="str">
            <v>I</v>
          </cell>
          <cell r="H1747">
            <v>83000</v>
          </cell>
          <cell r="I1747">
            <v>36764</v>
          </cell>
          <cell r="J1747">
            <v>0</v>
          </cell>
          <cell r="K1747">
            <v>46236</v>
          </cell>
          <cell r="L1747">
            <v>0</v>
          </cell>
          <cell r="M1747">
            <v>0</v>
          </cell>
          <cell r="N1747">
            <v>46236</v>
          </cell>
          <cell r="O1747">
            <v>0</v>
          </cell>
          <cell r="P1747">
            <v>0</v>
          </cell>
          <cell r="Q1747">
            <v>2</v>
          </cell>
          <cell r="R1747" t="str">
            <v>OBRAS Y MEDIO AMBIENTE</v>
          </cell>
          <cell r="S1747">
            <v>18</v>
          </cell>
          <cell r="T1747" t="str">
            <v>CONSTRUCCION Y MANTENIMIENTO DE CAMINOS VECINALES</v>
          </cell>
          <cell r="U1747">
            <v>2</v>
          </cell>
          <cell r="V1747" t="str">
            <v>PROYECTOS - 2007 P/CONCLUSION</v>
          </cell>
          <cell r="W1747">
            <v>2274</v>
          </cell>
        </row>
        <row r="1748">
          <cell r="B1748" t="str">
            <v>B05-17794-00000</v>
          </cell>
          <cell r="C1748" t="str">
            <v>EQUIPAMIENTO E INSTALACION DE SERVICIOS BASICOS DE MODULO POLICIAL</v>
          </cell>
          <cell r="D1748" t="str">
            <v>HORIZONTES CONVIFAG</v>
          </cell>
          <cell r="E1748">
            <v>2</v>
          </cell>
          <cell r="F1748" t="str">
            <v>DISTRITO - 2</v>
          </cell>
          <cell r="G1748" t="str">
            <v>I</v>
          </cell>
          <cell r="H1748">
            <v>17000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17000</v>
          </cell>
          <cell r="P1748">
            <v>0</v>
          </cell>
          <cell r="Q1748">
            <v>4</v>
          </cell>
          <cell r="R1748" t="str">
            <v>FORTALECIMIENTO INSTITUCIONAL</v>
          </cell>
          <cell r="S1748">
            <v>6</v>
          </cell>
          <cell r="T1748" t="str">
            <v>SERVICIOS DE SEGURIDAD CIUDADANA</v>
          </cell>
          <cell r="U1748">
            <v>2</v>
          </cell>
          <cell r="V1748" t="str">
            <v>PROYECTOS - 2007 P/CONCLUSION</v>
          </cell>
          <cell r="W1748">
            <v>2275</v>
          </cell>
        </row>
        <row r="1749">
          <cell r="B1749" t="str">
            <v>B05-17776-00000</v>
          </cell>
          <cell r="C1749" t="str">
            <v>ENREJADO SEDE SOCIAL</v>
          </cell>
          <cell r="D1749" t="str">
            <v>JESUS DE GRAN PODER</v>
          </cell>
          <cell r="E1749">
            <v>2</v>
          </cell>
          <cell r="F1749" t="str">
            <v>DISTRITO - 2</v>
          </cell>
          <cell r="G1749" t="str">
            <v>I</v>
          </cell>
          <cell r="H1749">
            <v>30000</v>
          </cell>
          <cell r="I1749">
            <v>5432</v>
          </cell>
          <cell r="J1749">
            <v>24568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2</v>
          </cell>
          <cell r="R1749" t="str">
            <v>OBRAS Y MEDIO AMBIENTE</v>
          </cell>
          <cell r="S1749">
            <v>14</v>
          </cell>
          <cell r="T1749" t="str">
            <v>DESARROLLO Y PRESERVACION DE MEDIO AMBIENTE</v>
          </cell>
          <cell r="U1749">
            <v>2</v>
          </cell>
          <cell r="V1749" t="str">
            <v>PROYECTOS - 2007 P/CONCLUSION</v>
          </cell>
          <cell r="W1749">
            <v>2277</v>
          </cell>
        </row>
        <row r="1750">
          <cell r="B1750" t="str">
            <v>B05-17341-00000</v>
          </cell>
          <cell r="C1750" t="str">
            <v>CONSTRUCCION CORDONES DE ACERA (COMPLEMENTACION)</v>
          </cell>
          <cell r="D1750" t="str">
            <v>DELICIAS II</v>
          </cell>
          <cell r="E1750">
            <v>2</v>
          </cell>
          <cell r="F1750" t="str">
            <v>DISTRITO - 2</v>
          </cell>
          <cell r="G1750" t="str">
            <v>I</v>
          </cell>
          <cell r="H1750">
            <v>10000</v>
          </cell>
          <cell r="I1750">
            <v>10000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2</v>
          </cell>
          <cell r="R1750" t="str">
            <v>OBRAS Y MEDIO AMBIENTE</v>
          </cell>
          <cell r="S1750">
            <v>18</v>
          </cell>
          <cell r="T1750" t="str">
            <v>CONSTRUCCION Y MANTENIMIENTO DE CAMINOS VECINALES</v>
          </cell>
          <cell r="U1750">
            <v>2</v>
          </cell>
          <cell r="V1750" t="str">
            <v>PROYECTOS - 2007 P/CONCLUSION</v>
          </cell>
          <cell r="W1750">
            <v>2278</v>
          </cell>
        </row>
        <row r="1751">
          <cell r="B1751" t="str">
            <v>B05-17587-00000</v>
          </cell>
          <cell r="C1751" t="str">
            <v>DOTACION DE LUMINARIAS + POSTES</v>
          </cell>
          <cell r="D1751" t="str">
            <v>INDUSTRIAL</v>
          </cell>
          <cell r="E1751">
            <v>2</v>
          </cell>
          <cell r="F1751" t="str">
            <v>DISTRITO - 2</v>
          </cell>
          <cell r="G1751" t="str">
            <v>I</v>
          </cell>
          <cell r="H1751">
            <v>83000</v>
          </cell>
          <cell r="I1751">
            <v>83000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2</v>
          </cell>
          <cell r="R1751" t="str">
            <v>OBRAS Y MEDIO AMBIENTE</v>
          </cell>
          <cell r="S1751">
            <v>17</v>
          </cell>
          <cell r="T1751" t="str">
            <v>ALUMBRADO PUBLICO</v>
          </cell>
          <cell r="U1751">
            <v>2</v>
          </cell>
          <cell r="V1751" t="str">
            <v>PROYECTOS - 2007 P/CONCLUSION</v>
          </cell>
          <cell r="W1751">
            <v>2279</v>
          </cell>
        </row>
        <row r="1752">
          <cell r="B1752" t="str">
            <v>B05-17786-00000</v>
          </cell>
          <cell r="C1752" t="str">
            <v>EQUIPAMIENTO DE CENTRO ALTERNATIVO FIDEL CASTRO (CEMA)</v>
          </cell>
          <cell r="D1752" t="str">
            <v>DISTRITO 2</v>
          </cell>
          <cell r="E1752">
            <v>2</v>
          </cell>
          <cell r="F1752" t="str">
            <v>DISTRITO - 2</v>
          </cell>
          <cell r="G1752" t="str">
            <v>I</v>
          </cell>
          <cell r="H1752">
            <v>26000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26000</v>
          </cell>
          <cell r="P1752">
            <v>0</v>
          </cell>
          <cell r="Q1752">
            <v>1</v>
          </cell>
          <cell r="R1752" t="str">
            <v>PROTECCION SOCIAL</v>
          </cell>
          <cell r="S1752">
            <v>1</v>
          </cell>
          <cell r="T1752" t="str">
            <v>SERVICIO DE EDUCACION</v>
          </cell>
          <cell r="U1752">
            <v>2</v>
          </cell>
          <cell r="V1752" t="str">
            <v>PROYECTOS - 2007 P/CONCLUSION</v>
          </cell>
          <cell r="W1752">
            <v>2280</v>
          </cell>
        </row>
        <row r="1753">
          <cell r="B1753" t="str">
            <v>B05-17515-00000</v>
          </cell>
          <cell r="C1753" t="str">
            <v>CONSTRUCCION PISO DE ACERA</v>
          </cell>
          <cell r="D1753" t="str">
            <v>ANEXO BOLIVAR "D"</v>
          </cell>
          <cell r="E1753">
            <v>2</v>
          </cell>
          <cell r="F1753" t="str">
            <v>DISTRITO - 2</v>
          </cell>
          <cell r="G1753" t="str">
            <v>I</v>
          </cell>
          <cell r="H1753">
            <v>23511</v>
          </cell>
          <cell r="I1753">
            <v>23511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2</v>
          </cell>
          <cell r="R1753" t="str">
            <v>OBRAS Y MEDIO AMBIENTE</v>
          </cell>
          <cell r="S1753">
            <v>18</v>
          </cell>
          <cell r="T1753" t="str">
            <v>CONSTRUCCION Y MANTENIMIENTO DE CAMINOS VECINALES</v>
          </cell>
          <cell r="U1753">
            <v>2</v>
          </cell>
          <cell r="V1753" t="str">
            <v>PROYECTOS - 2007 P/CONCLUSION</v>
          </cell>
          <cell r="W1753">
            <v>2282</v>
          </cell>
        </row>
        <row r="1754">
          <cell r="B1754" t="str">
            <v>B05-17312-00000</v>
          </cell>
          <cell r="C1754" t="str">
            <v>CONSTRUCCION CENTRO ARTESANAL DE CAPACITACION Y PRODUCCION COMUNITARIA (FASE I)</v>
          </cell>
          <cell r="D1754" t="str">
            <v>BOLIVAR FORLDERBE</v>
          </cell>
          <cell r="E1754">
            <v>2</v>
          </cell>
          <cell r="F1754" t="str">
            <v>DISTRITO - 2</v>
          </cell>
          <cell r="G1754" t="str">
            <v>I</v>
          </cell>
          <cell r="H1754">
            <v>88308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88308</v>
          </cell>
          <cell r="P1754">
            <v>0</v>
          </cell>
          <cell r="Q1754">
            <v>2</v>
          </cell>
          <cell r="R1754" t="str">
            <v>OBRAS Y MEDIO AMBIENTE</v>
          </cell>
          <cell r="S1754">
            <v>12</v>
          </cell>
          <cell r="T1754" t="str">
            <v>INFRAESTRUCTURA URBANA Y RURAL</v>
          </cell>
          <cell r="U1754">
            <v>2</v>
          </cell>
          <cell r="V1754" t="str">
            <v>PROYECTOS - 2007 P/CONCLUSION</v>
          </cell>
          <cell r="W1754">
            <v>2283</v>
          </cell>
        </row>
        <row r="1755">
          <cell r="B1755" t="str">
            <v>B05-17407-00000</v>
          </cell>
          <cell r="C1755" t="str">
            <v xml:space="preserve">CONSTRUCCION DE BANCAS PARA PLAZA </v>
          </cell>
          <cell r="D1755" t="str">
            <v>PANORAMICA I</v>
          </cell>
          <cell r="E1755">
            <v>2</v>
          </cell>
          <cell r="F1755" t="str">
            <v>DISTRITO - 2</v>
          </cell>
          <cell r="G1755" t="str">
            <v>I</v>
          </cell>
          <cell r="H1755">
            <v>7293</v>
          </cell>
          <cell r="I1755">
            <v>7293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2</v>
          </cell>
          <cell r="R1755" t="str">
            <v>OBRAS Y MEDIO AMBIENTE</v>
          </cell>
          <cell r="S1755">
            <v>12</v>
          </cell>
          <cell r="T1755" t="str">
            <v>INFRAESTRUCTURA URBANA Y RURAL</v>
          </cell>
          <cell r="U1755">
            <v>2</v>
          </cell>
          <cell r="V1755" t="str">
            <v>PROYECTOS - 2007 P/CONCLUSION</v>
          </cell>
          <cell r="W1755">
            <v>2284</v>
          </cell>
        </row>
        <row r="1756">
          <cell r="B1756" t="str">
            <v/>
          </cell>
          <cell r="C1756" t="str">
            <v>MANTENIMIENTO DE CALLES 2, 3, 4, 5 Y AV. 148</v>
          </cell>
          <cell r="D1756" t="str">
            <v>BOLIVAR MUNICIPAL NORTE</v>
          </cell>
          <cell r="E1756">
            <v>2</v>
          </cell>
          <cell r="F1756" t="str">
            <v>DISTRITO - 2</v>
          </cell>
          <cell r="G1756" t="str">
            <v>I</v>
          </cell>
          <cell r="H1756">
            <v>9576</v>
          </cell>
          <cell r="I1756">
            <v>0</v>
          </cell>
          <cell r="J1756">
            <v>9576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2</v>
          </cell>
          <cell r="R1756" t="str">
            <v>OBRAS Y MEDIO AMBIENTE</v>
          </cell>
          <cell r="S1756">
            <v>18</v>
          </cell>
          <cell r="T1756" t="str">
            <v>CONSTRUCCION Y MANTENIMIENTO DE CAMINOS VECINALES</v>
          </cell>
          <cell r="U1756">
            <v>2</v>
          </cell>
          <cell r="V1756" t="str">
            <v>PROYECTOS - 2007 P/CONCLUSION</v>
          </cell>
          <cell r="W1756">
            <v>2285</v>
          </cell>
        </row>
        <row r="1757">
          <cell r="B1757" t="str">
            <v>B05-17706-00000</v>
          </cell>
          <cell r="C1757" t="str">
            <v>ENLOSETADO CALLE 5 (COMPLEMENTACION)</v>
          </cell>
          <cell r="D1757" t="str">
            <v xml:space="preserve">VILLA BOLIVAR MUNICIPAL </v>
          </cell>
          <cell r="E1757">
            <v>2</v>
          </cell>
          <cell r="F1757" t="str">
            <v>DISTRITO - 2</v>
          </cell>
          <cell r="G1757" t="str">
            <v>I</v>
          </cell>
          <cell r="H1757">
            <v>78500</v>
          </cell>
          <cell r="I1757">
            <v>78500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2</v>
          </cell>
          <cell r="R1757" t="str">
            <v>OBRAS Y MEDIO AMBIENTE</v>
          </cell>
          <cell r="S1757">
            <v>18</v>
          </cell>
          <cell r="T1757" t="str">
            <v>CONSTRUCCION Y MANTENIMIENTO DE CAMINOS VECINALES</v>
          </cell>
          <cell r="U1757">
            <v>2</v>
          </cell>
          <cell r="V1757" t="str">
            <v>PROYECTOS - 2007 P/CONCLUSION</v>
          </cell>
          <cell r="W1757">
            <v>2286</v>
          </cell>
        </row>
        <row r="1758">
          <cell r="B1758" t="str">
            <v>B05-17487-00000</v>
          </cell>
          <cell r="C1758" t="str">
            <v>CONSTRUCCION MODULO POLICIAL</v>
          </cell>
          <cell r="D1758" t="str">
            <v>HORIZONTES I</v>
          </cell>
          <cell r="E1758">
            <v>2</v>
          </cell>
          <cell r="F1758" t="str">
            <v>DISTRITO - 2</v>
          </cell>
          <cell r="G1758" t="str">
            <v>I</v>
          </cell>
          <cell r="H1758">
            <v>80000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80000</v>
          </cell>
          <cell r="P1758">
            <v>0</v>
          </cell>
          <cell r="Q1758">
            <v>2</v>
          </cell>
          <cell r="R1758" t="str">
            <v>OBRAS Y MEDIO AMBIENTE</v>
          </cell>
          <cell r="S1758">
            <v>6</v>
          </cell>
          <cell r="T1758" t="str">
            <v>SERVICIOS DE SEGURIDAD CIUDADANA</v>
          </cell>
          <cell r="U1758">
            <v>2</v>
          </cell>
          <cell r="V1758" t="str">
            <v>PROYECTOS - 2007 P/CONCLUSION</v>
          </cell>
          <cell r="W1758">
            <v>2287</v>
          </cell>
        </row>
        <row r="1759">
          <cell r="B1759" t="str">
            <v>B05-17793-00000</v>
          </cell>
          <cell r="C1759" t="str">
            <v>EQUIPAMIENTO DE MODULO POLICIAL</v>
          </cell>
          <cell r="D1759" t="str">
            <v>VILLA LUISA</v>
          </cell>
          <cell r="E1759">
            <v>2</v>
          </cell>
          <cell r="F1759" t="str">
            <v>DISTRITO - 2</v>
          </cell>
          <cell r="G1759" t="str">
            <v>I</v>
          </cell>
          <cell r="H1759">
            <v>30000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30000</v>
          </cell>
          <cell r="P1759">
            <v>0</v>
          </cell>
          <cell r="Q1759">
            <v>4</v>
          </cell>
          <cell r="R1759" t="str">
            <v>FORTALECIMIENTO INSTITUCIONAL</v>
          </cell>
          <cell r="S1759">
            <v>6</v>
          </cell>
          <cell r="T1759" t="str">
            <v>SERVICIOS DE SEGURIDAD CIUDADANA</v>
          </cell>
          <cell r="U1759">
            <v>2</v>
          </cell>
          <cell r="V1759" t="str">
            <v>PROYECTOS - 2007 P/CONCLUSION</v>
          </cell>
          <cell r="W1759">
            <v>2288</v>
          </cell>
        </row>
        <row r="1760">
          <cell r="B1760" t="str">
            <v>B05-17621-00000</v>
          </cell>
          <cell r="C1760" t="str">
            <v>DOTACION DE MATERIALES DE CONSTRUCCION PARA ALCANTARILLADO SANITARIO</v>
          </cell>
          <cell r="D1760" t="str">
            <v>PUCARANI INDUSTRIAL</v>
          </cell>
          <cell r="E1760">
            <v>2</v>
          </cell>
          <cell r="F1760" t="str">
            <v>DISTRITO - 2</v>
          </cell>
          <cell r="G1760" t="str">
            <v>I</v>
          </cell>
          <cell r="H1760">
            <v>43000</v>
          </cell>
          <cell r="I1760">
            <v>0</v>
          </cell>
          <cell r="J1760">
            <v>43000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2</v>
          </cell>
          <cell r="R1760" t="str">
            <v>OBRAS Y MEDIO AMBIENTE</v>
          </cell>
          <cell r="S1760">
            <v>15</v>
          </cell>
          <cell r="T1760" t="str">
            <v>PLAN USO DE DESECHOS SOLIDOS - ALCANTARILLADO SANITARIO</v>
          </cell>
          <cell r="U1760">
            <v>2</v>
          </cell>
          <cell r="V1760" t="str">
            <v>PROYECTOS - 2007 P/CONCLUSION</v>
          </cell>
          <cell r="W1760">
            <v>2289</v>
          </cell>
        </row>
        <row r="1761">
          <cell r="B1761" t="str">
            <v>B05-17500-00000</v>
          </cell>
          <cell r="C1761" t="str">
            <v>CONSTRUCCION MODULO POLICIAL (FASE I)</v>
          </cell>
          <cell r="D1761" t="str">
            <v>EDUARDO AVAROA</v>
          </cell>
          <cell r="E1761">
            <v>2</v>
          </cell>
          <cell r="F1761" t="str">
            <v>DISTRITO - 2</v>
          </cell>
          <cell r="G1761" t="str">
            <v>I</v>
          </cell>
          <cell r="H1761">
            <v>50000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50000</v>
          </cell>
          <cell r="P1761">
            <v>0</v>
          </cell>
          <cell r="Q1761">
            <v>2</v>
          </cell>
          <cell r="R1761" t="str">
            <v>OBRAS Y MEDIO AMBIENTE</v>
          </cell>
          <cell r="S1761">
            <v>6</v>
          </cell>
          <cell r="T1761" t="str">
            <v>SERVICIOS DE SEGURIDAD CIUDADANA</v>
          </cell>
          <cell r="U1761">
            <v>2</v>
          </cell>
          <cell r="V1761" t="str">
            <v>PROYECTOS - 2007 P/CONCLUSION</v>
          </cell>
          <cell r="W1761">
            <v>2290</v>
          </cell>
        </row>
        <row r="1762">
          <cell r="B1762" t="str">
            <v>B05-17844-00000</v>
          </cell>
          <cell r="C1762" t="str">
            <v>REFACCION DE MODULO POLICIAL</v>
          </cell>
          <cell r="D1762" t="str">
            <v>21 DE DICIEMBRE</v>
          </cell>
          <cell r="E1762">
            <v>2</v>
          </cell>
          <cell r="F1762" t="str">
            <v>DISTRITO - 2</v>
          </cell>
          <cell r="G1762" t="str">
            <v>I</v>
          </cell>
          <cell r="H1762">
            <v>20000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20000</v>
          </cell>
          <cell r="P1762">
            <v>0</v>
          </cell>
          <cell r="Q1762">
            <v>2</v>
          </cell>
          <cell r="R1762" t="str">
            <v>OBRAS Y MEDIO AMBIENTE</v>
          </cell>
          <cell r="S1762">
            <v>6</v>
          </cell>
          <cell r="T1762" t="str">
            <v>SERVICIOS DE SEGURIDAD CIUDADANA</v>
          </cell>
          <cell r="U1762">
            <v>2</v>
          </cell>
          <cell r="V1762" t="str">
            <v>PROYECTOS - 2007 P/CONCLUSION</v>
          </cell>
          <cell r="W1762">
            <v>2291</v>
          </cell>
        </row>
        <row r="1763">
          <cell r="B1763" t="str">
            <v>B05-17334-00000</v>
          </cell>
          <cell r="C1763" t="str">
            <v>CONSTRUCCION CENTRO DE SALUD (FASE I)</v>
          </cell>
          <cell r="D1763" t="str">
            <v>WARA</v>
          </cell>
          <cell r="E1763">
            <v>2</v>
          </cell>
          <cell r="F1763" t="str">
            <v>DISTRITO - 2</v>
          </cell>
          <cell r="G1763" t="str">
            <v>I</v>
          </cell>
          <cell r="H1763">
            <v>50000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50000</v>
          </cell>
          <cell r="P1763">
            <v>0</v>
          </cell>
          <cell r="Q1763">
            <v>1</v>
          </cell>
          <cell r="R1763" t="str">
            <v>PROTECCION SOCIAL</v>
          </cell>
          <cell r="S1763">
            <v>2</v>
          </cell>
          <cell r="T1763" t="str">
            <v>SERVICIO DE SALUD</v>
          </cell>
          <cell r="U1763">
            <v>2</v>
          </cell>
          <cell r="V1763" t="str">
            <v>PROYECTOS - 2007 P/CONCLUSION</v>
          </cell>
          <cell r="W1763">
            <v>2292</v>
          </cell>
        </row>
        <row r="1764">
          <cell r="B1764" t="str">
            <v>B05-17288-00000</v>
          </cell>
          <cell r="C1764" t="str">
            <v>CONSTRUCCION BIBLIOTECA (FASE II)</v>
          </cell>
          <cell r="D1764" t="str">
            <v>UNION ACHIRI</v>
          </cell>
          <cell r="E1764">
            <v>3</v>
          </cell>
          <cell r="F1764" t="str">
            <v>DISTRITO - 3</v>
          </cell>
          <cell r="G1764" t="str">
            <v>I</v>
          </cell>
          <cell r="H1764">
            <v>80000</v>
          </cell>
          <cell r="I1764">
            <v>40000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40000</v>
          </cell>
          <cell r="P1764">
            <v>0</v>
          </cell>
          <cell r="Q1764">
            <v>2</v>
          </cell>
          <cell r="R1764" t="str">
            <v>OBRAS Y MEDIO AMBIENTE</v>
          </cell>
          <cell r="S1764">
            <v>12</v>
          </cell>
          <cell r="T1764" t="str">
            <v>INFRAESTRUCTURA URBANA Y RURAL</v>
          </cell>
          <cell r="U1764">
            <v>2</v>
          </cell>
          <cell r="V1764" t="str">
            <v>PROYECTOS - 2007 P/CONCLUSION</v>
          </cell>
          <cell r="W1764">
            <v>2293</v>
          </cell>
        </row>
        <row r="1765">
          <cell r="B1765" t="str">
            <v>B05-17306-00000</v>
          </cell>
          <cell r="C1765" t="str">
            <v>CONSTRUCCION CENTRO ARTESANAL DE CAPACITACIÓN Y PRODUCCION</v>
          </cell>
          <cell r="D1765" t="str">
            <v>LOS POCITOS</v>
          </cell>
          <cell r="E1765">
            <v>3</v>
          </cell>
          <cell r="F1765" t="str">
            <v>DISTRITO - 3</v>
          </cell>
          <cell r="G1765" t="str">
            <v>I</v>
          </cell>
          <cell r="H1765">
            <v>119986</v>
          </cell>
          <cell r="I1765">
            <v>54986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65000</v>
          </cell>
          <cell r="P1765">
            <v>0</v>
          </cell>
          <cell r="Q1765">
            <v>2</v>
          </cell>
          <cell r="R1765" t="str">
            <v>OBRAS Y MEDIO AMBIENTE</v>
          </cell>
          <cell r="S1765">
            <v>12</v>
          </cell>
          <cell r="T1765" t="str">
            <v>INFRAESTRUCTURA URBANA Y RURAL</v>
          </cell>
          <cell r="U1765">
            <v>2</v>
          </cell>
          <cell r="V1765" t="str">
            <v>PROYECTOS - 2007 P/CONCLUSION</v>
          </cell>
          <cell r="W1765">
            <v>2294</v>
          </cell>
        </row>
        <row r="1766">
          <cell r="B1766" t="str">
            <v>B05-17517-00000</v>
          </cell>
          <cell r="C1766" t="str">
            <v>CONSTRUCCION PLAZA</v>
          </cell>
          <cell r="D1766" t="str">
            <v>SAN SALVADOR II EX-LAJA</v>
          </cell>
          <cell r="E1766">
            <v>3</v>
          </cell>
          <cell r="F1766" t="str">
            <v>DISTRITO - 3</v>
          </cell>
          <cell r="G1766" t="str">
            <v>I</v>
          </cell>
          <cell r="H1766">
            <v>86000</v>
          </cell>
          <cell r="I1766">
            <v>86000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2</v>
          </cell>
          <cell r="R1766" t="str">
            <v>OBRAS Y MEDIO AMBIENTE</v>
          </cell>
          <cell r="S1766">
            <v>12</v>
          </cell>
          <cell r="T1766" t="str">
            <v>INFRAESTRUCTURA URBANA Y RURAL</v>
          </cell>
          <cell r="U1766">
            <v>2</v>
          </cell>
          <cell r="V1766" t="str">
            <v>PROYECTOS - 2007 P/CONCLUSION</v>
          </cell>
          <cell r="W1766">
            <v>2295</v>
          </cell>
        </row>
        <row r="1767">
          <cell r="B1767" t="str">
            <v>B05-17339-00000</v>
          </cell>
          <cell r="C1767" t="str">
            <v>CONSTRUCCION CORDONES DE ACERA</v>
          </cell>
          <cell r="D1767" t="str">
            <v>SAN ANTONIO</v>
          </cell>
          <cell r="E1767">
            <v>3</v>
          </cell>
          <cell r="F1767" t="str">
            <v>DISTRITO - 3</v>
          </cell>
          <cell r="G1767" t="str">
            <v>I</v>
          </cell>
          <cell r="H1767">
            <v>82000</v>
          </cell>
          <cell r="I1767">
            <v>82000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2</v>
          </cell>
          <cell r="R1767" t="str">
            <v>OBRAS Y MEDIO AMBIENTE</v>
          </cell>
          <cell r="S1767">
            <v>18</v>
          </cell>
          <cell r="T1767" t="str">
            <v>CONSTRUCCION Y MANTENIMIENTO DE CAMINOS VECINALES</v>
          </cell>
          <cell r="U1767">
            <v>2</v>
          </cell>
          <cell r="V1767" t="str">
            <v>PROYECTOS - 2007 P/CONCLUSION</v>
          </cell>
          <cell r="W1767">
            <v>2297</v>
          </cell>
        </row>
        <row r="1768">
          <cell r="B1768" t="str">
            <v>B05-17684-00000</v>
          </cell>
          <cell r="C1768" t="str">
            <v>DOTACION DE TUBOS PARA ALCANTARILLADO SANITARIO</v>
          </cell>
          <cell r="D1768" t="str">
            <v>LOZA</v>
          </cell>
          <cell r="E1768">
            <v>3</v>
          </cell>
          <cell r="F1768" t="str">
            <v>DISTRITO - 3</v>
          </cell>
          <cell r="G1768" t="str">
            <v>I</v>
          </cell>
          <cell r="H1768">
            <v>20000</v>
          </cell>
          <cell r="I1768">
            <v>20000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2</v>
          </cell>
          <cell r="R1768" t="str">
            <v>OBRAS Y MEDIO AMBIENTE</v>
          </cell>
          <cell r="S1768">
            <v>15</v>
          </cell>
          <cell r="T1768" t="str">
            <v>PLAN USO DE DESECHOS SOLIDOS - ALCANTARILLADO SANITARIO</v>
          </cell>
          <cell r="U1768">
            <v>2</v>
          </cell>
          <cell r="V1768" t="str">
            <v>PROYECTOS - 2007 P/CONCLUSION</v>
          </cell>
          <cell r="W1768">
            <v>2298</v>
          </cell>
        </row>
        <row r="1769">
          <cell r="B1769" t="str">
            <v>B05-17722-00000</v>
          </cell>
          <cell r="C1769" t="str">
            <v>ENLOSETADO CALLE JUAN JOSE PERES</v>
          </cell>
          <cell r="D1769" t="str">
            <v>SAN JOSE CHARAPAQUI I</v>
          </cell>
          <cell r="E1769">
            <v>3</v>
          </cell>
          <cell r="F1769" t="str">
            <v>DISTRITO - 3</v>
          </cell>
          <cell r="G1769" t="str">
            <v>I</v>
          </cell>
          <cell r="H1769">
            <v>100000</v>
          </cell>
          <cell r="I1769">
            <v>100000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2</v>
          </cell>
          <cell r="R1769" t="str">
            <v>OBRAS Y MEDIO AMBIENTE</v>
          </cell>
          <cell r="S1769">
            <v>18</v>
          </cell>
          <cell r="T1769" t="str">
            <v>CONSTRUCCION Y MANTENIMIENTO DE CAMINOS VECINALES</v>
          </cell>
          <cell r="U1769">
            <v>2</v>
          </cell>
          <cell r="V1769" t="str">
            <v>PROYECTOS - 2007 P/CONCLUSION</v>
          </cell>
          <cell r="W1769">
            <v>2299</v>
          </cell>
        </row>
        <row r="1770">
          <cell r="B1770" t="str">
            <v>B05-17585-00000</v>
          </cell>
          <cell r="C1770" t="str">
            <v>DOTACION DE LOSETAS+CAPA BASE</v>
          </cell>
          <cell r="D1770" t="str">
            <v>SAN LUIS II CHARAPAQUI</v>
          </cell>
          <cell r="E1770">
            <v>3</v>
          </cell>
          <cell r="F1770" t="str">
            <v>DISTRITO - 3</v>
          </cell>
          <cell r="G1770" t="str">
            <v>I</v>
          </cell>
          <cell r="H1770">
            <v>130000</v>
          </cell>
          <cell r="I1770">
            <v>130000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2</v>
          </cell>
          <cell r="R1770" t="str">
            <v>OBRAS Y MEDIO AMBIENTE</v>
          </cell>
          <cell r="S1770">
            <v>18</v>
          </cell>
          <cell r="T1770" t="str">
            <v>CONSTRUCCION Y MANTENIMIENTO DE CAMINOS VECINALES</v>
          </cell>
          <cell r="U1770">
            <v>2</v>
          </cell>
          <cell r="V1770" t="str">
            <v>PROYECTOS - 2007 P/CONCLUSION</v>
          </cell>
          <cell r="W1770">
            <v>2300</v>
          </cell>
        </row>
        <row r="1771">
          <cell r="B1771" t="str">
            <v>B05-17512-00000</v>
          </cell>
          <cell r="C1771" t="str">
            <v>CONSTRUCCION PARQUE INFANTIL</v>
          </cell>
          <cell r="D1771" t="str">
            <v>SAN EUGENIO</v>
          </cell>
          <cell r="E1771">
            <v>3</v>
          </cell>
          <cell r="F1771" t="str">
            <v>DISTRITO - 3</v>
          </cell>
          <cell r="G1771" t="str">
            <v>I</v>
          </cell>
          <cell r="H1771">
            <v>88031</v>
          </cell>
          <cell r="I1771">
            <v>88031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2</v>
          </cell>
          <cell r="R1771" t="str">
            <v>OBRAS Y MEDIO AMBIENTE</v>
          </cell>
          <cell r="S1771">
            <v>12</v>
          </cell>
          <cell r="T1771" t="str">
            <v>INFRAESTRUCTURA URBANA Y RURAL</v>
          </cell>
          <cell r="U1771">
            <v>2</v>
          </cell>
          <cell r="V1771" t="str">
            <v>PROYECTOS - 2007 P/CONCLUSION</v>
          </cell>
          <cell r="W1771">
            <v>2301</v>
          </cell>
        </row>
        <row r="1772">
          <cell r="B1772" t="str">
            <v>B05-17638-00000</v>
          </cell>
          <cell r="C1772" t="str">
            <v>DOTACION DE MATERIALES DE CONSTRUCCION PARA ENLOSETADO DE CALLES 20 DE FEBRERO Y 2 DE SEPTIEMBRE</v>
          </cell>
          <cell r="D1772" t="str">
            <v>VILLA MARCELINA</v>
          </cell>
          <cell r="E1772">
            <v>3</v>
          </cell>
          <cell r="F1772" t="str">
            <v>DISTRITO - 3</v>
          </cell>
          <cell r="G1772" t="str">
            <v>I</v>
          </cell>
          <cell r="H1772">
            <v>73981</v>
          </cell>
          <cell r="I1772">
            <v>73981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2</v>
          </cell>
          <cell r="R1772" t="str">
            <v>OBRAS Y MEDIO AMBIENTE</v>
          </cell>
          <cell r="S1772">
            <v>18</v>
          </cell>
          <cell r="T1772" t="str">
            <v>CONSTRUCCION Y MANTENIMIENTO DE CAMINOS VECINALES</v>
          </cell>
          <cell r="U1772">
            <v>2</v>
          </cell>
          <cell r="V1772" t="str">
            <v>PROYECTOS - 2007 P/CONCLUSION</v>
          </cell>
          <cell r="W1772">
            <v>2302</v>
          </cell>
        </row>
        <row r="1773">
          <cell r="B1773" t="str">
            <v>B05-17267-00000</v>
          </cell>
          <cell r="C1773" t="str">
            <v>ASFALTADO CALLE A</v>
          </cell>
          <cell r="D1773" t="str">
            <v>SONATEX</v>
          </cell>
          <cell r="E1773">
            <v>3</v>
          </cell>
          <cell r="F1773" t="str">
            <v>DISTRITO - 3</v>
          </cell>
          <cell r="G1773" t="str">
            <v>I</v>
          </cell>
          <cell r="H1773">
            <v>170416</v>
          </cell>
          <cell r="I1773">
            <v>170416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2</v>
          </cell>
          <cell r="R1773" t="str">
            <v>OBRAS Y MEDIO AMBIENTE</v>
          </cell>
          <cell r="S1773">
            <v>18</v>
          </cell>
          <cell r="T1773" t="str">
            <v>CONSTRUCCION Y MANTENIMIENTO DE CAMINOS VECINALES</v>
          </cell>
          <cell r="U1773">
            <v>2</v>
          </cell>
          <cell r="V1773" t="str">
            <v>PROYECTOS - 2007 P/CONCLUSION</v>
          </cell>
          <cell r="W1773">
            <v>2303</v>
          </cell>
        </row>
        <row r="1774">
          <cell r="B1774" t="str">
            <v>B05-17568-00000</v>
          </cell>
          <cell r="C1774" t="str">
            <v>DOTACION DE LOSETAS + CAPA BASE  CALLE TIMUSI Y AV. EDUARDO SILES</v>
          </cell>
          <cell r="D1774" t="str">
            <v>10 DE FEBRERO</v>
          </cell>
          <cell r="E1774">
            <v>3</v>
          </cell>
          <cell r="F1774" t="str">
            <v>DISTRITO - 3</v>
          </cell>
          <cell r="G1774" t="str">
            <v>I</v>
          </cell>
          <cell r="H1774">
            <v>74927</v>
          </cell>
          <cell r="I1774">
            <v>74927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2</v>
          </cell>
          <cell r="R1774" t="str">
            <v>OBRAS Y MEDIO AMBIENTE</v>
          </cell>
          <cell r="S1774">
            <v>18</v>
          </cell>
          <cell r="T1774" t="str">
            <v>CONSTRUCCION Y MANTENIMIENTO DE CAMINOS VECINALES</v>
          </cell>
          <cell r="U1774">
            <v>2</v>
          </cell>
          <cell r="V1774" t="str">
            <v>PROYECTOS - 2007 P/CONCLUSION</v>
          </cell>
          <cell r="W1774">
            <v>2304</v>
          </cell>
        </row>
        <row r="1775">
          <cell r="B1775" t="str">
            <v>B05-17531-00000</v>
          </cell>
          <cell r="C1775" t="str">
            <v>CONSTRUCCION SEDE SOCIAL (FASE II)</v>
          </cell>
          <cell r="D1775" t="str">
            <v>JESUS DE NAZARETH</v>
          </cell>
          <cell r="E1775">
            <v>3</v>
          </cell>
          <cell r="F1775" t="str">
            <v>DISTRITO - 3</v>
          </cell>
          <cell r="G1775" t="str">
            <v>I</v>
          </cell>
          <cell r="H1775">
            <v>110000</v>
          </cell>
          <cell r="I1775">
            <v>110000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2</v>
          </cell>
          <cell r="R1775" t="str">
            <v>OBRAS Y MEDIO AMBIENTE</v>
          </cell>
          <cell r="S1775">
            <v>12</v>
          </cell>
          <cell r="T1775" t="str">
            <v>INFRAESTRUCTURA URBANA Y RURAL</v>
          </cell>
          <cell r="U1775">
            <v>2</v>
          </cell>
          <cell r="V1775" t="str">
            <v>PROYECTOS - 2007 P/CONCLUSION</v>
          </cell>
          <cell r="W1775">
            <v>2306</v>
          </cell>
        </row>
        <row r="1776">
          <cell r="B1776" t="str">
            <v>B05-17526-00000</v>
          </cell>
          <cell r="C1776" t="str">
            <v>CONSTRUCCION SEDE SOCIAL (COMPLEMENTACION)</v>
          </cell>
          <cell r="D1776" t="str">
            <v>SAN MARTIN DE PORRES</v>
          </cell>
          <cell r="E1776">
            <v>3</v>
          </cell>
          <cell r="F1776" t="str">
            <v>DISTRITO - 3</v>
          </cell>
          <cell r="G1776" t="str">
            <v>I</v>
          </cell>
          <cell r="H1776">
            <v>50000</v>
          </cell>
          <cell r="I1776">
            <v>50000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2</v>
          </cell>
          <cell r="R1776" t="str">
            <v>OBRAS Y MEDIO AMBIENTE</v>
          </cell>
          <cell r="S1776">
            <v>12</v>
          </cell>
          <cell r="T1776" t="str">
            <v>INFRAESTRUCTURA URBANA Y RURAL</v>
          </cell>
          <cell r="U1776">
            <v>2</v>
          </cell>
          <cell r="V1776" t="str">
            <v>PROYECTOS - 2007 P/CONCLUSION</v>
          </cell>
          <cell r="W1776">
            <v>2307</v>
          </cell>
        </row>
        <row r="1777">
          <cell r="B1777" t="str">
            <v>B05-17624-00000</v>
          </cell>
          <cell r="C1777" t="str">
            <v>DOTACION DE MATERIALES DE CONSTRUCCION PARA CORDONES DE ACERA</v>
          </cell>
          <cell r="D1777" t="str">
            <v>ALTO CHIJINI U.V. "B"</v>
          </cell>
          <cell r="E1777">
            <v>3</v>
          </cell>
          <cell r="F1777" t="str">
            <v>DISTRITO - 3</v>
          </cell>
          <cell r="G1777" t="str">
            <v>I</v>
          </cell>
          <cell r="H1777">
            <v>49000</v>
          </cell>
          <cell r="I1777">
            <v>49000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2</v>
          </cell>
          <cell r="R1777" t="str">
            <v>OBRAS Y MEDIO AMBIENTE</v>
          </cell>
          <cell r="S1777">
            <v>18</v>
          </cell>
          <cell r="T1777" t="str">
            <v>CONSTRUCCION Y MANTENIMIENTO DE CAMINOS VECINALES</v>
          </cell>
          <cell r="U1777">
            <v>2</v>
          </cell>
          <cell r="V1777" t="str">
            <v>PROYECTOS - 2007 P/CONCLUSION</v>
          </cell>
          <cell r="W1777">
            <v>2309</v>
          </cell>
        </row>
        <row r="1778">
          <cell r="B1778" t="str">
            <v>B05-17519-00000</v>
          </cell>
          <cell r="C1778" t="str">
            <v>CONSTRUCCION PLAZA PRINCIPAL (FASE I)</v>
          </cell>
          <cell r="D1778" t="str">
            <v>SANTA LUCIA</v>
          </cell>
          <cell r="E1778">
            <v>3</v>
          </cell>
          <cell r="F1778" t="str">
            <v>DISTRITO - 3</v>
          </cell>
          <cell r="G1778" t="str">
            <v>I</v>
          </cell>
          <cell r="H1778">
            <v>100000</v>
          </cell>
          <cell r="I1778">
            <v>100000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2</v>
          </cell>
          <cell r="R1778" t="str">
            <v>OBRAS Y MEDIO AMBIENTE</v>
          </cell>
          <cell r="S1778">
            <v>12</v>
          </cell>
          <cell r="T1778" t="str">
            <v>INFRAESTRUCTURA URBANA Y RURAL</v>
          </cell>
          <cell r="U1778">
            <v>2</v>
          </cell>
          <cell r="V1778" t="str">
            <v>PROYECTOS - 2007 P/CONCLUSION</v>
          </cell>
          <cell r="W1778">
            <v>2310</v>
          </cell>
        </row>
        <row r="1779">
          <cell r="B1779" t="str">
            <v/>
          </cell>
          <cell r="C1779" t="str">
            <v>ALQUILER DE MAQUINARIA (EXCAVACION DE ZANJAS)</v>
          </cell>
          <cell r="D1779" t="str">
            <v>COLQUIRI</v>
          </cell>
          <cell r="E1779">
            <v>3</v>
          </cell>
          <cell r="F1779" t="str">
            <v>DISTRITO - 3</v>
          </cell>
          <cell r="G1779" t="str">
            <v>I</v>
          </cell>
          <cell r="H1779">
            <v>10000</v>
          </cell>
          <cell r="I1779">
            <v>10000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2</v>
          </cell>
          <cell r="R1779" t="str">
            <v>OBRAS Y MEDIO AMBIENTE</v>
          </cell>
          <cell r="S1779">
            <v>18</v>
          </cell>
          <cell r="T1779" t="str">
            <v>CONSTRUCCION Y MANTENIMIENTO DE CAMINOS VECINALES</v>
          </cell>
          <cell r="U1779">
            <v>2</v>
          </cell>
          <cell r="V1779" t="str">
            <v>PROYECTOS - 2007 P/CONCLUSION</v>
          </cell>
          <cell r="W1779">
            <v>2311</v>
          </cell>
        </row>
        <row r="1780">
          <cell r="B1780" t="str">
            <v>B05-17720-00000</v>
          </cell>
          <cell r="C1780" t="str">
            <v>ENLOSETADO CALLE JAIME MENDOZA</v>
          </cell>
          <cell r="D1780" t="str">
            <v>ANTOFAGASTA</v>
          </cell>
          <cell r="E1780">
            <v>3</v>
          </cell>
          <cell r="F1780" t="str">
            <v>DISTRITO - 3</v>
          </cell>
          <cell r="G1780" t="str">
            <v>I</v>
          </cell>
          <cell r="H1780">
            <v>100000</v>
          </cell>
          <cell r="I1780">
            <v>100000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2</v>
          </cell>
          <cell r="R1780" t="str">
            <v>OBRAS Y MEDIO AMBIENTE</v>
          </cell>
          <cell r="S1780">
            <v>18</v>
          </cell>
          <cell r="T1780" t="str">
            <v>CONSTRUCCION Y MANTENIMIENTO DE CAMINOS VECINALES</v>
          </cell>
          <cell r="U1780">
            <v>2</v>
          </cell>
          <cell r="V1780" t="str">
            <v>PROYECTOS - 2007 P/CONCLUSION</v>
          </cell>
          <cell r="W1780">
            <v>2312</v>
          </cell>
        </row>
        <row r="1781">
          <cell r="B1781" t="str">
            <v>B05-17705-00000</v>
          </cell>
          <cell r="C1781" t="str">
            <v>ENLOSETADO CALLE 3</v>
          </cell>
          <cell r="D1781" t="str">
            <v>COMPLEMENTO CRUCE VILLA ADELA</v>
          </cell>
          <cell r="E1781">
            <v>3</v>
          </cell>
          <cell r="F1781" t="str">
            <v>DISTRITO - 3</v>
          </cell>
          <cell r="G1781" t="str">
            <v>I</v>
          </cell>
          <cell r="H1781">
            <v>25000</v>
          </cell>
          <cell r="I1781">
            <v>25000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2</v>
          </cell>
          <cell r="R1781" t="str">
            <v>OBRAS Y MEDIO AMBIENTE</v>
          </cell>
          <cell r="S1781">
            <v>18</v>
          </cell>
          <cell r="T1781" t="str">
            <v>CONSTRUCCION Y MANTENIMIENTO DE CAMINOS VECINALES</v>
          </cell>
          <cell r="U1781">
            <v>2</v>
          </cell>
          <cell r="V1781" t="str">
            <v>PROYECTOS - 2007 P/CONCLUSION</v>
          </cell>
          <cell r="W1781">
            <v>2314</v>
          </cell>
        </row>
        <row r="1782">
          <cell r="B1782" t="str">
            <v>B05-17691-00000</v>
          </cell>
          <cell r="C1782" t="str">
            <v>EMPEDRADO CALLE REPUBLICA</v>
          </cell>
          <cell r="D1782" t="str">
            <v>24 DE DICIEMBRE</v>
          </cell>
          <cell r="E1782">
            <v>3</v>
          </cell>
          <cell r="F1782" t="str">
            <v>DISTRITO - 3</v>
          </cell>
          <cell r="G1782" t="str">
            <v>I</v>
          </cell>
          <cell r="H1782">
            <v>25000</v>
          </cell>
          <cell r="I1782">
            <v>25000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2</v>
          </cell>
          <cell r="R1782" t="str">
            <v>OBRAS Y MEDIO AMBIENTE</v>
          </cell>
          <cell r="S1782">
            <v>18</v>
          </cell>
          <cell r="T1782" t="str">
            <v>CONSTRUCCION Y MANTENIMIENTO DE CAMINOS VECINALES</v>
          </cell>
          <cell r="U1782">
            <v>2</v>
          </cell>
          <cell r="V1782" t="str">
            <v>PROYECTOS - 2007 P/CONCLUSION</v>
          </cell>
          <cell r="W1782">
            <v>2315</v>
          </cell>
        </row>
        <row r="1783">
          <cell r="B1783" t="str">
            <v>B05-17749-00000</v>
          </cell>
          <cell r="C1783" t="str">
            <v>ENLOSETADO CAMILO TORREZ</v>
          </cell>
          <cell r="D1783" t="str">
            <v>SAN PABLO</v>
          </cell>
          <cell r="E1783">
            <v>3</v>
          </cell>
          <cell r="F1783" t="str">
            <v>DISTRITO - 3</v>
          </cell>
          <cell r="G1783" t="str">
            <v>I</v>
          </cell>
          <cell r="H1783">
            <v>65000</v>
          </cell>
          <cell r="I1783">
            <v>65000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2</v>
          </cell>
          <cell r="R1783" t="str">
            <v>OBRAS Y MEDIO AMBIENTE</v>
          </cell>
          <cell r="S1783">
            <v>18</v>
          </cell>
          <cell r="T1783" t="str">
            <v>CONSTRUCCION Y MANTENIMIENTO DE CAMINOS VECINALES</v>
          </cell>
          <cell r="U1783">
            <v>2</v>
          </cell>
          <cell r="V1783" t="str">
            <v>PROYECTOS - 2007 P/CONCLUSION</v>
          </cell>
          <cell r="W1783">
            <v>2317</v>
          </cell>
        </row>
        <row r="1784">
          <cell r="B1784" t="str">
            <v/>
          </cell>
          <cell r="C1784" t="str">
            <v>MANTENIMIENTO DE LUMINARIAS</v>
          </cell>
          <cell r="D1784" t="str">
            <v>DISTRITAL D-3</v>
          </cell>
          <cell r="E1784">
            <v>3</v>
          </cell>
          <cell r="F1784" t="str">
            <v>DISTRITO - 3</v>
          </cell>
          <cell r="G1784" t="str">
            <v>I</v>
          </cell>
          <cell r="H1784">
            <v>50000</v>
          </cell>
          <cell r="I1784">
            <v>50000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2</v>
          </cell>
          <cell r="R1784" t="str">
            <v>OBRAS Y MEDIO AMBIENTE</v>
          </cell>
          <cell r="S1784">
            <v>17</v>
          </cell>
          <cell r="T1784" t="str">
            <v>ALUMBRADO PUBLICO</v>
          </cell>
          <cell r="U1784">
            <v>2</v>
          </cell>
          <cell r="V1784" t="str">
            <v>PROYECTOS - 2007 P/CONCLUSION</v>
          </cell>
          <cell r="W1784">
            <v>2319</v>
          </cell>
        </row>
        <row r="1785">
          <cell r="B1785" t="str">
            <v/>
          </cell>
          <cell r="C1785" t="str">
            <v>ACTUALIZACION DE CARTOGRAFIA DE EL ALTO (EX - LAJA)</v>
          </cell>
          <cell r="D1785" t="str">
            <v>DISTRITAL D-3</v>
          </cell>
          <cell r="E1785">
            <v>3</v>
          </cell>
          <cell r="F1785" t="str">
            <v>DISTRITO - 3</v>
          </cell>
          <cell r="G1785" t="str">
            <v>I</v>
          </cell>
          <cell r="H1785">
            <v>40000</v>
          </cell>
          <cell r="I1785">
            <v>40000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2</v>
          </cell>
          <cell r="R1785" t="str">
            <v>OBRAS Y MEDIO AMBIENTE</v>
          </cell>
          <cell r="S1785">
            <v>13</v>
          </cell>
          <cell r="T1785" t="str">
            <v>SERVICIO DE CATASTRO URBANO Y RURAL</v>
          </cell>
          <cell r="U1785">
            <v>2</v>
          </cell>
          <cell r="V1785" t="str">
            <v>PROYECTOS - 2007 P/CONCLUSION</v>
          </cell>
          <cell r="W1785">
            <v>2320</v>
          </cell>
        </row>
        <row r="1786">
          <cell r="B1786" t="str">
            <v>B05-17748-00000</v>
          </cell>
          <cell r="C1786" t="str">
            <v>ENLOSETADO CALLES VILLALOBOS Y RICARDO MEJIA</v>
          </cell>
          <cell r="D1786" t="str">
            <v>SAN JUAN 24 DE JUNIO</v>
          </cell>
          <cell r="E1786">
            <v>3</v>
          </cell>
          <cell r="F1786" t="str">
            <v>DISTRITO - 3</v>
          </cell>
          <cell r="G1786" t="str">
            <v>I</v>
          </cell>
          <cell r="H1786">
            <v>53000</v>
          </cell>
          <cell r="I1786">
            <v>53000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2</v>
          </cell>
          <cell r="R1786" t="str">
            <v>OBRAS Y MEDIO AMBIENTE</v>
          </cell>
          <cell r="S1786">
            <v>18</v>
          </cell>
          <cell r="T1786" t="str">
            <v>CONSTRUCCION Y MANTENIMIENTO DE CAMINOS VECINALES</v>
          </cell>
          <cell r="U1786">
            <v>2</v>
          </cell>
          <cell r="V1786" t="str">
            <v>PROYECTOS - 2007 P/CONCLUSION</v>
          </cell>
          <cell r="W1786">
            <v>2321</v>
          </cell>
        </row>
        <row r="1787">
          <cell r="B1787" t="str">
            <v>B05-17711-00000</v>
          </cell>
          <cell r="C1787" t="str">
            <v>ENLOSETADO CALLE CARCHE</v>
          </cell>
          <cell r="D1787" t="str">
            <v>SAN JOSE DE YUNGUYO</v>
          </cell>
          <cell r="E1787">
            <v>4</v>
          </cell>
          <cell r="F1787" t="str">
            <v>DISTRITO - 4</v>
          </cell>
          <cell r="G1787" t="str">
            <v>I</v>
          </cell>
          <cell r="H1787">
            <v>96751</v>
          </cell>
          <cell r="I1787">
            <v>76751</v>
          </cell>
          <cell r="J1787">
            <v>0</v>
          </cell>
          <cell r="K1787">
            <v>20000</v>
          </cell>
          <cell r="L1787">
            <v>0</v>
          </cell>
          <cell r="M1787">
            <v>0</v>
          </cell>
          <cell r="N1787">
            <v>20000</v>
          </cell>
          <cell r="O1787">
            <v>0</v>
          </cell>
          <cell r="P1787">
            <v>0</v>
          </cell>
          <cell r="Q1787">
            <v>2</v>
          </cell>
          <cell r="R1787" t="str">
            <v>OBRAS Y MEDIO AMBIENTE</v>
          </cell>
          <cell r="S1787">
            <v>18</v>
          </cell>
          <cell r="T1787" t="str">
            <v>CONSTRUCCION Y MANTENIMIENTO DE CAMINOS VECINALES</v>
          </cell>
          <cell r="U1787">
            <v>2</v>
          </cell>
          <cell r="V1787" t="str">
            <v>PROYECTOS - 2007 P/CONCLUSION</v>
          </cell>
          <cell r="W1787">
            <v>2322</v>
          </cell>
        </row>
        <row r="1788">
          <cell r="B1788" t="str">
            <v>B05-17712-00000</v>
          </cell>
          <cell r="C1788" t="str">
            <v>ENLOSETADO CALLE CASIMIRO IRUSTA</v>
          </cell>
          <cell r="D1788" t="str">
            <v>PEDRO DOMINGO MURILLO 2DA. SECCION</v>
          </cell>
          <cell r="E1788">
            <v>4</v>
          </cell>
          <cell r="F1788" t="str">
            <v>DISTRITO - 4</v>
          </cell>
          <cell r="G1788" t="str">
            <v>I</v>
          </cell>
          <cell r="H1788">
            <v>40000</v>
          </cell>
          <cell r="I1788">
            <v>40000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2</v>
          </cell>
          <cell r="R1788" t="str">
            <v>OBRAS Y MEDIO AMBIENTE</v>
          </cell>
          <cell r="S1788">
            <v>18</v>
          </cell>
          <cell r="T1788" t="str">
            <v>CONSTRUCCION Y MANTENIMIENTO DE CAMINOS VECINALES</v>
          </cell>
          <cell r="U1788">
            <v>2</v>
          </cell>
          <cell r="V1788" t="str">
            <v>PROYECTOS - 2007 P/CONCLUSION</v>
          </cell>
          <cell r="W1788">
            <v>2323</v>
          </cell>
        </row>
        <row r="1789">
          <cell r="B1789" t="str">
            <v>B05-17422-00000</v>
          </cell>
          <cell r="C1789" t="str">
            <v>CONSTRUCCION DE CANCHA MULTIPLE + ENMALLADO E ILUMINACION</v>
          </cell>
          <cell r="D1789" t="str">
            <v>LIBERTAD</v>
          </cell>
          <cell r="E1789">
            <v>4</v>
          </cell>
          <cell r="F1789" t="str">
            <v>DISTRITO - 4</v>
          </cell>
          <cell r="G1789" t="str">
            <v>I</v>
          </cell>
          <cell r="H1789">
            <v>78490</v>
          </cell>
          <cell r="I1789">
            <v>58490</v>
          </cell>
          <cell r="J1789">
            <v>20000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2</v>
          </cell>
          <cell r="R1789" t="str">
            <v>OBRAS Y MEDIO AMBIENTE</v>
          </cell>
          <cell r="S1789">
            <v>12</v>
          </cell>
          <cell r="T1789" t="str">
            <v>INFRAESTRUCTURA URBANA Y RURAL</v>
          </cell>
          <cell r="U1789">
            <v>2</v>
          </cell>
          <cell r="V1789" t="str">
            <v>PROYECTOS - 2007 P/CONCLUSION</v>
          </cell>
          <cell r="W1789">
            <v>2324</v>
          </cell>
        </row>
        <row r="1790">
          <cell r="B1790" t="str">
            <v>B05-17311-00000</v>
          </cell>
          <cell r="C1790" t="str">
            <v>CONSTRUCCION CENTRO ARTESANAL DE CAPACITACION Y PRODUCCION (FASE IV)</v>
          </cell>
          <cell r="D1790" t="str">
            <v>FRANZ TAMAYO</v>
          </cell>
          <cell r="E1790">
            <v>4</v>
          </cell>
          <cell r="F1790" t="str">
            <v>DISTRITO - 4</v>
          </cell>
          <cell r="G1790" t="str">
            <v>I</v>
          </cell>
          <cell r="H1790">
            <v>90000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90000</v>
          </cell>
          <cell r="P1790">
            <v>0</v>
          </cell>
          <cell r="Q1790">
            <v>2</v>
          </cell>
          <cell r="R1790" t="str">
            <v>OBRAS Y MEDIO AMBIENTE</v>
          </cell>
          <cell r="S1790">
            <v>12</v>
          </cell>
          <cell r="T1790" t="str">
            <v>INFRAESTRUCTURA URBANA Y RURAL</v>
          </cell>
          <cell r="U1790">
            <v>2</v>
          </cell>
          <cell r="V1790" t="str">
            <v>PROYECTOS - 2007 P/CONCLUSION</v>
          </cell>
          <cell r="W1790">
            <v>2325</v>
          </cell>
        </row>
        <row r="1791">
          <cell r="B1791" t="str">
            <v>B05-17766-00000</v>
          </cell>
          <cell r="C1791" t="str">
            <v>ENMALLADO CANCHA MULTIPLE</v>
          </cell>
          <cell r="D1791" t="str">
            <v>EX TRANCA RIO SECO</v>
          </cell>
          <cell r="E1791">
            <v>4</v>
          </cell>
          <cell r="F1791" t="str">
            <v>DISTRITO - 4</v>
          </cell>
          <cell r="G1791" t="str">
            <v>I</v>
          </cell>
          <cell r="H1791">
            <v>39472</v>
          </cell>
          <cell r="I1791">
            <v>39472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2</v>
          </cell>
          <cell r="R1791" t="str">
            <v>OBRAS Y MEDIO AMBIENTE</v>
          </cell>
          <cell r="S1791">
            <v>12</v>
          </cell>
          <cell r="T1791" t="str">
            <v>INFRAESTRUCTURA URBANA Y RURAL</v>
          </cell>
          <cell r="U1791">
            <v>2</v>
          </cell>
          <cell r="V1791" t="str">
            <v>PROYECTOS - 2007 P/CONCLUSION</v>
          </cell>
          <cell r="W1791">
            <v>2326</v>
          </cell>
        </row>
        <row r="1792">
          <cell r="B1792" t="str">
            <v>B05-17301-00000</v>
          </cell>
          <cell r="C1792" t="str">
            <v>CONSTRUCCION CENTRO ARTESANAL DE CAPACITACION Y PRODUCCION</v>
          </cell>
          <cell r="D1792" t="str">
            <v>COMPLEMENTO YUNGUYO II</v>
          </cell>
          <cell r="E1792">
            <v>4</v>
          </cell>
          <cell r="F1792" t="str">
            <v>DISTRITO - 4</v>
          </cell>
          <cell r="G1792" t="str">
            <v>I</v>
          </cell>
          <cell r="H1792">
            <v>200000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200000</v>
          </cell>
          <cell r="P1792">
            <v>0</v>
          </cell>
          <cell r="Q1792">
            <v>2</v>
          </cell>
          <cell r="R1792" t="str">
            <v>OBRAS Y MEDIO AMBIENTE</v>
          </cell>
          <cell r="S1792">
            <v>12</v>
          </cell>
          <cell r="T1792" t="str">
            <v>INFRAESTRUCTURA URBANA Y RURAL</v>
          </cell>
          <cell r="U1792">
            <v>2</v>
          </cell>
          <cell r="V1792" t="str">
            <v>PROYECTOS - 2007 P/CONCLUSION</v>
          </cell>
          <cell r="W1792">
            <v>2327</v>
          </cell>
        </row>
        <row r="1793">
          <cell r="B1793" t="str">
            <v>B05-17763-00000</v>
          </cell>
          <cell r="C1793" t="str">
            <v>ENLOSETADO+CORDONES DE ACERA CALLE A</v>
          </cell>
          <cell r="D1793" t="str">
            <v>ARGENTINA</v>
          </cell>
          <cell r="E1793">
            <v>4</v>
          </cell>
          <cell r="F1793" t="str">
            <v>DISTRITO - 4</v>
          </cell>
          <cell r="G1793" t="str">
            <v>I</v>
          </cell>
          <cell r="H1793">
            <v>61500</v>
          </cell>
          <cell r="I1793">
            <v>61500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2</v>
          </cell>
          <cell r="R1793" t="str">
            <v>OBRAS Y MEDIO AMBIENTE</v>
          </cell>
          <cell r="S1793">
            <v>18</v>
          </cell>
          <cell r="T1793" t="str">
            <v>CONSTRUCCION Y MANTENIMIENTO DE CAMINOS VECINALES</v>
          </cell>
          <cell r="U1793">
            <v>2</v>
          </cell>
          <cell r="V1793" t="str">
            <v>PROYECTOS - 2007 P/CONCLUSION</v>
          </cell>
          <cell r="W1793">
            <v>2328</v>
          </cell>
        </row>
        <row r="1794">
          <cell r="B1794" t="str">
            <v>B05-17762-00000</v>
          </cell>
          <cell r="C1794" t="str">
            <v>ENLOSETADO PASAJE 2, 3, 4 Y CALLE K</v>
          </cell>
          <cell r="D1794" t="str">
            <v>AGUA DE LA VIDA</v>
          </cell>
          <cell r="E1794">
            <v>4</v>
          </cell>
          <cell r="F1794" t="str">
            <v>DISTRITO - 4</v>
          </cell>
          <cell r="G1794" t="str">
            <v>I</v>
          </cell>
          <cell r="H1794">
            <v>100201</v>
          </cell>
          <cell r="I1794">
            <v>100201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2</v>
          </cell>
          <cell r="R1794" t="str">
            <v>OBRAS Y MEDIO AMBIENTE</v>
          </cell>
          <cell r="S1794">
            <v>18</v>
          </cell>
          <cell r="T1794" t="str">
            <v>CONSTRUCCION Y MANTENIMIENTO DE CAMINOS VECINALES</v>
          </cell>
          <cell r="U1794">
            <v>2</v>
          </cell>
          <cell r="V1794" t="str">
            <v>PROYECTOS - 2007 P/CONCLUSION</v>
          </cell>
          <cell r="W1794">
            <v>2329</v>
          </cell>
        </row>
        <row r="1795">
          <cell r="B1795" t="str">
            <v>B05-17747-00000</v>
          </cell>
          <cell r="C1795" t="str">
            <v>ENLOSETADO CALLES PATIO 11 Y PATIO 14</v>
          </cell>
          <cell r="D1795" t="str">
            <v>6 DE MARZO EX 9 DE ABRIL</v>
          </cell>
          <cell r="E1795">
            <v>4</v>
          </cell>
          <cell r="F1795" t="str">
            <v>DISTRITO - 4</v>
          </cell>
          <cell r="G1795" t="str">
            <v>I</v>
          </cell>
          <cell r="H1795">
            <v>114314</v>
          </cell>
          <cell r="I1795">
            <v>114314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2</v>
          </cell>
          <cell r="R1795" t="str">
            <v>OBRAS Y MEDIO AMBIENTE</v>
          </cell>
          <cell r="S1795">
            <v>18</v>
          </cell>
          <cell r="T1795" t="str">
            <v>CONSTRUCCION Y MANTENIMIENTO DE CAMINOS VECINALES</v>
          </cell>
          <cell r="U1795">
            <v>2</v>
          </cell>
          <cell r="V1795" t="str">
            <v>PROYECTOS - 2007 P/CONCLUSION</v>
          </cell>
          <cell r="W1795">
            <v>2330</v>
          </cell>
        </row>
        <row r="1796">
          <cell r="B1796" t="str">
            <v>B05-17742-00000</v>
          </cell>
          <cell r="C1796" t="str">
            <v>ENLOSETADO CALLE TARATA</v>
          </cell>
          <cell r="D1796" t="str">
            <v>6 DE AGOSTO</v>
          </cell>
          <cell r="E1796">
            <v>4</v>
          </cell>
          <cell r="F1796" t="str">
            <v>DISTRITO - 4</v>
          </cell>
          <cell r="G1796" t="str">
            <v>I</v>
          </cell>
          <cell r="H1796">
            <v>70000</v>
          </cell>
          <cell r="I1796">
            <v>50000</v>
          </cell>
          <cell r="J1796">
            <v>0</v>
          </cell>
          <cell r="K1796">
            <v>20000</v>
          </cell>
          <cell r="L1796">
            <v>0</v>
          </cell>
          <cell r="M1796">
            <v>0</v>
          </cell>
          <cell r="N1796">
            <v>20000</v>
          </cell>
          <cell r="O1796">
            <v>0</v>
          </cell>
          <cell r="P1796">
            <v>0</v>
          </cell>
          <cell r="Q1796">
            <v>2</v>
          </cell>
          <cell r="R1796" t="str">
            <v>OBRAS Y MEDIO AMBIENTE</v>
          </cell>
          <cell r="S1796">
            <v>18</v>
          </cell>
          <cell r="T1796" t="str">
            <v>CONSTRUCCION Y MANTENIMIENTO DE CAMINOS VECINALES</v>
          </cell>
          <cell r="U1796">
            <v>2</v>
          </cell>
          <cell r="V1796" t="str">
            <v>PROYECTOS - 2007 P/CONCLUSION</v>
          </cell>
          <cell r="W1796">
            <v>2331</v>
          </cell>
        </row>
        <row r="1797">
          <cell r="B1797" t="str">
            <v>B05-17630-00000</v>
          </cell>
          <cell r="C1797" t="str">
            <v>DOTACION DE MATERIALES DE CONSTRUCCION PARA CORDONES DE ACERA EN SEDE SOCIAL</v>
          </cell>
          <cell r="D1797" t="str">
            <v>23 DE MARZO</v>
          </cell>
          <cell r="E1797">
            <v>4</v>
          </cell>
          <cell r="F1797" t="str">
            <v>DISTRITO - 4</v>
          </cell>
          <cell r="G1797" t="str">
            <v>I</v>
          </cell>
          <cell r="H1797">
            <v>6000</v>
          </cell>
          <cell r="I1797">
            <v>6000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2</v>
          </cell>
          <cell r="R1797" t="str">
            <v>OBRAS Y MEDIO AMBIENTE</v>
          </cell>
          <cell r="S1797">
            <v>18</v>
          </cell>
          <cell r="T1797" t="str">
            <v>CONSTRUCCION Y MANTENIMIENTO DE CAMINOS VECINALES</v>
          </cell>
          <cell r="U1797">
            <v>2</v>
          </cell>
          <cell r="V1797" t="str">
            <v>PROYECTOS - 2007 P/CONCLUSION</v>
          </cell>
          <cell r="W1797">
            <v>2332</v>
          </cell>
        </row>
        <row r="1798">
          <cell r="B1798" t="str">
            <v>B05-17694-00000</v>
          </cell>
          <cell r="C1798" t="str">
            <v>ENLOSETADO AV. 9 DE AGOSTO (COMPLEMENTACION )</v>
          </cell>
          <cell r="D1798" t="str">
            <v>MERCEDARIO FONVIS</v>
          </cell>
          <cell r="E1798">
            <v>4</v>
          </cell>
          <cell r="F1798" t="str">
            <v>DISTRITO - 4</v>
          </cell>
          <cell r="G1798" t="str">
            <v>I</v>
          </cell>
          <cell r="H1798">
            <v>39000</v>
          </cell>
          <cell r="I1798">
            <v>39000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2</v>
          </cell>
          <cell r="R1798" t="str">
            <v>OBRAS Y MEDIO AMBIENTE</v>
          </cell>
          <cell r="S1798">
            <v>18</v>
          </cell>
          <cell r="T1798" t="str">
            <v>CONSTRUCCION Y MANTENIMIENTO DE CAMINOS VECINALES</v>
          </cell>
          <cell r="U1798">
            <v>2</v>
          </cell>
          <cell r="V1798" t="str">
            <v>PROYECTOS - 2007 P/CONCLUSION</v>
          </cell>
          <cell r="W1798">
            <v>2334</v>
          </cell>
        </row>
        <row r="1799">
          <cell r="B1799" t="str">
            <v>B05-17574-00000</v>
          </cell>
          <cell r="C1799" t="str">
            <v>DOTACION DE LOSETAS PARA CALLE 8 Y 1</v>
          </cell>
          <cell r="D1799" t="str">
            <v>ANEXO TUNARI</v>
          </cell>
          <cell r="E1799">
            <v>4</v>
          </cell>
          <cell r="F1799" t="str">
            <v>DISTRITO - 4</v>
          </cell>
          <cell r="G1799" t="str">
            <v>I</v>
          </cell>
          <cell r="H1799">
            <v>40000</v>
          </cell>
          <cell r="I1799">
            <v>20000</v>
          </cell>
          <cell r="J1799">
            <v>20000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2</v>
          </cell>
          <cell r="R1799" t="str">
            <v>OBRAS Y MEDIO AMBIENTE</v>
          </cell>
          <cell r="S1799">
            <v>18</v>
          </cell>
          <cell r="T1799" t="str">
            <v>CONSTRUCCION Y MANTENIMIENTO DE CAMINOS VECINALES</v>
          </cell>
          <cell r="U1799">
            <v>2</v>
          </cell>
          <cell r="V1799" t="str">
            <v>PROYECTOS - 2007 P/CONCLUSION</v>
          </cell>
          <cell r="W1799">
            <v>2336</v>
          </cell>
        </row>
        <row r="1800">
          <cell r="B1800" t="str">
            <v>B05-17307-00000</v>
          </cell>
          <cell r="C1800" t="str">
            <v>CONSTRUCCION CENTRO ARTESANAL DE CAPACITACION Y PRODUCCION (FASE II)</v>
          </cell>
          <cell r="D1800" t="str">
            <v>25 DE JULIO</v>
          </cell>
          <cell r="E1800">
            <v>4</v>
          </cell>
          <cell r="F1800" t="str">
            <v>DISTRITO - 4</v>
          </cell>
          <cell r="G1800" t="str">
            <v>I</v>
          </cell>
          <cell r="H1800">
            <v>130000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130000</v>
          </cell>
          <cell r="P1800">
            <v>0</v>
          </cell>
          <cell r="Q1800">
            <v>2</v>
          </cell>
          <cell r="R1800" t="str">
            <v>OBRAS Y MEDIO AMBIENTE</v>
          </cell>
          <cell r="S1800">
            <v>12</v>
          </cell>
          <cell r="T1800" t="str">
            <v>INFRAESTRUCTURA URBANA Y RURAL</v>
          </cell>
          <cell r="U1800">
            <v>2</v>
          </cell>
          <cell r="V1800" t="str">
            <v>PROYECTOS - 2007 P/CONCLUSION</v>
          </cell>
          <cell r="W1800">
            <v>2337</v>
          </cell>
        </row>
        <row r="1801">
          <cell r="B1801" t="str">
            <v>B05-17851-00000</v>
          </cell>
          <cell r="C1801" t="str">
            <v>REFACCION Y COMPLEMENTACION CANCHA</v>
          </cell>
          <cell r="D1801" t="str">
            <v>COOPERATIVA VELEROS MINA CHOJLLA</v>
          </cell>
          <cell r="E1801">
            <v>4</v>
          </cell>
          <cell r="F1801" t="str">
            <v>DISTRITO - 4</v>
          </cell>
          <cell r="G1801" t="str">
            <v>I</v>
          </cell>
          <cell r="H1801">
            <v>55000</v>
          </cell>
          <cell r="I1801">
            <v>55000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2</v>
          </cell>
          <cell r="R1801" t="str">
            <v>OBRAS Y MEDIO AMBIENTE</v>
          </cell>
          <cell r="S1801">
            <v>12</v>
          </cell>
          <cell r="T1801" t="str">
            <v>INFRAESTRUCTURA URBANA Y RURAL</v>
          </cell>
          <cell r="U1801">
            <v>2</v>
          </cell>
          <cell r="V1801" t="str">
            <v>PROYECTOS - 2007 P/CONCLUSION</v>
          </cell>
          <cell r="W1801">
            <v>2338</v>
          </cell>
        </row>
        <row r="1802">
          <cell r="B1802" t="str">
            <v>B05-17298-00000</v>
          </cell>
          <cell r="C1802" t="str">
            <v>CONSTRUCCION CENTRO ARTESANAL  DE CAPACITACION Y PRODUCCION (FASE II)</v>
          </cell>
          <cell r="D1802" t="str">
            <v>SANTA BARBARA</v>
          </cell>
          <cell r="E1802">
            <v>4</v>
          </cell>
          <cell r="F1802" t="str">
            <v>DISTRITO - 4</v>
          </cell>
          <cell r="G1802" t="str">
            <v>I</v>
          </cell>
          <cell r="H1802">
            <v>50000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50000</v>
          </cell>
          <cell r="P1802">
            <v>0</v>
          </cell>
          <cell r="Q1802">
            <v>2</v>
          </cell>
          <cell r="R1802" t="str">
            <v>OBRAS Y MEDIO AMBIENTE</v>
          </cell>
          <cell r="S1802">
            <v>12</v>
          </cell>
          <cell r="T1802" t="str">
            <v>INFRAESTRUCTURA URBANA Y RURAL</v>
          </cell>
          <cell r="U1802">
            <v>2</v>
          </cell>
          <cell r="V1802" t="str">
            <v>PROYECTOS - 2007 P/CONCLUSION</v>
          </cell>
          <cell r="W1802">
            <v>2339</v>
          </cell>
        </row>
        <row r="1803">
          <cell r="B1803" t="str">
            <v>B05-17503-00000</v>
          </cell>
          <cell r="C1803" t="str">
            <v>CONSTRUCCION MURO PERIMETRAL (FASE II)</v>
          </cell>
          <cell r="D1803" t="str">
            <v>NUEVA MARCA</v>
          </cell>
          <cell r="E1803">
            <v>4</v>
          </cell>
          <cell r="F1803" t="str">
            <v>DISTRITO - 4</v>
          </cell>
          <cell r="G1803" t="str">
            <v>I</v>
          </cell>
          <cell r="H1803">
            <v>30000</v>
          </cell>
          <cell r="I1803">
            <v>30000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2</v>
          </cell>
          <cell r="R1803" t="str">
            <v>OBRAS Y MEDIO AMBIENTE</v>
          </cell>
          <cell r="S1803">
            <v>12</v>
          </cell>
          <cell r="T1803" t="str">
            <v>INFRAESTRUCTURA URBANA Y RURAL</v>
          </cell>
          <cell r="U1803">
            <v>2</v>
          </cell>
          <cell r="V1803" t="str">
            <v>PROYECTOS - 2007 P/CONCLUSION</v>
          </cell>
          <cell r="W1803">
            <v>2340</v>
          </cell>
        </row>
        <row r="1804">
          <cell r="B1804" t="str">
            <v>B05-17737-00000</v>
          </cell>
          <cell r="C1804" t="str">
            <v>ENLOSETADO CALLE SABIÑA</v>
          </cell>
          <cell r="D1804" t="str">
            <v>BARRIO MUNICIPAL RIO SECO</v>
          </cell>
          <cell r="E1804">
            <v>4</v>
          </cell>
          <cell r="F1804" t="str">
            <v>DISTRITO - 4</v>
          </cell>
          <cell r="G1804" t="str">
            <v>I</v>
          </cell>
          <cell r="H1804">
            <v>38000</v>
          </cell>
          <cell r="I1804">
            <v>20000</v>
          </cell>
          <cell r="J1804">
            <v>0</v>
          </cell>
          <cell r="K1804">
            <v>18000</v>
          </cell>
          <cell r="L1804">
            <v>0</v>
          </cell>
          <cell r="M1804">
            <v>0</v>
          </cell>
          <cell r="N1804">
            <v>18000</v>
          </cell>
          <cell r="O1804">
            <v>0</v>
          </cell>
          <cell r="P1804">
            <v>0</v>
          </cell>
          <cell r="Q1804">
            <v>2</v>
          </cell>
          <cell r="R1804" t="str">
            <v>OBRAS Y MEDIO AMBIENTE</v>
          </cell>
          <cell r="S1804">
            <v>18</v>
          </cell>
          <cell r="T1804" t="str">
            <v>CONSTRUCCION Y MANTENIMIENTO DE CAMINOS VECINALES</v>
          </cell>
          <cell r="U1804">
            <v>2</v>
          </cell>
          <cell r="V1804" t="str">
            <v>PROYECTOS - 2007 P/CONCLUSION</v>
          </cell>
          <cell r="W1804">
            <v>2341</v>
          </cell>
        </row>
        <row r="1805">
          <cell r="B1805" t="str">
            <v>B05-17299-00000</v>
          </cell>
          <cell r="C1805" t="str">
            <v>CONSTRUCCION CENTRO ARTESANAL DE CAPACITACION Y PRODUCCION</v>
          </cell>
          <cell r="D1805" t="str">
            <v>ANEXO 25 DE JULIO</v>
          </cell>
          <cell r="E1805">
            <v>4</v>
          </cell>
          <cell r="F1805" t="str">
            <v>DISTRITO - 4</v>
          </cell>
          <cell r="G1805" t="str">
            <v>I</v>
          </cell>
          <cell r="H1805">
            <v>300000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300000</v>
          </cell>
          <cell r="P1805">
            <v>0</v>
          </cell>
          <cell r="Q1805">
            <v>2</v>
          </cell>
          <cell r="R1805" t="str">
            <v>OBRAS Y MEDIO AMBIENTE</v>
          </cell>
          <cell r="S1805">
            <v>12</v>
          </cell>
          <cell r="T1805" t="str">
            <v>INFRAESTRUCTURA URBANA Y RURAL</v>
          </cell>
          <cell r="U1805">
            <v>2</v>
          </cell>
          <cell r="V1805" t="str">
            <v>PROYECTOS - 2007 P/CONCLUSION</v>
          </cell>
          <cell r="W1805">
            <v>2342</v>
          </cell>
        </row>
        <row r="1806">
          <cell r="B1806" t="str">
            <v>B05-17704-00000</v>
          </cell>
          <cell r="C1806" t="str">
            <v>ENLOSETADO CALLE 27 DE NOVIEMBRE</v>
          </cell>
          <cell r="D1806" t="str">
            <v>ARTESANOS IV A´B</v>
          </cell>
          <cell r="E1806">
            <v>4</v>
          </cell>
          <cell r="F1806" t="str">
            <v>DISTRITO - 4</v>
          </cell>
          <cell r="G1806" t="str">
            <v>I</v>
          </cell>
          <cell r="H1806">
            <v>30000</v>
          </cell>
          <cell r="I1806">
            <v>30000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2</v>
          </cell>
          <cell r="R1806" t="str">
            <v>OBRAS Y MEDIO AMBIENTE</v>
          </cell>
          <cell r="S1806">
            <v>18</v>
          </cell>
          <cell r="T1806" t="str">
            <v>CONSTRUCCION Y MANTENIMIENTO DE CAMINOS VECINALES</v>
          </cell>
          <cell r="U1806">
            <v>2</v>
          </cell>
          <cell r="V1806" t="str">
            <v>PROYECTOS - 2007 P/CONCLUSION</v>
          </cell>
          <cell r="W1806">
            <v>2343</v>
          </cell>
        </row>
        <row r="1807">
          <cell r="B1807" t="str">
            <v>B05-17768-00000</v>
          </cell>
          <cell r="C1807" t="str">
            <v>ENMALLADO CANCHA MULTIPLE</v>
          </cell>
          <cell r="D1807" t="str">
            <v>TUNARI 3RA. SECCION</v>
          </cell>
          <cell r="E1807">
            <v>4</v>
          </cell>
          <cell r="F1807" t="str">
            <v>DISTRITO - 4</v>
          </cell>
          <cell r="G1807" t="str">
            <v>I</v>
          </cell>
          <cell r="H1807">
            <v>35000</v>
          </cell>
          <cell r="I1807">
            <v>35000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2</v>
          </cell>
          <cell r="R1807" t="str">
            <v>OBRAS Y MEDIO AMBIENTE</v>
          </cell>
          <cell r="S1807">
            <v>12</v>
          </cell>
          <cell r="T1807" t="str">
            <v>INFRAESTRUCTURA URBANA Y RURAL</v>
          </cell>
          <cell r="U1807">
            <v>2</v>
          </cell>
          <cell r="V1807" t="str">
            <v>PROYECTOS - 2007 P/CONCLUSION</v>
          </cell>
          <cell r="W1807">
            <v>2344</v>
          </cell>
        </row>
        <row r="1808">
          <cell r="B1808" t="str">
            <v>B05-17661-00000</v>
          </cell>
          <cell r="C1808" t="str">
            <v>DOTACION DE MATERIALES PARA ENLOSETADO CALLE CALDAS (COMPLEMENTACION)</v>
          </cell>
          <cell r="D1808" t="str">
            <v>ORIENTAL</v>
          </cell>
          <cell r="E1808">
            <v>4</v>
          </cell>
          <cell r="F1808" t="str">
            <v>DISTRITO - 4</v>
          </cell>
          <cell r="G1808" t="str">
            <v>I</v>
          </cell>
          <cell r="H1808">
            <v>69000</v>
          </cell>
          <cell r="I1808">
            <v>69000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2</v>
          </cell>
          <cell r="R1808" t="str">
            <v>OBRAS Y MEDIO AMBIENTE</v>
          </cell>
          <cell r="S1808">
            <v>18</v>
          </cell>
          <cell r="T1808" t="str">
            <v>CONSTRUCCION Y MANTENIMIENTO DE CAMINOS VECINALES</v>
          </cell>
          <cell r="U1808">
            <v>2</v>
          </cell>
          <cell r="V1808" t="str">
            <v>PROYECTOS - 2007 P/CONCLUSION</v>
          </cell>
          <cell r="W1808">
            <v>2345</v>
          </cell>
        </row>
        <row r="1809">
          <cell r="B1809" t="str">
            <v>B05-17717-00000</v>
          </cell>
          <cell r="C1809" t="str">
            <v>ENLOSETADO CALLE G Y H (FASE I)</v>
          </cell>
          <cell r="D1809" t="str">
            <v>ARTESANOS 27 DE MAYO</v>
          </cell>
          <cell r="E1809">
            <v>4</v>
          </cell>
          <cell r="F1809" t="str">
            <v>DISTRITO - 4</v>
          </cell>
          <cell r="G1809" t="str">
            <v>I</v>
          </cell>
          <cell r="H1809">
            <v>23700</v>
          </cell>
          <cell r="I1809">
            <v>13700</v>
          </cell>
          <cell r="J1809">
            <v>0</v>
          </cell>
          <cell r="K1809">
            <v>10000</v>
          </cell>
          <cell r="L1809">
            <v>0</v>
          </cell>
          <cell r="M1809">
            <v>0</v>
          </cell>
          <cell r="N1809">
            <v>10000</v>
          </cell>
          <cell r="O1809">
            <v>0</v>
          </cell>
          <cell r="P1809">
            <v>0</v>
          </cell>
          <cell r="Q1809">
            <v>2</v>
          </cell>
          <cell r="R1809" t="str">
            <v>OBRAS Y MEDIO AMBIENTE</v>
          </cell>
          <cell r="S1809">
            <v>18</v>
          </cell>
          <cell r="T1809" t="str">
            <v>CONSTRUCCION Y MANTENIMIENTO DE CAMINOS VECINALES</v>
          </cell>
          <cell r="U1809">
            <v>2</v>
          </cell>
          <cell r="V1809" t="str">
            <v>PROYECTOS - 2007 P/CONCLUSION</v>
          </cell>
          <cell r="W1809">
            <v>2346</v>
          </cell>
        </row>
        <row r="1810">
          <cell r="B1810" t="str">
            <v>B05-17767-00000</v>
          </cell>
          <cell r="C1810" t="str">
            <v>ENMALLADO CANCHA MULTIPLE</v>
          </cell>
          <cell r="D1810" t="str">
            <v>JUANA AZURDUY DE PADILLA U.V. FG</v>
          </cell>
          <cell r="E1810">
            <v>4</v>
          </cell>
          <cell r="F1810" t="str">
            <v>DISTRITO - 4</v>
          </cell>
          <cell r="G1810" t="str">
            <v>I</v>
          </cell>
          <cell r="H1810">
            <v>100000</v>
          </cell>
          <cell r="I1810">
            <v>70000</v>
          </cell>
          <cell r="J1810">
            <v>30000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2</v>
          </cell>
          <cell r="R1810" t="str">
            <v>OBRAS Y MEDIO AMBIENTE</v>
          </cell>
          <cell r="S1810">
            <v>12</v>
          </cell>
          <cell r="T1810" t="str">
            <v>INFRAESTRUCTURA URBANA Y RURAL</v>
          </cell>
          <cell r="U1810">
            <v>2</v>
          </cell>
          <cell r="V1810" t="str">
            <v>PROYECTOS - 2007 P/CONCLUSION</v>
          </cell>
          <cell r="W1810">
            <v>2347</v>
          </cell>
        </row>
        <row r="1811">
          <cell r="B1811" t="str">
            <v>B05-17730-00000</v>
          </cell>
          <cell r="C1811" t="str">
            <v>ENLOSETADO CALLE OMASUYOS (FASE II)</v>
          </cell>
          <cell r="D1811" t="str">
            <v>NUEVA JEERUSALEN</v>
          </cell>
          <cell r="E1811">
            <v>4</v>
          </cell>
          <cell r="F1811" t="str">
            <v>DISTRITO - 4</v>
          </cell>
          <cell r="G1811" t="str">
            <v>I</v>
          </cell>
          <cell r="H1811">
            <v>100000</v>
          </cell>
          <cell r="I1811">
            <v>70000</v>
          </cell>
          <cell r="J1811">
            <v>30000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2</v>
          </cell>
          <cell r="R1811" t="str">
            <v>OBRAS Y MEDIO AMBIENTE</v>
          </cell>
          <cell r="S1811">
            <v>18</v>
          </cell>
          <cell r="T1811" t="str">
            <v>CONSTRUCCION Y MANTENIMIENTO DE CAMINOS VECINALES</v>
          </cell>
          <cell r="U1811">
            <v>2</v>
          </cell>
          <cell r="V1811" t="str">
            <v>PROYECTOS - 2007 P/CONCLUSION</v>
          </cell>
          <cell r="W1811">
            <v>2348</v>
          </cell>
        </row>
        <row r="1812">
          <cell r="B1812" t="str">
            <v>B05-17303-00000</v>
          </cell>
          <cell r="C1812" t="str">
            <v>CONSTRUCCION CENTRO ARTESANAL DE CAPACITACION Y PRODUCCION</v>
          </cell>
          <cell r="D1812" t="str">
            <v>SAN FELIPE DE SEQUE SECTOR 10</v>
          </cell>
          <cell r="E1812">
            <v>4</v>
          </cell>
          <cell r="F1812" t="str">
            <v>DISTRITO - 4</v>
          </cell>
          <cell r="G1812" t="str">
            <v>I</v>
          </cell>
          <cell r="H1812">
            <v>37000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37000</v>
          </cell>
          <cell r="P1812">
            <v>0</v>
          </cell>
          <cell r="Q1812">
            <v>2</v>
          </cell>
          <cell r="R1812" t="str">
            <v>OBRAS Y MEDIO AMBIENTE</v>
          </cell>
          <cell r="S1812">
            <v>12</v>
          </cell>
          <cell r="T1812" t="str">
            <v>INFRAESTRUCTURA URBANA Y RURAL</v>
          </cell>
          <cell r="U1812">
            <v>2</v>
          </cell>
          <cell r="V1812" t="str">
            <v>PROYECTOS - 2007 P/CONCLUSION</v>
          </cell>
          <cell r="W1812">
            <v>2349</v>
          </cell>
        </row>
        <row r="1813">
          <cell r="B1813" t="str">
            <v>B05-17475-00000</v>
          </cell>
          <cell r="C1813" t="str">
            <v>CONSTRUCCION GRADERIAS Y MASTIL</v>
          </cell>
          <cell r="D1813" t="str">
            <v>SAN FELIPE DE SEQUE SECTOR 4</v>
          </cell>
          <cell r="E1813">
            <v>4</v>
          </cell>
          <cell r="F1813" t="str">
            <v>DISTRITO - 4</v>
          </cell>
          <cell r="G1813" t="str">
            <v>I</v>
          </cell>
          <cell r="H1813">
            <v>30000</v>
          </cell>
          <cell r="I1813">
            <v>30000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2</v>
          </cell>
          <cell r="R1813" t="str">
            <v>OBRAS Y MEDIO AMBIENTE</v>
          </cell>
          <cell r="S1813">
            <v>12</v>
          </cell>
          <cell r="T1813" t="str">
            <v>INFRAESTRUCTURA URBANA Y RURAL</v>
          </cell>
          <cell r="U1813">
            <v>2</v>
          </cell>
          <cell r="V1813" t="str">
            <v>PROYECTOS - 2007 P/CONCLUSION</v>
          </cell>
          <cell r="W1813">
            <v>2350</v>
          </cell>
        </row>
        <row r="1814">
          <cell r="B1814" t="str">
            <v>B05-17683-00000</v>
          </cell>
          <cell r="C1814" t="str">
            <v>CONSTRUCCION DE PLAZA (FASE I)</v>
          </cell>
          <cell r="D1814" t="str">
            <v>ILLIMANI MUNICIPAL</v>
          </cell>
          <cell r="E1814">
            <v>4</v>
          </cell>
          <cell r="F1814" t="str">
            <v>DISTRITO - 4</v>
          </cell>
          <cell r="G1814" t="str">
            <v>I</v>
          </cell>
          <cell r="H1814">
            <v>22135</v>
          </cell>
          <cell r="I1814">
            <v>22135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2</v>
          </cell>
          <cell r="R1814" t="str">
            <v>OBRAS Y MEDIO AMBIENTE</v>
          </cell>
          <cell r="S1814">
            <v>12</v>
          </cell>
          <cell r="T1814" t="str">
            <v>INFRAESTRUCTURA URBANA Y RURAL</v>
          </cell>
          <cell r="U1814">
            <v>2</v>
          </cell>
          <cell r="V1814" t="str">
            <v>PROYECTOS - 2007 P/CONCLUSION</v>
          </cell>
          <cell r="W1814">
            <v>2352</v>
          </cell>
        </row>
        <row r="1815">
          <cell r="B1815" t="str">
            <v>B05-17716-00000</v>
          </cell>
          <cell r="C1815" t="str">
            <v>ENLOSETADO CALLE DAVID VILLAZON Y GUILLERMO FRANCO VIC</v>
          </cell>
          <cell r="D1815" t="str">
            <v>ARTESANOS 4C</v>
          </cell>
          <cell r="E1815">
            <v>4</v>
          </cell>
          <cell r="F1815" t="str">
            <v>DISTRITO - 4</v>
          </cell>
          <cell r="G1815" t="str">
            <v>I</v>
          </cell>
          <cell r="H1815">
            <v>60000</v>
          </cell>
          <cell r="I1815">
            <v>30000</v>
          </cell>
          <cell r="J1815">
            <v>0</v>
          </cell>
          <cell r="K1815">
            <v>30000</v>
          </cell>
          <cell r="L1815">
            <v>0</v>
          </cell>
          <cell r="M1815">
            <v>0</v>
          </cell>
          <cell r="N1815">
            <v>30000</v>
          </cell>
          <cell r="O1815">
            <v>0</v>
          </cell>
          <cell r="P1815">
            <v>0</v>
          </cell>
          <cell r="Q1815">
            <v>2</v>
          </cell>
          <cell r="R1815" t="str">
            <v>OBRAS Y MEDIO AMBIENTE</v>
          </cell>
          <cell r="S1815">
            <v>18</v>
          </cell>
          <cell r="T1815" t="str">
            <v>CONSTRUCCION Y MANTENIMIENTO DE CAMINOS VECINALES</v>
          </cell>
          <cell r="U1815">
            <v>2</v>
          </cell>
          <cell r="V1815" t="str">
            <v>PROYECTOS - 2007 P/CONCLUSION</v>
          </cell>
          <cell r="W1815">
            <v>2353</v>
          </cell>
        </row>
        <row r="1816">
          <cell r="B1816" t="str">
            <v>B05-17304-00000</v>
          </cell>
          <cell r="C1816" t="str">
            <v>CONSTRUCCION CENTRO ARTESANAL DE CAPACITACION Y PRODUCCION</v>
          </cell>
          <cell r="D1816" t="str">
            <v>SAN FELIPE DE SEQUE SECTOR 7</v>
          </cell>
          <cell r="E1816">
            <v>4</v>
          </cell>
          <cell r="F1816" t="str">
            <v>DISTRITO - 4</v>
          </cell>
          <cell r="G1816" t="str">
            <v>I</v>
          </cell>
          <cell r="H1816">
            <v>60000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60000</v>
          </cell>
          <cell r="P1816">
            <v>0</v>
          </cell>
          <cell r="Q1816">
            <v>2</v>
          </cell>
          <cell r="R1816" t="str">
            <v>OBRAS Y MEDIO AMBIENTE</v>
          </cell>
          <cell r="S1816">
            <v>12</v>
          </cell>
          <cell r="T1816" t="str">
            <v>INFRAESTRUCTURA URBANA Y RURAL</v>
          </cell>
          <cell r="U1816">
            <v>2</v>
          </cell>
          <cell r="V1816" t="str">
            <v>PROYECTOS - 2007 P/CONCLUSION</v>
          </cell>
          <cell r="W1816">
            <v>2354</v>
          </cell>
        </row>
        <row r="1817">
          <cell r="B1817" t="str">
            <v>B05-17302-00000</v>
          </cell>
          <cell r="C1817" t="str">
            <v>CONSTRUCCION CENTRO ARTESANAL DE CAPACITACION Y PRODUCCION</v>
          </cell>
          <cell r="D1817" t="str">
            <v>MERCEDARIO SECTOR 7</v>
          </cell>
          <cell r="E1817">
            <v>4</v>
          </cell>
          <cell r="F1817" t="str">
            <v>DISTRITO - 4</v>
          </cell>
          <cell r="G1817" t="str">
            <v>I</v>
          </cell>
          <cell r="H1817">
            <v>25000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25000</v>
          </cell>
          <cell r="P1817">
            <v>0</v>
          </cell>
          <cell r="Q1817">
            <v>2</v>
          </cell>
          <cell r="R1817" t="str">
            <v>OBRAS Y MEDIO AMBIENTE</v>
          </cell>
          <cell r="S1817">
            <v>12</v>
          </cell>
          <cell r="T1817" t="str">
            <v>INFRAESTRUCTURA URBANA Y RURAL</v>
          </cell>
          <cell r="U1817">
            <v>2</v>
          </cell>
          <cell r="V1817" t="str">
            <v>PROYECTOS - 2007 P/CONCLUSION</v>
          </cell>
          <cell r="W1817">
            <v>2355</v>
          </cell>
        </row>
        <row r="1818">
          <cell r="B1818" t="str">
            <v>B05-17627-00000</v>
          </cell>
          <cell r="C1818" t="str">
            <v>DOTACION DE MATERIALES DE CONSTRUCCION PARA CORDONES DE ACERA</v>
          </cell>
          <cell r="D1818" t="str">
            <v>SAN FELIPE DE SEQUE SECTOR 3</v>
          </cell>
          <cell r="E1818">
            <v>4</v>
          </cell>
          <cell r="F1818" t="str">
            <v>DISTRITO - 4</v>
          </cell>
          <cell r="G1818" t="str">
            <v>I</v>
          </cell>
          <cell r="H1818">
            <v>50000</v>
          </cell>
          <cell r="I1818">
            <v>30000</v>
          </cell>
          <cell r="J1818">
            <v>20000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2</v>
          </cell>
          <cell r="R1818" t="str">
            <v>OBRAS Y MEDIO AMBIENTE</v>
          </cell>
          <cell r="S1818">
            <v>18</v>
          </cell>
          <cell r="T1818" t="str">
            <v>CONSTRUCCION Y MANTENIMIENTO DE CAMINOS VECINALES</v>
          </cell>
          <cell r="U1818">
            <v>2</v>
          </cell>
          <cell r="V1818" t="str">
            <v>PROYECTOS - 2007 P/CONCLUSION</v>
          </cell>
          <cell r="W1818">
            <v>2356</v>
          </cell>
        </row>
        <row r="1819">
          <cell r="B1819" t="str">
            <v>B05-17658-00000</v>
          </cell>
          <cell r="C1819" t="str">
            <v>DOTACION DE MATERIALES PARA CONSTRUCCION DE  ENLOSETADO CALLE SIMONA JOSEFA MANZANEDA</v>
          </cell>
          <cell r="D1819" t="str">
            <v>PEDRO DOMINGO MURILLO 4TA. SECCION</v>
          </cell>
          <cell r="E1819">
            <v>4</v>
          </cell>
          <cell r="F1819" t="str">
            <v>DISTRITO - 4</v>
          </cell>
          <cell r="G1819" t="str">
            <v>I</v>
          </cell>
          <cell r="H1819">
            <v>35000</v>
          </cell>
          <cell r="I1819">
            <v>35000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</v>
          </cell>
          <cell r="R1819" t="str">
            <v>OBRAS Y MEDIO AMBIENTE</v>
          </cell>
          <cell r="S1819">
            <v>18</v>
          </cell>
          <cell r="T1819" t="str">
            <v>CONSTRUCCION Y MANTENIMIENTO DE CAMINOS VECINALES</v>
          </cell>
          <cell r="U1819">
            <v>2</v>
          </cell>
          <cell r="V1819" t="str">
            <v>PROYECTOS - 2007 P/CONCLUSION</v>
          </cell>
          <cell r="W1819">
            <v>2357</v>
          </cell>
        </row>
        <row r="1820">
          <cell r="B1820" t="str">
            <v>B05-17548-00000</v>
          </cell>
          <cell r="C1820" t="str">
            <v>DOTACION DE CEMENTO PARA CONSTRUCCION DE CAMARAS PARA ALCANTARILLADO SANITARIO</v>
          </cell>
          <cell r="D1820" t="str">
            <v>JUANA AZURDUY DE PADILLA U.V. FG</v>
          </cell>
          <cell r="E1820">
            <v>4</v>
          </cell>
          <cell r="F1820" t="str">
            <v>DISTRITO - 4</v>
          </cell>
          <cell r="G1820" t="str">
            <v>I</v>
          </cell>
          <cell r="H1820">
            <v>15000</v>
          </cell>
          <cell r="I1820">
            <v>15000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2</v>
          </cell>
          <cell r="R1820" t="str">
            <v>OBRAS Y MEDIO AMBIENTE</v>
          </cell>
          <cell r="S1820">
            <v>15</v>
          </cell>
          <cell r="T1820" t="str">
            <v>PLAN USO DE DESECHOS SOLIDOS - ALCANTARILLADO SANITARIO</v>
          </cell>
          <cell r="U1820">
            <v>2</v>
          </cell>
          <cell r="V1820" t="str">
            <v>PROYECTOS - 2007 P/CONCLUSION</v>
          </cell>
          <cell r="W1820">
            <v>2359</v>
          </cell>
        </row>
        <row r="1821">
          <cell r="B1821" t="str">
            <v>B05-17797-00000</v>
          </cell>
          <cell r="C1821" t="str">
            <v>EQUIPAMIENTO MODULO POLICIAL</v>
          </cell>
          <cell r="D1821" t="str">
            <v>DISTRITAL D-4</v>
          </cell>
          <cell r="E1821">
            <v>4</v>
          </cell>
          <cell r="F1821" t="str">
            <v>DISTRITO - 4</v>
          </cell>
          <cell r="G1821" t="str">
            <v>I</v>
          </cell>
          <cell r="H1821">
            <v>60000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60000</v>
          </cell>
          <cell r="P1821">
            <v>0</v>
          </cell>
          <cell r="Q1821">
            <v>4</v>
          </cell>
          <cell r="R1821" t="str">
            <v>FORTALECIMIENTO INSTITUCIONAL</v>
          </cell>
          <cell r="S1821">
            <v>6</v>
          </cell>
          <cell r="T1821" t="str">
            <v>SERVICIOS DE SEGURIDAD CIUDADANA</v>
          </cell>
          <cell r="U1821">
            <v>2</v>
          </cell>
          <cell r="V1821" t="str">
            <v>PROYECTOS - 2007 P/CONCLUSION</v>
          </cell>
          <cell r="W1821">
            <v>2360</v>
          </cell>
        </row>
        <row r="1822">
          <cell r="B1822" t="str">
            <v>B05-17300-00000</v>
          </cell>
          <cell r="C1822" t="str">
            <v>CONSTRUCCION CENTRO ARTESANAL DE CAPACITACION Y PRODUCCION</v>
          </cell>
          <cell r="D1822" t="str">
            <v>COMPLEMENTO YUNGUYO I</v>
          </cell>
          <cell r="E1822">
            <v>4</v>
          </cell>
          <cell r="F1822" t="str">
            <v>DISTRITO - 4</v>
          </cell>
          <cell r="G1822" t="str">
            <v>I</v>
          </cell>
          <cell r="H1822">
            <v>100000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100000</v>
          </cell>
          <cell r="P1822">
            <v>0</v>
          </cell>
          <cell r="Q1822">
            <v>2</v>
          </cell>
          <cell r="R1822" t="str">
            <v>OBRAS Y MEDIO AMBIENTE</v>
          </cell>
          <cell r="S1822">
            <v>12</v>
          </cell>
          <cell r="T1822" t="str">
            <v>INFRAESTRUCTURA URBANA Y RURAL</v>
          </cell>
          <cell r="U1822">
            <v>2</v>
          </cell>
          <cell r="V1822" t="str">
            <v>PROYECTOS - 2007 P/CONCLUSION</v>
          </cell>
          <cell r="W1822">
            <v>2361</v>
          </cell>
        </row>
        <row r="1823">
          <cell r="B1823" t="str">
            <v>B05-17715-00000</v>
          </cell>
          <cell r="C1823" t="str">
            <v>ENLOSETADO CALLE COLCHANI (DOT. DE LOSETAS)</v>
          </cell>
          <cell r="D1823" t="str">
            <v>VILLA TUNARI 2DA. SECCION</v>
          </cell>
          <cell r="E1823">
            <v>15</v>
          </cell>
          <cell r="F1823" t="str">
            <v>DISTRITAL</v>
          </cell>
          <cell r="G1823" t="str">
            <v>I</v>
          </cell>
          <cell r="H1823">
            <v>40000</v>
          </cell>
          <cell r="I1823">
            <v>0</v>
          </cell>
          <cell r="J1823">
            <v>40000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2</v>
          </cell>
          <cell r="R1823" t="str">
            <v>OBRAS Y MEDIO AMBIENTE</v>
          </cell>
          <cell r="S1823">
            <v>18</v>
          </cell>
          <cell r="T1823" t="str">
            <v>CONSTRUCCION Y MANTENIMIENTO DE CAMINOS VECINALES</v>
          </cell>
          <cell r="U1823">
            <v>2</v>
          </cell>
          <cell r="V1823" t="str">
            <v>PROYECTOS - 2007 P/CONCLUSION</v>
          </cell>
          <cell r="W1823">
            <v>2363</v>
          </cell>
        </row>
        <row r="1824">
          <cell r="B1824" t="str">
            <v>B05-17774-00000</v>
          </cell>
          <cell r="C1824" t="str">
            <v>ENREJADO PLAZA 17</v>
          </cell>
          <cell r="D1824" t="str">
            <v>VILLA TUNARI 2DA. SECCION</v>
          </cell>
          <cell r="E1824">
            <v>4</v>
          </cell>
          <cell r="F1824" t="str">
            <v>DISTRITO - 4</v>
          </cell>
          <cell r="G1824" t="str">
            <v>I</v>
          </cell>
          <cell r="H1824">
            <v>15000</v>
          </cell>
          <cell r="I1824">
            <v>15000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2</v>
          </cell>
          <cell r="R1824" t="str">
            <v>OBRAS Y MEDIO AMBIENTE</v>
          </cell>
          <cell r="S1824">
            <v>14</v>
          </cell>
          <cell r="T1824" t="str">
            <v>DESARROLLO Y PRESERVACION DE MEDIO AMBIENTE</v>
          </cell>
          <cell r="U1824">
            <v>2</v>
          </cell>
          <cell r="V1824" t="str">
            <v>PROYECTOS - 2007 P/CONCLUSION</v>
          </cell>
          <cell r="W1824">
            <v>2364</v>
          </cell>
        </row>
        <row r="1825">
          <cell r="B1825" t="str">
            <v>B05-17505-00000</v>
          </cell>
          <cell r="C1825" t="str">
            <v>CONSTRUCCION MURO PERIMETRAL MODULO POLICIAL</v>
          </cell>
          <cell r="D1825" t="str">
            <v>DISTRITAL D-4</v>
          </cell>
          <cell r="E1825">
            <v>4</v>
          </cell>
          <cell r="F1825" t="str">
            <v>DISTRITO - 4</v>
          </cell>
          <cell r="G1825" t="str">
            <v>I</v>
          </cell>
          <cell r="H1825">
            <v>50000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50000</v>
          </cell>
          <cell r="P1825">
            <v>0</v>
          </cell>
          <cell r="Q1825">
            <v>2</v>
          </cell>
          <cell r="R1825" t="str">
            <v>OBRAS Y MEDIO AMBIENTE</v>
          </cell>
          <cell r="S1825">
            <v>6</v>
          </cell>
          <cell r="T1825" t="str">
            <v>SERVICIOS DE SEGURIDAD CIUDADANA</v>
          </cell>
          <cell r="U1825">
            <v>2</v>
          </cell>
          <cell r="V1825" t="str">
            <v>PROYECTOS - 2007 P/CONCLUSION</v>
          </cell>
          <cell r="W1825">
            <v>2365</v>
          </cell>
        </row>
        <row r="1826">
          <cell r="B1826" t="str">
            <v>B05-17622-00000</v>
          </cell>
          <cell r="C1826" t="str">
            <v>DOTACION DE MATERIALES DE CONSTRUCCION PARA BORDILLO DE CANCHA</v>
          </cell>
          <cell r="D1826" t="str">
            <v>16 DE FEBRERO FABRILES</v>
          </cell>
          <cell r="E1826">
            <v>4</v>
          </cell>
          <cell r="F1826" t="str">
            <v>DISTRITO - 4</v>
          </cell>
          <cell r="G1826" t="str">
            <v>I</v>
          </cell>
          <cell r="H1826">
            <v>10000</v>
          </cell>
          <cell r="I1826">
            <v>10000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2</v>
          </cell>
          <cell r="R1826" t="str">
            <v>OBRAS Y MEDIO AMBIENTE</v>
          </cell>
          <cell r="S1826">
            <v>12</v>
          </cell>
          <cell r="T1826" t="str">
            <v>INFRAESTRUCTURA URBANA Y RURAL</v>
          </cell>
          <cell r="U1826">
            <v>2</v>
          </cell>
          <cell r="V1826" t="str">
            <v>PROYECTOS - 2007 P/CONCLUSION</v>
          </cell>
          <cell r="W1826">
            <v>2366</v>
          </cell>
        </row>
        <row r="1827">
          <cell r="B1827" t="str">
            <v>B05-17782-00000</v>
          </cell>
          <cell r="C1827" t="str">
            <v>EQUIPAMIENTO CENTRO DE ACOPIO ARTESANAL</v>
          </cell>
          <cell r="D1827" t="str">
            <v>JUANA AZURDUY DE PADILLA U.V. A</v>
          </cell>
          <cell r="E1827">
            <v>4</v>
          </cell>
          <cell r="F1827" t="str">
            <v>DISTRITO - 4</v>
          </cell>
          <cell r="G1827" t="str">
            <v>I</v>
          </cell>
          <cell r="H1827">
            <v>60000</v>
          </cell>
          <cell r="I1827">
            <v>30000</v>
          </cell>
          <cell r="J1827">
            <v>30000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2</v>
          </cell>
          <cell r="R1827" t="str">
            <v>OBRAS Y MEDIO AMBIENTE</v>
          </cell>
          <cell r="S1827">
            <v>12</v>
          </cell>
          <cell r="T1827" t="str">
            <v>INFRAESTRUCTURA URBANA Y RURAL</v>
          </cell>
          <cell r="U1827">
            <v>2</v>
          </cell>
          <cell r="V1827" t="str">
            <v>PROYECTOS - 2007 P/CONCLUSION</v>
          </cell>
          <cell r="W1827">
            <v>2367</v>
          </cell>
        </row>
        <row r="1828">
          <cell r="B1828" t="str">
            <v>B05-17363-00000</v>
          </cell>
          <cell r="C1828" t="str">
            <v>CONSTRUCCION DE AULAS U.E. MARISCAL DE ZEPITA</v>
          </cell>
          <cell r="D1828" t="str">
            <v>ANEXO VILLA TUNARI</v>
          </cell>
          <cell r="E1828">
            <v>4</v>
          </cell>
          <cell r="F1828" t="str">
            <v>DISTRITO - 4</v>
          </cell>
          <cell r="G1828" t="str">
            <v>I</v>
          </cell>
          <cell r="H1828">
            <v>120000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120000</v>
          </cell>
          <cell r="P1828">
            <v>0</v>
          </cell>
          <cell r="Q1828">
            <v>1</v>
          </cell>
          <cell r="R1828" t="str">
            <v>PROTECCION SOCIAL</v>
          </cell>
          <cell r="S1828">
            <v>1</v>
          </cell>
          <cell r="T1828" t="str">
            <v>SERVICIO DE EDUCACION</v>
          </cell>
          <cell r="U1828">
            <v>2</v>
          </cell>
          <cell r="V1828" t="str">
            <v>PROYECTOS - 2007 P/CONCLUSION</v>
          </cell>
          <cell r="W1828">
            <v>2368</v>
          </cell>
        </row>
        <row r="1829">
          <cell r="B1829" t="str">
            <v>B05-17803-00000</v>
          </cell>
          <cell r="C1829" t="str">
            <v xml:space="preserve">EQUIPAMIENTO U.E.  SANTISIMA TRINIDAD </v>
          </cell>
          <cell r="D1829" t="str">
            <v>GRAN PODER</v>
          </cell>
          <cell r="E1829">
            <v>4</v>
          </cell>
          <cell r="F1829" t="str">
            <v>DISTRITO - 4</v>
          </cell>
          <cell r="G1829" t="str">
            <v>I</v>
          </cell>
          <cell r="H1829">
            <v>36678</v>
          </cell>
          <cell r="I1829">
            <v>0</v>
          </cell>
          <cell r="J1829">
            <v>0</v>
          </cell>
          <cell r="K1829">
            <v>36678</v>
          </cell>
          <cell r="L1829">
            <v>0</v>
          </cell>
          <cell r="M1829">
            <v>36678</v>
          </cell>
          <cell r="N1829">
            <v>0</v>
          </cell>
          <cell r="O1829">
            <v>0</v>
          </cell>
          <cell r="P1829">
            <v>0</v>
          </cell>
          <cell r="Q1829">
            <v>1</v>
          </cell>
          <cell r="R1829" t="str">
            <v>PROTECCION SOCIAL</v>
          </cell>
          <cell r="S1829">
            <v>1</v>
          </cell>
          <cell r="T1829" t="str">
            <v>SERVICIO DE EDUCACION</v>
          </cell>
          <cell r="U1829">
            <v>2</v>
          </cell>
          <cell r="V1829" t="str">
            <v>PROYECTOS - 2007 P/CONCLUSION</v>
          </cell>
          <cell r="W1829">
            <v>2369</v>
          </cell>
        </row>
        <row r="1830">
          <cell r="B1830" t="str">
            <v>B05-17366-00000</v>
          </cell>
          <cell r="C1830" t="str">
            <v>CONSTRUCCION DE AULAS U.E. RAUL SALMON DE LA BARRA (CONCLUSION)</v>
          </cell>
          <cell r="D1830" t="str">
            <v>VILLA FRANZ TAMAYO</v>
          </cell>
          <cell r="E1830">
            <v>4</v>
          </cell>
          <cell r="F1830" t="str">
            <v>DISTRITO - 4</v>
          </cell>
          <cell r="G1830" t="str">
            <v>I</v>
          </cell>
          <cell r="H1830">
            <v>50000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50000</v>
          </cell>
          <cell r="P1830">
            <v>0</v>
          </cell>
          <cell r="Q1830">
            <v>1</v>
          </cell>
          <cell r="R1830" t="str">
            <v>PROTECCION SOCIAL</v>
          </cell>
          <cell r="S1830">
            <v>1</v>
          </cell>
          <cell r="T1830" t="str">
            <v>SERVICIO DE EDUCACION</v>
          </cell>
          <cell r="U1830">
            <v>2</v>
          </cell>
          <cell r="V1830" t="str">
            <v>PROYECTOS - 2007 P/CONCLUSION</v>
          </cell>
          <cell r="W1830">
            <v>2370</v>
          </cell>
        </row>
        <row r="1831">
          <cell r="B1831" t="str">
            <v>B05-17626-00000</v>
          </cell>
          <cell r="C1831" t="str">
            <v>DOTACION DE MATERIALES DE CONSTRUCCION PARA CORDONES DE ACERA</v>
          </cell>
          <cell r="D1831" t="str">
            <v>GRAN PODER</v>
          </cell>
          <cell r="E1831">
            <v>4</v>
          </cell>
          <cell r="F1831" t="str">
            <v>DISTRITO - 4</v>
          </cell>
          <cell r="G1831" t="str">
            <v>I</v>
          </cell>
          <cell r="H1831">
            <v>50000</v>
          </cell>
          <cell r="I1831">
            <v>30000</v>
          </cell>
          <cell r="J1831">
            <v>20000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2</v>
          </cell>
          <cell r="R1831" t="str">
            <v>OBRAS Y MEDIO AMBIENTE</v>
          </cell>
          <cell r="S1831">
            <v>18</v>
          </cell>
          <cell r="T1831" t="str">
            <v>CONSTRUCCION Y MANTENIMIENTO DE CAMINOS VECINALES</v>
          </cell>
          <cell r="U1831">
            <v>2</v>
          </cell>
          <cell r="V1831" t="str">
            <v>PROYECTOS - 2007 P/CONCLUSION</v>
          </cell>
          <cell r="W1831">
            <v>2371</v>
          </cell>
        </row>
        <row r="1832">
          <cell r="B1832" t="str">
            <v>B05-17765-00000</v>
          </cell>
          <cell r="C1832" t="str">
            <v>DOTACION DE TUBOS PARA ALCANTARILLADO SANITARIO</v>
          </cell>
          <cell r="D1832" t="str">
            <v xml:space="preserve">31 DE JUNIO </v>
          </cell>
          <cell r="E1832">
            <v>4</v>
          </cell>
          <cell r="F1832" t="str">
            <v>DISTRITO - 4</v>
          </cell>
          <cell r="G1832" t="str">
            <v>I</v>
          </cell>
          <cell r="H1832">
            <v>50000</v>
          </cell>
          <cell r="I1832">
            <v>50000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2</v>
          </cell>
          <cell r="R1832" t="str">
            <v>OBRAS Y MEDIO AMBIENTE</v>
          </cell>
          <cell r="S1832">
            <v>15</v>
          </cell>
          <cell r="T1832" t="str">
            <v>PLAN USO DE DESECHOS SOLIDOS - ALCANTARILLADO SANITARIO</v>
          </cell>
          <cell r="U1832">
            <v>2</v>
          </cell>
          <cell r="V1832" t="str">
            <v>PROYECTOS - 2007 P/CONCLUSION</v>
          </cell>
          <cell r="W1832">
            <v>2372</v>
          </cell>
        </row>
        <row r="1833">
          <cell r="B1833" t="str">
            <v>B05-17284-00000</v>
          </cell>
          <cell r="C1833" t="str">
            <v>CONSTRUCCION AMBIENTE PARA REGULADOR DE GAS D-4</v>
          </cell>
          <cell r="D1833" t="str">
            <v>DISTRITAL D-4</v>
          </cell>
          <cell r="E1833">
            <v>4</v>
          </cell>
          <cell r="F1833" t="str">
            <v>DISTRITO - 4</v>
          </cell>
          <cell r="G1833" t="str">
            <v>I</v>
          </cell>
          <cell r="H1833">
            <v>13000</v>
          </cell>
          <cell r="I1833">
            <v>13000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2</v>
          </cell>
          <cell r="R1833" t="str">
            <v>OBRAS Y MEDIO AMBIENTE</v>
          </cell>
          <cell r="S1833">
            <v>12</v>
          </cell>
          <cell r="T1833" t="str">
            <v>INFRAESTRUCTURA URBANA Y RURAL</v>
          </cell>
          <cell r="U1833">
            <v>2</v>
          </cell>
          <cell r="V1833" t="str">
            <v>PROYECTOS - 2007 P/CONCLUSION</v>
          </cell>
          <cell r="W1833">
            <v>2373</v>
          </cell>
        </row>
        <row r="1834">
          <cell r="B1834" t="str">
            <v>B05-17760-00000</v>
          </cell>
          <cell r="C1834" t="str">
            <v>ENLOSETADO MANZANO K PATIO 34 (CERAMICA)</v>
          </cell>
          <cell r="D1834" t="str">
            <v>LOTES Y SERVICIOS</v>
          </cell>
          <cell r="E1834">
            <v>4</v>
          </cell>
          <cell r="F1834" t="str">
            <v>DISTRITO - 4</v>
          </cell>
          <cell r="G1834" t="str">
            <v>I</v>
          </cell>
          <cell r="H1834">
            <v>80000</v>
          </cell>
          <cell r="I1834">
            <v>50000</v>
          </cell>
          <cell r="J1834">
            <v>30000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2</v>
          </cell>
          <cell r="R1834" t="str">
            <v>OBRAS Y MEDIO AMBIENTE</v>
          </cell>
          <cell r="S1834">
            <v>18</v>
          </cell>
          <cell r="T1834" t="str">
            <v>CONSTRUCCION Y MANTENIMIENTO DE CAMINOS VECINALES</v>
          </cell>
          <cell r="U1834">
            <v>2</v>
          </cell>
          <cell r="V1834" t="str">
            <v>PROYECTOS - 2007 P/CONCLUSION</v>
          </cell>
          <cell r="W1834">
            <v>2374</v>
          </cell>
        </row>
        <row r="1835">
          <cell r="B1835" t="str">
            <v>B05-17834-00000</v>
          </cell>
          <cell r="C1835" t="str">
            <v>PAVIMENTADO CALLE JOSE MARTINIANO</v>
          </cell>
          <cell r="D1835" t="str">
            <v>INDUSTRIAL 10</v>
          </cell>
          <cell r="E1835">
            <v>4</v>
          </cell>
          <cell r="F1835" t="str">
            <v>DISTRITO - 4</v>
          </cell>
          <cell r="G1835" t="str">
            <v>I</v>
          </cell>
          <cell r="H1835">
            <v>102000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102000</v>
          </cell>
          <cell r="P1835">
            <v>0</v>
          </cell>
          <cell r="Q1835">
            <v>2</v>
          </cell>
          <cell r="R1835" t="str">
            <v>OBRAS Y MEDIO AMBIENTE</v>
          </cell>
          <cell r="S1835">
            <v>18</v>
          </cell>
          <cell r="T1835" t="str">
            <v>CONSTRUCCION Y MANTENIMIENTO DE CAMINOS VECINALES</v>
          </cell>
          <cell r="U1835">
            <v>2</v>
          </cell>
          <cell r="V1835" t="str">
            <v>PROYECTOS - 2007 P/CONCLUSION</v>
          </cell>
          <cell r="W1835">
            <v>2375</v>
          </cell>
        </row>
        <row r="1836">
          <cell r="B1836" t="str">
            <v>B05-17681-00000</v>
          </cell>
          <cell r="C1836" t="str">
            <v>DOTACION DE TUBERIAS PARA ALCANTARILLADO SANITARIO AV. CHOQUEYAPU, CALLE CHOJÑACALA Y DIABLO ROJO</v>
          </cell>
          <cell r="D1836" t="str">
            <v>JUANA AZURUY DE PADILLA BCDE</v>
          </cell>
          <cell r="E1836">
            <v>4</v>
          </cell>
          <cell r="F1836" t="str">
            <v>DISTRITO - 4</v>
          </cell>
          <cell r="G1836" t="str">
            <v>I</v>
          </cell>
          <cell r="H1836">
            <v>100000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100000</v>
          </cell>
          <cell r="P1836">
            <v>0</v>
          </cell>
          <cell r="Q1836">
            <v>2</v>
          </cell>
          <cell r="R1836" t="str">
            <v>OBRAS Y MEDIO AMBIENTE</v>
          </cell>
          <cell r="S1836">
            <v>15</v>
          </cell>
          <cell r="T1836" t="str">
            <v>PLAN USO DE DESECHOS SOLIDOS - ALCANTARILLADO SANITARIO</v>
          </cell>
          <cell r="U1836">
            <v>2</v>
          </cell>
          <cell r="V1836" t="str">
            <v>PROYECTOS - 2007 P/CONCLUSION</v>
          </cell>
          <cell r="W1836">
            <v>2376</v>
          </cell>
        </row>
        <row r="1837">
          <cell r="B1837" t="str">
            <v>B05-17800-00000</v>
          </cell>
          <cell r="C1837" t="str">
            <v>EQUIPAMIENTO SUBALCALDIA D-4 (RETROESCAVADORA)</v>
          </cell>
          <cell r="D1837" t="str">
            <v>DISTRITAL D-4</v>
          </cell>
          <cell r="E1837">
            <v>4</v>
          </cell>
          <cell r="F1837" t="str">
            <v>DISTRITO - 4</v>
          </cell>
          <cell r="G1837" t="str">
            <v>I</v>
          </cell>
          <cell r="H1837">
            <v>714000</v>
          </cell>
          <cell r="I1837">
            <v>714000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4</v>
          </cell>
          <cell r="R1837" t="str">
            <v>FORTALECIMIENTO INSTITUCIONAL</v>
          </cell>
          <cell r="S1837">
            <v>28</v>
          </cell>
          <cell r="T1837" t="str">
            <v>FORTALECIMIENTO SUB ALCALDIAS DISTRITALES</v>
          </cell>
          <cell r="U1837">
            <v>2</v>
          </cell>
          <cell r="V1837" t="str">
            <v>PROYECTOS - 2007 P/CONCLUSION</v>
          </cell>
          <cell r="W1837">
            <v>2377</v>
          </cell>
        </row>
        <row r="1838">
          <cell r="B1838" t="str">
            <v>B05-15326-00000</v>
          </cell>
          <cell r="C1838" t="str">
            <v>DOTACION DE LOSETAS CALLE 6A Y PASAJE 20</v>
          </cell>
          <cell r="D1838" t="str">
            <v>DISTRITO 4</v>
          </cell>
          <cell r="E1838">
            <v>4</v>
          </cell>
          <cell r="F1838" t="str">
            <v>DISTRITO - 4</v>
          </cell>
          <cell r="G1838" t="str">
            <v>I</v>
          </cell>
          <cell r="H1838">
            <v>82353</v>
          </cell>
          <cell r="I1838">
            <v>0</v>
          </cell>
          <cell r="J1838">
            <v>82353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2</v>
          </cell>
          <cell r="R1838" t="str">
            <v>OBRAS Y MEDIO AMBIENTE</v>
          </cell>
          <cell r="S1838">
            <v>18</v>
          </cell>
          <cell r="T1838" t="str">
            <v>CONSTRUCCION Y MANTENIMIENTO DE CAMINOS VECINALES</v>
          </cell>
          <cell r="U1838">
            <v>5</v>
          </cell>
          <cell r="V1838" t="str">
            <v>PROYECTOS GESTIONES PASADAS</v>
          </cell>
          <cell r="W1838">
            <v>2378</v>
          </cell>
        </row>
        <row r="1839">
          <cell r="B1839" t="str">
            <v>B05-17739-00000</v>
          </cell>
          <cell r="C1839" t="str">
            <v>ENLOSETADO CALLE SAN MATIAS</v>
          </cell>
          <cell r="D1839" t="str">
            <v>BRASIL</v>
          </cell>
          <cell r="E1839">
            <v>4</v>
          </cell>
          <cell r="F1839" t="str">
            <v>DISTRITO - 4</v>
          </cell>
          <cell r="G1839" t="str">
            <v>I</v>
          </cell>
          <cell r="H1839">
            <v>99999</v>
          </cell>
          <cell r="I1839">
            <v>99999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2</v>
          </cell>
          <cell r="R1839" t="str">
            <v>OBRAS Y MEDIO AMBIENTE</v>
          </cell>
          <cell r="S1839">
            <v>18</v>
          </cell>
          <cell r="T1839" t="str">
            <v>CONSTRUCCION Y MANTENIMIENTO DE CAMINOS VECINALES</v>
          </cell>
          <cell r="U1839">
            <v>2</v>
          </cell>
          <cell r="V1839" t="str">
            <v>PROYECTOS - 2007 P/CONCLUSION</v>
          </cell>
          <cell r="W1839">
            <v>2379</v>
          </cell>
        </row>
        <row r="1840">
          <cell r="B1840" t="str">
            <v>B05-17508-00000</v>
          </cell>
          <cell r="C1840" t="str">
            <v>CONSTRUCCION MURO PERIMETRAL U.E. EDUARDO AVAROA</v>
          </cell>
          <cell r="D1840" t="str">
            <v>DISTRITAL D-9</v>
          </cell>
          <cell r="E1840">
            <v>9</v>
          </cell>
          <cell r="F1840" t="str">
            <v>DISTRITO - 9</v>
          </cell>
          <cell r="G1840" t="str">
            <v>I</v>
          </cell>
          <cell r="H1840">
            <v>84000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84000</v>
          </cell>
          <cell r="P1840">
            <v>0</v>
          </cell>
          <cell r="Q1840">
            <v>1</v>
          </cell>
          <cell r="R1840" t="str">
            <v>PROTECCION SOCIAL</v>
          </cell>
          <cell r="S1840">
            <v>1</v>
          </cell>
          <cell r="T1840" t="str">
            <v>SERVICIO DE EDUCACION</v>
          </cell>
          <cell r="U1840">
            <v>2</v>
          </cell>
          <cell r="V1840" t="str">
            <v>PROYECTOS - 2007 P/CONCLUSION</v>
          </cell>
          <cell r="W1840">
            <v>2381</v>
          </cell>
        </row>
        <row r="1841">
          <cell r="B1841" t="str">
            <v/>
          </cell>
          <cell r="C1841" t="str">
            <v>MANTENIMIENTO BOMBA DE AGUA</v>
          </cell>
          <cell r="D1841" t="str">
            <v>POMAMAYA BAJA</v>
          </cell>
          <cell r="E1841">
            <v>9</v>
          </cell>
          <cell r="F1841" t="str">
            <v>DISTRITO - 9</v>
          </cell>
          <cell r="G1841" t="str">
            <v>I</v>
          </cell>
          <cell r="H1841">
            <v>17336</v>
          </cell>
          <cell r="I1841">
            <v>17336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2</v>
          </cell>
          <cell r="R1841" t="str">
            <v>OBRAS Y MEDIO AMBIENTE</v>
          </cell>
          <cell r="S1841">
            <v>34</v>
          </cell>
          <cell r="T1841" t="str">
            <v>SANEAMIENTO BASICO</v>
          </cell>
          <cell r="U1841">
            <v>2</v>
          </cell>
          <cell r="V1841" t="str">
            <v>PROYECTOS - 2007 P/CONCLUSION</v>
          </cell>
          <cell r="W1841">
            <v>2383</v>
          </cell>
        </row>
        <row r="1842">
          <cell r="B1842" t="str">
            <v>B05-17365-00000</v>
          </cell>
          <cell r="C1842" t="str">
            <v>CONSTRUCCION DE AULAS U.E. POMAMAYA ALTA (COMPLEMENTACION)</v>
          </cell>
          <cell r="D1842" t="str">
            <v>POMAMAYA ALTA</v>
          </cell>
          <cell r="E1842">
            <v>9</v>
          </cell>
          <cell r="F1842" t="str">
            <v>DISTRITO - 9</v>
          </cell>
          <cell r="G1842" t="str">
            <v>I</v>
          </cell>
          <cell r="H1842">
            <v>118000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118000</v>
          </cell>
          <cell r="P1842">
            <v>0</v>
          </cell>
          <cell r="Q1842">
            <v>1</v>
          </cell>
          <cell r="R1842" t="str">
            <v>PROTECCION SOCIAL</v>
          </cell>
          <cell r="S1842">
            <v>1</v>
          </cell>
          <cell r="T1842" t="str">
            <v>SERVICIO DE EDUCACION</v>
          </cell>
          <cell r="U1842">
            <v>2</v>
          </cell>
          <cell r="V1842" t="str">
            <v>PROYECTOS - 2007 P/CONCLUSION</v>
          </cell>
          <cell r="W1842">
            <v>2385</v>
          </cell>
        </row>
        <row r="1843">
          <cell r="B1843" t="str">
            <v/>
          </cell>
          <cell r="C1843" t="str">
            <v>MANTENIMIENTO TANQUE DE AGUA</v>
          </cell>
          <cell r="D1843" t="str">
            <v>POMAMAYA ALTA</v>
          </cell>
          <cell r="E1843">
            <v>9</v>
          </cell>
          <cell r="F1843" t="str">
            <v>DISTRITO - 9</v>
          </cell>
          <cell r="G1843" t="str">
            <v>I</v>
          </cell>
          <cell r="H1843">
            <v>17336</v>
          </cell>
          <cell r="I1843">
            <v>17336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2</v>
          </cell>
          <cell r="R1843" t="str">
            <v>OBRAS Y MEDIO AMBIENTE</v>
          </cell>
          <cell r="S1843">
            <v>34</v>
          </cell>
          <cell r="T1843" t="str">
            <v>SANEAMIENTO BASICO</v>
          </cell>
          <cell r="U1843">
            <v>2</v>
          </cell>
          <cell r="V1843" t="str">
            <v>PROYECTOS - 2007 P/CONCLUSION</v>
          </cell>
          <cell r="W1843">
            <v>2386</v>
          </cell>
        </row>
        <row r="1844">
          <cell r="B1844" t="str">
            <v>B05-17488-00000</v>
          </cell>
          <cell r="C1844" t="str">
            <v>CONSTRUCCION MODULO POLICIAL</v>
          </cell>
          <cell r="D1844" t="str">
            <v>POMAMAYA ALTA</v>
          </cell>
          <cell r="E1844">
            <v>9</v>
          </cell>
          <cell r="F1844" t="str">
            <v>DISTRITO - 9</v>
          </cell>
          <cell r="G1844" t="str">
            <v>I</v>
          </cell>
          <cell r="H1844">
            <v>65000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65000</v>
          </cell>
          <cell r="P1844">
            <v>0</v>
          </cell>
          <cell r="Q1844">
            <v>2</v>
          </cell>
          <cell r="R1844" t="str">
            <v>OBRAS Y MEDIO AMBIENTE</v>
          </cell>
          <cell r="S1844">
            <v>6</v>
          </cell>
          <cell r="T1844" t="str">
            <v>SERVICIOS DE SEGURIDAD CIUDADANA</v>
          </cell>
          <cell r="U1844">
            <v>2</v>
          </cell>
          <cell r="V1844" t="str">
            <v>PROYECTOS - 2007 P/CONCLUSION</v>
          </cell>
          <cell r="W1844">
            <v>2387</v>
          </cell>
        </row>
        <row r="1845">
          <cell r="B1845" t="str">
            <v>B05-17361-00000</v>
          </cell>
          <cell r="C1845" t="str">
            <v>CONSTRUCCION DE AULAS U.E. EL INGENIO</v>
          </cell>
          <cell r="D1845" t="str">
            <v>EL INGENIO</v>
          </cell>
          <cell r="E1845">
            <v>9</v>
          </cell>
          <cell r="F1845" t="str">
            <v>DISTRITO - 9</v>
          </cell>
          <cell r="G1845" t="str">
            <v>I</v>
          </cell>
          <cell r="H1845">
            <v>192336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192336</v>
          </cell>
          <cell r="P1845">
            <v>0</v>
          </cell>
          <cell r="Q1845">
            <v>1</v>
          </cell>
          <cell r="R1845" t="str">
            <v>PROTECCION SOCIAL</v>
          </cell>
          <cell r="S1845">
            <v>1</v>
          </cell>
          <cell r="T1845" t="str">
            <v>SERVICIO DE EDUCACION</v>
          </cell>
          <cell r="U1845">
            <v>2</v>
          </cell>
          <cell r="V1845" t="str">
            <v>PROYECTOS - 2007 P/CONCLUSION</v>
          </cell>
          <cell r="W1845">
            <v>2388</v>
          </cell>
        </row>
        <row r="1846">
          <cell r="B1846" t="str">
            <v>B05-17360-00000</v>
          </cell>
          <cell r="C1846" t="str">
            <v>CONSTRUCCION DE AULAS U.E. EL CARMEN</v>
          </cell>
          <cell r="D1846" t="str">
            <v>MILUNI BAJO</v>
          </cell>
          <cell r="E1846">
            <v>9</v>
          </cell>
          <cell r="F1846" t="str">
            <v>DISTRITO - 9</v>
          </cell>
          <cell r="G1846" t="str">
            <v>I</v>
          </cell>
          <cell r="H1846">
            <v>192336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192336</v>
          </cell>
          <cell r="P1846">
            <v>0</v>
          </cell>
          <cell r="Q1846">
            <v>1</v>
          </cell>
          <cell r="R1846" t="str">
            <v>PROTECCION SOCIAL</v>
          </cell>
          <cell r="S1846">
            <v>1</v>
          </cell>
          <cell r="T1846" t="str">
            <v>SERVICIO DE EDUCACION</v>
          </cell>
          <cell r="U1846">
            <v>2</v>
          </cell>
          <cell r="V1846" t="str">
            <v>PROYECTOS - 2007 P/CONCLUSION</v>
          </cell>
          <cell r="W1846">
            <v>2389</v>
          </cell>
        </row>
        <row r="1847">
          <cell r="B1847" t="str">
            <v>B05-17286-00000</v>
          </cell>
          <cell r="C1847" t="str">
            <v>CONSTRUCCION AULAS U.E. VILLANDRANI (CONCLUSION)</v>
          </cell>
          <cell r="D1847" t="str">
            <v>VILLANDRANI</v>
          </cell>
          <cell r="E1847">
            <v>9</v>
          </cell>
          <cell r="F1847" t="str">
            <v>DISTRITO - 9</v>
          </cell>
          <cell r="G1847" t="str">
            <v>I</v>
          </cell>
          <cell r="H1847">
            <v>100336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100336</v>
          </cell>
          <cell r="P1847">
            <v>0</v>
          </cell>
          <cell r="Q1847">
            <v>1</v>
          </cell>
          <cell r="R1847" t="str">
            <v>PROTECCION SOCIAL</v>
          </cell>
          <cell r="S1847">
            <v>1</v>
          </cell>
          <cell r="T1847" t="str">
            <v>SERVICIO DE EDUCACION</v>
          </cell>
          <cell r="U1847">
            <v>2</v>
          </cell>
          <cell r="V1847" t="str">
            <v>PROYECTOS - 2007 P/CONCLUSION</v>
          </cell>
          <cell r="W1847">
            <v>2390</v>
          </cell>
        </row>
        <row r="1848">
          <cell r="B1848" t="str">
            <v>B05-17521-00000</v>
          </cell>
          <cell r="C1848" t="str">
            <v>CONSTRUCCION SALA DE COMPUTACION U.E. VILLANDRANI</v>
          </cell>
          <cell r="D1848" t="str">
            <v>VILLANDRANI</v>
          </cell>
          <cell r="E1848">
            <v>9</v>
          </cell>
          <cell r="F1848" t="str">
            <v>DISTRITO - 9</v>
          </cell>
          <cell r="G1848" t="str">
            <v>I</v>
          </cell>
          <cell r="H1848">
            <v>100000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100000</v>
          </cell>
          <cell r="P1848">
            <v>0</v>
          </cell>
          <cell r="Q1848">
            <v>1</v>
          </cell>
          <cell r="R1848" t="str">
            <v>PROTECCION SOCIAL</v>
          </cell>
          <cell r="S1848">
            <v>1</v>
          </cell>
          <cell r="T1848" t="str">
            <v>SERVICIO DE EDUCACION</v>
          </cell>
          <cell r="U1848">
            <v>2</v>
          </cell>
          <cell r="V1848" t="str">
            <v>PROYECTOS - 2007 P/CONCLUSION</v>
          </cell>
          <cell r="W1848">
            <v>2391</v>
          </cell>
        </row>
        <row r="1849">
          <cell r="B1849" t="str">
            <v>B05-17367-00000</v>
          </cell>
          <cell r="C1849" t="str">
            <v>CONSTRUCCION DE AULAS U.E. VILLA ANDRANI</v>
          </cell>
          <cell r="D1849" t="str">
            <v>VILLA ANDRANI</v>
          </cell>
          <cell r="E1849">
            <v>9</v>
          </cell>
          <cell r="F1849" t="str">
            <v>DISTRITO - 9</v>
          </cell>
          <cell r="G1849" t="str">
            <v>I</v>
          </cell>
          <cell r="H1849">
            <v>200000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200000</v>
          </cell>
          <cell r="P1849">
            <v>0</v>
          </cell>
          <cell r="Q1849">
            <v>1</v>
          </cell>
          <cell r="R1849" t="str">
            <v>PROTECCION SOCIAL</v>
          </cell>
          <cell r="S1849">
            <v>1</v>
          </cell>
          <cell r="T1849" t="str">
            <v>SERVICIO DE EDUCACION</v>
          </cell>
          <cell r="U1849">
            <v>2</v>
          </cell>
          <cell r="V1849" t="str">
            <v>PROYECTOS - 2007 P/CONCLUSION</v>
          </cell>
          <cell r="W1849">
            <v>2392</v>
          </cell>
        </row>
        <row r="1850">
          <cell r="B1850" t="str">
            <v>B05-17485-00000</v>
          </cell>
          <cell r="C1850" t="str">
            <v>CONSTRUCCION MODULO POLICIAL</v>
          </cell>
          <cell r="D1850" t="str">
            <v>ALTO MILLUNI</v>
          </cell>
          <cell r="E1850">
            <v>9</v>
          </cell>
          <cell r="F1850" t="str">
            <v>DISTRITO - 9</v>
          </cell>
          <cell r="G1850" t="str">
            <v>I</v>
          </cell>
          <cell r="H1850">
            <v>92000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92000</v>
          </cell>
          <cell r="P1850">
            <v>0</v>
          </cell>
          <cell r="Q1850">
            <v>2</v>
          </cell>
          <cell r="R1850" t="str">
            <v>OBRAS Y MEDIO AMBIENTE</v>
          </cell>
          <cell r="S1850">
            <v>6</v>
          </cell>
          <cell r="T1850" t="str">
            <v>SERVICIOS DE SEGURIDAD CIUDADANA</v>
          </cell>
          <cell r="U1850">
            <v>2</v>
          </cell>
          <cell r="V1850" t="str">
            <v>PROYECTOS - 2007 P/CONCLUSION</v>
          </cell>
          <cell r="W1850">
            <v>2393</v>
          </cell>
        </row>
        <row r="1851">
          <cell r="B1851" t="str">
            <v>B05-17329-00000</v>
          </cell>
          <cell r="C1851" t="str">
            <v>CONSTRUCCION CENTRO DE SALUD</v>
          </cell>
          <cell r="D1851" t="str">
            <v>ALTO MILLUNI</v>
          </cell>
          <cell r="E1851">
            <v>9</v>
          </cell>
          <cell r="F1851" t="str">
            <v>DISTRITO - 9</v>
          </cell>
          <cell r="G1851" t="str">
            <v>I</v>
          </cell>
          <cell r="H1851">
            <v>83000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83000</v>
          </cell>
          <cell r="P1851">
            <v>0</v>
          </cell>
          <cell r="Q1851">
            <v>1</v>
          </cell>
          <cell r="R1851" t="str">
            <v>PROTECCION SOCIAL</v>
          </cell>
          <cell r="S1851">
            <v>2</v>
          </cell>
          <cell r="T1851" t="str">
            <v>SERVICIO DE SALUD</v>
          </cell>
          <cell r="U1851">
            <v>2</v>
          </cell>
          <cell r="V1851" t="str">
            <v>PROYECTOS - 2007 P/CONCLUSION</v>
          </cell>
          <cell r="W1851">
            <v>2395</v>
          </cell>
        </row>
        <row r="1852">
          <cell r="B1852" t="str">
            <v>B05-17322-00000</v>
          </cell>
          <cell r="C1852" t="str">
            <v>CONSTRUCCIÓN CENTRO ARTESANAL PARA LA CAPACITACIÓN Y PRODUCCIÓN COMUNITARIA</v>
          </cell>
          <cell r="D1852" t="str">
            <v>VILLA TAHUANTINSUYO</v>
          </cell>
          <cell r="E1852">
            <v>5</v>
          </cell>
          <cell r="F1852" t="str">
            <v>DISTRITO - 5</v>
          </cell>
          <cell r="G1852" t="str">
            <v>I</v>
          </cell>
          <cell r="H1852">
            <v>90081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90081</v>
          </cell>
          <cell r="P1852">
            <v>0</v>
          </cell>
          <cell r="Q1852">
            <v>2</v>
          </cell>
          <cell r="R1852" t="str">
            <v>OBRAS Y MEDIO AMBIENTE</v>
          </cell>
          <cell r="S1852">
            <v>12</v>
          </cell>
          <cell r="T1852" t="str">
            <v>INFRAESTRUCTURA URBANA Y RURAL</v>
          </cell>
          <cell r="U1852">
            <v>2</v>
          </cell>
          <cell r="V1852" t="str">
            <v>PROYECTOS - 2007 P/CONCLUSION</v>
          </cell>
          <cell r="W1852">
            <v>2396</v>
          </cell>
        </row>
        <row r="1853">
          <cell r="B1853" t="str">
            <v>B05-17578-00000</v>
          </cell>
          <cell r="C1853" t="str">
            <v>DOTACIÓN DE LOSETAS PARA CALLE TITO YUPANQUI</v>
          </cell>
          <cell r="D1853" t="str">
            <v>VILLA TAHUANTINSUYO</v>
          </cell>
          <cell r="E1853">
            <v>5</v>
          </cell>
          <cell r="F1853" t="str">
            <v>DISTRITO - 5</v>
          </cell>
          <cell r="G1853" t="str">
            <v>I</v>
          </cell>
          <cell r="H1853">
            <v>66527</v>
          </cell>
          <cell r="I1853">
            <v>11449</v>
          </cell>
          <cell r="J1853">
            <v>55078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2</v>
          </cell>
          <cell r="R1853" t="str">
            <v>OBRAS Y MEDIO AMBIENTE</v>
          </cell>
          <cell r="S1853">
            <v>18</v>
          </cell>
          <cell r="T1853" t="str">
            <v>CONSTRUCCION Y MANTENIMIENTO DE CAMINOS VECINALES</v>
          </cell>
          <cell r="U1853">
            <v>2</v>
          </cell>
          <cell r="V1853" t="str">
            <v>PROYECTOS - 2007 P/CONCLUSION</v>
          </cell>
          <cell r="W1853">
            <v>2397</v>
          </cell>
        </row>
        <row r="1854">
          <cell r="B1854" t="str">
            <v>B05-17557-00000</v>
          </cell>
          <cell r="C1854" t="str">
            <v>DOTACIÓN DE CEMENTO PARA CORDONES DE ACERA Y CUNETAS CALLES TITO YUPANQUI, CAMA CHICO, PROLONGACIÓN WILLAJ HUMA Y CHUCUITO.</v>
          </cell>
          <cell r="D1854" t="str">
            <v>VILLA TAHUANTINSUYO</v>
          </cell>
          <cell r="E1854">
            <v>5</v>
          </cell>
          <cell r="F1854" t="str">
            <v>DISTRITO - 5</v>
          </cell>
          <cell r="G1854" t="str">
            <v>I</v>
          </cell>
          <cell r="H1854">
            <v>15000</v>
          </cell>
          <cell r="I1854">
            <v>15000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2</v>
          </cell>
          <cell r="R1854" t="str">
            <v>OBRAS Y MEDIO AMBIENTE</v>
          </cell>
          <cell r="S1854">
            <v>18</v>
          </cell>
          <cell r="T1854" t="str">
            <v>CONSTRUCCION Y MANTENIMIENTO DE CAMINOS VECINALES</v>
          </cell>
          <cell r="U1854">
            <v>2</v>
          </cell>
          <cell r="V1854" t="str">
            <v>PROYECTOS - 2007 P/CONCLUSION</v>
          </cell>
          <cell r="W1854">
            <v>2398</v>
          </cell>
        </row>
        <row r="1855">
          <cell r="B1855" t="str">
            <v>B05-17362-00000</v>
          </cell>
          <cell r="C1855" t="str">
            <v>CONSTRUCCIÓN DE AULAS U.E. MARISCAL ANDRES DE SANTA CRUZ (FASE II)</v>
          </cell>
          <cell r="D1855" t="str">
            <v>VILLA TAHUANTINSUYO</v>
          </cell>
          <cell r="E1855">
            <v>5</v>
          </cell>
          <cell r="F1855" t="str">
            <v>DISTRITO - 5</v>
          </cell>
          <cell r="G1855" t="str">
            <v>I</v>
          </cell>
          <cell r="H1855">
            <v>100000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100000</v>
          </cell>
          <cell r="P1855">
            <v>0</v>
          </cell>
          <cell r="Q1855">
            <v>1</v>
          </cell>
          <cell r="R1855" t="str">
            <v>PROTECCION SOCIAL</v>
          </cell>
          <cell r="S1855">
            <v>1</v>
          </cell>
          <cell r="T1855" t="str">
            <v>SERVICIO DE EDUCACION</v>
          </cell>
          <cell r="U1855">
            <v>2</v>
          </cell>
          <cell r="V1855" t="str">
            <v>PROYECTOS - 2007 P/CONCLUSION</v>
          </cell>
          <cell r="W1855">
            <v>2399</v>
          </cell>
        </row>
        <row r="1856">
          <cell r="B1856" t="str">
            <v>B05-17421-00000</v>
          </cell>
          <cell r="C1856" t="str">
            <v>CONSTRUCCIÓN DE CAMERINOS, VESTIDORES Y BAÑO U.E. STRONGEST (FASE I)</v>
          </cell>
          <cell r="D1856" t="str">
            <v>SAN JUAN RIO SECO</v>
          </cell>
          <cell r="E1856">
            <v>5</v>
          </cell>
          <cell r="F1856" t="str">
            <v>DISTRITO - 5</v>
          </cell>
          <cell r="G1856" t="str">
            <v>I</v>
          </cell>
          <cell r="H1856">
            <v>14050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14050</v>
          </cell>
          <cell r="P1856">
            <v>0</v>
          </cell>
          <cell r="Q1856">
            <v>1</v>
          </cell>
          <cell r="R1856" t="str">
            <v>PROTECCION SOCIAL</v>
          </cell>
          <cell r="S1856">
            <v>1</v>
          </cell>
          <cell r="T1856" t="str">
            <v>SERVICIO DE EDUCACION</v>
          </cell>
          <cell r="U1856">
            <v>2</v>
          </cell>
          <cell r="V1856" t="str">
            <v>PROYECTOS - 2007 P/CONCLUSION</v>
          </cell>
          <cell r="W1856">
            <v>2400</v>
          </cell>
        </row>
        <row r="1857">
          <cell r="B1857" t="str">
            <v>B05-17741-00000</v>
          </cell>
          <cell r="C1857" t="str">
            <v>ENLOSETADO CALLE TARAHUTARANGA</v>
          </cell>
          <cell r="D1857" t="str">
            <v>SAN JUAN RIO SECO</v>
          </cell>
          <cell r="E1857">
            <v>5</v>
          </cell>
          <cell r="F1857" t="str">
            <v>DISTRITO - 5</v>
          </cell>
          <cell r="G1857" t="str">
            <v>I</v>
          </cell>
          <cell r="H1857">
            <v>40000</v>
          </cell>
          <cell r="I1857">
            <v>0</v>
          </cell>
          <cell r="J1857">
            <v>0</v>
          </cell>
          <cell r="K1857">
            <v>40000</v>
          </cell>
          <cell r="L1857">
            <v>0</v>
          </cell>
          <cell r="M1857">
            <v>0</v>
          </cell>
          <cell r="N1857">
            <v>40000</v>
          </cell>
          <cell r="O1857">
            <v>0</v>
          </cell>
          <cell r="P1857">
            <v>0</v>
          </cell>
          <cell r="Q1857">
            <v>2</v>
          </cell>
          <cell r="R1857" t="str">
            <v>OBRAS Y MEDIO AMBIENTE</v>
          </cell>
          <cell r="S1857">
            <v>18</v>
          </cell>
          <cell r="T1857" t="str">
            <v>CONSTRUCCION Y MANTENIMIENTO DE CAMINOS VECINALES</v>
          </cell>
          <cell r="U1857">
            <v>2</v>
          </cell>
          <cell r="V1857" t="str">
            <v>PROYECTOS - 2007 P/CONCLUSION</v>
          </cell>
          <cell r="W1857">
            <v>2401</v>
          </cell>
        </row>
        <row r="1858">
          <cell r="B1858" t="str">
            <v>B05-17558-00000</v>
          </cell>
          <cell r="C1858" t="str">
            <v xml:space="preserve">DOTACIÓN DE CEMENTO PARA CUNETAS CALLES LAGUNILLAS, HIGUERRA, PERERENDA, TARAHATANGA. </v>
          </cell>
          <cell r="D1858" t="str">
            <v>SAN JUAN RIO SECO</v>
          </cell>
          <cell r="E1858">
            <v>5</v>
          </cell>
          <cell r="F1858" t="str">
            <v>DISTRITO - 5</v>
          </cell>
          <cell r="G1858" t="str">
            <v>I</v>
          </cell>
          <cell r="H1858">
            <v>5000</v>
          </cell>
          <cell r="I1858">
            <v>5000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2</v>
          </cell>
          <cell r="R1858" t="str">
            <v>OBRAS Y MEDIO AMBIENTE</v>
          </cell>
          <cell r="S1858">
            <v>18</v>
          </cell>
          <cell r="T1858" t="str">
            <v>CONSTRUCCION Y MANTENIMIENTO DE CAMINOS VECINALES</v>
          </cell>
          <cell r="U1858">
            <v>2</v>
          </cell>
          <cell r="V1858" t="str">
            <v>PROYECTOS - 2007 P/CONCLUSION</v>
          </cell>
          <cell r="W1858">
            <v>2402</v>
          </cell>
        </row>
        <row r="1859">
          <cell r="B1859" t="str">
            <v>B05-17552-00000</v>
          </cell>
          <cell r="C1859" t="str">
            <v xml:space="preserve">DOTACIÓN DE CEMENTO PARA CORDONES DE ACERA AV. BRASIL, CALLE VENEZUELA Y GUATEMALA. </v>
          </cell>
          <cell r="D1859" t="str">
            <v>SOLIDARIDAD</v>
          </cell>
          <cell r="E1859">
            <v>5</v>
          </cell>
          <cell r="F1859" t="str">
            <v>DISTRITO - 5</v>
          </cell>
          <cell r="G1859" t="str">
            <v>I</v>
          </cell>
          <cell r="H1859">
            <v>20000</v>
          </cell>
          <cell r="I1859">
            <v>20000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2</v>
          </cell>
          <cell r="R1859" t="str">
            <v>OBRAS Y MEDIO AMBIENTE</v>
          </cell>
          <cell r="S1859">
            <v>18</v>
          </cell>
          <cell r="T1859" t="str">
            <v>CONSTRUCCION Y MANTENIMIENTO DE CAMINOS VECINALES</v>
          </cell>
          <cell r="U1859">
            <v>2</v>
          </cell>
          <cell r="V1859" t="str">
            <v>PROYECTOS - 2007 P/CONCLUSION</v>
          </cell>
          <cell r="W1859">
            <v>2403</v>
          </cell>
        </row>
        <row r="1860">
          <cell r="B1860" t="str">
            <v>B05-17318-00000</v>
          </cell>
          <cell r="C1860" t="str">
            <v>CONSTRUCCIÓN CENTRO ARTESANAL PARA LA CAPACITACIÓN Y PRODUCCIÓN COMUNITARIA</v>
          </cell>
          <cell r="D1860" t="str">
            <v>HUAYNA POTOSI 1RA. SECCIÓN</v>
          </cell>
          <cell r="E1860">
            <v>5</v>
          </cell>
          <cell r="F1860" t="str">
            <v>DISTRITO - 5</v>
          </cell>
          <cell r="G1860" t="str">
            <v>I</v>
          </cell>
          <cell r="H1860">
            <v>110846</v>
          </cell>
          <cell r="I1860">
            <v>0</v>
          </cell>
          <cell r="J1860">
            <v>39530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71316</v>
          </cell>
          <cell r="P1860">
            <v>0</v>
          </cell>
          <cell r="Q1860">
            <v>2</v>
          </cell>
          <cell r="R1860" t="str">
            <v>OBRAS Y MEDIO AMBIENTE</v>
          </cell>
          <cell r="S1860">
            <v>12</v>
          </cell>
          <cell r="T1860" t="str">
            <v>INFRAESTRUCTURA URBANA Y RURAL</v>
          </cell>
          <cell r="U1860">
            <v>2</v>
          </cell>
          <cell r="V1860" t="str">
            <v>PROYECTOS - 2007 P/CONCLUSION</v>
          </cell>
          <cell r="W1860">
            <v>2404</v>
          </cell>
        </row>
        <row r="1861">
          <cell r="B1861" t="str">
            <v>B05-17561-00000</v>
          </cell>
          <cell r="C1861" t="str">
            <v>DOTACIÓN DE CEMENTO PARA VACIADO CANCHA DE FUTSAL</v>
          </cell>
          <cell r="D1861" t="str">
            <v>HUAYNA POTOSI 1RA. SECCIÓN</v>
          </cell>
          <cell r="E1861">
            <v>5</v>
          </cell>
          <cell r="F1861" t="str">
            <v>DISTRITO - 5</v>
          </cell>
          <cell r="G1861" t="str">
            <v>I</v>
          </cell>
          <cell r="H1861">
            <v>5000</v>
          </cell>
          <cell r="I1861">
            <v>5000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2</v>
          </cell>
          <cell r="R1861" t="str">
            <v>OBRAS Y MEDIO AMBIENTE</v>
          </cell>
          <cell r="S1861">
            <v>12</v>
          </cell>
          <cell r="T1861" t="str">
            <v>INFRAESTRUCTURA URBANA Y RURAL</v>
          </cell>
          <cell r="U1861">
            <v>2</v>
          </cell>
          <cell r="V1861" t="str">
            <v>PROYECTOS - 2007 P/CONCLUSION</v>
          </cell>
          <cell r="W1861">
            <v>2406</v>
          </cell>
        </row>
        <row r="1862">
          <cell r="B1862" t="str">
            <v>B05-17759-00000</v>
          </cell>
          <cell r="C1862" t="str">
            <v>ENLOSETADO FINAL AV. JUAN PABLO II</v>
          </cell>
          <cell r="D1862" t="str">
            <v>RIO SECO EXTRANCA</v>
          </cell>
          <cell r="E1862">
            <v>5</v>
          </cell>
          <cell r="F1862" t="str">
            <v>DISTRITO - 5</v>
          </cell>
          <cell r="G1862" t="str">
            <v>I</v>
          </cell>
          <cell r="H1862">
            <v>15485</v>
          </cell>
          <cell r="I1862">
            <v>0</v>
          </cell>
          <cell r="J1862">
            <v>0</v>
          </cell>
          <cell r="K1862">
            <v>15485</v>
          </cell>
          <cell r="L1862">
            <v>0</v>
          </cell>
          <cell r="M1862">
            <v>0</v>
          </cell>
          <cell r="N1862">
            <v>15485</v>
          </cell>
          <cell r="O1862">
            <v>0</v>
          </cell>
          <cell r="P1862">
            <v>0</v>
          </cell>
          <cell r="Q1862">
            <v>2</v>
          </cell>
          <cell r="R1862" t="str">
            <v>OBRAS Y MEDIO AMBIENTE</v>
          </cell>
          <cell r="S1862">
            <v>18</v>
          </cell>
          <cell r="T1862" t="str">
            <v>CONSTRUCCION Y MANTENIMIENTO DE CAMINOS VECINALES</v>
          </cell>
          <cell r="U1862">
            <v>2</v>
          </cell>
          <cell r="V1862" t="str">
            <v>PROYECTOS - 2007 P/CONCLUSION</v>
          </cell>
          <cell r="W1862">
            <v>2407</v>
          </cell>
        </row>
        <row r="1863">
          <cell r="B1863" t="str">
            <v>B05-17697-00000</v>
          </cell>
          <cell r="C1863" t="str">
            <v>ENLOSETADO AV. JOSE MANUEL CORTEZ</v>
          </cell>
          <cell r="D1863" t="str">
            <v>MARISCAL SUCRE SECTOR "A"</v>
          </cell>
          <cell r="E1863">
            <v>5</v>
          </cell>
          <cell r="F1863" t="str">
            <v>DISTRITO - 5</v>
          </cell>
          <cell r="G1863" t="str">
            <v>I</v>
          </cell>
          <cell r="H1863">
            <v>82269</v>
          </cell>
          <cell r="I1863">
            <v>2876</v>
          </cell>
          <cell r="J1863">
            <v>39393</v>
          </cell>
          <cell r="K1863">
            <v>40000</v>
          </cell>
          <cell r="L1863">
            <v>0</v>
          </cell>
          <cell r="M1863">
            <v>0</v>
          </cell>
          <cell r="N1863">
            <v>40000</v>
          </cell>
          <cell r="O1863">
            <v>0</v>
          </cell>
          <cell r="P1863">
            <v>0</v>
          </cell>
          <cell r="Q1863">
            <v>2</v>
          </cell>
          <cell r="R1863" t="str">
            <v>OBRAS Y MEDIO AMBIENTE</v>
          </cell>
          <cell r="S1863">
            <v>18</v>
          </cell>
          <cell r="T1863" t="str">
            <v>CONSTRUCCION Y MANTENIMIENTO DE CAMINOS VECINALES</v>
          </cell>
          <cell r="U1863">
            <v>2</v>
          </cell>
          <cell r="V1863" t="str">
            <v>PROYECTOS - 2007 P/CONCLUSION</v>
          </cell>
          <cell r="W1863">
            <v>2408</v>
          </cell>
        </row>
        <row r="1864">
          <cell r="B1864" t="str">
            <v>B05-17320-00000</v>
          </cell>
          <cell r="C1864" t="str">
            <v>CONSTRUCCIÓN CENTRO ARTESANAL PARA LA CAPACITACIÓN Y PRODUCCIÓN COMUNITARIA (FASE I)</v>
          </cell>
          <cell r="D1864" t="str">
            <v>HUAYNA POTOSI 3RA. SECC.</v>
          </cell>
          <cell r="E1864">
            <v>5</v>
          </cell>
          <cell r="F1864" t="str">
            <v>DISTRITO - 5</v>
          </cell>
          <cell r="G1864" t="str">
            <v>I</v>
          </cell>
          <cell r="H1864">
            <v>97463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97463</v>
          </cell>
          <cell r="P1864">
            <v>0</v>
          </cell>
          <cell r="Q1864">
            <v>2</v>
          </cell>
          <cell r="R1864" t="str">
            <v>OBRAS Y MEDIO AMBIENTE</v>
          </cell>
          <cell r="S1864">
            <v>12</v>
          </cell>
          <cell r="T1864" t="str">
            <v>INFRAESTRUCTURA URBANA Y RURAL</v>
          </cell>
          <cell r="U1864">
            <v>2</v>
          </cell>
          <cell r="V1864" t="str">
            <v>PROYECTOS - 2007 P/CONCLUSION</v>
          </cell>
          <cell r="W1864">
            <v>2410</v>
          </cell>
        </row>
        <row r="1865">
          <cell r="B1865" t="str">
            <v>B05-17287-00000</v>
          </cell>
          <cell r="C1865" t="str">
            <v>CONSTRUCCIÓN BATERIAS DE BAÑO UE. REPUBLICA DE IRAN</v>
          </cell>
          <cell r="D1865" t="str">
            <v>EL INGENIO D-2 U-2</v>
          </cell>
          <cell r="E1865">
            <v>5</v>
          </cell>
          <cell r="F1865" t="str">
            <v>DISTRITO - 5</v>
          </cell>
          <cell r="G1865" t="str">
            <v>I</v>
          </cell>
          <cell r="H1865">
            <v>29861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29861</v>
          </cell>
          <cell r="P1865">
            <v>0</v>
          </cell>
          <cell r="Q1865">
            <v>1</v>
          </cell>
          <cell r="R1865" t="str">
            <v>PROTECCION SOCIAL</v>
          </cell>
          <cell r="S1865">
            <v>1</v>
          </cell>
          <cell r="T1865" t="str">
            <v>SERVICIO DE EDUCACION</v>
          </cell>
          <cell r="U1865">
            <v>2</v>
          </cell>
          <cell r="V1865" t="str">
            <v>PROYECTOS - 2007 P/CONCLUSION</v>
          </cell>
          <cell r="W1865">
            <v>2411</v>
          </cell>
        </row>
        <row r="1866">
          <cell r="B1866" t="str">
            <v>B05-17563-00000</v>
          </cell>
          <cell r="C1866" t="str">
            <v>DOTACIÓN DE CEMENTO PARA VACIADO DE PISO DE SEDE SOCIAL</v>
          </cell>
          <cell r="D1866" t="str">
            <v>EL INGENIO D-2 U-2</v>
          </cell>
          <cell r="E1866">
            <v>5</v>
          </cell>
          <cell r="F1866" t="str">
            <v>DISTRITO - 5</v>
          </cell>
          <cell r="G1866" t="str">
            <v>I</v>
          </cell>
          <cell r="H1866">
            <v>5150</v>
          </cell>
          <cell r="I1866">
            <v>0</v>
          </cell>
          <cell r="J1866">
            <v>5150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2</v>
          </cell>
          <cell r="R1866" t="str">
            <v>OBRAS Y MEDIO AMBIENTE</v>
          </cell>
          <cell r="S1866">
            <v>12</v>
          </cell>
          <cell r="T1866" t="str">
            <v>INFRAESTRUCTURA URBANA Y RURAL</v>
          </cell>
          <cell r="U1866">
            <v>2</v>
          </cell>
          <cell r="V1866" t="str">
            <v>PROYECTOS - 2007 P/CONCLUSION</v>
          </cell>
          <cell r="W1866">
            <v>2412</v>
          </cell>
        </row>
        <row r="1867">
          <cell r="B1867" t="str">
            <v>B05-17495-00000</v>
          </cell>
          <cell r="C1867" t="str">
            <v>CONSTRUCCIÓN MÓDULO POLICIAL</v>
          </cell>
          <cell r="D1867" t="str">
            <v>PLAN VIVIENDA VILLA ESPERANZA</v>
          </cell>
          <cell r="E1867">
            <v>5</v>
          </cell>
          <cell r="F1867" t="str">
            <v>DISTRITO - 5</v>
          </cell>
          <cell r="G1867" t="str">
            <v>I</v>
          </cell>
          <cell r="H1867">
            <v>11607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11607</v>
          </cell>
          <cell r="P1867">
            <v>0</v>
          </cell>
          <cell r="Q1867">
            <v>2</v>
          </cell>
          <cell r="R1867" t="str">
            <v>OBRAS Y MEDIO AMBIENTE</v>
          </cell>
          <cell r="S1867">
            <v>6</v>
          </cell>
          <cell r="T1867" t="str">
            <v>SERVICIOS DE SEGURIDAD CIUDADANA</v>
          </cell>
          <cell r="U1867">
            <v>2</v>
          </cell>
          <cell r="V1867" t="str">
            <v>PROYECTOS - 2007 P/CONCLUSION</v>
          </cell>
          <cell r="W1867">
            <v>2413</v>
          </cell>
        </row>
        <row r="1868">
          <cell r="B1868" t="str">
            <v>B05-17857-00000</v>
          </cell>
          <cell r="C1868" t="str">
            <v>VACIADO DE PATIO U.E. RAFAEL MENDOZA CASTELLON</v>
          </cell>
          <cell r="D1868" t="str">
            <v>PLAN VIVIENDA VILLA ESPERANZA</v>
          </cell>
          <cell r="E1868">
            <v>5</v>
          </cell>
          <cell r="F1868" t="str">
            <v>DISTRITO - 5</v>
          </cell>
          <cell r="G1868" t="str">
            <v>I</v>
          </cell>
          <cell r="H1868">
            <v>6000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6000</v>
          </cell>
          <cell r="P1868">
            <v>0</v>
          </cell>
          <cell r="Q1868">
            <v>1</v>
          </cell>
          <cell r="R1868" t="str">
            <v>PROTECCION SOCIAL</v>
          </cell>
          <cell r="S1868">
            <v>1</v>
          </cell>
          <cell r="T1868" t="str">
            <v>SERVICIO DE EDUCACION</v>
          </cell>
          <cell r="U1868">
            <v>2</v>
          </cell>
          <cell r="V1868" t="str">
            <v>PROYECTOS - 2007 P/CONCLUSION</v>
          </cell>
          <cell r="W1868">
            <v>2414</v>
          </cell>
        </row>
        <row r="1869">
          <cell r="B1869" t="str">
            <v>B05-17750-00000</v>
          </cell>
          <cell r="C1869" t="str">
            <v xml:space="preserve">ENLOSETADO CONTORNO PLAZUELA CALLES 7 Y 9 </v>
          </cell>
          <cell r="D1869" t="str">
            <v>PLAN VIVIENDA VILLA ESPERANZA</v>
          </cell>
          <cell r="E1869">
            <v>5</v>
          </cell>
          <cell r="F1869" t="str">
            <v>DISTRITO - 5</v>
          </cell>
          <cell r="G1869" t="str">
            <v>I</v>
          </cell>
          <cell r="H1869">
            <v>34443</v>
          </cell>
          <cell r="I1869">
            <v>4443</v>
          </cell>
          <cell r="J1869">
            <v>0</v>
          </cell>
          <cell r="K1869">
            <v>30000</v>
          </cell>
          <cell r="L1869">
            <v>0</v>
          </cell>
          <cell r="M1869">
            <v>0</v>
          </cell>
          <cell r="N1869">
            <v>30000</v>
          </cell>
          <cell r="O1869">
            <v>0</v>
          </cell>
          <cell r="P1869">
            <v>0</v>
          </cell>
          <cell r="Q1869">
            <v>2</v>
          </cell>
          <cell r="R1869" t="str">
            <v>OBRAS Y MEDIO AMBIENTE</v>
          </cell>
          <cell r="S1869">
            <v>18</v>
          </cell>
          <cell r="T1869" t="str">
            <v>CONSTRUCCION Y MANTENIMIENTO DE CAMINOS VECINALES</v>
          </cell>
          <cell r="U1869">
            <v>2</v>
          </cell>
          <cell r="V1869" t="str">
            <v>PROYECTOS - 2007 P/CONCLUSION</v>
          </cell>
          <cell r="W1869">
            <v>2415</v>
          </cell>
        </row>
        <row r="1870">
          <cell r="B1870" t="str">
            <v>B05-17805-00000</v>
          </cell>
          <cell r="C1870" t="str">
            <v>EQUIPAMIENTO U.E. GERMAN BUSCH I</v>
          </cell>
          <cell r="D1870" t="str">
            <v>GERMAN BUSCH 1-1-2</v>
          </cell>
          <cell r="E1870">
            <v>5</v>
          </cell>
          <cell r="F1870" t="str">
            <v>DISTRITO - 5</v>
          </cell>
          <cell r="G1870" t="str">
            <v>I</v>
          </cell>
          <cell r="H1870">
            <v>74868</v>
          </cell>
          <cell r="I1870">
            <v>0</v>
          </cell>
          <cell r="J1870">
            <v>0</v>
          </cell>
          <cell r="K1870">
            <v>74868</v>
          </cell>
          <cell r="L1870">
            <v>0</v>
          </cell>
          <cell r="M1870">
            <v>74868</v>
          </cell>
          <cell r="N1870">
            <v>0</v>
          </cell>
          <cell r="O1870">
            <v>0</v>
          </cell>
          <cell r="P1870">
            <v>0</v>
          </cell>
          <cell r="Q1870">
            <v>1</v>
          </cell>
          <cell r="R1870" t="str">
            <v>PROTECCION SOCIAL</v>
          </cell>
          <cell r="S1870">
            <v>1</v>
          </cell>
          <cell r="T1870" t="str">
            <v>SERVICIO DE EDUCACION</v>
          </cell>
          <cell r="U1870">
            <v>2</v>
          </cell>
          <cell r="V1870" t="str">
            <v>PROYECTOS - 2007 P/CONCLUSION</v>
          </cell>
          <cell r="W1870">
            <v>2416</v>
          </cell>
        </row>
        <row r="1871">
          <cell r="B1871" t="str">
            <v>B05-17632-00000</v>
          </cell>
          <cell r="C1871" t="str">
            <v>DOTACIÓN DE MATERIALES DE CONSTRUCCIÓN PARA CUBIERTA MATADERO MUNICIPAL</v>
          </cell>
          <cell r="D1871" t="str">
            <v>DISTRITAL</v>
          </cell>
          <cell r="E1871">
            <v>15</v>
          </cell>
          <cell r="F1871" t="str">
            <v>DISTRITAL</v>
          </cell>
          <cell r="G1871" t="str">
            <v>I</v>
          </cell>
          <cell r="H1871">
            <v>80000</v>
          </cell>
          <cell r="I1871">
            <v>0</v>
          </cell>
          <cell r="J1871">
            <v>80000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3</v>
          </cell>
          <cell r="R1871" t="str">
            <v>DESARROLLO ECONOMICO - PRODUCTIVO</v>
          </cell>
          <cell r="S1871">
            <v>8</v>
          </cell>
          <cell r="T1871" t="str">
            <v>PROMOCION DESARROLLO ECONOMICO URBANO</v>
          </cell>
          <cell r="U1871">
            <v>2</v>
          </cell>
          <cell r="V1871" t="str">
            <v>PROYECTOS - 2007 P/CONCLUSION</v>
          </cell>
          <cell r="W1871">
            <v>2417</v>
          </cell>
        </row>
        <row r="1872">
          <cell r="B1872" t="str">
            <v>B05-17740-00000</v>
          </cell>
          <cell r="C1872" t="str">
            <v>ENLOSETADO CALLE PROLONGACIÓN SERIONE</v>
          </cell>
          <cell r="D1872" t="str">
            <v>NUEVA ASUNCIÓN U.V. 3</v>
          </cell>
          <cell r="E1872">
            <v>5</v>
          </cell>
          <cell r="F1872" t="str">
            <v>DISTRITO - 5</v>
          </cell>
          <cell r="G1872" t="str">
            <v>I</v>
          </cell>
          <cell r="H1872">
            <v>30000</v>
          </cell>
          <cell r="I1872">
            <v>0</v>
          </cell>
          <cell r="J1872">
            <v>0</v>
          </cell>
          <cell r="K1872">
            <v>30000</v>
          </cell>
          <cell r="L1872">
            <v>0</v>
          </cell>
          <cell r="M1872">
            <v>0</v>
          </cell>
          <cell r="N1872">
            <v>30000</v>
          </cell>
          <cell r="O1872">
            <v>0</v>
          </cell>
          <cell r="P1872">
            <v>0</v>
          </cell>
          <cell r="Q1872">
            <v>2</v>
          </cell>
          <cell r="R1872" t="str">
            <v>OBRAS Y MEDIO AMBIENTE</v>
          </cell>
          <cell r="S1872">
            <v>18</v>
          </cell>
          <cell r="T1872" t="str">
            <v>CONSTRUCCION Y MANTENIMIENTO DE CAMINOS VECINALES</v>
          </cell>
          <cell r="U1872">
            <v>2</v>
          </cell>
          <cell r="V1872" t="str">
            <v>PROYECTOS - 2007 P/CONCLUSION</v>
          </cell>
          <cell r="W1872">
            <v>2418</v>
          </cell>
        </row>
        <row r="1873">
          <cell r="B1873" t="str">
            <v/>
          </cell>
          <cell r="C1873" t="str">
            <v>MANTENIMIENTO U.E. BOLIVIA PORTUGAL</v>
          </cell>
          <cell r="D1873" t="str">
            <v>NUEVA ASUNCIÓN U.V. 3</v>
          </cell>
          <cell r="E1873">
            <v>5</v>
          </cell>
          <cell r="F1873" t="str">
            <v>DISTRITO - 5</v>
          </cell>
          <cell r="G1873" t="str">
            <v>I</v>
          </cell>
          <cell r="H1873">
            <v>8056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8056</v>
          </cell>
          <cell r="P1873">
            <v>0</v>
          </cell>
          <cell r="Q1873">
            <v>1</v>
          </cell>
          <cell r="R1873" t="str">
            <v>PROTECCION SOCIAL</v>
          </cell>
          <cell r="S1873">
            <v>1</v>
          </cell>
          <cell r="T1873" t="str">
            <v>SERVICIO DE EDUCACION</v>
          </cell>
          <cell r="U1873">
            <v>2</v>
          </cell>
          <cell r="V1873" t="str">
            <v>PROYECTOS - 2007 P/CONCLUSION</v>
          </cell>
          <cell r="W1873">
            <v>2419</v>
          </cell>
        </row>
        <row r="1874">
          <cell r="B1874" t="str">
            <v>B05-17325-00000</v>
          </cell>
          <cell r="C1874" t="str">
            <v>CONSTRUCCIÓN CENTRO ARTESANAL PARA LA CAPACITACIÓN Y PRODUCCIÓN COMUNITARIA (FASE I)</v>
          </cell>
          <cell r="D1874" t="str">
            <v>EL INGENIO D-2 U-1</v>
          </cell>
          <cell r="E1874">
            <v>5</v>
          </cell>
          <cell r="F1874" t="str">
            <v>DISTRITO - 5</v>
          </cell>
          <cell r="G1874" t="str">
            <v>I</v>
          </cell>
          <cell r="H1874">
            <v>202820</v>
          </cell>
          <cell r="I1874">
            <v>100000</v>
          </cell>
          <cell r="J1874">
            <v>50000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52820</v>
          </cell>
          <cell r="P1874">
            <v>0</v>
          </cell>
          <cell r="Q1874">
            <v>2</v>
          </cell>
          <cell r="R1874" t="str">
            <v>OBRAS Y MEDIO AMBIENTE</v>
          </cell>
          <cell r="S1874">
            <v>12</v>
          </cell>
          <cell r="T1874" t="str">
            <v>INFRAESTRUCTURA URBANA Y RURAL</v>
          </cell>
          <cell r="U1874">
            <v>2</v>
          </cell>
          <cell r="V1874" t="str">
            <v>PROYECTOS - 2007 P/CONCLUSION</v>
          </cell>
          <cell r="W1874">
            <v>2420</v>
          </cell>
        </row>
        <row r="1875">
          <cell r="B1875" t="str">
            <v>B05-17846-00000</v>
          </cell>
          <cell r="C1875" t="str">
            <v>REFACCIÓN DE SEDE SOCIAL</v>
          </cell>
          <cell r="D1875" t="str">
            <v>EL INGENIO D-2 U-1</v>
          </cell>
          <cell r="E1875">
            <v>5</v>
          </cell>
          <cell r="F1875" t="str">
            <v>DISTRITO - 5</v>
          </cell>
          <cell r="G1875" t="str">
            <v>I</v>
          </cell>
          <cell r="H1875">
            <v>12586</v>
          </cell>
          <cell r="I1875">
            <v>0</v>
          </cell>
          <cell r="J1875">
            <v>12586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2</v>
          </cell>
          <cell r="R1875" t="str">
            <v>OBRAS Y MEDIO AMBIENTE</v>
          </cell>
          <cell r="S1875">
            <v>12</v>
          </cell>
          <cell r="T1875" t="str">
            <v>INFRAESTRUCTURA URBANA Y RURAL</v>
          </cell>
          <cell r="U1875">
            <v>2</v>
          </cell>
          <cell r="V1875" t="str">
            <v>PROYECTOS - 2007 P/CONCLUSION</v>
          </cell>
          <cell r="W1875">
            <v>2421</v>
          </cell>
        </row>
        <row r="1876">
          <cell r="B1876" t="str">
            <v>B05-17549-00000</v>
          </cell>
          <cell r="C1876" t="str">
            <v>DOTACIÓN DE CEMENTO PARA CONSTRUCCIÓN DE CORDONES DE ACERA AV. MARISCAL SANTA CRUZ Y ADYACENTES.</v>
          </cell>
          <cell r="D1876" t="str">
            <v>EL INGENIO D-2 U-1</v>
          </cell>
          <cell r="E1876">
            <v>5</v>
          </cell>
          <cell r="F1876" t="str">
            <v>DISTRITO - 5</v>
          </cell>
          <cell r="G1876" t="str">
            <v>I</v>
          </cell>
          <cell r="H1876">
            <v>15000</v>
          </cell>
          <cell r="I1876">
            <v>0</v>
          </cell>
          <cell r="J1876">
            <v>15000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2</v>
          </cell>
          <cell r="R1876" t="str">
            <v>OBRAS Y MEDIO AMBIENTE</v>
          </cell>
          <cell r="S1876">
            <v>18</v>
          </cell>
          <cell r="T1876" t="str">
            <v>CONSTRUCCION Y MANTENIMIENTO DE CAMINOS VECINALES</v>
          </cell>
          <cell r="U1876">
            <v>2</v>
          </cell>
          <cell r="V1876" t="str">
            <v>PROYECTOS - 2007 P/CONCLUSION</v>
          </cell>
          <cell r="W1876">
            <v>2422</v>
          </cell>
        </row>
        <row r="1877">
          <cell r="B1877" t="str">
            <v>B05-17314-00000</v>
          </cell>
          <cell r="C1877" t="str">
            <v>CONSTRUCCIÓN CENTRO ARTESANAL PARA LA CAPACITACIÓN Y PRODUCCIÓN COMUNITARIA</v>
          </cell>
          <cell r="D1877" t="str">
            <v>ANEXO MERCURIO</v>
          </cell>
          <cell r="E1877">
            <v>5</v>
          </cell>
          <cell r="F1877" t="str">
            <v>DISTRITO - 5</v>
          </cell>
          <cell r="G1877" t="str">
            <v>I</v>
          </cell>
          <cell r="H1877">
            <v>15000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15000</v>
          </cell>
          <cell r="P1877">
            <v>0</v>
          </cell>
          <cell r="Q1877">
            <v>2</v>
          </cell>
          <cell r="R1877" t="str">
            <v>OBRAS Y MEDIO AMBIENTE</v>
          </cell>
          <cell r="S1877">
            <v>12</v>
          </cell>
          <cell r="T1877" t="str">
            <v>INFRAESTRUCTURA URBANA Y RURAL</v>
          </cell>
          <cell r="U1877">
            <v>2</v>
          </cell>
          <cell r="V1877" t="str">
            <v>PROYECTOS - 2007 P/CONCLUSION</v>
          </cell>
          <cell r="W1877">
            <v>2423</v>
          </cell>
        </row>
        <row r="1878">
          <cell r="B1878" t="str">
            <v>B05-17726-00000</v>
          </cell>
          <cell r="C1878" t="str">
            <v>ENLOSETADO CALLE MENDEZ</v>
          </cell>
          <cell r="D1878" t="str">
            <v>ATALAYA</v>
          </cell>
          <cell r="E1878">
            <v>5</v>
          </cell>
          <cell r="F1878" t="str">
            <v>DISTRITO - 5</v>
          </cell>
          <cell r="G1878" t="str">
            <v>I</v>
          </cell>
          <cell r="H1878">
            <v>20490</v>
          </cell>
          <cell r="I1878">
            <v>0</v>
          </cell>
          <cell r="J1878">
            <v>490</v>
          </cell>
          <cell r="K1878">
            <v>20000</v>
          </cell>
          <cell r="L1878">
            <v>0</v>
          </cell>
          <cell r="M1878">
            <v>0</v>
          </cell>
          <cell r="N1878">
            <v>20000</v>
          </cell>
          <cell r="O1878">
            <v>0</v>
          </cell>
          <cell r="P1878">
            <v>0</v>
          </cell>
          <cell r="Q1878">
            <v>2</v>
          </cell>
          <cell r="R1878" t="str">
            <v>OBRAS Y MEDIO AMBIENTE</v>
          </cell>
          <cell r="S1878">
            <v>18</v>
          </cell>
          <cell r="T1878" t="str">
            <v>CONSTRUCCION Y MANTENIMIENTO DE CAMINOS VECINALES</v>
          </cell>
          <cell r="U1878">
            <v>2</v>
          </cell>
          <cell r="V1878" t="str">
            <v>PROYECTOS - 2007 P/CONCLUSION</v>
          </cell>
          <cell r="W1878">
            <v>2424</v>
          </cell>
        </row>
        <row r="1879">
          <cell r="B1879" t="str">
            <v>B05-17724-00000</v>
          </cell>
          <cell r="C1879" t="str">
            <v>ENLOSETADO CALLE JULIAN APAZA (COMPLEMENTACIÓN)</v>
          </cell>
          <cell r="D1879" t="str">
            <v>COMPLEMENTO MEJILLONES</v>
          </cell>
          <cell r="E1879">
            <v>5</v>
          </cell>
          <cell r="F1879" t="str">
            <v>DISTRITO - 5</v>
          </cell>
          <cell r="G1879" t="str">
            <v>I</v>
          </cell>
          <cell r="H1879">
            <v>24970</v>
          </cell>
          <cell r="I1879">
            <v>9970</v>
          </cell>
          <cell r="J1879">
            <v>0</v>
          </cell>
          <cell r="K1879">
            <v>15000</v>
          </cell>
          <cell r="L1879">
            <v>0</v>
          </cell>
          <cell r="M1879">
            <v>0</v>
          </cell>
          <cell r="N1879">
            <v>15000</v>
          </cell>
          <cell r="O1879">
            <v>0</v>
          </cell>
          <cell r="P1879">
            <v>0</v>
          </cell>
          <cell r="Q1879">
            <v>2</v>
          </cell>
          <cell r="R1879" t="str">
            <v>OBRAS Y MEDIO AMBIENTE</v>
          </cell>
          <cell r="S1879">
            <v>18</v>
          </cell>
          <cell r="T1879" t="str">
            <v>CONSTRUCCION Y MANTENIMIENTO DE CAMINOS VECINALES</v>
          </cell>
          <cell r="U1879">
            <v>2</v>
          </cell>
          <cell r="V1879" t="str">
            <v>PROYECTOS - 2007 P/CONCLUSION</v>
          </cell>
          <cell r="W1879">
            <v>2425</v>
          </cell>
        </row>
        <row r="1880">
          <cell r="B1880" t="str">
            <v>B05-17315-00000</v>
          </cell>
          <cell r="C1880" t="str">
            <v>CONSTRUCCIÓN CENTRO ARTESANAL PARA LA CAPACITACIÓN Y PRODUCCIÓN COMUNITARIA</v>
          </cell>
          <cell r="D1880" t="str">
            <v>COMPLEMENTO MEJILLONES</v>
          </cell>
          <cell r="E1880">
            <v>5</v>
          </cell>
          <cell r="F1880" t="str">
            <v>DISTRITO - 5</v>
          </cell>
          <cell r="G1880" t="str">
            <v>I</v>
          </cell>
          <cell r="H1880">
            <v>5000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5000</v>
          </cell>
          <cell r="P1880">
            <v>0</v>
          </cell>
          <cell r="Q1880">
            <v>2</v>
          </cell>
          <cell r="R1880" t="str">
            <v>OBRAS Y MEDIO AMBIENTE</v>
          </cell>
          <cell r="S1880">
            <v>12</v>
          </cell>
          <cell r="T1880" t="str">
            <v>INFRAESTRUCTURA URBANA Y RURAL</v>
          </cell>
          <cell r="U1880">
            <v>2</v>
          </cell>
          <cell r="V1880" t="str">
            <v>PROYECTOS - 2007 P/CONCLUSION</v>
          </cell>
          <cell r="W1880">
            <v>2426</v>
          </cell>
        </row>
        <row r="1881">
          <cell r="B1881" t="str">
            <v>B05-17518-00000</v>
          </cell>
          <cell r="C1881" t="str">
            <v>CONSTRUCCIÓN PLAZA (FASE II)</v>
          </cell>
          <cell r="D1881" t="str">
            <v>MERCURIO</v>
          </cell>
          <cell r="E1881">
            <v>5</v>
          </cell>
          <cell r="F1881" t="str">
            <v>DISTRITO - 5</v>
          </cell>
          <cell r="G1881" t="str">
            <v>I</v>
          </cell>
          <cell r="H1881">
            <v>12320</v>
          </cell>
          <cell r="I1881">
            <v>0</v>
          </cell>
          <cell r="J1881">
            <v>12320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2</v>
          </cell>
          <cell r="R1881" t="str">
            <v>OBRAS Y MEDIO AMBIENTE</v>
          </cell>
          <cell r="S1881">
            <v>12</v>
          </cell>
          <cell r="T1881" t="str">
            <v>INFRAESTRUCTURA URBANA Y RURAL</v>
          </cell>
          <cell r="U1881">
            <v>2</v>
          </cell>
          <cell r="V1881" t="str">
            <v>PROYECTOS - 2007 P/CONCLUSION</v>
          </cell>
          <cell r="W1881">
            <v>2427</v>
          </cell>
        </row>
        <row r="1882">
          <cell r="B1882" t="str">
            <v>B05-17859-00000</v>
          </cell>
          <cell r="C1882" t="str">
            <v>VACIADO DE PISO U.E. ILLIMANI</v>
          </cell>
          <cell r="D1882" t="str">
            <v>MERCURIO</v>
          </cell>
          <cell r="E1882">
            <v>5</v>
          </cell>
          <cell r="F1882" t="str">
            <v>DISTRITO - 5</v>
          </cell>
          <cell r="G1882" t="str">
            <v>I</v>
          </cell>
          <cell r="H1882">
            <v>25000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25000</v>
          </cell>
          <cell r="P1882">
            <v>0</v>
          </cell>
          <cell r="Q1882">
            <v>1</v>
          </cell>
          <cell r="R1882" t="str">
            <v>PROTECCION SOCIAL</v>
          </cell>
          <cell r="S1882">
            <v>1</v>
          </cell>
          <cell r="T1882" t="str">
            <v>SERVICIO DE EDUCACION</v>
          </cell>
          <cell r="U1882">
            <v>2</v>
          </cell>
          <cell r="V1882" t="str">
            <v>PROYECTOS - 2007 P/CONCLUSION</v>
          </cell>
          <cell r="W1882">
            <v>2428</v>
          </cell>
        </row>
        <row r="1883">
          <cell r="B1883" t="str">
            <v>B05-17448-00000</v>
          </cell>
          <cell r="C1883" t="str">
            <v>CONSTRUCCIÓN DE LABORATORIO Y BIBLIOTECA U.E. RAFAEL MENDOZA CASTILLO</v>
          </cell>
          <cell r="D1883" t="str">
            <v>VILLA ESPERANZA</v>
          </cell>
          <cell r="E1883">
            <v>5</v>
          </cell>
          <cell r="F1883" t="str">
            <v>DISTRITO - 5</v>
          </cell>
          <cell r="G1883" t="str">
            <v>I</v>
          </cell>
          <cell r="H1883">
            <v>74482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74482</v>
          </cell>
          <cell r="P1883">
            <v>0</v>
          </cell>
          <cell r="Q1883">
            <v>1</v>
          </cell>
          <cell r="R1883" t="str">
            <v>PROTECCION SOCIAL</v>
          </cell>
          <cell r="S1883">
            <v>1</v>
          </cell>
          <cell r="T1883" t="str">
            <v>SERVICIO DE EDUCACION</v>
          </cell>
          <cell r="U1883">
            <v>2</v>
          </cell>
          <cell r="V1883" t="str">
            <v>PROYECTOS - 2007 P/CONCLUSION</v>
          </cell>
          <cell r="W1883">
            <v>2429</v>
          </cell>
        </row>
        <row r="1884">
          <cell r="B1884" t="str">
            <v>B05-17775-00000</v>
          </cell>
          <cell r="C1884" t="str">
            <v xml:space="preserve">ENREJADO PLAZA 24 DE SEPTIEMBRE </v>
          </cell>
          <cell r="D1884" t="str">
            <v>VILLA ESPERANZA</v>
          </cell>
          <cell r="E1884">
            <v>5</v>
          </cell>
          <cell r="F1884" t="str">
            <v>DISTRITO - 5</v>
          </cell>
          <cell r="G1884" t="str">
            <v>I</v>
          </cell>
          <cell r="H1884">
            <v>60000</v>
          </cell>
          <cell r="I1884">
            <v>0</v>
          </cell>
          <cell r="J1884">
            <v>60000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2</v>
          </cell>
          <cell r="R1884" t="str">
            <v>OBRAS Y MEDIO AMBIENTE</v>
          </cell>
          <cell r="S1884">
            <v>14</v>
          </cell>
          <cell r="T1884" t="str">
            <v>DESARROLLO Y PRESERVACION DE MEDIO AMBIENTE</v>
          </cell>
          <cell r="U1884">
            <v>2</v>
          </cell>
          <cell r="V1884" t="str">
            <v>PROYECTOS - 2007 P/CONCLUSION</v>
          </cell>
          <cell r="W1884">
            <v>2430</v>
          </cell>
        </row>
        <row r="1885">
          <cell r="B1885" t="str">
            <v>B05-17474-00000</v>
          </cell>
          <cell r="C1885" t="str">
            <v>CONSTRUCCIÓN GRADERIAS CANCHA DE FUTBOL</v>
          </cell>
          <cell r="D1885" t="str">
            <v>VILLA ESPERANZA</v>
          </cell>
          <cell r="E1885">
            <v>5</v>
          </cell>
          <cell r="F1885" t="str">
            <v>DISTRITO - 5</v>
          </cell>
          <cell r="G1885" t="str">
            <v>I</v>
          </cell>
          <cell r="H1885">
            <v>46050</v>
          </cell>
          <cell r="I1885">
            <v>0</v>
          </cell>
          <cell r="J1885">
            <v>46050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2</v>
          </cell>
          <cell r="R1885" t="str">
            <v>OBRAS Y MEDIO AMBIENTE</v>
          </cell>
          <cell r="S1885">
            <v>12</v>
          </cell>
          <cell r="T1885" t="str">
            <v>INFRAESTRUCTURA URBANA Y RURAL</v>
          </cell>
          <cell r="U1885">
            <v>2</v>
          </cell>
          <cell r="V1885" t="str">
            <v>PROYECTOS - 2007 P/CONCLUSION</v>
          </cell>
          <cell r="W1885">
            <v>2431</v>
          </cell>
        </row>
        <row r="1886">
          <cell r="B1886" t="str">
            <v>B05-17707-00000</v>
          </cell>
          <cell r="C1886" t="str">
            <v>ENLOSETADO CALLE 8 (SIN PROVISIÓN DE LOSETAS)</v>
          </cell>
          <cell r="D1886" t="str">
            <v>VILLA ESPERANZA</v>
          </cell>
          <cell r="E1886">
            <v>5</v>
          </cell>
          <cell r="F1886" t="str">
            <v>DISTRITO - 5</v>
          </cell>
          <cell r="G1886" t="str">
            <v>I</v>
          </cell>
          <cell r="H1886">
            <v>9871</v>
          </cell>
          <cell r="I1886">
            <v>7050</v>
          </cell>
          <cell r="J1886">
            <v>2821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2</v>
          </cell>
          <cell r="R1886" t="str">
            <v>OBRAS Y MEDIO AMBIENTE</v>
          </cell>
          <cell r="S1886">
            <v>18</v>
          </cell>
          <cell r="T1886" t="str">
            <v>CONSTRUCCION Y MANTENIMIENTO DE CAMINOS VECINALES</v>
          </cell>
          <cell r="U1886">
            <v>2</v>
          </cell>
          <cell r="V1886" t="str">
            <v>PROYECTOS - 2007 P/CONCLUSION</v>
          </cell>
          <cell r="W1886">
            <v>2432</v>
          </cell>
        </row>
        <row r="1887">
          <cell r="B1887" t="str">
            <v>B05-17494-00000</v>
          </cell>
          <cell r="C1887" t="str">
            <v>CONSTRUCCIÓN MÓDULO POLICIAL</v>
          </cell>
          <cell r="D1887" t="str">
            <v>EL INGENIO D-1 U.V. 2</v>
          </cell>
          <cell r="E1887">
            <v>5</v>
          </cell>
          <cell r="F1887" t="str">
            <v>DISTRITO - 5</v>
          </cell>
          <cell r="G1887" t="str">
            <v>I</v>
          </cell>
          <cell r="H1887">
            <v>100000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100000</v>
          </cell>
          <cell r="P1887">
            <v>0</v>
          </cell>
          <cell r="Q1887">
            <v>2</v>
          </cell>
          <cell r="R1887" t="str">
            <v>OBRAS Y MEDIO AMBIENTE</v>
          </cell>
          <cell r="S1887">
            <v>6</v>
          </cell>
          <cell r="T1887" t="str">
            <v>SERVICIOS DE SEGURIDAD CIUDADANA</v>
          </cell>
          <cell r="U1887">
            <v>2</v>
          </cell>
          <cell r="V1887" t="str">
            <v>PROYECTOS - 2007 P/CONCLUSION</v>
          </cell>
          <cell r="W1887">
            <v>2433</v>
          </cell>
        </row>
        <row r="1888">
          <cell r="B1888" t="str">
            <v>B05-17589-00000</v>
          </cell>
          <cell r="C1888" t="str">
            <v>DOTACIÓN DE LUMINARIAS PARA ALUMBRADO PUBLICO</v>
          </cell>
          <cell r="D1888" t="str">
            <v>EL INGENIO D-1 U.V. 2</v>
          </cell>
          <cell r="E1888">
            <v>5</v>
          </cell>
          <cell r="F1888" t="str">
            <v>DISTRITO - 5</v>
          </cell>
          <cell r="G1888" t="str">
            <v>I</v>
          </cell>
          <cell r="H1888">
            <v>17814</v>
          </cell>
          <cell r="I1888">
            <v>0</v>
          </cell>
          <cell r="J1888">
            <v>17814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2</v>
          </cell>
          <cell r="R1888" t="str">
            <v>OBRAS Y MEDIO AMBIENTE</v>
          </cell>
          <cell r="S1888">
            <v>17</v>
          </cell>
          <cell r="T1888" t="str">
            <v>ALUMBRADO PUBLICO</v>
          </cell>
          <cell r="U1888">
            <v>2</v>
          </cell>
          <cell r="V1888" t="str">
            <v>PROYECTOS - 2007 P/CONCLUSION</v>
          </cell>
          <cell r="W1888">
            <v>2435</v>
          </cell>
        </row>
        <row r="1889">
          <cell r="B1889" t="str">
            <v/>
          </cell>
          <cell r="C1889" t="str">
            <v>MANTENIMIENTO U.E. TOCOPILLA</v>
          </cell>
          <cell r="D1889" t="str">
            <v>PUERTO MEJILLONES</v>
          </cell>
          <cell r="E1889">
            <v>5</v>
          </cell>
          <cell r="F1889" t="str">
            <v>DISTRITO - 5</v>
          </cell>
          <cell r="G1889" t="str">
            <v>I</v>
          </cell>
          <cell r="H1889">
            <v>4782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4782</v>
          </cell>
          <cell r="P1889">
            <v>0</v>
          </cell>
          <cell r="Q1889">
            <v>1</v>
          </cell>
          <cell r="R1889" t="str">
            <v>PROTECCION SOCIAL</v>
          </cell>
          <cell r="S1889">
            <v>1</v>
          </cell>
          <cell r="T1889" t="str">
            <v>SERVICIO DE EDUCACION</v>
          </cell>
          <cell r="U1889">
            <v>2</v>
          </cell>
          <cell r="V1889" t="str">
            <v>PROYECTOS - 2007 P/CONCLUSION</v>
          </cell>
          <cell r="W1889">
            <v>2437</v>
          </cell>
        </row>
        <row r="1890">
          <cell r="B1890" t="str">
            <v>B05-17554-00000</v>
          </cell>
          <cell r="C1890" t="str">
            <v>DOTACIÓN DE CEMENTO PARA CORDONES DE ACERA CALLES ALBERTO GUTIERREZ, ALCIDES ARGUEDAS E ILLIMANI.</v>
          </cell>
          <cell r="D1890" t="str">
            <v>ALTO MIRADOR</v>
          </cell>
          <cell r="E1890">
            <v>5</v>
          </cell>
          <cell r="F1890" t="str">
            <v>DISTRITO - 5</v>
          </cell>
          <cell r="G1890" t="str">
            <v>I</v>
          </cell>
          <cell r="H1890">
            <v>15000</v>
          </cell>
          <cell r="I1890">
            <v>15000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2</v>
          </cell>
          <cell r="R1890" t="str">
            <v>OBRAS Y MEDIO AMBIENTE</v>
          </cell>
          <cell r="S1890">
            <v>18</v>
          </cell>
          <cell r="T1890" t="str">
            <v>CONSTRUCCION Y MANTENIMIENTO DE CAMINOS VECINALES</v>
          </cell>
          <cell r="U1890">
            <v>2</v>
          </cell>
          <cell r="V1890" t="str">
            <v>PROYECTOS - 2007 P/CONCLUSION</v>
          </cell>
          <cell r="W1890">
            <v>2438</v>
          </cell>
        </row>
        <row r="1891">
          <cell r="B1891" t="str">
            <v>B05-17719-00000</v>
          </cell>
          <cell r="C1891" t="str">
            <v>ENLOSETADO CALLE I</v>
          </cell>
          <cell r="D1891" t="str">
            <v>PUERTO MEJILLONES</v>
          </cell>
          <cell r="E1891">
            <v>5</v>
          </cell>
          <cell r="F1891" t="str">
            <v>DISTRITO - 5</v>
          </cell>
          <cell r="G1891" t="str">
            <v>I</v>
          </cell>
          <cell r="H1891">
            <v>100000</v>
          </cell>
          <cell r="I1891">
            <v>0</v>
          </cell>
          <cell r="J1891">
            <v>60000</v>
          </cell>
          <cell r="K1891">
            <v>40000</v>
          </cell>
          <cell r="L1891">
            <v>0</v>
          </cell>
          <cell r="M1891">
            <v>0</v>
          </cell>
          <cell r="N1891">
            <v>40000</v>
          </cell>
          <cell r="O1891">
            <v>0</v>
          </cell>
          <cell r="P1891">
            <v>0</v>
          </cell>
          <cell r="Q1891">
            <v>2</v>
          </cell>
          <cell r="R1891" t="str">
            <v>OBRAS Y MEDIO AMBIENTE</v>
          </cell>
          <cell r="S1891">
            <v>18</v>
          </cell>
          <cell r="T1891" t="str">
            <v>CONSTRUCCION Y MANTENIMIENTO DE CAMINOS VECINALES</v>
          </cell>
          <cell r="U1891">
            <v>2</v>
          </cell>
          <cell r="V1891" t="str">
            <v>PROYECTOS - 2007 P/CONCLUSION</v>
          </cell>
          <cell r="W1891">
            <v>2439</v>
          </cell>
        </row>
        <row r="1892">
          <cell r="B1892" t="str">
            <v>B05-17837-00000</v>
          </cell>
          <cell r="C1892" t="str">
            <v>REFACCIÓN CANCHA MULTIPLE</v>
          </cell>
          <cell r="D1892" t="str">
            <v>PUERTO MEJILLONES</v>
          </cell>
          <cell r="E1892">
            <v>5</v>
          </cell>
          <cell r="F1892" t="str">
            <v>DISTRITO - 5</v>
          </cell>
          <cell r="G1892" t="str">
            <v>I</v>
          </cell>
          <cell r="H1892">
            <v>25470</v>
          </cell>
          <cell r="I1892">
            <v>0</v>
          </cell>
          <cell r="J1892">
            <v>25470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2</v>
          </cell>
          <cell r="R1892" t="str">
            <v>OBRAS Y MEDIO AMBIENTE</v>
          </cell>
          <cell r="S1892">
            <v>12</v>
          </cell>
          <cell r="T1892" t="str">
            <v>INFRAESTRUCTURA URBANA Y RURAL</v>
          </cell>
          <cell r="U1892">
            <v>2</v>
          </cell>
          <cell r="V1892" t="str">
            <v>PROYECTOS - 2007 P/CONCLUSION</v>
          </cell>
          <cell r="W1892">
            <v>2440</v>
          </cell>
        </row>
        <row r="1893">
          <cell r="B1893" t="str">
            <v>B05-17668-00000</v>
          </cell>
          <cell r="C1893" t="str">
            <v>DOTACIÓN DE MOBILIARIO U.E. TOCOPILLA</v>
          </cell>
          <cell r="D1893" t="str">
            <v>PUERTO MEJILLONES</v>
          </cell>
          <cell r="E1893">
            <v>5</v>
          </cell>
          <cell r="F1893" t="str">
            <v>DISTRITO - 5</v>
          </cell>
          <cell r="G1893" t="str">
            <v>I</v>
          </cell>
          <cell r="H1893">
            <v>54059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54059</v>
          </cell>
          <cell r="P1893">
            <v>0</v>
          </cell>
          <cell r="Q1893">
            <v>1</v>
          </cell>
          <cell r="R1893" t="str">
            <v>PROTECCION SOCIAL</v>
          </cell>
          <cell r="S1893">
            <v>1</v>
          </cell>
          <cell r="T1893" t="str">
            <v>SERVICIO DE EDUCACION</v>
          </cell>
          <cell r="U1893">
            <v>2</v>
          </cell>
          <cell r="V1893" t="str">
            <v>PROYECTOS - 2007 P/CONCLUSION</v>
          </cell>
          <cell r="W1893">
            <v>2441</v>
          </cell>
        </row>
        <row r="1894">
          <cell r="B1894" t="str">
            <v>B05-17465-00000</v>
          </cell>
          <cell r="C1894" t="str">
            <v>CONSTRUCCIÓN DE SUMIDEROS PLUVIALES CALLE K</v>
          </cell>
          <cell r="D1894" t="str">
            <v>PUERTO MEJILLONES</v>
          </cell>
          <cell r="E1894">
            <v>5</v>
          </cell>
          <cell r="F1894" t="str">
            <v>DISTRITO - 5</v>
          </cell>
          <cell r="G1894" t="str">
            <v>I</v>
          </cell>
          <cell r="H1894">
            <v>30406</v>
          </cell>
          <cell r="I1894">
            <v>20446</v>
          </cell>
          <cell r="J1894">
            <v>9960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2</v>
          </cell>
          <cell r="R1894" t="str">
            <v>OBRAS Y MEDIO AMBIENTE</v>
          </cell>
          <cell r="S1894">
            <v>15</v>
          </cell>
          <cell r="T1894" t="str">
            <v>PLAN USO DE DESECHOS SOLIDOS - ALCANTARILLADO SANITARIO</v>
          </cell>
          <cell r="U1894">
            <v>2</v>
          </cell>
          <cell r="V1894" t="str">
            <v>PROYECTOS - 2007 P/CONCLUSION</v>
          </cell>
          <cell r="W1894">
            <v>2442</v>
          </cell>
        </row>
        <row r="1895">
          <cell r="B1895" t="str">
            <v>B05-17498-00000</v>
          </cell>
          <cell r="C1895" t="str">
            <v xml:space="preserve">CONSTRUCCIÓN MODULO POLICIAL </v>
          </cell>
          <cell r="D1895" t="str">
            <v>GERMAN BUSCH OESTE</v>
          </cell>
          <cell r="E1895">
            <v>5</v>
          </cell>
          <cell r="F1895" t="str">
            <v>DISTRITO - 5</v>
          </cell>
          <cell r="G1895" t="str">
            <v>I</v>
          </cell>
          <cell r="H1895">
            <v>29461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29461</v>
          </cell>
          <cell r="P1895">
            <v>0</v>
          </cell>
          <cell r="Q1895">
            <v>2</v>
          </cell>
          <cell r="R1895" t="str">
            <v>OBRAS Y MEDIO AMBIENTE</v>
          </cell>
          <cell r="S1895">
            <v>6</v>
          </cell>
          <cell r="T1895" t="str">
            <v>SERVICIOS DE SEGURIDAD CIUDADANA</v>
          </cell>
          <cell r="U1895">
            <v>2</v>
          </cell>
          <cell r="V1895" t="str">
            <v>PROYECTOS - 2007 P/CONCLUSION</v>
          </cell>
          <cell r="W1895">
            <v>2443</v>
          </cell>
        </row>
        <row r="1896">
          <cell r="B1896" t="str">
            <v>B05-17317-00000</v>
          </cell>
          <cell r="C1896" t="str">
            <v>CONSTRUCCIÓN CENTRO ARTESANAL PARA LA CAPACITACIÓN Y PRODUCCIÓN COMUNITARIA</v>
          </cell>
          <cell r="D1896" t="str">
            <v>GERMAN BUSCH OESTE</v>
          </cell>
          <cell r="E1896">
            <v>5</v>
          </cell>
          <cell r="F1896" t="str">
            <v>DISTRITO - 5</v>
          </cell>
          <cell r="G1896" t="str">
            <v>I</v>
          </cell>
          <cell r="H1896">
            <v>60000</v>
          </cell>
          <cell r="I1896">
            <v>0</v>
          </cell>
          <cell r="J1896">
            <v>15000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45000</v>
          </cell>
          <cell r="P1896">
            <v>0</v>
          </cell>
          <cell r="Q1896">
            <v>2</v>
          </cell>
          <cell r="R1896" t="str">
            <v>OBRAS Y MEDIO AMBIENTE</v>
          </cell>
          <cell r="S1896">
            <v>12</v>
          </cell>
          <cell r="T1896" t="str">
            <v>INFRAESTRUCTURA URBANA Y RURAL</v>
          </cell>
          <cell r="U1896">
            <v>2</v>
          </cell>
          <cell r="V1896" t="str">
            <v>PROYECTOS - 2007 P/CONCLUSION</v>
          </cell>
          <cell r="W1896">
            <v>2444</v>
          </cell>
        </row>
        <row r="1897">
          <cell r="B1897" t="str">
            <v>B05-17559-00000</v>
          </cell>
          <cell r="C1897" t="str">
            <v>DOTACIÓN DE CEMENTO PARA PISO DE ACERA Y CUNETAS CALLES EXALTACIÓN, VIRGEN DE GUADALUPE, SAN PEDRO, SAN AGUSTIN, SAN JOSE, SAN JUAN BAUTISTA, VIRGEN DE CANDELARIA Y APOSTOL SANTIAGO.</v>
          </cell>
          <cell r="D1897" t="str">
            <v>GERMAN BUSCH OESTE</v>
          </cell>
          <cell r="E1897">
            <v>5</v>
          </cell>
          <cell r="F1897" t="str">
            <v>DISTRITO - 5</v>
          </cell>
          <cell r="G1897" t="str">
            <v>I</v>
          </cell>
          <cell r="H1897">
            <v>70646</v>
          </cell>
          <cell r="I1897">
            <v>70260</v>
          </cell>
          <cell r="J1897">
            <v>386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2</v>
          </cell>
          <cell r="R1897" t="str">
            <v>OBRAS Y MEDIO AMBIENTE</v>
          </cell>
          <cell r="S1897">
            <v>18</v>
          </cell>
          <cell r="T1897" t="str">
            <v>CONSTRUCCION Y MANTENIMIENTO DE CAMINOS VECINALES</v>
          </cell>
          <cell r="U1897">
            <v>2</v>
          </cell>
          <cell r="V1897" t="str">
            <v>PROYECTOS - 2007 P/CONCLUSION</v>
          </cell>
          <cell r="W1897">
            <v>2445</v>
          </cell>
        </row>
        <row r="1898">
          <cell r="B1898" t="str">
            <v>B05-17731-00000</v>
          </cell>
          <cell r="C1898" t="str">
            <v>ENLOSETADO CALLE PACHACUTI</v>
          </cell>
          <cell r="D1898" t="str">
            <v xml:space="preserve">ANEXO TAHUANTINSUYO </v>
          </cell>
          <cell r="E1898">
            <v>5</v>
          </cell>
          <cell r="F1898" t="str">
            <v>DISTRITO - 5</v>
          </cell>
          <cell r="G1898" t="str">
            <v>I</v>
          </cell>
          <cell r="H1898">
            <v>60757</v>
          </cell>
          <cell r="I1898">
            <v>20757</v>
          </cell>
          <cell r="J1898">
            <v>0</v>
          </cell>
          <cell r="K1898">
            <v>40000</v>
          </cell>
          <cell r="L1898">
            <v>0</v>
          </cell>
          <cell r="M1898">
            <v>0</v>
          </cell>
          <cell r="N1898">
            <v>40000</v>
          </cell>
          <cell r="O1898">
            <v>0</v>
          </cell>
          <cell r="P1898">
            <v>0</v>
          </cell>
          <cell r="Q1898">
            <v>2</v>
          </cell>
          <cell r="R1898" t="str">
            <v>OBRAS Y MEDIO AMBIENTE</v>
          </cell>
          <cell r="S1898">
            <v>18</v>
          </cell>
          <cell r="T1898" t="str">
            <v>CONSTRUCCION Y MANTENIMIENTO DE CAMINOS VECINALES</v>
          </cell>
          <cell r="U1898">
            <v>2</v>
          </cell>
          <cell r="V1898" t="str">
            <v>PROYECTOS - 2007 P/CONCLUSION</v>
          </cell>
          <cell r="W1898">
            <v>2446</v>
          </cell>
        </row>
        <row r="1899">
          <cell r="B1899" t="str">
            <v>B05-17545-00000</v>
          </cell>
          <cell r="C1899" t="str">
            <v>DOTACIÓN CEMENTO PARA CONSTRUCCIÓN DE CUNETAS CALLE VIRACOCHA</v>
          </cell>
          <cell r="D1899" t="str">
            <v xml:space="preserve">ANEXO TAHUANTINSUYO </v>
          </cell>
          <cell r="E1899">
            <v>5</v>
          </cell>
          <cell r="F1899" t="str">
            <v>DISTRITO - 5</v>
          </cell>
          <cell r="G1899" t="str">
            <v>I</v>
          </cell>
          <cell r="H1899">
            <v>3839</v>
          </cell>
          <cell r="I1899">
            <v>0</v>
          </cell>
          <cell r="J1899">
            <v>3839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2</v>
          </cell>
          <cell r="R1899" t="str">
            <v>OBRAS Y MEDIO AMBIENTE</v>
          </cell>
          <cell r="S1899">
            <v>18</v>
          </cell>
          <cell r="T1899" t="str">
            <v>CONSTRUCCION Y MANTENIMIENTO DE CAMINOS VECINALES</v>
          </cell>
          <cell r="U1899">
            <v>2</v>
          </cell>
          <cell r="V1899" t="str">
            <v>PROYECTOS - 2007 P/CONCLUSION</v>
          </cell>
          <cell r="W1899">
            <v>2447</v>
          </cell>
        </row>
        <row r="1900">
          <cell r="B1900" t="str">
            <v>B05-17326-00000</v>
          </cell>
          <cell r="C1900" t="str">
            <v>CONSTRUCCIÓN CENTRO ARTESANAL PARA LA CAPACITACIÓN Y PRODUCCIÓN COMUNITARIA (FASE I)</v>
          </cell>
          <cell r="D1900" t="str">
            <v>SAN FRANCISCO SILVA</v>
          </cell>
          <cell r="E1900">
            <v>5</v>
          </cell>
          <cell r="F1900" t="str">
            <v>DISTRITO - 5</v>
          </cell>
          <cell r="G1900" t="str">
            <v>I</v>
          </cell>
          <cell r="H1900">
            <v>15000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15000</v>
          </cell>
          <cell r="P1900">
            <v>0</v>
          </cell>
          <cell r="Q1900">
            <v>2</v>
          </cell>
          <cell r="R1900" t="str">
            <v>OBRAS Y MEDIO AMBIENTE</v>
          </cell>
          <cell r="S1900">
            <v>12</v>
          </cell>
          <cell r="T1900" t="str">
            <v>INFRAESTRUCTURA URBANA Y RURAL</v>
          </cell>
          <cell r="U1900">
            <v>2</v>
          </cell>
          <cell r="V1900" t="str">
            <v>PROYECTOS - 2007 P/CONCLUSION</v>
          </cell>
          <cell r="W1900">
            <v>2448</v>
          </cell>
        </row>
        <row r="1901">
          <cell r="B1901" t="str">
            <v>B05-17635-00000</v>
          </cell>
          <cell r="C1901" t="str">
            <v>DOTACIÓN DE MATERIALES DE CONSTRUCCIÓN PARA ENLOSETADO CALLE LAJA Y ACHIRI (COMPLEMENTACIÓN)</v>
          </cell>
          <cell r="D1901" t="str">
            <v>VILLA INGAVI</v>
          </cell>
          <cell r="E1901">
            <v>5</v>
          </cell>
          <cell r="F1901" t="str">
            <v>DISTRITO - 5</v>
          </cell>
          <cell r="G1901" t="str">
            <v>I</v>
          </cell>
          <cell r="H1901">
            <v>42779</v>
          </cell>
          <cell r="I1901">
            <v>14639</v>
          </cell>
          <cell r="J1901">
            <v>28140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2</v>
          </cell>
          <cell r="R1901" t="str">
            <v>OBRAS Y MEDIO AMBIENTE</v>
          </cell>
          <cell r="S1901">
            <v>18</v>
          </cell>
          <cell r="T1901" t="str">
            <v>CONSTRUCCION Y MANTENIMIENTO DE CAMINOS VECINALES</v>
          </cell>
          <cell r="U1901">
            <v>2</v>
          </cell>
          <cell r="V1901" t="str">
            <v>PROYECTOS - 2007 P/CONCLUSION</v>
          </cell>
          <cell r="W1901">
            <v>2449</v>
          </cell>
        </row>
        <row r="1902">
          <cell r="B1902" t="str">
            <v>B05-17499-00000</v>
          </cell>
          <cell r="C1902" t="str">
            <v xml:space="preserve">CONSTRUCCIÓN MODULO POLICIAL </v>
          </cell>
          <cell r="D1902" t="str">
            <v>VILLA INGAVI</v>
          </cell>
          <cell r="E1902">
            <v>5</v>
          </cell>
          <cell r="F1902" t="str">
            <v>DISTRITO - 5</v>
          </cell>
          <cell r="G1902" t="str">
            <v>I</v>
          </cell>
          <cell r="H1902">
            <v>86623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86623</v>
          </cell>
          <cell r="P1902">
            <v>0</v>
          </cell>
          <cell r="Q1902">
            <v>2</v>
          </cell>
          <cell r="R1902" t="str">
            <v>OBRAS Y MEDIO AMBIENTE</v>
          </cell>
          <cell r="S1902">
            <v>6</v>
          </cell>
          <cell r="T1902" t="str">
            <v>SERVICIOS DE SEGURIDAD CIUDADANA</v>
          </cell>
          <cell r="U1902">
            <v>2</v>
          </cell>
          <cell r="V1902" t="str">
            <v>PROYECTOS - 2007 P/CONCLUSION</v>
          </cell>
          <cell r="W1902">
            <v>2450</v>
          </cell>
        </row>
        <row r="1903">
          <cell r="B1903" t="str">
            <v>B05-17335-00000</v>
          </cell>
          <cell r="C1903" t="str">
            <v>CONSTRUCCIÓN CENTRO DE SALUD (OBRA FINA)</v>
          </cell>
          <cell r="D1903" t="str">
            <v>NUEVA ASUNCIÓN U.V. 2</v>
          </cell>
          <cell r="E1903">
            <v>5</v>
          </cell>
          <cell r="F1903" t="str">
            <v>DISTRITO - 5</v>
          </cell>
          <cell r="G1903" t="str">
            <v>I</v>
          </cell>
          <cell r="H1903">
            <v>46574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46574</v>
          </cell>
          <cell r="P1903">
            <v>0</v>
          </cell>
          <cell r="Q1903">
            <v>1</v>
          </cell>
          <cell r="R1903" t="str">
            <v>PROTECCION SOCIAL</v>
          </cell>
          <cell r="S1903">
            <v>2</v>
          </cell>
          <cell r="T1903" t="str">
            <v>SERVICIO DE SALUD</v>
          </cell>
          <cell r="U1903">
            <v>2</v>
          </cell>
          <cell r="V1903" t="str">
            <v>PROYECTOS - 2007 P/CONCLUSION</v>
          </cell>
          <cell r="W1903">
            <v>2451</v>
          </cell>
        </row>
        <row r="1904">
          <cell r="B1904" t="str">
            <v>B05-17556-00000</v>
          </cell>
          <cell r="C1904" t="str">
            <v>DOTACIÓN DE CEMENTO PARA CORDONES DE ACERA Y CUNETAS CALLES GUARANI, WARISATA, CAPILLO Y SANTA CRUZ.</v>
          </cell>
          <cell r="D1904" t="str">
            <v>NUEVA ASUNCIÓN U.V. 2</v>
          </cell>
          <cell r="E1904">
            <v>5</v>
          </cell>
          <cell r="F1904" t="str">
            <v>DISTRITO - 5</v>
          </cell>
          <cell r="G1904" t="str">
            <v>I</v>
          </cell>
          <cell r="H1904">
            <v>15000</v>
          </cell>
          <cell r="I1904">
            <v>15000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2</v>
          </cell>
          <cell r="R1904" t="str">
            <v>OBRAS Y MEDIO AMBIENTE</v>
          </cell>
          <cell r="S1904">
            <v>18</v>
          </cell>
          <cell r="T1904" t="str">
            <v>CONSTRUCCION Y MANTENIMIENTO DE CAMINOS VECINALES</v>
          </cell>
          <cell r="U1904">
            <v>2</v>
          </cell>
          <cell r="V1904" t="str">
            <v>PROYECTOS - 2007 P/CONCLUSION</v>
          </cell>
          <cell r="W1904">
            <v>2452</v>
          </cell>
        </row>
        <row r="1905">
          <cell r="B1905" t="str">
            <v>B05-17321-00000</v>
          </cell>
          <cell r="C1905" t="str">
            <v>CONSTRUCCIÓN CENTRO ARTESANAL PARA LA CAPACITACIÓN Y PRODUCCIÓN COMUNITARIA</v>
          </cell>
          <cell r="D1905" t="str">
            <v>NUEVA ASUNCIÓN U.V. 4</v>
          </cell>
          <cell r="E1905">
            <v>5</v>
          </cell>
          <cell r="F1905" t="str">
            <v>DISTRITO - 5</v>
          </cell>
          <cell r="G1905" t="str">
            <v>I</v>
          </cell>
          <cell r="H1905">
            <v>30000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30000</v>
          </cell>
          <cell r="P1905">
            <v>0</v>
          </cell>
          <cell r="Q1905">
            <v>2</v>
          </cell>
          <cell r="R1905" t="str">
            <v>OBRAS Y MEDIO AMBIENTE</v>
          </cell>
          <cell r="S1905">
            <v>12</v>
          </cell>
          <cell r="T1905" t="str">
            <v>INFRAESTRUCTURA URBANA Y RURAL</v>
          </cell>
          <cell r="U1905">
            <v>2</v>
          </cell>
          <cell r="V1905" t="str">
            <v>PROYECTOS - 2007 P/CONCLUSION</v>
          </cell>
          <cell r="W1905">
            <v>2453</v>
          </cell>
        </row>
        <row r="1906">
          <cell r="B1906" t="str">
            <v>B05-17710-00000</v>
          </cell>
          <cell r="C1906" t="str">
            <v>ENLOSETADO CALLE BARRIO LINDO</v>
          </cell>
          <cell r="D1906" t="str">
            <v>NUEVA ASUNCIÓN U.V. 4</v>
          </cell>
          <cell r="E1906">
            <v>5</v>
          </cell>
          <cell r="F1906" t="str">
            <v>DISTRITO - 5</v>
          </cell>
          <cell r="G1906" t="str">
            <v>I</v>
          </cell>
          <cell r="H1906">
            <v>15000</v>
          </cell>
          <cell r="I1906">
            <v>0</v>
          </cell>
          <cell r="J1906">
            <v>0</v>
          </cell>
          <cell r="K1906">
            <v>15000</v>
          </cell>
          <cell r="L1906">
            <v>0</v>
          </cell>
          <cell r="M1906">
            <v>0</v>
          </cell>
          <cell r="N1906">
            <v>15000</v>
          </cell>
          <cell r="O1906">
            <v>0</v>
          </cell>
          <cell r="P1906">
            <v>0</v>
          </cell>
          <cell r="Q1906">
            <v>2</v>
          </cell>
          <cell r="R1906" t="str">
            <v>OBRAS Y MEDIO AMBIENTE</v>
          </cell>
          <cell r="S1906">
            <v>18</v>
          </cell>
          <cell r="T1906" t="str">
            <v>CONSTRUCCION Y MANTENIMIENTO DE CAMINOS VECINALES</v>
          </cell>
          <cell r="U1906">
            <v>2</v>
          </cell>
          <cell r="V1906" t="str">
            <v>PROYECTOS - 2007 P/CONCLUSION</v>
          </cell>
          <cell r="W1906">
            <v>2454</v>
          </cell>
        </row>
        <row r="1907">
          <cell r="B1907" t="str">
            <v>B05-17544-00000</v>
          </cell>
          <cell r="C1907" t="str">
            <v>DOTACIÓN DE CEMENTO PARA PISO DE ACERA AV. MANUEL JOSE CORTEZ</v>
          </cell>
          <cell r="D1907" t="str">
            <v>8 DE SEPTIEMBRE</v>
          </cell>
          <cell r="E1907">
            <v>5</v>
          </cell>
          <cell r="F1907" t="str">
            <v>DISTRITO - 5</v>
          </cell>
          <cell r="G1907" t="str">
            <v>I</v>
          </cell>
          <cell r="H1907">
            <v>15000</v>
          </cell>
          <cell r="I1907">
            <v>15000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2</v>
          </cell>
          <cell r="R1907" t="str">
            <v>OBRAS Y MEDIO AMBIENTE</v>
          </cell>
          <cell r="S1907">
            <v>18</v>
          </cell>
          <cell r="T1907" t="str">
            <v>CONSTRUCCION Y MANTENIMIENTO DE CAMINOS VECINALES</v>
          </cell>
          <cell r="U1907">
            <v>2</v>
          </cell>
          <cell r="V1907" t="str">
            <v>PROYECTOS - 2007 P/CONCLUSION</v>
          </cell>
          <cell r="W1907">
            <v>2455</v>
          </cell>
        </row>
        <row r="1908">
          <cell r="B1908" t="str">
            <v>B05-17849-00000</v>
          </cell>
          <cell r="C1908" t="str">
            <v>REFACCIÓN U.E. MARISCAL SUCRE</v>
          </cell>
          <cell r="D1908" t="str">
            <v>MARISCAL SUCRE HICHUCIRCA CHICO</v>
          </cell>
          <cell r="E1908">
            <v>5</v>
          </cell>
          <cell r="F1908" t="str">
            <v>DISTRITO - 5</v>
          </cell>
          <cell r="G1908" t="str">
            <v>I</v>
          </cell>
          <cell r="H1908">
            <v>10629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10629</v>
          </cell>
          <cell r="P1908">
            <v>0</v>
          </cell>
          <cell r="Q1908">
            <v>1</v>
          </cell>
          <cell r="R1908" t="str">
            <v>PROTECCION SOCIAL</v>
          </cell>
          <cell r="S1908">
            <v>1</v>
          </cell>
          <cell r="T1908" t="str">
            <v>SERVICIO DE EDUCACION</v>
          </cell>
          <cell r="U1908">
            <v>2</v>
          </cell>
          <cell r="V1908" t="str">
            <v>PROYECTOS - 2007 P/CONCLUSION</v>
          </cell>
          <cell r="W1908">
            <v>2457</v>
          </cell>
        </row>
        <row r="1909">
          <cell r="B1909" t="str">
            <v>B05-17570-00000</v>
          </cell>
          <cell r="C1909" t="str">
            <v>DOTACIÓN DE LOSETAS CALLE JOSE INGENIERO FASE III</v>
          </cell>
          <cell r="D1909" t="str">
            <v>MARISCAL SUCRE HICHUCIRCA CHICO</v>
          </cell>
          <cell r="E1909">
            <v>5</v>
          </cell>
          <cell r="F1909" t="str">
            <v>DISTRITO - 5</v>
          </cell>
          <cell r="G1909" t="str">
            <v>I</v>
          </cell>
          <cell r="H1909">
            <v>10888</v>
          </cell>
          <cell r="I1909">
            <v>10608</v>
          </cell>
          <cell r="J1909">
            <v>280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2</v>
          </cell>
          <cell r="R1909" t="str">
            <v>OBRAS Y MEDIO AMBIENTE</v>
          </cell>
          <cell r="S1909">
            <v>18</v>
          </cell>
          <cell r="T1909" t="str">
            <v>CONSTRUCCION Y MANTENIMIENTO DE CAMINOS VECINALES</v>
          </cell>
          <cell r="U1909">
            <v>2</v>
          </cell>
          <cell r="V1909" t="str">
            <v>PROYECTOS - 2007 P/CONCLUSION</v>
          </cell>
          <cell r="W1909">
            <v>2458</v>
          </cell>
        </row>
        <row r="1910">
          <cell r="B1910" t="str">
            <v>B05-17735-00000</v>
          </cell>
          <cell r="C1910" t="str">
            <v>ENLOSETADO CALLE RAMON CASTILLO</v>
          </cell>
          <cell r="D1910" t="str">
            <v>MARISCAL SUCRE HICHUCIRCA CHICO</v>
          </cell>
          <cell r="E1910">
            <v>5</v>
          </cell>
          <cell r="F1910" t="str">
            <v>DISTRITO - 5</v>
          </cell>
          <cell r="G1910" t="str">
            <v>I</v>
          </cell>
          <cell r="H1910">
            <v>40000</v>
          </cell>
          <cell r="I1910">
            <v>0</v>
          </cell>
          <cell r="J1910">
            <v>0</v>
          </cell>
          <cell r="K1910">
            <v>40000</v>
          </cell>
          <cell r="L1910">
            <v>0</v>
          </cell>
          <cell r="M1910">
            <v>0</v>
          </cell>
          <cell r="N1910">
            <v>40000</v>
          </cell>
          <cell r="O1910">
            <v>0</v>
          </cell>
          <cell r="P1910">
            <v>0</v>
          </cell>
          <cell r="Q1910">
            <v>2</v>
          </cell>
          <cell r="R1910" t="str">
            <v>OBRAS Y MEDIO AMBIENTE</v>
          </cell>
          <cell r="S1910">
            <v>18</v>
          </cell>
          <cell r="T1910" t="str">
            <v>CONSTRUCCION Y MANTENIMIENTO DE CAMINOS VECINALES</v>
          </cell>
          <cell r="U1910">
            <v>2</v>
          </cell>
          <cell r="V1910" t="str">
            <v>PROYECTOS - 2007 P/CONCLUSION</v>
          </cell>
          <cell r="W1910">
            <v>2459</v>
          </cell>
        </row>
        <row r="1911">
          <cell r="B1911" t="str">
            <v>B05-17734-00000</v>
          </cell>
          <cell r="C1911" t="str">
            <v>ENLOSETADO CALLE PUERTO ALONZO</v>
          </cell>
          <cell r="D1911" t="str">
            <v>VILLA REMEDIOS</v>
          </cell>
          <cell r="E1911">
            <v>5</v>
          </cell>
          <cell r="F1911" t="str">
            <v>DISTRITO - 5</v>
          </cell>
          <cell r="G1911" t="str">
            <v>I</v>
          </cell>
          <cell r="H1911">
            <v>40000</v>
          </cell>
          <cell r="I1911">
            <v>0</v>
          </cell>
          <cell r="J1911">
            <v>0</v>
          </cell>
          <cell r="K1911">
            <v>40000</v>
          </cell>
          <cell r="L1911">
            <v>0</v>
          </cell>
          <cell r="M1911">
            <v>0</v>
          </cell>
          <cell r="N1911">
            <v>40000</v>
          </cell>
          <cell r="O1911">
            <v>0</v>
          </cell>
          <cell r="P1911">
            <v>0</v>
          </cell>
          <cell r="Q1911">
            <v>2</v>
          </cell>
          <cell r="R1911" t="str">
            <v>OBRAS Y MEDIO AMBIENTE</v>
          </cell>
          <cell r="S1911">
            <v>18</v>
          </cell>
          <cell r="T1911" t="str">
            <v>CONSTRUCCION Y MANTENIMIENTO DE CAMINOS VECINALES</v>
          </cell>
          <cell r="U1911">
            <v>2</v>
          </cell>
          <cell r="V1911" t="str">
            <v>PROYECTOS - 2007 P/CONCLUSION</v>
          </cell>
          <cell r="W1911">
            <v>2460</v>
          </cell>
        </row>
        <row r="1912">
          <cell r="B1912" t="str">
            <v>B05-17364-00000</v>
          </cell>
          <cell r="C1912" t="str">
            <v>CONSTRUCCIÓN DE AULAS U.E. NUEVA ASUNCIÓN 1 (FASE I)</v>
          </cell>
          <cell r="D1912" t="str">
            <v>NUEVA ASUCIÓN U.V. 1</v>
          </cell>
          <cell r="E1912">
            <v>5</v>
          </cell>
          <cell r="F1912" t="str">
            <v>DISTRITO - 5</v>
          </cell>
          <cell r="G1912" t="str">
            <v>I</v>
          </cell>
          <cell r="H1912">
            <v>10130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10130</v>
          </cell>
          <cell r="P1912">
            <v>0</v>
          </cell>
          <cell r="Q1912">
            <v>1</v>
          </cell>
          <cell r="R1912" t="str">
            <v>PROTECCION SOCIAL</v>
          </cell>
          <cell r="S1912">
            <v>1</v>
          </cell>
          <cell r="T1912" t="str">
            <v>SERVICIO DE EDUCACION</v>
          </cell>
          <cell r="U1912">
            <v>2</v>
          </cell>
          <cell r="V1912" t="str">
            <v>PROYECTOS - 2007 P/CONCLUSION</v>
          </cell>
          <cell r="W1912">
            <v>2461</v>
          </cell>
        </row>
        <row r="1913">
          <cell r="B1913" t="str">
            <v>B05-17709-00000</v>
          </cell>
          <cell r="C1913" t="str">
            <v>ENLOSETADO CALLE AYOREO</v>
          </cell>
          <cell r="D1913" t="str">
            <v>NUEVA ASUCIÓN U.V. 1</v>
          </cell>
          <cell r="E1913">
            <v>5</v>
          </cell>
          <cell r="F1913" t="str">
            <v>DISTRITO - 5</v>
          </cell>
          <cell r="G1913" t="str">
            <v>I</v>
          </cell>
          <cell r="H1913">
            <v>40000</v>
          </cell>
          <cell r="I1913">
            <v>0</v>
          </cell>
          <cell r="J1913">
            <v>0</v>
          </cell>
          <cell r="K1913">
            <v>40000</v>
          </cell>
          <cell r="L1913">
            <v>0</v>
          </cell>
          <cell r="M1913">
            <v>0</v>
          </cell>
          <cell r="N1913">
            <v>40000</v>
          </cell>
          <cell r="O1913">
            <v>0</v>
          </cell>
          <cell r="P1913">
            <v>0</v>
          </cell>
          <cell r="Q1913">
            <v>2</v>
          </cell>
          <cell r="R1913" t="str">
            <v>OBRAS Y MEDIO AMBIENTE</v>
          </cell>
          <cell r="S1913">
            <v>18</v>
          </cell>
          <cell r="T1913" t="str">
            <v>CONSTRUCCION Y MANTENIMIENTO DE CAMINOS VECINALES</v>
          </cell>
          <cell r="U1913">
            <v>2</v>
          </cell>
          <cell r="V1913" t="str">
            <v>PROYECTOS - 2007 P/CONCLUSION</v>
          </cell>
          <cell r="W1913">
            <v>2462</v>
          </cell>
        </row>
        <row r="1914">
          <cell r="B1914" t="str">
            <v>B05-17783-00000</v>
          </cell>
          <cell r="C1914" t="str">
            <v>EQUIPAMIENTO CENTRO DE SALUD</v>
          </cell>
          <cell r="D1914" t="str">
            <v>HUAYNA POTOSI 2DA. SECC.</v>
          </cell>
          <cell r="E1914">
            <v>5</v>
          </cell>
          <cell r="F1914" t="str">
            <v>DISTRITO - 5</v>
          </cell>
          <cell r="G1914" t="str">
            <v>I</v>
          </cell>
          <cell r="H1914">
            <v>25535</v>
          </cell>
          <cell r="I1914">
            <v>0</v>
          </cell>
          <cell r="J1914">
            <v>0</v>
          </cell>
          <cell r="K1914">
            <v>25535</v>
          </cell>
          <cell r="L1914">
            <v>25535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1</v>
          </cell>
          <cell r="R1914" t="str">
            <v>PROTECCION SOCIAL</v>
          </cell>
          <cell r="S1914">
            <v>2</v>
          </cell>
          <cell r="T1914" t="str">
            <v>SERVICIO DE SALUD</v>
          </cell>
          <cell r="U1914">
            <v>2</v>
          </cell>
          <cell r="V1914" t="str">
            <v>PROYECTOS - 2007 P/CONCLUSION</v>
          </cell>
          <cell r="W1914">
            <v>2463</v>
          </cell>
        </row>
        <row r="1915">
          <cell r="B1915" t="str">
            <v>B05-17319-00000</v>
          </cell>
          <cell r="C1915" t="str">
            <v>CONSTRUCCIÓN CENTRO ARTESANAL PARA LA CAPACITACIÓN Y PRODUCCIÓN COMUNITARIA</v>
          </cell>
          <cell r="D1915" t="str">
            <v>HUAYNA POTOSI 2DA. SECC.</v>
          </cell>
          <cell r="E1915">
            <v>5</v>
          </cell>
          <cell r="F1915" t="str">
            <v>DISTRITO - 5</v>
          </cell>
          <cell r="G1915" t="str">
            <v>I</v>
          </cell>
          <cell r="H1915">
            <v>45000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45000</v>
          </cell>
          <cell r="P1915">
            <v>0</v>
          </cell>
          <cell r="Q1915">
            <v>2</v>
          </cell>
          <cell r="R1915" t="str">
            <v>OBRAS Y MEDIO AMBIENTE</v>
          </cell>
          <cell r="S1915">
            <v>12</v>
          </cell>
          <cell r="T1915" t="str">
            <v>INFRAESTRUCTURA URBANA Y RURAL</v>
          </cell>
          <cell r="U1915">
            <v>2</v>
          </cell>
          <cell r="V1915" t="str">
            <v>PROYECTOS - 2007 P/CONCLUSION</v>
          </cell>
          <cell r="W1915">
            <v>2464</v>
          </cell>
        </row>
        <row r="1916">
          <cell r="B1916" t="str">
            <v>B05-17564-00000</v>
          </cell>
          <cell r="C1916" t="str">
            <v xml:space="preserve">DOTACIÓN DE CEMENTO Y ARENA PARA VACIADO DE VEREDAS CALLES TACARANI, VITICHI, CHOCAYA Y CHIUTA. </v>
          </cell>
          <cell r="D1916" t="str">
            <v>HUAYNA POTOSI 2DA. SECC.</v>
          </cell>
          <cell r="E1916">
            <v>5</v>
          </cell>
          <cell r="F1916" t="str">
            <v>DISTRITO - 5</v>
          </cell>
          <cell r="G1916" t="str">
            <v>I</v>
          </cell>
          <cell r="H1916">
            <v>30000</v>
          </cell>
          <cell r="I1916">
            <v>30000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2</v>
          </cell>
          <cell r="R1916" t="str">
            <v>OBRAS Y MEDIO AMBIENTE</v>
          </cell>
          <cell r="S1916">
            <v>18</v>
          </cell>
          <cell r="T1916" t="str">
            <v>CONSTRUCCION Y MANTENIMIENTO DE CAMINOS VECINALES</v>
          </cell>
          <cell r="U1916">
            <v>2</v>
          </cell>
          <cell r="V1916" t="str">
            <v>PROYECTOS - 2007 P/CONCLUSION</v>
          </cell>
          <cell r="W1916">
            <v>2465</v>
          </cell>
        </row>
        <row r="1917">
          <cell r="B1917" t="str">
            <v>B05-17539-00000</v>
          </cell>
          <cell r="C1917" t="str">
            <v>CONSTRUCCIÓN VESTUARIOS CANCHA MULTIFUNCIONAL PLAZA JJ TORRES.</v>
          </cell>
          <cell r="D1917" t="str">
            <v>HUAYNA POTOSI 2DA. SECC.</v>
          </cell>
          <cell r="E1917">
            <v>5</v>
          </cell>
          <cell r="F1917" t="str">
            <v>DISTRITO - 5</v>
          </cell>
          <cell r="G1917" t="str">
            <v>I</v>
          </cell>
          <cell r="H1917">
            <v>39215</v>
          </cell>
          <cell r="I1917">
            <v>29676</v>
          </cell>
          <cell r="J1917">
            <v>9539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2</v>
          </cell>
          <cell r="R1917" t="str">
            <v>OBRAS Y MEDIO AMBIENTE</v>
          </cell>
          <cell r="S1917">
            <v>12</v>
          </cell>
          <cell r="T1917" t="str">
            <v>INFRAESTRUCTURA URBANA Y RURAL</v>
          </cell>
          <cell r="U1917">
            <v>2</v>
          </cell>
          <cell r="V1917" t="str">
            <v>PROYECTOS - 2007 P/CONCLUSION</v>
          </cell>
          <cell r="W1917">
            <v>2466</v>
          </cell>
        </row>
        <row r="1918">
          <cell r="B1918" t="str">
            <v>B05-17565-00000</v>
          </cell>
          <cell r="C1918" t="str">
            <v>DOTACIÓN DE CEMENTO Y ARENA PARA VACIADO DE VEREDAS DE JARDINERA AV. ALONZO DE IBAÑEZ</v>
          </cell>
          <cell r="D1918" t="str">
            <v>HUAYNA POTOSI 2DA. SECC.</v>
          </cell>
          <cell r="E1918">
            <v>5</v>
          </cell>
          <cell r="F1918" t="str">
            <v>DISTRITO - 5</v>
          </cell>
          <cell r="G1918" t="str">
            <v>I</v>
          </cell>
          <cell r="H1918">
            <v>15000</v>
          </cell>
          <cell r="I1918">
            <v>0</v>
          </cell>
          <cell r="J1918">
            <v>15000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2</v>
          </cell>
          <cell r="R1918" t="str">
            <v>OBRAS Y MEDIO AMBIENTE</v>
          </cell>
          <cell r="S1918">
            <v>18</v>
          </cell>
          <cell r="T1918" t="str">
            <v>CONSTRUCCION Y MANTENIMIENTO DE CAMINOS VECINALES</v>
          </cell>
          <cell r="U1918">
            <v>2</v>
          </cell>
          <cell r="V1918" t="str">
            <v>PROYECTOS - 2007 P/CONCLUSION</v>
          </cell>
          <cell r="W1918">
            <v>2467</v>
          </cell>
        </row>
        <row r="1919">
          <cell r="B1919" t="str">
            <v>B05-17847-00000</v>
          </cell>
          <cell r="C1919" t="str">
            <v>REFACCIÓN DE SEDE SOCIAL</v>
          </cell>
          <cell r="D1919" t="str">
            <v>HUAYNA POTOSI 2DA. SECC.</v>
          </cell>
          <cell r="E1919">
            <v>5</v>
          </cell>
          <cell r="F1919" t="str">
            <v>DISTRITO - 5</v>
          </cell>
          <cell r="G1919" t="str">
            <v>I</v>
          </cell>
          <cell r="H1919">
            <v>15000</v>
          </cell>
          <cell r="I1919">
            <v>0</v>
          </cell>
          <cell r="J1919">
            <v>15000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2</v>
          </cell>
          <cell r="R1919" t="str">
            <v>OBRAS Y MEDIO AMBIENTE</v>
          </cell>
          <cell r="S1919">
            <v>12</v>
          </cell>
          <cell r="T1919" t="str">
            <v>INFRAESTRUCTURA URBANA Y RURAL</v>
          </cell>
          <cell r="U1919">
            <v>2</v>
          </cell>
          <cell r="V1919" t="str">
            <v>PROYECTOS - 2007 P/CONCLUSION</v>
          </cell>
          <cell r="W1919">
            <v>2468</v>
          </cell>
        </row>
        <row r="1920">
          <cell r="B1920" t="str">
            <v>B05-17744-00000</v>
          </cell>
          <cell r="C1920" t="str">
            <v>ENLOSETADO CALLE VITICHI (DESDE CALLE CHOJLLA HASTA AV. MATILDE).</v>
          </cell>
          <cell r="D1920" t="str">
            <v>HUAYNA POTOSI 2DA. SECC.</v>
          </cell>
          <cell r="E1920">
            <v>5</v>
          </cell>
          <cell r="F1920" t="str">
            <v>DISTRITO - 5</v>
          </cell>
          <cell r="G1920" t="str">
            <v>I</v>
          </cell>
          <cell r="H1920">
            <v>30000</v>
          </cell>
          <cell r="I1920">
            <v>0</v>
          </cell>
          <cell r="J1920">
            <v>0</v>
          </cell>
          <cell r="K1920">
            <v>30000</v>
          </cell>
          <cell r="L1920">
            <v>0</v>
          </cell>
          <cell r="M1920">
            <v>0</v>
          </cell>
          <cell r="N1920">
            <v>30000</v>
          </cell>
          <cell r="O1920">
            <v>0</v>
          </cell>
          <cell r="P1920">
            <v>0</v>
          </cell>
          <cell r="Q1920">
            <v>2</v>
          </cell>
          <cell r="R1920" t="str">
            <v>OBRAS Y MEDIO AMBIENTE</v>
          </cell>
          <cell r="S1920">
            <v>18</v>
          </cell>
          <cell r="T1920" t="str">
            <v>CONSTRUCCION Y MANTENIMIENTO DE CAMINOS VECINALES</v>
          </cell>
          <cell r="U1920">
            <v>2</v>
          </cell>
          <cell r="V1920" t="str">
            <v>PROYECTOS - 2007 P/CONCLUSION</v>
          </cell>
          <cell r="W1920">
            <v>2469</v>
          </cell>
        </row>
        <row r="1921">
          <cell r="B1921" t="str">
            <v>B05-17860-00000</v>
          </cell>
          <cell r="C1921" t="str">
            <v>VACIADO PATIO U.E. PABLO ZARATE VILLCA</v>
          </cell>
          <cell r="D1921" t="str">
            <v>ANEXO HUAYNA POTOSI</v>
          </cell>
          <cell r="E1921">
            <v>5</v>
          </cell>
          <cell r="F1921" t="str">
            <v>DISTRITO - 5</v>
          </cell>
          <cell r="G1921" t="str">
            <v>I</v>
          </cell>
          <cell r="H1921">
            <v>28829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28829</v>
          </cell>
          <cell r="P1921">
            <v>0</v>
          </cell>
          <cell r="Q1921">
            <v>1</v>
          </cell>
          <cell r="R1921" t="str">
            <v>PROTECCION SOCIAL</v>
          </cell>
          <cell r="S1921">
            <v>1</v>
          </cell>
          <cell r="T1921" t="str">
            <v>SERVICIO DE EDUCACION</v>
          </cell>
          <cell r="U1921">
            <v>2</v>
          </cell>
          <cell r="V1921" t="str">
            <v>PROYECTOS - 2007 P/CONCLUSION</v>
          </cell>
          <cell r="W1921">
            <v>2470</v>
          </cell>
        </row>
        <row r="1922">
          <cell r="B1922" t="str">
            <v>B05-17727-00000</v>
          </cell>
          <cell r="C1922" t="str">
            <v>ENLOSETADO CALLE MOHOMO</v>
          </cell>
          <cell r="D1922" t="str">
            <v>ANEXO HUAYNA POTOSI</v>
          </cell>
          <cell r="E1922">
            <v>5</v>
          </cell>
          <cell r="F1922" t="str">
            <v>DISTRITO - 5</v>
          </cell>
          <cell r="G1922" t="str">
            <v>I</v>
          </cell>
          <cell r="H1922">
            <v>30000</v>
          </cell>
          <cell r="I1922">
            <v>0</v>
          </cell>
          <cell r="J1922">
            <v>0</v>
          </cell>
          <cell r="K1922">
            <v>30000</v>
          </cell>
          <cell r="L1922">
            <v>0</v>
          </cell>
          <cell r="M1922">
            <v>0</v>
          </cell>
          <cell r="N1922">
            <v>30000</v>
          </cell>
          <cell r="O1922">
            <v>0</v>
          </cell>
          <cell r="P1922">
            <v>0</v>
          </cell>
          <cell r="Q1922">
            <v>2</v>
          </cell>
          <cell r="R1922" t="str">
            <v>OBRAS Y MEDIO AMBIENTE</v>
          </cell>
          <cell r="S1922">
            <v>18</v>
          </cell>
          <cell r="T1922" t="str">
            <v>CONSTRUCCION Y MANTENIMIENTO DE CAMINOS VECINALES</v>
          </cell>
          <cell r="U1922">
            <v>2</v>
          </cell>
          <cell r="V1922" t="str">
            <v>PROYECTOS - 2007 P/CONCLUSION</v>
          </cell>
          <cell r="W1922">
            <v>2471</v>
          </cell>
        </row>
        <row r="1923">
          <cell r="B1923" t="str">
            <v>B05-17801-00000</v>
          </cell>
          <cell r="C1923" t="str">
            <v>EQUIPAMIENTO SUBALCALDIA D-5</v>
          </cell>
          <cell r="D1923" t="str">
            <v>DISTRITO 5</v>
          </cell>
          <cell r="E1923">
            <v>5</v>
          </cell>
          <cell r="F1923" t="str">
            <v>DISTRITO - 5</v>
          </cell>
          <cell r="G1923" t="str">
            <v>I</v>
          </cell>
          <cell r="H1923">
            <v>50000</v>
          </cell>
          <cell r="I1923">
            <v>50000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4</v>
          </cell>
          <cell r="R1923" t="str">
            <v>FORTALECIMIENTO INSTITUCIONAL</v>
          </cell>
          <cell r="S1923">
            <v>28</v>
          </cell>
          <cell r="T1923" t="str">
            <v>FORTALECIMIENTO SUB ALCALDIAS DISTRITALES</v>
          </cell>
          <cell r="U1923">
            <v>2</v>
          </cell>
          <cell r="V1923" t="str">
            <v>PROYECTOS - 2007 P/CONCLUSION</v>
          </cell>
          <cell r="W1923">
            <v>2472</v>
          </cell>
        </row>
        <row r="1924">
          <cell r="B1924" t="str">
            <v/>
          </cell>
          <cell r="C1924" t="str">
            <v>ALQUILER DE MAQUINARIA PESADA (DIST. 5)</v>
          </cell>
          <cell r="D1924" t="str">
            <v>DISTRITO 5</v>
          </cell>
          <cell r="E1924">
            <v>5</v>
          </cell>
          <cell r="F1924" t="str">
            <v>DISTRITO - 5</v>
          </cell>
          <cell r="G1924" t="str">
            <v>I</v>
          </cell>
          <cell r="H1924">
            <v>50000</v>
          </cell>
          <cell r="I1924">
            <v>50000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2</v>
          </cell>
          <cell r="R1924" t="str">
            <v>OBRAS Y MEDIO AMBIENTE</v>
          </cell>
          <cell r="S1924">
            <v>18</v>
          </cell>
          <cell r="T1924" t="str">
            <v>CONSTRUCCION Y MANTENIMIENTO DE CAMINOS VECINALES</v>
          </cell>
          <cell r="U1924">
            <v>2</v>
          </cell>
          <cell r="V1924" t="str">
            <v>PROYECTOS - 2007 P/CONCLUSION</v>
          </cell>
          <cell r="W1924">
            <v>2473</v>
          </cell>
        </row>
        <row r="1925">
          <cell r="B1925" t="str">
            <v>B05-17850-00000</v>
          </cell>
          <cell r="C1925" t="str">
            <v>REFACCIÓN U.E. TUPAC KATARI</v>
          </cell>
          <cell r="D1925" t="str">
            <v>TUPAC KATARI</v>
          </cell>
          <cell r="E1925">
            <v>5</v>
          </cell>
          <cell r="F1925" t="str">
            <v>DISTRITO - 5</v>
          </cell>
          <cell r="G1925" t="str">
            <v>I</v>
          </cell>
          <cell r="H1925">
            <v>51769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51769</v>
          </cell>
          <cell r="P1925">
            <v>0</v>
          </cell>
          <cell r="Q1925">
            <v>1</v>
          </cell>
          <cell r="R1925" t="str">
            <v>PROTECCION SOCIAL</v>
          </cell>
          <cell r="S1925">
            <v>1</v>
          </cell>
          <cell r="T1925" t="str">
            <v>SERVICIO DE EDUCACION</v>
          </cell>
          <cell r="U1925">
            <v>2</v>
          </cell>
          <cell r="V1925" t="str">
            <v>PROYECTOS - 2007 P/CONCLUSION</v>
          </cell>
          <cell r="W1925">
            <v>2474</v>
          </cell>
        </row>
        <row r="1926">
          <cell r="B1926" t="str">
            <v>B05-17611-00000</v>
          </cell>
          <cell r="C1926" t="str">
            <v>DOTACIÓN DE LUMINARIAS Y POSTES PARA ALUMBRADO PÚBLICO</v>
          </cell>
          <cell r="D1926" t="str">
            <v>TUPAC KATARI</v>
          </cell>
          <cell r="E1926">
            <v>5</v>
          </cell>
          <cell r="F1926" t="str">
            <v>DISTRITO - 5</v>
          </cell>
          <cell r="G1926" t="str">
            <v>I</v>
          </cell>
          <cell r="H1926">
            <v>39130</v>
          </cell>
          <cell r="I1926">
            <v>0</v>
          </cell>
          <cell r="J1926">
            <v>39130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2</v>
          </cell>
          <cell r="R1926" t="str">
            <v>OBRAS Y MEDIO AMBIENTE</v>
          </cell>
          <cell r="S1926">
            <v>17</v>
          </cell>
          <cell r="T1926" t="str">
            <v>ALUMBRADO PUBLICO</v>
          </cell>
          <cell r="U1926">
            <v>2</v>
          </cell>
          <cell r="V1926" t="str">
            <v>PROYECTOS - 2007 P/CONCLUSION</v>
          </cell>
          <cell r="W1926">
            <v>2475</v>
          </cell>
        </row>
        <row r="1927">
          <cell r="B1927" t="str">
            <v>B05-17728-00000</v>
          </cell>
          <cell r="C1927" t="str">
            <v>ENLOSETADO CALLE NERY, 24 DE SEPTIEMBRE Y COMPLEMENTACIÓN AV. 16 DE JULIO.</v>
          </cell>
          <cell r="D1927" t="str">
            <v>ANEXO VILLA ESPERANZA</v>
          </cell>
          <cell r="E1927">
            <v>5</v>
          </cell>
          <cell r="F1927" t="str">
            <v>DISTRITO - 5</v>
          </cell>
          <cell r="G1927" t="str">
            <v>I</v>
          </cell>
          <cell r="H1927">
            <v>45000</v>
          </cell>
          <cell r="I1927">
            <v>0</v>
          </cell>
          <cell r="J1927">
            <v>0</v>
          </cell>
          <cell r="K1927">
            <v>45000</v>
          </cell>
          <cell r="L1927">
            <v>0</v>
          </cell>
          <cell r="M1927">
            <v>0</v>
          </cell>
          <cell r="N1927">
            <v>45000</v>
          </cell>
          <cell r="O1927">
            <v>0</v>
          </cell>
          <cell r="P1927">
            <v>0</v>
          </cell>
          <cell r="Q1927">
            <v>2</v>
          </cell>
          <cell r="R1927" t="str">
            <v>OBRAS Y MEDIO AMBIENTE</v>
          </cell>
          <cell r="S1927">
            <v>18</v>
          </cell>
          <cell r="T1927" t="str">
            <v>CONSTRUCCION Y MANTENIMIENTO DE CAMINOS VECINALES</v>
          </cell>
          <cell r="U1927">
            <v>2</v>
          </cell>
          <cell r="V1927" t="str">
            <v>PROYECTOS - 2007 P/CONCLUSION</v>
          </cell>
          <cell r="W1927">
            <v>2476</v>
          </cell>
        </row>
        <row r="1928">
          <cell r="B1928" t="str">
            <v>B05-17773-00000</v>
          </cell>
          <cell r="C1928" t="str">
            <v>ENREJADO DE JARDINERA PLAZA RICARDO NUÑEZ</v>
          </cell>
          <cell r="D1928" t="str">
            <v>EL INGENIO D-1 U.V. 4</v>
          </cell>
          <cell r="E1928">
            <v>5</v>
          </cell>
          <cell r="F1928" t="str">
            <v>DISTRITO - 5</v>
          </cell>
          <cell r="G1928" t="str">
            <v>I</v>
          </cell>
          <cell r="H1928">
            <v>15000</v>
          </cell>
          <cell r="I1928">
            <v>15000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2</v>
          </cell>
          <cell r="R1928" t="str">
            <v>OBRAS Y MEDIO AMBIENTE</v>
          </cell>
          <cell r="S1928">
            <v>14</v>
          </cell>
          <cell r="T1928" t="str">
            <v>DESARROLLO Y PRESERVACION DE MEDIO AMBIENTE</v>
          </cell>
          <cell r="U1928">
            <v>2</v>
          </cell>
          <cell r="V1928" t="str">
            <v>PROYECTOS - 2007 P/CONCLUSION</v>
          </cell>
          <cell r="W1928">
            <v>2478</v>
          </cell>
        </row>
        <row r="1929">
          <cell r="B1929" t="str">
            <v>B05-17770-00000</v>
          </cell>
          <cell r="C1929" t="str">
            <v>ENMALLADO CENTRO DE SALUD</v>
          </cell>
          <cell r="D1929" t="str">
            <v>EL INGENIO D-1 U.V. 4</v>
          </cell>
          <cell r="E1929">
            <v>5</v>
          </cell>
          <cell r="F1929" t="str">
            <v>DISTRITO - 5</v>
          </cell>
          <cell r="G1929" t="str">
            <v>I</v>
          </cell>
          <cell r="H1929">
            <v>19991</v>
          </cell>
          <cell r="I1929">
            <v>0</v>
          </cell>
          <cell r="J1929">
            <v>19991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2</v>
          </cell>
          <cell r="R1929" t="str">
            <v>OBRAS Y MEDIO AMBIENTE</v>
          </cell>
          <cell r="S1929">
            <v>12</v>
          </cell>
          <cell r="T1929" t="str">
            <v>INFRAESTRUCTURA URBANA Y RURAL</v>
          </cell>
          <cell r="U1929">
            <v>2</v>
          </cell>
          <cell r="V1929" t="str">
            <v>PROYECTOS - 2007 P/CONCLUSION</v>
          </cell>
          <cell r="W1929">
            <v>2479</v>
          </cell>
        </row>
        <row r="1930">
          <cell r="B1930" t="str">
            <v>B05-17332-00000</v>
          </cell>
          <cell r="C1930" t="str">
            <v>CONSTRUCCIÓN CENTRO DE SALUD</v>
          </cell>
          <cell r="D1930" t="str">
            <v>EL INGENIO D-1 U.V. 4</v>
          </cell>
          <cell r="E1930">
            <v>5</v>
          </cell>
          <cell r="F1930" t="str">
            <v>DISTRITO - 5</v>
          </cell>
          <cell r="G1930" t="str">
            <v>I</v>
          </cell>
          <cell r="H1930">
            <v>38110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38110</v>
          </cell>
          <cell r="P1930">
            <v>0</v>
          </cell>
          <cell r="Q1930">
            <v>1</v>
          </cell>
          <cell r="R1930" t="str">
            <v>PROTECCION SOCIAL</v>
          </cell>
          <cell r="S1930">
            <v>2</v>
          </cell>
          <cell r="T1930" t="str">
            <v>SERVICIO DE SALUD</v>
          </cell>
          <cell r="U1930">
            <v>2</v>
          </cell>
          <cell r="V1930" t="str">
            <v>PROYECTOS - 2007 P/CONCLUSION</v>
          </cell>
          <cell r="W1930">
            <v>2480</v>
          </cell>
        </row>
        <row r="1931">
          <cell r="B1931" t="str">
            <v>B05-17588-00000</v>
          </cell>
          <cell r="C1931" t="str">
            <v>DOTACIÓN DE LUMINARIAS PARA ALUMBRADO PUBLICO</v>
          </cell>
          <cell r="D1931" t="str">
            <v>EL INGENIO D-1 U.V. 1</v>
          </cell>
          <cell r="E1931">
            <v>5</v>
          </cell>
          <cell r="F1931" t="str">
            <v>DISTRITO - 5</v>
          </cell>
          <cell r="G1931" t="str">
            <v>I</v>
          </cell>
          <cell r="H1931">
            <v>49012</v>
          </cell>
          <cell r="I1931">
            <v>4835</v>
          </cell>
          <cell r="J1931">
            <v>44177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2</v>
          </cell>
          <cell r="R1931" t="str">
            <v>OBRAS Y MEDIO AMBIENTE</v>
          </cell>
          <cell r="S1931">
            <v>17</v>
          </cell>
          <cell r="T1931" t="str">
            <v>ALUMBRADO PUBLICO</v>
          </cell>
          <cell r="U1931">
            <v>2</v>
          </cell>
          <cell r="V1931" t="str">
            <v>PROYECTOS - 2007 P/CONCLUSION</v>
          </cell>
          <cell r="W1931">
            <v>2481</v>
          </cell>
        </row>
        <row r="1932">
          <cell r="B1932" t="str">
            <v>B05-17333-00000</v>
          </cell>
          <cell r="C1932" t="str">
            <v xml:space="preserve">CONSTRUCCIÓN CENTRO DE SALUD  </v>
          </cell>
          <cell r="D1932" t="str">
            <v>EL INGENIO D-1 U.V. 1</v>
          </cell>
          <cell r="E1932">
            <v>5</v>
          </cell>
          <cell r="F1932" t="str">
            <v>DISTRITO - 5</v>
          </cell>
          <cell r="G1932" t="str">
            <v>I</v>
          </cell>
          <cell r="H1932">
            <v>82403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82403</v>
          </cell>
          <cell r="P1932">
            <v>0</v>
          </cell>
          <cell r="Q1932">
            <v>1</v>
          </cell>
          <cell r="R1932" t="str">
            <v>PROTECCION SOCIAL</v>
          </cell>
          <cell r="S1932">
            <v>2</v>
          </cell>
          <cell r="T1932" t="str">
            <v>SERVICIO DE SALUD</v>
          </cell>
          <cell r="U1932">
            <v>2</v>
          </cell>
          <cell r="V1932" t="str">
            <v>PROYECTOS - 2007 P/CONCLUSION</v>
          </cell>
          <cell r="W1932">
            <v>2482</v>
          </cell>
        </row>
        <row r="1933">
          <cell r="B1933" t="str">
            <v>B05-17324-00000</v>
          </cell>
          <cell r="C1933" t="str">
            <v>CONSTRUCCIÓN CENTRO ARTESANAL PARA LA CAPACITACIÓN Y PRODUCCIÓN COMUNITARIA (FASE I)</v>
          </cell>
          <cell r="D1933" t="str">
            <v>EL INGENIO D-1 U.V. 3</v>
          </cell>
          <cell r="E1933">
            <v>5</v>
          </cell>
          <cell r="F1933" t="str">
            <v>DISTRITO - 5</v>
          </cell>
          <cell r="G1933" t="str">
            <v>I</v>
          </cell>
          <cell r="H1933">
            <v>32533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32533</v>
          </cell>
          <cell r="P1933">
            <v>0</v>
          </cell>
          <cell r="Q1933">
            <v>2</v>
          </cell>
          <cell r="R1933" t="str">
            <v>OBRAS Y MEDIO AMBIENTE</v>
          </cell>
          <cell r="S1933">
            <v>12</v>
          </cell>
          <cell r="T1933" t="str">
            <v>INFRAESTRUCTURA URBANA Y RURAL</v>
          </cell>
          <cell r="U1933">
            <v>2</v>
          </cell>
          <cell r="V1933" t="str">
            <v>PROYECTOS - 2007 P/CONCLUSION</v>
          </cell>
          <cell r="W1933">
            <v>2485</v>
          </cell>
        </row>
        <row r="1934">
          <cell r="B1934" t="str">
            <v>B05-17576-00000</v>
          </cell>
          <cell r="C1934" t="str">
            <v>DOTACIÓN DE LOSETAS PARA CALLE ILLIMANI</v>
          </cell>
          <cell r="D1934" t="str">
            <v>EL INGENIO D-1 U.V. 3</v>
          </cell>
          <cell r="E1934">
            <v>5</v>
          </cell>
          <cell r="F1934" t="str">
            <v>DISTRITO - 5</v>
          </cell>
          <cell r="G1934" t="str">
            <v>I</v>
          </cell>
          <cell r="H1934">
            <v>16991</v>
          </cell>
          <cell r="I1934">
            <v>0</v>
          </cell>
          <cell r="J1934">
            <v>16991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2</v>
          </cell>
          <cell r="R1934" t="str">
            <v>OBRAS Y MEDIO AMBIENTE</v>
          </cell>
          <cell r="S1934">
            <v>18</v>
          </cell>
          <cell r="T1934" t="str">
            <v>CONSTRUCCION Y MANTENIMIENTO DE CAMINOS VECINALES</v>
          </cell>
          <cell r="U1934">
            <v>2</v>
          </cell>
          <cell r="V1934" t="str">
            <v>PROYECTOS - 2007 P/CONCLUSION</v>
          </cell>
          <cell r="W1934">
            <v>2486</v>
          </cell>
        </row>
        <row r="1935">
          <cell r="B1935" t="str">
            <v>B05-17807-00000</v>
          </cell>
          <cell r="C1935" t="str">
            <v xml:space="preserve">EQUIPAMIENTO U.E. TAIWAN </v>
          </cell>
          <cell r="D1935" t="str">
            <v>EL INGENIO D-1 U.V. 3</v>
          </cell>
          <cell r="E1935">
            <v>5</v>
          </cell>
          <cell r="F1935" t="str">
            <v>DISTRITO - 5</v>
          </cell>
          <cell r="G1935" t="str">
            <v>I</v>
          </cell>
          <cell r="H1935">
            <v>20000</v>
          </cell>
          <cell r="I1935">
            <v>0</v>
          </cell>
          <cell r="J1935">
            <v>0</v>
          </cell>
          <cell r="K1935">
            <v>20000</v>
          </cell>
          <cell r="L1935">
            <v>0</v>
          </cell>
          <cell r="M1935">
            <v>20000</v>
          </cell>
          <cell r="N1935">
            <v>0</v>
          </cell>
          <cell r="O1935">
            <v>0</v>
          </cell>
          <cell r="P1935">
            <v>0</v>
          </cell>
          <cell r="Q1935">
            <v>1</v>
          </cell>
          <cell r="R1935" t="str">
            <v>PROTECCION SOCIAL</v>
          </cell>
          <cell r="S1935">
            <v>1</v>
          </cell>
          <cell r="T1935" t="str">
            <v>SERVICIO DE EDUCACION</v>
          </cell>
          <cell r="U1935">
            <v>2</v>
          </cell>
          <cell r="V1935" t="str">
            <v>PROYECTOS - 2007 P/CONCLUSION</v>
          </cell>
          <cell r="W1935">
            <v>2487</v>
          </cell>
        </row>
        <row r="1936">
          <cell r="B1936" t="str">
            <v>B05-17323-00000</v>
          </cell>
          <cell r="C1936" t="str">
            <v>CONSTRUCCIÓN CENTRO ARTESANAL PARA LA CAPACITACIÓN Y PRODUCCIÓN COMUNITARIA (FASE I)</v>
          </cell>
          <cell r="D1936" t="str">
            <v>3 DE MAYO</v>
          </cell>
          <cell r="E1936">
            <v>5</v>
          </cell>
          <cell r="F1936" t="str">
            <v>DISTRITO - 5</v>
          </cell>
          <cell r="G1936" t="str">
            <v>I</v>
          </cell>
          <cell r="H1936">
            <v>15000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15000</v>
          </cell>
          <cell r="P1936">
            <v>0</v>
          </cell>
          <cell r="Q1936">
            <v>2</v>
          </cell>
          <cell r="R1936" t="str">
            <v>OBRAS Y MEDIO AMBIENTE</v>
          </cell>
          <cell r="S1936">
            <v>12</v>
          </cell>
          <cell r="T1936" t="str">
            <v>INFRAESTRUCTURA URBANA Y RURAL</v>
          </cell>
          <cell r="U1936">
            <v>2</v>
          </cell>
          <cell r="V1936" t="str">
            <v>PROYECTOS - 2007 P/CONCLUSION</v>
          </cell>
          <cell r="W1936">
            <v>2488</v>
          </cell>
        </row>
        <row r="1937">
          <cell r="B1937" t="str">
            <v>B05-17555-00000</v>
          </cell>
          <cell r="C1937" t="str">
            <v>DOTACIÓN DE CEMENTO PARA CORDONES DE ACERA Y CUNETAS CALLES 4, 7, 10 Y  VENEZUELA.</v>
          </cell>
          <cell r="D1937" t="str">
            <v>EL INGENIO D-2 U-3</v>
          </cell>
          <cell r="E1937">
            <v>5</v>
          </cell>
          <cell r="F1937" t="str">
            <v>DISTRITO - 5</v>
          </cell>
          <cell r="G1937" t="str">
            <v>I</v>
          </cell>
          <cell r="H1937">
            <v>15000</v>
          </cell>
          <cell r="I1937">
            <v>15000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2</v>
          </cell>
          <cell r="R1937" t="str">
            <v>OBRAS Y MEDIO AMBIENTE</v>
          </cell>
          <cell r="S1937">
            <v>18</v>
          </cell>
          <cell r="T1937" t="str">
            <v>CONSTRUCCION Y MANTENIMIENTO DE CAMINOS VECINALES</v>
          </cell>
          <cell r="U1937">
            <v>2</v>
          </cell>
          <cell r="V1937" t="str">
            <v>PROYECTOS - 2007 P/CONCLUSION</v>
          </cell>
          <cell r="W1937">
            <v>2489</v>
          </cell>
        </row>
        <row r="1938">
          <cell r="B1938" t="str">
            <v>B05-17603-00000</v>
          </cell>
          <cell r="C1938" t="str">
            <v>DOTACIÓN DE LUMINARIAS PARA ALUMBRADO PÚBLICO</v>
          </cell>
          <cell r="D1938" t="str">
            <v>LOS PINOS II</v>
          </cell>
          <cell r="E1938">
            <v>7</v>
          </cell>
          <cell r="F1938" t="str">
            <v>DISTRITO - 7</v>
          </cell>
          <cell r="G1938" t="str">
            <v>I</v>
          </cell>
          <cell r="H1938">
            <v>25000</v>
          </cell>
          <cell r="I1938">
            <v>25000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2</v>
          </cell>
          <cell r="R1938" t="str">
            <v>OBRAS Y MEDIO AMBIENTE</v>
          </cell>
          <cell r="S1938">
            <v>17</v>
          </cell>
          <cell r="T1938" t="str">
            <v>ALUMBRADO PUBLICO</v>
          </cell>
          <cell r="U1938">
            <v>2</v>
          </cell>
          <cell r="V1938" t="str">
            <v>PROYECTOS - 2007 P/CONCLUSION</v>
          </cell>
          <cell r="W1938">
            <v>2490</v>
          </cell>
        </row>
        <row r="1939">
          <cell r="B1939" t="str">
            <v/>
          </cell>
          <cell r="C1939" t="str">
            <v>ALQUILER DE MAQUINARIA PESADA VARIAS CALLES</v>
          </cell>
          <cell r="D1939" t="str">
            <v>CRUZ DE LAGUNA</v>
          </cell>
          <cell r="E1939">
            <v>7</v>
          </cell>
          <cell r="F1939" t="str">
            <v>DISTRITO - 7</v>
          </cell>
          <cell r="G1939" t="str">
            <v>I</v>
          </cell>
          <cell r="H1939">
            <v>14000</v>
          </cell>
          <cell r="I1939">
            <v>14000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2</v>
          </cell>
          <cell r="R1939" t="str">
            <v>OBRAS Y MEDIO AMBIENTE</v>
          </cell>
          <cell r="S1939">
            <v>18</v>
          </cell>
          <cell r="T1939" t="str">
            <v>CONSTRUCCION Y MANTENIMIENTO DE CAMINOS VECINALES</v>
          </cell>
          <cell r="U1939">
            <v>2</v>
          </cell>
          <cell r="V1939" t="str">
            <v>PROYECTOS - 2007 P/CONCLUSION</v>
          </cell>
          <cell r="W1939">
            <v>2491</v>
          </cell>
        </row>
        <row r="1940">
          <cell r="B1940" t="str">
            <v>B05-17609-00000</v>
          </cell>
          <cell r="C1940" t="str">
            <v>DOTACIÓN DE LUMINARIAS PARA ALUMBRADO PÚBLICO</v>
          </cell>
          <cell r="D1940" t="str">
            <v>CRUZ DE  LAGUNA</v>
          </cell>
          <cell r="E1940">
            <v>7</v>
          </cell>
          <cell r="F1940" t="str">
            <v>DISTRITO - 7</v>
          </cell>
          <cell r="G1940" t="str">
            <v>I</v>
          </cell>
          <cell r="H1940">
            <v>8000</v>
          </cell>
          <cell r="I1940">
            <v>8000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2</v>
          </cell>
          <cell r="R1940" t="str">
            <v>OBRAS Y MEDIO AMBIENTE</v>
          </cell>
          <cell r="S1940">
            <v>17</v>
          </cell>
          <cell r="T1940" t="str">
            <v>ALUMBRADO PUBLICO</v>
          </cell>
          <cell r="U1940">
            <v>2</v>
          </cell>
          <cell r="V1940" t="str">
            <v>PROYECTOS - 2007 P/CONCLUSION</v>
          </cell>
          <cell r="W1940">
            <v>2492</v>
          </cell>
        </row>
        <row r="1941">
          <cell r="B1941" t="str">
            <v>B05-17471-00000</v>
          </cell>
          <cell r="C1941" t="str">
            <v>CONSTRUCCIÓN DE TOBOGAN CHINO EN PARQUE INFANTIL</v>
          </cell>
          <cell r="D1941" t="str">
            <v>BAUTISTA SAAVEDRA U.V. "F"</v>
          </cell>
          <cell r="E1941">
            <v>7</v>
          </cell>
          <cell r="F1941" t="str">
            <v>DISTRITO - 7</v>
          </cell>
          <cell r="G1941" t="str">
            <v>I</v>
          </cell>
          <cell r="H1941">
            <v>55000</v>
          </cell>
          <cell r="I1941">
            <v>55000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2</v>
          </cell>
          <cell r="R1941" t="str">
            <v>OBRAS Y MEDIO AMBIENTE</v>
          </cell>
          <cell r="S1941">
            <v>12</v>
          </cell>
          <cell r="T1941" t="str">
            <v>INFRAESTRUCTURA URBANA Y RURAL</v>
          </cell>
          <cell r="U1941">
            <v>2</v>
          </cell>
          <cell r="V1941" t="str">
            <v>PROYECTOS - 2007 P/CONCLUSION</v>
          </cell>
          <cell r="W1941">
            <v>2493</v>
          </cell>
        </row>
        <row r="1942">
          <cell r="B1942" t="str">
            <v>B05-17610-00000</v>
          </cell>
          <cell r="C1942" t="str">
            <v>DOTACIÓN DE LUMINARIAS PARA PLAZA CÍVICA</v>
          </cell>
          <cell r="D1942" t="str">
            <v>BAUTISTA SAAVEDRA U.V. "F"</v>
          </cell>
          <cell r="E1942">
            <v>7</v>
          </cell>
          <cell r="F1942" t="str">
            <v>DISTRITO - 7</v>
          </cell>
          <cell r="G1942" t="str">
            <v>I</v>
          </cell>
          <cell r="H1942">
            <v>15000</v>
          </cell>
          <cell r="I1942">
            <v>15000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2</v>
          </cell>
          <cell r="R1942" t="str">
            <v>OBRAS Y MEDIO AMBIENTE</v>
          </cell>
          <cell r="S1942">
            <v>17</v>
          </cell>
          <cell r="T1942" t="str">
            <v>ALUMBRADO PUBLICO</v>
          </cell>
          <cell r="U1942">
            <v>2</v>
          </cell>
          <cell r="V1942" t="str">
            <v>PROYECTOS - 2007 P/CONCLUSION</v>
          </cell>
          <cell r="W1942">
            <v>2494</v>
          </cell>
        </row>
        <row r="1943">
          <cell r="B1943" t="str">
            <v>B05-17597-00000</v>
          </cell>
          <cell r="C1943" t="str">
            <v>DOTACIÓN DE LUMINARIAS PARA ALUMBRADO PÚBLICO</v>
          </cell>
          <cell r="D1943" t="str">
            <v>BAUTISTA SAAVEDRA U.V. "H"</v>
          </cell>
          <cell r="E1943">
            <v>7</v>
          </cell>
          <cell r="F1943" t="str">
            <v>DISTRITO - 7</v>
          </cell>
          <cell r="G1943" t="str">
            <v>I</v>
          </cell>
          <cell r="H1943">
            <v>10000</v>
          </cell>
          <cell r="I1943">
            <v>10000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2</v>
          </cell>
          <cell r="R1943" t="str">
            <v>OBRAS Y MEDIO AMBIENTE</v>
          </cell>
          <cell r="S1943">
            <v>17</v>
          </cell>
          <cell r="T1943" t="str">
            <v>ALUMBRADO PUBLICO</v>
          </cell>
          <cell r="U1943">
            <v>2</v>
          </cell>
          <cell r="V1943" t="str">
            <v>PROYECTOS - 2007 P/CONCLUSION</v>
          </cell>
          <cell r="W1943">
            <v>2495</v>
          </cell>
        </row>
        <row r="1944">
          <cell r="B1944" t="str">
            <v>B05-17613-00000</v>
          </cell>
          <cell r="C1944" t="str">
            <v>DOTACIÓN DE MATERIAL DE CONSTRUCCIÓN PARA CORDONES DE ACERA AV. LAS TORRES, 24 DE MARZO Y CALLE SARMIENTO.</v>
          </cell>
          <cell r="D1944" t="str">
            <v>SAN ROQUE SECTOR "B" 16 DE AGOSTO</v>
          </cell>
          <cell r="E1944">
            <v>7</v>
          </cell>
          <cell r="F1944" t="str">
            <v>DISTRITO - 7</v>
          </cell>
          <cell r="G1944" t="str">
            <v>I</v>
          </cell>
          <cell r="H1944">
            <v>20000</v>
          </cell>
          <cell r="I1944">
            <v>20000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2</v>
          </cell>
          <cell r="R1944" t="str">
            <v>OBRAS Y MEDIO AMBIENTE</v>
          </cell>
          <cell r="S1944">
            <v>18</v>
          </cell>
          <cell r="T1944" t="str">
            <v>CONSTRUCCION Y MANTENIMIENTO DE CAMINOS VECINALES</v>
          </cell>
          <cell r="U1944">
            <v>2</v>
          </cell>
          <cell r="V1944" t="str">
            <v>PROYECTOS - 2007 P/CONCLUSION</v>
          </cell>
          <cell r="W1944">
            <v>2496</v>
          </cell>
        </row>
        <row r="1945">
          <cell r="B1945" t="str">
            <v>B05-17590-00000</v>
          </cell>
          <cell r="C1945" t="str">
            <v>DOTACIÓN DE LUMINARIAS PARA ALUMBRADO PUBLICO</v>
          </cell>
          <cell r="D1945" t="str">
            <v>FRANZ TAMAYO SECTOR "A"</v>
          </cell>
          <cell r="E1945">
            <v>7</v>
          </cell>
          <cell r="F1945" t="str">
            <v>DISTRITO - 7</v>
          </cell>
          <cell r="G1945" t="str">
            <v>I</v>
          </cell>
          <cell r="H1945">
            <v>22000</v>
          </cell>
          <cell r="I1945">
            <v>22000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2</v>
          </cell>
          <cell r="R1945" t="str">
            <v>OBRAS Y MEDIO AMBIENTE</v>
          </cell>
          <cell r="S1945">
            <v>17</v>
          </cell>
          <cell r="T1945" t="str">
            <v>ALUMBRADO PUBLICO</v>
          </cell>
          <cell r="U1945">
            <v>2</v>
          </cell>
          <cell r="V1945" t="str">
            <v>PROYECTOS - 2007 P/CONCLUSION</v>
          </cell>
          <cell r="W1945">
            <v>2497</v>
          </cell>
        </row>
        <row r="1946">
          <cell r="B1946" t="str">
            <v>B05-17593-00000</v>
          </cell>
          <cell r="C1946" t="str">
            <v>DOTACIÓN DE LUMINARIAS PARA ALUMBRADO PÚBLICO</v>
          </cell>
          <cell r="D1946" t="str">
            <v>21 DE OCTUBRE SECTOR "A"</v>
          </cell>
          <cell r="E1946">
            <v>7</v>
          </cell>
          <cell r="F1946" t="str">
            <v>DISTRITO - 7</v>
          </cell>
          <cell r="G1946" t="str">
            <v>I</v>
          </cell>
          <cell r="H1946">
            <v>17000</v>
          </cell>
          <cell r="I1946">
            <v>17000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2</v>
          </cell>
          <cell r="R1946" t="str">
            <v>OBRAS Y MEDIO AMBIENTE</v>
          </cell>
          <cell r="S1946">
            <v>17</v>
          </cell>
          <cell r="T1946" t="str">
            <v>ALUMBRADO PUBLICO</v>
          </cell>
          <cell r="U1946">
            <v>2</v>
          </cell>
          <cell r="V1946" t="str">
            <v>PROYECTOS - 2007 P/CONCLUSION</v>
          </cell>
          <cell r="W1946">
            <v>2499</v>
          </cell>
        </row>
        <row r="1947">
          <cell r="B1947" t="str">
            <v>B05-17678-00000</v>
          </cell>
          <cell r="C1947" t="str">
            <v>DOTACIÓN DE TUBERÍAS PARA AGUA POTABLE</v>
          </cell>
          <cell r="D1947" t="str">
            <v>6 DE MARZO</v>
          </cell>
          <cell r="E1947">
            <v>7</v>
          </cell>
          <cell r="F1947" t="str">
            <v>DISTRITO - 7</v>
          </cell>
          <cell r="G1947" t="str">
            <v>I</v>
          </cell>
          <cell r="H1947">
            <v>20000</v>
          </cell>
          <cell r="I1947">
            <v>20000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2</v>
          </cell>
          <cell r="R1947" t="str">
            <v>OBRAS Y MEDIO AMBIENTE</v>
          </cell>
          <cell r="S1947">
            <v>34</v>
          </cell>
          <cell r="T1947" t="str">
            <v>SANEAMIENTO BASICO</v>
          </cell>
          <cell r="U1947">
            <v>2</v>
          </cell>
          <cell r="V1947" t="str">
            <v>PROYECTOS - 2007 P/CONCLUSION</v>
          </cell>
          <cell r="W1947">
            <v>2500</v>
          </cell>
        </row>
        <row r="1948">
          <cell r="B1948" t="str">
            <v>B05-17594-00000</v>
          </cell>
          <cell r="C1948" t="str">
            <v>DOTACIÓN DE LUMINARIAS PARA ALUMBRADO PÚBLICO</v>
          </cell>
          <cell r="D1948" t="str">
            <v>21 DE SEPTIEMBRE</v>
          </cell>
          <cell r="E1948">
            <v>7</v>
          </cell>
          <cell r="F1948" t="str">
            <v>DISTRITO - 7</v>
          </cell>
          <cell r="G1948" t="str">
            <v>I</v>
          </cell>
          <cell r="H1948">
            <v>15000</v>
          </cell>
          <cell r="I1948">
            <v>15000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2</v>
          </cell>
          <cell r="R1948" t="str">
            <v>OBRAS Y MEDIO AMBIENTE</v>
          </cell>
          <cell r="S1948">
            <v>17</v>
          </cell>
          <cell r="T1948" t="str">
            <v>ALUMBRADO PUBLICO</v>
          </cell>
          <cell r="U1948">
            <v>2</v>
          </cell>
          <cell r="V1948" t="str">
            <v>PROYECTOS - 2007 P/CONCLUSION</v>
          </cell>
          <cell r="W1948">
            <v>2501</v>
          </cell>
        </row>
        <row r="1949">
          <cell r="B1949" t="str">
            <v>B05-17614-00000</v>
          </cell>
          <cell r="C1949" t="str">
            <v>DOTACIÓN DE MATERIAL DE CONSTRUCCIÓN PARA CORDONES DE ACERA CALLE JUAN CASTELLANO, AV. HUMERTO VASQUEZ Y ALEJO CARPINTER.</v>
          </cell>
          <cell r="D1949" t="str">
            <v>MARISCAL SUCRE SECTOR "C"</v>
          </cell>
          <cell r="E1949">
            <v>7</v>
          </cell>
          <cell r="F1949" t="str">
            <v>DISTRITO - 7</v>
          </cell>
          <cell r="G1949" t="str">
            <v>I</v>
          </cell>
          <cell r="H1949">
            <v>15000</v>
          </cell>
          <cell r="I1949">
            <v>15000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2</v>
          </cell>
          <cell r="R1949" t="str">
            <v>OBRAS Y MEDIO AMBIENTE</v>
          </cell>
          <cell r="S1949">
            <v>18</v>
          </cell>
          <cell r="T1949" t="str">
            <v>CONSTRUCCION Y MANTENIMIENTO DE CAMINOS VECINALES</v>
          </cell>
          <cell r="U1949">
            <v>2</v>
          </cell>
          <cell r="V1949" t="str">
            <v>PROYECTOS - 2007 P/CONCLUSION</v>
          </cell>
          <cell r="W1949">
            <v>2502</v>
          </cell>
        </row>
        <row r="1950">
          <cell r="B1950" t="str">
            <v>B05-17679-00000</v>
          </cell>
          <cell r="C1950" t="str">
            <v>DOTACIÓN DE TUBERÍAS PARA AGUA POTABLE</v>
          </cell>
          <cell r="D1950" t="str">
            <v>9 DE ABRIL</v>
          </cell>
          <cell r="E1950">
            <v>7</v>
          </cell>
          <cell r="F1950" t="str">
            <v>DISTRITO - 7</v>
          </cell>
          <cell r="G1950" t="str">
            <v>I</v>
          </cell>
          <cell r="H1950">
            <v>25000</v>
          </cell>
          <cell r="I1950">
            <v>25000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2</v>
          </cell>
          <cell r="R1950" t="str">
            <v>OBRAS Y MEDIO AMBIENTE</v>
          </cell>
          <cell r="S1950">
            <v>34</v>
          </cell>
          <cell r="T1950" t="str">
            <v>SANEAMIENTO BASICO</v>
          </cell>
          <cell r="U1950">
            <v>2</v>
          </cell>
          <cell r="V1950" t="str">
            <v>PROYECTOS - 2007 P/CONCLUSION</v>
          </cell>
          <cell r="W1950">
            <v>2503</v>
          </cell>
        </row>
        <row r="1951">
          <cell r="B1951" t="str">
            <v>B05-17677-00000</v>
          </cell>
          <cell r="C1951" t="str">
            <v>DOTACIÓN DE TUBERÍAS PARA AGUA POTABLE</v>
          </cell>
          <cell r="D1951" t="str">
            <v>14 DE ENERO</v>
          </cell>
          <cell r="E1951">
            <v>7</v>
          </cell>
          <cell r="F1951" t="str">
            <v>DISTRITO - 7</v>
          </cell>
          <cell r="G1951" t="str">
            <v>I</v>
          </cell>
          <cell r="H1951">
            <v>15000</v>
          </cell>
          <cell r="I1951">
            <v>15000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2</v>
          </cell>
          <cell r="R1951" t="str">
            <v>OBRAS Y MEDIO AMBIENTE</v>
          </cell>
          <cell r="S1951">
            <v>34</v>
          </cell>
          <cell r="T1951" t="str">
            <v>SANEAMIENTO BASICO</v>
          </cell>
          <cell r="U1951">
            <v>2</v>
          </cell>
          <cell r="V1951" t="str">
            <v>PROYECTOS - 2007 P/CONCLUSION</v>
          </cell>
          <cell r="W1951">
            <v>2504</v>
          </cell>
        </row>
        <row r="1952">
          <cell r="B1952" t="str">
            <v>B05-17596-00000</v>
          </cell>
          <cell r="C1952" t="str">
            <v>DOTACIÓN DE LUMINARIAS PARA ALUMBRADO PÚBLICO</v>
          </cell>
          <cell r="D1952" t="str">
            <v>BAUSTISTA SAAVEDRA U.V. "E"</v>
          </cell>
          <cell r="E1952">
            <v>7</v>
          </cell>
          <cell r="F1952" t="str">
            <v>DISTRITO - 7</v>
          </cell>
          <cell r="G1952" t="str">
            <v>I</v>
          </cell>
          <cell r="H1952">
            <v>10000</v>
          </cell>
          <cell r="I1952">
            <v>10000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2</v>
          </cell>
          <cell r="R1952" t="str">
            <v>OBRAS Y MEDIO AMBIENTE</v>
          </cell>
          <cell r="S1952">
            <v>17</v>
          </cell>
          <cell r="T1952" t="str">
            <v>ALUMBRADO PUBLICO</v>
          </cell>
          <cell r="U1952">
            <v>2</v>
          </cell>
          <cell r="V1952" t="str">
            <v>PROYECTOS - 2007 P/CONCLUSION</v>
          </cell>
          <cell r="W1952">
            <v>2505</v>
          </cell>
        </row>
        <row r="1953">
          <cell r="B1953" t="str">
            <v>B05-17608-00000</v>
          </cell>
          <cell r="C1953" t="str">
            <v>DOTACIÓN DE LUMINARIAS PARA ALUMBRADO PÚBLICO</v>
          </cell>
          <cell r="D1953" t="str">
            <v>SEÑOR DE LAGUNA</v>
          </cell>
          <cell r="E1953">
            <v>7</v>
          </cell>
          <cell r="F1953" t="str">
            <v>DISTRITO - 7</v>
          </cell>
          <cell r="G1953" t="str">
            <v>I</v>
          </cell>
          <cell r="H1953">
            <v>10000</v>
          </cell>
          <cell r="I1953">
            <v>10000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2</v>
          </cell>
          <cell r="R1953" t="str">
            <v>OBRAS Y MEDIO AMBIENTE</v>
          </cell>
          <cell r="S1953">
            <v>17</v>
          </cell>
          <cell r="T1953" t="str">
            <v>ALUMBRADO PUBLICO</v>
          </cell>
          <cell r="U1953">
            <v>2</v>
          </cell>
          <cell r="V1953" t="str">
            <v>PROYECTOS - 2007 P/CONCLUSION</v>
          </cell>
          <cell r="W1953">
            <v>2506</v>
          </cell>
        </row>
        <row r="1954">
          <cell r="B1954" t="str">
            <v>B05-17841-00000</v>
          </cell>
          <cell r="C1954" t="str">
            <v>REFACCION DE CENTRO DE ACTIVIDADES VECINALES Y DEPORTIVAS</v>
          </cell>
          <cell r="D1954" t="str">
            <v>PLAN 129</v>
          </cell>
          <cell r="E1954">
            <v>1</v>
          </cell>
          <cell r="F1954" t="str">
            <v>DISTRITO - 1</v>
          </cell>
          <cell r="G1954" t="str">
            <v>I</v>
          </cell>
          <cell r="H1954">
            <v>14099</v>
          </cell>
          <cell r="I1954">
            <v>14099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2</v>
          </cell>
          <cell r="R1954" t="str">
            <v>OBRAS Y MEDIO AMBIENTE</v>
          </cell>
          <cell r="S1954">
            <v>12</v>
          </cell>
          <cell r="T1954" t="str">
            <v>INFRAESTRUCTURA URBANA Y RURAL</v>
          </cell>
          <cell r="U1954">
            <v>2</v>
          </cell>
          <cell r="V1954" t="str">
            <v>PROYECTOS - 2007 P/CONCLUSION</v>
          </cell>
          <cell r="W1954">
            <v>2508</v>
          </cell>
        </row>
        <row r="1955">
          <cell r="B1955" t="str">
            <v>B05-17595-00000</v>
          </cell>
          <cell r="C1955" t="str">
            <v>DOTACIÓN DE LUMINARIAS PARA ALUMBRADO PÚBLICO</v>
          </cell>
          <cell r="D1955" t="str">
            <v>30 DE SEPTIEMBRE</v>
          </cell>
          <cell r="E1955">
            <v>7</v>
          </cell>
          <cell r="F1955" t="str">
            <v>DISTRITO - 7</v>
          </cell>
          <cell r="G1955" t="str">
            <v>I</v>
          </cell>
          <cell r="H1955">
            <v>10000</v>
          </cell>
          <cell r="I1955">
            <v>10000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2</v>
          </cell>
          <cell r="R1955" t="str">
            <v>OBRAS Y MEDIO AMBIENTE</v>
          </cell>
          <cell r="S1955">
            <v>17</v>
          </cell>
          <cell r="T1955" t="str">
            <v>ALUMBRADO PUBLICO</v>
          </cell>
          <cell r="U1955">
            <v>2</v>
          </cell>
          <cell r="V1955" t="str">
            <v>PROYECTOS - 2007 P/CONCLUSION</v>
          </cell>
          <cell r="W1955">
            <v>2510</v>
          </cell>
        </row>
        <row r="1956">
          <cell r="B1956" t="str">
            <v>B05-17598-00000</v>
          </cell>
          <cell r="C1956" t="str">
            <v>DOTACIÓN DE LUMINARIAS PARA ALUMBRADO PÚBLICO</v>
          </cell>
          <cell r="D1956" t="str">
            <v>BAUTISTA SAAVEDRA U.V. A</v>
          </cell>
          <cell r="E1956">
            <v>7</v>
          </cell>
          <cell r="F1956" t="str">
            <v>DISTRITO - 7</v>
          </cell>
          <cell r="G1956" t="str">
            <v>I</v>
          </cell>
          <cell r="H1956">
            <v>10000</v>
          </cell>
          <cell r="I1956">
            <v>0</v>
          </cell>
          <cell r="J1956">
            <v>10000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2</v>
          </cell>
          <cell r="R1956" t="str">
            <v>OBRAS Y MEDIO AMBIENTE</v>
          </cell>
          <cell r="S1956">
            <v>17</v>
          </cell>
          <cell r="T1956" t="str">
            <v>ALUMBRADO PUBLICO</v>
          </cell>
          <cell r="U1956">
            <v>2</v>
          </cell>
          <cell r="V1956" t="str">
            <v>PROYECTOS - 2007 P/CONCLUSION</v>
          </cell>
          <cell r="W1956">
            <v>2511</v>
          </cell>
        </row>
        <row r="1957">
          <cell r="B1957" t="str">
            <v>B05-17600-00000</v>
          </cell>
          <cell r="C1957" t="str">
            <v>DOTACIÓN DE LUMINARIAS PARA ALUMBRADO PÚBLICO</v>
          </cell>
          <cell r="D1957" t="str">
            <v>BAUTISTA SAAVEDRA U.V. G</v>
          </cell>
          <cell r="E1957">
            <v>7</v>
          </cell>
          <cell r="F1957" t="str">
            <v>DISTRITO - 7</v>
          </cell>
          <cell r="G1957" t="str">
            <v>I</v>
          </cell>
          <cell r="H1957">
            <v>15000</v>
          </cell>
          <cell r="I1957">
            <v>0</v>
          </cell>
          <cell r="J1957">
            <v>15000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2</v>
          </cell>
          <cell r="R1957" t="str">
            <v>OBRAS Y MEDIO AMBIENTE</v>
          </cell>
          <cell r="S1957">
            <v>17</v>
          </cell>
          <cell r="T1957" t="str">
            <v>ALUMBRADO PUBLICO</v>
          </cell>
          <cell r="U1957">
            <v>2</v>
          </cell>
          <cell r="V1957" t="str">
            <v>PROYECTOS - 2007 P/CONCLUSION</v>
          </cell>
          <cell r="W1957">
            <v>2512</v>
          </cell>
        </row>
        <row r="1958">
          <cell r="B1958" t="str">
            <v>B05-17599-00000</v>
          </cell>
          <cell r="C1958" t="str">
            <v>DOTACIÓN DE LUMINARIAS PARA ALUMBRADO PÚBLICO</v>
          </cell>
          <cell r="D1958" t="str">
            <v>BAUTISTA SAAVEDRA U.V. D</v>
          </cell>
          <cell r="E1958">
            <v>7</v>
          </cell>
          <cell r="F1958" t="str">
            <v>DISTRITO - 7</v>
          </cell>
          <cell r="G1958" t="str">
            <v>I</v>
          </cell>
          <cell r="H1958">
            <v>10000</v>
          </cell>
          <cell r="I1958">
            <v>0</v>
          </cell>
          <cell r="J1958">
            <v>10000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2</v>
          </cell>
          <cell r="R1958" t="str">
            <v>OBRAS Y MEDIO AMBIENTE</v>
          </cell>
          <cell r="S1958">
            <v>17</v>
          </cell>
          <cell r="T1958" t="str">
            <v>ALUMBRADO PUBLICO</v>
          </cell>
          <cell r="U1958">
            <v>2</v>
          </cell>
          <cell r="V1958" t="str">
            <v>PROYECTOS - 2007 P/CONCLUSION</v>
          </cell>
          <cell r="W1958">
            <v>2513</v>
          </cell>
        </row>
        <row r="1959">
          <cell r="B1959" t="str">
            <v>B05-17591-00000</v>
          </cell>
          <cell r="C1959" t="str">
            <v>DOTACIÓN DE LUMINARIAS PARA ALUMBRADO PÚBLICO</v>
          </cell>
          <cell r="D1959" t="str">
            <v>16 DE AGOSTO SECTOR "C"</v>
          </cell>
          <cell r="E1959">
            <v>7</v>
          </cell>
          <cell r="F1959" t="str">
            <v>DISTRITO - 7</v>
          </cell>
          <cell r="G1959" t="str">
            <v>I</v>
          </cell>
          <cell r="H1959">
            <v>10000</v>
          </cell>
          <cell r="I1959">
            <v>0</v>
          </cell>
          <cell r="J1959">
            <v>10000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2</v>
          </cell>
          <cell r="R1959" t="str">
            <v>OBRAS Y MEDIO AMBIENTE</v>
          </cell>
          <cell r="S1959">
            <v>17</v>
          </cell>
          <cell r="T1959" t="str">
            <v>ALUMBRADO PUBLICO</v>
          </cell>
          <cell r="U1959">
            <v>2</v>
          </cell>
          <cell r="V1959" t="str">
            <v>PROYECTOS - 2007 P/CONCLUSION</v>
          </cell>
          <cell r="W1959">
            <v>2514</v>
          </cell>
        </row>
        <row r="1960">
          <cell r="B1960" t="str">
            <v>B05-17592-00000</v>
          </cell>
          <cell r="C1960" t="str">
            <v>DOTACIÓN DE LUMINARIAS PARA ALUMBRADO PÚBLICO</v>
          </cell>
          <cell r="D1960" t="str">
            <v>16 DE AGOSTO SECTOR "D"</v>
          </cell>
          <cell r="E1960">
            <v>7</v>
          </cell>
          <cell r="F1960" t="str">
            <v>DISTRITO - 7</v>
          </cell>
          <cell r="G1960" t="str">
            <v>I</v>
          </cell>
          <cell r="H1960">
            <v>10000</v>
          </cell>
          <cell r="I1960">
            <v>0</v>
          </cell>
          <cell r="J1960">
            <v>10000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2</v>
          </cell>
          <cell r="R1960" t="str">
            <v>OBRAS Y MEDIO AMBIENTE</v>
          </cell>
          <cell r="S1960">
            <v>17</v>
          </cell>
          <cell r="T1960" t="str">
            <v>ALUMBRADO PUBLICO</v>
          </cell>
          <cell r="U1960">
            <v>2</v>
          </cell>
          <cell r="V1960" t="str">
            <v>PROYECTOS - 2007 P/CONCLUSION</v>
          </cell>
          <cell r="W1960">
            <v>2516</v>
          </cell>
        </row>
        <row r="1961">
          <cell r="B1961" t="str">
            <v>B05-17601-00000</v>
          </cell>
          <cell r="C1961" t="str">
            <v>DOTACIÓN DE LUMINARIAS PARA ALUMBRADO PÚBLICO</v>
          </cell>
          <cell r="D1961" t="str">
            <v>COOPERATIVA SAN ROQUE</v>
          </cell>
          <cell r="E1961">
            <v>7</v>
          </cell>
          <cell r="F1961" t="str">
            <v>DISTRITO - 7</v>
          </cell>
          <cell r="G1961" t="str">
            <v>I</v>
          </cell>
          <cell r="H1961">
            <v>10000</v>
          </cell>
          <cell r="I1961">
            <v>0</v>
          </cell>
          <cell r="J1961">
            <v>10000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2</v>
          </cell>
          <cell r="R1961" t="str">
            <v>OBRAS Y MEDIO AMBIENTE</v>
          </cell>
          <cell r="S1961">
            <v>17</v>
          </cell>
          <cell r="T1961" t="str">
            <v>ALUMBRADO PUBLICO</v>
          </cell>
          <cell r="U1961">
            <v>2</v>
          </cell>
          <cell r="V1961" t="str">
            <v>PROYECTOS - 2007 P/CONCLUSION</v>
          </cell>
          <cell r="W1961">
            <v>2518</v>
          </cell>
        </row>
        <row r="1962">
          <cell r="B1962" t="str">
            <v>B05-17604-00000</v>
          </cell>
          <cell r="C1962" t="str">
            <v>DOTACIÓN DE LUMINARIAS PARA ALUMBRADO PÚBLICO</v>
          </cell>
          <cell r="D1962" t="str">
            <v>MANUEL RIGOBERTO PAREDES</v>
          </cell>
          <cell r="E1962">
            <v>7</v>
          </cell>
          <cell r="F1962" t="str">
            <v>DISTRITO - 7</v>
          </cell>
          <cell r="G1962" t="str">
            <v>I</v>
          </cell>
          <cell r="H1962">
            <v>8853</v>
          </cell>
          <cell r="I1962">
            <v>8853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2</v>
          </cell>
          <cell r="R1962" t="str">
            <v>OBRAS Y MEDIO AMBIENTE</v>
          </cell>
          <cell r="S1962">
            <v>17</v>
          </cell>
          <cell r="T1962" t="str">
            <v>ALUMBRADO PUBLICO</v>
          </cell>
          <cell r="U1962">
            <v>2</v>
          </cell>
          <cell r="V1962" t="str">
            <v>PROYECTOS - 2007 P/CONCLUSION</v>
          </cell>
          <cell r="W1962">
            <v>2519</v>
          </cell>
        </row>
        <row r="1963">
          <cell r="B1963" t="str">
            <v>B05-17461-00000</v>
          </cell>
          <cell r="C1963" t="str">
            <v>CONSTRUCCIÓN DE PROSCENIO Y MASTIL U.E. EL PROGRESO</v>
          </cell>
          <cell r="D1963" t="str">
            <v>EL PROGRESO</v>
          </cell>
          <cell r="E1963">
            <v>7</v>
          </cell>
          <cell r="F1963" t="str">
            <v>DISTRITO - 7</v>
          </cell>
          <cell r="G1963" t="str">
            <v>I</v>
          </cell>
          <cell r="H1963">
            <v>25000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25000</v>
          </cell>
          <cell r="P1963">
            <v>0</v>
          </cell>
          <cell r="Q1963">
            <v>1</v>
          </cell>
          <cell r="R1963" t="str">
            <v>PROTECCION SOCIAL</v>
          </cell>
          <cell r="S1963">
            <v>1</v>
          </cell>
          <cell r="T1963" t="str">
            <v>SERVICIO DE EDUCACION</v>
          </cell>
          <cell r="U1963">
            <v>2</v>
          </cell>
          <cell r="V1963" t="str">
            <v>PROYECTOS - 2007 P/CONCLUSION</v>
          </cell>
          <cell r="W1963">
            <v>2520</v>
          </cell>
        </row>
        <row r="1964">
          <cell r="B1964" t="str">
            <v>B05-17605-00000</v>
          </cell>
          <cell r="C1964" t="str">
            <v>DOTACIÓN DE LUMINARIAS PARA ALUMBRADO PÚBLICO</v>
          </cell>
          <cell r="D1964" t="str">
            <v>PLAYA VERDE</v>
          </cell>
          <cell r="E1964">
            <v>7</v>
          </cell>
          <cell r="F1964" t="str">
            <v>DISTRITO - 7</v>
          </cell>
          <cell r="G1964" t="str">
            <v>I</v>
          </cell>
          <cell r="H1964">
            <v>8000</v>
          </cell>
          <cell r="I1964">
            <v>256</v>
          </cell>
          <cell r="J1964">
            <v>7744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2</v>
          </cell>
          <cell r="R1964" t="str">
            <v>OBRAS Y MEDIO AMBIENTE</v>
          </cell>
          <cell r="S1964">
            <v>17</v>
          </cell>
          <cell r="T1964" t="str">
            <v>ALUMBRADO PUBLICO</v>
          </cell>
          <cell r="U1964">
            <v>2</v>
          </cell>
          <cell r="V1964" t="str">
            <v>PROYECTOS - 2007 P/CONCLUSION</v>
          </cell>
          <cell r="W1964">
            <v>2521</v>
          </cell>
        </row>
        <row r="1965">
          <cell r="B1965" t="str">
            <v>B05-17607-00000</v>
          </cell>
          <cell r="C1965" t="str">
            <v>DOTACIÓN DE LUMINARIAS PARA ALUMBRADO PÚBLICO</v>
          </cell>
          <cell r="D1965" t="str">
            <v>SAN ANSELMO</v>
          </cell>
          <cell r="E1965">
            <v>7</v>
          </cell>
          <cell r="F1965" t="str">
            <v>DISTRITO - 7</v>
          </cell>
          <cell r="G1965" t="str">
            <v>I</v>
          </cell>
          <cell r="H1965">
            <v>8000</v>
          </cell>
          <cell r="I1965">
            <v>0</v>
          </cell>
          <cell r="J1965">
            <v>8000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2</v>
          </cell>
          <cell r="R1965" t="str">
            <v>OBRAS Y MEDIO AMBIENTE</v>
          </cell>
          <cell r="S1965">
            <v>17</v>
          </cell>
          <cell r="T1965" t="str">
            <v>ALUMBRADO PUBLICO</v>
          </cell>
          <cell r="U1965">
            <v>2</v>
          </cell>
          <cell r="V1965" t="str">
            <v>PROYECTOS - 2007 P/CONCLUSION</v>
          </cell>
          <cell r="W1965">
            <v>2522</v>
          </cell>
        </row>
        <row r="1966">
          <cell r="B1966" t="str">
            <v>B05-17602-00000</v>
          </cell>
          <cell r="C1966" t="str">
            <v>DOTACIÓN DE LUMINARIAS PARA ALUMBRADO PÚBLICO</v>
          </cell>
          <cell r="D1966" t="str">
            <v>LEON</v>
          </cell>
          <cell r="E1966">
            <v>7</v>
          </cell>
          <cell r="F1966" t="str">
            <v>DISTRITO - 7</v>
          </cell>
          <cell r="G1966" t="str">
            <v>I</v>
          </cell>
          <cell r="H1966">
            <v>10000</v>
          </cell>
          <cell r="I1966">
            <v>0</v>
          </cell>
          <cell r="J1966">
            <v>10000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2</v>
          </cell>
          <cell r="R1966" t="str">
            <v>OBRAS Y MEDIO AMBIENTE</v>
          </cell>
          <cell r="S1966">
            <v>17</v>
          </cell>
          <cell r="T1966" t="str">
            <v>ALUMBRADO PUBLICO</v>
          </cell>
          <cell r="U1966">
            <v>2</v>
          </cell>
          <cell r="V1966" t="str">
            <v>PROYECTOS - 2007 P/CONCLUSION</v>
          </cell>
          <cell r="W1966">
            <v>2523</v>
          </cell>
        </row>
        <row r="1967">
          <cell r="B1967" t="str">
            <v>B05-17466-00000</v>
          </cell>
          <cell r="C1967" t="str">
            <v>ALCANTARILLADO SANITARIO AV. RADIAL (TRAMO 2)</v>
          </cell>
          <cell r="D1967" t="str">
            <v>DISTRITAL D-4</v>
          </cell>
          <cell r="E1967">
            <v>15</v>
          </cell>
          <cell r="F1967" t="str">
            <v>DISTRITAL</v>
          </cell>
          <cell r="G1967" t="str">
            <v>I</v>
          </cell>
          <cell r="H1967">
            <v>99999</v>
          </cell>
          <cell r="I1967">
            <v>0</v>
          </cell>
          <cell r="J1967">
            <v>99999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2</v>
          </cell>
          <cell r="R1967" t="str">
            <v>OBRAS Y MEDIO AMBIENTE</v>
          </cell>
          <cell r="S1967">
            <v>15</v>
          </cell>
          <cell r="T1967" t="str">
            <v>PLAN USO DE DESECHOS SOLIDOS - ALCANTARILLADO SANITARIO</v>
          </cell>
          <cell r="U1967">
            <v>2</v>
          </cell>
          <cell r="V1967" t="str">
            <v>PROYECTOS - 2007 P/CONCLUSION</v>
          </cell>
          <cell r="W1967">
            <v>2524</v>
          </cell>
        </row>
        <row r="1968">
          <cell r="B1968" t="str">
            <v>B05-17424-00000</v>
          </cell>
          <cell r="C1968" t="str">
            <v>CONSTRUCCIÓN DE CENTRO ARTESANAL PARA LA CAPACITACIÓN Y LA PRODUCCIÓN (FASE I)</v>
          </cell>
          <cell r="D1968" t="str">
            <v>COMUNIDAD PARCOPATA</v>
          </cell>
          <cell r="E1968">
            <v>10</v>
          </cell>
          <cell r="F1968" t="str">
            <v>DISTRITO - 10</v>
          </cell>
          <cell r="G1968" t="str">
            <v>I</v>
          </cell>
          <cell r="H1968">
            <v>150000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150000</v>
          </cell>
          <cell r="P1968">
            <v>0</v>
          </cell>
          <cell r="Q1968">
            <v>2</v>
          </cell>
          <cell r="R1968" t="str">
            <v>OBRAS Y MEDIO AMBIENTE</v>
          </cell>
          <cell r="S1968">
            <v>12</v>
          </cell>
          <cell r="T1968" t="str">
            <v>INFRAESTRUCTURA URBANA Y RURAL</v>
          </cell>
          <cell r="U1968">
            <v>2</v>
          </cell>
          <cell r="V1968" t="str">
            <v>PROYECTOS - 2007 P/CONCLUSION</v>
          </cell>
          <cell r="W1968">
            <v>2525</v>
          </cell>
        </row>
        <row r="1969">
          <cell r="B1969" t="str">
            <v>B05-17463-00000</v>
          </cell>
          <cell r="C1969" t="str">
            <v>CONSTRUCCIÓN DE PUENTE VEHICULAR AV. LITORAL</v>
          </cell>
          <cell r="D1969" t="str">
            <v>COMUNIDAD AMACHUMA</v>
          </cell>
          <cell r="E1969">
            <v>10</v>
          </cell>
          <cell r="F1969" t="str">
            <v>DISTRITO - 10</v>
          </cell>
          <cell r="G1969" t="str">
            <v>I</v>
          </cell>
          <cell r="H1969">
            <v>51998</v>
          </cell>
          <cell r="I1969">
            <v>51998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2</v>
          </cell>
          <cell r="R1969" t="str">
            <v>OBRAS Y MEDIO AMBIENTE</v>
          </cell>
          <cell r="S1969">
            <v>18</v>
          </cell>
          <cell r="T1969" t="str">
            <v>CONSTRUCCION Y MANTENIMIENTO DE CAMINOS VECINALES</v>
          </cell>
          <cell r="U1969">
            <v>2</v>
          </cell>
          <cell r="V1969" t="str">
            <v>PROYECTOS - 2007 P/CONCLUSION</v>
          </cell>
          <cell r="W1969">
            <v>2526</v>
          </cell>
        </row>
        <row r="1970">
          <cell r="B1970" t="str">
            <v>B05-17425-00000</v>
          </cell>
          <cell r="C1970" t="str">
            <v>CONSTRUCCIÓN DE CENTRO ARTESANAL PARA LA CAPACITACIÓN Y LA PRODUCCIÓN (FASE I) D-10</v>
          </cell>
          <cell r="D1970" t="str">
            <v>DISTRITAL</v>
          </cell>
          <cell r="E1970">
            <v>10</v>
          </cell>
          <cell r="F1970" t="str">
            <v>DISTRITO - 10</v>
          </cell>
          <cell r="G1970" t="str">
            <v>I</v>
          </cell>
          <cell r="H1970">
            <v>70000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70000</v>
          </cell>
          <cell r="P1970">
            <v>0</v>
          </cell>
          <cell r="Q1970">
            <v>2</v>
          </cell>
          <cell r="R1970" t="str">
            <v>OBRAS Y MEDIO AMBIENTE</v>
          </cell>
          <cell r="S1970">
            <v>12</v>
          </cell>
          <cell r="T1970" t="str">
            <v>INFRAESTRUCTURA URBANA Y RURAL</v>
          </cell>
          <cell r="U1970">
            <v>2</v>
          </cell>
          <cell r="V1970" t="str">
            <v>PROYECTOS - 2007 P/CONCLUSION</v>
          </cell>
          <cell r="W1970">
            <v>2527</v>
          </cell>
        </row>
        <row r="1971">
          <cell r="B1971" t="str">
            <v>B05-17802-00000</v>
          </cell>
          <cell r="C1971" t="str">
            <v>EQUIPAMIENTO U.E.  CENTRAL AMACHUMA</v>
          </cell>
          <cell r="D1971" t="str">
            <v>COMUNIDAD AMACHUMA</v>
          </cell>
          <cell r="E1971">
            <v>10</v>
          </cell>
          <cell r="F1971" t="str">
            <v>DISTRITO - 10</v>
          </cell>
          <cell r="G1971" t="str">
            <v>I</v>
          </cell>
          <cell r="H1971">
            <v>32999</v>
          </cell>
          <cell r="I1971">
            <v>0</v>
          </cell>
          <cell r="J1971">
            <v>0</v>
          </cell>
          <cell r="K1971">
            <v>32999</v>
          </cell>
          <cell r="L1971">
            <v>0</v>
          </cell>
          <cell r="M1971">
            <v>32999</v>
          </cell>
          <cell r="N1971">
            <v>0</v>
          </cell>
          <cell r="O1971">
            <v>0</v>
          </cell>
          <cell r="P1971">
            <v>0</v>
          </cell>
          <cell r="Q1971">
            <v>1</v>
          </cell>
          <cell r="R1971" t="str">
            <v>PROTECCION SOCIAL</v>
          </cell>
          <cell r="S1971">
            <v>1</v>
          </cell>
          <cell r="T1971" t="str">
            <v>SERVICIO DE EDUCACION</v>
          </cell>
          <cell r="U1971">
            <v>2</v>
          </cell>
          <cell r="V1971" t="str">
            <v>PROYECTOS - 2007 P/CONCLUSION</v>
          </cell>
          <cell r="W1971">
            <v>2528</v>
          </cell>
        </row>
        <row r="1972">
          <cell r="B1972" t="str">
            <v>B05-17275-00000</v>
          </cell>
          <cell r="C1972" t="str">
            <v xml:space="preserve">COMPRA DE TERRENO </v>
          </cell>
          <cell r="D1972" t="str">
            <v>PLAN 148</v>
          </cell>
          <cell r="E1972">
            <v>1</v>
          </cell>
          <cell r="F1972" t="str">
            <v>DISTRITO - 1</v>
          </cell>
          <cell r="G1972" t="str">
            <v>I</v>
          </cell>
          <cell r="H1972">
            <v>162843</v>
          </cell>
          <cell r="I1972">
            <v>87000</v>
          </cell>
          <cell r="J1972">
            <v>75843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2</v>
          </cell>
          <cell r="R1972" t="str">
            <v>OBRAS Y MEDIO AMBIENTE</v>
          </cell>
          <cell r="S1972">
            <v>12</v>
          </cell>
          <cell r="T1972" t="str">
            <v>INFRAESTRUCTURA URBANA Y RURAL</v>
          </cell>
          <cell r="U1972">
            <v>2</v>
          </cell>
          <cell r="V1972" t="str">
            <v>PROYECTOS - 2007 P/CONCLUSION</v>
          </cell>
          <cell r="W1972">
            <v>2529</v>
          </cell>
        </row>
        <row r="1973">
          <cell r="B1973" t="str">
            <v>B05-17268-00000</v>
          </cell>
          <cell r="C1973" t="str">
            <v>ASFALTADO DE LA CALLE 9 A</v>
          </cell>
          <cell r="D1973" t="str">
            <v>PLAN 129</v>
          </cell>
          <cell r="E1973">
            <v>1</v>
          </cell>
          <cell r="F1973" t="str">
            <v>DISTRITO - 1</v>
          </cell>
          <cell r="G1973" t="str">
            <v>I</v>
          </cell>
          <cell r="H1973">
            <v>92708</v>
          </cell>
          <cell r="I1973">
            <v>10000</v>
          </cell>
          <cell r="J1973">
            <v>82708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2</v>
          </cell>
          <cell r="R1973" t="str">
            <v>OBRAS Y MEDIO AMBIENTE</v>
          </cell>
          <cell r="S1973">
            <v>18</v>
          </cell>
          <cell r="T1973" t="str">
            <v>CONSTRUCCION Y MANTENIMIENTO DE CAMINOS VECINALES</v>
          </cell>
          <cell r="U1973">
            <v>2</v>
          </cell>
          <cell r="V1973" t="str">
            <v>PROYECTOS - 2007 P/CONCLUSION</v>
          </cell>
          <cell r="W1973">
            <v>2530</v>
          </cell>
        </row>
        <row r="1974">
          <cell r="B1974" t="str">
            <v/>
          </cell>
          <cell r="C1974" t="str">
            <v>MANTENIMIENTO DE CANALETAS Y BAJANTES U. E. COLORADOS DE BOLIVIA, COL. EUFRASIO IBAÑES Z</v>
          </cell>
          <cell r="D1974" t="str">
            <v>PLAN 97-129</v>
          </cell>
          <cell r="E1974">
            <v>1</v>
          </cell>
          <cell r="F1974" t="str">
            <v>DISTRITO - 1</v>
          </cell>
          <cell r="G1974" t="str">
            <v>I</v>
          </cell>
          <cell r="H1974">
            <v>11564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11564</v>
          </cell>
          <cell r="P1974">
            <v>0</v>
          </cell>
          <cell r="Q1974">
            <v>1</v>
          </cell>
          <cell r="R1974" t="str">
            <v>PROTECCION SOCIAL</v>
          </cell>
          <cell r="S1974">
            <v>1</v>
          </cell>
          <cell r="T1974" t="str">
            <v>SERVICIO DE EDUCACION</v>
          </cell>
          <cell r="U1974">
            <v>2</v>
          </cell>
          <cell r="V1974" t="str">
            <v>PROYECTOS - 2007 P/CONCLUSION</v>
          </cell>
          <cell r="W1974">
            <v>2531</v>
          </cell>
        </row>
        <row r="1975">
          <cell r="B1975" t="str">
            <v>B05-17845-00000</v>
          </cell>
          <cell r="C1975" t="str">
            <v>REFACCION DE PISO DE ACERA</v>
          </cell>
          <cell r="D1975" t="str">
            <v>PLAN 50-A</v>
          </cell>
          <cell r="E1975">
            <v>1</v>
          </cell>
          <cell r="F1975" t="str">
            <v>DISTRITO - 1</v>
          </cell>
          <cell r="G1975" t="str">
            <v>I</v>
          </cell>
          <cell r="H1975">
            <v>27230</v>
          </cell>
          <cell r="I1975">
            <v>27230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2</v>
          </cell>
          <cell r="R1975" t="str">
            <v>OBRAS Y MEDIO AMBIENTE</v>
          </cell>
          <cell r="S1975">
            <v>18</v>
          </cell>
          <cell r="T1975" t="str">
            <v>CONSTRUCCION Y MANTENIMIENTO DE CAMINOS VECINALES</v>
          </cell>
          <cell r="U1975">
            <v>2</v>
          </cell>
          <cell r="V1975" t="str">
            <v>PROYECTOS - 2007 P/CONCLUSION</v>
          </cell>
          <cell r="W1975">
            <v>2532</v>
          </cell>
        </row>
        <row r="1976">
          <cell r="B1976" t="str">
            <v>B05-17755-00000</v>
          </cell>
          <cell r="C1976" t="str">
            <v>ENLOSETADO DE LA CALLE H (CHUQUISAQUEÑA)</v>
          </cell>
          <cell r="D1976" t="str">
            <v>VILLA EXALTACION 2da SECCION</v>
          </cell>
          <cell r="E1976">
            <v>1</v>
          </cell>
          <cell r="F1976" t="str">
            <v>DISTRITO - 1</v>
          </cell>
          <cell r="G1976" t="str">
            <v>I</v>
          </cell>
          <cell r="H1976">
            <v>64664</v>
          </cell>
          <cell r="I1976">
            <v>31834</v>
          </cell>
          <cell r="J1976">
            <v>32830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2</v>
          </cell>
          <cell r="R1976" t="str">
            <v>OBRAS Y MEDIO AMBIENTE</v>
          </cell>
          <cell r="S1976">
            <v>18</v>
          </cell>
          <cell r="T1976" t="str">
            <v>CONSTRUCCION Y MANTENIMIENTO DE CAMINOS VECINALES</v>
          </cell>
          <cell r="U1976">
            <v>2</v>
          </cell>
          <cell r="V1976" t="str">
            <v>PROYECTOS - 2007 P/CONCLUSION</v>
          </cell>
          <cell r="W1976">
            <v>2534</v>
          </cell>
        </row>
        <row r="1977">
          <cell r="B1977" t="str">
            <v>B05-17640-00000</v>
          </cell>
          <cell r="C1977" t="str">
            <v>DOTACION DE MATERIALES DE CONSTRUCCION PARA ENLOSETADO DE LAS CALLES MARGARITAS,LOS TULIPANES Y LOS CLAVELES</v>
          </cell>
          <cell r="D1977" t="str">
            <v>TEJADA ALPACOMA BAJO</v>
          </cell>
          <cell r="E1977">
            <v>1</v>
          </cell>
          <cell r="F1977" t="str">
            <v>DISTRITO - 1</v>
          </cell>
          <cell r="G1977" t="str">
            <v>I</v>
          </cell>
          <cell r="H1977">
            <v>111284</v>
          </cell>
          <cell r="I1977">
            <v>109712</v>
          </cell>
          <cell r="J1977">
            <v>1572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2</v>
          </cell>
          <cell r="R1977" t="str">
            <v>OBRAS Y MEDIO AMBIENTE</v>
          </cell>
          <cell r="S1977">
            <v>18</v>
          </cell>
          <cell r="T1977" t="str">
            <v>CONSTRUCCION Y MANTENIMIENTO DE CAMINOS VECINALES</v>
          </cell>
          <cell r="U1977">
            <v>2</v>
          </cell>
          <cell r="V1977" t="str">
            <v>PROYECTOS - 2007 P/CONCLUSION</v>
          </cell>
          <cell r="W1977">
            <v>2535</v>
          </cell>
        </row>
        <row r="1978">
          <cell r="B1978" t="str">
            <v>B05-17265-00000</v>
          </cell>
          <cell r="C1978" t="str">
            <v>AMPLIACION Y CONSTRUCCION DE AMBIENTES PARA EL CENTRO DE SALUD</v>
          </cell>
          <cell r="D1978" t="str">
            <v>DISTRITAL 1</v>
          </cell>
          <cell r="E1978">
            <v>1</v>
          </cell>
          <cell r="F1978" t="str">
            <v>DISTRITO - 1</v>
          </cell>
          <cell r="G1978" t="str">
            <v>I</v>
          </cell>
          <cell r="H1978">
            <v>39771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39771</v>
          </cell>
          <cell r="P1978">
            <v>0</v>
          </cell>
          <cell r="Q1978">
            <v>1</v>
          </cell>
          <cell r="R1978" t="str">
            <v>PROTECCION SOCIAL</v>
          </cell>
          <cell r="S1978">
            <v>2</v>
          </cell>
          <cell r="T1978" t="str">
            <v>SERVICIO DE SALUD</v>
          </cell>
          <cell r="U1978">
            <v>2</v>
          </cell>
          <cell r="V1978" t="str">
            <v>PROYECTOS - 2007 P/CONCLUSION</v>
          </cell>
          <cell r="W1978">
            <v>2536</v>
          </cell>
        </row>
        <row r="1979">
          <cell r="B1979" t="str">
            <v>B05-17449-00000</v>
          </cell>
          <cell r="C1979" t="str">
            <v xml:space="preserve">CONSTRUCCION DE MODULO POLICIAL </v>
          </cell>
          <cell r="D1979" t="str">
            <v>ROSAS PAMPA</v>
          </cell>
          <cell r="E1979">
            <v>1</v>
          </cell>
          <cell r="F1979" t="str">
            <v>DISTRITO - 1</v>
          </cell>
          <cell r="G1979" t="str">
            <v>I</v>
          </cell>
          <cell r="H1979">
            <v>79180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79180</v>
          </cell>
          <cell r="P1979">
            <v>0</v>
          </cell>
          <cell r="Q1979">
            <v>2</v>
          </cell>
          <cell r="R1979" t="str">
            <v>OBRAS Y MEDIO AMBIENTE</v>
          </cell>
          <cell r="S1979">
            <v>6</v>
          </cell>
          <cell r="T1979" t="str">
            <v>SERVICIOS DE SEGURIDAD CIUDADANA</v>
          </cell>
          <cell r="U1979">
            <v>2</v>
          </cell>
          <cell r="V1979" t="str">
            <v>PROYECTOS - 2007 P/CONCLUSION</v>
          </cell>
          <cell r="W1979">
            <v>2537</v>
          </cell>
        </row>
        <row r="1980">
          <cell r="B1980" t="str">
            <v>B05-17353-00000</v>
          </cell>
          <cell r="C1980" t="str">
            <v>DOTACION DE ARCOS INTEGRADOS EN U.E. MARISCAL SANTA CRUZ</v>
          </cell>
          <cell r="D1980" t="str">
            <v>TEJADA ALPACOMA</v>
          </cell>
          <cell r="E1980">
            <v>1</v>
          </cell>
          <cell r="F1980" t="str">
            <v>DISTRITO - 1</v>
          </cell>
          <cell r="G1980" t="str">
            <v>I</v>
          </cell>
          <cell r="H1980">
            <v>7000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7000</v>
          </cell>
          <cell r="P1980">
            <v>0</v>
          </cell>
          <cell r="Q1980">
            <v>1</v>
          </cell>
          <cell r="R1980" t="str">
            <v>PROTECCION SOCIAL</v>
          </cell>
          <cell r="S1980">
            <v>1</v>
          </cell>
          <cell r="T1980" t="str">
            <v>SERVICIO DE EDUCACION</v>
          </cell>
          <cell r="U1980">
            <v>2</v>
          </cell>
          <cell r="V1980" t="str">
            <v>PROYECTOS - 2007 P/CONCLUSION</v>
          </cell>
          <cell r="W1980">
            <v>2538</v>
          </cell>
        </row>
        <row r="1981">
          <cell r="B1981" t="str">
            <v/>
          </cell>
          <cell r="C1981" t="str">
            <v>ESTUDIOS DE PREINVERSION DEL TALUD EN SAN MIGUEL Y TEJADA ALPACOMA</v>
          </cell>
          <cell r="D1981" t="str">
            <v xml:space="preserve">TEJADA ALPACOMA </v>
          </cell>
          <cell r="E1981">
            <v>1</v>
          </cell>
          <cell r="F1981" t="str">
            <v>DISTRITO - 1</v>
          </cell>
          <cell r="G1981" t="str">
            <v>I</v>
          </cell>
          <cell r="H1981">
            <v>200000</v>
          </cell>
          <cell r="I1981">
            <v>200000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2</v>
          </cell>
          <cell r="R1981" t="str">
            <v>OBRAS Y MEDIO AMBIENTE</v>
          </cell>
          <cell r="S1981">
            <v>42</v>
          </cell>
          <cell r="T1981" t="str">
            <v>PREVENCION DE RIESGOS Y DESASTRES NATURALES</v>
          </cell>
          <cell r="U1981">
            <v>2</v>
          </cell>
          <cell r="V1981" t="str">
            <v>PROYECTOS - 2007 P/CONCLUSION</v>
          </cell>
          <cell r="W1981">
            <v>2539</v>
          </cell>
        </row>
        <row r="1982">
          <cell r="B1982" t="str">
            <v/>
          </cell>
          <cell r="C1982" t="str">
            <v>CAMPAÑA DE PREVENCION EN SALUD (CARIES DENTAL Y DESPARACITACION)</v>
          </cell>
          <cell r="D1982" t="str">
            <v xml:space="preserve">TEJADA ALPACOMA </v>
          </cell>
          <cell r="E1982">
            <v>1</v>
          </cell>
          <cell r="F1982" t="str">
            <v>DISTRITO - 1</v>
          </cell>
          <cell r="G1982" t="str">
            <v>I</v>
          </cell>
          <cell r="H1982">
            <v>8000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8000</v>
          </cell>
          <cell r="P1982">
            <v>0</v>
          </cell>
          <cell r="Q1982">
            <v>1</v>
          </cell>
          <cell r="R1982" t="str">
            <v>PROTECCION SOCIAL</v>
          </cell>
          <cell r="S1982">
            <v>2</v>
          </cell>
          <cell r="T1982" t="str">
            <v>SERVICIO DE SALUD</v>
          </cell>
          <cell r="U1982">
            <v>2</v>
          </cell>
          <cell r="V1982" t="str">
            <v>PROYECTOS - 2007 P/CONCLUSION</v>
          </cell>
          <cell r="W1982">
            <v>2540</v>
          </cell>
        </row>
        <row r="1983">
          <cell r="B1983" t="str">
            <v>B05-05542-00000</v>
          </cell>
          <cell r="C1983" t="str">
            <v>PLAN DE DESARROLLO MUNICIPAL - (AJUSTE)</v>
          </cell>
          <cell r="D1983" t="str">
            <v>DISTRITAL</v>
          </cell>
          <cell r="E1983">
            <v>15</v>
          </cell>
          <cell r="F1983" t="str">
            <v>DISTRITAL</v>
          </cell>
          <cell r="G1983" t="str">
            <v>I</v>
          </cell>
          <cell r="H1983">
            <v>35665</v>
          </cell>
          <cell r="I1983">
            <v>0</v>
          </cell>
          <cell r="J1983">
            <v>35665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4</v>
          </cell>
          <cell r="R1983" t="str">
            <v>FORTALECIMIENTO INSTITUCIONAL</v>
          </cell>
          <cell r="S1983">
            <v>20</v>
          </cell>
          <cell r="T1983" t="str">
            <v>FORTALECIMIENTO MUNICIPAL</v>
          </cell>
          <cell r="U1983">
            <v>5</v>
          </cell>
          <cell r="V1983" t="str">
            <v>PROYECTOS GESTIONES PASADAS</v>
          </cell>
          <cell r="W1983">
            <v>2541</v>
          </cell>
        </row>
        <row r="1984">
          <cell r="B1984" t="str">
            <v/>
          </cell>
          <cell r="C1984" t="str">
            <v>ACTUALIZACION PLANIMETRIA DE TEJADA ALPACOMA</v>
          </cell>
          <cell r="D1984" t="str">
            <v xml:space="preserve">TEJADA ALPACOMA </v>
          </cell>
          <cell r="E1984">
            <v>1</v>
          </cell>
          <cell r="F1984" t="str">
            <v>DISTRITO - 1</v>
          </cell>
          <cell r="G1984" t="str">
            <v>I</v>
          </cell>
          <cell r="H1984">
            <v>13237</v>
          </cell>
          <cell r="I1984">
            <v>0</v>
          </cell>
          <cell r="J1984">
            <v>0</v>
          </cell>
          <cell r="K1984">
            <v>13237</v>
          </cell>
          <cell r="L1984">
            <v>0</v>
          </cell>
          <cell r="M1984">
            <v>0</v>
          </cell>
          <cell r="N1984">
            <v>13237</v>
          </cell>
          <cell r="O1984">
            <v>0</v>
          </cell>
          <cell r="P1984">
            <v>0</v>
          </cell>
          <cell r="Q1984">
            <v>2</v>
          </cell>
          <cell r="R1984" t="str">
            <v>OBRAS Y MEDIO AMBIENTE</v>
          </cell>
          <cell r="S1984">
            <v>13</v>
          </cell>
          <cell r="T1984" t="str">
            <v>SERVICIO DE CATASTRO URBANO Y RURAL</v>
          </cell>
          <cell r="U1984">
            <v>2</v>
          </cell>
          <cell r="V1984" t="str">
            <v>PROYECTOS - 2007 P/CONCLUSION</v>
          </cell>
          <cell r="W1984">
            <v>2542</v>
          </cell>
        </row>
        <row r="1985">
          <cell r="B1985" t="str">
            <v>B05-17583-00000</v>
          </cell>
          <cell r="C1985" t="str">
            <v>DOTACION DE CEMENTO PARA PISO DE ACERA MANZANOS 1-2</v>
          </cell>
          <cell r="D1985" t="str">
            <v xml:space="preserve">TEJADA ALPACOMA </v>
          </cell>
          <cell r="E1985">
            <v>1</v>
          </cell>
          <cell r="F1985" t="str">
            <v>DISTRITO - 1</v>
          </cell>
          <cell r="G1985" t="str">
            <v>I</v>
          </cell>
          <cell r="H1985">
            <v>13918</v>
          </cell>
          <cell r="I1985">
            <v>5319</v>
          </cell>
          <cell r="J1985">
            <v>8599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2</v>
          </cell>
          <cell r="R1985" t="str">
            <v>OBRAS Y MEDIO AMBIENTE</v>
          </cell>
          <cell r="S1985">
            <v>18</v>
          </cell>
          <cell r="T1985" t="str">
            <v>CONSTRUCCION Y MANTENIMIENTO DE CAMINOS VECINALES</v>
          </cell>
          <cell r="U1985">
            <v>2</v>
          </cell>
          <cell r="V1985" t="str">
            <v>PROYECTOS - 2007 P/CONCLUSION</v>
          </cell>
          <cell r="W1985">
            <v>2543</v>
          </cell>
        </row>
        <row r="1986">
          <cell r="B1986" t="str">
            <v>B05-17771-00000</v>
          </cell>
          <cell r="C1986" t="str">
            <v xml:space="preserve">ENMALLADO DE CANCHA </v>
          </cell>
          <cell r="D1986" t="str">
            <v>EXALTACION 2da. SECCION</v>
          </cell>
          <cell r="E1986">
            <v>1</v>
          </cell>
          <cell r="F1986" t="str">
            <v>DISTRITO - 1</v>
          </cell>
          <cell r="G1986" t="str">
            <v>I</v>
          </cell>
          <cell r="H1986">
            <v>7018</v>
          </cell>
          <cell r="I1986">
            <v>7018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2</v>
          </cell>
          <cell r="R1986" t="str">
            <v>OBRAS Y MEDIO AMBIENTE</v>
          </cell>
          <cell r="S1986">
            <v>12</v>
          </cell>
          <cell r="T1986" t="str">
            <v>INFRAESTRUCTURA URBANA Y RURAL</v>
          </cell>
          <cell r="U1986">
            <v>2</v>
          </cell>
          <cell r="V1986" t="str">
            <v>PROYECTOS - 2007 P/CONCLUSION</v>
          </cell>
          <cell r="W1986">
            <v>2544</v>
          </cell>
        </row>
        <row r="1987">
          <cell r="B1987" t="str">
            <v>B05-17753-00000</v>
          </cell>
          <cell r="C1987" t="str">
            <v>ENLOSETADO DE LA CALLE 11</v>
          </cell>
          <cell r="D1987" t="str">
            <v>PLAN 97</v>
          </cell>
          <cell r="E1987">
            <v>1</v>
          </cell>
          <cell r="F1987" t="str">
            <v>DISTRITO - 1</v>
          </cell>
          <cell r="G1987" t="str">
            <v>I</v>
          </cell>
          <cell r="H1987">
            <v>65798</v>
          </cell>
          <cell r="I1987">
            <v>65798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2</v>
          </cell>
          <cell r="R1987" t="str">
            <v>OBRAS Y MEDIO AMBIENTE</v>
          </cell>
          <cell r="S1987">
            <v>18</v>
          </cell>
          <cell r="T1987" t="str">
            <v>CONSTRUCCION Y MANTENIMIENTO DE CAMINOS VECINALES</v>
          </cell>
          <cell r="U1987">
            <v>2</v>
          </cell>
          <cell r="V1987" t="str">
            <v>PROYECTOS - 2007 P/CONCLUSION</v>
          </cell>
          <cell r="W1987">
            <v>2545</v>
          </cell>
        </row>
        <row r="1988">
          <cell r="B1988" t="str">
            <v>B05-17689-00000</v>
          </cell>
          <cell r="C1988" t="str">
            <v>EMBOVEDADO RIO FINAL TEJADA ALPACOMA (PLUVIAL)</v>
          </cell>
          <cell r="D1988" t="str">
            <v>TEJADA ALPACOMA</v>
          </cell>
          <cell r="E1988">
            <v>1</v>
          </cell>
          <cell r="F1988" t="str">
            <v>DISTRITO - 1</v>
          </cell>
          <cell r="G1988" t="str">
            <v>I</v>
          </cell>
          <cell r="H1988">
            <v>350000</v>
          </cell>
          <cell r="I1988">
            <v>150000</v>
          </cell>
          <cell r="J1988">
            <v>0</v>
          </cell>
          <cell r="K1988">
            <v>200000</v>
          </cell>
          <cell r="L1988">
            <v>0</v>
          </cell>
          <cell r="M1988">
            <v>0</v>
          </cell>
          <cell r="N1988">
            <v>200000</v>
          </cell>
          <cell r="O1988">
            <v>0</v>
          </cell>
          <cell r="P1988">
            <v>0</v>
          </cell>
          <cell r="Q1988">
            <v>2</v>
          </cell>
          <cell r="R1988" t="str">
            <v>OBRAS Y MEDIO AMBIENTE</v>
          </cell>
          <cell r="S1988">
            <v>15</v>
          </cell>
          <cell r="T1988" t="str">
            <v>PLAN USO DE DESECHOS SOLIDOS - ALCANTARILLADO SANITARIO</v>
          </cell>
          <cell r="U1988">
            <v>2</v>
          </cell>
          <cell r="V1988" t="str">
            <v>PROYECTOS - 2007 P/CONCLUSION</v>
          </cell>
          <cell r="W1988">
            <v>2546</v>
          </cell>
        </row>
        <row r="1989">
          <cell r="B1989" t="str">
            <v>B05-17703-00000</v>
          </cell>
          <cell r="C1989" t="str">
            <v>ENLOSETADO CALLE 18</v>
          </cell>
          <cell r="D1989" t="str">
            <v>TEJADA RECTANGULAR</v>
          </cell>
          <cell r="E1989">
            <v>1</v>
          </cell>
          <cell r="F1989" t="str">
            <v>DISTRITO - 1</v>
          </cell>
          <cell r="G1989" t="str">
            <v>I</v>
          </cell>
          <cell r="H1989">
            <v>73778</v>
          </cell>
          <cell r="I1989">
            <v>41260</v>
          </cell>
          <cell r="J1989">
            <v>32518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2</v>
          </cell>
          <cell r="R1989" t="str">
            <v>OBRAS Y MEDIO AMBIENTE</v>
          </cell>
          <cell r="S1989">
            <v>18</v>
          </cell>
          <cell r="T1989" t="str">
            <v>CONSTRUCCION Y MANTENIMIENTO DE CAMINOS VECINALES</v>
          </cell>
          <cell r="U1989">
            <v>2</v>
          </cell>
          <cell r="V1989" t="str">
            <v>PROYECTOS - 2007 P/CONCLUSION</v>
          </cell>
          <cell r="W1989">
            <v>2547</v>
          </cell>
        </row>
        <row r="1990">
          <cell r="B1990" t="str">
            <v/>
          </cell>
          <cell r="C1990" t="str">
            <v>MANTENIMIENTO DE LUMINARIAS D-1</v>
          </cell>
          <cell r="D1990" t="str">
            <v>DISTRITAL D-1</v>
          </cell>
          <cell r="E1990">
            <v>1</v>
          </cell>
          <cell r="F1990" t="str">
            <v>DISTRITO - 1</v>
          </cell>
          <cell r="G1990" t="str">
            <v>I</v>
          </cell>
          <cell r="H1990">
            <v>30000</v>
          </cell>
          <cell r="I1990">
            <v>30000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2</v>
          </cell>
          <cell r="R1990" t="str">
            <v>OBRAS Y MEDIO AMBIENTE</v>
          </cell>
          <cell r="S1990">
            <v>17</v>
          </cell>
          <cell r="T1990" t="str">
            <v>ALUMBRADO PUBLICO</v>
          </cell>
          <cell r="U1990">
            <v>2</v>
          </cell>
          <cell r="V1990" t="str">
            <v>PROYECTOS - 2007 P/CONCLUSION</v>
          </cell>
          <cell r="W1990">
            <v>2548</v>
          </cell>
        </row>
        <row r="1991">
          <cell r="B1991" t="str">
            <v/>
          </cell>
          <cell r="C1991" t="str">
            <v>ACTUALIZACION CARTOGRAFICA DE PLANIMETRIA (SAN MIGUEL DE ALPACOMA BAJO)</v>
          </cell>
          <cell r="D1991" t="str">
            <v>SAN MIGUEL DE ALPACOMA BAJO</v>
          </cell>
          <cell r="E1991">
            <v>1</v>
          </cell>
          <cell r="F1991" t="str">
            <v>DISTRITO - 1</v>
          </cell>
          <cell r="G1991" t="str">
            <v>I</v>
          </cell>
          <cell r="H1991">
            <v>10000</v>
          </cell>
          <cell r="I1991">
            <v>0</v>
          </cell>
          <cell r="J1991">
            <v>0</v>
          </cell>
          <cell r="K1991">
            <v>10000</v>
          </cell>
          <cell r="L1991">
            <v>0</v>
          </cell>
          <cell r="M1991">
            <v>0</v>
          </cell>
          <cell r="N1991">
            <v>10000</v>
          </cell>
          <cell r="O1991">
            <v>0</v>
          </cell>
          <cell r="P1991">
            <v>0</v>
          </cell>
          <cell r="Q1991">
            <v>2</v>
          </cell>
          <cell r="R1991" t="str">
            <v>OBRAS Y MEDIO AMBIENTE</v>
          </cell>
          <cell r="S1991">
            <v>13</v>
          </cell>
          <cell r="T1991" t="str">
            <v>SERVICIO DE CATASTRO URBANO Y RURAL</v>
          </cell>
          <cell r="U1991">
            <v>2</v>
          </cell>
          <cell r="V1991" t="str">
            <v>PROYECTOS - 2007 P/CONCLUSION</v>
          </cell>
          <cell r="W1991">
            <v>2549</v>
          </cell>
        </row>
        <row r="1992">
          <cell r="B1992" t="str">
            <v/>
          </cell>
          <cell r="C1992" t="str">
            <v>FORTALECIMIENTO DE LA SUB ALCALDIA DEL D-1</v>
          </cell>
          <cell r="D1992" t="str">
            <v>DISTRITAL D-1</v>
          </cell>
          <cell r="E1992">
            <v>1</v>
          </cell>
          <cell r="F1992" t="str">
            <v>DISTRITO - 1</v>
          </cell>
          <cell r="G1992" t="str">
            <v>I</v>
          </cell>
          <cell r="H1992">
            <v>20000</v>
          </cell>
          <cell r="I1992">
            <v>10000</v>
          </cell>
          <cell r="J1992">
            <v>10000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4</v>
          </cell>
          <cell r="R1992" t="str">
            <v>FORTALECIMIENTO INSTITUCIONAL</v>
          </cell>
          <cell r="S1992">
            <v>28</v>
          </cell>
          <cell r="T1992" t="str">
            <v>FORTALECIMIENTO SUB ALCALDIAS DISTRITALES</v>
          </cell>
          <cell r="U1992">
            <v>2</v>
          </cell>
          <cell r="V1992" t="str">
            <v>PROYECTOS - 2007 P/CONCLUSION</v>
          </cell>
          <cell r="W1992">
            <v>2550</v>
          </cell>
        </row>
        <row r="1993">
          <cell r="B1993" t="str">
            <v>B05-17497-00000</v>
          </cell>
          <cell r="C1993" t="str">
            <v xml:space="preserve">CONSTRUCCION MODULO POLICIAL </v>
          </cell>
          <cell r="D1993" t="str">
            <v xml:space="preserve">V. EXALTACION 3ra. SECCION </v>
          </cell>
          <cell r="E1993">
            <v>1</v>
          </cell>
          <cell r="F1993" t="str">
            <v>DISTRITO - 1</v>
          </cell>
          <cell r="G1993" t="str">
            <v>I</v>
          </cell>
          <cell r="H1993">
            <v>140000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140000</v>
          </cell>
          <cell r="P1993">
            <v>0</v>
          </cell>
          <cell r="Q1993">
            <v>2</v>
          </cell>
          <cell r="R1993" t="str">
            <v>OBRAS Y MEDIO AMBIENTE</v>
          </cell>
          <cell r="S1993">
            <v>6</v>
          </cell>
          <cell r="T1993" t="str">
            <v>SERVICIOS DE SEGURIDAD CIUDADANA</v>
          </cell>
          <cell r="U1993">
            <v>2</v>
          </cell>
          <cell r="V1993" t="str">
            <v>PROYECTOS - 2007 P/CONCLUSION</v>
          </cell>
          <cell r="W1993">
            <v>2551</v>
          </cell>
        </row>
        <row r="1994">
          <cell r="B1994" t="str">
            <v>B05-17496-00000</v>
          </cell>
          <cell r="C1994" t="str">
            <v>DEUDAS NO REGULARIZADAS DE GESTIONES PASADAS (EMMU)</v>
          </cell>
          <cell r="D1994" t="str">
            <v>DISTRITAL</v>
          </cell>
          <cell r="E1994">
            <v>15</v>
          </cell>
          <cell r="F1994" t="str">
            <v>DISTRITAL</v>
          </cell>
          <cell r="G1994" t="str">
            <v>I</v>
          </cell>
          <cell r="H1994">
            <v>402860</v>
          </cell>
          <cell r="I1994">
            <v>402860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4</v>
          </cell>
          <cell r="R1994" t="str">
            <v>FORTALECIMIENTO INSTITUCIONAL</v>
          </cell>
          <cell r="S1994">
            <v>23</v>
          </cell>
          <cell r="T1994" t="str">
            <v>SERVICIO DE LA DEUDA</v>
          </cell>
          <cell r="U1994">
            <v>2</v>
          </cell>
          <cell r="V1994" t="str">
            <v>PROYECTOS - 2007 P/CONCLUSION</v>
          </cell>
          <cell r="W1994">
            <v>2552</v>
          </cell>
        </row>
        <row r="1995">
          <cell r="B1995" t="str">
            <v>B05-17745-00000</v>
          </cell>
          <cell r="C1995" t="str">
            <v>ENLOSETADO CALLE WALTER ARCE</v>
          </cell>
          <cell r="D1995" t="str">
            <v xml:space="preserve">DISTRITAL </v>
          </cell>
          <cell r="E1995">
            <v>6</v>
          </cell>
          <cell r="F1995" t="str">
            <v>DISTRITO - 6</v>
          </cell>
          <cell r="G1995" t="str">
            <v>I</v>
          </cell>
          <cell r="H1995">
            <v>67000</v>
          </cell>
          <cell r="I1995">
            <v>16332</v>
          </cell>
          <cell r="J1995">
            <v>0</v>
          </cell>
          <cell r="K1995">
            <v>50668</v>
          </cell>
          <cell r="L1995">
            <v>0</v>
          </cell>
          <cell r="M1995">
            <v>0</v>
          </cell>
          <cell r="N1995">
            <v>50668</v>
          </cell>
          <cell r="O1995">
            <v>0</v>
          </cell>
          <cell r="P1995">
            <v>0</v>
          </cell>
          <cell r="Q1995">
            <v>2</v>
          </cell>
          <cell r="R1995" t="str">
            <v>OBRAS Y MEDIO AMBIENTE</v>
          </cell>
          <cell r="S1995">
            <v>18</v>
          </cell>
          <cell r="T1995" t="str">
            <v>CONSTRUCCION Y MANTENIMIENTO DE CAMINOS VECINALES</v>
          </cell>
          <cell r="U1995">
            <v>2</v>
          </cell>
          <cell r="V1995" t="str">
            <v>PROYECTOS - 2007 P/CONCLUSION</v>
          </cell>
          <cell r="W1995">
            <v>2553</v>
          </cell>
        </row>
        <row r="1996">
          <cell r="B1996" t="str">
            <v>B05-17432-00000</v>
          </cell>
          <cell r="C1996" t="str">
            <v>CONSTRUCCION DE GRADERIAS (CANCHA ALAMBRADO)</v>
          </cell>
          <cell r="D1996" t="str">
            <v xml:space="preserve">DISTRITAL </v>
          </cell>
          <cell r="E1996">
            <v>6</v>
          </cell>
          <cell r="F1996" t="str">
            <v>DISTRITO - 6</v>
          </cell>
          <cell r="G1996" t="str">
            <v>I</v>
          </cell>
          <cell r="H1996">
            <v>90000</v>
          </cell>
          <cell r="I1996">
            <v>90000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2</v>
          </cell>
          <cell r="R1996" t="str">
            <v>OBRAS Y MEDIO AMBIENTE</v>
          </cell>
          <cell r="S1996">
            <v>12</v>
          </cell>
          <cell r="T1996" t="str">
            <v>INFRAESTRUCTURA URBANA Y RURAL</v>
          </cell>
          <cell r="U1996">
            <v>2</v>
          </cell>
          <cell r="V1996" t="str">
            <v>PROYECTOS - 2007 P/CONCLUSION</v>
          </cell>
          <cell r="W1996">
            <v>2554</v>
          </cell>
        </row>
        <row r="1997">
          <cell r="B1997" t="str">
            <v>B05-17435-00000</v>
          </cell>
          <cell r="C1997" t="str">
            <v>CONSTRUCCION DE JARDINERA CENTRAL AV. 16 DE JULIO (FASE II)</v>
          </cell>
          <cell r="D1997" t="str">
            <v xml:space="preserve">DISTRITAL </v>
          </cell>
          <cell r="E1997">
            <v>6</v>
          </cell>
          <cell r="F1997" t="str">
            <v>DISTRITO - 6</v>
          </cell>
          <cell r="G1997" t="str">
            <v>I</v>
          </cell>
          <cell r="H1997">
            <v>204000</v>
          </cell>
          <cell r="I1997">
            <v>157153</v>
          </cell>
          <cell r="J1997">
            <v>46847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2</v>
          </cell>
          <cell r="R1997" t="str">
            <v>OBRAS Y MEDIO AMBIENTE</v>
          </cell>
          <cell r="S1997">
            <v>14</v>
          </cell>
          <cell r="T1997" t="str">
            <v>DESARROLLO Y PRESERVACION DE MEDIO AMBIENTE</v>
          </cell>
          <cell r="U1997">
            <v>2</v>
          </cell>
          <cell r="V1997" t="str">
            <v>PROYECTOS - 2007 P/CONCLUSION</v>
          </cell>
          <cell r="W1997">
            <v>2555</v>
          </cell>
        </row>
        <row r="1998">
          <cell r="B1998" t="str">
            <v>B05-17612-00000</v>
          </cell>
          <cell r="C1998" t="str">
            <v>DOTACION DE MATERIAL (CEMENTO)</v>
          </cell>
          <cell r="D1998" t="str">
            <v xml:space="preserve">DISTRITAL </v>
          </cell>
          <cell r="E1998">
            <v>6</v>
          </cell>
          <cell r="F1998" t="str">
            <v>DISTRITO - 6</v>
          </cell>
          <cell r="G1998" t="str">
            <v>I</v>
          </cell>
          <cell r="H1998">
            <v>20000</v>
          </cell>
          <cell r="I1998">
            <v>0</v>
          </cell>
          <cell r="J1998">
            <v>20000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2</v>
          </cell>
          <cell r="R1998" t="str">
            <v>OBRAS Y MEDIO AMBIENTE</v>
          </cell>
          <cell r="S1998">
            <v>18</v>
          </cell>
          <cell r="T1998" t="str">
            <v>CONSTRUCCION Y MANTENIMIENTO DE CAMINOS VECINALES</v>
          </cell>
          <cell r="U1998">
            <v>2</v>
          </cell>
          <cell r="V1998" t="str">
            <v>PROYECTOS - 2007 P/CONCLUSION</v>
          </cell>
          <cell r="W1998">
            <v>2556</v>
          </cell>
        </row>
        <row r="1999">
          <cell r="B1999" t="str">
            <v>B05-17685-00000</v>
          </cell>
          <cell r="C1999" t="str">
            <v>DOTACION MATERIAL DE CONSTRUCCION (ARIDOS)</v>
          </cell>
          <cell r="D1999" t="str">
            <v xml:space="preserve">DISTRITAL </v>
          </cell>
          <cell r="E1999">
            <v>6</v>
          </cell>
          <cell r="F1999" t="str">
            <v>DISTRITO - 6</v>
          </cell>
          <cell r="G1999" t="str">
            <v>I</v>
          </cell>
          <cell r="H1999">
            <v>15000</v>
          </cell>
          <cell r="I1999">
            <v>0</v>
          </cell>
          <cell r="J1999">
            <v>15000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2</v>
          </cell>
          <cell r="R1999" t="str">
            <v>OBRAS Y MEDIO AMBIENTE</v>
          </cell>
          <cell r="S1999">
            <v>12</v>
          </cell>
          <cell r="T1999" t="str">
            <v>INFRAESTRUCTURA URBANA Y RURAL</v>
          </cell>
          <cell r="U1999">
            <v>2</v>
          </cell>
          <cell r="V1999" t="str">
            <v>PROYECTOS - 2007 P/CONCLUSION</v>
          </cell>
          <cell r="W1999">
            <v>2557</v>
          </cell>
        </row>
        <row r="2000">
          <cell r="B2000" t="str">
            <v>B05-17686-00000</v>
          </cell>
          <cell r="C2000" t="str">
            <v>DOTACION MATERIAL DE CONSTRUCCION (LOSETAS)</v>
          </cell>
          <cell r="D2000" t="str">
            <v xml:space="preserve">DISTRITAL </v>
          </cell>
          <cell r="E2000">
            <v>6</v>
          </cell>
          <cell r="F2000" t="str">
            <v>DISTRITO - 6</v>
          </cell>
          <cell r="G2000" t="str">
            <v>I</v>
          </cell>
          <cell r="H2000">
            <v>5000</v>
          </cell>
          <cell r="I2000">
            <v>0</v>
          </cell>
          <cell r="J2000">
            <v>5000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2</v>
          </cell>
          <cell r="R2000" t="str">
            <v>OBRAS Y MEDIO AMBIENTE</v>
          </cell>
          <cell r="S2000">
            <v>18</v>
          </cell>
          <cell r="T2000" t="str">
            <v>CONSTRUCCION Y MANTENIMIENTO DE CAMINOS VECINALES</v>
          </cell>
          <cell r="U2000">
            <v>2</v>
          </cell>
          <cell r="V2000" t="str">
            <v>PROYECTOS - 2007 P/CONCLUSION</v>
          </cell>
          <cell r="W2000">
            <v>2558</v>
          </cell>
        </row>
        <row r="2001">
          <cell r="B2001" t="str">
            <v>B05-17434-00000</v>
          </cell>
          <cell r="C2001" t="str">
            <v>CONSTRUCCION DE GRADERIAS Y CAMERINES (EN CANCHA ALTO LIMA SUR PLAZA DISTRITAL)</v>
          </cell>
          <cell r="D2001" t="str">
            <v xml:space="preserve">DISTRITAL </v>
          </cell>
          <cell r="E2001">
            <v>6</v>
          </cell>
          <cell r="F2001" t="str">
            <v>DISTRITO - 6</v>
          </cell>
          <cell r="G2001" t="str">
            <v>I</v>
          </cell>
          <cell r="H2001">
            <v>35000</v>
          </cell>
          <cell r="I2001">
            <v>0</v>
          </cell>
          <cell r="J2001">
            <v>35000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2</v>
          </cell>
          <cell r="R2001" t="str">
            <v>OBRAS Y MEDIO AMBIENTE</v>
          </cell>
          <cell r="S2001">
            <v>12</v>
          </cell>
          <cell r="T2001" t="str">
            <v>INFRAESTRUCTURA URBANA Y RURAL</v>
          </cell>
          <cell r="U2001">
            <v>2</v>
          </cell>
          <cell r="V2001" t="str">
            <v>PROYECTOS - 2007 P/CONCLUSION</v>
          </cell>
          <cell r="W2001">
            <v>2559</v>
          </cell>
        </row>
        <row r="2002">
          <cell r="B2002" t="str">
            <v>B05-17777-00000</v>
          </cell>
          <cell r="C2002" t="str">
            <v>EQUIPAMIENTO A UNIDADES EDUCATIVAS D-6 (EQUIPOS INFORMATICOS)</v>
          </cell>
          <cell r="D2002" t="str">
            <v xml:space="preserve">DISTRITAL </v>
          </cell>
          <cell r="E2002">
            <v>6</v>
          </cell>
          <cell r="F2002" t="str">
            <v>DISTRITO - 6</v>
          </cell>
          <cell r="G2002" t="str">
            <v>I</v>
          </cell>
          <cell r="H2002">
            <v>150000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150000</v>
          </cell>
          <cell r="P2002">
            <v>0</v>
          </cell>
          <cell r="Q2002">
            <v>1</v>
          </cell>
          <cell r="R2002" t="str">
            <v>PROTECCION SOCIAL</v>
          </cell>
          <cell r="S2002">
            <v>1</v>
          </cell>
          <cell r="T2002" t="str">
            <v>SERVICIO DE EDUCACION</v>
          </cell>
          <cell r="U2002">
            <v>2</v>
          </cell>
          <cell r="V2002" t="str">
            <v>PROYECTOS - 2007 P/CONCLUSION</v>
          </cell>
          <cell r="W2002">
            <v>2560</v>
          </cell>
        </row>
        <row r="2003">
          <cell r="B2003" t="str">
            <v>B05-17791-00000</v>
          </cell>
          <cell r="C2003" t="str">
            <v>EQUIPAMIENTO DE MOBILIARIO A U. E. DEL DISTRITO 6</v>
          </cell>
          <cell r="D2003" t="str">
            <v xml:space="preserve">DISTRITAL </v>
          </cell>
          <cell r="E2003">
            <v>6</v>
          </cell>
          <cell r="F2003" t="str">
            <v>DISTRITO - 6</v>
          </cell>
          <cell r="G2003" t="str">
            <v>I</v>
          </cell>
          <cell r="H2003">
            <v>150000</v>
          </cell>
          <cell r="I2003">
            <v>0</v>
          </cell>
          <cell r="J2003">
            <v>0</v>
          </cell>
          <cell r="K2003">
            <v>150000</v>
          </cell>
          <cell r="L2003">
            <v>0</v>
          </cell>
          <cell r="M2003">
            <v>150000</v>
          </cell>
          <cell r="N2003">
            <v>0</v>
          </cell>
          <cell r="O2003">
            <v>0</v>
          </cell>
          <cell r="P2003">
            <v>0</v>
          </cell>
          <cell r="Q2003">
            <v>1</v>
          </cell>
          <cell r="R2003" t="str">
            <v>PROTECCION SOCIAL</v>
          </cell>
          <cell r="S2003">
            <v>1</v>
          </cell>
          <cell r="T2003" t="str">
            <v>SERVICIO DE EDUCACION</v>
          </cell>
          <cell r="U2003">
            <v>2</v>
          </cell>
          <cell r="V2003" t="str">
            <v>PROYECTOS - 2007 P/CONCLUSION</v>
          </cell>
          <cell r="W2003">
            <v>2561</v>
          </cell>
        </row>
        <row r="2004">
          <cell r="B2004" t="str">
            <v>B05-17778-00000</v>
          </cell>
          <cell r="C2004" t="str">
            <v>EQUIPAMIENTO A UNIDADES EDUCATIVAS D-6 (FOTOCOPIADORAS)</v>
          </cell>
          <cell r="D2004" t="str">
            <v xml:space="preserve">DISTRITAL </v>
          </cell>
          <cell r="E2004">
            <v>6</v>
          </cell>
          <cell r="F2004" t="str">
            <v>DISTRITO - 6</v>
          </cell>
          <cell r="G2004" t="str">
            <v>I</v>
          </cell>
          <cell r="H2004">
            <v>70266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70266</v>
          </cell>
          <cell r="P2004">
            <v>0</v>
          </cell>
          <cell r="Q2004">
            <v>1</v>
          </cell>
          <cell r="R2004" t="str">
            <v>PROTECCION SOCIAL</v>
          </cell>
          <cell r="S2004">
            <v>1</v>
          </cell>
          <cell r="T2004" t="str">
            <v>SERVICIO DE EDUCACION</v>
          </cell>
          <cell r="U2004">
            <v>2</v>
          </cell>
          <cell r="V2004" t="str">
            <v>PROYECTOS - 2007 P/CONCLUSION</v>
          </cell>
          <cell r="W2004">
            <v>2562</v>
          </cell>
        </row>
        <row r="2005">
          <cell r="B2005" t="str">
            <v>B05-17780-00000</v>
          </cell>
          <cell r="C2005" t="str">
            <v>EQUIPAMIENTO A UNIDADES EDUCATIVAS D-6 (MICROSCOPIOS)</v>
          </cell>
          <cell r="D2005" t="str">
            <v xml:space="preserve">DISTRITAL </v>
          </cell>
          <cell r="E2005">
            <v>6</v>
          </cell>
          <cell r="F2005" t="str">
            <v>DISTRITO - 6</v>
          </cell>
          <cell r="G2005" t="str">
            <v>I</v>
          </cell>
          <cell r="H2005">
            <v>50000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50000</v>
          </cell>
          <cell r="P2005">
            <v>0</v>
          </cell>
          <cell r="Q2005">
            <v>1</v>
          </cell>
          <cell r="R2005" t="str">
            <v>PROTECCION SOCIAL</v>
          </cell>
          <cell r="S2005">
            <v>1</v>
          </cell>
          <cell r="T2005" t="str">
            <v>SERVICIO DE EDUCACION</v>
          </cell>
          <cell r="U2005">
            <v>2</v>
          </cell>
          <cell r="V2005" t="str">
            <v>PROYECTOS - 2007 P/CONCLUSION</v>
          </cell>
          <cell r="W2005">
            <v>2563</v>
          </cell>
        </row>
        <row r="2006">
          <cell r="B2006" t="str">
            <v>B05-05547-00000</v>
          </cell>
          <cell r="C2006" t="str">
            <v>PROGRAMA ACCION MUNICIPAL (PAM)</v>
          </cell>
          <cell r="D2006" t="str">
            <v xml:space="preserve">DISTRITAL </v>
          </cell>
          <cell r="E2006">
            <v>15</v>
          </cell>
          <cell r="F2006" t="str">
            <v>DISTRITAL</v>
          </cell>
          <cell r="G2006" t="str">
            <v>I</v>
          </cell>
          <cell r="H2006">
            <v>5509</v>
          </cell>
          <cell r="I2006">
            <v>0</v>
          </cell>
          <cell r="J2006">
            <v>1696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3813</v>
          </cell>
          <cell r="Q2006">
            <v>4</v>
          </cell>
          <cell r="R2006" t="str">
            <v>FORTALECIMIENTO INSTITUCIONAL</v>
          </cell>
          <cell r="S2006">
            <v>20</v>
          </cell>
          <cell r="T2006" t="str">
            <v>FORTALECIMIENTO MUNICIPAL</v>
          </cell>
          <cell r="U2006">
            <v>5</v>
          </cell>
          <cell r="V2006" t="str">
            <v>PROYECTOS GESTIONES PASADAS</v>
          </cell>
          <cell r="W2006">
            <v>2564</v>
          </cell>
        </row>
        <row r="2007">
          <cell r="B2007" t="str">
            <v>B05-17779-00000</v>
          </cell>
          <cell r="C2007" t="str">
            <v>EQUIPAMIENTO A UNIDEDES EDUCATIVAS D-6 (INSTRUMENTOS MUSICALES)</v>
          </cell>
          <cell r="D2007" t="str">
            <v xml:space="preserve">DISTRITAL </v>
          </cell>
          <cell r="E2007">
            <v>6</v>
          </cell>
          <cell r="F2007" t="str">
            <v>DISTRITO - 6</v>
          </cell>
          <cell r="G2007" t="str">
            <v>I</v>
          </cell>
          <cell r="H2007">
            <v>53947</v>
          </cell>
          <cell r="I2007">
            <v>0</v>
          </cell>
          <cell r="J2007">
            <v>53947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1</v>
          </cell>
          <cell r="R2007" t="str">
            <v>PROTECCION SOCIAL</v>
          </cell>
          <cell r="S2007">
            <v>1</v>
          </cell>
          <cell r="T2007" t="str">
            <v>SERVICIO DE EDUCACION</v>
          </cell>
          <cell r="U2007">
            <v>2</v>
          </cell>
          <cell r="V2007" t="str">
            <v>PROYECTOS - 2007 P/CONCLUSION</v>
          </cell>
          <cell r="W2007">
            <v>2565</v>
          </cell>
        </row>
        <row r="2008">
          <cell r="B2008" t="str">
            <v>B05-17769-00000</v>
          </cell>
          <cell r="C2008" t="str">
            <v>ENMALLADO CANCHA MULTIPLE DE LA U.E. J.J. TORRES</v>
          </cell>
          <cell r="D2008" t="str">
            <v xml:space="preserve">DISTRITAL </v>
          </cell>
          <cell r="E2008">
            <v>6</v>
          </cell>
          <cell r="F2008" t="str">
            <v>DISTRITO - 6</v>
          </cell>
          <cell r="G2008" t="str">
            <v>I</v>
          </cell>
          <cell r="H2008">
            <v>5000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5000</v>
          </cell>
          <cell r="P2008">
            <v>0</v>
          </cell>
          <cell r="Q2008">
            <v>1</v>
          </cell>
          <cell r="R2008" t="str">
            <v>PROTECCION SOCIAL</v>
          </cell>
          <cell r="S2008">
            <v>1</v>
          </cell>
          <cell r="T2008" t="str">
            <v>SERVICIO DE EDUCACION</v>
          </cell>
          <cell r="U2008">
            <v>2</v>
          </cell>
          <cell r="V2008" t="str">
            <v>PROYECTOS - 2007 P/CONCLUSION</v>
          </cell>
          <cell r="W2008">
            <v>2566</v>
          </cell>
        </row>
        <row r="2009">
          <cell r="B2009" t="str">
            <v>B05-17524-00000</v>
          </cell>
          <cell r="C2009" t="str">
            <v>CONSTRUCCION SEDE SOCIAL</v>
          </cell>
          <cell r="D2009" t="str">
            <v>SAN FRANSISCO II</v>
          </cell>
          <cell r="E2009">
            <v>8</v>
          </cell>
          <cell r="F2009" t="str">
            <v>DISTRITO - 8</v>
          </cell>
          <cell r="G2009" t="str">
            <v>I</v>
          </cell>
          <cell r="H2009">
            <v>40000</v>
          </cell>
          <cell r="I2009">
            <v>20000</v>
          </cell>
          <cell r="J2009">
            <v>20000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2</v>
          </cell>
          <cell r="R2009" t="str">
            <v>OBRAS Y MEDIO AMBIENTE</v>
          </cell>
          <cell r="S2009">
            <v>12</v>
          </cell>
          <cell r="T2009" t="str">
            <v>INFRAESTRUCTURA URBANA Y RURAL</v>
          </cell>
          <cell r="U2009">
            <v>2</v>
          </cell>
          <cell r="V2009" t="str">
            <v>PROYECTOS - 2007 P/CONCLUSION</v>
          </cell>
          <cell r="W2009">
            <v>2567</v>
          </cell>
        </row>
        <row r="2010">
          <cell r="B2010" t="str">
            <v>B05-17357-00000</v>
          </cell>
          <cell r="C2010" t="str">
            <v>CONSTRUCCION DE AULAS U.E. ALONZO DE MENDOZA</v>
          </cell>
          <cell r="D2010" t="str">
            <v>ALONZO DE MENDOZA</v>
          </cell>
          <cell r="E2010">
            <v>8</v>
          </cell>
          <cell r="F2010" t="str">
            <v>DISTRITO - 8</v>
          </cell>
          <cell r="G2010" t="str">
            <v>I</v>
          </cell>
          <cell r="H2010">
            <v>121407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121407</v>
          </cell>
          <cell r="P2010">
            <v>0</v>
          </cell>
          <cell r="Q2010">
            <v>1</v>
          </cell>
          <cell r="R2010" t="str">
            <v>PROTECCION SOCIAL</v>
          </cell>
          <cell r="S2010">
            <v>1</v>
          </cell>
          <cell r="T2010" t="str">
            <v>SERVICIO DE EDUCACION</v>
          </cell>
          <cell r="U2010">
            <v>2</v>
          </cell>
          <cell r="V2010" t="str">
            <v>PROYECTOS - 2007 P/CONCLUSION</v>
          </cell>
          <cell r="W2010">
            <v>2568</v>
          </cell>
        </row>
        <row r="2011">
          <cell r="B2011" t="str">
            <v>B05-17693-00000</v>
          </cell>
          <cell r="C2011" t="str">
            <v>ENLOSETADO  AV. MANUELA DE ALCALA FASE II</v>
          </cell>
          <cell r="D2011" t="str">
            <v>30 DE AGOSTO</v>
          </cell>
          <cell r="E2011">
            <v>8</v>
          </cell>
          <cell r="F2011" t="str">
            <v>DISTRITO - 8</v>
          </cell>
          <cell r="G2011" t="str">
            <v>I</v>
          </cell>
          <cell r="H2011">
            <v>80000</v>
          </cell>
          <cell r="I2011">
            <v>0</v>
          </cell>
          <cell r="J2011">
            <v>40000</v>
          </cell>
          <cell r="K2011">
            <v>40000</v>
          </cell>
          <cell r="L2011">
            <v>0</v>
          </cell>
          <cell r="M2011">
            <v>0</v>
          </cell>
          <cell r="N2011">
            <v>40000</v>
          </cell>
          <cell r="O2011">
            <v>0</v>
          </cell>
          <cell r="P2011">
            <v>0</v>
          </cell>
          <cell r="Q2011">
            <v>2</v>
          </cell>
          <cell r="R2011" t="str">
            <v>OBRAS Y MEDIO AMBIENTE</v>
          </cell>
          <cell r="S2011">
            <v>18</v>
          </cell>
          <cell r="T2011" t="str">
            <v>CONSTRUCCION Y MANTENIMIENTO DE CAMINOS VECINALES</v>
          </cell>
          <cell r="U2011">
            <v>2</v>
          </cell>
          <cell r="V2011" t="str">
            <v>PROYECTOS - 2007 P/CONCLUSION</v>
          </cell>
          <cell r="W2011">
            <v>2569</v>
          </cell>
        </row>
        <row r="2012">
          <cell r="B2012" t="str">
            <v>B05-17273-00000</v>
          </cell>
          <cell r="C2012" t="str">
            <v xml:space="preserve">COMPLEMENTACION DE SEDE SOCIAL CON OBRA FINA </v>
          </cell>
          <cell r="D2012" t="str">
            <v xml:space="preserve">LUIS ESPINAL NUEVA VENTILLA </v>
          </cell>
          <cell r="E2012">
            <v>8</v>
          </cell>
          <cell r="F2012" t="str">
            <v>DISTRITO - 8</v>
          </cell>
          <cell r="G2012" t="str">
            <v>I</v>
          </cell>
          <cell r="H2012">
            <v>7000</v>
          </cell>
          <cell r="I2012">
            <v>7000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2</v>
          </cell>
          <cell r="R2012" t="str">
            <v>OBRAS Y MEDIO AMBIENTE</v>
          </cell>
          <cell r="S2012">
            <v>12</v>
          </cell>
          <cell r="T2012" t="str">
            <v>INFRAESTRUCTURA URBANA Y RURAL</v>
          </cell>
          <cell r="U2012">
            <v>2</v>
          </cell>
          <cell r="V2012" t="str">
            <v>PROYECTOS - 2007 P/CONCLUSION</v>
          </cell>
          <cell r="W2012">
            <v>2570</v>
          </cell>
        </row>
        <row r="2013">
          <cell r="B2013" t="str">
            <v>B05-17426-00000</v>
          </cell>
          <cell r="C2013" t="str">
            <v>CONSTRUCCION DE CENTRO CULTURAL</v>
          </cell>
          <cell r="D2013" t="str">
            <v>VILLA IMPERIAL</v>
          </cell>
          <cell r="E2013">
            <v>8</v>
          </cell>
          <cell r="F2013" t="str">
            <v>DISTRITO - 8</v>
          </cell>
          <cell r="G2013" t="str">
            <v>I</v>
          </cell>
          <cell r="H2013">
            <v>20000</v>
          </cell>
          <cell r="I2013">
            <v>10000</v>
          </cell>
          <cell r="J2013">
            <v>10000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2</v>
          </cell>
          <cell r="R2013" t="str">
            <v>OBRAS Y MEDIO AMBIENTE</v>
          </cell>
          <cell r="S2013">
            <v>12</v>
          </cell>
          <cell r="T2013" t="str">
            <v>INFRAESTRUCTURA URBANA Y RURAL</v>
          </cell>
          <cell r="U2013">
            <v>2</v>
          </cell>
          <cell r="V2013" t="str">
            <v>PROYECTOS - 2007 P/CONCLUSION</v>
          </cell>
          <cell r="W2013">
            <v>2571</v>
          </cell>
        </row>
        <row r="2014">
          <cell r="B2014" t="str">
            <v>B05-19577-00000</v>
          </cell>
          <cell r="C2014" t="str">
            <v>EQUIPAMIENTO U.E. POMAMAYA ALTA</v>
          </cell>
          <cell r="D2014" t="str">
            <v>POMAMAYA ALTA</v>
          </cell>
          <cell r="E2014">
            <v>9</v>
          </cell>
          <cell r="F2014" t="str">
            <v>DISTRITO - 9</v>
          </cell>
          <cell r="G2014" t="str">
            <v>I</v>
          </cell>
          <cell r="H2014">
            <v>19704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19704</v>
          </cell>
          <cell r="P2014">
            <v>0</v>
          </cell>
          <cell r="Q2014">
            <v>1</v>
          </cell>
          <cell r="R2014" t="str">
            <v>PROTECCION SOCIAL</v>
          </cell>
          <cell r="S2014">
            <v>1</v>
          </cell>
          <cell r="T2014" t="str">
            <v>SERVICIO DE EDUCACION</v>
          </cell>
          <cell r="U2014">
            <v>1</v>
          </cell>
          <cell r="V2014" t="str">
            <v>NUEVOS - 2008</v>
          </cell>
          <cell r="W2014">
            <v>2572</v>
          </cell>
        </row>
        <row r="2015">
          <cell r="B2015" t="str">
            <v>B05-17513-00000</v>
          </cell>
          <cell r="C2015" t="str">
            <v>CONSTRUCCION PARQUE INFANTIL (CONCLUSION)</v>
          </cell>
          <cell r="D2015" t="str">
            <v>VENTILLA I</v>
          </cell>
          <cell r="E2015">
            <v>8</v>
          </cell>
          <cell r="F2015" t="str">
            <v>DISTRITO - 8</v>
          </cell>
          <cell r="G2015" t="str">
            <v>I</v>
          </cell>
          <cell r="H2015">
            <v>10000</v>
          </cell>
          <cell r="I2015">
            <v>5000</v>
          </cell>
          <cell r="J2015">
            <v>5000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2</v>
          </cell>
          <cell r="R2015" t="str">
            <v>OBRAS Y MEDIO AMBIENTE</v>
          </cell>
          <cell r="S2015">
            <v>12</v>
          </cell>
          <cell r="T2015" t="str">
            <v>INFRAESTRUCTURA URBANA Y RURAL</v>
          </cell>
          <cell r="U2015">
            <v>2</v>
          </cell>
          <cell r="V2015" t="str">
            <v>PROYECTOS - 2007 P/CONCLUSION</v>
          </cell>
          <cell r="W2015">
            <v>2573</v>
          </cell>
        </row>
        <row r="2016">
          <cell r="B2016" t="str">
            <v>B05-17647-00000</v>
          </cell>
          <cell r="C2016" t="str">
            <v>DOTACION DE MATERIALES DE CONSTRUCCION PARA SALON MULTIPLE (FASE III)</v>
          </cell>
          <cell r="D2016" t="str">
            <v>INTI RAYMI</v>
          </cell>
          <cell r="E2016">
            <v>8</v>
          </cell>
          <cell r="F2016" t="str">
            <v>DISTRITO - 8</v>
          </cell>
          <cell r="G2016" t="str">
            <v>I</v>
          </cell>
          <cell r="H2016">
            <v>27018</v>
          </cell>
          <cell r="I2016">
            <v>14638</v>
          </cell>
          <cell r="J2016">
            <v>12380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2</v>
          </cell>
          <cell r="R2016" t="str">
            <v>OBRAS Y MEDIO AMBIENTE</v>
          </cell>
          <cell r="S2016">
            <v>12</v>
          </cell>
          <cell r="T2016" t="str">
            <v>INFRAESTRUCTURA URBANA Y RURAL</v>
          </cell>
          <cell r="U2016">
            <v>2</v>
          </cell>
          <cell r="V2016" t="str">
            <v>PROYECTOS - 2007 P/CONCLUSION</v>
          </cell>
          <cell r="W2016">
            <v>2574</v>
          </cell>
        </row>
        <row r="2017">
          <cell r="B2017" t="str">
            <v/>
          </cell>
          <cell r="C2017" t="str">
            <v>ADQUISICION DE LICENCIAS PARA SOFTWARE (PROGRAMA ACCESO A LA TECNOLOGIA D-8)</v>
          </cell>
          <cell r="D2017" t="str">
            <v>DISTRITAL</v>
          </cell>
          <cell r="E2017">
            <v>8</v>
          </cell>
          <cell r="F2017" t="str">
            <v>DISTRITO - 8</v>
          </cell>
          <cell r="G2017" t="str">
            <v>I</v>
          </cell>
          <cell r="H2017">
            <v>77252</v>
          </cell>
          <cell r="I2017">
            <v>38626</v>
          </cell>
          <cell r="J2017">
            <v>38626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4</v>
          </cell>
          <cell r="R2017" t="str">
            <v>FORTALECIMIENTO INSTITUCIONAL</v>
          </cell>
          <cell r="S2017">
            <v>20</v>
          </cell>
          <cell r="T2017" t="str">
            <v>FORTALECIMIENTO MUNICIPAL</v>
          </cell>
          <cell r="U2017">
            <v>2</v>
          </cell>
          <cell r="V2017" t="str">
            <v>PROYECTOS - 2007 P/CONCLUSION</v>
          </cell>
          <cell r="W2017">
            <v>2575</v>
          </cell>
        </row>
        <row r="2018">
          <cell r="B2018" t="str">
            <v>B05-17723-00000</v>
          </cell>
          <cell r="C2018" t="str">
            <v xml:space="preserve">ENLOSETADO CALLE JUARES </v>
          </cell>
          <cell r="D2018" t="str">
            <v xml:space="preserve">SAN LUIS SENKATA </v>
          </cell>
          <cell r="E2018">
            <v>8</v>
          </cell>
          <cell r="F2018" t="str">
            <v>DISTRITO - 8</v>
          </cell>
          <cell r="G2018" t="str">
            <v>I</v>
          </cell>
          <cell r="H2018">
            <v>65000</v>
          </cell>
          <cell r="I2018">
            <v>30000</v>
          </cell>
          <cell r="J2018">
            <v>0</v>
          </cell>
          <cell r="K2018">
            <v>35000</v>
          </cell>
          <cell r="L2018">
            <v>0</v>
          </cell>
          <cell r="M2018">
            <v>0</v>
          </cell>
          <cell r="N2018">
            <v>35000</v>
          </cell>
          <cell r="O2018">
            <v>0</v>
          </cell>
          <cell r="P2018">
            <v>0</v>
          </cell>
          <cell r="Q2018">
            <v>2</v>
          </cell>
          <cell r="R2018" t="str">
            <v>OBRAS Y MEDIO AMBIENTE</v>
          </cell>
          <cell r="S2018">
            <v>18</v>
          </cell>
          <cell r="T2018" t="str">
            <v>CONSTRUCCION Y MANTENIMIENTO DE CAMINOS VECINALES</v>
          </cell>
          <cell r="U2018">
            <v>2</v>
          </cell>
          <cell r="V2018" t="str">
            <v>PROYECTOS - 2007 P/CONCLUSION</v>
          </cell>
          <cell r="W2018">
            <v>2576</v>
          </cell>
        </row>
        <row r="2019">
          <cell r="B2019" t="str">
            <v>B05-17523-00000</v>
          </cell>
          <cell r="C2019" t="str">
            <v>CONSTRUCCION SEDE SOCIAL</v>
          </cell>
          <cell r="D2019" t="str">
            <v>CUMARAVI</v>
          </cell>
          <cell r="E2019">
            <v>8</v>
          </cell>
          <cell r="F2019" t="str">
            <v>DISTRITO - 8</v>
          </cell>
          <cell r="G2019" t="str">
            <v>I</v>
          </cell>
          <cell r="H2019">
            <v>86877</v>
          </cell>
          <cell r="I2019">
            <v>50000</v>
          </cell>
          <cell r="J2019">
            <v>36877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2</v>
          </cell>
          <cell r="R2019" t="str">
            <v>OBRAS Y MEDIO AMBIENTE</v>
          </cell>
          <cell r="S2019">
            <v>12</v>
          </cell>
          <cell r="T2019" t="str">
            <v>INFRAESTRUCTURA URBANA Y RURAL</v>
          </cell>
          <cell r="U2019">
            <v>2</v>
          </cell>
          <cell r="V2019" t="str">
            <v>PROYECTOS - 2007 P/CONCLUSION</v>
          </cell>
          <cell r="W2019">
            <v>2578</v>
          </cell>
        </row>
        <row r="2020">
          <cell r="B2020" t="str">
            <v>B05-17525-00000</v>
          </cell>
          <cell r="C2020" t="str">
            <v>CONSTRUCCION SEDE SOCIAL</v>
          </cell>
          <cell r="D2020" t="str">
            <v>SAN JUAN CUMARAVI II</v>
          </cell>
          <cell r="E2020">
            <v>8</v>
          </cell>
          <cell r="F2020" t="str">
            <v>DISTRITO - 8</v>
          </cell>
          <cell r="G2020" t="str">
            <v>I</v>
          </cell>
          <cell r="H2020">
            <v>40000</v>
          </cell>
          <cell r="I2020">
            <v>20000</v>
          </cell>
          <cell r="J2020">
            <v>20000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2</v>
          </cell>
          <cell r="R2020" t="str">
            <v>OBRAS Y MEDIO AMBIENTE</v>
          </cell>
          <cell r="S2020">
            <v>12</v>
          </cell>
          <cell r="T2020" t="str">
            <v>INFRAESTRUCTURA URBANA Y RURAL</v>
          </cell>
          <cell r="U2020">
            <v>2</v>
          </cell>
          <cell r="V2020" t="str">
            <v>PROYECTOS - 2007 P/CONCLUSION</v>
          </cell>
          <cell r="W2020">
            <v>2579</v>
          </cell>
        </row>
        <row r="2021">
          <cell r="B2021" t="str">
            <v>B05-17501-00000</v>
          </cell>
          <cell r="C2021" t="str">
            <v>CONSTRUCCION MODULO POLICIAL (FASE I)</v>
          </cell>
          <cell r="D2021" t="str">
            <v>SENKATA 79</v>
          </cell>
          <cell r="E2021">
            <v>8</v>
          </cell>
          <cell r="F2021" t="str">
            <v>DISTRITO - 8</v>
          </cell>
          <cell r="G2021" t="str">
            <v>I</v>
          </cell>
          <cell r="H2021">
            <v>40000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40000</v>
          </cell>
          <cell r="P2021">
            <v>0</v>
          </cell>
          <cell r="Q2021">
            <v>2</v>
          </cell>
          <cell r="R2021" t="str">
            <v>OBRAS Y MEDIO AMBIENTE</v>
          </cell>
          <cell r="S2021">
            <v>6</v>
          </cell>
          <cell r="T2021" t="str">
            <v>SERVICIOS DE SEGURIDAD CIUDADANA</v>
          </cell>
          <cell r="U2021">
            <v>2</v>
          </cell>
          <cell r="V2021" t="str">
            <v>PROYECTOS - 2007 P/CONCLUSION</v>
          </cell>
          <cell r="W2021">
            <v>2581</v>
          </cell>
        </row>
        <row r="2022">
          <cell r="B2022" t="str">
            <v>B05-17628-00000</v>
          </cell>
          <cell r="C2022" t="str">
            <v>DOTACION DE MATERIALES DE CONSTRUCCION PARA CORDONES DE ACERA (FASE II)</v>
          </cell>
          <cell r="D2022" t="str">
            <v>LAS RETAMAS JUNTHUMA I</v>
          </cell>
          <cell r="E2022">
            <v>8</v>
          </cell>
          <cell r="F2022" t="str">
            <v>DISTRITO - 8</v>
          </cell>
          <cell r="G2022" t="str">
            <v>I</v>
          </cell>
          <cell r="H2022">
            <v>20000</v>
          </cell>
          <cell r="I2022">
            <v>10000</v>
          </cell>
          <cell r="J2022">
            <v>10000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2</v>
          </cell>
          <cell r="R2022" t="str">
            <v>OBRAS Y MEDIO AMBIENTE</v>
          </cell>
          <cell r="S2022">
            <v>18</v>
          </cell>
          <cell r="T2022" t="str">
            <v>CONSTRUCCION Y MANTENIMIENTO DE CAMINOS VECINALES</v>
          </cell>
          <cell r="U2022">
            <v>2</v>
          </cell>
          <cell r="V2022" t="str">
            <v>PROYECTOS - 2007 P/CONCLUSION</v>
          </cell>
          <cell r="W2022">
            <v>2582</v>
          </cell>
        </row>
        <row r="2023">
          <cell r="B2023" t="str">
            <v>B05-17431-00000</v>
          </cell>
          <cell r="C2023" t="str">
            <v xml:space="preserve">CONSTRUCCION DE GRADERIAS </v>
          </cell>
          <cell r="D2023" t="str">
            <v xml:space="preserve">SAN LUIS SENKATA </v>
          </cell>
          <cell r="E2023">
            <v>8</v>
          </cell>
          <cell r="F2023" t="str">
            <v>DISTRITO - 8</v>
          </cell>
          <cell r="G2023" t="str">
            <v>I</v>
          </cell>
          <cell r="H2023">
            <v>33180</v>
          </cell>
          <cell r="I2023">
            <v>0</v>
          </cell>
          <cell r="J2023">
            <v>33180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2</v>
          </cell>
          <cell r="R2023" t="str">
            <v>OBRAS Y MEDIO AMBIENTE</v>
          </cell>
          <cell r="S2023">
            <v>12</v>
          </cell>
          <cell r="T2023" t="str">
            <v>INFRAESTRUCTURA URBANA Y RURAL</v>
          </cell>
          <cell r="U2023">
            <v>2</v>
          </cell>
          <cell r="V2023" t="str">
            <v>PROYECTOS - 2007 P/CONCLUSION</v>
          </cell>
          <cell r="W2023">
            <v>2583</v>
          </cell>
        </row>
        <row r="2024">
          <cell r="B2024" t="str">
            <v>B05-17623-00000</v>
          </cell>
          <cell r="C2024" t="str">
            <v>DOTACION DE MATERIALES DE CONSTRUCCION PARA CORDONES DE ACERA</v>
          </cell>
          <cell r="D2024" t="str">
            <v>29 DE JUNIO</v>
          </cell>
          <cell r="E2024">
            <v>8</v>
          </cell>
          <cell r="F2024" t="str">
            <v>DISTRITO - 8</v>
          </cell>
          <cell r="G2024" t="str">
            <v>I</v>
          </cell>
          <cell r="H2024">
            <v>27018</v>
          </cell>
          <cell r="I2024">
            <v>14638</v>
          </cell>
          <cell r="J2024">
            <v>12380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2</v>
          </cell>
          <cell r="R2024" t="str">
            <v>OBRAS Y MEDIO AMBIENTE</v>
          </cell>
          <cell r="S2024">
            <v>18</v>
          </cell>
          <cell r="T2024" t="str">
            <v>CONSTRUCCION Y MANTENIMIENTO DE CAMINOS VECINALES</v>
          </cell>
          <cell r="U2024">
            <v>2</v>
          </cell>
          <cell r="V2024" t="str">
            <v>PROYECTOS - 2007 P/CONCLUSION</v>
          </cell>
          <cell r="W2024">
            <v>2584</v>
          </cell>
        </row>
        <row r="2025">
          <cell r="B2025" t="str">
            <v>B05-17462-00000</v>
          </cell>
          <cell r="C2025" t="str">
            <v>CONSTRUCCION DE PUENTE VEHICULAR</v>
          </cell>
          <cell r="D2025" t="str">
            <v>JUANCITO PINTO</v>
          </cell>
          <cell r="E2025">
            <v>8</v>
          </cell>
          <cell r="F2025" t="str">
            <v>DISTRITO - 8</v>
          </cell>
          <cell r="G2025" t="str">
            <v>I</v>
          </cell>
          <cell r="H2025">
            <v>20000</v>
          </cell>
          <cell r="I2025">
            <v>20000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2</v>
          </cell>
          <cell r="R2025" t="str">
            <v>OBRAS Y MEDIO AMBIENTE</v>
          </cell>
          <cell r="S2025">
            <v>18</v>
          </cell>
          <cell r="T2025" t="str">
            <v>CONSTRUCCION Y MANTENIMIENTO DE CAMINOS VECINALES</v>
          </cell>
          <cell r="U2025">
            <v>2</v>
          </cell>
          <cell r="V2025" t="str">
            <v>PROYECTOS - 2007 P/CONCLUSION</v>
          </cell>
          <cell r="W2025">
            <v>2585</v>
          </cell>
        </row>
        <row r="2026">
          <cell r="B2026" t="str">
            <v>B05-17506-00000</v>
          </cell>
          <cell r="C2026" t="str">
            <v xml:space="preserve">CONSTRUCCION MURO PERIMETRAL SEDE SOCIAL </v>
          </cell>
          <cell r="D2026" t="str">
            <v>JUANCITO PINTO</v>
          </cell>
          <cell r="E2026">
            <v>8</v>
          </cell>
          <cell r="F2026" t="str">
            <v>DISTRITO - 8</v>
          </cell>
          <cell r="G2026" t="str">
            <v>I</v>
          </cell>
          <cell r="H2026">
            <v>21369</v>
          </cell>
          <cell r="I2026">
            <v>21369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2</v>
          </cell>
          <cell r="R2026" t="str">
            <v>OBRAS Y MEDIO AMBIENTE</v>
          </cell>
          <cell r="S2026">
            <v>12</v>
          </cell>
          <cell r="T2026" t="str">
            <v>INFRAESTRUCTURA URBANA Y RURAL</v>
          </cell>
          <cell r="U2026">
            <v>2</v>
          </cell>
          <cell r="V2026" t="str">
            <v>PROYECTOS - 2007 P/CONCLUSION</v>
          </cell>
          <cell r="W2026">
            <v>2586</v>
          </cell>
        </row>
        <row r="2027">
          <cell r="B2027" t="str">
            <v>B05-17291-00000</v>
          </cell>
          <cell r="C2027" t="str">
            <v>CONSTRUCCION CANCHA MULTIFUNCIONAL (CONCLUSION)</v>
          </cell>
          <cell r="D2027" t="str">
            <v>SAN MIGUEL SENKATA</v>
          </cell>
          <cell r="E2027">
            <v>8</v>
          </cell>
          <cell r="F2027" t="str">
            <v>DISTRITO - 8</v>
          </cell>
          <cell r="G2027" t="str">
            <v>I</v>
          </cell>
          <cell r="H2027">
            <v>5000</v>
          </cell>
          <cell r="I2027">
            <v>5000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2</v>
          </cell>
          <cell r="R2027" t="str">
            <v>OBRAS Y MEDIO AMBIENTE</v>
          </cell>
          <cell r="S2027">
            <v>12</v>
          </cell>
          <cell r="T2027" t="str">
            <v>INFRAESTRUCTURA URBANA Y RURAL</v>
          </cell>
          <cell r="U2027">
            <v>2</v>
          </cell>
          <cell r="V2027" t="str">
            <v>PROYECTOS - 2007 P/CONCLUSION</v>
          </cell>
          <cell r="W2027">
            <v>2587</v>
          </cell>
        </row>
        <row r="2028">
          <cell r="B2028" t="str">
            <v>B05-17514-00000</v>
          </cell>
          <cell r="C2028" t="str">
            <v>CONSTRUCCION PARQUE INFANTIL (FASE II)</v>
          </cell>
          <cell r="D2028" t="str">
            <v>SAN PEDRO A</v>
          </cell>
          <cell r="E2028">
            <v>8</v>
          </cell>
          <cell r="F2028" t="str">
            <v>DISTRITO - 8</v>
          </cell>
          <cell r="G2028" t="str">
            <v>I</v>
          </cell>
          <cell r="H2028">
            <v>40000</v>
          </cell>
          <cell r="I2028">
            <v>40000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2</v>
          </cell>
          <cell r="R2028" t="str">
            <v>OBRAS Y MEDIO AMBIENTE</v>
          </cell>
          <cell r="S2028">
            <v>12</v>
          </cell>
          <cell r="T2028" t="str">
            <v>INFRAESTRUCTURA URBANA Y RURAL</v>
          </cell>
          <cell r="U2028">
            <v>2</v>
          </cell>
          <cell r="V2028" t="str">
            <v>PROYECTOS - 2007 P/CONCLUSION</v>
          </cell>
          <cell r="W2028">
            <v>2588</v>
          </cell>
        </row>
        <row r="2029">
          <cell r="B2029" t="str">
            <v>B05-17692-00000</v>
          </cell>
          <cell r="C2029" t="str">
            <v>EMPEDRADO CALLES 25 Y 27 DE DICIEMBRE</v>
          </cell>
          <cell r="D2029" t="str">
            <v>18 DE DICIEMBRE</v>
          </cell>
          <cell r="E2029">
            <v>8</v>
          </cell>
          <cell r="F2029" t="str">
            <v>DISTRITO - 8</v>
          </cell>
          <cell r="G2029" t="str">
            <v>I</v>
          </cell>
          <cell r="H2029">
            <v>27018</v>
          </cell>
          <cell r="I2029">
            <v>14638</v>
          </cell>
          <cell r="J2029">
            <v>12380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2</v>
          </cell>
          <cell r="R2029" t="str">
            <v>OBRAS Y MEDIO AMBIENTE</v>
          </cell>
          <cell r="S2029">
            <v>18</v>
          </cell>
          <cell r="T2029" t="str">
            <v>CONSTRUCCION Y MANTENIMIENTO DE CAMINOS VECINALES</v>
          </cell>
          <cell r="U2029">
            <v>2</v>
          </cell>
          <cell r="V2029" t="str">
            <v>PROYECTOS - 2007 P/CONCLUSION</v>
          </cell>
          <cell r="W2029">
            <v>2589</v>
          </cell>
        </row>
        <row r="2030">
          <cell r="B2030" t="str">
            <v>B05-17289-00000</v>
          </cell>
          <cell r="C2030" t="str">
            <v xml:space="preserve">CONSTRUCCION BIBLIOTECA EN U.E. ATIPIRIS </v>
          </cell>
          <cell r="D2030" t="str">
            <v>ATIPIRIS</v>
          </cell>
          <cell r="E2030">
            <v>8</v>
          </cell>
          <cell r="F2030" t="str">
            <v>DISTRITO - 8</v>
          </cell>
          <cell r="G2030" t="str">
            <v>I</v>
          </cell>
          <cell r="H2030">
            <v>29209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29209</v>
          </cell>
          <cell r="P2030">
            <v>0</v>
          </cell>
          <cell r="Q2030">
            <v>2</v>
          </cell>
          <cell r="R2030" t="str">
            <v>OBRAS Y MEDIO AMBIENTE</v>
          </cell>
          <cell r="S2030">
            <v>12</v>
          </cell>
          <cell r="T2030" t="str">
            <v>INFRAESTRUCTURA URBANA Y RURAL</v>
          </cell>
          <cell r="U2030">
            <v>2</v>
          </cell>
          <cell r="V2030" t="str">
            <v>PROYECTOS - 2007 P/CONCLUSION</v>
          </cell>
          <cell r="W2030">
            <v>2590</v>
          </cell>
        </row>
        <row r="2031">
          <cell r="B2031" t="str">
            <v>B05-17764-00000</v>
          </cell>
          <cell r="C2031" t="str">
            <v>ENMALLADO CANCHA DE FUTSAL</v>
          </cell>
          <cell r="D2031" t="str">
            <v>PANORAMICA II</v>
          </cell>
          <cell r="E2031">
            <v>8</v>
          </cell>
          <cell r="F2031" t="str">
            <v>DISTRITO - 8</v>
          </cell>
          <cell r="G2031" t="str">
            <v>I</v>
          </cell>
          <cell r="H2031">
            <v>40000</v>
          </cell>
          <cell r="I2031">
            <v>40000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2</v>
          </cell>
          <cell r="R2031" t="str">
            <v>OBRAS Y MEDIO AMBIENTE</v>
          </cell>
          <cell r="S2031">
            <v>12</v>
          </cell>
          <cell r="T2031" t="str">
            <v>INFRAESTRUCTURA URBANA Y RURAL</v>
          </cell>
          <cell r="U2031">
            <v>2</v>
          </cell>
          <cell r="V2031" t="str">
            <v>PROYECTOS - 2007 P/CONCLUSION</v>
          </cell>
          <cell r="W2031">
            <v>2591</v>
          </cell>
        </row>
        <row r="2032">
          <cell r="B2032" t="str">
            <v>B05-17653-00000</v>
          </cell>
          <cell r="C2032" t="str">
            <v>DOTACION DE MATERIALES DE CONSTRUCCION PARA SEDE SOCIAL (FASE II)</v>
          </cell>
          <cell r="D2032" t="str">
            <v>LAS VEGAS</v>
          </cell>
          <cell r="E2032">
            <v>8</v>
          </cell>
          <cell r="F2032" t="str">
            <v>DISTRITO - 8</v>
          </cell>
          <cell r="G2032" t="str">
            <v>I</v>
          </cell>
          <cell r="H2032">
            <v>67800</v>
          </cell>
          <cell r="I2032">
            <v>30000</v>
          </cell>
          <cell r="J2032">
            <v>37800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2</v>
          </cell>
          <cell r="R2032" t="str">
            <v>OBRAS Y MEDIO AMBIENTE</v>
          </cell>
          <cell r="S2032">
            <v>12</v>
          </cell>
          <cell r="T2032" t="str">
            <v>INFRAESTRUCTURA URBANA Y RURAL</v>
          </cell>
          <cell r="U2032">
            <v>2</v>
          </cell>
          <cell r="V2032" t="str">
            <v>PROYECTOS - 2007 P/CONCLUSION</v>
          </cell>
          <cell r="W2032">
            <v>2592</v>
          </cell>
        </row>
        <row r="2033">
          <cell r="B2033" t="str">
            <v>B05-17582-00000</v>
          </cell>
          <cell r="C2033" t="str">
            <v>DOTACION DE LOSETAS PARA CONTORNO PLAZA ATACAMA</v>
          </cell>
          <cell r="D2033" t="str">
            <v>LITORAL SENKATA</v>
          </cell>
          <cell r="E2033">
            <v>8</v>
          </cell>
          <cell r="F2033" t="str">
            <v>DISTRITO - 8</v>
          </cell>
          <cell r="G2033" t="str">
            <v>I</v>
          </cell>
          <cell r="H2033">
            <v>60000</v>
          </cell>
          <cell r="I2033">
            <v>30000</v>
          </cell>
          <cell r="J2033">
            <v>30000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2</v>
          </cell>
          <cell r="R2033" t="str">
            <v>OBRAS Y MEDIO AMBIENTE</v>
          </cell>
          <cell r="S2033">
            <v>18</v>
          </cell>
          <cell r="T2033" t="str">
            <v>CONSTRUCCION Y MANTENIMIENTO DE CAMINOS VECINALES</v>
          </cell>
          <cell r="U2033">
            <v>2</v>
          </cell>
          <cell r="V2033" t="str">
            <v>PROYECTOS - 2007 P/CONCLUSION</v>
          </cell>
          <cell r="W2033">
            <v>2593</v>
          </cell>
        </row>
        <row r="2034">
          <cell r="B2034" t="str">
            <v>B05-17340-00000</v>
          </cell>
          <cell r="C2034" t="str">
            <v>CONSTRUCCION CORDONES DE ACERA (COMPLEMENTACION)</v>
          </cell>
          <cell r="D2034" t="str">
            <v xml:space="preserve">16 DE NOVIEMBRE </v>
          </cell>
          <cell r="E2034">
            <v>8</v>
          </cell>
          <cell r="F2034" t="str">
            <v>DISTRITO - 8</v>
          </cell>
          <cell r="G2034" t="str">
            <v>I</v>
          </cell>
          <cell r="H2034">
            <v>10000</v>
          </cell>
          <cell r="I2034">
            <v>5000</v>
          </cell>
          <cell r="J2034">
            <v>5000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2</v>
          </cell>
          <cell r="R2034" t="str">
            <v>OBRAS Y MEDIO AMBIENTE</v>
          </cell>
          <cell r="S2034">
            <v>18</v>
          </cell>
          <cell r="T2034" t="str">
            <v>CONSTRUCCION Y MANTENIMIENTO DE CAMINOS VECINALES</v>
          </cell>
          <cell r="U2034">
            <v>2</v>
          </cell>
          <cell r="V2034" t="str">
            <v>PROYECTOS - 2007 P/CONCLUSION</v>
          </cell>
          <cell r="W2034">
            <v>2594</v>
          </cell>
        </row>
        <row r="2035">
          <cell r="B2035" t="str">
            <v>B05-17619-00000</v>
          </cell>
          <cell r="C2035" t="str">
            <v>ALCANTARILLADO SANITARIO AV. RADIAL (TRAMO 3)</v>
          </cell>
          <cell r="D2035" t="str">
            <v>DISTRITAL D-4</v>
          </cell>
          <cell r="E2035">
            <v>15</v>
          </cell>
          <cell r="F2035" t="str">
            <v>DISTRITAL</v>
          </cell>
          <cell r="G2035" t="str">
            <v>I</v>
          </cell>
          <cell r="H2035">
            <v>99999</v>
          </cell>
          <cell r="I2035">
            <v>99999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2</v>
          </cell>
          <cell r="R2035" t="str">
            <v>OBRAS Y MEDIO AMBIENTE</v>
          </cell>
          <cell r="S2035">
            <v>15</v>
          </cell>
          <cell r="T2035" t="str">
            <v>PLAN USO DE DESECHOS SOLIDOS - ALCANTARILLADO SANITARIO</v>
          </cell>
          <cell r="U2035">
            <v>2</v>
          </cell>
          <cell r="V2035" t="str">
            <v>PROYECTOS - 2007 P/CONCLUSION</v>
          </cell>
          <cell r="W2035">
            <v>2595</v>
          </cell>
        </row>
        <row r="2036">
          <cell r="B2036" t="str">
            <v>B05-17645-00000</v>
          </cell>
          <cell r="C2036" t="str">
            <v xml:space="preserve">DOTACION DE MATERIALES DE CONSTRUCCION PARA PISOS DE ACERA </v>
          </cell>
          <cell r="D2036" t="str">
            <v>SAN PEDRO II</v>
          </cell>
          <cell r="E2036">
            <v>8</v>
          </cell>
          <cell r="F2036" t="str">
            <v>DISTRITO - 8</v>
          </cell>
          <cell r="G2036" t="str">
            <v>I</v>
          </cell>
          <cell r="H2036">
            <v>27018</v>
          </cell>
          <cell r="I2036">
            <v>14638</v>
          </cell>
          <cell r="J2036">
            <v>12380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2</v>
          </cell>
          <cell r="R2036" t="str">
            <v>OBRAS Y MEDIO AMBIENTE</v>
          </cell>
          <cell r="S2036">
            <v>18</v>
          </cell>
          <cell r="T2036" t="str">
            <v>CONSTRUCCION Y MANTENIMIENTO DE CAMINOS VECINALES</v>
          </cell>
          <cell r="U2036">
            <v>2</v>
          </cell>
          <cell r="V2036" t="str">
            <v>PROYECTOS - 2007 P/CONCLUSION</v>
          </cell>
          <cell r="W2036">
            <v>2596</v>
          </cell>
        </row>
        <row r="2037">
          <cell r="B2037" t="str">
            <v/>
          </cell>
          <cell r="C2037" t="str">
            <v>MANTENIMIENTO DEL ALUMBRADO PUBLICO D-8</v>
          </cell>
          <cell r="D2037" t="str">
            <v>DISTRITO 8</v>
          </cell>
          <cell r="E2037">
            <v>8</v>
          </cell>
          <cell r="F2037" t="str">
            <v>DISTRITO - 8</v>
          </cell>
          <cell r="G2037" t="str">
            <v>I</v>
          </cell>
          <cell r="H2037">
            <v>40000</v>
          </cell>
          <cell r="I2037">
            <v>0</v>
          </cell>
          <cell r="J2037">
            <v>40000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2</v>
          </cell>
          <cell r="R2037" t="str">
            <v>OBRAS Y MEDIO AMBIENTE</v>
          </cell>
          <cell r="S2037">
            <v>17</v>
          </cell>
          <cell r="T2037" t="str">
            <v>ALUMBRADO PUBLICO</v>
          </cell>
          <cell r="U2037">
            <v>2</v>
          </cell>
          <cell r="V2037" t="str">
            <v>PROYECTOS - 2007 P/CONCLUSION</v>
          </cell>
          <cell r="W2037">
            <v>2597</v>
          </cell>
        </row>
        <row r="2038">
          <cell r="B2038" t="str">
            <v/>
          </cell>
          <cell r="C2038" t="str">
            <v>MANTENIMIENTO DE AREAS VERDES</v>
          </cell>
          <cell r="D2038" t="str">
            <v>DISTRITO 8</v>
          </cell>
          <cell r="E2038">
            <v>8</v>
          </cell>
          <cell r="F2038" t="str">
            <v>DISTRITO - 8</v>
          </cell>
          <cell r="G2038" t="str">
            <v>I</v>
          </cell>
          <cell r="H2038">
            <v>52500</v>
          </cell>
          <cell r="I2038">
            <v>52500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2</v>
          </cell>
          <cell r="R2038" t="str">
            <v>OBRAS Y MEDIO AMBIENTE</v>
          </cell>
          <cell r="S2038">
            <v>12</v>
          </cell>
          <cell r="T2038" t="str">
            <v>INFRAESTRUCTURA URBANA Y RURAL</v>
          </cell>
          <cell r="U2038">
            <v>2</v>
          </cell>
          <cell r="V2038" t="str">
            <v>PROYECTOS - 2007 P/CONCLUSION</v>
          </cell>
          <cell r="W2038">
            <v>2598</v>
          </cell>
        </row>
        <row r="2039">
          <cell r="B2039" t="str">
            <v>B05-17732-00000</v>
          </cell>
          <cell r="C2039" t="str">
            <v>ENLOSETADO CALLE PALMERAS Y RETAMAS</v>
          </cell>
          <cell r="D2039" t="str">
            <v>ILLIMANI</v>
          </cell>
          <cell r="E2039">
            <v>8</v>
          </cell>
          <cell r="F2039" t="str">
            <v>DISTRITO - 8</v>
          </cell>
          <cell r="G2039" t="str">
            <v>I</v>
          </cell>
          <cell r="H2039">
            <v>64853</v>
          </cell>
          <cell r="I2039">
            <v>0</v>
          </cell>
          <cell r="J2039">
            <v>0</v>
          </cell>
          <cell r="K2039">
            <v>64853</v>
          </cell>
          <cell r="L2039">
            <v>0</v>
          </cell>
          <cell r="M2039">
            <v>0</v>
          </cell>
          <cell r="N2039">
            <v>64853</v>
          </cell>
          <cell r="O2039">
            <v>0</v>
          </cell>
          <cell r="P2039">
            <v>0</v>
          </cell>
          <cell r="Q2039">
            <v>2</v>
          </cell>
          <cell r="R2039" t="str">
            <v>OBRAS Y MEDIO AMBIENTE</v>
          </cell>
          <cell r="S2039">
            <v>18</v>
          </cell>
          <cell r="T2039" t="str">
            <v>CONSTRUCCION Y MANTENIMIENTO DE CAMINOS VECINALES</v>
          </cell>
          <cell r="U2039">
            <v>2</v>
          </cell>
          <cell r="V2039" t="str">
            <v>PROYECTOS - 2007 P/CONCLUSION</v>
          </cell>
          <cell r="W2039">
            <v>2599</v>
          </cell>
        </row>
        <row r="2040">
          <cell r="B2040" t="str">
            <v>B05-17815-00000</v>
          </cell>
          <cell r="C2040" t="str">
            <v>EXPROPIACION CALLE SAN SALVADOR</v>
          </cell>
          <cell r="D2040" t="str">
            <v>ALTO LIMA 1RA SECCION</v>
          </cell>
          <cell r="E2040">
            <v>15</v>
          </cell>
          <cell r="F2040" t="str">
            <v>DISTRITAL</v>
          </cell>
          <cell r="G2040" t="str">
            <v>I</v>
          </cell>
          <cell r="H2040">
            <v>100000</v>
          </cell>
          <cell r="I2040">
            <v>100000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2</v>
          </cell>
          <cell r="R2040" t="str">
            <v>OBRAS Y MEDIO AMBIENTE</v>
          </cell>
          <cell r="S2040">
            <v>18</v>
          </cell>
          <cell r="T2040" t="str">
            <v>CONSTRUCCION Y MANTENIMIENTO DE CAMINOS VECINALES</v>
          </cell>
          <cell r="U2040">
            <v>2</v>
          </cell>
          <cell r="V2040" t="str">
            <v>PROYECTOS - 2007 P/CONCLUSION</v>
          </cell>
          <cell r="W2040">
            <v>2600</v>
          </cell>
        </row>
        <row r="2041">
          <cell r="B2041" t="str">
            <v>B05-17641-00000</v>
          </cell>
          <cell r="C2041" t="str">
            <v>DOTACION DE MATERIALES DE CONSTRUCCION PARA MODULOS POLICIALES</v>
          </cell>
          <cell r="D2041" t="str">
            <v>DISTRITAL</v>
          </cell>
          <cell r="E2041">
            <v>15</v>
          </cell>
          <cell r="F2041" t="str">
            <v>DISTRITAL</v>
          </cell>
          <cell r="G2041" t="str">
            <v>I</v>
          </cell>
          <cell r="H2041">
            <v>45000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45000</v>
          </cell>
          <cell r="P2041">
            <v>0</v>
          </cell>
          <cell r="Q2041">
            <v>2</v>
          </cell>
          <cell r="R2041" t="str">
            <v>OBRAS Y MEDIO AMBIENTE</v>
          </cell>
          <cell r="S2041">
            <v>6</v>
          </cell>
          <cell r="T2041" t="str">
            <v>SERVICIOS DE SEGURIDAD CIUDADANA</v>
          </cell>
          <cell r="U2041">
            <v>2</v>
          </cell>
          <cell r="V2041" t="str">
            <v>PROYECTOS - 2007 P/CONCLUSION</v>
          </cell>
          <cell r="W2041">
            <v>2601</v>
          </cell>
        </row>
        <row r="2042">
          <cell r="B2042" t="str">
            <v>B05-17452-00000</v>
          </cell>
          <cell r="C2042" t="str">
            <v>CONSTRUCCION DE MURO PERIMETRAL + AMBIENTES Y TINGLADO EN MODULO POLICIAL</v>
          </cell>
          <cell r="D2042" t="str">
            <v>DISTRITAL</v>
          </cell>
          <cell r="E2042">
            <v>5</v>
          </cell>
          <cell r="F2042" t="str">
            <v>DISTRITO - 5</v>
          </cell>
          <cell r="G2042" t="str">
            <v>I</v>
          </cell>
          <cell r="H2042">
            <v>136000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136000</v>
          </cell>
          <cell r="P2042">
            <v>0</v>
          </cell>
          <cell r="Q2042">
            <v>2</v>
          </cell>
          <cell r="R2042" t="str">
            <v>OBRAS Y MEDIO AMBIENTE</v>
          </cell>
          <cell r="S2042">
            <v>6</v>
          </cell>
          <cell r="T2042" t="str">
            <v>SERVICIOS DE SEGURIDAD CIUDADANA</v>
          </cell>
          <cell r="U2042">
            <v>2</v>
          </cell>
          <cell r="V2042" t="str">
            <v>PROYECTOS - 2007 P/CONCLUSION</v>
          </cell>
          <cell r="W2042">
            <v>2603</v>
          </cell>
        </row>
        <row r="2043">
          <cell r="B2043" t="str">
            <v>B05-17489-00000</v>
          </cell>
          <cell r="C2043" t="str">
            <v>CONSTRUCCION MODULO POLICIAL</v>
          </cell>
          <cell r="D2043" t="str">
            <v>SAN MIGUEL BAJO ALPACOMA-TEJADA ALPACOMA</v>
          </cell>
          <cell r="E2043">
            <v>1</v>
          </cell>
          <cell r="F2043" t="str">
            <v>DISTRITO - 1</v>
          </cell>
          <cell r="G2043" t="str">
            <v>I</v>
          </cell>
          <cell r="H2043">
            <v>101476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101476</v>
          </cell>
          <cell r="P2043">
            <v>0</v>
          </cell>
          <cell r="Q2043">
            <v>2</v>
          </cell>
          <cell r="R2043" t="str">
            <v>OBRAS Y MEDIO AMBIENTE</v>
          </cell>
          <cell r="S2043">
            <v>6</v>
          </cell>
          <cell r="T2043" t="str">
            <v>SERVICIOS DE SEGURIDAD CIUDADANA</v>
          </cell>
          <cell r="U2043">
            <v>2</v>
          </cell>
          <cell r="V2043" t="str">
            <v>PROYECTOS - 2007 P/CONCLUSION</v>
          </cell>
          <cell r="W2043">
            <v>2604</v>
          </cell>
        </row>
        <row r="2044">
          <cell r="B2044" t="str">
            <v>B05-17832-00000</v>
          </cell>
          <cell r="C2044" t="str">
            <v>PAVIMENTADO AV. NUEVOS HORIZONTES</v>
          </cell>
          <cell r="D2044" t="str">
            <v>DISTRITO 2</v>
          </cell>
          <cell r="E2044">
            <v>2</v>
          </cell>
          <cell r="F2044" t="str">
            <v>DISTRITO - 2</v>
          </cell>
          <cell r="G2044" t="str">
            <v>I</v>
          </cell>
          <cell r="H2044">
            <v>1035000</v>
          </cell>
          <cell r="I2044">
            <v>1035000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2</v>
          </cell>
          <cell r="R2044" t="str">
            <v>OBRAS Y MEDIO AMBIENTE</v>
          </cell>
          <cell r="S2044">
            <v>18</v>
          </cell>
          <cell r="T2044" t="str">
            <v>CONSTRUCCION Y MANTENIMIENTO DE CAMINOS VECINALES</v>
          </cell>
          <cell r="U2044">
            <v>2</v>
          </cell>
          <cell r="V2044" t="str">
            <v>PROYECTOS - 2007 P/CONCLUSION</v>
          </cell>
          <cell r="W2044">
            <v>2605</v>
          </cell>
        </row>
        <row r="2045">
          <cell r="B2045" t="str">
            <v>B05-17656-00000</v>
          </cell>
          <cell r="C2045" t="str">
            <v>VACIADO DE PATIO U.E. HEROES DEL PACIFICO-ANDRES BELLO</v>
          </cell>
          <cell r="D2045" t="str">
            <v>DISTRITAL D-1</v>
          </cell>
          <cell r="E2045">
            <v>15</v>
          </cell>
          <cell r="F2045" t="str">
            <v>DISTRITAL</v>
          </cell>
          <cell r="G2045" t="str">
            <v>I</v>
          </cell>
          <cell r="H2045">
            <v>30000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30000</v>
          </cell>
          <cell r="P2045">
            <v>0</v>
          </cell>
          <cell r="Q2045">
            <v>1</v>
          </cell>
          <cell r="R2045" t="str">
            <v>PROTECCION SOCIAL</v>
          </cell>
          <cell r="S2045">
            <v>1</v>
          </cell>
          <cell r="T2045" t="str">
            <v>SERVICIO DE EDUCACION</v>
          </cell>
          <cell r="U2045">
            <v>2</v>
          </cell>
          <cell r="V2045" t="str">
            <v>PROYECTOS - 2007 P/CONCLUSION</v>
          </cell>
          <cell r="W2045">
            <v>2606</v>
          </cell>
        </row>
        <row r="2046">
          <cell r="B2046" t="str">
            <v>B05-17262-00000</v>
          </cell>
          <cell r="C2046" t="str">
            <v>ADQUISICION DE TERRENOS PLANTA DE TRATAMIENTO DISTRITO 8</v>
          </cell>
          <cell r="D2046" t="str">
            <v>DISTRITO 8</v>
          </cell>
          <cell r="E2046">
            <v>8</v>
          </cell>
          <cell r="F2046" t="str">
            <v>DISTRITO - 8</v>
          </cell>
          <cell r="G2046" t="str">
            <v>I</v>
          </cell>
          <cell r="H2046">
            <v>300000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300000</v>
          </cell>
          <cell r="P2046">
            <v>0</v>
          </cell>
          <cell r="Q2046">
            <v>2</v>
          </cell>
          <cell r="R2046" t="str">
            <v>OBRAS Y MEDIO AMBIENTE</v>
          </cell>
          <cell r="S2046">
            <v>14</v>
          </cell>
          <cell r="T2046" t="str">
            <v>DESARROLLO Y PRESERVACION DE MEDIO AMBIENTE</v>
          </cell>
          <cell r="U2046">
            <v>2</v>
          </cell>
          <cell r="V2046" t="str">
            <v>PROYECTOS - 2007 P/CONCLUSION</v>
          </cell>
          <cell r="W2046">
            <v>2607</v>
          </cell>
        </row>
        <row r="2047">
          <cell r="B2047" t="str">
            <v>B05-17817-00000</v>
          </cell>
          <cell r="C2047" t="str">
            <v>EXPROPIACION PROPIEDAD FILOMENA HUANCA E HIJOS (U.E. BRASILIA)</v>
          </cell>
          <cell r="D2047" t="str">
            <v>DISTRITAL</v>
          </cell>
          <cell r="E2047">
            <v>15</v>
          </cell>
          <cell r="F2047" t="str">
            <v>DISTRITAL</v>
          </cell>
          <cell r="G2047" t="str">
            <v>I</v>
          </cell>
          <cell r="H2047">
            <v>304702</v>
          </cell>
          <cell r="I2047">
            <v>304702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2</v>
          </cell>
          <cell r="R2047" t="str">
            <v>OBRAS Y MEDIO AMBIENTE</v>
          </cell>
          <cell r="S2047">
            <v>12</v>
          </cell>
          <cell r="T2047" t="str">
            <v>INFRAESTRUCTURA URBANA Y RURAL</v>
          </cell>
          <cell r="U2047">
            <v>2</v>
          </cell>
          <cell r="V2047" t="str">
            <v>PROYECTOS - 2007 P/CONCLUSION</v>
          </cell>
          <cell r="W2047">
            <v>2608</v>
          </cell>
        </row>
        <row r="2048">
          <cell r="B2048" t="str">
            <v>B05-17625-00000</v>
          </cell>
          <cell r="C2048" t="str">
            <v>DOTACION DE MATERIALES DE CONSTRUCCION PARA CORDONES DE ACERA</v>
          </cell>
          <cell r="D2048" t="str">
            <v>FRANZ TAMAYO SECTOR "A"</v>
          </cell>
          <cell r="E2048">
            <v>7</v>
          </cell>
          <cell r="F2048" t="str">
            <v>DISTRITO - 7</v>
          </cell>
          <cell r="G2048" t="str">
            <v>I</v>
          </cell>
          <cell r="H2048">
            <v>60000</v>
          </cell>
          <cell r="I2048">
            <v>60000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2</v>
          </cell>
          <cell r="R2048" t="str">
            <v>OBRAS Y MEDIO AMBIENTE</v>
          </cell>
          <cell r="S2048">
            <v>12</v>
          </cell>
          <cell r="T2048" t="str">
            <v>INFRAESTRUCTURA URBANA Y RURAL</v>
          </cell>
          <cell r="U2048">
            <v>2</v>
          </cell>
          <cell r="V2048" t="str">
            <v>PROYECTOS - 2007 P/CONCLUSION</v>
          </cell>
          <cell r="W2048">
            <v>2609</v>
          </cell>
        </row>
        <row r="2049">
          <cell r="B2049" t="str">
            <v>B05-17410-00000</v>
          </cell>
          <cell r="C2049" t="str">
            <v>DOTACION DE MOBILIARIO PARA U.E. AKAPANA FUERZA ANDINA</v>
          </cell>
          <cell r="D2049" t="str">
            <v>MERCEDES "F"</v>
          </cell>
          <cell r="E2049">
            <v>8</v>
          </cell>
          <cell r="F2049" t="str">
            <v>DISTRITO - 8</v>
          </cell>
          <cell r="G2049" t="str">
            <v>I</v>
          </cell>
          <cell r="H2049">
            <v>40000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40000</v>
          </cell>
          <cell r="P2049">
            <v>0</v>
          </cell>
          <cell r="Q2049">
            <v>1</v>
          </cell>
          <cell r="R2049" t="str">
            <v>PROTECCION SOCIAL</v>
          </cell>
          <cell r="S2049">
            <v>1</v>
          </cell>
          <cell r="T2049" t="str">
            <v>SERVICIO DE EDUCACION</v>
          </cell>
          <cell r="U2049">
            <v>2</v>
          </cell>
          <cell r="V2049" t="str">
            <v>PROYECTOS - 2007 P/CONCLUSION</v>
          </cell>
          <cell r="W2049">
            <v>2611</v>
          </cell>
        </row>
        <row r="2050">
          <cell r="B2050" t="str">
            <v>B05-17511-00000</v>
          </cell>
          <cell r="C2050" t="str">
            <v>CONSTRUCCION PARADA TURISTICA</v>
          </cell>
          <cell r="D2050" t="str">
            <v>BOLIVAR "B"</v>
          </cell>
          <cell r="E2050">
            <v>2</v>
          </cell>
          <cell r="F2050" t="str">
            <v>DISTRITO - 2</v>
          </cell>
          <cell r="G2050" t="str">
            <v>I</v>
          </cell>
          <cell r="H2050">
            <v>60000</v>
          </cell>
          <cell r="I2050">
            <v>60000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2</v>
          </cell>
          <cell r="R2050" t="str">
            <v>OBRAS Y MEDIO AMBIENTE</v>
          </cell>
          <cell r="S2050">
            <v>12</v>
          </cell>
          <cell r="T2050" t="str">
            <v>INFRAESTRUCTURA URBANA Y RURAL</v>
          </cell>
          <cell r="U2050">
            <v>2</v>
          </cell>
          <cell r="V2050" t="str">
            <v>PROYECTOS - 2007 P/CONCLUSION</v>
          </cell>
          <cell r="W2050">
            <v>2613</v>
          </cell>
        </row>
        <row r="2051">
          <cell r="B2051" t="str">
            <v>B05-17761-00000</v>
          </cell>
          <cell r="C2051" t="str">
            <v>ENLOSETADO MATADERO Y DRENAJE PLUVIAL</v>
          </cell>
          <cell r="D2051" t="str">
            <v>DISTRITAL</v>
          </cell>
          <cell r="E2051">
            <v>15</v>
          </cell>
          <cell r="F2051" t="str">
            <v>DISTRITAL</v>
          </cell>
          <cell r="G2051" t="str">
            <v>I</v>
          </cell>
          <cell r="H2051">
            <v>281200</v>
          </cell>
          <cell r="I2051">
            <v>0</v>
          </cell>
          <cell r="J2051">
            <v>281200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2</v>
          </cell>
          <cell r="R2051" t="str">
            <v>OBRAS Y MEDIO AMBIENTE</v>
          </cell>
          <cell r="S2051">
            <v>18</v>
          </cell>
          <cell r="T2051" t="str">
            <v>CONSTRUCCION Y MANTENIMIENTO DE CAMINOS VECINALES</v>
          </cell>
          <cell r="U2051">
            <v>2</v>
          </cell>
          <cell r="V2051" t="str">
            <v>PROYECTOS - 2007 P/CONCLUSION</v>
          </cell>
          <cell r="W2051">
            <v>2614</v>
          </cell>
        </row>
        <row r="2052">
          <cell r="B2052" t="str">
            <v>B05-17798-00000</v>
          </cell>
          <cell r="C2052" t="str">
            <v>EQUIPAMIENTO PROGRAMA MIL AULAS</v>
          </cell>
          <cell r="D2052" t="str">
            <v>DISTRITAL</v>
          </cell>
          <cell r="E2052">
            <v>15</v>
          </cell>
          <cell r="F2052" t="str">
            <v>DISTRITAL</v>
          </cell>
          <cell r="G2052" t="str">
            <v>I</v>
          </cell>
          <cell r="H2052">
            <v>100000</v>
          </cell>
          <cell r="I2052">
            <v>0</v>
          </cell>
          <cell r="J2052">
            <v>100000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1</v>
          </cell>
          <cell r="R2052" t="str">
            <v>PROTECCION SOCIAL</v>
          </cell>
          <cell r="S2052">
            <v>1</v>
          </cell>
          <cell r="T2052" t="str">
            <v>SERVICIO DE EDUCACION</v>
          </cell>
          <cell r="U2052">
            <v>2</v>
          </cell>
          <cell r="V2052" t="str">
            <v>PROYECTOS - 2007 P/CONCLUSION</v>
          </cell>
          <cell r="W2052">
            <v>2615</v>
          </cell>
        </row>
        <row r="2053">
          <cell r="B2053" t="str">
            <v>B05-17618-00000</v>
          </cell>
          <cell r="C2053" t="str">
            <v>DOTACION DE MATERIAL PARA INSTALACION DE GAS EN UNIDADES EDUCATIVAS DISTRITO 5</v>
          </cell>
          <cell r="D2053" t="str">
            <v>DISTRITAL</v>
          </cell>
          <cell r="E2053">
            <v>15</v>
          </cell>
          <cell r="F2053" t="str">
            <v>DISTRITAL</v>
          </cell>
          <cell r="G2053" t="str">
            <v>I</v>
          </cell>
          <cell r="H2053">
            <v>60270</v>
          </cell>
          <cell r="I2053">
            <v>60270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1</v>
          </cell>
          <cell r="R2053" t="str">
            <v>PROTECCION SOCIAL</v>
          </cell>
          <cell r="S2053">
            <v>1</v>
          </cell>
          <cell r="T2053" t="str">
            <v>SERVICIO DE EDUCACION</v>
          </cell>
          <cell r="U2053">
            <v>2</v>
          </cell>
          <cell r="V2053" t="str">
            <v>PROYECTOS - 2007 P/CONCLUSION</v>
          </cell>
          <cell r="W2053">
            <v>2616</v>
          </cell>
        </row>
        <row r="2054">
          <cell r="B2054" t="str">
            <v>B05-17429-00000</v>
          </cell>
          <cell r="C2054" t="str">
            <v>CONSTRUCCION DE CUATRO AULAS UE REPUBLICA DE URUGUAY - TACACHIRA</v>
          </cell>
          <cell r="D2054" t="str">
            <v>DISTRITAL D-9</v>
          </cell>
          <cell r="E2054">
            <v>15</v>
          </cell>
          <cell r="F2054" t="str">
            <v>DISTRITAL</v>
          </cell>
          <cell r="G2054" t="str">
            <v>I</v>
          </cell>
          <cell r="H2054">
            <v>280000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280000</v>
          </cell>
          <cell r="P2054">
            <v>0</v>
          </cell>
          <cell r="Q2054">
            <v>1</v>
          </cell>
          <cell r="R2054" t="str">
            <v>PROTECCION SOCIAL</v>
          </cell>
          <cell r="S2054">
            <v>1</v>
          </cell>
          <cell r="T2054" t="str">
            <v>SERVICIO DE EDUCACION</v>
          </cell>
          <cell r="U2054">
            <v>2</v>
          </cell>
          <cell r="V2054" t="str">
            <v>PROYECTOS - 2007 P/CONCLUSION</v>
          </cell>
          <cell r="W2054">
            <v>2617</v>
          </cell>
        </row>
        <row r="2055">
          <cell r="B2055" t="str">
            <v/>
          </cell>
          <cell r="C2055" t="str">
            <v>PROYECTOS EDUCATIVOS INNOVADORES PARA EL DISTRITO 5 -  ESCUELAS AMIGAS (UNICEF-GMEA)</v>
          </cell>
          <cell r="D2055" t="str">
            <v>DISTRITAL D-5</v>
          </cell>
          <cell r="E2055">
            <v>15</v>
          </cell>
          <cell r="F2055" t="str">
            <v>DISTRITAL</v>
          </cell>
          <cell r="G2055" t="str">
            <v>I</v>
          </cell>
          <cell r="H2055">
            <v>455000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247000</v>
          </cell>
          <cell r="P2055">
            <v>208000</v>
          </cell>
          <cell r="Q2055">
            <v>1</v>
          </cell>
          <cell r="R2055" t="str">
            <v>PROTECCION SOCIAL</v>
          </cell>
          <cell r="S2055">
            <v>1</v>
          </cell>
          <cell r="T2055" t="str">
            <v>SERVICIO DE EDUCACION</v>
          </cell>
          <cell r="U2055">
            <v>2</v>
          </cell>
          <cell r="V2055" t="str">
            <v>PROYECTOS - 2007 P/CONCLUSION</v>
          </cell>
          <cell r="W2055">
            <v>2618</v>
          </cell>
        </row>
        <row r="2056">
          <cell r="B2056" t="str">
            <v>B05-17814-00000</v>
          </cell>
          <cell r="C2056" t="str">
            <v>EQUIPAMIENTO UE VICENTE DONOSO TORREZ - GUIDO VILLAGOMEZ</v>
          </cell>
          <cell r="D2056" t="str">
            <v>DISTRITAL D-1</v>
          </cell>
          <cell r="E2056">
            <v>15</v>
          </cell>
          <cell r="F2056" t="str">
            <v>DISTRITAL</v>
          </cell>
          <cell r="G2056" t="str">
            <v>I</v>
          </cell>
          <cell r="H2056">
            <v>70000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70000</v>
          </cell>
          <cell r="P2056">
            <v>0</v>
          </cell>
          <cell r="Q2056">
            <v>1</v>
          </cell>
          <cell r="R2056" t="str">
            <v>PROTECCION SOCIAL</v>
          </cell>
          <cell r="S2056">
            <v>1</v>
          </cell>
          <cell r="T2056" t="str">
            <v>SERVICIO DE EDUCACION</v>
          </cell>
          <cell r="U2056">
            <v>2</v>
          </cell>
          <cell r="V2056" t="str">
            <v>PROYECTOS - 2007 P/CONCLUSION</v>
          </cell>
          <cell r="W2056">
            <v>2619</v>
          </cell>
        </row>
        <row r="2057">
          <cell r="B2057" t="str">
            <v>B05-17345-00000</v>
          </cell>
          <cell r="C2057" t="str">
            <v>CONSTRUCCION DE AMBIENTE ADMINISTRATIVO UE 6 DE JUNIO-NIÑO JESUS DE PRAGA (NIVEL INICIAL)</v>
          </cell>
          <cell r="D2057" t="str">
            <v>DISTRITAL D-1</v>
          </cell>
          <cell r="E2057">
            <v>15</v>
          </cell>
          <cell r="F2057" t="str">
            <v>DISTRITAL</v>
          </cell>
          <cell r="G2057" t="str">
            <v>I</v>
          </cell>
          <cell r="H2057">
            <v>105000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105000</v>
          </cell>
          <cell r="P2057">
            <v>0</v>
          </cell>
          <cell r="Q2057">
            <v>1</v>
          </cell>
          <cell r="R2057" t="str">
            <v>PROTECCION SOCIAL</v>
          </cell>
          <cell r="S2057">
            <v>1</v>
          </cell>
          <cell r="T2057" t="str">
            <v>SERVICIO DE EDUCACION</v>
          </cell>
          <cell r="U2057">
            <v>2</v>
          </cell>
          <cell r="V2057" t="str">
            <v>PROYECTOS - 2007 P/CONCLUSION</v>
          </cell>
          <cell r="W2057">
            <v>2621</v>
          </cell>
        </row>
        <row r="2058">
          <cell r="B2058" t="str">
            <v>B05-17356-00000</v>
          </cell>
          <cell r="C2058" t="str">
            <v>CONSTRUCCION DE AULAS PLANTA ALTA UE AKAPANA FUERZA ANDINA - FASE I</v>
          </cell>
          <cell r="D2058" t="str">
            <v>MERCEDES "F"</v>
          </cell>
          <cell r="E2058">
            <v>8</v>
          </cell>
          <cell r="F2058" t="str">
            <v>DISTRITO - 8</v>
          </cell>
          <cell r="G2058" t="str">
            <v>I</v>
          </cell>
          <cell r="H2058">
            <v>140000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140000</v>
          </cell>
          <cell r="P2058">
            <v>0</v>
          </cell>
          <cell r="Q2058">
            <v>1</v>
          </cell>
          <cell r="R2058" t="str">
            <v>PROTECCION SOCIAL</v>
          </cell>
          <cell r="S2058">
            <v>1</v>
          </cell>
          <cell r="T2058" t="str">
            <v>SERVICIO DE EDUCACION</v>
          </cell>
          <cell r="U2058">
            <v>2</v>
          </cell>
          <cell r="V2058" t="str">
            <v>PROYECTOS - 2007 P/CONCLUSION</v>
          </cell>
          <cell r="W2058">
            <v>2622</v>
          </cell>
        </row>
        <row r="2059">
          <cell r="B2059" t="str">
            <v>B05-17355-00000</v>
          </cell>
          <cell r="C2059" t="str">
            <v>CONSTRUCCION DE AULAS PARA NIVEL INICIAL UE ASCINALSS - FASE I</v>
          </cell>
          <cell r="D2059" t="str">
            <v>COOPERATIVA EL TEJAR</v>
          </cell>
          <cell r="E2059">
            <v>2</v>
          </cell>
          <cell r="F2059" t="str">
            <v>DISTRITO - 2</v>
          </cell>
          <cell r="G2059" t="str">
            <v>I</v>
          </cell>
          <cell r="H2059">
            <v>90000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90000</v>
          </cell>
          <cell r="P2059">
            <v>0</v>
          </cell>
          <cell r="Q2059">
            <v>1</v>
          </cell>
          <cell r="R2059" t="str">
            <v>PROTECCION SOCIAL</v>
          </cell>
          <cell r="S2059">
            <v>1</v>
          </cell>
          <cell r="T2059" t="str">
            <v>SERVICIO DE EDUCACION</v>
          </cell>
          <cell r="U2059">
            <v>2</v>
          </cell>
          <cell r="V2059" t="str">
            <v>PROYECTOS - 2007 P/CONCLUSION</v>
          </cell>
          <cell r="W2059">
            <v>2623</v>
          </cell>
        </row>
        <row r="2060">
          <cell r="B2060" t="str">
            <v>B05-17665-00000</v>
          </cell>
          <cell r="C2060" t="str">
            <v>DOTACION DE MOBILIARIO PARA BIBLIOTECA UE REPUBLICA DE BOLIVIA</v>
          </cell>
          <cell r="D2060" t="str">
            <v>CRUZ DE LAGUNA</v>
          </cell>
          <cell r="E2060">
            <v>7</v>
          </cell>
          <cell r="F2060" t="str">
            <v>DISTRITO - 7</v>
          </cell>
          <cell r="G2060" t="str">
            <v>I</v>
          </cell>
          <cell r="H2060">
            <v>12000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12000</v>
          </cell>
          <cell r="P2060">
            <v>0</v>
          </cell>
          <cell r="Q2060">
            <v>1</v>
          </cell>
          <cell r="R2060" t="str">
            <v>PROTECCION SOCIAL</v>
          </cell>
          <cell r="S2060">
            <v>1</v>
          </cell>
          <cell r="T2060" t="str">
            <v>SERVICIO DE EDUCACION</v>
          </cell>
          <cell r="U2060">
            <v>2</v>
          </cell>
          <cell r="V2060" t="str">
            <v>PROYECTOS - 2007 P/CONCLUSION</v>
          </cell>
          <cell r="W2060">
            <v>2625</v>
          </cell>
        </row>
        <row r="2061">
          <cell r="B2061" t="str">
            <v>B05-17781-00000</v>
          </cell>
          <cell r="C2061" t="str">
            <v>EQUIPAMIENTO AUKI UTA NUEVA ZONA DOLORES "F" D-3</v>
          </cell>
          <cell r="D2061" t="str">
            <v>DISTRITAL</v>
          </cell>
          <cell r="E2061">
            <v>15</v>
          </cell>
          <cell r="F2061" t="str">
            <v>DISTRITAL</v>
          </cell>
          <cell r="G2061" t="str">
            <v>I</v>
          </cell>
          <cell r="H2061">
            <v>11874</v>
          </cell>
          <cell r="I2061">
            <v>11874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1</v>
          </cell>
          <cell r="R2061" t="str">
            <v>PROTECCION SOCIAL</v>
          </cell>
          <cell r="S2061">
            <v>5</v>
          </cell>
          <cell r="T2061" t="str">
            <v>PROMOCION Y POLITICAS DE GENERO</v>
          </cell>
          <cell r="U2061">
            <v>2</v>
          </cell>
          <cell r="V2061" t="str">
            <v>PROYECTOS - 2007 P/CONCLUSION</v>
          </cell>
          <cell r="W2061">
            <v>2627</v>
          </cell>
        </row>
        <row r="2062">
          <cell r="B2062" t="str">
            <v>B05-17818-00000</v>
          </cell>
          <cell r="C2062" t="str">
            <v>FORTALECIMIENTO "CASA MI LUZ"</v>
          </cell>
          <cell r="D2062" t="str">
            <v>DISTRITAL</v>
          </cell>
          <cell r="E2062">
            <v>15</v>
          </cell>
          <cell r="F2062" t="str">
            <v>DISTRITAL</v>
          </cell>
          <cell r="G2062" t="str">
            <v>I</v>
          </cell>
          <cell r="H2062">
            <v>15840</v>
          </cell>
          <cell r="I2062">
            <v>15840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1</v>
          </cell>
          <cell r="R2062" t="str">
            <v>PROTECCION SOCIAL</v>
          </cell>
          <cell r="S2062">
            <v>5</v>
          </cell>
          <cell r="T2062" t="str">
            <v>PROMOCION Y POLITICAS DE GENERO</v>
          </cell>
          <cell r="U2062">
            <v>2</v>
          </cell>
          <cell r="V2062" t="str">
            <v>PROYECTOS - 2007 P/CONCLUSION</v>
          </cell>
          <cell r="W2062">
            <v>2628</v>
          </cell>
        </row>
        <row r="2063">
          <cell r="B2063" t="str">
            <v>B05-17816-00000</v>
          </cell>
          <cell r="C2063" t="str">
            <v>EXPROPIACION DE TERRENO AV. PANORAMICA I (RENE SUAREZ BENAVENTE)</v>
          </cell>
          <cell r="D2063" t="str">
            <v>DISTRITAL</v>
          </cell>
          <cell r="E2063">
            <v>15</v>
          </cell>
          <cell r="F2063" t="str">
            <v>DISTRITAL</v>
          </cell>
          <cell r="G2063" t="str">
            <v>I</v>
          </cell>
          <cell r="H2063">
            <v>108478</v>
          </cell>
          <cell r="I2063">
            <v>108478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2</v>
          </cell>
          <cell r="R2063" t="str">
            <v>OBRAS Y MEDIO AMBIENTE</v>
          </cell>
          <cell r="S2063">
            <v>12</v>
          </cell>
          <cell r="T2063" t="str">
            <v>INFRAESTRUCTURA URBANA Y RURAL</v>
          </cell>
          <cell r="U2063">
            <v>2</v>
          </cell>
          <cell r="V2063" t="str">
            <v>PROYECTOS - 2007 P/CONCLUSION</v>
          </cell>
          <cell r="W2063">
            <v>2629</v>
          </cell>
        </row>
        <row r="2064">
          <cell r="B2064" t="str">
            <v>B05-17453-00000</v>
          </cell>
          <cell r="C2064" t="str">
            <v>CONSTRUCCION DE MURO PERIMETRAL UE JUAN JOSE TORREZ GONZALES</v>
          </cell>
          <cell r="D2064" t="str">
            <v>DISTRITAL D-3</v>
          </cell>
          <cell r="E2064">
            <v>15</v>
          </cell>
          <cell r="F2064" t="str">
            <v>DISTRITAL</v>
          </cell>
          <cell r="G2064" t="str">
            <v>I</v>
          </cell>
          <cell r="H2064">
            <v>40000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40000</v>
          </cell>
          <cell r="P2064">
            <v>0</v>
          </cell>
          <cell r="Q2064">
            <v>1</v>
          </cell>
          <cell r="R2064" t="str">
            <v>PROTECCION SOCIAL</v>
          </cell>
          <cell r="S2064">
            <v>1</v>
          </cell>
          <cell r="T2064" t="str">
            <v>SERVICIO DE EDUCACION</v>
          </cell>
          <cell r="U2064">
            <v>2</v>
          </cell>
          <cell r="V2064" t="str">
            <v>PROYECTOS - 2007 P/CONCLUSION</v>
          </cell>
          <cell r="W2064">
            <v>2630</v>
          </cell>
        </row>
        <row r="2065">
          <cell r="B2065" t="str">
            <v>B05-17260-00000</v>
          </cell>
          <cell r="C2065" t="str">
            <v>CONSTRUCCION CENTRO DE REHABILITACION Y CAPACITACION DE PERSONAS CON DEPENDENCIAS DE ALCOHOL Y DROGA</v>
          </cell>
          <cell r="D2065" t="str">
            <v>DISTRITAL D-1</v>
          </cell>
          <cell r="E2065">
            <v>15</v>
          </cell>
          <cell r="F2065" t="str">
            <v>DISTRITAL</v>
          </cell>
          <cell r="G2065" t="str">
            <v>I</v>
          </cell>
          <cell r="H2065">
            <v>2000000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2000000</v>
          </cell>
          <cell r="Q2065">
            <v>1</v>
          </cell>
          <cell r="R2065" t="str">
            <v>PROTECCION SOCIAL</v>
          </cell>
          <cell r="S2065">
            <v>2</v>
          </cell>
          <cell r="T2065" t="str">
            <v>SERVICIO DE SALUD</v>
          </cell>
          <cell r="U2065">
            <v>2</v>
          </cell>
          <cell r="V2065" t="str">
            <v>PROYECTOS - 2007 P/CONCLUSION</v>
          </cell>
          <cell r="W2065">
            <v>2632</v>
          </cell>
        </row>
        <row r="2066">
          <cell r="B2066" t="str">
            <v>B05-17470-00000</v>
          </cell>
          <cell r="C2066" t="str">
            <v>CONSTRUCCION DE TINGLADOS EN UNIDADES EDUCATIVAS (D-3,4,5,6 Y 7)</v>
          </cell>
          <cell r="D2066" t="str">
            <v>DISTRITAL</v>
          </cell>
          <cell r="E2066">
            <v>15</v>
          </cell>
          <cell r="F2066" t="str">
            <v>DISTRITAL</v>
          </cell>
          <cell r="G2066" t="str">
            <v>I</v>
          </cell>
          <cell r="H2066">
            <v>2349000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2349000</v>
          </cell>
          <cell r="P2066">
            <v>0</v>
          </cell>
          <cell r="Q2066">
            <v>1</v>
          </cell>
          <cell r="R2066" t="str">
            <v>PROTECCION SOCIAL</v>
          </cell>
          <cell r="S2066">
            <v>1</v>
          </cell>
          <cell r="T2066" t="str">
            <v>SERVICIO DE EDUCACION</v>
          </cell>
          <cell r="U2066">
            <v>2</v>
          </cell>
          <cell r="V2066" t="str">
            <v>PROYECTOS - 2007 P/CONCLUSION</v>
          </cell>
          <cell r="W2066">
            <v>2633</v>
          </cell>
        </row>
        <row r="2067">
          <cell r="B2067" t="str">
            <v>B05-17382-00000</v>
          </cell>
          <cell r="C2067" t="str">
            <v>CONSTRUCCION DE AULAS UE EDUARDO ABAROA</v>
          </cell>
          <cell r="D2067" t="str">
            <v>DISTRITAL D-9</v>
          </cell>
          <cell r="E2067">
            <v>15</v>
          </cell>
          <cell r="F2067" t="str">
            <v>DISTRITAL</v>
          </cell>
          <cell r="G2067" t="str">
            <v>I</v>
          </cell>
          <cell r="H2067">
            <v>150000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150000</v>
          </cell>
          <cell r="P2067">
            <v>0</v>
          </cell>
          <cell r="Q2067">
            <v>1</v>
          </cell>
          <cell r="R2067" t="str">
            <v>PROTECCION SOCIAL</v>
          </cell>
          <cell r="S2067">
            <v>1</v>
          </cell>
          <cell r="T2067" t="str">
            <v>SERVICIO DE EDUCACION</v>
          </cell>
          <cell r="U2067">
            <v>2</v>
          </cell>
          <cell r="V2067" t="str">
            <v>PROYECTOS - 2007 P/CONCLUSION</v>
          </cell>
          <cell r="W2067">
            <v>2634</v>
          </cell>
        </row>
        <row r="2068">
          <cell r="B2068" t="str">
            <v>B05-17458-00000</v>
          </cell>
          <cell r="C2068" t="str">
            <v>CONSTRUCCION DE PORTERIA UE DON BOSCO</v>
          </cell>
          <cell r="D2068" t="str">
            <v>DISTRITAL D-5</v>
          </cell>
          <cell r="E2068">
            <v>15</v>
          </cell>
          <cell r="F2068" t="str">
            <v>DISTRITAL</v>
          </cell>
          <cell r="G2068" t="str">
            <v>I</v>
          </cell>
          <cell r="H2068">
            <v>40000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40000</v>
          </cell>
          <cell r="P2068">
            <v>0</v>
          </cell>
          <cell r="Q2068">
            <v>1</v>
          </cell>
          <cell r="R2068" t="str">
            <v>PROTECCION SOCIAL</v>
          </cell>
          <cell r="S2068">
            <v>1</v>
          </cell>
          <cell r="T2068" t="str">
            <v>SERVICIO DE EDUCACION</v>
          </cell>
          <cell r="U2068">
            <v>2</v>
          </cell>
          <cell r="V2068" t="str">
            <v>PROYECTOS - 2007 P/CONCLUSION</v>
          </cell>
          <cell r="W2068">
            <v>2635</v>
          </cell>
        </row>
        <row r="2069">
          <cell r="B2069" t="str">
            <v>B05-06913-00000</v>
          </cell>
          <cell r="C2069" t="str">
            <v>CONSTRUCCION PLAZA 6 DE JUNIO (22.5 % GMEA)</v>
          </cell>
          <cell r="D2069" t="str">
            <v>6 DE JUNIO MAGIST. D-2</v>
          </cell>
          <cell r="E2069">
            <v>2</v>
          </cell>
          <cell r="F2069" t="str">
            <v>DISTRITO - 2</v>
          </cell>
          <cell r="G2069" t="str">
            <v>I</v>
          </cell>
          <cell r="H2069">
            <v>21600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21600</v>
          </cell>
          <cell r="Q2069">
            <v>2</v>
          </cell>
          <cell r="R2069" t="str">
            <v>OBRAS Y MEDIO AMBIENTE</v>
          </cell>
          <cell r="S2069">
            <v>12</v>
          </cell>
          <cell r="T2069" t="str">
            <v>INFRAESTRUCTURA URBANA Y RURAL</v>
          </cell>
          <cell r="U2069">
            <v>5</v>
          </cell>
          <cell r="V2069" t="str">
            <v>PROYECTOS GESTIONES PASADAS</v>
          </cell>
          <cell r="W2069">
            <v>2636</v>
          </cell>
        </row>
        <row r="2070">
          <cell r="B2070" t="str">
            <v>B05-02099-00000</v>
          </cell>
          <cell r="C2070" t="str">
            <v>MEJORAMIENTO DE BARRIOS - INGENIO D2 - U.V.1 ; INGENIO  D1 - U.V.4.</v>
          </cell>
          <cell r="D2070" t="str">
            <v>EL ALTO</v>
          </cell>
          <cell r="E2070">
            <v>5</v>
          </cell>
          <cell r="F2070" t="str">
            <v>DISTRITO - 5</v>
          </cell>
          <cell r="G2070" t="str">
            <v>I</v>
          </cell>
          <cell r="H2070">
            <v>910538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910538</v>
          </cell>
          <cell r="Q2070">
            <v>2</v>
          </cell>
          <cell r="R2070" t="str">
            <v>OBRAS Y MEDIO AMBIENTE</v>
          </cell>
          <cell r="S2070">
            <v>12</v>
          </cell>
          <cell r="T2070" t="str">
            <v>INFRAESTRUCTURA URBANA Y RURAL</v>
          </cell>
          <cell r="U2070">
            <v>5</v>
          </cell>
          <cell r="V2070" t="str">
            <v>PROYECTOS GESTIONES PASADAS</v>
          </cell>
          <cell r="W2070">
            <v>2637</v>
          </cell>
        </row>
        <row r="2071">
          <cell r="B2071" t="str">
            <v>B05-06778-00000</v>
          </cell>
          <cell r="C2071" t="str">
            <v>MEJORAMIENTO DE BARRIOS (INVERSIÓN - 30 % GMEA)</v>
          </cell>
          <cell r="D2071" t="str">
            <v>CHARAPAQUI I</v>
          </cell>
          <cell r="E2071">
            <v>3</v>
          </cell>
          <cell r="F2071" t="str">
            <v>DISTRITO - 3</v>
          </cell>
          <cell r="G2071" t="str">
            <v>I</v>
          </cell>
          <cell r="H2071">
            <v>1126778</v>
          </cell>
          <cell r="I2071">
            <v>0</v>
          </cell>
          <cell r="J2071">
            <v>10332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1116446</v>
          </cell>
          <cell r="Q2071">
            <v>2</v>
          </cell>
          <cell r="R2071" t="str">
            <v>OBRAS Y MEDIO AMBIENTE</v>
          </cell>
          <cell r="S2071">
            <v>12</v>
          </cell>
          <cell r="T2071" t="str">
            <v>INFRAESTRUCTURA URBANA Y RURAL</v>
          </cell>
          <cell r="U2071">
            <v>5</v>
          </cell>
          <cell r="V2071" t="str">
            <v>PROYECTOS GESTIONES PASADAS</v>
          </cell>
          <cell r="W2071">
            <v>2638</v>
          </cell>
        </row>
        <row r="2072">
          <cell r="B2072" t="str">
            <v>B05-06774-00000</v>
          </cell>
          <cell r="C2072" t="str">
            <v>MEJORAMIENTO DE BARRIOS (INVERSIÓN - 30 % GMEA)</v>
          </cell>
          <cell r="D2072" t="str">
            <v>CHARAPAQUI II</v>
          </cell>
          <cell r="E2072">
            <v>3</v>
          </cell>
          <cell r="F2072" t="str">
            <v>DISTRITO - 3</v>
          </cell>
          <cell r="G2072" t="str">
            <v>I</v>
          </cell>
          <cell r="H2072">
            <v>977413</v>
          </cell>
          <cell r="I2072">
            <v>0</v>
          </cell>
          <cell r="J2072">
            <v>6717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970696</v>
          </cell>
          <cell r="Q2072">
            <v>2</v>
          </cell>
          <cell r="R2072" t="str">
            <v>OBRAS Y MEDIO AMBIENTE</v>
          </cell>
          <cell r="S2072">
            <v>12</v>
          </cell>
          <cell r="T2072" t="str">
            <v>INFRAESTRUCTURA URBANA Y RURAL</v>
          </cell>
          <cell r="U2072">
            <v>5</v>
          </cell>
          <cell r="V2072" t="str">
            <v>PROYECTOS GESTIONES PASADAS</v>
          </cell>
          <cell r="W2072">
            <v>2639</v>
          </cell>
        </row>
        <row r="2073">
          <cell r="B2073" t="str">
            <v>B05-06775-00000</v>
          </cell>
          <cell r="C2073" t="str">
            <v>MEJORAMIENTO DE BARRIOS (INVERSIÓN - 30 % GMEA)</v>
          </cell>
          <cell r="D2073" t="str">
            <v>LOS POCITOS</v>
          </cell>
          <cell r="E2073">
            <v>3</v>
          </cell>
          <cell r="F2073" t="str">
            <v>DISTRITO - 3</v>
          </cell>
          <cell r="G2073" t="str">
            <v>I</v>
          </cell>
          <cell r="H2073">
            <v>366976</v>
          </cell>
          <cell r="I2073">
            <v>0</v>
          </cell>
          <cell r="J2073">
            <v>6045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360931</v>
          </cell>
          <cell r="Q2073">
            <v>2</v>
          </cell>
          <cell r="R2073" t="str">
            <v>OBRAS Y MEDIO AMBIENTE</v>
          </cell>
          <cell r="S2073">
            <v>12</v>
          </cell>
          <cell r="T2073" t="str">
            <v>INFRAESTRUCTURA URBANA Y RURAL</v>
          </cell>
          <cell r="U2073">
            <v>5</v>
          </cell>
          <cell r="V2073" t="str">
            <v>PROYECTOS GESTIONES PASADAS</v>
          </cell>
          <cell r="W2073">
            <v>2640</v>
          </cell>
        </row>
        <row r="2074">
          <cell r="B2074" t="str">
            <v>B05-06776-00000</v>
          </cell>
          <cell r="C2074" t="str">
            <v>MEJORAMIENTO DE BARRIOS (INVERSIÓN - 30 % GMEA)</v>
          </cell>
          <cell r="D2074" t="str">
            <v>VILLA ADELA YUNGUYO</v>
          </cell>
          <cell r="E2074">
            <v>3</v>
          </cell>
          <cell r="F2074" t="str">
            <v>DISTRITO - 3</v>
          </cell>
          <cell r="G2074" t="str">
            <v>I</v>
          </cell>
          <cell r="H2074">
            <v>1523859</v>
          </cell>
          <cell r="I2074">
            <v>0</v>
          </cell>
          <cell r="J2074">
            <v>12398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1511461</v>
          </cell>
          <cell r="Q2074">
            <v>2</v>
          </cell>
          <cell r="R2074" t="str">
            <v>OBRAS Y MEDIO AMBIENTE</v>
          </cell>
          <cell r="S2074">
            <v>12</v>
          </cell>
          <cell r="T2074" t="str">
            <v>INFRAESTRUCTURA URBANA Y RURAL</v>
          </cell>
          <cell r="U2074">
            <v>5</v>
          </cell>
          <cell r="V2074" t="str">
            <v>PROYECTOS GESTIONES PASADAS</v>
          </cell>
          <cell r="W2074">
            <v>2641</v>
          </cell>
        </row>
        <row r="2075">
          <cell r="B2075" t="str">
            <v>B05-06727-00000</v>
          </cell>
          <cell r="C2075" t="str">
            <v>MEJORAMIENTO DE BARRIOS (INVERSIÓN - 30 % GMEA)</v>
          </cell>
          <cell r="D2075" t="str">
            <v>COMPLEMENTO YUNGUYO II</v>
          </cell>
          <cell r="E2075">
            <v>4</v>
          </cell>
          <cell r="F2075" t="str">
            <v>DISTRITO - 4</v>
          </cell>
          <cell r="G2075" t="str">
            <v>I</v>
          </cell>
          <cell r="H2075">
            <v>111735</v>
          </cell>
          <cell r="I2075">
            <v>11126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100609</v>
          </cell>
          <cell r="Q2075">
            <v>2</v>
          </cell>
          <cell r="R2075" t="str">
            <v>OBRAS Y MEDIO AMBIENTE</v>
          </cell>
          <cell r="S2075">
            <v>12</v>
          </cell>
          <cell r="T2075" t="str">
            <v>INFRAESTRUCTURA URBANA Y RURAL</v>
          </cell>
          <cell r="U2075">
            <v>5</v>
          </cell>
          <cell r="V2075" t="str">
            <v>PROYECTOS GESTIONES PASADAS</v>
          </cell>
          <cell r="W2075">
            <v>2642</v>
          </cell>
        </row>
        <row r="2076">
          <cell r="B2076" t="str">
            <v>B05-06661-00000</v>
          </cell>
          <cell r="C2076" t="str">
            <v>MEJORAMIENTO DE BARRIOS (INVERSIÓN - 30 % GMEA)</v>
          </cell>
          <cell r="D2076" t="str">
            <v>TAHUANTINSUYO</v>
          </cell>
          <cell r="E2076">
            <v>5</v>
          </cell>
          <cell r="F2076" t="str">
            <v>DISTRITO - 5</v>
          </cell>
          <cell r="G2076" t="str">
            <v>I</v>
          </cell>
          <cell r="H2076">
            <v>232400</v>
          </cell>
          <cell r="I2076">
            <v>10166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222234</v>
          </cell>
          <cell r="Q2076">
            <v>2</v>
          </cell>
          <cell r="R2076" t="str">
            <v>OBRAS Y MEDIO AMBIENTE</v>
          </cell>
          <cell r="S2076">
            <v>12</v>
          </cell>
          <cell r="T2076" t="str">
            <v>INFRAESTRUCTURA URBANA Y RURAL</v>
          </cell>
          <cell r="U2076">
            <v>5</v>
          </cell>
          <cell r="V2076" t="str">
            <v>PROYECTOS GESTIONES PASADAS</v>
          </cell>
          <cell r="W2076">
            <v>2643</v>
          </cell>
        </row>
        <row r="2077">
          <cell r="B2077" t="str">
            <v>B05-06914-00000</v>
          </cell>
          <cell r="C2077" t="str">
            <v>CONSTRUCCION PLAZA  P. D. MURILO (22.5 % GMEA)</v>
          </cell>
          <cell r="D2077" t="str">
            <v>PEDRO DOMINGO MURILLO D-2</v>
          </cell>
          <cell r="E2077">
            <v>2</v>
          </cell>
          <cell r="F2077" t="str">
            <v>DISTRITO - 2</v>
          </cell>
          <cell r="G2077" t="str">
            <v>I</v>
          </cell>
          <cell r="H2077">
            <v>21600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21600</v>
          </cell>
          <cell r="Q2077">
            <v>2</v>
          </cell>
          <cell r="R2077" t="str">
            <v>OBRAS Y MEDIO AMBIENTE</v>
          </cell>
          <cell r="S2077">
            <v>12</v>
          </cell>
          <cell r="T2077" t="str">
            <v>INFRAESTRUCTURA URBANA Y RURAL</v>
          </cell>
          <cell r="U2077">
            <v>5</v>
          </cell>
          <cell r="V2077" t="str">
            <v>PROYECTOS GESTIONES PASADAS</v>
          </cell>
          <cell r="W2077">
            <v>2644</v>
          </cell>
        </row>
        <row r="2078">
          <cell r="B2078" t="str">
            <v>B05-06916-00000</v>
          </cell>
          <cell r="C2078" t="str">
            <v>CONSTRUCCION PLAZA V. MERCEDES (22.5 % GMEA)</v>
          </cell>
          <cell r="D2078" t="str">
            <v>V. MERCEDES U.V. "H" D-2</v>
          </cell>
          <cell r="E2078">
            <v>2</v>
          </cell>
          <cell r="F2078" t="str">
            <v>DISTRITO - 2</v>
          </cell>
          <cell r="G2078" t="str">
            <v>I</v>
          </cell>
          <cell r="H2078">
            <v>21600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21600</v>
          </cell>
          <cell r="Q2078">
            <v>2</v>
          </cell>
          <cell r="R2078" t="str">
            <v>OBRAS Y MEDIO AMBIENTE</v>
          </cell>
          <cell r="S2078">
            <v>12</v>
          </cell>
          <cell r="T2078" t="str">
            <v>INFRAESTRUCTURA URBANA Y RURAL</v>
          </cell>
          <cell r="U2078">
            <v>5</v>
          </cell>
          <cell r="V2078" t="str">
            <v>PROYECTOS GESTIONES PASADAS</v>
          </cell>
          <cell r="W2078">
            <v>2645</v>
          </cell>
        </row>
        <row r="2079">
          <cell r="B2079" t="str">
            <v>B05-06917-00000</v>
          </cell>
          <cell r="C2079" t="str">
            <v>CONSTRUCCION PLAZA ATIPIRIS (22.5 % GMEA)</v>
          </cell>
          <cell r="D2079" t="str">
            <v>ATIPIRIS D-2</v>
          </cell>
          <cell r="E2079">
            <v>2</v>
          </cell>
          <cell r="F2079" t="str">
            <v>DISTRITO - 2</v>
          </cell>
          <cell r="G2079" t="str">
            <v>I</v>
          </cell>
          <cell r="H2079">
            <v>21601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21601</v>
          </cell>
          <cell r="Q2079">
            <v>2</v>
          </cell>
          <cell r="R2079" t="str">
            <v>OBRAS Y MEDIO AMBIENTE</v>
          </cell>
          <cell r="S2079">
            <v>12</v>
          </cell>
          <cell r="T2079" t="str">
            <v>INFRAESTRUCTURA URBANA Y RURAL</v>
          </cell>
          <cell r="U2079">
            <v>5</v>
          </cell>
          <cell r="V2079" t="str">
            <v>PROYECTOS GESTIONES PASADAS</v>
          </cell>
          <cell r="W2079">
            <v>2646</v>
          </cell>
        </row>
        <row r="2080">
          <cell r="B2080" t="str">
            <v>B05-06918-00000</v>
          </cell>
          <cell r="C2080" t="str">
            <v>CONSTRUCCION PLAZA SAN LUIS SENKATA (22.5 % GMEA)</v>
          </cell>
          <cell r="D2080" t="str">
            <v>SAN LUIS SENKATA D-2</v>
          </cell>
          <cell r="E2080">
            <v>2</v>
          </cell>
          <cell r="F2080" t="str">
            <v>DISTRITO - 2</v>
          </cell>
          <cell r="G2080" t="str">
            <v>I</v>
          </cell>
          <cell r="H2080">
            <v>21601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21601</v>
          </cell>
          <cell r="Q2080">
            <v>2</v>
          </cell>
          <cell r="R2080" t="str">
            <v>OBRAS Y MEDIO AMBIENTE</v>
          </cell>
          <cell r="S2080">
            <v>12</v>
          </cell>
          <cell r="T2080" t="str">
            <v>INFRAESTRUCTURA URBANA Y RURAL</v>
          </cell>
          <cell r="U2080">
            <v>5</v>
          </cell>
          <cell r="V2080" t="str">
            <v>PROYECTOS GESTIONES PASADAS</v>
          </cell>
          <cell r="W2080">
            <v>2647</v>
          </cell>
        </row>
        <row r="2081">
          <cell r="B2081" t="str">
            <v>B05-06919-00000</v>
          </cell>
          <cell r="C2081" t="str">
            <v>CONSTRUCCION PLAZA  PANORAMICA II (22.5 % GMEA)</v>
          </cell>
          <cell r="D2081" t="str">
            <v>PANORAMICA II D-2</v>
          </cell>
          <cell r="E2081">
            <v>2</v>
          </cell>
          <cell r="F2081" t="str">
            <v>DISTRITO - 2</v>
          </cell>
          <cell r="G2081" t="str">
            <v>I</v>
          </cell>
          <cell r="H2081">
            <v>21601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21601</v>
          </cell>
          <cell r="Q2081">
            <v>2</v>
          </cell>
          <cell r="R2081" t="str">
            <v>OBRAS Y MEDIO AMBIENTE</v>
          </cell>
          <cell r="S2081">
            <v>12</v>
          </cell>
          <cell r="T2081" t="str">
            <v>INFRAESTRUCTURA URBANA Y RURAL</v>
          </cell>
          <cell r="U2081">
            <v>5</v>
          </cell>
          <cell r="V2081" t="str">
            <v>PROYECTOS GESTIONES PASADAS</v>
          </cell>
          <cell r="W2081">
            <v>2648</v>
          </cell>
        </row>
        <row r="2082">
          <cell r="B2082" t="str">
            <v/>
          </cell>
          <cell r="C2082" t="str">
            <v>FERIA DEL GANADO EN PIE</v>
          </cell>
          <cell r="D2082" t="str">
            <v>DISTRITAL</v>
          </cell>
          <cell r="E2082">
            <v>15</v>
          </cell>
          <cell r="F2082" t="str">
            <v>DISTRITAL</v>
          </cell>
          <cell r="G2082" t="str">
            <v>I</v>
          </cell>
          <cell r="H2082">
            <v>12287</v>
          </cell>
          <cell r="I2082">
            <v>0</v>
          </cell>
          <cell r="J2082">
            <v>12287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3</v>
          </cell>
          <cell r="R2082" t="str">
            <v>DESARROLLO ECONOMICO - PRODUCTIVO</v>
          </cell>
          <cell r="S2082">
            <v>7</v>
          </cell>
          <cell r="T2082" t="str">
            <v>PROMOCION Y FOMENTO A LA PRODUCCION AGROPECUARIO</v>
          </cell>
          <cell r="U2082">
            <v>2</v>
          </cell>
          <cell r="V2082" t="str">
            <v>PROYECTOS - 2007 P/CONCLUSION</v>
          </cell>
          <cell r="W2082">
            <v>2649</v>
          </cell>
        </row>
        <row r="2083">
          <cell r="B2083" t="str">
            <v>B05-17436-00000</v>
          </cell>
          <cell r="C2083" t="str">
            <v>CONSTRUCCIÓN DE LA INFRAESTRUCTURA PARA LA IMPLEMENTACIÓN DE LA EMPRESA MUNICIPAL DE PRODUCTOS LACTEOS Y DERIVADOS (FASE II)</v>
          </cell>
          <cell r="D2083" t="str">
            <v>DISTRITAL</v>
          </cell>
          <cell r="E2083">
            <v>15</v>
          </cell>
          <cell r="F2083" t="str">
            <v>DISTRITAL</v>
          </cell>
          <cell r="G2083" t="str">
            <v>I</v>
          </cell>
          <cell r="H2083">
            <v>117547</v>
          </cell>
          <cell r="I2083">
            <v>0</v>
          </cell>
          <cell r="J2083">
            <v>0</v>
          </cell>
          <cell r="K2083">
            <v>117547</v>
          </cell>
          <cell r="L2083">
            <v>0</v>
          </cell>
          <cell r="M2083">
            <v>0</v>
          </cell>
          <cell r="N2083">
            <v>117547</v>
          </cell>
          <cell r="O2083">
            <v>0</v>
          </cell>
          <cell r="P2083">
            <v>0</v>
          </cell>
          <cell r="Q2083">
            <v>3</v>
          </cell>
          <cell r="R2083" t="str">
            <v>DESARROLLO ECONOMICO - PRODUCTIVO</v>
          </cell>
          <cell r="S2083">
            <v>8</v>
          </cell>
          <cell r="T2083" t="str">
            <v>PROMOCION DESARROLLO ECONOMICO URBANO</v>
          </cell>
          <cell r="U2083">
            <v>2</v>
          </cell>
          <cell r="V2083" t="str">
            <v>PROYECTOS - 2007 P/CONCLUSION</v>
          </cell>
          <cell r="W2083">
            <v>2650</v>
          </cell>
        </row>
        <row r="2084">
          <cell r="B2084" t="str">
            <v>B05-17285-00000</v>
          </cell>
          <cell r="C2084" t="str">
            <v>CONSTRUCCION AREA DEPORTIVA</v>
          </cell>
          <cell r="D2084" t="str">
            <v>AROMA</v>
          </cell>
          <cell r="E2084">
            <v>2</v>
          </cell>
          <cell r="F2084" t="str">
            <v>DISTRITO - 2</v>
          </cell>
          <cell r="G2084" t="str">
            <v>I</v>
          </cell>
          <cell r="H2084">
            <v>151390</v>
          </cell>
          <cell r="I2084">
            <v>9697</v>
          </cell>
          <cell r="J2084">
            <v>141693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2</v>
          </cell>
          <cell r="R2084" t="str">
            <v>OBRAS Y MEDIO AMBIENTE</v>
          </cell>
          <cell r="S2084">
            <v>12</v>
          </cell>
          <cell r="T2084" t="str">
            <v>INFRAESTRUCTURA URBANA Y RURAL</v>
          </cell>
          <cell r="U2084">
            <v>2</v>
          </cell>
          <cell r="V2084" t="str">
            <v>PROYECTOS - 2007 P/CONCLUSION</v>
          </cell>
          <cell r="W2084">
            <v>2651</v>
          </cell>
        </row>
        <row r="2085">
          <cell r="B2085" t="str">
            <v>B05-17821-00000</v>
          </cell>
          <cell r="C2085" t="str">
            <v>FORTALECIMIENTO INSTITUCIONAL SUBALCALDIAS G.M.E.A. (FASE INTERMEDIA Y FINAL)</v>
          </cell>
          <cell r="D2085" t="str">
            <v>DISTRITAL</v>
          </cell>
          <cell r="E2085">
            <v>15</v>
          </cell>
          <cell r="F2085" t="str">
            <v>DISTRITAL</v>
          </cell>
          <cell r="G2085" t="str">
            <v>I</v>
          </cell>
          <cell r="H2085">
            <v>59000</v>
          </cell>
          <cell r="I2085">
            <v>0</v>
          </cell>
          <cell r="J2085">
            <v>59000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4</v>
          </cell>
          <cell r="R2085" t="str">
            <v>FORTALECIMIENTO INSTITUCIONAL</v>
          </cell>
          <cell r="S2085">
            <v>28</v>
          </cell>
          <cell r="T2085" t="str">
            <v>FORTALECIMIENTO SUB ALCALDIAS DISTRITALES</v>
          </cell>
          <cell r="U2085">
            <v>2</v>
          </cell>
          <cell r="V2085" t="str">
            <v>PROYECTOS - 2007 P/CONCLUSION</v>
          </cell>
          <cell r="W2085">
            <v>2652</v>
          </cell>
        </row>
        <row r="2086">
          <cell r="B2086" t="str">
            <v>B05-17824-00000</v>
          </cell>
          <cell r="C2086" t="str">
            <v>MEJORAMIENTO SALA DE OREO, MONDONGUERIA, CABEZAS Y PORCINOS</v>
          </cell>
          <cell r="D2086" t="str">
            <v>DISTRITAL</v>
          </cell>
          <cell r="E2086">
            <v>15</v>
          </cell>
          <cell r="F2086" t="str">
            <v>DISTRITAL</v>
          </cell>
          <cell r="G2086" t="str">
            <v>I</v>
          </cell>
          <cell r="H2086">
            <v>55000</v>
          </cell>
          <cell r="I2086">
            <v>55000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3</v>
          </cell>
          <cell r="R2086" t="str">
            <v>DESARROLLO ECONOMICO - PRODUCTIVO</v>
          </cell>
          <cell r="S2086">
            <v>8</v>
          </cell>
          <cell r="T2086" t="str">
            <v>PROMOCION DESARROLLO ECONOMICO URBANO</v>
          </cell>
          <cell r="U2086">
            <v>2</v>
          </cell>
          <cell r="V2086" t="str">
            <v>PROYECTOS - 2007 P/CONCLUSION</v>
          </cell>
          <cell r="W2086">
            <v>2654</v>
          </cell>
        </row>
        <row r="2087">
          <cell r="B2087" t="str">
            <v/>
          </cell>
          <cell r="C2087" t="str">
            <v>LIMPIEZA Y MANTENIMIENTO DE CAMARAS SEPTICAS EN U.E. 2004</v>
          </cell>
          <cell r="D2087" t="str">
            <v>DISTRITAL</v>
          </cell>
          <cell r="E2087">
            <v>15</v>
          </cell>
          <cell r="F2087" t="str">
            <v>DISTRITAL</v>
          </cell>
          <cell r="G2087" t="str">
            <v>I</v>
          </cell>
          <cell r="H2087">
            <v>2400</v>
          </cell>
          <cell r="I2087">
            <v>2400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1</v>
          </cell>
          <cell r="R2087" t="str">
            <v>PROTECCION SOCIAL</v>
          </cell>
          <cell r="S2087">
            <v>1</v>
          </cell>
          <cell r="T2087" t="str">
            <v>SERVICIO DE EDUCACION</v>
          </cell>
          <cell r="U2087">
            <v>5</v>
          </cell>
          <cell r="V2087" t="str">
            <v>PROYECTOS GESTIONES PASADAS</v>
          </cell>
          <cell r="W2087">
            <v>2655</v>
          </cell>
        </row>
        <row r="2088">
          <cell r="B2088" t="str">
            <v>B05-17823-00000</v>
          </cell>
          <cell r="C2088" t="str">
            <v>MEJORAMIENTO DEL SISTEMA DE RIELES SALA DE OREO</v>
          </cell>
          <cell r="D2088" t="str">
            <v>DISTRITAL</v>
          </cell>
          <cell r="E2088">
            <v>15</v>
          </cell>
          <cell r="F2088" t="str">
            <v>DISTRITAL</v>
          </cell>
          <cell r="G2088" t="str">
            <v>I</v>
          </cell>
          <cell r="H2088">
            <v>60500</v>
          </cell>
          <cell r="I2088">
            <v>60500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3</v>
          </cell>
          <cell r="R2088" t="str">
            <v>DESARROLLO ECONOMICO - PRODUCTIVO</v>
          </cell>
          <cell r="S2088">
            <v>8</v>
          </cell>
          <cell r="T2088" t="str">
            <v>PROMOCION DESARROLLO ECONOMICO URBANO</v>
          </cell>
          <cell r="U2088">
            <v>2</v>
          </cell>
          <cell r="V2088" t="str">
            <v>PROYECTOS - 2007 P/CONCLUSION</v>
          </cell>
          <cell r="W2088">
            <v>2656</v>
          </cell>
        </row>
        <row r="2089">
          <cell r="B2089" t="str">
            <v/>
          </cell>
          <cell r="C2089" t="str">
            <v>REUBICACIÓN DE RESTOS CEMENTERIO SANTIAGO 1RO.</v>
          </cell>
          <cell r="D2089" t="str">
            <v>DISTRITAL</v>
          </cell>
          <cell r="E2089">
            <v>15</v>
          </cell>
          <cell r="F2089" t="str">
            <v>DISTRITAL</v>
          </cell>
          <cell r="G2089" t="str">
            <v>I</v>
          </cell>
          <cell r="H2089">
            <v>25000</v>
          </cell>
          <cell r="I2089">
            <v>0</v>
          </cell>
          <cell r="J2089">
            <v>25000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2</v>
          </cell>
          <cell r="R2089" t="str">
            <v>OBRAS Y MEDIO AMBIENTE</v>
          </cell>
          <cell r="S2089">
            <v>12</v>
          </cell>
          <cell r="T2089" t="str">
            <v>INFRAESTRUCTURA URBANA Y RURAL</v>
          </cell>
          <cell r="U2089">
            <v>2</v>
          </cell>
          <cell r="V2089" t="str">
            <v>PROYECTOS - 2007 P/CONCLUSION</v>
          </cell>
          <cell r="W2089">
            <v>2657</v>
          </cell>
        </row>
        <row r="2090">
          <cell r="B2090" t="str">
            <v>B05-17788-00000</v>
          </cell>
          <cell r="C2090" t="str">
            <v>EQUIPAMIENTO DE LA UNIDAD DE FORTALECIMIENTO EMPRESARIAL</v>
          </cell>
          <cell r="D2090" t="str">
            <v>DISTRITAL</v>
          </cell>
          <cell r="E2090">
            <v>15</v>
          </cell>
          <cell r="F2090" t="str">
            <v>DISTRITAL</v>
          </cell>
          <cell r="G2090" t="str">
            <v>I</v>
          </cell>
          <cell r="H2090">
            <v>10980</v>
          </cell>
          <cell r="I2090">
            <v>0</v>
          </cell>
          <cell r="J2090">
            <v>10980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4</v>
          </cell>
          <cell r="R2090" t="str">
            <v>FORTALECIMIENTO INSTITUCIONAL</v>
          </cell>
          <cell r="S2090">
            <v>20</v>
          </cell>
          <cell r="T2090" t="str">
            <v>FORTALECIMIENTO MUNICIPAL</v>
          </cell>
          <cell r="U2090">
            <v>2</v>
          </cell>
          <cell r="V2090" t="str">
            <v>PROYECTOS - 2007 P/CONCLUSION</v>
          </cell>
          <cell r="W2090">
            <v>2658</v>
          </cell>
        </row>
        <row r="2091">
          <cell r="B2091" t="str">
            <v/>
          </cell>
          <cell r="C2091" t="str">
            <v>INCENTIVO A LAS INICIATIVAS LOCALES DEL DESARROLLO EMPRESARIAL Y LA GENERACIÓN DE EMPLEO</v>
          </cell>
          <cell r="D2091" t="str">
            <v>DISTRITAL</v>
          </cell>
          <cell r="E2091">
            <v>15</v>
          </cell>
          <cell r="F2091" t="str">
            <v>DISTRITAL</v>
          </cell>
          <cell r="G2091" t="str">
            <v>I</v>
          </cell>
          <cell r="H2091">
            <v>8086</v>
          </cell>
          <cell r="I2091">
            <v>0</v>
          </cell>
          <cell r="J2091">
            <v>8086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3</v>
          </cell>
          <cell r="R2091" t="str">
            <v>DESARROLLO ECONOMICO - PRODUCTIVO</v>
          </cell>
          <cell r="S2091">
            <v>8</v>
          </cell>
          <cell r="T2091" t="str">
            <v>PROMOCION DESARROLLO ECONOMICO URBANO</v>
          </cell>
          <cell r="U2091">
            <v>2</v>
          </cell>
          <cell r="V2091" t="str">
            <v>PROYECTOS - 2007 P/CONCLUSION</v>
          </cell>
          <cell r="W2091">
            <v>2659</v>
          </cell>
        </row>
        <row r="2092">
          <cell r="B2092" t="str">
            <v>B05-17840-00000</v>
          </cell>
          <cell r="C2092" t="str">
            <v>REFACCION DE AULAS UE CUERPO DE CRISTO FE Y ALEGRIA</v>
          </cell>
          <cell r="D2092" t="str">
            <v>DISTRITAL D-3</v>
          </cell>
          <cell r="E2092">
            <v>15</v>
          </cell>
          <cell r="F2092" t="str">
            <v>DISTRITAL</v>
          </cell>
          <cell r="G2092" t="str">
            <v>I</v>
          </cell>
          <cell r="H2092">
            <v>15000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15000</v>
          </cell>
          <cell r="P2092">
            <v>0</v>
          </cell>
          <cell r="Q2092">
            <v>1</v>
          </cell>
          <cell r="R2092" t="str">
            <v>PROTECCION SOCIAL</v>
          </cell>
          <cell r="S2092">
            <v>1</v>
          </cell>
          <cell r="T2092" t="str">
            <v>SERVICIO DE EDUCACION</v>
          </cell>
          <cell r="U2092">
            <v>2</v>
          </cell>
          <cell r="V2092" t="str">
            <v>PROYECTOS - 2007 P/CONCLUSION</v>
          </cell>
          <cell r="W2092">
            <v>2660</v>
          </cell>
        </row>
        <row r="2093">
          <cell r="B2093" t="str">
            <v>B05-17454-00000</v>
          </cell>
          <cell r="C2093" t="str">
            <v>ILUMINACION DEL CAMPO DEPORTIVO U.E. MARISCAL  DE SANTA CRUZ</v>
          </cell>
          <cell r="D2093" t="str">
            <v>TEJADA ALPACOMA</v>
          </cell>
          <cell r="E2093">
            <v>1</v>
          </cell>
          <cell r="F2093" t="str">
            <v>DISTRITO - 1</v>
          </cell>
          <cell r="G2093" t="str">
            <v>I</v>
          </cell>
          <cell r="H2093">
            <v>18000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18000</v>
          </cell>
          <cell r="P2093">
            <v>0</v>
          </cell>
          <cell r="Q2093">
            <v>1</v>
          </cell>
          <cell r="R2093" t="str">
            <v>PROTECCION SOCIAL</v>
          </cell>
          <cell r="S2093">
            <v>1</v>
          </cell>
          <cell r="T2093" t="str">
            <v>SERVICIO DE EDUCACION</v>
          </cell>
          <cell r="U2093">
            <v>2</v>
          </cell>
          <cell r="V2093" t="str">
            <v>PROYECTOS - 2007 P/CONCLUSION</v>
          </cell>
          <cell r="W2093">
            <v>2661</v>
          </cell>
        </row>
        <row r="2094">
          <cell r="B2094" t="str">
            <v/>
          </cell>
          <cell r="C2094" t="str">
            <v>PAGO SERVICIO DE GAS MATADERO MUNICIPAL - EL ALTO</v>
          </cell>
          <cell r="D2094" t="str">
            <v>DISTRITAL</v>
          </cell>
          <cell r="E2094">
            <v>15</v>
          </cell>
          <cell r="F2094" t="str">
            <v>DISTRITAL</v>
          </cell>
          <cell r="G2094" t="str">
            <v>I</v>
          </cell>
          <cell r="H2094">
            <v>12067</v>
          </cell>
          <cell r="I2094">
            <v>12067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4</v>
          </cell>
          <cell r="R2094" t="str">
            <v>FORTALECIMIENTO INSTITUCIONAL</v>
          </cell>
          <cell r="S2094">
            <v>20</v>
          </cell>
          <cell r="T2094" t="str">
            <v>FORTALECIMIENTO MUNICIPAL</v>
          </cell>
          <cell r="U2094">
            <v>2</v>
          </cell>
          <cell r="V2094" t="str">
            <v>PROYECTOS - 2007 P/CONCLUSION</v>
          </cell>
          <cell r="W2094">
            <v>2663</v>
          </cell>
        </row>
        <row r="2095">
          <cell r="B2095" t="str">
            <v>B05-17688-00000</v>
          </cell>
          <cell r="C2095" t="str">
            <v>EMBOVEDADO RIO FABOCA (SUPERVISION TECNICA)</v>
          </cell>
          <cell r="D2095" t="str">
            <v>DISTRITAL</v>
          </cell>
          <cell r="E2095">
            <v>15</v>
          </cell>
          <cell r="F2095" t="str">
            <v>DISTRITAL</v>
          </cell>
          <cell r="G2095" t="str">
            <v>I</v>
          </cell>
          <cell r="H2095">
            <v>404176</v>
          </cell>
          <cell r="I2095">
            <v>154000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250176</v>
          </cell>
          <cell r="Q2095">
            <v>2</v>
          </cell>
          <cell r="R2095" t="str">
            <v>OBRAS Y MEDIO AMBIENTE</v>
          </cell>
          <cell r="S2095">
            <v>16</v>
          </cell>
          <cell r="T2095" t="str">
            <v>TRATAMIENTO DE CUENCAS</v>
          </cell>
          <cell r="U2095">
            <v>2</v>
          </cell>
          <cell r="V2095" t="str">
            <v>PROYECTOS - 2007 P/CONCLUSION</v>
          </cell>
          <cell r="W2095">
            <v>2664</v>
          </cell>
        </row>
        <row r="2096">
          <cell r="B2096" t="str">
            <v>B05-17833-00000</v>
          </cell>
          <cell r="C2096" t="str">
            <v>PAVIMENTADO AV. POCOATA (COMPLEMENTACION)</v>
          </cell>
          <cell r="D2096" t="str">
            <v>DISTRITAL</v>
          </cell>
          <cell r="E2096">
            <v>15</v>
          </cell>
          <cell r="F2096" t="str">
            <v>DISTRITAL</v>
          </cell>
          <cell r="G2096" t="str">
            <v>I</v>
          </cell>
          <cell r="H2096">
            <v>912199</v>
          </cell>
          <cell r="I2096">
            <v>0</v>
          </cell>
          <cell r="J2096">
            <v>0</v>
          </cell>
          <cell r="K2096">
            <v>282441</v>
          </cell>
          <cell r="L2096">
            <v>0</v>
          </cell>
          <cell r="M2096">
            <v>0</v>
          </cell>
          <cell r="N2096">
            <v>282441</v>
          </cell>
          <cell r="O2096">
            <v>0</v>
          </cell>
          <cell r="P2096">
            <v>629758</v>
          </cell>
          <cell r="Q2096">
            <v>2</v>
          </cell>
          <cell r="R2096" t="str">
            <v>OBRAS Y MEDIO AMBIENTE</v>
          </cell>
          <cell r="S2096">
            <v>18</v>
          </cell>
          <cell r="T2096" t="str">
            <v>CONSTRUCCION Y MANTENIMIENTO DE CAMINOS VECINALES</v>
          </cell>
          <cell r="U2096">
            <v>2</v>
          </cell>
          <cell r="V2096" t="str">
            <v>PROYECTOS - 2007 P/CONCLUSION</v>
          </cell>
          <cell r="W2096">
            <v>2665</v>
          </cell>
        </row>
        <row r="2097">
          <cell r="B2097" t="str">
            <v>B05-17261-00000</v>
          </cell>
          <cell r="C2097" t="str">
            <v>ADQUISICION DE TERRENO PARA SEDE SOCIAL</v>
          </cell>
          <cell r="D2097" t="str">
            <v>16 DE JULIO 1ra SECCION</v>
          </cell>
          <cell r="E2097">
            <v>6</v>
          </cell>
          <cell r="F2097" t="str">
            <v>DISTRITO - 6</v>
          </cell>
          <cell r="G2097" t="str">
            <v>I</v>
          </cell>
          <cell r="H2097">
            <v>1055200</v>
          </cell>
          <cell r="I2097">
            <v>865381</v>
          </cell>
          <cell r="J2097">
            <v>189819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2</v>
          </cell>
          <cell r="R2097" t="str">
            <v>OBRAS Y MEDIO AMBIENTE</v>
          </cell>
          <cell r="S2097">
            <v>12</v>
          </cell>
          <cell r="T2097" t="str">
            <v>INFRAESTRUCTURA URBANA Y RURAL</v>
          </cell>
          <cell r="U2097">
            <v>2</v>
          </cell>
          <cell r="V2097" t="str">
            <v>PROYECTOS - 2007 P/CONCLUSION</v>
          </cell>
          <cell r="W2097">
            <v>2667</v>
          </cell>
        </row>
        <row r="2098">
          <cell r="B2098" t="str">
            <v>B05-17754-00000</v>
          </cell>
          <cell r="C2098" t="str">
            <v>ENLOSETADO DE LA CALLE ACRE (FASE I)</v>
          </cell>
          <cell r="D2098" t="str">
            <v>ALTO LIMA 2da SECCION</v>
          </cell>
          <cell r="E2098">
            <v>6</v>
          </cell>
          <cell r="F2098" t="str">
            <v>DISTRITO - 6</v>
          </cell>
          <cell r="G2098" t="str">
            <v>I</v>
          </cell>
          <cell r="H2098">
            <v>300000</v>
          </cell>
          <cell r="I2098">
            <v>159589</v>
          </cell>
          <cell r="J2098">
            <v>50000</v>
          </cell>
          <cell r="K2098">
            <v>90411</v>
          </cell>
          <cell r="L2098">
            <v>0</v>
          </cell>
          <cell r="M2098">
            <v>0</v>
          </cell>
          <cell r="N2098">
            <v>90411</v>
          </cell>
          <cell r="O2098">
            <v>0</v>
          </cell>
          <cell r="P2098">
            <v>0</v>
          </cell>
          <cell r="Q2098">
            <v>2</v>
          </cell>
          <cell r="R2098" t="str">
            <v>OBRAS Y MEDIO AMBIENTE</v>
          </cell>
          <cell r="S2098">
            <v>18</v>
          </cell>
          <cell r="T2098" t="str">
            <v>CONSTRUCCION Y MANTENIMIENTO DE CAMINOS VECINALES</v>
          </cell>
          <cell r="U2098">
            <v>2</v>
          </cell>
          <cell r="V2098" t="str">
            <v>PROYECTOS - 2007 P/CONCLUSION</v>
          </cell>
          <cell r="W2098">
            <v>2668</v>
          </cell>
        </row>
        <row r="2099">
          <cell r="B2099" t="str">
            <v>B05-17472-00000</v>
          </cell>
          <cell r="C2099" t="str">
            <v>CONSTRUCCION DEL MURO DE CONTENSION EN LA CALLE CALLAMPAYA</v>
          </cell>
          <cell r="D2099" t="str">
            <v>ALTO LA PORTADA</v>
          </cell>
          <cell r="E2099">
            <v>6</v>
          </cell>
          <cell r="F2099" t="str">
            <v>DISTRITO - 6</v>
          </cell>
          <cell r="G2099" t="str">
            <v>I</v>
          </cell>
          <cell r="H2099">
            <v>40000</v>
          </cell>
          <cell r="I2099">
            <v>0</v>
          </cell>
          <cell r="J2099">
            <v>40000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2</v>
          </cell>
          <cell r="R2099" t="str">
            <v>OBRAS Y MEDIO AMBIENTE</v>
          </cell>
          <cell r="S2099">
            <v>42</v>
          </cell>
          <cell r="T2099" t="str">
            <v>PREVENCION DE RIESGOS Y DESASTRES NATURALES</v>
          </cell>
          <cell r="U2099">
            <v>2</v>
          </cell>
          <cell r="V2099" t="str">
            <v>PROYECTOS - 2007 P/CONCLUSION</v>
          </cell>
          <cell r="W2099">
            <v>2669</v>
          </cell>
        </row>
        <row r="2100">
          <cell r="B2100" t="str">
            <v>B05-17785-00000</v>
          </cell>
          <cell r="C2100" t="str">
            <v>EQUIPAMIENTO DE BIBLIOTECA U.E. HUYUSTUS</v>
          </cell>
          <cell r="D2100" t="str">
            <v>DISTRITAL D-6</v>
          </cell>
          <cell r="E2100">
            <v>6</v>
          </cell>
          <cell r="F2100" t="str">
            <v>DISTRITO - 6</v>
          </cell>
          <cell r="G2100" t="str">
            <v>I</v>
          </cell>
          <cell r="H2100">
            <v>30000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30000</v>
          </cell>
          <cell r="P2100">
            <v>0</v>
          </cell>
          <cell r="Q2100">
            <v>1</v>
          </cell>
          <cell r="R2100" t="str">
            <v>PROTECCION SOCIAL</v>
          </cell>
          <cell r="S2100">
            <v>1</v>
          </cell>
          <cell r="T2100" t="str">
            <v>SERVICIO DE EDUCACION</v>
          </cell>
          <cell r="U2100">
            <v>2</v>
          </cell>
          <cell r="V2100" t="str">
            <v>PROYECTOS - 2007 P/CONCLUSION</v>
          </cell>
          <cell r="W2100">
            <v>2670</v>
          </cell>
        </row>
        <row r="2101">
          <cell r="B2101" t="str">
            <v>B05-17660-00000</v>
          </cell>
          <cell r="C2101" t="str">
            <v>DOTACION DE MATERIALES PARA ALUMBRADO PUBLICO</v>
          </cell>
          <cell r="D2101" t="str">
            <v>VILLA TUNARI 1RA. SECCION</v>
          </cell>
          <cell r="E2101">
            <v>4</v>
          </cell>
          <cell r="F2101" t="str">
            <v>DISTRITO - 4</v>
          </cell>
          <cell r="G2101" t="str">
            <v>I</v>
          </cell>
          <cell r="H2101">
            <v>20800</v>
          </cell>
          <cell r="I2101">
            <v>20800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2</v>
          </cell>
          <cell r="R2101" t="str">
            <v>OBRAS Y MEDIO AMBIENTE</v>
          </cell>
          <cell r="S2101">
            <v>17</v>
          </cell>
          <cell r="T2101" t="str">
            <v>ALUMBRADO PUBLICO</v>
          </cell>
          <cell r="U2101">
            <v>2</v>
          </cell>
          <cell r="V2101" t="str">
            <v>PROYECTOS - 2007 P/CONCLUSION</v>
          </cell>
          <cell r="W2101">
            <v>2671</v>
          </cell>
        </row>
        <row r="2102">
          <cell r="B2102" t="str">
            <v>B05-17486-00000</v>
          </cell>
          <cell r="C2102" t="str">
            <v>CONSTRUCCION MODULO POLICIAL</v>
          </cell>
          <cell r="D2102" t="str">
            <v>DISTRITAL D-4</v>
          </cell>
          <cell r="E2102">
            <v>4</v>
          </cell>
          <cell r="F2102" t="str">
            <v>DISTRITO - 4</v>
          </cell>
          <cell r="G2102" t="str">
            <v>I</v>
          </cell>
          <cell r="H2102">
            <v>50000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50000</v>
          </cell>
          <cell r="P2102">
            <v>0</v>
          </cell>
          <cell r="Q2102">
            <v>2</v>
          </cell>
          <cell r="R2102" t="str">
            <v>OBRAS Y MEDIO AMBIENTE</v>
          </cell>
          <cell r="S2102">
            <v>6</v>
          </cell>
          <cell r="T2102" t="str">
            <v>SERVICIOS DE SEGURIDAD CIUDADANA</v>
          </cell>
          <cell r="U2102">
            <v>2</v>
          </cell>
          <cell r="V2102" t="str">
            <v>PROYECTOS - 2007 P/CONCLUSION</v>
          </cell>
          <cell r="W2102">
            <v>2672</v>
          </cell>
        </row>
        <row r="2103">
          <cell r="B2103" t="str">
            <v>B05-17572-00000</v>
          </cell>
          <cell r="C2103" t="str">
            <v>DOTACION DE LOSETAS CERAMICAS PARA PISO DE ACERA</v>
          </cell>
          <cell r="D2103" t="str">
            <v>COMPLEMENTO YUNGUYO I</v>
          </cell>
          <cell r="E2103">
            <v>4</v>
          </cell>
          <cell r="F2103" t="str">
            <v>DISTRITO - 4</v>
          </cell>
          <cell r="G2103" t="str">
            <v>I</v>
          </cell>
          <cell r="H2103">
            <v>10000</v>
          </cell>
          <cell r="I2103">
            <v>0</v>
          </cell>
          <cell r="J2103">
            <v>10000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2</v>
          </cell>
          <cell r="R2103" t="str">
            <v>OBRAS Y MEDIO AMBIENTE</v>
          </cell>
          <cell r="S2103">
            <v>18</v>
          </cell>
          <cell r="T2103" t="str">
            <v>CONSTRUCCION Y MANTENIMIENTO DE CAMINOS VECINALES</v>
          </cell>
          <cell r="U2103">
            <v>2</v>
          </cell>
          <cell r="V2103" t="str">
            <v>PROYECTOS - 2007 P/CONCLUSION</v>
          </cell>
          <cell r="W2103">
            <v>2673</v>
          </cell>
        </row>
        <row r="2104">
          <cell r="B2104" t="str">
            <v/>
          </cell>
          <cell r="C2104" t="str">
            <v>SERVICIO ESTUDIANTIL PARA LA SALUD</v>
          </cell>
          <cell r="D2104" t="str">
            <v>DISTRITAL</v>
          </cell>
          <cell r="E2104">
            <v>15</v>
          </cell>
          <cell r="F2104" t="str">
            <v>DISTRITAL</v>
          </cell>
          <cell r="G2104" t="str">
            <v>I</v>
          </cell>
          <cell r="H2104">
            <v>50493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50493</v>
          </cell>
          <cell r="Q2104">
            <v>1</v>
          </cell>
          <cell r="R2104" t="str">
            <v>PROTECCION SOCIAL</v>
          </cell>
          <cell r="S2104">
            <v>2</v>
          </cell>
          <cell r="T2104" t="str">
            <v>SERVICIO DE SALUD</v>
          </cell>
          <cell r="U2104">
            <v>5</v>
          </cell>
          <cell r="V2104" t="str">
            <v>PROYECTOS GESTIONES PASADAS</v>
          </cell>
          <cell r="W2104">
            <v>2674</v>
          </cell>
        </row>
        <row r="2105">
          <cell r="B2105" t="str">
            <v/>
          </cell>
          <cell r="C2105" t="str">
            <v>CONSTRUCCION DE CALLES Y AVENIDAS CON PAV. RIGIDO (PROTOCOLIZACION)</v>
          </cell>
          <cell r="D2105" t="str">
            <v>DISTRITAL</v>
          </cell>
          <cell r="E2105">
            <v>15</v>
          </cell>
          <cell r="F2105" t="str">
            <v>DISTRITAL</v>
          </cell>
          <cell r="G2105" t="str">
            <v>I</v>
          </cell>
          <cell r="H2105">
            <v>109537</v>
          </cell>
          <cell r="I2105">
            <v>0</v>
          </cell>
          <cell r="J2105">
            <v>109537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2</v>
          </cell>
          <cell r="R2105" t="str">
            <v>OBRAS Y MEDIO AMBIENTE</v>
          </cell>
          <cell r="S2105">
            <v>18</v>
          </cell>
          <cell r="T2105" t="str">
            <v>CONSTRUCCION Y MANTENIMIENTO DE CAMINOS VECINALES</v>
          </cell>
          <cell r="U2105">
            <v>2</v>
          </cell>
          <cell r="V2105" t="str">
            <v>PROYECTOS - 2007 P/CONCLUSION</v>
          </cell>
          <cell r="W2105">
            <v>2675</v>
          </cell>
        </row>
        <row r="2106">
          <cell r="B2106" t="str">
            <v>B05-17195-00000</v>
          </cell>
          <cell r="C2106" t="str">
            <v>CONSTRUCCION PLAZA V. TUNARI</v>
          </cell>
          <cell r="D2106" t="str">
            <v>TUANRI 2DA SECCION</v>
          </cell>
          <cell r="E2106">
            <v>4</v>
          </cell>
          <cell r="F2106" t="str">
            <v>DISTRITO - 4</v>
          </cell>
          <cell r="G2106" t="str">
            <v>RI-08</v>
          </cell>
          <cell r="H2106">
            <v>95842</v>
          </cell>
          <cell r="I2106">
            <v>81008</v>
          </cell>
          <cell r="J2106">
            <v>14834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2</v>
          </cell>
          <cell r="R2106" t="str">
            <v>OBRAS Y MEDIO AMBIENTE</v>
          </cell>
          <cell r="S2106">
            <v>12</v>
          </cell>
          <cell r="T2106" t="str">
            <v>INFRAESTRUCTURA URBANA Y RURAL</v>
          </cell>
          <cell r="U2106">
            <v>2</v>
          </cell>
          <cell r="V2106" t="str">
            <v>PROYECTOS - 2007 P/CONCLUSION</v>
          </cell>
          <cell r="W2106">
            <v>2676</v>
          </cell>
        </row>
        <row r="2107">
          <cell r="B2107" t="str">
            <v>B05-17338-00000</v>
          </cell>
          <cell r="C2107" t="str">
            <v>CONSTRUCCION COMPLEJO DEPORTIVO MULTIDISCIPLINARIO</v>
          </cell>
          <cell r="D2107" t="str">
            <v>VILLA MERCEDES B</v>
          </cell>
          <cell r="E2107">
            <v>8</v>
          </cell>
          <cell r="F2107" t="str">
            <v>DISTRITO - 8</v>
          </cell>
          <cell r="G2107" t="str">
            <v>I</v>
          </cell>
          <cell r="H2107">
            <v>756000</v>
          </cell>
          <cell r="I2107">
            <v>756000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2</v>
          </cell>
          <cell r="R2107" t="str">
            <v>OBRAS Y MEDIO AMBIENTE</v>
          </cell>
          <cell r="S2107">
            <v>12</v>
          </cell>
          <cell r="T2107" t="str">
            <v>INFRAESTRUCTURA URBANA Y RURAL</v>
          </cell>
          <cell r="U2107">
            <v>2</v>
          </cell>
          <cell r="V2107" t="str">
            <v>PROYECTOS - 2007 P/CONCLUSION</v>
          </cell>
          <cell r="W2107">
            <v>2677</v>
          </cell>
        </row>
        <row r="2108">
          <cell r="B2108" t="str">
            <v>B05-17492-00000</v>
          </cell>
          <cell r="C2108" t="str">
            <v>CONSTRUCCION MODULO POLICIAL</v>
          </cell>
          <cell r="D2108" t="str">
            <v>YUNGUYO</v>
          </cell>
          <cell r="E2108">
            <v>3</v>
          </cell>
          <cell r="F2108" t="str">
            <v>DISTRITO - 3</v>
          </cell>
          <cell r="G2108" t="str">
            <v>I</v>
          </cell>
          <cell r="H2108">
            <v>80000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80000</v>
          </cell>
          <cell r="P2108">
            <v>0</v>
          </cell>
          <cell r="Q2108">
            <v>2</v>
          </cell>
          <cell r="R2108" t="str">
            <v>OBRAS Y MEDIO AMBIENTE</v>
          </cell>
          <cell r="S2108">
            <v>6</v>
          </cell>
          <cell r="T2108" t="str">
            <v>SERVICIOS DE SEGURIDAD CIUDADANA</v>
          </cell>
          <cell r="U2108">
            <v>2</v>
          </cell>
          <cell r="V2108" t="str">
            <v>PROYECTOS - 2007 P/CONCLUSION</v>
          </cell>
          <cell r="W2108">
            <v>2679</v>
          </cell>
        </row>
        <row r="2109">
          <cell r="B2109" t="str">
            <v>B05-17491-00000</v>
          </cell>
          <cell r="C2109" t="str">
            <v>CONSTRUCCION MODULO POLICIAL</v>
          </cell>
          <cell r="D2109" t="str">
            <v>VILLA DOLORES F</v>
          </cell>
          <cell r="E2109">
            <v>3</v>
          </cell>
          <cell r="F2109" t="str">
            <v>DISTRITO - 3</v>
          </cell>
          <cell r="G2109" t="str">
            <v>I</v>
          </cell>
          <cell r="H2109">
            <v>79000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79000</v>
          </cell>
          <cell r="P2109">
            <v>0</v>
          </cell>
          <cell r="Q2109">
            <v>2</v>
          </cell>
          <cell r="R2109" t="str">
            <v>OBRAS Y MEDIO AMBIENTE</v>
          </cell>
          <cell r="S2109">
            <v>6</v>
          </cell>
          <cell r="T2109" t="str">
            <v>SERVICIOS DE SEGURIDAD CIUDADANA</v>
          </cell>
          <cell r="U2109">
            <v>2</v>
          </cell>
          <cell r="V2109" t="str">
            <v>PROYECTOS - 2007 P/CONCLUSION</v>
          </cell>
          <cell r="W2109">
            <v>2680</v>
          </cell>
        </row>
        <row r="2110">
          <cell r="B2110" t="str">
            <v>B05-17330-00000</v>
          </cell>
          <cell r="C2110" t="str">
            <v>DOTACION DE LUMINARIAS</v>
          </cell>
          <cell r="D2110" t="str">
            <v>BOLIVAR YKK</v>
          </cell>
          <cell r="E2110">
            <v>1</v>
          </cell>
          <cell r="F2110" t="str">
            <v>DISTRITO - 1</v>
          </cell>
          <cell r="G2110" t="str">
            <v>I</v>
          </cell>
          <cell r="H2110">
            <v>36000</v>
          </cell>
          <cell r="I2110">
            <v>36000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2</v>
          </cell>
          <cell r="R2110" t="str">
            <v>OBRAS Y MEDIO AMBIENTE</v>
          </cell>
          <cell r="S2110">
            <v>17</v>
          </cell>
          <cell r="T2110" t="str">
            <v>ALUMBRADO PUBLICO</v>
          </cell>
          <cell r="U2110">
            <v>2</v>
          </cell>
          <cell r="V2110" t="str">
            <v>PROYECTOS - 2007 P/CONCLUSION</v>
          </cell>
          <cell r="W2110">
            <v>2681</v>
          </cell>
        </row>
        <row r="2111">
          <cell r="B2111" t="str">
            <v>B05-17861-00000</v>
          </cell>
          <cell r="C2111" t="str">
            <v>DOTACION DE MATERIALES DE CONSTRUCCION PARA ENLOSETADO DE LA AV. 10 (ENTRE AV. AREQUIPA  Y CALLE MARIO CALVO)</v>
          </cell>
          <cell r="D2111" t="str">
            <v>ALTO LIMA 3RA. SECCIÓN</v>
          </cell>
          <cell r="E2111">
            <v>6</v>
          </cell>
          <cell r="F2111" t="str">
            <v>DISTRITO - 6</v>
          </cell>
          <cell r="G2111" t="str">
            <v>I</v>
          </cell>
          <cell r="H2111">
            <v>55000</v>
          </cell>
          <cell r="I2111">
            <v>55000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2</v>
          </cell>
          <cell r="R2111" t="str">
            <v>OBRAS Y MEDIO AMBIENTE</v>
          </cell>
          <cell r="S2111">
            <v>18</v>
          </cell>
          <cell r="T2111" t="str">
            <v>CONSTRUCCION Y MANTENIMIENTO DE CAMINOS VECINALES</v>
          </cell>
          <cell r="U2111">
            <v>2</v>
          </cell>
          <cell r="V2111" t="str">
            <v>PROYECTOS - 2007 P/CONCLUSION</v>
          </cell>
          <cell r="W2111">
            <v>2682</v>
          </cell>
        </row>
        <row r="2112">
          <cell r="B2112" t="str">
            <v>B05-17862-00000</v>
          </cell>
          <cell r="C2112" t="str">
            <v>DOTACION DE LOSETAS VARIAS CALLES</v>
          </cell>
          <cell r="D2112" t="str">
            <v>ALEMANIA</v>
          </cell>
          <cell r="E2112">
            <v>3</v>
          </cell>
          <cell r="F2112" t="str">
            <v>DISTRITO - 3</v>
          </cell>
          <cell r="G2112" t="str">
            <v>I</v>
          </cell>
          <cell r="H2112">
            <v>80000</v>
          </cell>
          <cell r="I2112">
            <v>0</v>
          </cell>
          <cell r="J2112">
            <v>80000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2</v>
          </cell>
          <cell r="R2112" t="str">
            <v>OBRAS Y MEDIO AMBIENTE</v>
          </cell>
          <cell r="S2112">
            <v>18</v>
          </cell>
          <cell r="T2112" t="str">
            <v>CONSTRUCCION Y MANTENIMIENTO DE CAMINOS VECINALES</v>
          </cell>
          <cell r="U2112">
            <v>2</v>
          </cell>
          <cell r="V2112" t="str">
            <v>PROYECTOS - 2007 P/CONCLUSION</v>
          </cell>
          <cell r="W2112">
            <v>2683</v>
          </cell>
        </row>
        <row r="2113">
          <cell r="B2113" t="str">
            <v>B05-17864-00000</v>
          </cell>
          <cell r="C2113" t="str">
            <v>DOTACION DE LOSETAS VARIAS CALLES</v>
          </cell>
          <cell r="D2113" t="str">
            <v>SAN JOSE CHARAPAQUI</v>
          </cell>
          <cell r="E2113">
            <v>3</v>
          </cell>
          <cell r="F2113" t="str">
            <v>DISTRITO - 3</v>
          </cell>
          <cell r="G2113" t="str">
            <v>I</v>
          </cell>
          <cell r="H2113">
            <v>53000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53000</v>
          </cell>
          <cell r="P2113">
            <v>0</v>
          </cell>
          <cell r="Q2113">
            <v>2</v>
          </cell>
          <cell r="R2113" t="str">
            <v>OBRAS Y MEDIO AMBIENTE</v>
          </cell>
          <cell r="S2113">
            <v>18</v>
          </cell>
          <cell r="T2113" t="str">
            <v>CONSTRUCCION Y MANTENIMIENTO DE CAMINOS VECINALES</v>
          </cell>
          <cell r="U2113">
            <v>2</v>
          </cell>
          <cell r="V2113" t="str">
            <v>PROYECTOS - 2007 P/CONCLUSION</v>
          </cell>
          <cell r="W2113">
            <v>2685</v>
          </cell>
        </row>
        <row r="2114">
          <cell r="B2114" t="str">
            <v>B05-17865-00000</v>
          </cell>
          <cell r="C2114" t="str">
            <v>ENREJADO JARDINERA CENTRAL (COMPLEMENTACION)</v>
          </cell>
          <cell r="D2114" t="str">
            <v>CHARAPAQUI</v>
          </cell>
          <cell r="E2114">
            <v>3</v>
          </cell>
          <cell r="F2114" t="str">
            <v>DISTRITO - 3</v>
          </cell>
          <cell r="G2114" t="str">
            <v>I</v>
          </cell>
          <cell r="H2114">
            <v>50000</v>
          </cell>
          <cell r="I2114">
            <v>20000</v>
          </cell>
          <cell r="J2114">
            <v>30000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2</v>
          </cell>
          <cell r="R2114" t="str">
            <v>OBRAS Y MEDIO AMBIENTE</v>
          </cell>
          <cell r="S2114">
            <v>14</v>
          </cell>
          <cell r="T2114" t="str">
            <v>DESARROLLO Y PRESERVACION DE MEDIO AMBIENTE</v>
          </cell>
          <cell r="U2114">
            <v>2</v>
          </cell>
          <cell r="V2114" t="str">
            <v>PROYECTOS - 2007 P/CONCLUSION</v>
          </cell>
          <cell r="W2114">
            <v>2686</v>
          </cell>
        </row>
        <row r="2115">
          <cell r="B2115" t="str">
            <v>B05-17866-00000</v>
          </cell>
          <cell r="C2115" t="str">
            <v>EMPEDRADO VARIAS CALLES</v>
          </cell>
          <cell r="D2115" t="str">
            <v>2 DE FEBRERO</v>
          </cell>
          <cell r="E2115">
            <v>3</v>
          </cell>
          <cell r="F2115" t="str">
            <v>DISTRITO - 3</v>
          </cell>
          <cell r="G2115" t="str">
            <v>I</v>
          </cell>
          <cell r="H2115">
            <v>30000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30000</v>
          </cell>
          <cell r="P2115">
            <v>0</v>
          </cell>
          <cell r="Q2115">
            <v>2</v>
          </cell>
          <cell r="R2115" t="str">
            <v>OBRAS Y MEDIO AMBIENTE</v>
          </cell>
          <cell r="S2115">
            <v>18</v>
          </cell>
          <cell r="T2115" t="str">
            <v>CONSTRUCCION Y MANTENIMIENTO DE CAMINOS VECINALES</v>
          </cell>
          <cell r="U2115">
            <v>2</v>
          </cell>
          <cell r="V2115" t="str">
            <v>PROYECTOS - 2007 P/CONCLUSION</v>
          </cell>
          <cell r="W2115">
            <v>2687</v>
          </cell>
        </row>
        <row r="2116">
          <cell r="B2116" t="str">
            <v/>
          </cell>
          <cell r="C2116" t="str">
            <v>MODERNIZACION Y ORDENAMIENTO ADMINISTRATIVO FINANCIERO MUNICIPAL</v>
          </cell>
          <cell r="D2116" t="str">
            <v>DISTRITAL</v>
          </cell>
          <cell r="E2116">
            <v>15</v>
          </cell>
          <cell r="F2116" t="str">
            <v>DISTRITAL</v>
          </cell>
          <cell r="G2116" t="str">
            <v>I</v>
          </cell>
          <cell r="H2116">
            <v>409000</v>
          </cell>
          <cell r="I2116">
            <v>409000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4</v>
          </cell>
          <cell r="R2116" t="str">
            <v>FORTALECIMIENTO INSTITUCIONAL</v>
          </cell>
          <cell r="S2116">
            <v>20</v>
          </cell>
          <cell r="T2116" t="str">
            <v>FORTALECIMIENTO MUNICIPAL</v>
          </cell>
          <cell r="U2116">
            <v>2</v>
          </cell>
          <cell r="V2116" t="str">
            <v>PROYECTOS - 2007 P/CONCLUSION</v>
          </cell>
          <cell r="W2116">
            <v>2688</v>
          </cell>
        </row>
        <row r="2117">
          <cell r="B2117" t="str">
            <v>B05-17867-00000</v>
          </cell>
          <cell r="C2117" t="str">
            <v>ENLOSETADO CALLE HERNANDO SILES</v>
          </cell>
          <cell r="D2117" t="str">
            <v>PARAISO I</v>
          </cell>
          <cell r="E2117">
            <v>3</v>
          </cell>
          <cell r="F2117" t="str">
            <v>DISTRITO - 3</v>
          </cell>
          <cell r="G2117" t="str">
            <v>I</v>
          </cell>
          <cell r="H2117">
            <v>60000</v>
          </cell>
          <cell r="I2117">
            <v>0</v>
          </cell>
          <cell r="J2117">
            <v>60000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2</v>
          </cell>
          <cell r="R2117" t="str">
            <v>OBRAS Y MEDIO AMBIENTE</v>
          </cell>
          <cell r="S2117">
            <v>18</v>
          </cell>
          <cell r="T2117" t="str">
            <v>CONSTRUCCION Y MANTENIMIENTO DE CAMINOS VECINALES</v>
          </cell>
          <cell r="U2117">
            <v>2</v>
          </cell>
          <cell r="V2117" t="str">
            <v>PROYECTOS - 2007 P/CONCLUSION</v>
          </cell>
          <cell r="W2117">
            <v>2689</v>
          </cell>
        </row>
        <row r="2118">
          <cell r="B2118" t="str">
            <v>B05-17869-00000</v>
          </cell>
          <cell r="C2118" t="str">
            <v>CONSTRUCCION PARQUE INFANTIL</v>
          </cell>
          <cell r="D2118" t="str">
            <v>SANTA ANA</v>
          </cell>
          <cell r="E2118">
            <v>3</v>
          </cell>
          <cell r="F2118" t="str">
            <v>DISTRITO - 3</v>
          </cell>
          <cell r="G2118" t="str">
            <v>I</v>
          </cell>
          <cell r="H2118">
            <v>35000</v>
          </cell>
          <cell r="I2118">
            <v>0</v>
          </cell>
          <cell r="J2118">
            <v>35000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2</v>
          </cell>
          <cell r="R2118" t="str">
            <v>OBRAS Y MEDIO AMBIENTE</v>
          </cell>
          <cell r="S2118">
            <v>12</v>
          </cell>
          <cell r="T2118" t="str">
            <v>INFRAESTRUCTURA URBANA Y RURAL</v>
          </cell>
          <cell r="U2118">
            <v>2</v>
          </cell>
          <cell r="V2118" t="str">
            <v>PROYECTOS - 2007 P/CONCLUSION</v>
          </cell>
          <cell r="W2118">
            <v>2691</v>
          </cell>
        </row>
        <row r="2119">
          <cell r="B2119" t="str">
            <v>B05-17871-00000</v>
          </cell>
          <cell r="C2119" t="str">
            <v>DOTACION DE LOSETAS + CAPA BASE</v>
          </cell>
          <cell r="D2119" t="str">
            <v>MARCELINA</v>
          </cell>
          <cell r="E2119">
            <v>3</v>
          </cell>
          <cell r="F2119" t="str">
            <v>DISTRITO - 3</v>
          </cell>
          <cell r="G2119" t="str">
            <v>I</v>
          </cell>
          <cell r="H2119">
            <v>50000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50000</v>
          </cell>
          <cell r="P2119">
            <v>0</v>
          </cell>
          <cell r="Q2119">
            <v>2</v>
          </cell>
          <cell r="R2119" t="str">
            <v>OBRAS Y MEDIO AMBIENTE</v>
          </cell>
          <cell r="S2119">
            <v>18</v>
          </cell>
          <cell r="T2119" t="str">
            <v>CONSTRUCCION Y MANTENIMIENTO DE CAMINOS VECINALES</v>
          </cell>
          <cell r="U2119">
            <v>2</v>
          </cell>
          <cell r="V2119" t="str">
            <v>PROYECTOS - 2007 P/CONCLUSION</v>
          </cell>
          <cell r="W2119">
            <v>2693</v>
          </cell>
        </row>
        <row r="2120">
          <cell r="B2120" t="str">
            <v>B05-17872-00000</v>
          </cell>
          <cell r="C2120" t="str">
            <v>CONSTRUCCION DE AULAS U.E. MCAL. ANDRES DE SANTA CRUZ FASE II</v>
          </cell>
          <cell r="D2120" t="str">
            <v>DISTRITAL D-1</v>
          </cell>
          <cell r="E2120">
            <v>15</v>
          </cell>
          <cell r="F2120" t="str">
            <v>DISTRITAL</v>
          </cell>
          <cell r="G2120" t="str">
            <v>I</v>
          </cell>
          <cell r="H2120">
            <v>140000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140000</v>
          </cell>
          <cell r="P2120">
            <v>0</v>
          </cell>
          <cell r="Q2120">
            <v>1</v>
          </cell>
          <cell r="R2120" t="str">
            <v>PROTECCION SOCIAL</v>
          </cell>
          <cell r="S2120">
            <v>1</v>
          </cell>
          <cell r="T2120" t="str">
            <v>SERVICIO DE EDUCACION</v>
          </cell>
          <cell r="U2120">
            <v>2</v>
          </cell>
          <cell r="V2120" t="str">
            <v>PROYECTOS - 2007 P/CONCLUSION</v>
          </cell>
          <cell r="W2120">
            <v>2694</v>
          </cell>
        </row>
        <row r="2121">
          <cell r="B2121" t="str">
            <v>B05-17873-00000</v>
          </cell>
          <cell r="C2121" t="str">
            <v>DOTACION DE LOSETAS VARIAS CALLES</v>
          </cell>
          <cell r="D2121" t="str">
            <v>COSMOS 79 U.V. "D"</v>
          </cell>
          <cell r="E2121">
            <v>3</v>
          </cell>
          <cell r="F2121" t="str">
            <v>DISTRITO - 3</v>
          </cell>
          <cell r="G2121" t="str">
            <v>I</v>
          </cell>
          <cell r="H2121">
            <v>50000</v>
          </cell>
          <cell r="I2121">
            <v>50000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2</v>
          </cell>
          <cell r="R2121" t="str">
            <v>OBRAS Y MEDIO AMBIENTE</v>
          </cell>
          <cell r="S2121">
            <v>18</v>
          </cell>
          <cell r="T2121" t="str">
            <v>CONSTRUCCION Y MANTENIMIENTO DE CAMINOS VECINALES</v>
          </cell>
          <cell r="U2121">
            <v>2</v>
          </cell>
          <cell r="V2121" t="str">
            <v>PROYECTOS - 2007 P/CONCLUSION</v>
          </cell>
          <cell r="W2121">
            <v>2695</v>
          </cell>
        </row>
        <row r="2122">
          <cell r="B2122" t="str">
            <v>B05-17874-00000</v>
          </cell>
          <cell r="C2122" t="str">
            <v>CONSTRUCCION CORDONES DE ACERA VARIAS CALLES</v>
          </cell>
          <cell r="D2122" t="str">
            <v>SAN JOSE DE INGAVI</v>
          </cell>
          <cell r="E2122">
            <v>3</v>
          </cell>
          <cell r="F2122" t="str">
            <v>DISTRITO - 3</v>
          </cell>
          <cell r="G2122" t="str">
            <v>I</v>
          </cell>
          <cell r="H2122">
            <v>30000</v>
          </cell>
          <cell r="I2122">
            <v>0</v>
          </cell>
          <cell r="J2122">
            <v>30000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2</v>
          </cell>
          <cell r="R2122" t="str">
            <v>OBRAS Y MEDIO AMBIENTE</v>
          </cell>
          <cell r="S2122">
            <v>18</v>
          </cell>
          <cell r="T2122" t="str">
            <v>CONSTRUCCION Y MANTENIMIENTO DE CAMINOS VECINALES</v>
          </cell>
          <cell r="U2122">
            <v>2</v>
          </cell>
          <cell r="V2122" t="str">
            <v>PROYECTOS - 2007 P/CONCLUSION</v>
          </cell>
          <cell r="W2122">
            <v>2696</v>
          </cell>
        </row>
        <row r="2123">
          <cell r="B2123" t="str">
            <v>B05-17875-00000</v>
          </cell>
          <cell r="C2123" t="str">
            <v>DOTACION DE LOSETAS + CAPA BASE</v>
          </cell>
          <cell r="D2123" t="str">
            <v>COSMOS 79 U.V. "B"</v>
          </cell>
          <cell r="E2123">
            <v>3</v>
          </cell>
          <cell r="F2123" t="str">
            <v>DISTRITO - 3</v>
          </cell>
          <cell r="G2123" t="str">
            <v>I</v>
          </cell>
          <cell r="H2123">
            <v>50000</v>
          </cell>
          <cell r="I2123">
            <v>0</v>
          </cell>
          <cell r="J2123">
            <v>50000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2</v>
          </cell>
          <cell r="R2123" t="str">
            <v>OBRAS Y MEDIO AMBIENTE</v>
          </cell>
          <cell r="S2123">
            <v>18</v>
          </cell>
          <cell r="T2123" t="str">
            <v>CONSTRUCCION Y MANTENIMIENTO DE CAMINOS VECINALES</v>
          </cell>
          <cell r="U2123">
            <v>2</v>
          </cell>
          <cell r="V2123" t="str">
            <v>PROYECTOS - 2007 P/CONCLUSION</v>
          </cell>
          <cell r="W2123">
            <v>2697</v>
          </cell>
        </row>
        <row r="2124">
          <cell r="B2124" t="str">
            <v>B05-17876-00000</v>
          </cell>
          <cell r="C2124" t="str">
            <v>ENOSETADO CALLE TUILUNI</v>
          </cell>
          <cell r="D2124" t="str">
            <v>CANDELARIA</v>
          </cell>
          <cell r="E2124">
            <v>3</v>
          </cell>
          <cell r="F2124" t="str">
            <v>DISTRITO - 3</v>
          </cell>
          <cell r="G2124" t="str">
            <v>I</v>
          </cell>
          <cell r="H2124">
            <v>67788</v>
          </cell>
          <cell r="I2124">
            <v>5000</v>
          </cell>
          <cell r="J2124">
            <v>62788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2</v>
          </cell>
          <cell r="R2124" t="str">
            <v>OBRAS Y MEDIO AMBIENTE</v>
          </cell>
          <cell r="S2124">
            <v>12</v>
          </cell>
          <cell r="T2124" t="str">
            <v>INFRAESTRUCTURA URBANA Y RURAL</v>
          </cell>
          <cell r="U2124">
            <v>2</v>
          </cell>
          <cell r="V2124" t="str">
            <v>PROYECTOS - 2007 P/CONCLUSION</v>
          </cell>
          <cell r="W2124">
            <v>2698</v>
          </cell>
        </row>
        <row r="2125">
          <cell r="B2125" t="str">
            <v>B05-17878-00000</v>
          </cell>
          <cell r="C2125" t="str">
            <v>DOTACION DE LOSETAS + CAPA BASE</v>
          </cell>
          <cell r="D2125" t="str">
            <v>COSMOS 79 U.V. "A"</v>
          </cell>
          <cell r="E2125">
            <v>3</v>
          </cell>
          <cell r="F2125" t="str">
            <v>DISTRITO - 3</v>
          </cell>
          <cell r="G2125" t="str">
            <v>I</v>
          </cell>
          <cell r="H2125">
            <v>40000</v>
          </cell>
          <cell r="I2125">
            <v>0</v>
          </cell>
          <cell r="J2125">
            <v>40000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2</v>
          </cell>
          <cell r="R2125" t="str">
            <v>OBRAS Y MEDIO AMBIENTE</v>
          </cell>
          <cell r="S2125">
            <v>18</v>
          </cell>
          <cell r="T2125" t="str">
            <v>CONSTRUCCION Y MANTENIMIENTO DE CAMINOS VECINALES</v>
          </cell>
          <cell r="U2125">
            <v>2</v>
          </cell>
          <cell r="V2125" t="str">
            <v>PROYECTOS - 2007 P/CONCLUSION</v>
          </cell>
          <cell r="W2125">
            <v>2700</v>
          </cell>
        </row>
        <row r="2126">
          <cell r="B2126" t="str">
            <v>B05-17880-00000</v>
          </cell>
          <cell r="C2126" t="str">
            <v>DOTACION DE LOSETAS + CAPA  BASE VARIAS CALLES</v>
          </cell>
          <cell r="D2126" t="str">
            <v>COSMOS 79 U.V. "G"</v>
          </cell>
          <cell r="E2126">
            <v>3</v>
          </cell>
          <cell r="F2126" t="str">
            <v>DISTRITO - 3</v>
          </cell>
          <cell r="G2126" t="str">
            <v>I</v>
          </cell>
          <cell r="H2126">
            <v>57226</v>
          </cell>
          <cell r="I2126">
            <v>0</v>
          </cell>
          <cell r="J2126">
            <v>57226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2</v>
          </cell>
          <cell r="R2126" t="str">
            <v>OBRAS Y MEDIO AMBIENTE</v>
          </cell>
          <cell r="S2126">
            <v>18</v>
          </cell>
          <cell r="T2126" t="str">
            <v>CONSTRUCCION Y MANTENIMIENTO DE CAMINOS VECINALES</v>
          </cell>
          <cell r="U2126">
            <v>2</v>
          </cell>
          <cell r="V2126" t="str">
            <v>PROYECTOS - 2007 P/CONCLUSION</v>
          </cell>
          <cell r="W2126">
            <v>2702</v>
          </cell>
        </row>
        <row r="2127">
          <cell r="B2127" t="str">
            <v>B05-17881-00000</v>
          </cell>
          <cell r="C2127" t="str">
            <v>DOTACION DE LOSETAS + CAPA BASE VARIAS CALLES</v>
          </cell>
          <cell r="D2127" t="str">
            <v>PACAJES</v>
          </cell>
          <cell r="E2127">
            <v>3</v>
          </cell>
          <cell r="F2127" t="str">
            <v>DISTRITO - 3</v>
          </cell>
          <cell r="G2127" t="str">
            <v>I</v>
          </cell>
          <cell r="H2127">
            <v>20000</v>
          </cell>
          <cell r="I2127">
            <v>0</v>
          </cell>
          <cell r="J2127">
            <v>20000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2</v>
          </cell>
          <cell r="R2127" t="str">
            <v>OBRAS Y MEDIO AMBIENTE</v>
          </cell>
          <cell r="S2127">
            <v>18</v>
          </cell>
          <cell r="T2127" t="str">
            <v>CONSTRUCCION Y MANTENIMIENTO DE CAMINOS VECINALES</v>
          </cell>
          <cell r="U2127">
            <v>2</v>
          </cell>
          <cell r="V2127" t="str">
            <v>PROYECTOS - 2007 P/CONCLUSION</v>
          </cell>
          <cell r="W2127">
            <v>2703</v>
          </cell>
        </row>
        <row r="2128">
          <cell r="B2128" t="str">
            <v>B05-17882-00000</v>
          </cell>
          <cell r="C2128" t="str">
            <v>DOTACION DE LOSETAS VARIAS CALLES</v>
          </cell>
          <cell r="D2128" t="str">
            <v>COSMOS 79 U.V. "F"</v>
          </cell>
          <cell r="E2128">
            <v>3</v>
          </cell>
          <cell r="F2128" t="str">
            <v>DISTRITO - 3</v>
          </cell>
          <cell r="G2128" t="str">
            <v>I</v>
          </cell>
          <cell r="H2128">
            <v>50000</v>
          </cell>
          <cell r="I2128">
            <v>0</v>
          </cell>
          <cell r="J2128">
            <v>50000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2</v>
          </cell>
          <cell r="R2128" t="str">
            <v>OBRAS Y MEDIO AMBIENTE</v>
          </cell>
          <cell r="S2128">
            <v>18</v>
          </cell>
          <cell r="T2128" t="str">
            <v>CONSTRUCCION Y MANTENIMIENTO DE CAMINOS VECINALES</v>
          </cell>
          <cell r="U2128">
            <v>2</v>
          </cell>
          <cell r="V2128" t="str">
            <v>PROYECTOS - 2007 P/CONCLUSION</v>
          </cell>
          <cell r="W2128">
            <v>2704</v>
          </cell>
        </row>
        <row r="2129">
          <cell r="B2129" t="str">
            <v>B05-17883-00000</v>
          </cell>
          <cell r="C2129" t="str">
            <v>DOTACION DE LOSETAS VARIAS CALLES</v>
          </cell>
          <cell r="D2129" t="str">
            <v>DOLORES F SECTOR FRANZ TAMAYO</v>
          </cell>
          <cell r="E2129">
            <v>3</v>
          </cell>
          <cell r="F2129" t="str">
            <v>DISTRITO - 3</v>
          </cell>
          <cell r="G2129" t="str">
            <v>I</v>
          </cell>
          <cell r="H2129">
            <v>40000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40000</v>
          </cell>
          <cell r="P2129">
            <v>0</v>
          </cell>
          <cell r="Q2129">
            <v>2</v>
          </cell>
          <cell r="R2129" t="str">
            <v>OBRAS Y MEDIO AMBIENTE</v>
          </cell>
          <cell r="S2129">
            <v>18</v>
          </cell>
          <cell r="T2129" t="str">
            <v>CONSTRUCCION Y MANTENIMIENTO DE CAMINOS VECINALES</v>
          </cell>
          <cell r="U2129">
            <v>2</v>
          </cell>
          <cell r="V2129" t="str">
            <v>PROYECTOS - 2007 P/CONCLUSION</v>
          </cell>
          <cell r="W2129">
            <v>2705</v>
          </cell>
        </row>
        <row r="2130">
          <cell r="B2130" t="str">
            <v>B05-17884-00000</v>
          </cell>
          <cell r="C2130" t="str">
            <v>REFACCION SEDE SOCIAL</v>
          </cell>
          <cell r="D2130" t="str">
            <v>AMIG CHACO</v>
          </cell>
          <cell r="E2130">
            <v>3</v>
          </cell>
          <cell r="F2130" t="str">
            <v>DISTRITO - 3</v>
          </cell>
          <cell r="G2130" t="str">
            <v>I</v>
          </cell>
          <cell r="H2130">
            <v>20000</v>
          </cell>
          <cell r="I2130">
            <v>0</v>
          </cell>
          <cell r="J2130">
            <v>20000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2</v>
          </cell>
          <cell r="R2130" t="str">
            <v>OBRAS Y MEDIO AMBIENTE</v>
          </cell>
          <cell r="S2130">
            <v>12</v>
          </cell>
          <cell r="T2130" t="str">
            <v>INFRAESTRUCTURA URBANA Y RURAL</v>
          </cell>
          <cell r="U2130">
            <v>2</v>
          </cell>
          <cell r="V2130" t="str">
            <v>PROYECTOS - 2007 P/CONCLUSION</v>
          </cell>
          <cell r="W2130">
            <v>2706</v>
          </cell>
        </row>
        <row r="2131">
          <cell r="B2131" t="str">
            <v>B05-17886-00000</v>
          </cell>
          <cell r="C2131" t="str">
            <v>DOTACION DE LUMINARIAS</v>
          </cell>
          <cell r="D2131" t="str">
            <v>DISTRITAL D-3 EX-LAJA</v>
          </cell>
          <cell r="E2131">
            <v>3</v>
          </cell>
          <cell r="F2131" t="str">
            <v>DISTRITO - 3</v>
          </cell>
          <cell r="G2131" t="str">
            <v>I</v>
          </cell>
          <cell r="H2131">
            <v>100000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100000</v>
          </cell>
          <cell r="P2131">
            <v>0</v>
          </cell>
          <cell r="Q2131">
            <v>2</v>
          </cell>
          <cell r="R2131" t="str">
            <v>OBRAS Y MEDIO AMBIENTE</v>
          </cell>
          <cell r="S2131">
            <v>17</v>
          </cell>
          <cell r="T2131" t="str">
            <v>ALUMBRADO PUBLICO</v>
          </cell>
          <cell r="U2131">
            <v>2</v>
          </cell>
          <cell r="V2131" t="str">
            <v>PROYECTOS - 2007 P/CONCLUSION</v>
          </cell>
          <cell r="W2131">
            <v>2708</v>
          </cell>
        </row>
        <row r="2132">
          <cell r="B2132" t="str">
            <v>B05-17887-00000</v>
          </cell>
          <cell r="C2132" t="str">
            <v>DOTACION DE LUMINARIAS</v>
          </cell>
          <cell r="D2132" t="str">
            <v>DISTRITAL D-3</v>
          </cell>
          <cell r="E2132">
            <v>3</v>
          </cell>
          <cell r="F2132" t="str">
            <v>DISTRITO - 3</v>
          </cell>
          <cell r="G2132" t="str">
            <v>I</v>
          </cell>
          <cell r="H2132">
            <v>100000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100000</v>
          </cell>
          <cell r="P2132">
            <v>0</v>
          </cell>
          <cell r="Q2132">
            <v>2</v>
          </cell>
          <cell r="R2132" t="str">
            <v>OBRAS Y MEDIO AMBIENTE</v>
          </cell>
          <cell r="S2132">
            <v>17</v>
          </cell>
          <cell r="T2132" t="str">
            <v>ALUMBRADO PUBLICO</v>
          </cell>
          <cell r="U2132">
            <v>2</v>
          </cell>
          <cell r="V2132" t="str">
            <v>PROYECTOS - 2007 P/CONCLUSION</v>
          </cell>
          <cell r="W2132">
            <v>2709</v>
          </cell>
        </row>
        <row r="2133">
          <cell r="B2133" t="str">
            <v>B05-17888-00000</v>
          </cell>
          <cell r="C2133" t="str">
            <v>DOTACION DE LOSETAS CALLE CHIU-CHIU</v>
          </cell>
          <cell r="D2133" t="str">
            <v>SAN PEDRO DE CHARAPAQUI</v>
          </cell>
          <cell r="E2133">
            <v>3</v>
          </cell>
          <cell r="F2133" t="str">
            <v>DISTRITO - 3</v>
          </cell>
          <cell r="G2133" t="str">
            <v>I</v>
          </cell>
          <cell r="H2133">
            <v>40000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40000</v>
          </cell>
          <cell r="P2133">
            <v>0</v>
          </cell>
          <cell r="Q2133">
            <v>2</v>
          </cell>
          <cell r="R2133" t="str">
            <v>OBRAS Y MEDIO AMBIENTE</v>
          </cell>
          <cell r="S2133">
            <v>18</v>
          </cell>
          <cell r="T2133" t="str">
            <v>CONSTRUCCION Y MANTENIMIENTO DE CAMINOS VECINALES</v>
          </cell>
          <cell r="U2133">
            <v>2</v>
          </cell>
          <cell r="V2133" t="str">
            <v>PROYECTOS - 2007 P/CONCLUSION</v>
          </cell>
          <cell r="W2133">
            <v>2710</v>
          </cell>
        </row>
        <row r="2134">
          <cell r="B2134" t="str">
            <v>B05-17889-00000</v>
          </cell>
          <cell r="C2134" t="str">
            <v>CONSTRUCCION DE LABORATORIO UE LIBERTAD EN LAS AMERICAS - FASE I</v>
          </cell>
          <cell r="D2134" t="str">
            <v>DISTRITAL D-1</v>
          </cell>
          <cell r="E2134">
            <v>15</v>
          </cell>
          <cell r="F2134" t="str">
            <v>DISTRITAL</v>
          </cell>
          <cell r="G2134" t="str">
            <v>I</v>
          </cell>
          <cell r="H2134">
            <v>100000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100000</v>
          </cell>
          <cell r="P2134">
            <v>0</v>
          </cell>
          <cell r="Q2134">
            <v>1</v>
          </cell>
          <cell r="R2134" t="str">
            <v>PROTECCION SOCIAL</v>
          </cell>
          <cell r="S2134">
            <v>1</v>
          </cell>
          <cell r="T2134" t="str">
            <v>SERVICIO DE EDUCACION</v>
          </cell>
          <cell r="U2134">
            <v>2</v>
          </cell>
          <cell r="V2134" t="str">
            <v>PROYECTOS - 2007 P/CONCLUSION</v>
          </cell>
          <cell r="W2134">
            <v>2711</v>
          </cell>
        </row>
        <row r="2135">
          <cell r="B2135" t="str">
            <v>B05-17890-00000</v>
          </cell>
          <cell r="C2135" t="str">
            <v>EQUIPAMIENTO CENTRO EDUCATIVO DE ADULTOS "JUAN CAPRILES"</v>
          </cell>
          <cell r="D2135" t="str">
            <v>PLAN 482</v>
          </cell>
          <cell r="E2135">
            <v>1</v>
          </cell>
          <cell r="F2135" t="str">
            <v>DISTRITO - 1</v>
          </cell>
          <cell r="G2135" t="str">
            <v>I</v>
          </cell>
          <cell r="H2135">
            <v>45639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45639</v>
          </cell>
          <cell r="P2135">
            <v>0</v>
          </cell>
          <cell r="Q2135">
            <v>1</v>
          </cell>
          <cell r="R2135" t="str">
            <v>PROTECCION SOCIAL</v>
          </cell>
          <cell r="S2135">
            <v>1</v>
          </cell>
          <cell r="T2135" t="str">
            <v>SERVICIO DE EDUCACION</v>
          </cell>
          <cell r="U2135">
            <v>2</v>
          </cell>
          <cell r="V2135" t="str">
            <v>PROYECTOS - 2007 P/CONCLUSION</v>
          </cell>
          <cell r="W2135">
            <v>2712</v>
          </cell>
        </row>
        <row r="2136">
          <cell r="B2136" t="str">
            <v>B05-17891-00000</v>
          </cell>
          <cell r="C2136" t="str">
            <v>PAVIMENTADO CALLES VITICHI, CHOCAYA Y TACARANI</v>
          </cell>
          <cell r="D2136" t="str">
            <v>HUAYNA POTOSI 2DA. SECCION</v>
          </cell>
          <cell r="E2136">
            <v>5</v>
          </cell>
          <cell r="F2136" t="str">
            <v>DISTRITO - 5</v>
          </cell>
          <cell r="G2136" t="str">
            <v>I</v>
          </cell>
          <cell r="H2136">
            <v>300000</v>
          </cell>
          <cell r="I2136">
            <v>300000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2</v>
          </cell>
          <cell r="R2136" t="str">
            <v>OBRAS Y MEDIO AMBIENTE</v>
          </cell>
          <cell r="S2136">
            <v>18</v>
          </cell>
          <cell r="T2136" t="str">
            <v>CONSTRUCCION Y MANTENIMIENTO DE CAMINOS VECINALES</v>
          </cell>
          <cell r="U2136">
            <v>2</v>
          </cell>
          <cell r="V2136" t="str">
            <v>PROYECTOS - 2007 P/CONCLUSION</v>
          </cell>
          <cell r="W2136">
            <v>2713</v>
          </cell>
        </row>
        <row r="2137">
          <cell r="B2137" t="str">
            <v>B05-17892-00000</v>
          </cell>
          <cell r="C2137" t="str">
            <v>CONSTRUCCION CANCHA MULTIPLE + GRADERIAS Y ENMALLADO</v>
          </cell>
          <cell r="D2137" t="str">
            <v>ANEXO VILLA ESPERANZA</v>
          </cell>
          <cell r="E2137">
            <v>5</v>
          </cell>
          <cell r="F2137" t="str">
            <v>DISTRITO - 5</v>
          </cell>
          <cell r="G2137" t="str">
            <v>I</v>
          </cell>
          <cell r="H2137">
            <v>79200</v>
          </cell>
          <cell r="I2137">
            <v>79200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2</v>
          </cell>
          <cell r="R2137" t="str">
            <v>OBRAS Y MEDIO AMBIENTE</v>
          </cell>
          <cell r="S2137">
            <v>12</v>
          </cell>
          <cell r="T2137" t="str">
            <v>INFRAESTRUCTURA URBANA Y RURAL</v>
          </cell>
          <cell r="U2137">
            <v>2</v>
          </cell>
          <cell r="V2137" t="str">
            <v>PROYECTOS - 2007 P/CONCLUSION</v>
          </cell>
          <cell r="W2137">
            <v>2714</v>
          </cell>
        </row>
        <row r="2138">
          <cell r="B2138" t="str">
            <v>B05-17893-00000</v>
          </cell>
          <cell r="C2138" t="str">
            <v>ENLOSETADO CALLE ANTONIO CARA</v>
          </cell>
          <cell r="D2138" t="str">
            <v>SANTA ROSA DE LIMA</v>
          </cell>
          <cell r="E2138">
            <v>5</v>
          </cell>
          <cell r="F2138" t="str">
            <v>DISTRITO - 5</v>
          </cell>
          <cell r="G2138" t="str">
            <v>I</v>
          </cell>
          <cell r="H2138">
            <v>88110</v>
          </cell>
          <cell r="I2138">
            <v>88110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2</v>
          </cell>
          <cell r="R2138" t="str">
            <v>OBRAS Y MEDIO AMBIENTE</v>
          </cell>
          <cell r="S2138">
            <v>18</v>
          </cell>
          <cell r="T2138" t="str">
            <v>CONSTRUCCION Y MANTENIMIENTO DE CAMINOS VECINALES</v>
          </cell>
          <cell r="U2138">
            <v>2</v>
          </cell>
          <cell r="V2138" t="str">
            <v>PROYECTOS - 2007 P/CONCLUSION</v>
          </cell>
          <cell r="W2138">
            <v>2715</v>
          </cell>
        </row>
        <row r="2139">
          <cell r="B2139" t="str">
            <v>B05-17894-00000</v>
          </cell>
          <cell r="C2139" t="str">
            <v>DOTACION DE MATERIALES DE CONSTRUCCION PARA ENLOSETADO CALLE DANIEL SALAMANCA</v>
          </cell>
          <cell r="D2139" t="str">
            <v>HUAYNA POTOSI 3RA. SECCION</v>
          </cell>
          <cell r="E2139">
            <v>5</v>
          </cell>
          <cell r="F2139" t="str">
            <v>DISTRITO - 5</v>
          </cell>
          <cell r="G2139" t="str">
            <v>I</v>
          </cell>
          <cell r="H2139">
            <v>90200</v>
          </cell>
          <cell r="I2139">
            <v>90200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2</v>
          </cell>
          <cell r="R2139" t="str">
            <v>OBRAS Y MEDIO AMBIENTE</v>
          </cell>
          <cell r="S2139">
            <v>18</v>
          </cell>
          <cell r="T2139" t="str">
            <v>CONSTRUCCION Y MANTENIMIENTO DE CAMINOS VECINALES</v>
          </cell>
          <cell r="U2139">
            <v>2</v>
          </cell>
          <cell r="V2139" t="str">
            <v>PROYECTOS - 2007 P/CONCLUSION</v>
          </cell>
          <cell r="W2139">
            <v>2716</v>
          </cell>
        </row>
        <row r="2140">
          <cell r="B2140" t="str">
            <v>B05-17895-00000</v>
          </cell>
          <cell r="C2140" t="str">
            <v>ENLOSETADO CALLE SUR LIPEZ</v>
          </cell>
          <cell r="D2140" t="str">
            <v>HUAYNA POTOSI 1RA. SECCION</v>
          </cell>
          <cell r="E2140">
            <v>5</v>
          </cell>
          <cell r="F2140" t="str">
            <v>DISTRITO - 5</v>
          </cell>
          <cell r="G2140" t="str">
            <v>I</v>
          </cell>
          <cell r="H2140">
            <v>80575</v>
          </cell>
          <cell r="I2140">
            <v>80575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2</v>
          </cell>
          <cell r="R2140" t="str">
            <v>OBRAS Y MEDIO AMBIENTE</v>
          </cell>
          <cell r="S2140">
            <v>18</v>
          </cell>
          <cell r="T2140" t="str">
            <v>CONSTRUCCION Y MANTENIMIENTO DE CAMINOS VECINALES</v>
          </cell>
          <cell r="U2140">
            <v>2</v>
          </cell>
          <cell r="V2140" t="str">
            <v>PROYECTOS - 2007 P/CONCLUSION</v>
          </cell>
          <cell r="W2140">
            <v>2717</v>
          </cell>
        </row>
        <row r="2141">
          <cell r="B2141" t="str">
            <v>B05-17896-00000</v>
          </cell>
          <cell r="C2141" t="str">
            <v>ENARENADO DE CANCHA DE FUTBOL Y ENMALLADO</v>
          </cell>
          <cell r="D2141" t="str">
            <v>VILLA INGAVI</v>
          </cell>
          <cell r="E2141">
            <v>5</v>
          </cell>
          <cell r="F2141" t="str">
            <v>DISTRITO - 5</v>
          </cell>
          <cell r="G2141" t="str">
            <v>I</v>
          </cell>
          <cell r="H2141">
            <v>109932</v>
          </cell>
          <cell r="I2141">
            <v>109932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2</v>
          </cell>
          <cell r="R2141" t="str">
            <v>OBRAS Y MEDIO AMBIENTE</v>
          </cell>
          <cell r="S2141">
            <v>12</v>
          </cell>
          <cell r="T2141" t="str">
            <v>INFRAESTRUCTURA URBANA Y RURAL</v>
          </cell>
          <cell r="U2141">
            <v>2</v>
          </cell>
          <cell r="V2141" t="str">
            <v>PROYECTOS - 2007 P/CONCLUSION</v>
          </cell>
          <cell r="W2141">
            <v>2718</v>
          </cell>
        </row>
        <row r="2142">
          <cell r="B2142" t="str">
            <v>B05-17899-00000</v>
          </cell>
          <cell r="C2142" t="str">
            <v>DOTACION DE MATERIALES PARA CONSTRUCCION DE ENLOSETADO CALLE HUAYNA KAPAC</v>
          </cell>
          <cell r="D2142" t="str">
            <v>VILLA TAHUANTINSUYO</v>
          </cell>
          <cell r="E2142">
            <v>5</v>
          </cell>
          <cell r="F2142" t="str">
            <v>DISTRITO - 5</v>
          </cell>
          <cell r="G2142" t="str">
            <v>I</v>
          </cell>
          <cell r="H2142">
            <v>179600</v>
          </cell>
          <cell r="I2142">
            <v>179600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2</v>
          </cell>
          <cell r="R2142" t="str">
            <v>OBRAS Y MEDIO AMBIENTE</v>
          </cell>
          <cell r="S2142">
            <v>18</v>
          </cell>
          <cell r="T2142" t="str">
            <v>CONSTRUCCION Y MANTENIMIENTO DE CAMINOS VECINALES</v>
          </cell>
          <cell r="U2142">
            <v>2</v>
          </cell>
          <cell r="V2142" t="str">
            <v>PROYECTOS - 2007 P/CONCLUSION</v>
          </cell>
          <cell r="W2142">
            <v>2721</v>
          </cell>
        </row>
        <row r="2143">
          <cell r="B2143" t="str">
            <v>B05-17900-00000</v>
          </cell>
          <cell r="C2143" t="str">
            <v>ENMALLADO Y REFACCION DE CANCHA</v>
          </cell>
          <cell r="D2143" t="str">
            <v>ANEXO TAHUANTINSUYO</v>
          </cell>
          <cell r="E2143">
            <v>5</v>
          </cell>
          <cell r="F2143" t="str">
            <v>DISTRITO - 5</v>
          </cell>
          <cell r="G2143" t="str">
            <v>I</v>
          </cell>
          <cell r="H2143">
            <v>66054</v>
          </cell>
          <cell r="I2143">
            <v>66054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2</v>
          </cell>
          <cell r="R2143" t="str">
            <v>OBRAS Y MEDIO AMBIENTE</v>
          </cell>
          <cell r="S2143">
            <v>12</v>
          </cell>
          <cell r="T2143" t="str">
            <v>INFRAESTRUCTURA URBANA Y RURAL</v>
          </cell>
          <cell r="U2143">
            <v>2</v>
          </cell>
          <cell r="V2143" t="str">
            <v>PROYECTOS - 2007 P/CONCLUSION</v>
          </cell>
          <cell r="W2143">
            <v>2722</v>
          </cell>
        </row>
        <row r="2144">
          <cell r="B2144" t="str">
            <v>B05-17901-00000</v>
          </cell>
          <cell r="C2144" t="str">
            <v>ENLOSETADO CALLE GUARANI</v>
          </cell>
          <cell r="D2144" t="str">
            <v>NUEVA ASUNCION U.V. 2</v>
          </cell>
          <cell r="E2144">
            <v>5</v>
          </cell>
          <cell r="F2144" t="str">
            <v>DISTRITO - 5</v>
          </cell>
          <cell r="G2144" t="str">
            <v>I</v>
          </cell>
          <cell r="H2144">
            <v>69300</v>
          </cell>
          <cell r="I2144">
            <v>69300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2</v>
          </cell>
          <cell r="R2144" t="str">
            <v>OBRAS Y MEDIO AMBIENTE</v>
          </cell>
          <cell r="S2144">
            <v>18</v>
          </cell>
          <cell r="T2144" t="str">
            <v>CONSTRUCCION Y MANTENIMIENTO DE CAMINOS VECINALES</v>
          </cell>
          <cell r="U2144">
            <v>2</v>
          </cell>
          <cell r="V2144" t="str">
            <v>PROYECTOS - 2007 P/CONCLUSION</v>
          </cell>
          <cell r="W2144">
            <v>2723</v>
          </cell>
        </row>
        <row r="2145">
          <cell r="B2145" t="str">
            <v>B05-17902-00000</v>
          </cell>
          <cell r="C2145" t="str">
            <v>CONSTRUCCION DE MURO PERIMETRAL UE MERCEDES UV "I"</v>
          </cell>
          <cell r="D2145" t="str">
            <v>MERCEDES U.V. "I"</v>
          </cell>
          <cell r="E2145">
            <v>8</v>
          </cell>
          <cell r="F2145" t="str">
            <v>DISTRITO - 8</v>
          </cell>
          <cell r="G2145" t="str">
            <v>I</v>
          </cell>
          <cell r="H2145">
            <v>130000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130000</v>
          </cell>
          <cell r="P2145">
            <v>0</v>
          </cell>
          <cell r="Q2145">
            <v>1</v>
          </cell>
          <cell r="R2145" t="str">
            <v>PROTECCION SOCIAL</v>
          </cell>
          <cell r="S2145">
            <v>1</v>
          </cell>
          <cell r="T2145" t="str">
            <v>SERVICIO DE EDUCACION</v>
          </cell>
          <cell r="U2145">
            <v>2</v>
          </cell>
          <cell r="V2145" t="str">
            <v>PROYECTOS - 2007 P/CONCLUSION</v>
          </cell>
          <cell r="W2145">
            <v>2724</v>
          </cell>
        </row>
        <row r="2146">
          <cell r="B2146" t="str">
            <v>B05-17903-00000</v>
          </cell>
          <cell r="C2146" t="str">
            <v>EQUIPAMIENTO UE 3 DE MAYO</v>
          </cell>
          <cell r="D2146" t="str">
            <v>DISTRITAL D-3</v>
          </cell>
          <cell r="E2146">
            <v>15</v>
          </cell>
          <cell r="F2146" t="str">
            <v>DISTRITAL</v>
          </cell>
          <cell r="G2146" t="str">
            <v>I</v>
          </cell>
          <cell r="H2146">
            <v>10000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10000</v>
          </cell>
          <cell r="P2146">
            <v>0</v>
          </cell>
          <cell r="Q2146">
            <v>1</v>
          </cell>
          <cell r="R2146" t="str">
            <v>PROTECCION SOCIAL</v>
          </cell>
          <cell r="S2146">
            <v>1</v>
          </cell>
          <cell r="T2146" t="str">
            <v>SERVICIO DE EDUCACION</v>
          </cell>
          <cell r="U2146">
            <v>2</v>
          </cell>
          <cell r="V2146" t="str">
            <v>PROYECTOS - 2007 P/CONCLUSION</v>
          </cell>
          <cell r="W2146">
            <v>2725</v>
          </cell>
        </row>
        <row r="2147">
          <cell r="B2147" t="str">
            <v>B05-17904-00000</v>
          </cell>
          <cell r="C2147" t="str">
            <v>REFACCION PLAZA PRINCIPAL</v>
          </cell>
          <cell r="D2147" t="str">
            <v>JAIME PAZ ZAMORA</v>
          </cell>
          <cell r="E2147">
            <v>3</v>
          </cell>
          <cell r="F2147" t="str">
            <v>DISTRITO - 3</v>
          </cell>
          <cell r="G2147" t="str">
            <v>I</v>
          </cell>
          <cell r="H2147">
            <v>29686</v>
          </cell>
          <cell r="I2147">
            <v>29686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2</v>
          </cell>
          <cell r="R2147" t="str">
            <v>OBRAS Y MEDIO AMBIENTE</v>
          </cell>
          <cell r="S2147">
            <v>12</v>
          </cell>
          <cell r="T2147" t="str">
            <v>INFRAESTRUCTURA URBANA Y RURAL</v>
          </cell>
          <cell r="U2147">
            <v>2</v>
          </cell>
          <cell r="V2147" t="str">
            <v>PROYECTOS - 2007 P/CONCLUSION</v>
          </cell>
          <cell r="W2147">
            <v>2726</v>
          </cell>
        </row>
        <row r="2148">
          <cell r="B2148" t="str">
            <v>B05-17905-00000</v>
          </cell>
          <cell r="C2148" t="str">
            <v>DOTACION DE MATERIALES DE CONSTRUCCION PARA ALCANTARILLADO SANITARIO</v>
          </cell>
          <cell r="D2148" t="str">
            <v>PUCARANI AURORA</v>
          </cell>
          <cell r="E2148">
            <v>2</v>
          </cell>
          <cell r="F2148" t="str">
            <v>DISTRITO - 2</v>
          </cell>
          <cell r="G2148" t="str">
            <v>I</v>
          </cell>
          <cell r="H2148">
            <v>71153</v>
          </cell>
          <cell r="I2148">
            <v>71153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2</v>
          </cell>
          <cell r="R2148" t="str">
            <v>OBRAS Y MEDIO AMBIENTE</v>
          </cell>
          <cell r="S2148">
            <v>15</v>
          </cell>
          <cell r="T2148" t="str">
            <v>PLAN USO DE DESECHOS SOLIDOS - ALCANTARILLADO SANITARIO</v>
          </cell>
          <cell r="U2148">
            <v>2</v>
          </cell>
          <cell r="V2148" t="str">
            <v>PROYECTOS - 2007 P/CONCLUSION</v>
          </cell>
          <cell r="W2148">
            <v>2727</v>
          </cell>
        </row>
        <row r="2149">
          <cell r="B2149" t="str">
            <v/>
          </cell>
          <cell r="C2149" t="str">
            <v>PAGO DE SERVICIOS BASICOS AGUA Y LUZ DE RETENES POLICIALES</v>
          </cell>
          <cell r="D2149" t="str">
            <v>DISTRITAL</v>
          </cell>
          <cell r="E2149">
            <v>15</v>
          </cell>
          <cell r="F2149" t="str">
            <v>DISTRITAL</v>
          </cell>
          <cell r="G2149" t="str">
            <v>I</v>
          </cell>
          <cell r="H2149">
            <v>30000</v>
          </cell>
          <cell r="I2149">
            <v>30000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4</v>
          </cell>
          <cell r="R2149" t="str">
            <v>FORTALECIMIENTO INSTITUCIONAL</v>
          </cell>
          <cell r="S2149">
            <v>20</v>
          </cell>
          <cell r="T2149" t="str">
            <v>FORTALECIMIENTO MUNICIPAL</v>
          </cell>
          <cell r="U2149">
            <v>2</v>
          </cell>
          <cell r="V2149" t="str">
            <v>PROYECTOS - 2007 P/CONCLUSION</v>
          </cell>
          <cell r="W2149">
            <v>2728</v>
          </cell>
        </row>
        <row r="2150">
          <cell r="B2150" t="str">
            <v>B05-17907-00000</v>
          </cell>
          <cell r="C2150" t="str">
            <v>PAVIMENTADO AV. OLEODUCTO (FASE II)</v>
          </cell>
          <cell r="D2150" t="str">
            <v>DISTRITAL D-2</v>
          </cell>
          <cell r="E2150">
            <v>2</v>
          </cell>
          <cell r="F2150" t="str">
            <v>DISTRITO - 2</v>
          </cell>
          <cell r="G2150" t="str">
            <v>I</v>
          </cell>
          <cell r="H2150">
            <v>845000</v>
          </cell>
          <cell r="I2150">
            <v>845000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2</v>
          </cell>
          <cell r="R2150" t="str">
            <v>OBRAS Y MEDIO AMBIENTE</v>
          </cell>
          <cell r="S2150">
            <v>18</v>
          </cell>
          <cell r="T2150" t="str">
            <v>CONSTRUCCION Y MANTENIMIENTO DE CAMINOS VECINALES</v>
          </cell>
          <cell r="U2150">
            <v>2</v>
          </cell>
          <cell r="V2150" t="str">
            <v>PROYECTOS - 2007 P/CONCLUSION</v>
          </cell>
          <cell r="W2150">
            <v>2729</v>
          </cell>
        </row>
        <row r="2151">
          <cell r="B2151" t="str">
            <v/>
          </cell>
          <cell r="C2151" t="str">
            <v>FORTALECIMIENTO A LA PLANIFICACION PARTICIPATIVA OTBs DISTRITO 3</v>
          </cell>
          <cell r="D2151" t="str">
            <v>DISTRITAL D-3</v>
          </cell>
          <cell r="E2151">
            <v>3</v>
          </cell>
          <cell r="F2151" t="str">
            <v>DISTRITO - 3</v>
          </cell>
          <cell r="G2151" t="str">
            <v>I</v>
          </cell>
          <cell r="H2151">
            <v>80000</v>
          </cell>
          <cell r="I2151">
            <v>20000</v>
          </cell>
          <cell r="J2151">
            <v>0</v>
          </cell>
          <cell r="K2151">
            <v>60000</v>
          </cell>
          <cell r="L2151">
            <v>0</v>
          </cell>
          <cell r="M2151">
            <v>0</v>
          </cell>
          <cell r="N2151">
            <v>60000</v>
          </cell>
          <cell r="O2151">
            <v>0</v>
          </cell>
          <cell r="P2151">
            <v>0</v>
          </cell>
          <cell r="Q2151">
            <v>4</v>
          </cell>
          <cell r="R2151" t="str">
            <v>FORTALECIMIENTO INSTITUCIONAL</v>
          </cell>
          <cell r="S2151">
            <v>20</v>
          </cell>
          <cell r="T2151" t="str">
            <v>FORTALECIMIENTO MUNICIPAL</v>
          </cell>
          <cell r="U2151">
            <v>2</v>
          </cell>
          <cell r="V2151" t="str">
            <v>PROYECTOS - 2007 P/CONCLUSION</v>
          </cell>
          <cell r="W2151">
            <v>2730</v>
          </cell>
        </row>
        <row r="2152">
          <cell r="B2152" t="str">
            <v>B05-17908-00000</v>
          </cell>
          <cell r="C2152" t="str">
            <v>CONSTRUCCIÓN MATADERO MUNICIPAL (CONCLUSIÓN)</v>
          </cell>
          <cell r="D2152" t="str">
            <v>DISTRITAL</v>
          </cell>
          <cell r="E2152">
            <v>15</v>
          </cell>
          <cell r="F2152" t="str">
            <v>DISTRITAL</v>
          </cell>
          <cell r="G2152" t="str">
            <v>I</v>
          </cell>
          <cell r="H2152">
            <v>125000</v>
          </cell>
          <cell r="I2152">
            <v>125000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3</v>
          </cell>
          <cell r="R2152" t="str">
            <v>DESARROLLO ECONOMICO - PRODUCTIVO</v>
          </cell>
          <cell r="S2152">
            <v>8</v>
          </cell>
          <cell r="T2152" t="str">
            <v>PROMOCION DESARROLLO ECONOMICO URBANO</v>
          </cell>
          <cell r="U2152">
            <v>2</v>
          </cell>
          <cell r="V2152" t="str">
            <v>PROYECTOS - 2007 P/CONCLUSION</v>
          </cell>
          <cell r="W2152">
            <v>2731</v>
          </cell>
        </row>
        <row r="2153">
          <cell r="B2153" t="str">
            <v>B05-17909-00000</v>
          </cell>
          <cell r="C2153" t="str">
            <v>EQUIPAMIENTO UNIDAD ACTIVOS FIJOS</v>
          </cell>
          <cell r="D2153" t="str">
            <v>DISTRITAL</v>
          </cell>
          <cell r="E2153">
            <v>15</v>
          </cell>
          <cell r="F2153" t="str">
            <v>DISTRITAL</v>
          </cell>
          <cell r="G2153" t="str">
            <v>I</v>
          </cell>
          <cell r="H2153">
            <v>13970</v>
          </cell>
          <cell r="I2153">
            <v>13970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4</v>
          </cell>
          <cell r="R2153" t="str">
            <v>FORTALECIMIENTO INSTITUCIONAL</v>
          </cell>
          <cell r="S2153">
            <v>20</v>
          </cell>
          <cell r="T2153" t="str">
            <v>FORTALECIMIENTO MUNICIPAL</v>
          </cell>
          <cell r="U2153">
            <v>2</v>
          </cell>
          <cell r="V2153" t="str">
            <v>PROYECTOS - 2007 P/CONCLUSION</v>
          </cell>
          <cell r="W2153">
            <v>2732</v>
          </cell>
        </row>
        <row r="2154">
          <cell r="B2154" t="str">
            <v>B05-17911-00000</v>
          </cell>
          <cell r="C2154" t="str">
            <v>DOTACION DE LUMINARIAS PARA DISTRITO 7</v>
          </cell>
          <cell r="D2154" t="str">
            <v>DISTRITO 7</v>
          </cell>
          <cell r="E2154">
            <v>7</v>
          </cell>
          <cell r="F2154" t="str">
            <v>DISTRITO - 7</v>
          </cell>
          <cell r="G2154" t="str">
            <v>I</v>
          </cell>
          <cell r="H2154">
            <v>95000</v>
          </cell>
          <cell r="I2154">
            <v>0</v>
          </cell>
          <cell r="J2154">
            <v>95000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2</v>
          </cell>
          <cell r="R2154" t="str">
            <v>OBRAS Y MEDIO AMBIENTE</v>
          </cell>
          <cell r="S2154">
            <v>17</v>
          </cell>
          <cell r="T2154" t="str">
            <v>ALUMBRADO PUBLICO</v>
          </cell>
          <cell r="U2154">
            <v>2</v>
          </cell>
          <cell r="V2154" t="str">
            <v>PROYECTOS - 2007 P/CONCLUSION</v>
          </cell>
          <cell r="W2154">
            <v>2734</v>
          </cell>
        </row>
        <row r="2155">
          <cell r="B2155" t="str">
            <v>B05-17912-00000</v>
          </cell>
          <cell r="C2155" t="str">
            <v>CONSTRUCCIÓN SALA DE COMPUTACIÓN U.E. REPUBLICA FEDERAL DE ALEMANIA (FASE I)</v>
          </cell>
          <cell r="D2155" t="str">
            <v>MARISCAL SUCRE MILLUNI BAJO SECTOR "B"</v>
          </cell>
          <cell r="E2155">
            <v>7</v>
          </cell>
          <cell r="F2155" t="str">
            <v>DISTRITO - 7</v>
          </cell>
          <cell r="G2155" t="str">
            <v>I</v>
          </cell>
          <cell r="H2155">
            <v>84313</v>
          </cell>
          <cell r="I2155">
            <v>0</v>
          </cell>
          <cell r="J2155">
            <v>0</v>
          </cell>
          <cell r="K2155">
            <v>84313</v>
          </cell>
          <cell r="L2155">
            <v>0</v>
          </cell>
          <cell r="M2155">
            <v>0</v>
          </cell>
          <cell r="N2155">
            <v>84313</v>
          </cell>
          <cell r="O2155">
            <v>0</v>
          </cell>
          <cell r="P2155">
            <v>0</v>
          </cell>
          <cell r="Q2155">
            <v>1</v>
          </cell>
          <cell r="R2155" t="str">
            <v>PROTECCION SOCIAL</v>
          </cell>
          <cell r="S2155">
            <v>1</v>
          </cell>
          <cell r="T2155" t="str">
            <v>SERVICIO DE EDUCACION</v>
          </cell>
          <cell r="U2155">
            <v>2</v>
          </cell>
          <cell r="V2155" t="str">
            <v>PROYECTOS - 2007 P/CONCLUSION</v>
          </cell>
          <cell r="W2155">
            <v>2735</v>
          </cell>
        </row>
        <row r="2156">
          <cell r="B2156" t="str">
            <v>B05-17913-00000</v>
          </cell>
          <cell r="C2156" t="str">
            <v>CONSTRUCCIÓN DE AMBIENTE PARA COCINA U.E. REPUBLICA DE RUSIA</v>
          </cell>
          <cell r="D2156" t="str">
            <v>SAN ROQUE</v>
          </cell>
          <cell r="E2156">
            <v>7</v>
          </cell>
          <cell r="F2156" t="str">
            <v>DISTRITO - 7</v>
          </cell>
          <cell r="G2156" t="str">
            <v>I</v>
          </cell>
          <cell r="H2156">
            <v>65475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65475</v>
          </cell>
          <cell r="P2156">
            <v>0</v>
          </cell>
          <cell r="Q2156">
            <v>1</v>
          </cell>
          <cell r="R2156" t="str">
            <v>PROTECCION SOCIAL</v>
          </cell>
          <cell r="S2156">
            <v>1</v>
          </cell>
          <cell r="T2156" t="str">
            <v>SERVICIO DE EDUCACION</v>
          </cell>
          <cell r="U2156">
            <v>2</v>
          </cell>
          <cell r="V2156" t="str">
            <v>PROYECTOS - 2007 P/CONCLUSION</v>
          </cell>
          <cell r="W2156">
            <v>2736</v>
          </cell>
        </row>
        <row r="2157">
          <cell r="B2157" t="str">
            <v/>
          </cell>
          <cell r="C2157" t="str">
            <v>PROYECTOS DE INVERSION DISTRITO 3</v>
          </cell>
          <cell r="D2157" t="str">
            <v>DISTRITO 3</v>
          </cell>
          <cell r="E2157">
            <v>3</v>
          </cell>
          <cell r="F2157" t="str">
            <v>DISTRITO - 3</v>
          </cell>
          <cell r="G2157" t="str">
            <v>I</v>
          </cell>
          <cell r="H2157">
            <v>2634211</v>
          </cell>
          <cell r="I2157">
            <v>2132821</v>
          </cell>
          <cell r="J2157">
            <v>175648</v>
          </cell>
          <cell r="K2157">
            <v>153868</v>
          </cell>
          <cell r="L2157">
            <v>0</v>
          </cell>
          <cell r="M2157">
            <v>0</v>
          </cell>
          <cell r="N2157">
            <v>153868</v>
          </cell>
          <cell r="O2157">
            <v>171874</v>
          </cell>
          <cell r="P2157">
            <v>0</v>
          </cell>
          <cell r="Q2157">
            <v>2</v>
          </cell>
          <cell r="R2157" t="str">
            <v>OBRAS Y MEDIO AMBIENTE</v>
          </cell>
          <cell r="S2157">
            <v>12</v>
          </cell>
          <cell r="T2157" t="str">
            <v>INFRAESTRUCTURA URBANA Y RURAL</v>
          </cell>
          <cell r="U2157">
            <v>1</v>
          </cell>
          <cell r="V2157" t="str">
            <v>NUEVOS - 2008</v>
          </cell>
          <cell r="W2157">
            <v>2739</v>
          </cell>
        </row>
        <row r="2158">
          <cell r="B2158" t="str">
            <v/>
          </cell>
          <cell r="C2158" t="str">
            <v>PROYECTOS DE INVERSION DISTRITO 5</v>
          </cell>
          <cell r="D2158" t="str">
            <v>DISTRITO 5</v>
          </cell>
          <cell r="E2158">
            <v>5</v>
          </cell>
          <cell r="F2158" t="str">
            <v>DISTRITO - 5</v>
          </cell>
          <cell r="G2158" t="str">
            <v>I</v>
          </cell>
          <cell r="H2158">
            <v>3000000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3000000</v>
          </cell>
          <cell r="Q2158">
            <v>2</v>
          </cell>
          <cell r="R2158" t="str">
            <v>OBRAS Y MEDIO AMBIENTE</v>
          </cell>
          <cell r="S2158">
            <v>12</v>
          </cell>
          <cell r="T2158" t="str">
            <v>INFRAESTRUCTURA URBANA Y RURAL</v>
          </cell>
          <cell r="U2158">
            <v>1</v>
          </cell>
          <cell r="V2158" t="str">
            <v>NUEVOS - 2008</v>
          </cell>
          <cell r="W2158">
            <v>2741</v>
          </cell>
        </row>
        <row r="2159">
          <cell r="B2159" t="str">
            <v/>
          </cell>
          <cell r="C2159" t="str">
            <v>TRATAMIENTO Y DISPOSICION FINAL DE RESIDUOS SOLIDOS</v>
          </cell>
          <cell r="D2159" t="str">
            <v>DISTRITAL</v>
          </cell>
          <cell r="E2159">
            <v>15</v>
          </cell>
          <cell r="F2159" t="str">
            <v>DISTRITAL</v>
          </cell>
          <cell r="G2159" t="str">
            <v>II</v>
          </cell>
          <cell r="H2159">
            <v>5000000</v>
          </cell>
          <cell r="I2159">
            <v>5000000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2</v>
          </cell>
          <cell r="R2159" t="str">
            <v>OBRAS Y MEDIO AMBIENTE</v>
          </cell>
          <cell r="S2159">
            <v>36</v>
          </cell>
          <cell r="T2159" t="str">
            <v>LIMPIEZA URBANA Y RURAL</v>
          </cell>
          <cell r="U2159">
            <v>1</v>
          </cell>
          <cell r="V2159" t="str">
            <v>NUEVOS - 2008</v>
          </cell>
          <cell r="W2159">
            <v>2748</v>
          </cell>
        </row>
        <row r="2160">
          <cell r="B2160" t="str">
            <v/>
          </cell>
          <cell r="C2160" t="str">
            <v>SERVICIO DE ASEO URBANO EL ALTO - BLRyT (TRANSFERENCIA A EMALT)</v>
          </cell>
          <cell r="D2160" t="str">
            <v>DISTRITAL</v>
          </cell>
          <cell r="E2160">
            <v>15</v>
          </cell>
          <cell r="F2160" t="str">
            <v>DISTRITAL</v>
          </cell>
          <cell r="G2160" t="str">
            <v>II</v>
          </cell>
          <cell r="H2160">
            <v>5000000</v>
          </cell>
          <cell r="I2160">
            <v>5000000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2</v>
          </cell>
          <cell r="R2160" t="str">
            <v>OBRAS Y MEDIO AMBIENTE</v>
          </cell>
          <cell r="S2160">
            <v>36</v>
          </cell>
          <cell r="T2160" t="str">
            <v>LIMPIEZA URBANA Y RURAL</v>
          </cell>
          <cell r="U2160">
            <v>1</v>
          </cell>
          <cell r="V2160" t="str">
            <v>NUEVOS - 2008</v>
          </cell>
          <cell r="W2160">
            <v>2749</v>
          </cell>
        </row>
        <row r="2161">
          <cell r="B2161" t="str">
            <v/>
          </cell>
          <cell r="C2161" t="str">
            <v>PRODUCCION DE PLANTAS EN VIVEROS</v>
          </cell>
          <cell r="D2161" t="str">
            <v>DISTRITAL</v>
          </cell>
          <cell r="E2161">
            <v>15</v>
          </cell>
          <cell r="F2161" t="str">
            <v>DISTRITAL</v>
          </cell>
          <cell r="G2161" t="str">
            <v>II</v>
          </cell>
          <cell r="H2161">
            <v>200000</v>
          </cell>
          <cell r="I2161">
            <v>200000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2</v>
          </cell>
          <cell r="R2161" t="str">
            <v>OBRAS Y MEDIO AMBIENTE</v>
          </cell>
          <cell r="S2161">
            <v>14</v>
          </cell>
          <cell r="T2161" t="str">
            <v>DESARROLLO Y PRESERVACION DE MEDIO AMBIENTE</v>
          </cell>
          <cell r="U2161">
            <v>1</v>
          </cell>
          <cell r="V2161" t="str">
            <v>NUEVOS - 2008</v>
          </cell>
          <cell r="W2161">
            <v>2750</v>
          </cell>
        </row>
        <row r="2162">
          <cell r="B2162" t="str">
            <v/>
          </cell>
          <cell r="C2162" t="str">
            <v>ESTUDIO DE PREINVERSIÓN DEL CENTRO PRODUCTIVO ALTEÑO</v>
          </cell>
          <cell r="D2162" t="str">
            <v>DISTRITAL</v>
          </cell>
          <cell r="E2162">
            <v>15</v>
          </cell>
          <cell r="F2162" t="str">
            <v>DISTRITAL</v>
          </cell>
          <cell r="G2162" t="str">
            <v>II</v>
          </cell>
          <cell r="H2162">
            <v>80000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80000</v>
          </cell>
          <cell r="P2162">
            <v>0</v>
          </cell>
          <cell r="Q2162">
            <v>3</v>
          </cell>
          <cell r="R2162" t="str">
            <v>DESARROLLO ECONOMICO - PRODUCTIVO</v>
          </cell>
          <cell r="S2162">
            <v>8</v>
          </cell>
          <cell r="T2162" t="str">
            <v>PROMOCION DESARROLLO ECONOMICO URBANO</v>
          </cell>
          <cell r="U2162">
            <v>1</v>
          </cell>
          <cell r="V2162" t="str">
            <v>NUEVOS - 2008</v>
          </cell>
          <cell r="W2162">
            <v>2751</v>
          </cell>
        </row>
        <row r="2163">
          <cell r="B2163" t="str">
            <v>B05-18100-00000</v>
          </cell>
          <cell r="C2163" t="str">
            <v>CONSTRUCCION MURO PERIMETRAL (CENTRO DE SALUD GERMAN BUSCH)</v>
          </cell>
          <cell r="D2163" t="str">
            <v>GERMAN BUSCH 1-1-3</v>
          </cell>
          <cell r="E2163">
            <v>5</v>
          </cell>
          <cell r="F2163" t="str">
            <v>DISTRITO - 5</v>
          </cell>
          <cell r="G2163" t="str">
            <v>II</v>
          </cell>
          <cell r="H2163">
            <v>32000</v>
          </cell>
          <cell r="I2163">
            <v>32000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1</v>
          </cell>
          <cell r="R2163" t="str">
            <v>PROTECCION SOCIAL</v>
          </cell>
          <cell r="S2163">
            <v>2</v>
          </cell>
          <cell r="T2163" t="str">
            <v>SERVICIO DE SALUD</v>
          </cell>
          <cell r="U2163">
            <v>1</v>
          </cell>
          <cell r="V2163" t="str">
            <v>NUEVOS - 2008</v>
          </cell>
          <cell r="W2163">
            <v>2752</v>
          </cell>
        </row>
        <row r="2164">
          <cell r="B2164" t="str">
            <v/>
          </cell>
          <cell r="C2164" t="str">
            <v>MANTENIMIENTO AV. COSTANERA</v>
          </cell>
          <cell r="D2164" t="str">
            <v>DISTRITAL</v>
          </cell>
          <cell r="E2164">
            <v>15</v>
          </cell>
          <cell r="F2164" t="str">
            <v>DISTRITAL</v>
          </cell>
          <cell r="G2164" t="str">
            <v>RI-08</v>
          </cell>
          <cell r="H2164">
            <v>50000</v>
          </cell>
          <cell r="I2164">
            <v>0</v>
          </cell>
          <cell r="J2164">
            <v>50000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2</v>
          </cell>
          <cell r="R2164" t="str">
            <v>OBRAS Y MEDIO AMBIENTE</v>
          </cell>
          <cell r="S2164">
            <v>18</v>
          </cell>
          <cell r="T2164" t="str">
            <v>CONSTRUCCION Y MANTENIMIENTO DE CAMINOS VECINALES</v>
          </cell>
          <cell r="U2164">
            <v>1</v>
          </cell>
          <cell r="V2164" t="str">
            <v>NUEVOS - 2008</v>
          </cell>
          <cell r="W2164">
            <v>2753</v>
          </cell>
        </row>
        <row r="2165">
          <cell r="B2165" t="str">
            <v>B05-19088-00000</v>
          </cell>
          <cell r="C2165" t="str">
            <v>ENLOSETADO CALLE 107 Y 106 (FASE I)</v>
          </cell>
          <cell r="D2165" t="str">
            <v>BOLIVAR B</v>
          </cell>
          <cell r="E2165">
            <v>2</v>
          </cell>
          <cell r="F2165" t="str">
            <v>DISTRITO - 2</v>
          </cell>
          <cell r="G2165" t="str">
            <v>RI-08</v>
          </cell>
          <cell r="H2165">
            <v>130000</v>
          </cell>
          <cell r="I2165">
            <v>130000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2</v>
          </cell>
          <cell r="R2165" t="str">
            <v>OBRAS Y MEDIO AMBIENTE</v>
          </cell>
          <cell r="S2165">
            <v>18</v>
          </cell>
          <cell r="T2165" t="str">
            <v>CONSTRUCCION Y MANTENIMIENTO DE CAMINOS VECINALES</v>
          </cell>
          <cell r="U2165">
            <v>1</v>
          </cell>
          <cell r="V2165" t="str">
            <v>NUEVOS - 2008</v>
          </cell>
          <cell r="W2165">
            <v>2754</v>
          </cell>
        </row>
        <row r="2166">
          <cell r="B2166" t="str">
            <v>B05-19101-00000</v>
          </cell>
          <cell r="C2166" t="str">
            <v>ENLOSETADO CALLE 22 (FASE II) Y PASAJES E, F Y G (FASE I)</v>
          </cell>
          <cell r="D2166" t="str">
            <v>KENKO</v>
          </cell>
          <cell r="E2166">
            <v>2</v>
          </cell>
          <cell r="F2166" t="str">
            <v>DISTRITO - 2</v>
          </cell>
          <cell r="G2166" t="str">
            <v>RI-08</v>
          </cell>
          <cell r="H2166">
            <v>70000</v>
          </cell>
          <cell r="I2166">
            <v>35000</v>
          </cell>
          <cell r="J2166">
            <v>0</v>
          </cell>
          <cell r="K2166">
            <v>35000</v>
          </cell>
          <cell r="L2166">
            <v>0</v>
          </cell>
          <cell r="M2166">
            <v>0</v>
          </cell>
          <cell r="N2166">
            <v>35000</v>
          </cell>
          <cell r="O2166">
            <v>0</v>
          </cell>
          <cell r="P2166">
            <v>0</v>
          </cell>
          <cell r="Q2166">
            <v>2</v>
          </cell>
          <cell r="R2166" t="str">
            <v>OBRAS Y MEDIO AMBIENTE</v>
          </cell>
          <cell r="S2166">
            <v>18</v>
          </cell>
          <cell r="T2166" t="str">
            <v>CONSTRUCCION Y MANTENIMIENTO DE CAMINOS VECINALES</v>
          </cell>
          <cell r="U2166">
            <v>1</v>
          </cell>
          <cell r="V2166" t="str">
            <v>NUEVOS - 2008</v>
          </cell>
          <cell r="W2166">
            <v>2755</v>
          </cell>
        </row>
        <row r="2167">
          <cell r="B2167" t="str">
            <v>B05-19312-00000</v>
          </cell>
          <cell r="C2167" t="str">
            <v>EQUIPAMIENTO MODULO POLICIAL</v>
          </cell>
          <cell r="D2167" t="str">
            <v>HORIZONTES III</v>
          </cell>
          <cell r="E2167">
            <v>2</v>
          </cell>
          <cell r="F2167" t="str">
            <v>DISTRITO - 2</v>
          </cell>
          <cell r="G2167" t="str">
            <v>RI-08</v>
          </cell>
          <cell r="H2167">
            <v>30000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30000</v>
          </cell>
          <cell r="P2167">
            <v>0</v>
          </cell>
          <cell r="Q2167">
            <v>4</v>
          </cell>
          <cell r="R2167" t="str">
            <v>FORTALECIMIENTO INSTITUCIONAL</v>
          </cell>
          <cell r="S2167">
            <v>6</v>
          </cell>
          <cell r="T2167" t="str">
            <v>SERVICIOS DE SEGURIDAD CIUDADANA</v>
          </cell>
          <cell r="U2167">
            <v>1</v>
          </cell>
          <cell r="V2167" t="str">
            <v>NUEVOS - 2008</v>
          </cell>
          <cell r="W2167">
            <v>2757</v>
          </cell>
        </row>
        <row r="2168">
          <cell r="B2168" t="str">
            <v>B05-19329-00000</v>
          </cell>
          <cell r="C2168" t="str">
            <v>EQUIPAMIENTO U.E. AMIG CHACO</v>
          </cell>
          <cell r="D2168" t="str">
            <v>AMIG CHACO</v>
          </cell>
          <cell r="E2168">
            <v>3</v>
          </cell>
          <cell r="F2168" t="str">
            <v>DISTRITO - 3</v>
          </cell>
          <cell r="G2168" t="str">
            <v>RI-08</v>
          </cell>
          <cell r="H2168">
            <v>80000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80000</v>
          </cell>
          <cell r="P2168">
            <v>0</v>
          </cell>
          <cell r="Q2168">
            <v>1</v>
          </cell>
          <cell r="R2168" t="str">
            <v>PROTECCION SOCIAL</v>
          </cell>
          <cell r="S2168">
            <v>1</v>
          </cell>
          <cell r="T2168" t="str">
            <v>SERVICIO DE EDUCACION</v>
          </cell>
          <cell r="U2168">
            <v>1</v>
          </cell>
          <cell r="V2168" t="str">
            <v>NUEVOS - 2008</v>
          </cell>
          <cell r="W2168">
            <v>2758</v>
          </cell>
        </row>
        <row r="2169">
          <cell r="B2169" t="str">
            <v>B05-19223-00000</v>
          </cell>
          <cell r="C2169" t="str">
            <v>ENLOSETADO CALLES NICANOR TORREZ Y ALEJANDRO MAMANI</v>
          </cell>
          <cell r="D2169" t="str">
            <v>24 DE JUNIO</v>
          </cell>
          <cell r="E2169">
            <v>3</v>
          </cell>
          <cell r="F2169" t="str">
            <v>DISTRITO - 3</v>
          </cell>
          <cell r="G2169" t="str">
            <v>RI-08</v>
          </cell>
          <cell r="H2169">
            <v>154569</v>
          </cell>
          <cell r="I2169">
            <v>154569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2</v>
          </cell>
          <cell r="R2169" t="str">
            <v>OBRAS Y MEDIO AMBIENTE</v>
          </cell>
          <cell r="S2169">
            <v>18</v>
          </cell>
          <cell r="T2169" t="str">
            <v>CONSTRUCCION Y MANTENIMIENTO DE CAMINOS VECINALES</v>
          </cell>
          <cell r="U2169">
            <v>1</v>
          </cell>
          <cell r="V2169" t="str">
            <v>NUEVOS - 2008</v>
          </cell>
          <cell r="W2169">
            <v>2759</v>
          </cell>
        </row>
        <row r="2170">
          <cell r="B2170" t="str">
            <v>B05-19050-00000</v>
          </cell>
          <cell r="C2170" t="str">
            <v>ENLOSETADO AV. ABROJO Y CALLE 7</v>
          </cell>
          <cell r="D2170" t="str">
            <v>DISTRITAL D-3</v>
          </cell>
          <cell r="E2170">
            <v>3</v>
          </cell>
          <cell r="F2170" t="str">
            <v>DISTRITO - 3</v>
          </cell>
          <cell r="G2170" t="str">
            <v>RI-08</v>
          </cell>
          <cell r="H2170">
            <v>250000</v>
          </cell>
          <cell r="I2170">
            <v>0</v>
          </cell>
          <cell r="J2170">
            <v>0</v>
          </cell>
          <cell r="K2170">
            <v>250000</v>
          </cell>
          <cell r="L2170">
            <v>0</v>
          </cell>
          <cell r="M2170">
            <v>0</v>
          </cell>
          <cell r="N2170">
            <v>250000</v>
          </cell>
          <cell r="O2170">
            <v>0</v>
          </cell>
          <cell r="P2170">
            <v>0</v>
          </cell>
          <cell r="Q2170">
            <v>2</v>
          </cell>
          <cell r="R2170" t="str">
            <v>OBRAS Y MEDIO AMBIENTE</v>
          </cell>
          <cell r="S2170">
            <v>18</v>
          </cell>
          <cell r="T2170" t="str">
            <v>CONSTRUCCION Y MANTENIMIENTO DE CAMINOS VECINALES</v>
          </cell>
          <cell r="U2170">
            <v>1</v>
          </cell>
          <cell r="V2170" t="str">
            <v>NUEVOS - 2008</v>
          </cell>
          <cell r="W2170">
            <v>2760</v>
          </cell>
        </row>
        <row r="2171">
          <cell r="B2171" t="str">
            <v>B05-19130-00000</v>
          </cell>
          <cell r="C2171" t="str">
            <v>ENLOSETADO CALLE CINTO</v>
          </cell>
          <cell r="D2171" t="str">
            <v>JUAN PABLO II COSMOS 79 U.V. B</v>
          </cell>
          <cell r="E2171">
            <v>3</v>
          </cell>
          <cell r="F2171" t="str">
            <v>DISTRITO - 3</v>
          </cell>
          <cell r="G2171" t="str">
            <v>RI-08</v>
          </cell>
          <cell r="H2171">
            <v>91994</v>
          </cell>
          <cell r="I2171">
            <v>91994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2</v>
          </cell>
          <cell r="R2171" t="str">
            <v>OBRAS Y MEDIO AMBIENTE</v>
          </cell>
          <cell r="S2171">
            <v>18</v>
          </cell>
          <cell r="T2171" t="str">
            <v>CONSTRUCCION Y MANTENIMIENTO DE CAMINOS VECINALES</v>
          </cell>
          <cell r="U2171">
            <v>1</v>
          </cell>
          <cell r="V2171" t="str">
            <v>NUEVOS - 2008</v>
          </cell>
          <cell r="W2171">
            <v>2761</v>
          </cell>
        </row>
        <row r="2172">
          <cell r="B2172" t="str">
            <v>B05-18582-00000</v>
          </cell>
          <cell r="C2172" t="str">
            <v>DOTACION DE CEMENTO PARA CORDONES DE ACERA</v>
          </cell>
          <cell r="D2172" t="str">
            <v>SAN SALVADOR</v>
          </cell>
          <cell r="E2172">
            <v>3</v>
          </cell>
          <cell r="F2172" t="str">
            <v>DISTRITO - 3</v>
          </cell>
          <cell r="G2172" t="str">
            <v>RI-08</v>
          </cell>
          <cell r="H2172">
            <v>15000</v>
          </cell>
          <cell r="I2172">
            <v>15000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2</v>
          </cell>
          <cell r="R2172" t="str">
            <v>OBRAS Y MEDIO AMBIENTE</v>
          </cell>
          <cell r="S2172">
            <v>18</v>
          </cell>
          <cell r="T2172" t="str">
            <v>CONSTRUCCION Y MANTENIMIENTO DE CAMINOS VECINALES</v>
          </cell>
          <cell r="U2172">
            <v>1</v>
          </cell>
          <cell r="V2172" t="str">
            <v>NUEVOS - 2008</v>
          </cell>
          <cell r="W2172">
            <v>2762</v>
          </cell>
        </row>
        <row r="2173">
          <cell r="B2173" t="str">
            <v>B05-18505-00000</v>
          </cell>
          <cell r="C2173" t="str">
            <v>CONSTRUCCION SEDE SOCIAL (FASE II)</v>
          </cell>
          <cell r="D2173" t="str">
            <v>SAN FELIPE</v>
          </cell>
          <cell r="E2173">
            <v>3</v>
          </cell>
          <cell r="F2173" t="str">
            <v>DISTRITO - 3</v>
          </cell>
          <cell r="G2173" t="str">
            <v>RI-08</v>
          </cell>
          <cell r="H2173">
            <v>72000</v>
          </cell>
          <cell r="I2173">
            <v>72000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2</v>
          </cell>
          <cell r="R2173" t="str">
            <v>OBRAS Y MEDIO AMBIENTE</v>
          </cell>
          <cell r="S2173">
            <v>12</v>
          </cell>
          <cell r="T2173" t="str">
            <v>INFRAESTRUCTURA URBANA Y RURAL</v>
          </cell>
          <cell r="U2173">
            <v>1</v>
          </cell>
          <cell r="V2173" t="str">
            <v>NUEVOS - 2008</v>
          </cell>
          <cell r="W2173">
            <v>2764</v>
          </cell>
        </row>
        <row r="2174">
          <cell r="B2174" t="str">
            <v>B05-18259-00000</v>
          </cell>
          <cell r="C2174" t="str">
            <v>CONSTRUCCION CORDONES DE ACERA</v>
          </cell>
          <cell r="D2174" t="str">
            <v>SAN JUAN SECTOR A Y B</v>
          </cell>
          <cell r="E2174">
            <v>3</v>
          </cell>
          <cell r="F2174" t="str">
            <v>DISTRITO - 3</v>
          </cell>
          <cell r="G2174" t="str">
            <v>RI-08</v>
          </cell>
          <cell r="H2174">
            <v>49000</v>
          </cell>
          <cell r="I2174">
            <v>49000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2</v>
          </cell>
          <cell r="R2174" t="str">
            <v>OBRAS Y MEDIO AMBIENTE</v>
          </cell>
          <cell r="S2174">
            <v>18</v>
          </cell>
          <cell r="T2174" t="str">
            <v>CONSTRUCCION Y MANTENIMIENTO DE CAMINOS VECINALES</v>
          </cell>
          <cell r="U2174">
            <v>1</v>
          </cell>
          <cell r="V2174" t="str">
            <v>NUEVOS - 2008</v>
          </cell>
          <cell r="W2174">
            <v>2765</v>
          </cell>
        </row>
        <row r="2175">
          <cell r="B2175" t="str">
            <v>B05-18215-00000</v>
          </cell>
          <cell r="C2175" t="str">
            <v>CONSTRUCCION CANCHA MULTIFUNCIONAL + TINGLADO (FASE V)</v>
          </cell>
          <cell r="D2175" t="str">
            <v>LAS KISWARAS</v>
          </cell>
          <cell r="E2175">
            <v>3</v>
          </cell>
          <cell r="F2175" t="str">
            <v>DISTRITO - 3</v>
          </cell>
          <cell r="G2175" t="str">
            <v>RI-08</v>
          </cell>
          <cell r="H2175">
            <v>160989</v>
          </cell>
          <cell r="I2175">
            <v>160989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2</v>
          </cell>
          <cell r="R2175" t="str">
            <v>OBRAS Y MEDIO AMBIENTE</v>
          </cell>
          <cell r="S2175">
            <v>12</v>
          </cell>
          <cell r="T2175" t="str">
            <v>INFRAESTRUCTURA URBANA Y RURAL</v>
          </cell>
          <cell r="U2175">
            <v>1</v>
          </cell>
          <cell r="V2175" t="str">
            <v>NUEVOS - 2008</v>
          </cell>
          <cell r="W2175">
            <v>2766</v>
          </cell>
        </row>
        <row r="2176">
          <cell r="B2176" t="str">
            <v>B05-19117-00000</v>
          </cell>
          <cell r="C2176" t="str">
            <v>ENLOSETADO CALLE A4 Y PASAJE A</v>
          </cell>
          <cell r="D2176" t="str">
            <v>VILLA DOLORES "F" SECTOR FRANZ TAMAYO</v>
          </cell>
          <cell r="E2176">
            <v>3</v>
          </cell>
          <cell r="F2176" t="str">
            <v>DISTRITO - 3</v>
          </cell>
          <cell r="G2176" t="str">
            <v>RI-08</v>
          </cell>
          <cell r="H2176">
            <v>86611</v>
          </cell>
          <cell r="I2176">
            <v>0</v>
          </cell>
          <cell r="J2176">
            <v>86611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2</v>
          </cell>
          <cell r="R2176" t="str">
            <v>OBRAS Y MEDIO AMBIENTE</v>
          </cell>
          <cell r="S2176">
            <v>18</v>
          </cell>
          <cell r="T2176" t="str">
            <v>CONSTRUCCION Y MANTENIMIENTO DE CAMINOS VECINALES</v>
          </cell>
          <cell r="U2176">
            <v>1</v>
          </cell>
          <cell r="V2176" t="str">
            <v>NUEVOS - 2008</v>
          </cell>
          <cell r="W2176">
            <v>2767</v>
          </cell>
        </row>
        <row r="2177">
          <cell r="B2177" t="str">
            <v>B05-19098-00000</v>
          </cell>
          <cell r="C2177" t="str">
            <v>ENLOSETADO CALLE 19 DE MARZO</v>
          </cell>
          <cell r="D2177" t="str">
            <v>LOZA VASCAL</v>
          </cell>
          <cell r="E2177">
            <v>3</v>
          </cell>
          <cell r="F2177" t="str">
            <v>DISTRITO - 3</v>
          </cell>
          <cell r="G2177" t="str">
            <v>RI-08</v>
          </cell>
          <cell r="H2177">
            <v>15000</v>
          </cell>
          <cell r="I2177">
            <v>15000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2</v>
          </cell>
          <cell r="R2177" t="str">
            <v>OBRAS Y MEDIO AMBIENTE</v>
          </cell>
          <cell r="S2177">
            <v>18</v>
          </cell>
          <cell r="T2177" t="str">
            <v>CONSTRUCCION Y MANTENIMIENTO DE CAMINOS VECINALES</v>
          </cell>
          <cell r="U2177">
            <v>1</v>
          </cell>
          <cell r="V2177" t="str">
            <v>NUEVOS - 2008</v>
          </cell>
          <cell r="W2177">
            <v>2768</v>
          </cell>
        </row>
        <row r="2178">
          <cell r="B2178" t="str">
            <v>B05-18594-00000</v>
          </cell>
          <cell r="C2178" t="str">
            <v>DOTACION DE CEMENTO PARA PISO DE ACERA</v>
          </cell>
          <cell r="D2178" t="str">
            <v>LOZA VASCAL</v>
          </cell>
          <cell r="E2178">
            <v>3</v>
          </cell>
          <cell r="F2178" t="str">
            <v>DISTRITO - 3</v>
          </cell>
          <cell r="G2178" t="str">
            <v>RI-08</v>
          </cell>
          <cell r="H2178">
            <v>13000</v>
          </cell>
          <cell r="I2178">
            <v>13000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2</v>
          </cell>
          <cell r="R2178" t="str">
            <v>OBRAS Y MEDIO AMBIENTE</v>
          </cell>
          <cell r="S2178">
            <v>18</v>
          </cell>
          <cell r="T2178" t="str">
            <v>CONSTRUCCION Y MANTENIMIENTO DE CAMINOS VECINALES</v>
          </cell>
          <cell r="U2178">
            <v>1</v>
          </cell>
          <cell r="V2178" t="str">
            <v>NUEVOS - 2008</v>
          </cell>
          <cell r="W2178">
            <v>2769</v>
          </cell>
        </row>
        <row r="2179">
          <cell r="B2179" t="str">
            <v>B05-19432-00000</v>
          </cell>
          <cell r="C2179" t="str">
            <v>REFACCION PARQUE INFANTIL Y PLAZA</v>
          </cell>
          <cell r="D2179" t="str">
            <v>VILLA  ADELA CENTRAL</v>
          </cell>
          <cell r="E2179">
            <v>3</v>
          </cell>
          <cell r="F2179" t="str">
            <v>DISTRITO - 3</v>
          </cell>
          <cell r="G2179" t="str">
            <v>RI-08</v>
          </cell>
          <cell r="H2179">
            <v>57630</v>
          </cell>
          <cell r="I2179">
            <v>57630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2</v>
          </cell>
          <cell r="R2179" t="str">
            <v>OBRAS Y MEDIO AMBIENTE</v>
          </cell>
          <cell r="S2179">
            <v>12</v>
          </cell>
          <cell r="T2179" t="str">
            <v>INFRAESTRUCTURA URBANA Y RURAL</v>
          </cell>
          <cell r="U2179">
            <v>1</v>
          </cell>
          <cell r="V2179" t="str">
            <v>NUEVOS - 2008</v>
          </cell>
          <cell r="W2179">
            <v>2770</v>
          </cell>
        </row>
        <row r="2180">
          <cell r="B2180" t="str">
            <v>B05-19406-00000</v>
          </cell>
          <cell r="C2180" t="str">
            <v>PAVIMENTADO AV. POQUERANI (ESTUDIOS DE PREINVERSION)</v>
          </cell>
          <cell r="D2180" t="str">
            <v>DISTRITAL D-4</v>
          </cell>
          <cell r="E2180">
            <v>4</v>
          </cell>
          <cell r="F2180" t="str">
            <v>DISTRITO - 4</v>
          </cell>
          <cell r="G2180" t="str">
            <v>RI-08</v>
          </cell>
          <cell r="H2180">
            <v>30000</v>
          </cell>
          <cell r="I2180">
            <v>30000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2</v>
          </cell>
          <cell r="R2180" t="str">
            <v>OBRAS Y MEDIO AMBIENTE</v>
          </cell>
          <cell r="S2180">
            <v>18</v>
          </cell>
          <cell r="T2180" t="str">
            <v>CONSTRUCCION Y MANTENIMIENTO DE CAMINOS VECINALES</v>
          </cell>
          <cell r="U2180">
            <v>1</v>
          </cell>
          <cell r="V2180" t="str">
            <v>NUEVOS - 2008</v>
          </cell>
          <cell r="W2180">
            <v>2771</v>
          </cell>
        </row>
        <row r="2181">
          <cell r="B2181" t="str">
            <v>B05-18617-00000</v>
          </cell>
          <cell r="C2181" t="str">
            <v>DOTACION DE LOSETAS CALLE 15 (COMPLEMENTACION)</v>
          </cell>
          <cell r="D2181" t="str">
            <v>VILLA TUNARI 3RA. SECCION</v>
          </cell>
          <cell r="E2181">
            <v>4</v>
          </cell>
          <cell r="F2181" t="str">
            <v>DISTRITO - 4</v>
          </cell>
          <cell r="G2181" t="str">
            <v>RI-08</v>
          </cell>
          <cell r="H2181">
            <v>40000</v>
          </cell>
          <cell r="I2181">
            <v>28274</v>
          </cell>
          <cell r="J2181">
            <v>11726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2</v>
          </cell>
          <cell r="R2181" t="str">
            <v>OBRAS Y MEDIO AMBIENTE</v>
          </cell>
          <cell r="S2181">
            <v>18</v>
          </cell>
          <cell r="T2181" t="str">
            <v>CONSTRUCCION Y MANTENIMIENTO DE CAMINOS VECINALES</v>
          </cell>
          <cell r="U2181">
            <v>1</v>
          </cell>
          <cell r="V2181" t="str">
            <v>NUEVOS - 2008</v>
          </cell>
          <cell r="W2181">
            <v>2772</v>
          </cell>
        </row>
        <row r="2182">
          <cell r="B2182" t="str">
            <v>B05-18224-00000</v>
          </cell>
          <cell r="C2182" t="str">
            <v>CONSTRUCCION CENTRO ARTESANAL DE CAPACITACION Y PRODUCCION</v>
          </cell>
          <cell r="D2182" t="str">
            <v>SAN FELIPE DE SEQUE SECTOR 6</v>
          </cell>
          <cell r="E2182">
            <v>4</v>
          </cell>
          <cell r="F2182" t="str">
            <v>DISTRITO - 4</v>
          </cell>
          <cell r="G2182" t="str">
            <v>RI-08</v>
          </cell>
          <cell r="H2182">
            <v>43000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43000</v>
          </cell>
          <cell r="P2182">
            <v>0</v>
          </cell>
          <cell r="Q2182">
            <v>2</v>
          </cell>
          <cell r="R2182" t="str">
            <v>OBRAS Y MEDIO AMBIENTE</v>
          </cell>
          <cell r="S2182">
            <v>12</v>
          </cell>
          <cell r="T2182" t="str">
            <v>INFRAESTRUCTURA URBANA Y RURAL</v>
          </cell>
          <cell r="U2182">
            <v>1</v>
          </cell>
          <cell r="V2182" t="str">
            <v>NUEVOS - 2008</v>
          </cell>
          <cell r="W2182">
            <v>2773</v>
          </cell>
        </row>
        <row r="2183">
          <cell r="B2183" t="str">
            <v>B05-18760-00000</v>
          </cell>
          <cell r="C2183" t="str">
            <v>DOTACION DE MATERIALES DE CONSTRUCCION PARA CORDONES DE ACERA (FASE II)</v>
          </cell>
          <cell r="D2183" t="str">
            <v>SAN FELIPE DE SEQUE SECTOR 3</v>
          </cell>
          <cell r="E2183">
            <v>4</v>
          </cell>
          <cell r="F2183" t="str">
            <v>DISTRITO - 4</v>
          </cell>
          <cell r="G2183" t="str">
            <v>RI-08</v>
          </cell>
          <cell r="H2183">
            <v>13841</v>
          </cell>
          <cell r="I2183">
            <v>11965</v>
          </cell>
          <cell r="J2183">
            <v>1876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2</v>
          </cell>
          <cell r="R2183" t="str">
            <v>OBRAS Y MEDIO AMBIENTE</v>
          </cell>
          <cell r="S2183">
            <v>18</v>
          </cell>
          <cell r="T2183" t="str">
            <v>CONSTRUCCION Y MANTENIMIENTO DE CAMINOS VECINALES</v>
          </cell>
          <cell r="U2183">
            <v>1</v>
          </cell>
          <cell r="V2183" t="str">
            <v>NUEVOS - 2008</v>
          </cell>
          <cell r="W2183">
            <v>2774</v>
          </cell>
        </row>
        <row r="2184">
          <cell r="B2184" t="str">
            <v>B05-18815-00000</v>
          </cell>
          <cell r="C2184" t="str">
            <v>DOTACION DE MATERIALES DE CONSTRUCCION PARA ENLOSETADO CALLES ENRIQUE JOSE BARRONA, CIRILO VILLABERDE Y JUAN B</v>
          </cell>
          <cell r="D2184" t="str">
            <v>VILLA YUNGUYO</v>
          </cell>
          <cell r="E2184">
            <v>4</v>
          </cell>
          <cell r="F2184" t="str">
            <v>DISTRITO - 4</v>
          </cell>
          <cell r="G2184" t="str">
            <v>RI-08</v>
          </cell>
          <cell r="H2184">
            <v>99999</v>
          </cell>
          <cell r="I2184">
            <v>99999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2</v>
          </cell>
          <cell r="R2184" t="str">
            <v>OBRAS Y MEDIO AMBIENTE</v>
          </cell>
          <cell r="S2184">
            <v>18</v>
          </cell>
          <cell r="T2184" t="str">
            <v>CONSTRUCCION Y MANTENIMIENTO DE CAMINOS VECINALES</v>
          </cell>
          <cell r="U2184">
            <v>1</v>
          </cell>
          <cell r="V2184" t="str">
            <v>NUEVOS - 2008</v>
          </cell>
          <cell r="W2184">
            <v>2775</v>
          </cell>
        </row>
        <row r="2185">
          <cell r="B2185" t="str">
            <v>B05-18821-00000</v>
          </cell>
          <cell r="C2185" t="str">
            <v>DOTACION DE MATERIALES DE CONSTRUCCION PARA ENLOSETADO CALLES TEODORO TORREZ, JOSE TABLADA Y JULIO TORREZ</v>
          </cell>
          <cell r="D2185" t="str">
            <v>VILLA YUNGUYO</v>
          </cell>
          <cell r="E2185">
            <v>4</v>
          </cell>
          <cell r="F2185" t="str">
            <v>DISTRITO - 4</v>
          </cell>
          <cell r="G2185" t="str">
            <v>RI-08</v>
          </cell>
          <cell r="H2185">
            <v>99999</v>
          </cell>
          <cell r="I2185">
            <v>99999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2</v>
          </cell>
          <cell r="R2185" t="str">
            <v>OBRAS Y MEDIO AMBIENTE</v>
          </cell>
          <cell r="S2185">
            <v>18</v>
          </cell>
          <cell r="T2185" t="str">
            <v>CONSTRUCCION Y MANTENIMIENTO DE CAMINOS VECINALES</v>
          </cell>
          <cell r="U2185">
            <v>1</v>
          </cell>
          <cell r="V2185" t="str">
            <v>NUEVOS - 2008</v>
          </cell>
          <cell r="W2185">
            <v>2776</v>
          </cell>
        </row>
        <row r="2186">
          <cell r="B2186" t="str">
            <v>B05-18817-00000</v>
          </cell>
          <cell r="C2186" t="str">
            <v>DOTACION DE MATERIALES DE CONSTRUCCION PARA ENLOSETADO CALLES JAVIER VIANA Y RAMON YEPES (FASE I)</v>
          </cell>
          <cell r="D2186" t="str">
            <v>VILLA YUNGUYO</v>
          </cell>
          <cell r="E2186">
            <v>4</v>
          </cell>
          <cell r="F2186" t="str">
            <v>DISTRITO - 4</v>
          </cell>
          <cell r="G2186" t="str">
            <v>RI-08</v>
          </cell>
          <cell r="H2186">
            <v>99999</v>
          </cell>
          <cell r="I2186">
            <v>0</v>
          </cell>
          <cell r="J2186">
            <v>99999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2</v>
          </cell>
          <cell r="R2186" t="str">
            <v>OBRAS Y MEDIO AMBIENTE</v>
          </cell>
          <cell r="S2186">
            <v>18</v>
          </cell>
          <cell r="T2186" t="str">
            <v>CONSTRUCCION Y MANTENIMIENTO DE CAMINOS VECINALES</v>
          </cell>
          <cell r="U2186">
            <v>1</v>
          </cell>
          <cell r="V2186" t="str">
            <v>NUEVOS - 2008</v>
          </cell>
          <cell r="W2186">
            <v>2777</v>
          </cell>
        </row>
        <row r="2187">
          <cell r="B2187" t="str">
            <v>B05-18767-00000</v>
          </cell>
          <cell r="C2187" t="str">
            <v>DOTACION DE MATERIALES DE CONSTRUCCION PARA CORDONES Y PISO DE ACERA</v>
          </cell>
          <cell r="D2187" t="str">
            <v>CHIJINI ALTO 1</v>
          </cell>
          <cell r="E2187">
            <v>3</v>
          </cell>
          <cell r="F2187" t="str">
            <v>DISTRITO - 3</v>
          </cell>
          <cell r="G2187" t="str">
            <v>RI-08</v>
          </cell>
          <cell r="H2187">
            <v>49378</v>
          </cell>
          <cell r="I2187">
            <v>49378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2</v>
          </cell>
          <cell r="R2187" t="str">
            <v>OBRAS Y MEDIO AMBIENTE</v>
          </cell>
          <cell r="S2187">
            <v>18</v>
          </cell>
          <cell r="T2187" t="str">
            <v>CONSTRUCCION Y MANTENIMIENTO DE CAMINOS VECINALES</v>
          </cell>
          <cell r="U2187">
            <v>1</v>
          </cell>
          <cell r="V2187" t="str">
            <v>NUEVOS - 2008</v>
          </cell>
          <cell r="W2187">
            <v>2778</v>
          </cell>
        </row>
        <row r="2188">
          <cell r="B2188" t="str">
            <v>B05-18126-00000</v>
          </cell>
          <cell r="C2188" t="str">
            <v>CANALIZACION AV. KANTUTANI (VARIANTE)</v>
          </cell>
          <cell r="D2188" t="str">
            <v>DISTRITAL</v>
          </cell>
          <cell r="E2188">
            <v>15</v>
          </cell>
          <cell r="F2188" t="str">
            <v>DISTRITAL</v>
          </cell>
          <cell r="G2188" t="str">
            <v>RI-08</v>
          </cell>
          <cell r="H2188">
            <v>90000</v>
          </cell>
          <cell r="I2188">
            <v>90000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2</v>
          </cell>
          <cell r="R2188" t="str">
            <v>OBRAS Y MEDIO AMBIENTE</v>
          </cell>
          <cell r="S2188">
            <v>16</v>
          </cell>
          <cell r="T2188" t="str">
            <v>TRATAMIENTO DE CUENCAS</v>
          </cell>
          <cell r="U2188">
            <v>1</v>
          </cell>
          <cell r="V2188" t="str">
            <v>NUEVOS - 2008</v>
          </cell>
          <cell r="W2188">
            <v>2779</v>
          </cell>
        </row>
        <row r="2189">
          <cell r="B2189" t="str">
            <v/>
          </cell>
          <cell r="C2189" t="str">
            <v>CAPACITACIÓN Y ASISTENCIA TECNICA AL SECTOR AGROPECUARIO</v>
          </cell>
          <cell r="D2189" t="str">
            <v>DISTRITAL</v>
          </cell>
          <cell r="E2189">
            <v>15</v>
          </cell>
          <cell r="F2189" t="str">
            <v>DISTRITAL</v>
          </cell>
          <cell r="G2189" t="str">
            <v>RI-08</v>
          </cell>
          <cell r="H2189">
            <v>27000</v>
          </cell>
          <cell r="I2189">
            <v>0</v>
          </cell>
          <cell r="J2189">
            <v>0</v>
          </cell>
          <cell r="K2189">
            <v>27000</v>
          </cell>
          <cell r="L2189">
            <v>0</v>
          </cell>
          <cell r="M2189">
            <v>0</v>
          </cell>
          <cell r="N2189">
            <v>27000</v>
          </cell>
          <cell r="O2189">
            <v>0</v>
          </cell>
          <cell r="P2189">
            <v>0</v>
          </cell>
          <cell r="Q2189">
            <v>3</v>
          </cell>
          <cell r="R2189" t="str">
            <v>DESARROLLO ECONOMICO - PRODUCTIVO</v>
          </cell>
          <cell r="S2189">
            <v>7</v>
          </cell>
          <cell r="T2189" t="str">
            <v>PROMOCION Y FOMENTO A LA PRODUCCION AGROPECUARIO</v>
          </cell>
          <cell r="U2189">
            <v>1</v>
          </cell>
          <cell r="V2189" t="str">
            <v>NUEVOS - 2008</v>
          </cell>
          <cell r="W2189">
            <v>2780</v>
          </cell>
        </row>
        <row r="2190">
          <cell r="B2190" t="str">
            <v>B05-19297-00000</v>
          </cell>
          <cell r="C2190" t="str">
            <v>EQUIPAMIENTO CEMENTERIOS MUNICIPALES</v>
          </cell>
          <cell r="D2190" t="str">
            <v>DISTRITAL</v>
          </cell>
          <cell r="E2190">
            <v>15</v>
          </cell>
          <cell r="F2190" t="str">
            <v>DISTRITAL</v>
          </cell>
          <cell r="G2190" t="str">
            <v>RI-08</v>
          </cell>
          <cell r="H2190">
            <v>15000</v>
          </cell>
          <cell r="I2190">
            <v>15000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4</v>
          </cell>
          <cell r="R2190" t="str">
            <v>FORTALECIMIENTO INSTITUCIONAL</v>
          </cell>
          <cell r="S2190">
            <v>20</v>
          </cell>
          <cell r="T2190" t="str">
            <v>FORTALECIMIENTO MUNICIPAL</v>
          </cell>
          <cell r="U2190">
            <v>1</v>
          </cell>
          <cell r="V2190" t="str">
            <v>NUEVOS - 2008</v>
          </cell>
          <cell r="W2190">
            <v>2781</v>
          </cell>
        </row>
        <row r="2191">
          <cell r="B2191" t="str">
            <v>B05-18787-00000</v>
          </cell>
          <cell r="C2191" t="str">
            <v>DOTACIÓN DE MATERIALES DE CONSTRUCCIÓN PARA ENLOSETADO CALLE CHOROLQUE</v>
          </cell>
          <cell r="D2191" t="str">
            <v>HUAYNA POTOSI 1RA SECCIÓN</v>
          </cell>
          <cell r="E2191">
            <v>5</v>
          </cell>
          <cell r="F2191" t="str">
            <v>DISTRITO - 5</v>
          </cell>
          <cell r="G2191" t="str">
            <v>RI-08</v>
          </cell>
          <cell r="H2191">
            <v>25000</v>
          </cell>
          <cell r="I2191">
            <v>25000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2</v>
          </cell>
          <cell r="R2191" t="str">
            <v>OBRAS Y MEDIO AMBIENTE</v>
          </cell>
          <cell r="S2191">
            <v>18</v>
          </cell>
          <cell r="T2191" t="str">
            <v>CONSTRUCCION Y MANTENIMIENTO DE CAMINOS VECINALES</v>
          </cell>
          <cell r="U2191">
            <v>1</v>
          </cell>
          <cell r="V2191" t="str">
            <v>NUEVOS - 2008</v>
          </cell>
          <cell r="W2191">
            <v>2782</v>
          </cell>
        </row>
        <row r="2192">
          <cell r="B2192" t="str">
            <v>B05-19151-00000</v>
          </cell>
          <cell r="C2192" t="str">
            <v>ENLOSETADO CALLE MARIA MERCEDES (FASE I)</v>
          </cell>
          <cell r="D2192" t="str">
            <v>EL INGENIO D-1 U.V.2</v>
          </cell>
          <cell r="E2192">
            <v>5</v>
          </cell>
          <cell r="F2192" t="str">
            <v>DISTRITO - 5</v>
          </cell>
          <cell r="G2192" t="str">
            <v>RI-08</v>
          </cell>
          <cell r="H2192">
            <v>50000</v>
          </cell>
          <cell r="I2192">
            <v>0</v>
          </cell>
          <cell r="J2192">
            <v>0</v>
          </cell>
          <cell r="K2192">
            <v>50000</v>
          </cell>
          <cell r="L2192">
            <v>0</v>
          </cell>
          <cell r="M2192">
            <v>0</v>
          </cell>
          <cell r="N2192">
            <v>50000</v>
          </cell>
          <cell r="O2192">
            <v>0</v>
          </cell>
          <cell r="P2192">
            <v>0</v>
          </cell>
          <cell r="Q2192">
            <v>2</v>
          </cell>
          <cell r="R2192" t="str">
            <v>OBRAS Y MEDIO AMBIENTE</v>
          </cell>
          <cell r="S2192">
            <v>18</v>
          </cell>
          <cell r="T2192" t="str">
            <v>CONSTRUCCION Y MANTENIMIENTO DE CAMINOS VECINALES</v>
          </cell>
          <cell r="U2192">
            <v>1</v>
          </cell>
          <cell r="V2192" t="str">
            <v>NUEVOS - 2008</v>
          </cell>
          <cell r="W2192">
            <v>2783</v>
          </cell>
        </row>
        <row r="2193">
          <cell r="B2193" t="str">
            <v>B05-18781-00000</v>
          </cell>
          <cell r="C2193" t="str">
            <v>DOTACIÓN DE MATERIALES DE CONSTRUCCIÓN PARA ENLOSETADO CALLE 22 A PANAMA Y CHACOMA</v>
          </cell>
          <cell r="D2193" t="str">
            <v>HUAYNA POTOSI 3RA SECCION</v>
          </cell>
          <cell r="E2193">
            <v>5</v>
          </cell>
          <cell r="F2193" t="str">
            <v>DISTRITO - 5</v>
          </cell>
          <cell r="G2193" t="str">
            <v>RI-08</v>
          </cell>
          <cell r="H2193">
            <v>53963</v>
          </cell>
          <cell r="I2193">
            <v>0</v>
          </cell>
          <cell r="J2193">
            <v>53963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2</v>
          </cell>
          <cell r="R2193" t="str">
            <v>OBRAS Y MEDIO AMBIENTE</v>
          </cell>
          <cell r="S2193">
            <v>18</v>
          </cell>
          <cell r="T2193" t="str">
            <v>CONSTRUCCION Y MANTENIMIENTO DE CAMINOS VECINALES</v>
          </cell>
          <cell r="U2193">
            <v>1</v>
          </cell>
          <cell r="V2193" t="str">
            <v>NUEVOS - 2008</v>
          </cell>
          <cell r="W2193">
            <v>2784</v>
          </cell>
        </row>
        <row r="2194">
          <cell r="B2194" t="str">
            <v>B05-18636-00000</v>
          </cell>
          <cell r="C2194" t="str">
            <v>DOTACIÓN DE LOSETAS CALLE QUINTIN (COMPLEMENTACIÓN)</v>
          </cell>
          <cell r="D2194" t="str">
            <v>GERMAN BUSCH 1-1-3</v>
          </cell>
          <cell r="E2194">
            <v>5</v>
          </cell>
          <cell r="F2194" t="str">
            <v>DISTRITO - 5</v>
          </cell>
          <cell r="G2194" t="str">
            <v>RI-08</v>
          </cell>
          <cell r="H2194">
            <v>14414</v>
          </cell>
          <cell r="I2194">
            <v>8920</v>
          </cell>
          <cell r="J2194">
            <v>5494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2</v>
          </cell>
          <cell r="R2194" t="str">
            <v>OBRAS Y MEDIO AMBIENTE</v>
          </cell>
          <cell r="S2194">
            <v>18</v>
          </cell>
          <cell r="T2194" t="str">
            <v>CONSTRUCCION Y MANTENIMIENTO DE CAMINOS VECINALES</v>
          </cell>
          <cell r="U2194">
            <v>1</v>
          </cell>
          <cell r="V2194" t="str">
            <v>NUEVOS - 2008</v>
          </cell>
          <cell r="W2194">
            <v>2785</v>
          </cell>
        </row>
        <row r="2195">
          <cell r="B2195" t="str">
            <v>B05-18850-00000</v>
          </cell>
          <cell r="C2195" t="str">
            <v>DOTACIÓN DE MATERIALES DE CONSTRUCCIÓN PARA SEDE SOCIAL (CONCLUSIÓN)</v>
          </cell>
          <cell r="D2195" t="str">
            <v>ANEXO VILLA ESPERANZA</v>
          </cell>
          <cell r="E2195">
            <v>5</v>
          </cell>
          <cell r="F2195" t="str">
            <v>DISTRITO - 5</v>
          </cell>
          <cell r="G2195" t="str">
            <v>RI-08</v>
          </cell>
          <cell r="H2195">
            <v>27970</v>
          </cell>
          <cell r="I2195">
            <v>27970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2</v>
          </cell>
          <cell r="R2195" t="str">
            <v>OBRAS Y MEDIO AMBIENTE</v>
          </cell>
          <cell r="S2195">
            <v>12</v>
          </cell>
          <cell r="T2195" t="str">
            <v>INFRAESTRUCTURA URBANA Y RURAL</v>
          </cell>
          <cell r="U2195">
            <v>1</v>
          </cell>
          <cell r="V2195" t="str">
            <v>NUEVOS - 2008</v>
          </cell>
          <cell r="W2195">
            <v>2786</v>
          </cell>
        </row>
        <row r="2196">
          <cell r="B2196" t="str">
            <v>B05-19160-00000</v>
          </cell>
          <cell r="C2196" t="str">
            <v>ENLOSETADO CALLE NARCIZO CAMPERO</v>
          </cell>
          <cell r="D2196" t="str">
            <v>COMPLEMENTO MERCURIO</v>
          </cell>
          <cell r="E2196">
            <v>5</v>
          </cell>
          <cell r="F2196" t="str">
            <v>DISTRITO - 5</v>
          </cell>
          <cell r="G2196" t="str">
            <v>RI-08</v>
          </cell>
          <cell r="H2196">
            <v>35000</v>
          </cell>
          <cell r="I2196">
            <v>0</v>
          </cell>
          <cell r="J2196">
            <v>0</v>
          </cell>
          <cell r="K2196">
            <v>35000</v>
          </cell>
          <cell r="L2196">
            <v>0</v>
          </cell>
          <cell r="M2196">
            <v>0</v>
          </cell>
          <cell r="N2196">
            <v>35000</v>
          </cell>
          <cell r="O2196">
            <v>0</v>
          </cell>
          <cell r="P2196">
            <v>0</v>
          </cell>
          <cell r="Q2196">
            <v>2</v>
          </cell>
          <cell r="R2196" t="str">
            <v>OBRAS Y MEDIO AMBIENTE</v>
          </cell>
          <cell r="S2196">
            <v>18</v>
          </cell>
          <cell r="T2196" t="str">
            <v>CONSTRUCCION Y MANTENIMIENTO DE CAMINOS VECINALES</v>
          </cell>
          <cell r="U2196">
            <v>1</v>
          </cell>
          <cell r="V2196" t="str">
            <v>NUEVOS - 2008</v>
          </cell>
          <cell r="W2196">
            <v>2787</v>
          </cell>
        </row>
        <row r="2197">
          <cell r="B2197" t="str">
            <v>B05-18609-00000</v>
          </cell>
          <cell r="C2197" t="str">
            <v>DOTACIÓN DE LOSETAS + CAPA BASE Y CEMENTO CALLE LARIPATA ENTRE AV. COHONI PUERTO ACOSTA Y ESCOMA (COMPLEMENTACIÓN)</v>
          </cell>
          <cell r="D2197" t="str">
            <v>VILLA INGAVI</v>
          </cell>
          <cell r="E2197">
            <v>5</v>
          </cell>
          <cell r="F2197" t="str">
            <v>DISTRITO - 5</v>
          </cell>
          <cell r="G2197" t="str">
            <v>RI-08</v>
          </cell>
          <cell r="H2197">
            <v>22450</v>
          </cell>
          <cell r="I2197">
            <v>22450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2</v>
          </cell>
          <cell r="R2197" t="str">
            <v>OBRAS Y MEDIO AMBIENTE</v>
          </cell>
          <cell r="S2197">
            <v>18</v>
          </cell>
          <cell r="T2197" t="str">
            <v>CONSTRUCCION Y MANTENIMIENTO DE CAMINOS VECINALES</v>
          </cell>
          <cell r="U2197">
            <v>1</v>
          </cell>
          <cell r="V2197" t="str">
            <v>NUEVOS - 2008</v>
          </cell>
          <cell r="W2197">
            <v>2788</v>
          </cell>
        </row>
        <row r="2198">
          <cell r="B2198" t="str">
            <v/>
          </cell>
          <cell r="C2198" t="str">
            <v>ALQUILER DE MAQUINARIA PESADA</v>
          </cell>
          <cell r="D2198" t="str">
            <v>HUAYNA POTOSI 3RA SECCIÓN</v>
          </cell>
          <cell r="E2198">
            <v>5</v>
          </cell>
          <cell r="F2198" t="str">
            <v>DISTRITO - 5</v>
          </cell>
          <cell r="G2198" t="str">
            <v>RI-08</v>
          </cell>
          <cell r="H2198">
            <v>30000</v>
          </cell>
          <cell r="I2198">
            <v>30000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2</v>
          </cell>
          <cell r="R2198" t="str">
            <v>OBRAS Y MEDIO AMBIENTE</v>
          </cell>
          <cell r="S2198">
            <v>18</v>
          </cell>
          <cell r="T2198" t="str">
            <v>CONSTRUCCION Y MANTENIMIENTO DE CAMINOS VECINALES</v>
          </cell>
          <cell r="U2198">
            <v>1</v>
          </cell>
          <cell r="V2198" t="str">
            <v>NUEVOS - 2008</v>
          </cell>
          <cell r="W2198">
            <v>2789</v>
          </cell>
        </row>
        <row r="2199">
          <cell r="B2199" t="str">
            <v>B05-18433-00000</v>
          </cell>
          <cell r="C2199" t="str">
            <v>CONSTRUCCIÓN MURO PERIMETRAL EN SEDE SOCIAL (FASE I)</v>
          </cell>
          <cell r="D2199" t="str">
            <v>EL INGENIO D-2 U.V. 2</v>
          </cell>
          <cell r="E2199">
            <v>5</v>
          </cell>
          <cell r="F2199" t="str">
            <v>DISTRITO - 5</v>
          </cell>
          <cell r="G2199" t="str">
            <v>RI-08</v>
          </cell>
          <cell r="H2199">
            <v>43665</v>
          </cell>
          <cell r="I2199">
            <v>43665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2</v>
          </cell>
          <cell r="R2199" t="str">
            <v>OBRAS Y MEDIO AMBIENTE</v>
          </cell>
          <cell r="S2199">
            <v>12</v>
          </cell>
          <cell r="T2199" t="str">
            <v>INFRAESTRUCTURA URBANA Y RURAL</v>
          </cell>
          <cell r="U2199">
            <v>1</v>
          </cell>
          <cell r="V2199" t="str">
            <v>NUEVOS - 2008</v>
          </cell>
          <cell r="W2199">
            <v>2790</v>
          </cell>
        </row>
        <row r="2200">
          <cell r="B2200" t="str">
            <v>B05-18245-00000</v>
          </cell>
          <cell r="C2200" t="str">
            <v>CONSTRUCCIÓN CENTRO CULTURAL VILLA ESPERANZA (FASE IV)</v>
          </cell>
          <cell r="D2200" t="str">
            <v>PLAN VIVIENDA</v>
          </cell>
          <cell r="E2200">
            <v>5</v>
          </cell>
          <cell r="F2200" t="str">
            <v>DISTRITO - 5</v>
          </cell>
          <cell r="G2200" t="str">
            <v>RI-08</v>
          </cell>
          <cell r="H2200">
            <v>109916</v>
          </cell>
          <cell r="I2200">
            <v>109916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2</v>
          </cell>
          <cell r="R2200" t="str">
            <v>OBRAS Y MEDIO AMBIENTE</v>
          </cell>
          <cell r="S2200">
            <v>12</v>
          </cell>
          <cell r="T2200" t="str">
            <v>INFRAESTRUCTURA URBANA Y RURAL</v>
          </cell>
          <cell r="U2200">
            <v>1</v>
          </cell>
          <cell r="V2200" t="str">
            <v>NUEVOS - 2008</v>
          </cell>
          <cell r="W2200">
            <v>2791</v>
          </cell>
        </row>
        <row r="2201">
          <cell r="B2201" t="str">
            <v>B05-18252-00000</v>
          </cell>
          <cell r="C2201" t="str">
            <v>CONSTRUCCION CENTRO INFANTIL MANITOS (FASE I)</v>
          </cell>
          <cell r="D2201" t="str">
            <v>HORIZONTES II</v>
          </cell>
          <cell r="E2201">
            <v>2</v>
          </cell>
          <cell r="F2201" t="str">
            <v>DISTRITO - 2</v>
          </cell>
          <cell r="G2201" t="str">
            <v>RI-08</v>
          </cell>
          <cell r="H2201">
            <v>350000</v>
          </cell>
          <cell r="I2201">
            <v>200000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150000</v>
          </cell>
          <cell r="Q2201">
            <v>1</v>
          </cell>
          <cell r="R2201" t="str">
            <v>PROTECCION SOCIAL</v>
          </cell>
          <cell r="S2201">
            <v>5</v>
          </cell>
          <cell r="T2201" t="str">
            <v>PROMOCION Y POLITICAS DE GENERO</v>
          </cell>
          <cell r="U2201">
            <v>1</v>
          </cell>
          <cell r="V2201" t="str">
            <v>NUEVOS - 2008</v>
          </cell>
          <cell r="W2201">
            <v>2792</v>
          </cell>
        </row>
        <row r="2202">
          <cell r="B2202" t="str">
            <v>B05-18419-00000</v>
          </cell>
          <cell r="C2202" t="str">
            <v>CONSTRUCCION MODULO POLICIAL</v>
          </cell>
          <cell r="D2202" t="str">
            <v>CUPILUPACA</v>
          </cell>
          <cell r="E2202">
            <v>2</v>
          </cell>
          <cell r="F2202" t="str">
            <v>DISTRITO - 2</v>
          </cell>
          <cell r="G2202" t="str">
            <v>RI-08</v>
          </cell>
          <cell r="H2202">
            <v>50000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50000</v>
          </cell>
          <cell r="P2202">
            <v>0</v>
          </cell>
          <cell r="Q2202">
            <v>2</v>
          </cell>
          <cell r="R2202" t="str">
            <v>OBRAS Y MEDIO AMBIENTE</v>
          </cell>
          <cell r="S2202">
            <v>6</v>
          </cell>
          <cell r="T2202" t="str">
            <v>SERVICIOS DE SEGURIDAD CIUDADANA</v>
          </cell>
          <cell r="U2202">
            <v>1</v>
          </cell>
          <cell r="V2202" t="str">
            <v>NUEVOS - 2008</v>
          </cell>
          <cell r="W2202">
            <v>2793</v>
          </cell>
        </row>
        <row r="2203">
          <cell r="B2203" t="str">
            <v>B05-18250-00000</v>
          </cell>
          <cell r="C2203" t="str">
            <v>CONSTRUCCION CENTRO DE SALUD (CONCLUSION)</v>
          </cell>
          <cell r="D2203" t="str">
            <v>6 DE JUNIO</v>
          </cell>
          <cell r="E2203">
            <v>2</v>
          </cell>
          <cell r="F2203" t="str">
            <v>DISTRITO - 2</v>
          </cell>
          <cell r="G2203" t="str">
            <v>RI-08</v>
          </cell>
          <cell r="H2203">
            <v>200000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200000</v>
          </cell>
          <cell r="P2203">
            <v>0</v>
          </cell>
          <cell r="Q2203">
            <v>1</v>
          </cell>
          <cell r="R2203" t="str">
            <v>PROTECCION SOCIAL</v>
          </cell>
          <cell r="S2203">
            <v>2</v>
          </cell>
          <cell r="T2203" t="str">
            <v>SERVICIO DE SALUD</v>
          </cell>
          <cell r="U2203">
            <v>1</v>
          </cell>
          <cell r="V2203" t="str">
            <v>NUEVOS - 2008</v>
          </cell>
          <cell r="W2203">
            <v>2794</v>
          </cell>
        </row>
        <row r="2204">
          <cell r="B2204" t="str">
            <v>B05-19323-00000</v>
          </cell>
          <cell r="C2204" t="str">
            <v>EQUIPAMIENTO SUBALCALDIA D-2 (CARRO CANASTA)</v>
          </cell>
          <cell r="D2204" t="str">
            <v>DISTRITAL D-2</v>
          </cell>
          <cell r="E2204">
            <v>2</v>
          </cell>
          <cell r="F2204" t="str">
            <v>DISTRITO - 2</v>
          </cell>
          <cell r="G2204" t="str">
            <v>RI-08</v>
          </cell>
          <cell r="H2204">
            <v>430000</v>
          </cell>
          <cell r="I2204">
            <v>0</v>
          </cell>
          <cell r="J2204">
            <v>430000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4</v>
          </cell>
          <cell r="R2204" t="str">
            <v>FORTALECIMIENTO INSTITUCIONAL</v>
          </cell>
          <cell r="S2204">
            <v>28</v>
          </cell>
          <cell r="T2204" t="str">
            <v>FORTALECIMIENTO SUB ALCALDIAS DISTRITALES</v>
          </cell>
          <cell r="U2204">
            <v>1</v>
          </cell>
          <cell r="V2204" t="str">
            <v>NUEVOS - 2008</v>
          </cell>
          <cell r="W2204">
            <v>2795</v>
          </cell>
        </row>
        <row r="2205">
          <cell r="B2205" t="str">
            <v>B05-19373-00000</v>
          </cell>
          <cell r="C2205" t="str">
            <v>EXPROPIACION DE TERRENO PARA SEDE SOCIAL (VILLA CONCEPCION)</v>
          </cell>
          <cell r="D2205" t="str">
            <v>DISTRITAL D-2</v>
          </cell>
          <cell r="E2205">
            <v>2</v>
          </cell>
          <cell r="F2205" t="str">
            <v>DISTRITO - 2</v>
          </cell>
          <cell r="G2205" t="str">
            <v>RI-08</v>
          </cell>
          <cell r="H2205">
            <v>120000</v>
          </cell>
          <cell r="I2205">
            <v>100000</v>
          </cell>
          <cell r="J2205">
            <v>20000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2</v>
          </cell>
          <cell r="R2205" t="str">
            <v>OBRAS Y MEDIO AMBIENTE</v>
          </cell>
          <cell r="S2205">
            <v>12</v>
          </cell>
          <cell r="T2205" t="str">
            <v>INFRAESTRUCTURA URBANA Y RURAL</v>
          </cell>
          <cell r="U2205">
            <v>1</v>
          </cell>
          <cell r="V2205" t="str">
            <v>NUEVOS - 2008</v>
          </cell>
          <cell r="W2205">
            <v>2796</v>
          </cell>
        </row>
        <row r="2206">
          <cell r="B2206" t="str">
            <v/>
          </cell>
          <cell r="C2206" t="str">
            <v>DOTACION DE MATERIAL DEPORTIVO A UNIDADES EDUCATIVAS</v>
          </cell>
          <cell r="D2206" t="str">
            <v>DISTRITAL D-2</v>
          </cell>
          <cell r="E2206">
            <v>2</v>
          </cell>
          <cell r="F2206" t="str">
            <v>DISTRITO - 2</v>
          </cell>
          <cell r="G2206" t="str">
            <v>RI-08</v>
          </cell>
          <cell r="H2206">
            <v>50000</v>
          </cell>
          <cell r="I2206">
            <v>0</v>
          </cell>
          <cell r="J2206">
            <v>50000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1</v>
          </cell>
          <cell r="R2206" t="str">
            <v>PROTECCION SOCIAL</v>
          </cell>
          <cell r="S2206">
            <v>4</v>
          </cell>
          <cell r="T2206" t="str">
            <v>DESARROLLO Y PROMOCION DEL DEPORTE</v>
          </cell>
          <cell r="U2206">
            <v>1</v>
          </cell>
          <cell r="V2206" t="str">
            <v>NUEVOS - 2008</v>
          </cell>
          <cell r="W2206">
            <v>2797</v>
          </cell>
        </row>
        <row r="2207">
          <cell r="B2207" t="str">
            <v>B05-19175-00000</v>
          </cell>
          <cell r="C2207" t="str">
            <v>ENLOSETADO CALLE SALVADOR</v>
          </cell>
          <cell r="D2207" t="str">
            <v>PANORAMICA I</v>
          </cell>
          <cell r="E2207">
            <v>2</v>
          </cell>
          <cell r="F2207" t="str">
            <v>DISTRITO - 2</v>
          </cell>
          <cell r="G2207" t="str">
            <v>RI-08</v>
          </cell>
          <cell r="H2207">
            <v>75000</v>
          </cell>
          <cell r="I2207">
            <v>0</v>
          </cell>
          <cell r="J2207">
            <v>0</v>
          </cell>
          <cell r="K2207">
            <v>75000</v>
          </cell>
          <cell r="L2207">
            <v>0</v>
          </cell>
          <cell r="M2207">
            <v>0</v>
          </cell>
          <cell r="N2207">
            <v>75000</v>
          </cell>
          <cell r="O2207">
            <v>0</v>
          </cell>
          <cell r="P2207">
            <v>0</v>
          </cell>
          <cell r="Q2207">
            <v>2</v>
          </cell>
          <cell r="R2207" t="str">
            <v>OBRAS Y MEDIO AMBIENTE</v>
          </cell>
          <cell r="S2207">
            <v>18</v>
          </cell>
          <cell r="T2207" t="str">
            <v>CONSTRUCCION Y MANTENIMIENTO DE CAMINOS VECINALES</v>
          </cell>
          <cell r="U2207">
            <v>1</v>
          </cell>
          <cell r="V2207" t="str">
            <v>NUEVOS - 2008</v>
          </cell>
          <cell r="W2207">
            <v>2798</v>
          </cell>
        </row>
        <row r="2208">
          <cell r="B2208" t="str">
            <v>B05-19270-00000</v>
          </cell>
          <cell r="C2208" t="str">
            <v>ENLOSTADO CALLE BERNARDINO NINO</v>
          </cell>
          <cell r="D2208" t="str">
            <v>DISTRITAL D-2</v>
          </cell>
          <cell r="E2208">
            <v>2</v>
          </cell>
          <cell r="F2208" t="str">
            <v>DISTRITO - 2</v>
          </cell>
          <cell r="G2208" t="str">
            <v>RI-08</v>
          </cell>
          <cell r="H2208">
            <v>180000</v>
          </cell>
          <cell r="I2208">
            <v>90000</v>
          </cell>
          <cell r="J2208">
            <v>90000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2</v>
          </cell>
          <cell r="R2208" t="str">
            <v>OBRAS Y MEDIO AMBIENTE</v>
          </cell>
          <cell r="S2208">
            <v>18</v>
          </cell>
          <cell r="T2208" t="str">
            <v>CONSTRUCCION Y MANTENIMIENTO DE CAMINOS VECINALES</v>
          </cell>
          <cell r="U2208">
            <v>1</v>
          </cell>
          <cell r="V2208" t="str">
            <v>NUEVOS - 2008</v>
          </cell>
          <cell r="W2208">
            <v>2799</v>
          </cell>
        </row>
        <row r="2209">
          <cell r="B2209" t="str">
            <v/>
          </cell>
          <cell r="C2209" t="str">
            <v>DESARROLLO COMPETITIVO DEL SECTOR MADERA</v>
          </cell>
          <cell r="D2209" t="str">
            <v>DISTRITAL</v>
          </cell>
          <cell r="E2209">
            <v>15</v>
          </cell>
          <cell r="F2209" t="str">
            <v>DISTRITAL</v>
          </cell>
          <cell r="G2209" t="str">
            <v>RI-08</v>
          </cell>
          <cell r="H2209">
            <v>95025</v>
          </cell>
          <cell r="I2209">
            <v>95025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</v>
          </cell>
          <cell r="R2209" t="str">
            <v>DESARROLLO ECONOMICO - PRODUCTIVO</v>
          </cell>
          <cell r="S2209">
            <v>8</v>
          </cell>
          <cell r="T2209" t="str">
            <v>PROMOCION DESARROLLO ECONOMICO URBANO</v>
          </cell>
          <cell r="U2209">
            <v>2</v>
          </cell>
          <cell r="V2209" t="str">
            <v>PROYECTOS - 2007 P/CONCLUSION</v>
          </cell>
          <cell r="W2209">
            <v>2800</v>
          </cell>
        </row>
        <row r="2210">
          <cell r="B2210" t="str">
            <v/>
          </cell>
          <cell r="C2210" t="str">
            <v>ESTUDIO DE GENERACIÓN DE RESIDUOS SOLIDOS Y ESTRUCTURA DE COSTOS DIFERENCIADOS PARA EL SECTOR COMERCIAL DE LA CIUDAD DE EL ALTO</v>
          </cell>
          <cell r="D2210" t="str">
            <v>DISTRITAL</v>
          </cell>
          <cell r="E2210">
            <v>15</v>
          </cell>
          <cell r="F2210" t="str">
            <v>DISTRITAL</v>
          </cell>
          <cell r="G2210" t="str">
            <v>RI-08</v>
          </cell>
          <cell r="H2210">
            <v>89864</v>
          </cell>
          <cell r="I2210">
            <v>0</v>
          </cell>
          <cell r="J2210">
            <v>89864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2</v>
          </cell>
          <cell r="R2210" t="str">
            <v>OBRAS Y MEDIO AMBIENTE</v>
          </cell>
          <cell r="S2210">
            <v>36</v>
          </cell>
          <cell r="T2210" t="str">
            <v>LIMPIEZA URBANA Y RURAL</v>
          </cell>
          <cell r="U2210">
            <v>5</v>
          </cell>
          <cell r="V2210" t="str">
            <v>PROYECTOS GESTIONES PASADAS</v>
          </cell>
          <cell r="W2210">
            <v>2801</v>
          </cell>
        </row>
        <row r="2211">
          <cell r="B2211" t="str">
            <v/>
          </cell>
          <cell r="C2211" t="str">
            <v>ESTUDIO DE GENERACIÓN DE RESIDUOS SOLIDOS Y ESTRUCTURA DE COSTOS DIFERENCIADOS PARA EL SECTOR INDUSTRIAL DE LA CIUDAD DE EL ALTO</v>
          </cell>
          <cell r="D2211" t="str">
            <v>DISTRITAL</v>
          </cell>
          <cell r="E2211">
            <v>15</v>
          </cell>
          <cell r="F2211" t="str">
            <v>DISTRITAL</v>
          </cell>
          <cell r="G2211" t="str">
            <v>RI-08</v>
          </cell>
          <cell r="H2211">
            <v>89479</v>
          </cell>
          <cell r="I2211">
            <v>0</v>
          </cell>
          <cell r="J2211">
            <v>89479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2</v>
          </cell>
          <cell r="R2211" t="str">
            <v>OBRAS Y MEDIO AMBIENTE</v>
          </cell>
          <cell r="S2211">
            <v>36</v>
          </cell>
          <cell r="T2211" t="str">
            <v>LIMPIEZA URBANA Y RURAL</v>
          </cell>
          <cell r="U2211">
            <v>5</v>
          </cell>
          <cell r="V2211" t="str">
            <v>PROYECTOS GESTIONES PASADAS</v>
          </cell>
          <cell r="W2211">
            <v>2802</v>
          </cell>
        </row>
        <row r="2212">
          <cell r="B2212" t="str">
            <v/>
          </cell>
          <cell r="C2212" t="str">
            <v>SEÑALIZACIÓN DE LA FERIA 16 DE JULIO</v>
          </cell>
          <cell r="D2212" t="str">
            <v>DISTRITAL</v>
          </cell>
          <cell r="E2212">
            <v>15</v>
          </cell>
          <cell r="F2212" t="str">
            <v>DISTRITAL</v>
          </cell>
          <cell r="G2212" t="str">
            <v>RI-08</v>
          </cell>
          <cell r="H2212">
            <v>177711</v>
          </cell>
          <cell r="I2212">
            <v>0</v>
          </cell>
          <cell r="J2212">
            <v>0</v>
          </cell>
          <cell r="K2212">
            <v>177711</v>
          </cell>
          <cell r="L2212">
            <v>0</v>
          </cell>
          <cell r="M2212">
            <v>0</v>
          </cell>
          <cell r="N2212">
            <v>177711</v>
          </cell>
          <cell r="O2212">
            <v>0</v>
          </cell>
          <cell r="P2212">
            <v>0</v>
          </cell>
          <cell r="Q2212">
            <v>3</v>
          </cell>
          <cell r="R2212" t="str">
            <v>DESARROLLO ECONOMICO - PRODUCTIVO</v>
          </cell>
          <cell r="S2212">
            <v>11</v>
          </cell>
          <cell r="T2212" t="str">
            <v>DESARROLLO Y FOMENTO DEL TURISMO</v>
          </cell>
          <cell r="U2212">
            <v>1</v>
          </cell>
          <cell r="V2212" t="str">
            <v>NUEVOS - 2008</v>
          </cell>
          <cell r="W2212">
            <v>2803</v>
          </cell>
        </row>
        <row r="2213">
          <cell r="B2213" t="str">
            <v/>
          </cell>
          <cell r="C2213" t="str">
            <v>DIFUSIÓN DE LA LEY DE PROMOCIÓN ECONOMICA</v>
          </cell>
          <cell r="D2213" t="str">
            <v>DISTRITAL</v>
          </cell>
          <cell r="E2213">
            <v>15</v>
          </cell>
          <cell r="F2213" t="str">
            <v>DISTRITAL</v>
          </cell>
          <cell r="G2213" t="str">
            <v>RI-08</v>
          </cell>
          <cell r="H2213">
            <v>20000</v>
          </cell>
          <cell r="I2213">
            <v>20000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3</v>
          </cell>
          <cell r="R2213" t="str">
            <v>DESARROLLO ECONOMICO - PRODUCTIVO</v>
          </cell>
          <cell r="S2213">
            <v>8</v>
          </cell>
          <cell r="T2213" t="str">
            <v>PROMOCION DESARROLLO ECONOMICO URBANO</v>
          </cell>
          <cell r="U2213">
            <v>5</v>
          </cell>
          <cell r="V2213" t="str">
            <v>PROYECTOS GESTIONES PASADAS</v>
          </cell>
          <cell r="W2213">
            <v>2804</v>
          </cell>
        </row>
        <row r="2214">
          <cell r="B2214" t="str">
            <v/>
          </cell>
          <cell r="C2214" t="str">
            <v>FEXAL 2006 (FERIA INDUSTRIAL INTERNACIONAL)</v>
          </cell>
          <cell r="D2214" t="str">
            <v>DISTRITAL</v>
          </cell>
          <cell r="E2214">
            <v>15</v>
          </cell>
          <cell r="F2214" t="str">
            <v>DISTRITAL</v>
          </cell>
          <cell r="G2214" t="str">
            <v>RI-08</v>
          </cell>
          <cell r="H2214">
            <v>20000</v>
          </cell>
          <cell r="I2214">
            <v>20000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3</v>
          </cell>
          <cell r="R2214" t="str">
            <v>DESARROLLO ECONOMICO - PRODUCTIVO</v>
          </cell>
          <cell r="S2214">
            <v>8</v>
          </cell>
          <cell r="T2214" t="str">
            <v>PROMOCION DESARROLLO ECONOMICO URBANO</v>
          </cell>
          <cell r="U2214">
            <v>5</v>
          </cell>
          <cell r="V2214" t="str">
            <v>PROYECTOS GESTIONES PASADAS</v>
          </cell>
          <cell r="W2214">
            <v>2805</v>
          </cell>
        </row>
        <row r="2215">
          <cell r="B2215" t="str">
            <v/>
          </cell>
          <cell r="C2215" t="str">
            <v>FERIAS COCEDAL (ARTESANOS)</v>
          </cell>
          <cell r="D2215" t="str">
            <v>DISTRITAL</v>
          </cell>
          <cell r="E2215">
            <v>15</v>
          </cell>
          <cell r="F2215" t="str">
            <v>DISTRITAL</v>
          </cell>
          <cell r="G2215" t="str">
            <v>RI-08</v>
          </cell>
          <cell r="H2215">
            <v>30000</v>
          </cell>
          <cell r="I2215">
            <v>30000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3</v>
          </cell>
          <cell r="R2215" t="str">
            <v>DESARROLLO ECONOMICO - PRODUCTIVO</v>
          </cell>
          <cell r="S2215">
            <v>8</v>
          </cell>
          <cell r="T2215" t="str">
            <v>PROMOCION DESARROLLO ECONOMICO URBANO</v>
          </cell>
          <cell r="U2215">
            <v>5</v>
          </cell>
          <cell r="V2215" t="str">
            <v>PROYECTOS GESTIONES PASADAS</v>
          </cell>
          <cell r="W2215">
            <v>2806</v>
          </cell>
        </row>
        <row r="2216">
          <cell r="B2216" t="str">
            <v/>
          </cell>
          <cell r="C2216" t="str">
            <v>COMPLEJO CAMELIDOS TURISTICO (ESTUDIO DE PREINVERSIÓN)</v>
          </cell>
          <cell r="D2216" t="str">
            <v>DISTRITAL</v>
          </cell>
          <cell r="E2216">
            <v>15</v>
          </cell>
          <cell r="F2216" t="str">
            <v>DISTRITAL</v>
          </cell>
          <cell r="G2216" t="str">
            <v>RI-08</v>
          </cell>
          <cell r="H2216">
            <v>56000</v>
          </cell>
          <cell r="I2216">
            <v>56000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3</v>
          </cell>
          <cell r="R2216" t="str">
            <v>DESARROLLO ECONOMICO - PRODUCTIVO</v>
          </cell>
          <cell r="S2216">
            <v>11</v>
          </cell>
          <cell r="T2216" t="str">
            <v>DESARROLLO Y FOMENTO DEL TURISMO</v>
          </cell>
          <cell r="U2216">
            <v>2</v>
          </cell>
          <cell r="V2216" t="str">
            <v>PROYECTOS - 2007 P/CONCLUSION</v>
          </cell>
          <cell r="W2216">
            <v>2807</v>
          </cell>
        </row>
        <row r="2217">
          <cell r="B2217" t="str">
            <v/>
          </cell>
          <cell r="C2217" t="str">
            <v>COMPLEJO LACTEOS Y PAPA ORGANICA (ESTUDIOS DE PREINVERSION)</v>
          </cell>
          <cell r="D2217" t="str">
            <v>DISTRITAL</v>
          </cell>
          <cell r="E2217">
            <v>15</v>
          </cell>
          <cell r="F2217" t="str">
            <v>DISTRITAL</v>
          </cell>
          <cell r="G2217" t="str">
            <v>RI-08</v>
          </cell>
          <cell r="H2217">
            <v>58000</v>
          </cell>
          <cell r="I2217">
            <v>58000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3</v>
          </cell>
          <cell r="R2217" t="str">
            <v>DESARROLLO ECONOMICO - PRODUCTIVO</v>
          </cell>
          <cell r="S2217">
            <v>7</v>
          </cell>
          <cell r="T2217" t="str">
            <v>PROMOCION Y FOMENTO A LA PRODUCCION AGROPECUARIO</v>
          </cell>
          <cell r="U2217">
            <v>2</v>
          </cell>
          <cell r="V2217" t="str">
            <v>PROYECTOS - 2007 P/CONCLUSION</v>
          </cell>
          <cell r="W2217">
            <v>2808</v>
          </cell>
        </row>
        <row r="2218">
          <cell r="B2218" t="str">
            <v/>
          </cell>
          <cell r="C2218" t="str">
            <v>ANALISIS DE RECURSOS HIDRICOS SUELOS Y MEDIO AMBIENTE (ESTUDIOS DE PREINVERSION)</v>
          </cell>
          <cell r="D2218" t="str">
            <v>DISTRITAL</v>
          </cell>
          <cell r="E2218">
            <v>15</v>
          </cell>
          <cell r="F2218" t="str">
            <v>DISTRITAL</v>
          </cell>
          <cell r="G2218" t="str">
            <v>RI-08</v>
          </cell>
          <cell r="H2218">
            <v>59850</v>
          </cell>
          <cell r="I2218">
            <v>59850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2</v>
          </cell>
          <cell r="R2218" t="str">
            <v>OBRAS Y MEDIO AMBIENTE</v>
          </cell>
          <cell r="S2218">
            <v>14</v>
          </cell>
          <cell r="T2218" t="str">
            <v>DESARROLLO Y PRESERVACION DE MEDIO AMBIENTE</v>
          </cell>
          <cell r="U2218">
            <v>2</v>
          </cell>
          <cell r="V2218" t="str">
            <v>PROYECTOS - 2007 P/CONCLUSION</v>
          </cell>
          <cell r="W2218">
            <v>2809</v>
          </cell>
        </row>
        <row r="2219">
          <cell r="B2219" t="str">
            <v>B05-17420-00000</v>
          </cell>
          <cell r="C2219" t="str">
            <v>CONSTRUCCION PARQUE RECREACTIVO</v>
          </cell>
          <cell r="D2219" t="str">
            <v>COMPLEMNTO TUNARI</v>
          </cell>
          <cell r="E2219">
            <v>4</v>
          </cell>
          <cell r="F2219" t="str">
            <v>DISTRITO - 4</v>
          </cell>
          <cell r="G2219" t="str">
            <v>RI-08</v>
          </cell>
          <cell r="H2219">
            <v>100000</v>
          </cell>
          <cell r="I2219">
            <v>0</v>
          </cell>
          <cell r="J2219">
            <v>100000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2</v>
          </cell>
          <cell r="R2219" t="str">
            <v>OBRAS Y MEDIO AMBIENTE</v>
          </cell>
          <cell r="S2219">
            <v>12</v>
          </cell>
          <cell r="T2219" t="str">
            <v>INFRAESTRUCTURA URBANA Y RURAL</v>
          </cell>
          <cell r="U2219">
            <v>2</v>
          </cell>
          <cell r="V2219" t="str">
            <v>PROYECTOS - 2007 P/CONCLUSION</v>
          </cell>
          <cell r="W2219">
            <v>2810</v>
          </cell>
        </row>
        <row r="2220">
          <cell r="B2220" t="str">
            <v>B05-19325-00000</v>
          </cell>
          <cell r="C2220" t="str">
            <v>EQUIPAMIENTO SUBALCALDIA D-4 (PALA MECANICA)</v>
          </cell>
          <cell r="D2220" t="str">
            <v>DISTRITAL D-4</v>
          </cell>
          <cell r="E2220">
            <v>4</v>
          </cell>
          <cell r="F2220" t="str">
            <v>DISTRITO - 4</v>
          </cell>
          <cell r="G2220" t="str">
            <v>RI-08</v>
          </cell>
          <cell r="H2220">
            <v>1672000</v>
          </cell>
          <cell r="I2220">
            <v>1672000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4</v>
          </cell>
          <cell r="R2220" t="str">
            <v>FORTALECIMIENTO INSTITUCIONAL</v>
          </cell>
          <cell r="S2220">
            <v>28</v>
          </cell>
          <cell r="T2220" t="str">
            <v>FORTALECIMIENTO SUB ALCALDIAS DISTRITALES</v>
          </cell>
          <cell r="U2220">
            <v>1</v>
          </cell>
          <cell r="V2220" t="str">
            <v>NUEVOS - 2008</v>
          </cell>
          <cell r="W2220">
            <v>2812</v>
          </cell>
        </row>
        <row r="2221">
          <cell r="B2221" t="str">
            <v>B05-19324-00000</v>
          </cell>
          <cell r="C2221" t="str">
            <v>EQUIPAMIENTO SUBALCALDIA D-4 (CAMIONETAS)</v>
          </cell>
          <cell r="D2221" t="str">
            <v>DISTRITAL D-4</v>
          </cell>
          <cell r="E2221">
            <v>4</v>
          </cell>
          <cell r="F2221" t="str">
            <v>DISTRITO - 4</v>
          </cell>
          <cell r="G2221" t="str">
            <v>RI-08</v>
          </cell>
          <cell r="H2221">
            <v>448000</v>
          </cell>
          <cell r="I2221">
            <v>448000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4</v>
          </cell>
          <cell r="R2221" t="str">
            <v>FORTALECIMIENTO INSTITUCIONAL</v>
          </cell>
          <cell r="S2221">
            <v>28</v>
          </cell>
          <cell r="T2221" t="str">
            <v>FORTALECIMIENTO SUB ALCALDIAS DISTRITALES</v>
          </cell>
          <cell r="U2221">
            <v>1</v>
          </cell>
          <cell r="V2221" t="str">
            <v>NUEVOS - 2008</v>
          </cell>
          <cell r="W2221">
            <v>2813</v>
          </cell>
        </row>
        <row r="2222">
          <cell r="B2222" t="str">
            <v>B05-18230-00000</v>
          </cell>
          <cell r="C2222" t="str">
            <v>CONSTRUCCION CENTRO ARTESANAL Y CAPACITACION PRODUCTIVA</v>
          </cell>
          <cell r="D2222" t="str">
            <v>DISTRITAL D-4</v>
          </cell>
          <cell r="E2222">
            <v>4</v>
          </cell>
          <cell r="F2222" t="str">
            <v>DISTRITO - 4</v>
          </cell>
          <cell r="G2222" t="str">
            <v>RI-08</v>
          </cell>
          <cell r="H2222">
            <v>850000</v>
          </cell>
          <cell r="I2222">
            <v>850000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2</v>
          </cell>
          <cell r="R2222" t="str">
            <v>OBRAS Y MEDIO AMBIENTE</v>
          </cell>
          <cell r="S2222">
            <v>12</v>
          </cell>
          <cell r="T2222" t="str">
            <v>INFRAESTRUCTURA URBANA Y RURAL</v>
          </cell>
          <cell r="U2222">
            <v>1</v>
          </cell>
          <cell r="V2222" t="str">
            <v>NUEVOS - 2008</v>
          </cell>
          <cell r="W2222">
            <v>2814</v>
          </cell>
        </row>
        <row r="2223">
          <cell r="B2223" t="str">
            <v>B05-18833-00000</v>
          </cell>
          <cell r="C2223" t="str">
            <v>DOTACION DE MATERIALES DE CONSTRUCCION PARA MEJORAMIENTO SUBALCALDIA D-4</v>
          </cell>
          <cell r="D2223" t="str">
            <v>DISTRITAL D-4</v>
          </cell>
          <cell r="E2223">
            <v>4</v>
          </cell>
          <cell r="F2223" t="str">
            <v>DISTRITO - 4</v>
          </cell>
          <cell r="G2223" t="str">
            <v>RI-08</v>
          </cell>
          <cell r="H2223">
            <v>40000</v>
          </cell>
          <cell r="I2223">
            <v>40000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2</v>
          </cell>
          <cell r="R2223" t="str">
            <v>OBRAS Y MEDIO AMBIENTE</v>
          </cell>
          <cell r="S2223">
            <v>12</v>
          </cell>
          <cell r="T2223" t="str">
            <v>INFRAESTRUCTURA URBANA Y RURAL</v>
          </cell>
          <cell r="U2223">
            <v>1</v>
          </cell>
          <cell r="V2223" t="str">
            <v>NUEVOS - 2008</v>
          </cell>
          <cell r="W2223">
            <v>2815</v>
          </cell>
        </row>
        <row r="2224">
          <cell r="B2224" t="str">
            <v>B05-19392-00000</v>
          </cell>
          <cell r="C2224" t="str">
            <v>MEJORAMIENTO Y REHABILITACION DE AREAS VERDES</v>
          </cell>
          <cell r="D2224" t="str">
            <v>DISTRITAL D-4</v>
          </cell>
          <cell r="E2224">
            <v>4</v>
          </cell>
          <cell r="F2224" t="str">
            <v>DISTRITO - 4</v>
          </cell>
          <cell r="G2224" t="str">
            <v>RI-08</v>
          </cell>
          <cell r="H2224">
            <v>120000</v>
          </cell>
          <cell r="I2224">
            <v>120000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2</v>
          </cell>
          <cell r="R2224" t="str">
            <v>OBRAS Y MEDIO AMBIENTE</v>
          </cell>
          <cell r="S2224">
            <v>14</v>
          </cell>
          <cell r="T2224" t="str">
            <v>DESARROLLO Y PRESERVACION DE MEDIO AMBIENTE</v>
          </cell>
          <cell r="U2224">
            <v>1</v>
          </cell>
          <cell r="V2224" t="str">
            <v>NUEVOS - 2008</v>
          </cell>
          <cell r="W2224">
            <v>2816</v>
          </cell>
        </row>
        <row r="2225">
          <cell r="B2225" t="str">
            <v>B05-18670-00000</v>
          </cell>
          <cell r="C2225" t="str">
            <v>DOTACION DE LUMINARIAS</v>
          </cell>
          <cell r="D2225" t="str">
            <v>TUNARI - PEDRO DOMINGO MURILLO</v>
          </cell>
          <cell r="E2225">
            <v>4</v>
          </cell>
          <cell r="F2225" t="str">
            <v>DISTRITO - 4</v>
          </cell>
          <cell r="G2225" t="str">
            <v>RI-08</v>
          </cell>
          <cell r="H2225">
            <v>99999</v>
          </cell>
          <cell r="I2225">
            <v>99999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2</v>
          </cell>
          <cell r="R2225" t="str">
            <v>OBRAS Y MEDIO AMBIENTE</v>
          </cell>
          <cell r="S2225">
            <v>17</v>
          </cell>
          <cell r="T2225" t="str">
            <v>ALUMBRADO PUBLICO</v>
          </cell>
          <cell r="U2225">
            <v>1</v>
          </cell>
          <cell r="V2225" t="str">
            <v>NUEVOS - 2008</v>
          </cell>
          <cell r="W2225">
            <v>2817</v>
          </cell>
        </row>
        <row r="2226">
          <cell r="B2226" t="str">
            <v>B05-18671-00000</v>
          </cell>
          <cell r="C2226" t="str">
            <v>DOTACION DE LUMINARIAS</v>
          </cell>
          <cell r="D2226" t="str">
            <v>ZONA CENTRAL</v>
          </cell>
          <cell r="E2226">
            <v>4</v>
          </cell>
          <cell r="F2226" t="str">
            <v>DISTRITO - 4</v>
          </cell>
          <cell r="G2226" t="str">
            <v>RI-08</v>
          </cell>
          <cell r="H2226">
            <v>99999</v>
          </cell>
          <cell r="I2226">
            <v>99999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2</v>
          </cell>
          <cell r="R2226" t="str">
            <v>OBRAS Y MEDIO AMBIENTE</v>
          </cell>
          <cell r="S2226">
            <v>17</v>
          </cell>
          <cell r="T2226" t="str">
            <v>ALUMBRADO PUBLICO</v>
          </cell>
          <cell r="U2226">
            <v>1</v>
          </cell>
          <cell r="V2226" t="str">
            <v>NUEVOS - 2008</v>
          </cell>
          <cell r="W2226">
            <v>2818</v>
          </cell>
        </row>
        <row r="2227">
          <cell r="B2227" t="str">
            <v>B05-18672-00000</v>
          </cell>
          <cell r="C2227" t="str">
            <v>DOTACION DE LUMINARIAS</v>
          </cell>
          <cell r="D2227" t="str">
            <v>SEQUES - YUNGUYO</v>
          </cell>
          <cell r="E2227">
            <v>4</v>
          </cell>
          <cell r="F2227" t="str">
            <v>DISTRITO - 4</v>
          </cell>
          <cell r="G2227" t="str">
            <v>RI-08</v>
          </cell>
          <cell r="H2227">
            <v>99999</v>
          </cell>
          <cell r="I2227">
            <v>99999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2</v>
          </cell>
          <cell r="R2227" t="str">
            <v>OBRAS Y MEDIO AMBIENTE</v>
          </cell>
          <cell r="S2227">
            <v>17</v>
          </cell>
          <cell r="T2227" t="str">
            <v>ALUMBRADO PUBLICO</v>
          </cell>
          <cell r="U2227">
            <v>1</v>
          </cell>
          <cell r="V2227" t="str">
            <v>NUEVOS - 2008</v>
          </cell>
          <cell r="W2227">
            <v>2819</v>
          </cell>
        </row>
        <row r="2228">
          <cell r="B2228" t="str">
            <v>B05-18558-00000</v>
          </cell>
          <cell r="C2228" t="str">
            <v>DOTACION DE ARCOS Y MASTILES</v>
          </cell>
          <cell r="D2228" t="str">
            <v>DISTRITAL D-4</v>
          </cell>
          <cell r="E2228">
            <v>4</v>
          </cell>
          <cell r="F2228" t="str">
            <v>DISTRITO - 4</v>
          </cell>
          <cell r="G2228" t="str">
            <v>RI-08</v>
          </cell>
          <cell r="H2228">
            <v>60000</v>
          </cell>
          <cell r="I2228">
            <v>60000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2</v>
          </cell>
          <cell r="R2228" t="str">
            <v>OBRAS Y MEDIO AMBIENTE</v>
          </cell>
          <cell r="S2228">
            <v>12</v>
          </cell>
          <cell r="T2228" t="str">
            <v>INFRAESTRUCTURA URBANA Y RURAL</v>
          </cell>
          <cell r="U2228">
            <v>1</v>
          </cell>
          <cell r="V2228" t="str">
            <v>NUEVOS - 2008</v>
          </cell>
          <cell r="W2228">
            <v>2820</v>
          </cell>
        </row>
        <row r="2229">
          <cell r="B2229" t="str">
            <v>B05-18867-00000</v>
          </cell>
          <cell r="C2229" t="str">
            <v>DOTACION DE POSTES METALICOS PARA ALUMBRADO PUBLICO</v>
          </cell>
          <cell r="D2229" t="str">
            <v>DISTRITAL D-4</v>
          </cell>
          <cell r="E2229">
            <v>4</v>
          </cell>
          <cell r="F2229" t="str">
            <v>DISTRITO - 4</v>
          </cell>
          <cell r="G2229" t="str">
            <v>RI-08</v>
          </cell>
          <cell r="H2229">
            <v>99999</v>
          </cell>
          <cell r="I2229">
            <v>99999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2</v>
          </cell>
          <cell r="R2229" t="str">
            <v>OBRAS Y MEDIO AMBIENTE</v>
          </cell>
          <cell r="S2229">
            <v>17</v>
          </cell>
          <cell r="T2229" t="str">
            <v>ALUMBRADO PUBLICO</v>
          </cell>
          <cell r="U2229">
            <v>1</v>
          </cell>
          <cell r="V2229" t="str">
            <v>NUEVOS - 2008</v>
          </cell>
          <cell r="W2229">
            <v>2821</v>
          </cell>
        </row>
        <row r="2230">
          <cell r="B2230" t="str">
            <v>B05-19027-00000</v>
          </cell>
          <cell r="C2230" t="str">
            <v>ENARENADO CANCHA DE FUTBOL (DOTACION DE MATERIALES)</v>
          </cell>
          <cell r="D2230" t="str">
            <v>DISTRITAL D-4</v>
          </cell>
          <cell r="E2230">
            <v>4</v>
          </cell>
          <cell r="F2230" t="str">
            <v>DISTRITO - 4</v>
          </cell>
          <cell r="G2230" t="str">
            <v>RI-08</v>
          </cell>
          <cell r="H2230">
            <v>50000</v>
          </cell>
          <cell r="I2230">
            <v>50000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1</v>
          </cell>
          <cell r="R2230" t="str">
            <v>PROTECCION SOCIAL</v>
          </cell>
          <cell r="S2230">
            <v>4</v>
          </cell>
          <cell r="T2230" t="str">
            <v>DESARROLLO Y PROMOCION DEL DEPORTE</v>
          </cell>
          <cell r="U2230">
            <v>1</v>
          </cell>
          <cell r="V2230" t="str">
            <v>NUEVOS - 2008</v>
          </cell>
          <cell r="W2230">
            <v>2822</v>
          </cell>
        </row>
        <row r="2231">
          <cell r="B2231" t="str">
            <v/>
          </cell>
          <cell r="C2231" t="str">
            <v>ALQUILER MAQUINARIA PESADA (RETROESCAVADORA)</v>
          </cell>
          <cell r="D2231" t="str">
            <v>DISTRITAL D-4</v>
          </cell>
          <cell r="E2231">
            <v>4</v>
          </cell>
          <cell r="F2231" t="str">
            <v>DISTRITO - 4</v>
          </cell>
          <cell r="G2231" t="str">
            <v>RI-08</v>
          </cell>
          <cell r="H2231">
            <v>50000</v>
          </cell>
          <cell r="I2231">
            <v>50000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4</v>
          </cell>
          <cell r="R2231" t="str">
            <v>FORTALECIMIENTO INSTITUCIONAL</v>
          </cell>
          <cell r="S2231">
            <v>20</v>
          </cell>
          <cell r="T2231" t="str">
            <v>FORTALECIMIENTO MUNICIPAL</v>
          </cell>
          <cell r="U2231">
            <v>1</v>
          </cell>
          <cell r="V2231" t="str">
            <v>NUEVOS - 2008</v>
          </cell>
          <cell r="W2231">
            <v>2823</v>
          </cell>
        </row>
        <row r="2232">
          <cell r="B2232" t="str">
            <v>B05-19435-00000</v>
          </cell>
          <cell r="C2232" t="str">
            <v>REFACCION PLAZA SUCRE</v>
          </cell>
          <cell r="D2232" t="str">
            <v>SAN LUIS TASA</v>
          </cell>
          <cell r="E2232">
            <v>3</v>
          </cell>
          <cell r="F2232" t="str">
            <v>DISTRITO - 3</v>
          </cell>
          <cell r="G2232" t="str">
            <v>RI-08</v>
          </cell>
          <cell r="H2232">
            <v>95892</v>
          </cell>
          <cell r="I2232">
            <v>95892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2</v>
          </cell>
          <cell r="R2232" t="str">
            <v>OBRAS Y MEDIO AMBIENTE</v>
          </cell>
          <cell r="S2232">
            <v>12</v>
          </cell>
          <cell r="T2232" t="str">
            <v>INFRAESTRUCTURA URBANA Y RURAL</v>
          </cell>
          <cell r="U2232">
            <v>1</v>
          </cell>
          <cell r="V2232" t="str">
            <v>NUEVOS - 2008</v>
          </cell>
          <cell r="W2232">
            <v>2824</v>
          </cell>
        </row>
        <row r="2233">
          <cell r="B2233" t="str">
            <v>B05-06580-00000</v>
          </cell>
          <cell r="C2233" t="str">
            <v>PAVIMENTADO AV. LITORAL (22.50 % GMEA)</v>
          </cell>
          <cell r="D2233" t="str">
            <v>DISTRITO 2 - MUNICIPAL</v>
          </cell>
          <cell r="E2233">
            <v>15</v>
          </cell>
          <cell r="F2233" t="str">
            <v>DISTRITAL</v>
          </cell>
          <cell r="G2233" t="str">
            <v>RI-08</v>
          </cell>
          <cell r="H2233">
            <v>658161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658161</v>
          </cell>
          <cell r="Q2233">
            <v>2</v>
          </cell>
          <cell r="R2233" t="str">
            <v>OBRAS Y MEDIO AMBIENTE</v>
          </cell>
          <cell r="S2233">
            <v>18</v>
          </cell>
          <cell r="T2233" t="str">
            <v>CONSTRUCCION Y MANTENIMIENTO DE CAMINOS VECINALES</v>
          </cell>
          <cell r="U2233">
            <v>5</v>
          </cell>
          <cell r="V2233" t="str">
            <v>PROYECTOS GESTIONES PASADAS</v>
          </cell>
          <cell r="W2233">
            <v>2826</v>
          </cell>
        </row>
        <row r="2234">
          <cell r="B2234" t="str">
            <v>B05-17569-00000</v>
          </cell>
          <cell r="C2234" t="str">
            <v>CONCLUSION SEDE SOCIAL (OBRA FINA)</v>
          </cell>
          <cell r="D2234" t="str">
            <v>DISTRITO D-8</v>
          </cell>
          <cell r="E2234">
            <v>15</v>
          </cell>
          <cell r="F2234" t="str">
            <v>DISTRITAL</v>
          </cell>
          <cell r="G2234" t="str">
            <v>RI-08</v>
          </cell>
          <cell r="H2234">
            <v>99458</v>
          </cell>
          <cell r="I2234">
            <v>99458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2</v>
          </cell>
          <cell r="R2234" t="str">
            <v>OBRAS Y MEDIO AMBIENTE</v>
          </cell>
          <cell r="S2234">
            <v>12</v>
          </cell>
          <cell r="T2234" t="str">
            <v>INFRAESTRUCTURA URBANA Y RURAL</v>
          </cell>
          <cell r="U2234">
            <v>2</v>
          </cell>
          <cell r="V2234" t="str">
            <v>PROYECTOS - 2007 P/CONCLUSION</v>
          </cell>
          <cell r="W2234">
            <v>2828</v>
          </cell>
        </row>
        <row r="2235">
          <cell r="B2235" t="str">
            <v>B05-06689-00000</v>
          </cell>
          <cell r="C2235" t="str">
            <v>PAVIMENTO RIGIDO  AV. IMPERIAL (22.50 % GMEA )</v>
          </cell>
          <cell r="D2235" t="str">
            <v>HUAYNA POTOSI D-5</v>
          </cell>
          <cell r="E2235">
            <v>15</v>
          </cell>
          <cell r="F2235" t="str">
            <v>DISTRITAL</v>
          </cell>
          <cell r="G2235" t="str">
            <v>RI-08</v>
          </cell>
          <cell r="H2235">
            <v>10001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10001</v>
          </cell>
          <cell r="Q2235">
            <v>2</v>
          </cell>
          <cell r="R2235" t="str">
            <v>OBRAS Y MEDIO AMBIENTE</v>
          </cell>
          <cell r="S2235">
            <v>18</v>
          </cell>
          <cell r="T2235" t="str">
            <v>CONSTRUCCION Y MANTENIMIENTO DE CAMINOS VECINALES</v>
          </cell>
          <cell r="U2235">
            <v>5</v>
          </cell>
          <cell r="V2235" t="str">
            <v>PROYECTOS GESTIONES PASADAS</v>
          </cell>
          <cell r="W2235">
            <v>2829</v>
          </cell>
        </row>
        <row r="2236">
          <cell r="B2236" t="str">
            <v>B05-06690-00000</v>
          </cell>
          <cell r="C2236" t="str">
            <v>PAVIMENTO RIGIDO CALLE 6 (22.5 % GMEA)</v>
          </cell>
          <cell r="D2236" t="str">
            <v>V. ESPERANZA D-5</v>
          </cell>
          <cell r="E2236">
            <v>15</v>
          </cell>
          <cell r="F2236" t="str">
            <v>DISTRITAL</v>
          </cell>
          <cell r="G2236" t="str">
            <v>RI-08</v>
          </cell>
          <cell r="H2236">
            <v>10003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10003</v>
          </cell>
          <cell r="Q2236">
            <v>2</v>
          </cell>
          <cell r="R2236" t="str">
            <v>OBRAS Y MEDIO AMBIENTE</v>
          </cell>
          <cell r="S2236">
            <v>18</v>
          </cell>
          <cell r="T2236" t="str">
            <v>CONSTRUCCION Y MANTENIMIENTO DE CAMINOS VECINALES</v>
          </cell>
          <cell r="U2236">
            <v>5</v>
          </cell>
          <cell r="V2236" t="str">
            <v>PROYECTOS GESTIONES PASADAS</v>
          </cell>
          <cell r="W2236">
            <v>2830</v>
          </cell>
        </row>
        <row r="2237">
          <cell r="B2237" t="str">
            <v>B05-06721-00000</v>
          </cell>
          <cell r="C2237" t="str">
            <v>PAVIMENTO RIGIDO AV. FLORIDA (22.50 % GMEA)</v>
          </cell>
          <cell r="D2237" t="str">
            <v>V. TUNARI D-4</v>
          </cell>
          <cell r="E2237">
            <v>15</v>
          </cell>
          <cell r="F2237" t="str">
            <v>DISTRITAL</v>
          </cell>
          <cell r="G2237" t="str">
            <v>RI-08</v>
          </cell>
          <cell r="H2237">
            <v>10001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10001</v>
          </cell>
          <cell r="Q2237">
            <v>2</v>
          </cell>
          <cell r="R2237" t="str">
            <v>OBRAS Y MEDIO AMBIENTE</v>
          </cell>
          <cell r="S2237">
            <v>18</v>
          </cell>
          <cell r="T2237" t="str">
            <v>CONSTRUCCION Y MANTENIMIENTO DE CAMINOS VECINALES</v>
          </cell>
          <cell r="U2237">
            <v>5</v>
          </cell>
          <cell r="V2237" t="str">
            <v>PROYECTOS GESTIONES PASADAS</v>
          </cell>
          <cell r="W2237">
            <v>2831</v>
          </cell>
        </row>
        <row r="2238">
          <cell r="B2238" t="str">
            <v>B05-06722-00000</v>
          </cell>
          <cell r="C2238" t="str">
            <v>PAVIMENTO RIGIDO AVENIDA 27 DE MAYO (22.50% GMEA)</v>
          </cell>
          <cell r="D2238" t="str">
            <v>TUNARI - PEDRO D. MURILLO D-4</v>
          </cell>
          <cell r="E2238">
            <v>15</v>
          </cell>
          <cell r="F2238" t="str">
            <v>DISTRITAL</v>
          </cell>
          <cell r="G2238" t="str">
            <v>RI-08</v>
          </cell>
          <cell r="H2238">
            <v>15088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15088</v>
          </cell>
          <cell r="Q2238">
            <v>2</v>
          </cell>
          <cell r="R2238" t="str">
            <v>OBRAS Y MEDIO AMBIENTE</v>
          </cell>
          <cell r="S2238">
            <v>18</v>
          </cell>
          <cell r="T2238" t="str">
            <v>CONSTRUCCION Y MANTENIMIENTO DE CAMINOS VECINALES</v>
          </cell>
          <cell r="U2238">
            <v>5</v>
          </cell>
          <cell r="V2238" t="str">
            <v>PROYECTOS GESTIONES PASADAS</v>
          </cell>
          <cell r="W2238">
            <v>2832</v>
          </cell>
        </row>
        <row r="2239">
          <cell r="B2239" t="str">
            <v>B05-06723-00000</v>
          </cell>
          <cell r="C2239" t="str">
            <v>PAVIMENTO RIGIDO MISAEL SARACHO (22.50 % GMEA)</v>
          </cell>
          <cell r="D2239" t="str">
            <v>ARTESANOS D-4</v>
          </cell>
          <cell r="E2239">
            <v>15</v>
          </cell>
          <cell r="F2239" t="str">
            <v>DISTRITAL</v>
          </cell>
          <cell r="G2239" t="str">
            <v>RI-08</v>
          </cell>
          <cell r="H2239">
            <v>22311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22311</v>
          </cell>
          <cell r="Q2239">
            <v>2</v>
          </cell>
          <cell r="R2239" t="str">
            <v>OBRAS Y MEDIO AMBIENTE</v>
          </cell>
          <cell r="S2239">
            <v>18</v>
          </cell>
          <cell r="T2239" t="str">
            <v>CONSTRUCCION Y MANTENIMIENTO DE CAMINOS VECINALES</v>
          </cell>
          <cell r="U2239">
            <v>5</v>
          </cell>
          <cell r="V2239" t="str">
            <v>PROYECTOS GESTIONES PASADAS</v>
          </cell>
          <cell r="W2239">
            <v>2833</v>
          </cell>
        </row>
        <row r="2240">
          <cell r="B2240" t="str">
            <v>B05-06755-00000</v>
          </cell>
          <cell r="C2240" t="str">
            <v>PAVIMENTO RIGIDO CALLE 3 (22.50% GMEA)</v>
          </cell>
          <cell r="D2240" t="str">
            <v>SANTIAGO I D-1</v>
          </cell>
          <cell r="E2240">
            <v>15</v>
          </cell>
          <cell r="F2240" t="str">
            <v>DISTRITAL</v>
          </cell>
          <cell r="G2240" t="str">
            <v>RI-08</v>
          </cell>
          <cell r="H2240">
            <v>10000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10000</v>
          </cell>
          <cell r="Q2240">
            <v>2</v>
          </cell>
          <cell r="R2240" t="str">
            <v>OBRAS Y MEDIO AMBIENTE</v>
          </cell>
          <cell r="S2240">
            <v>18</v>
          </cell>
          <cell r="T2240" t="str">
            <v>CONSTRUCCION Y MANTENIMIENTO DE CAMINOS VECINALES</v>
          </cell>
          <cell r="U2240">
            <v>5</v>
          </cell>
          <cell r="V2240" t="str">
            <v>PROYECTOS GESTIONES PASADAS</v>
          </cell>
          <cell r="W2240">
            <v>2834</v>
          </cell>
        </row>
        <row r="2241">
          <cell r="B2241" t="str">
            <v>B05-06787-00000</v>
          </cell>
          <cell r="C2241" t="str">
            <v>PAVIMENTO RIGIDO CALLE RICARDO GARCIA  (22.50 % GMEA)</v>
          </cell>
          <cell r="D2241" t="str">
            <v>BALLIVIAN 2DA SECCION</v>
          </cell>
          <cell r="E2241">
            <v>15</v>
          </cell>
          <cell r="F2241" t="str">
            <v>DISTRITAL</v>
          </cell>
          <cell r="G2241" t="str">
            <v>RI-08</v>
          </cell>
          <cell r="H2241">
            <v>48000</v>
          </cell>
          <cell r="I2241">
            <v>0</v>
          </cell>
          <cell r="J2241">
            <v>13000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35000</v>
          </cell>
          <cell r="Q2241">
            <v>2</v>
          </cell>
          <cell r="R2241" t="str">
            <v>OBRAS Y MEDIO AMBIENTE</v>
          </cell>
          <cell r="S2241">
            <v>18</v>
          </cell>
          <cell r="T2241" t="str">
            <v>CONSTRUCCION Y MANTENIMIENTO DE CAMINOS VECINALES</v>
          </cell>
          <cell r="U2241">
            <v>5</v>
          </cell>
          <cell r="V2241" t="str">
            <v>PROYECTOS GESTIONES PASADAS</v>
          </cell>
          <cell r="W2241">
            <v>2835</v>
          </cell>
        </row>
        <row r="2242">
          <cell r="B2242" t="str">
            <v>B05-06788-00000</v>
          </cell>
          <cell r="C2242" t="str">
            <v>PAVIMENTO RIGIDO CALLE LUIS TORREZ (22.50% GMEA)</v>
          </cell>
          <cell r="D2242" t="str">
            <v>16 DE JULIO 1RA SECCION</v>
          </cell>
          <cell r="E2242">
            <v>15</v>
          </cell>
          <cell r="F2242" t="str">
            <v>DISTRITAL</v>
          </cell>
          <cell r="G2242" t="str">
            <v>RI-08</v>
          </cell>
          <cell r="H2242">
            <v>19000</v>
          </cell>
          <cell r="I2242">
            <v>0</v>
          </cell>
          <cell r="J2242">
            <v>9000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10000</v>
          </cell>
          <cell r="Q2242">
            <v>2</v>
          </cell>
          <cell r="R2242" t="str">
            <v>OBRAS Y MEDIO AMBIENTE</v>
          </cell>
          <cell r="S2242">
            <v>18</v>
          </cell>
          <cell r="T2242" t="str">
            <v>CONSTRUCCION Y MANTENIMIENTO DE CAMINOS VECINALES</v>
          </cell>
          <cell r="U2242">
            <v>5</v>
          </cell>
          <cell r="V2242" t="str">
            <v>PROYECTOS GESTIONES PASADAS</v>
          </cell>
          <cell r="W2242">
            <v>2836</v>
          </cell>
        </row>
        <row r="2243">
          <cell r="B2243" t="str">
            <v>B05-06789-00000</v>
          </cell>
          <cell r="C2243" t="str">
            <v>PAVIMENTO RIGIDO CALLE BELTRAN  (22.50 % GMEA)</v>
          </cell>
          <cell r="D2243" t="str">
            <v>16 DE JULIO 1RA SECCION</v>
          </cell>
          <cell r="E2243">
            <v>15</v>
          </cell>
          <cell r="F2243" t="str">
            <v>DISTRITAL</v>
          </cell>
          <cell r="G2243" t="str">
            <v>RI-08</v>
          </cell>
          <cell r="H2243">
            <v>21000</v>
          </cell>
          <cell r="I2243">
            <v>0</v>
          </cell>
          <cell r="J2243">
            <v>10000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11000</v>
          </cell>
          <cell r="Q2243">
            <v>2</v>
          </cell>
          <cell r="R2243" t="str">
            <v>OBRAS Y MEDIO AMBIENTE</v>
          </cell>
          <cell r="S2243">
            <v>18</v>
          </cell>
          <cell r="T2243" t="str">
            <v>CONSTRUCCION Y MANTENIMIENTO DE CAMINOS VECINALES</v>
          </cell>
          <cell r="U2243">
            <v>5</v>
          </cell>
          <cell r="V2243" t="str">
            <v>PROYECTOS GESTIONES PASADAS</v>
          </cell>
          <cell r="W2243">
            <v>2837</v>
          </cell>
        </row>
        <row r="2244">
          <cell r="B2244" t="str">
            <v>B05-06800-00000</v>
          </cell>
          <cell r="C2244" t="str">
            <v>PAVIMENTO RIGIDO CALLE NISTAUS (22.50% GMEA)</v>
          </cell>
          <cell r="D2244" t="str">
            <v>BALLIVIAN 1RA SECCION</v>
          </cell>
          <cell r="E2244">
            <v>15</v>
          </cell>
          <cell r="F2244" t="str">
            <v>DISTRITAL</v>
          </cell>
          <cell r="G2244" t="str">
            <v>RI-08</v>
          </cell>
          <cell r="H2244">
            <v>54775</v>
          </cell>
          <cell r="I2244">
            <v>0</v>
          </cell>
          <cell r="J2244">
            <v>9939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44836</v>
          </cell>
          <cell r="Q2244">
            <v>2</v>
          </cell>
          <cell r="R2244" t="str">
            <v>OBRAS Y MEDIO AMBIENTE</v>
          </cell>
          <cell r="S2244">
            <v>18</v>
          </cell>
          <cell r="T2244" t="str">
            <v>CONSTRUCCION Y MANTENIMIENTO DE CAMINOS VECINALES</v>
          </cell>
          <cell r="U2244">
            <v>5</v>
          </cell>
          <cell r="V2244" t="str">
            <v>PROYECTOS GESTIONES PASADAS</v>
          </cell>
          <cell r="W2244">
            <v>2838</v>
          </cell>
        </row>
        <row r="2245">
          <cell r="B2245" t="str">
            <v>B05-06810-00000</v>
          </cell>
          <cell r="C2245" t="str">
            <v>PAVIMENTO RIGIDO AV. ARZABE (22.50 % GMEA)</v>
          </cell>
          <cell r="D2245" t="str">
            <v>V. ESPERANZA PLAN VIVIENDA D-5</v>
          </cell>
          <cell r="E2245">
            <v>15</v>
          </cell>
          <cell r="F2245" t="str">
            <v>DISTRITAL</v>
          </cell>
          <cell r="G2245" t="str">
            <v>RI-08</v>
          </cell>
          <cell r="H2245">
            <v>23721</v>
          </cell>
          <cell r="I2245">
            <v>0</v>
          </cell>
          <cell r="J2245">
            <v>13721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10000</v>
          </cell>
          <cell r="Q2245">
            <v>2</v>
          </cell>
          <cell r="R2245" t="str">
            <v>OBRAS Y MEDIO AMBIENTE</v>
          </cell>
          <cell r="S2245">
            <v>18</v>
          </cell>
          <cell r="T2245" t="str">
            <v>CONSTRUCCION Y MANTENIMIENTO DE CAMINOS VECINALES</v>
          </cell>
          <cell r="U2245">
            <v>5</v>
          </cell>
          <cell r="V2245" t="str">
            <v>PROYECTOS GESTIONES PASADAS</v>
          </cell>
          <cell r="W2245">
            <v>2839</v>
          </cell>
        </row>
        <row r="2246">
          <cell r="B2246" t="str">
            <v>B05-06875-00000</v>
          </cell>
          <cell r="C2246" t="str">
            <v>PAVIMENTO RIGIDO CALLE 135 (22.50 % GMEA)</v>
          </cell>
          <cell r="D2246" t="str">
            <v>BOLIVAR "F" D-3</v>
          </cell>
          <cell r="E2246">
            <v>15</v>
          </cell>
          <cell r="F2246" t="str">
            <v>DISTRITAL</v>
          </cell>
          <cell r="G2246" t="str">
            <v>RI-08</v>
          </cell>
          <cell r="H2246">
            <v>6000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6000</v>
          </cell>
          <cell r="Q2246">
            <v>2</v>
          </cell>
          <cell r="R2246" t="str">
            <v>OBRAS Y MEDIO AMBIENTE</v>
          </cell>
          <cell r="S2246">
            <v>18</v>
          </cell>
          <cell r="T2246" t="str">
            <v>CONSTRUCCION Y MANTENIMIENTO DE CAMINOS VECINALES</v>
          </cell>
          <cell r="U2246">
            <v>5</v>
          </cell>
          <cell r="V2246" t="str">
            <v>PROYECTOS GESTIONES PASADAS</v>
          </cell>
          <cell r="W2246">
            <v>2840</v>
          </cell>
        </row>
        <row r="2247">
          <cell r="B2247" t="str">
            <v>B05-06882-00000</v>
          </cell>
          <cell r="C2247" t="str">
            <v>PAVIMENTO RIGIDO AV. MONTERO (22.50 % GMEA)</v>
          </cell>
          <cell r="D2247" t="str">
            <v>V. ADELA PLAN 560-145 D-3</v>
          </cell>
          <cell r="E2247">
            <v>15</v>
          </cell>
          <cell r="F2247" t="str">
            <v>DISTRITAL</v>
          </cell>
          <cell r="G2247" t="str">
            <v>RI-08</v>
          </cell>
          <cell r="H2247">
            <v>10000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10000</v>
          </cell>
          <cell r="Q2247">
            <v>2</v>
          </cell>
          <cell r="R2247" t="str">
            <v>OBRAS Y MEDIO AMBIENTE</v>
          </cell>
          <cell r="S2247">
            <v>18</v>
          </cell>
          <cell r="T2247" t="str">
            <v>CONSTRUCCION Y MANTENIMIENTO DE CAMINOS VECINALES</v>
          </cell>
          <cell r="U2247">
            <v>5</v>
          </cell>
          <cell r="V2247" t="str">
            <v>PROYECTOS GESTIONES PASADAS</v>
          </cell>
          <cell r="W2247">
            <v>2841</v>
          </cell>
        </row>
        <row r="2248">
          <cell r="B2248" t="str">
            <v>B05-06887-00000</v>
          </cell>
          <cell r="C2248" t="str">
            <v>PAVIMENTO RIGIDO AV. BALLIVIAN  (22.50 % GMEA)</v>
          </cell>
          <cell r="D2248" t="str">
            <v>V. JULIANA - PRIMAVERA - 1RO DE MAYO D-3</v>
          </cell>
          <cell r="E2248">
            <v>15</v>
          </cell>
          <cell r="F2248" t="str">
            <v>DISTRITAL</v>
          </cell>
          <cell r="G2248" t="str">
            <v>RI-08</v>
          </cell>
          <cell r="H2248">
            <v>4775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4775</v>
          </cell>
          <cell r="Q2248">
            <v>2</v>
          </cell>
          <cell r="R2248" t="str">
            <v>OBRAS Y MEDIO AMBIENTE</v>
          </cell>
          <cell r="S2248">
            <v>18</v>
          </cell>
          <cell r="T2248" t="str">
            <v>CONSTRUCCION Y MANTENIMIENTO DE CAMINOS VECINALES</v>
          </cell>
          <cell r="U2248">
            <v>5</v>
          </cell>
          <cell r="V2248" t="str">
            <v>PROYECTOS GESTIONES PASADAS</v>
          </cell>
          <cell r="W2248">
            <v>2842</v>
          </cell>
        </row>
        <row r="2249">
          <cell r="B2249" t="str">
            <v>B05-06935-00000</v>
          </cell>
          <cell r="C2249" t="str">
            <v>PAVIMENTO RIGIDO PLAZA PRINCIPAL (22.50 % GMEA)</v>
          </cell>
          <cell r="D2249" t="str">
            <v>HORIZONTES I D-2</v>
          </cell>
          <cell r="E2249">
            <v>15</v>
          </cell>
          <cell r="F2249" t="str">
            <v>DISTRITAL</v>
          </cell>
          <cell r="G2249" t="str">
            <v>RI-08</v>
          </cell>
          <cell r="H2249">
            <v>24109</v>
          </cell>
          <cell r="I2249">
            <v>0</v>
          </cell>
          <cell r="J2249">
            <v>14745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9364</v>
          </cell>
          <cell r="Q2249">
            <v>2</v>
          </cell>
          <cell r="R2249" t="str">
            <v>OBRAS Y MEDIO AMBIENTE</v>
          </cell>
          <cell r="S2249">
            <v>18</v>
          </cell>
          <cell r="T2249" t="str">
            <v>CONSTRUCCION Y MANTENIMIENTO DE CAMINOS VECINALES</v>
          </cell>
          <cell r="U2249">
            <v>5</v>
          </cell>
          <cell r="V2249" t="str">
            <v>PROYECTOS GESTIONES PASADAS</v>
          </cell>
          <cell r="W2249">
            <v>2843</v>
          </cell>
        </row>
        <row r="2250">
          <cell r="B2250" t="str">
            <v>B05-06938-00000</v>
          </cell>
          <cell r="C2250" t="str">
            <v>PAVIMENTO RIGIDO PLAZA ORO NEGRO (22.50 % GMEA)</v>
          </cell>
          <cell r="D2250" t="str">
            <v>ORO NEGRO D-2</v>
          </cell>
          <cell r="E2250">
            <v>15</v>
          </cell>
          <cell r="F2250" t="str">
            <v>DISTRITAL</v>
          </cell>
          <cell r="G2250" t="str">
            <v>RI-08</v>
          </cell>
          <cell r="H2250">
            <v>12630</v>
          </cell>
          <cell r="I2250">
            <v>0</v>
          </cell>
          <cell r="J2250">
            <v>6923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5707</v>
          </cell>
          <cell r="Q2250">
            <v>2</v>
          </cell>
          <cell r="R2250" t="str">
            <v>OBRAS Y MEDIO AMBIENTE</v>
          </cell>
          <cell r="S2250">
            <v>18</v>
          </cell>
          <cell r="T2250" t="str">
            <v>CONSTRUCCION Y MANTENIMIENTO DE CAMINOS VECINALES</v>
          </cell>
          <cell r="U2250">
            <v>5</v>
          </cell>
          <cell r="V2250" t="str">
            <v>PROYECTOS GESTIONES PASADAS</v>
          </cell>
          <cell r="W2250">
            <v>2844</v>
          </cell>
        </row>
        <row r="2251">
          <cell r="B2251" t="str">
            <v>B05-07078-00000</v>
          </cell>
          <cell r="C2251" t="str">
            <v>PAVIMENTO RIGIDO CALLE CARRASCO (22.50 % GMEA)</v>
          </cell>
          <cell r="D2251" t="str">
            <v>BALLIVIAN</v>
          </cell>
          <cell r="E2251">
            <v>15</v>
          </cell>
          <cell r="F2251" t="str">
            <v>DISTRITAL</v>
          </cell>
          <cell r="G2251" t="str">
            <v>RI-08</v>
          </cell>
          <cell r="H2251">
            <v>200000</v>
          </cell>
          <cell r="I2251">
            <v>0</v>
          </cell>
          <cell r="J2251">
            <v>45000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155000</v>
          </cell>
          <cell r="Q2251">
            <v>2</v>
          </cell>
          <cell r="R2251" t="str">
            <v>OBRAS Y MEDIO AMBIENTE</v>
          </cell>
          <cell r="S2251">
            <v>18</v>
          </cell>
          <cell r="T2251" t="str">
            <v>CONSTRUCCION Y MANTENIMIENTO DE CAMINOS VECINALES</v>
          </cell>
          <cell r="U2251">
            <v>5</v>
          </cell>
          <cell r="V2251" t="str">
            <v>PROYECTOS GESTIONES PASADAS</v>
          </cell>
          <cell r="W2251">
            <v>2847</v>
          </cell>
        </row>
        <row r="2252">
          <cell r="B2252" t="str">
            <v>B05-07233-00000</v>
          </cell>
          <cell r="C2252" t="str">
            <v>CONSTRUCCION DE INFRAESTRUCTURA DISTRITO 2-A</v>
          </cell>
          <cell r="D2252" t="str">
            <v>MUNICIPAL</v>
          </cell>
          <cell r="E2252">
            <v>2</v>
          </cell>
          <cell r="F2252" t="str">
            <v>DISTRITO - 2</v>
          </cell>
          <cell r="G2252" t="str">
            <v>RI-08</v>
          </cell>
          <cell r="H2252">
            <v>6852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6852</v>
          </cell>
          <cell r="Q2252">
            <v>1</v>
          </cell>
          <cell r="R2252" t="str">
            <v>PROTECCION SOCIAL</v>
          </cell>
          <cell r="S2252">
            <v>1</v>
          </cell>
          <cell r="T2252" t="str">
            <v>SERVICIO DE EDUCACION</v>
          </cell>
          <cell r="U2252">
            <v>5</v>
          </cell>
          <cell r="V2252" t="str">
            <v>PROYECTOS GESTIONES PASADAS</v>
          </cell>
          <cell r="W2252">
            <v>2849</v>
          </cell>
        </row>
        <row r="2253">
          <cell r="B2253" t="str">
            <v>B05-07234-00000</v>
          </cell>
          <cell r="C2253" t="str">
            <v>CONSTRUCCION DE INFRAESTRUCTURA DISTRITO 2-B</v>
          </cell>
          <cell r="D2253" t="str">
            <v>MUNICIPAL</v>
          </cell>
          <cell r="E2253">
            <v>2</v>
          </cell>
          <cell r="F2253" t="str">
            <v>DISTRITO - 2</v>
          </cell>
          <cell r="G2253" t="str">
            <v>RI-08</v>
          </cell>
          <cell r="H2253">
            <v>20211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20211</v>
          </cell>
          <cell r="Q2253">
            <v>1</v>
          </cell>
          <cell r="R2253" t="str">
            <v>PROTECCION SOCIAL</v>
          </cell>
          <cell r="S2253">
            <v>1</v>
          </cell>
          <cell r="T2253" t="str">
            <v>SERVICIO DE EDUCACION</v>
          </cell>
          <cell r="U2253">
            <v>5</v>
          </cell>
          <cell r="V2253" t="str">
            <v>PROYECTOS GESTIONES PASADAS</v>
          </cell>
          <cell r="W2253">
            <v>2850</v>
          </cell>
        </row>
        <row r="2254">
          <cell r="B2254" t="str">
            <v>B05-11023-00000</v>
          </cell>
          <cell r="C2254" t="str">
            <v>ENLOSETADO CALLE 10</v>
          </cell>
          <cell r="D2254" t="str">
            <v>C. SATELITE PLAN 405</v>
          </cell>
          <cell r="E2254">
            <v>1</v>
          </cell>
          <cell r="F2254" t="str">
            <v>DISTRITO - 1</v>
          </cell>
          <cell r="G2254" t="str">
            <v>RI-08</v>
          </cell>
          <cell r="H2254">
            <v>528</v>
          </cell>
          <cell r="I2254">
            <v>528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2</v>
          </cell>
          <cell r="R2254" t="str">
            <v>OBRAS Y MEDIO AMBIENTE</v>
          </cell>
          <cell r="S2254">
            <v>18</v>
          </cell>
          <cell r="T2254" t="str">
            <v>CONSTRUCCION Y MANTENIMIENTO DE CAMINOS VECINALES</v>
          </cell>
          <cell r="U2254">
            <v>5</v>
          </cell>
          <cell r="V2254" t="str">
            <v>PROYECTOS GESTIONES PASADAS</v>
          </cell>
          <cell r="W2254">
            <v>2855</v>
          </cell>
        </row>
        <row r="2255">
          <cell r="B2255" t="str">
            <v>B05-11103-00000</v>
          </cell>
          <cell r="C2255" t="str">
            <v>CONSTRUCCION PLAZA CIVICA (CONCLUSION)</v>
          </cell>
          <cell r="D2255" t="str">
            <v>VILLA INGAVI</v>
          </cell>
          <cell r="E2255">
            <v>5</v>
          </cell>
          <cell r="F2255" t="str">
            <v>DISTRITO - 5</v>
          </cell>
          <cell r="G2255" t="str">
            <v>RI-08</v>
          </cell>
          <cell r="H2255">
            <v>966</v>
          </cell>
          <cell r="I2255">
            <v>0</v>
          </cell>
          <cell r="J2255">
            <v>966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2</v>
          </cell>
          <cell r="R2255" t="str">
            <v>OBRAS Y MEDIO AMBIENTE</v>
          </cell>
          <cell r="S2255">
            <v>12</v>
          </cell>
          <cell r="T2255" t="str">
            <v>INFRAESTRUCTURA URBANA Y RURAL</v>
          </cell>
          <cell r="U2255">
            <v>5</v>
          </cell>
          <cell r="V2255" t="str">
            <v>PROYECTOS GESTIONES PASADAS</v>
          </cell>
          <cell r="W2255">
            <v>2856</v>
          </cell>
        </row>
        <row r="2256">
          <cell r="B2256" t="str">
            <v>B05-11190-00000</v>
          </cell>
          <cell r="C2256" t="str">
            <v>EQUIPAMIENTO SUBALCALDIAS D1 AL D9</v>
          </cell>
          <cell r="D2256" t="str">
            <v>DISTRITAL</v>
          </cell>
          <cell r="E2256">
            <v>15</v>
          </cell>
          <cell r="F2256" t="str">
            <v>DISTRITAL</v>
          </cell>
          <cell r="G2256" t="str">
            <v>RI-08</v>
          </cell>
          <cell r="H2256">
            <v>73539</v>
          </cell>
          <cell r="I2256">
            <v>73539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4</v>
          </cell>
          <cell r="R2256" t="str">
            <v>FORTALECIMIENTO INSTITUCIONAL</v>
          </cell>
          <cell r="S2256">
            <v>28</v>
          </cell>
          <cell r="T2256" t="str">
            <v>FORTALECIMIENTO SUB ALCALDIAS DISTRITALES</v>
          </cell>
          <cell r="U2256">
            <v>5</v>
          </cell>
          <cell r="V2256" t="str">
            <v>PROYECTOS GESTIONES PASADAS</v>
          </cell>
          <cell r="W2256">
            <v>2857</v>
          </cell>
        </row>
        <row r="2257">
          <cell r="B2257" t="str">
            <v>B05-11484-00000</v>
          </cell>
          <cell r="C2257" t="str">
            <v>DOTACION DE MATERIALES PARA CONSTRUCCION SEDE SOCIAL   (FASE II)</v>
          </cell>
          <cell r="D2257" t="str">
            <v>VILLA MERCEDES U.V. "A"</v>
          </cell>
          <cell r="E2257">
            <v>8</v>
          </cell>
          <cell r="F2257" t="str">
            <v>DISTRITO - 8</v>
          </cell>
          <cell r="G2257" t="str">
            <v>RI-08</v>
          </cell>
          <cell r="H2257">
            <v>715</v>
          </cell>
          <cell r="I2257">
            <v>715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2</v>
          </cell>
          <cell r="R2257" t="str">
            <v>OBRAS Y MEDIO AMBIENTE</v>
          </cell>
          <cell r="S2257">
            <v>12</v>
          </cell>
          <cell r="T2257" t="str">
            <v>INFRAESTRUCTURA URBANA Y RURAL</v>
          </cell>
          <cell r="U2257">
            <v>5</v>
          </cell>
          <cell r="V2257" t="str">
            <v>PROYECTOS GESTIONES PASADAS</v>
          </cell>
          <cell r="W2257">
            <v>2858</v>
          </cell>
        </row>
        <row r="2258">
          <cell r="B2258" t="str">
            <v>B05-11594-00000</v>
          </cell>
          <cell r="C2258" t="str">
            <v>CONSTRUCCION DE ROMPEMUELLES</v>
          </cell>
          <cell r="D2258" t="str">
            <v>DISTRITAL</v>
          </cell>
          <cell r="E2258">
            <v>15</v>
          </cell>
          <cell r="F2258" t="str">
            <v>DISTRITAL</v>
          </cell>
          <cell r="G2258" t="str">
            <v>RI-08</v>
          </cell>
          <cell r="H2258">
            <v>12000</v>
          </cell>
          <cell r="I2258">
            <v>0</v>
          </cell>
          <cell r="J2258">
            <v>12000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2</v>
          </cell>
          <cell r="R2258" t="str">
            <v>OBRAS Y MEDIO AMBIENTE</v>
          </cell>
          <cell r="S2258">
            <v>18</v>
          </cell>
          <cell r="T2258" t="str">
            <v>CONSTRUCCION Y MANTENIMIENTO DE CAMINOS VECINALES</v>
          </cell>
          <cell r="U2258">
            <v>5</v>
          </cell>
          <cell r="V2258" t="str">
            <v>PROYECTOS GESTIONES PASADAS</v>
          </cell>
          <cell r="W2258">
            <v>2859</v>
          </cell>
        </row>
        <row r="2259">
          <cell r="B2259" t="str">
            <v>B05-11755-00000</v>
          </cell>
          <cell r="C2259" t="str">
            <v>CONSTRUCCION PARQUE INFANTIL (FASE III)</v>
          </cell>
          <cell r="D2259" t="str">
            <v>BOLIVAR MICHMI D-2</v>
          </cell>
          <cell r="E2259">
            <v>2</v>
          </cell>
          <cell r="F2259" t="str">
            <v>DISTRITO - 2</v>
          </cell>
          <cell r="G2259" t="str">
            <v>RI-08</v>
          </cell>
          <cell r="H2259">
            <v>356</v>
          </cell>
          <cell r="I2259">
            <v>356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2</v>
          </cell>
          <cell r="R2259" t="str">
            <v>OBRAS Y MEDIO AMBIENTE</v>
          </cell>
          <cell r="S2259">
            <v>12</v>
          </cell>
          <cell r="T2259" t="str">
            <v>INFRAESTRUCTURA URBANA Y RURAL</v>
          </cell>
          <cell r="U2259">
            <v>5</v>
          </cell>
          <cell r="V2259" t="str">
            <v>PROYECTOS GESTIONES PASADAS</v>
          </cell>
          <cell r="W2259">
            <v>2860</v>
          </cell>
        </row>
        <row r="2260">
          <cell r="B2260" t="str">
            <v>B05-12285-00000</v>
          </cell>
          <cell r="C2260" t="str">
            <v>REENMALLADO CANCHA MULTIPLE</v>
          </cell>
          <cell r="D2260" t="str">
            <v>PRIMAVERA</v>
          </cell>
          <cell r="E2260">
            <v>3</v>
          </cell>
          <cell r="F2260" t="str">
            <v>DISTRITO - 3</v>
          </cell>
          <cell r="G2260" t="str">
            <v>RI-08</v>
          </cell>
          <cell r="H2260">
            <v>124</v>
          </cell>
          <cell r="I2260">
            <v>124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2</v>
          </cell>
          <cell r="R2260" t="str">
            <v>OBRAS Y MEDIO AMBIENTE</v>
          </cell>
          <cell r="S2260">
            <v>12</v>
          </cell>
          <cell r="T2260" t="str">
            <v>INFRAESTRUCTURA URBANA Y RURAL</v>
          </cell>
          <cell r="U2260">
            <v>5</v>
          </cell>
          <cell r="V2260" t="str">
            <v>PROYECTOS GESTIONES PASADAS</v>
          </cell>
          <cell r="W2260">
            <v>2862</v>
          </cell>
        </row>
        <row r="2261">
          <cell r="B2261" t="str">
            <v>B05-13173-00000</v>
          </cell>
          <cell r="C2261" t="str">
            <v>EQUIPAMIENTO CENTRO ALTERNATIVO FIDEL CASTRO</v>
          </cell>
          <cell r="D2261" t="str">
            <v>CONCEPCION</v>
          </cell>
          <cell r="E2261">
            <v>2</v>
          </cell>
          <cell r="F2261" t="str">
            <v>DISTRITO - 2</v>
          </cell>
          <cell r="G2261" t="str">
            <v>RI-08</v>
          </cell>
          <cell r="H2261">
            <v>1750</v>
          </cell>
          <cell r="I2261">
            <v>1750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1</v>
          </cell>
          <cell r="R2261" t="str">
            <v>PROTECCION SOCIAL</v>
          </cell>
          <cell r="S2261">
            <v>3</v>
          </cell>
          <cell r="T2261" t="str">
            <v>DESARROLLO DE LA CULTURA</v>
          </cell>
          <cell r="U2261">
            <v>5</v>
          </cell>
          <cell r="V2261" t="str">
            <v>PROYECTOS GESTIONES PASADAS</v>
          </cell>
          <cell r="W2261">
            <v>2863</v>
          </cell>
        </row>
        <row r="2262">
          <cell r="B2262" t="str">
            <v>B05-13371-00000</v>
          </cell>
          <cell r="C2262" t="str">
            <v>CONSTRUCCION PLAZA PRINCIPAL</v>
          </cell>
          <cell r="D2262" t="str">
            <v>MARISCAL SUCRE A</v>
          </cell>
          <cell r="E2262">
            <v>5</v>
          </cell>
          <cell r="F2262" t="str">
            <v>DISTRITO - 5</v>
          </cell>
          <cell r="G2262" t="str">
            <v>RI-08</v>
          </cell>
          <cell r="H2262">
            <v>2057</v>
          </cell>
          <cell r="I2262">
            <v>2057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2</v>
          </cell>
          <cell r="R2262" t="str">
            <v>OBRAS Y MEDIO AMBIENTE</v>
          </cell>
          <cell r="S2262">
            <v>12</v>
          </cell>
          <cell r="T2262" t="str">
            <v>INFRAESTRUCTURA URBANA Y RURAL</v>
          </cell>
          <cell r="U2262">
            <v>5</v>
          </cell>
          <cell r="V2262" t="str">
            <v>PROYECTOS GESTIONES PASADAS</v>
          </cell>
          <cell r="W2262">
            <v>2864</v>
          </cell>
        </row>
        <row r="2263">
          <cell r="B2263" t="str">
            <v>B05-13528-00000</v>
          </cell>
          <cell r="C2263" t="str">
            <v>CONSTRUCCION CORDON DE ACERA AV. PANORAMICA</v>
          </cell>
          <cell r="D2263" t="str">
            <v>16 DE JULIO 1ra. SECCION</v>
          </cell>
          <cell r="E2263">
            <v>6</v>
          </cell>
          <cell r="F2263" t="str">
            <v>DISTRITO - 6</v>
          </cell>
          <cell r="G2263" t="str">
            <v>RI-08</v>
          </cell>
          <cell r="H2263">
            <v>1016</v>
          </cell>
          <cell r="I2263">
            <v>0</v>
          </cell>
          <cell r="J2263">
            <v>1016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2</v>
          </cell>
          <cell r="R2263" t="str">
            <v>OBRAS Y MEDIO AMBIENTE</v>
          </cell>
          <cell r="S2263">
            <v>18</v>
          </cell>
          <cell r="T2263" t="str">
            <v>CONSTRUCCION Y MANTENIMIENTO DE CAMINOS VECINALES</v>
          </cell>
          <cell r="U2263">
            <v>5</v>
          </cell>
          <cell r="V2263" t="str">
            <v>PROYECTOS GESTIONES PASADAS</v>
          </cell>
          <cell r="W2263">
            <v>2865</v>
          </cell>
        </row>
        <row r="2264">
          <cell r="B2264" t="str">
            <v>B05-13625-00000</v>
          </cell>
          <cell r="C2264" t="str">
            <v>ENMALLADO CANCHA DE FUTBOL OCOMISTO</v>
          </cell>
          <cell r="D2264" t="str">
            <v>DISTRITAL D-9</v>
          </cell>
          <cell r="E2264">
            <v>15</v>
          </cell>
          <cell r="F2264" t="str">
            <v>DISTRITAL</v>
          </cell>
          <cell r="G2264" t="str">
            <v>RI-08</v>
          </cell>
          <cell r="H2264">
            <v>575</v>
          </cell>
          <cell r="I2264">
            <v>575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2</v>
          </cell>
          <cell r="R2264" t="str">
            <v>OBRAS Y MEDIO AMBIENTE</v>
          </cell>
          <cell r="S2264">
            <v>12</v>
          </cell>
          <cell r="T2264" t="str">
            <v>INFRAESTRUCTURA URBANA Y RURAL</v>
          </cell>
          <cell r="U2264">
            <v>5</v>
          </cell>
          <cell r="V2264" t="str">
            <v>PROYECTOS GESTIONES PASADAS</v>
          </cell>
          <cell r="W2264">
            <v>2866</v>
          </cell>
        </row>
        <row r="2265">
          <cell r="B2265" t="str">
            <v>B05-13640-00000</v>
          </cell>
          <cell r="C2265" t="str">
            <v>CONSTRUCCION DE 4 AULAS UE HUAYNA POTOSI 3ra. SECCION</v>
          </cell>
          <cell r="D2265" t="str">
            <v>DISTRITAL (DIST. 5)</v>
          </cell>
          <cell r="E2265">
            <v>5</v>
          </cell>
          <cell r="F2265" t="str">
            <v>DISTRITO - 5</v>
          </cell>
          <cell r="G2265" t="str">
            <v>RI-08</v>
          </cell>
          <cell r="H2265">
            <v>3361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3361</v>
          </cell>
          <cell r="P2265">
            <v>0</v>
          </cell>
          <cell r="Q2265">
            <v>1</v>
          </cell>
          <cell r="R2265" t="str">
            <v>PROTECCION SOCIAL</v>
          </cell>
          <cell r="S2265">
            <v>1</v>
          </cell>
          <cell r="T2265" t="str">
            <v>SERVICIO DE EDUCACION</v>
          </cell>
          <cell r="U2265">
            <v>5</v>
          </cell>
          <cell r="V2265" t="str">
            <v>PROYECTOS GESTIONES PASADAS</v>
          </cell>
          <cell r="W2265">
            <v>2867</v>
          </cell>
        </row>
        <row r="2266">
          <cell r="B2266" t="str">
            <v>B05-13719-00000</v>
          </cell>
          <cell r="C2266" t="str">
            <v>VACIADO DE PISO PATIO UE SAN MARCOS (DOTACION DE MATERIAL)</v>
          </cell>
          <cell r="D2266" t="str">
            <v>DISTRITAL (DIST. 6)</v>
          </cell>
          <cell r="E2266">
            <v>6</v>
          </cell>
          <cell r="F2266" t="str">
            <v>DISTRITO - 6</v>
          </cell>
          <cell r="G2266" t="str">
            <v>RI-08</v>
          </cell>
          <cell r="H2266">
            <v>3570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3570</v>
          </cell>
          <cell r="P2266">
            <v>0</v>
          </cell>
          <cell r="Q2266">
            <v>1</v>
          </cell>
          <cell r="R2266" t="str">
            <v>PROTECCION SOCIAL</v>
          </cell>
          <cell r="S2266">
            <v>1</v>
          </cell>
          <cell r="T2266" t="str">
            <v>SERVICIO DE EDUCACION</v>
          </cell>
          <cell r="U2266">
            <v>5</v>
          </cell>
          <cell r="V2266" t="str">
            <v>PROYECTOS GESTIONES PASADAS</v>
          </cell>
          <cell r="W2266">
            <v>2868</v>
          </cell>
        </row>
        <row r="2267">
          <cell r="B2267" t="str">
            <v>B05-13839-00000</v>
          </cell>
          <cell r="C2267" t="str">
            <v>DOTACION DE MATERIALES PARA CONSTRUCCION CANCHA FUTSAL</v>
          </cell>
          <cell r="D2267" t="str">
            <v>UTAMAHUA</v>
          </cell>
          <cell r="E2267">
            <v>8</v>
          </cell>
          <cell r="F2267" t="str">
            <v>DISTRITO - 8</v>
          </cell>
          <cell r="G2267" t="str">
            <v>RI-08</v>
          </cell>
          <cell r="H2267">
            <v>19462</v>
          </cell>
          <cell r="I2267">
            <v>19462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2</v>
          </cell>
          <cell r="R2267" t="str">
            <v>OBRAS Y MEDIO AMBIENTE</v>
          </cell>
          <cell r="S2267">
            <v>12</v>
          </cell>
          <cell r="T2267" t="str">
            <v>INFRAESTRUCTURA URBANA Y RURAL</v>
          </cell>
          <cell r="U2267">
            <v>5</v>
          </cell>
          <cell r="V2267" t="str">
            <v>PROYECTOS GESTIONES PASADAS</v>
          </cell>
          <cell r="W2267">
            <v>2869</v>
          </cell>
        </row>
        <row r="2268">
          <cell r="B2268" t="str">
            <v>B05-13883-00000</v>
          </cell>
          <cell r="C2268" t="str">
            <v>CONSTRUCCION DE LABORATORIOS U.E. 1ro DE MAYO</v>
          </cell>
          <cell r="D2268" t="str">
            <v>DISTRITAL D-3</v>
          </cell>
          <cell r="E2268">
            <v>3</v>
          </cell>
          <cell r="F2268" t="str">
            <v>DISTRITO - 3</v>
          </cell>
          <cell r="G2268" t="str">
            <v>RI-08</v>
          </cell>
          <cell r="H2268">
            <v>1594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1594</v>
          </cell>
          <cell r="P2268">
            <v>0</v>
          </cell>
          <cell r="Q2268">
            <v>1</v>
          </cell>
          <cell r="R2268" t="str">
            <v>PROTECCION SOCIAL</v>
          </cell>
          <cell r="S2268">
            <v>1</v>
          </cell>
          <cell r="T2268" t="str">
            <v>SERVICIO DE EDUCACION</v>
          </cell>
          <cell r="U2268">
            <v>5</v>
          </cell>
          <cell r="V2268" t="str">
            <v>PROYECTOS GESTIONES PASADAS</v>
          </cell>
          <cell r="W2268">
            <v>2870</v>
          </cell>
        </row>
        <row r="2269">
          <cell r="B2269" t="str">
            <v>B05-14072-00000</v>
          </cell>
          <cell r="C2269" t="str">
            <v>ENLOSETADO CALLE B-1 Y MARIA CONCEPCION PALACIOS</v>
          </cell>
          <cell r="D2269" t="str">
            <v>ANEXO BOLIVAR "D"</v>
          </cell>
          <cell r="E2269">
            <v>2</v>
          </cell>
          <cell r="F2269" t="str">
            <v>DISTRITO - 2</v>
          </cell>
          <cell r="G2269" t="str">
            <v>RI-08</v>
          </cell>
          <cell r="H2269">
            <v>583</v>
          </cell>
          <cell r="I2269">
            <v>0</v>
          </cell>
          <cell r="J2269">
            <v>583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2</v>
          </cell>
          <cell r="R2269" t="str">
            <v>OBRAS Y MEDIO AMBIENTE</v>
          </cell>
          <cell r="S2269">
            <v>18</v>
          </cell>
          <cell r="T2269" t="str">
            <v>CONSTRUCCION Y MANTENIMIENTO DE CAMINOS VECINALES</v>
          </cell>
          <cell r="U2269">
            <v>5</v>
          </cell>
          <cell r="V2269" t="str">
            <v>PROYECTOS GESTIONES PASADAS</v>
          </cell>
          <cell r="W2269">
            <v>2871</v>
          </cell>
        </row>
        <row r="2270">
          <cell r="B2270" t="str">
            <v>B05-14087-00000</v>
          </cell>
          <cell r="C2270" t="str">
            <v>MEJORAMIENTO CENTRO - PARQUE INFANTIL</v>
          </cell>
          <cell r="D2270" t="str">
            <v>21 DE DICIEMBRE</v>
          </cell>
          <cell r="E2270">
            <v>2</v>
          </cell>
          <cell r="F2270" t="str">
            <v>DISTRITO - 2</v>
          </cell>
          <cell r="G2270" t="str">
            <v>RI-08</v>
          </cell>
          <cell r="H2270">
            <v>821</v>
          </cell>
          <cell r="I2270">
            <v>0</v>
          </cell>
          <cell r="J2270">
            <v>821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2</v>
          </cell>
          <cell r="R2270" t="str">
            <v>OBRAS Y MEDIO AMBIENTE</v>
          </cell>
          <cell r="S2270">
            <v>12</v>
          </cell>
          <cell r="T2270" t="str">
            <v>INFRAESTRUCTURA URBANA Y RURAL</v>
          </cell>
          <cell r="U2270">
            <v>5</v>
          </cell>
          <cell r="V2270" t="str">
            <v>PROYECTOS GESTIONES PASADAS</v>
          </cell>
          <cell r="W2270">
            <v>2872</v>
          </cell>
        </row>
        <row r="2271">
          <cell r="B2271" t="str">
            <v>B05-14186-00000</v>
          </cell>
          <cell r="C2271" t="str">
            <v>CONSTRUCCION DE MINGITORIO</v>
          </cell>
          <cell r="D2271" t="str">
            <v>VILLA YUNGUYO</v>
          </cell>
          <cell r="E2271">
            <v>4</v>
          </cell>
          <cell r="F2271" t="str">
            <v>DISTRITO - 4</v>
          </cell>
          <cell r="G2271" t="str">
            <v>RI-08</v>
          </cell>
          <cell r="H2271">
            <v>851</v>
          </cell>
          <cell r="I2271">
            <v>851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2</v>
          </cell>
          <cell r="R2271" t="str">
            <v>OBRAS Y MEDIO AMBIENTE</v>
          </cell>
          <cell r="S2271">
            <v>12</v>
          </cell>
          <cell r="T2271" t="str">
            <v>INFRAESTRUCTURA URBANA Y RURAL</v>
          </cell>
          <cell r="U2271">
            <v>5</v>
          </cell>
          <cell r="V2271" t="str">
            <v>PROYECTOS GESTIONES PASADAS</v>
          </cell>
          <cell r="W2271">
            <v>2873</v>
          </cell>
        </row>
        <row r="2272">
          <cell r="B2272" t="str">
            <v>B05-14289-00000</v>
          </cell>
          <cell r="C2272" t="str">
            <v>DOTACION DE MATERIALES DE CONSTRUCCION PARA ENLOSETADO CALLE SANTIAGO HUARI (ENTRE CALLES ULLUNA Y ATEN)</v>
          </cell>
          <cell r="D2272" t="str">
            <v>ALTO LIMA 4TA. SECCION</v>
          </cell>
          <cell r="E2272">
            <v>6</v>
          </cell>
          <cell r="F2272" t="str">
            <v>DISTRITO - 6</v>
          </cell>
          <cell r="G2272" t="str">
            <v>RI-08</v>
          </cell>
          <cell r="H2272">
            <v>88178</v>
          </cell>
          <cell r="I2272">
            <v>0</v>
          </cell>
          <cell r="J2272">
            <v>88178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2</v>
          </cell>
          <cell r="R2272" t="str">
            <v>OBRAS Y MEDIO AMBIENTE</v>
          </cell>
          <cell r="S2272">
            <v>18</v>
          </cell>
          <cell r="T2272" t="str">
            <v>CONSTRUCCION Y MANTENIMIENTO DE CAMINOS VECINALES</v>
          </cell>
          <cell r="U2272">
            <v>5</v>
          </cell>
          <cell r="V2272" t="str">
            <v>PROYECTOS GESTIONES PASADAS</v>
          </cell>
          <cell r="W2272">
            <v>2874</v>
          </cell>
        </row>
        <row r="2273">
          <cell r="B2273" t="str">
            <v>B05-14329-00000</v>
          </cell>
          <cell r="C2273" t="str">
            <v>DOTACION DE MATERIALES DE CONSTRUCCION PARA AMURALLADO EN AREA DE EQUIPAMIENTO</v>
          </cell>
          <cell r="D2273" t="str">
            <v>POLONIA</v>
          </cell>
          <cell r="E2273">
            <v>8</v>
          </cell>
          <cell r="F2273" t="str">
            <v>DISTRITO - 8</v>
          </cell>
          <cell r="G2273" t="str">
            <v>RI-08</v>
          </cell>
          <cell r="H2273">
            <v>7710</v>
          </cell>
          <cell r="I2273">
            <v>1130</v>
          </cell>
          <cell r="J2273">
            <v>6580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2</v>
          </cell>
          <cell r="R2273" t="str">
            <v>OBRAS Y MEDIO AMBIENTE</v>
          </cell>
          <cell r="S2273">
            <v>12</v>
          </cell>
          <cell r="T2273" t="str">
            <v>INFRAESTRUCTURA URBANA Y RURAL</v>
          </cell>
          <cell r="U2273">
            <v>5</v>
          </cell>
          <cell r="V2273" t="str">
            <v>PROYECTOS GESTIONES PASADAS</v>
          </cell>
          <cell r="W2273">
            <v>2875</v>
          </cell>
        </row>
        <row r="2274">
          <cell r="B2274" t="str">
            <v>B05-14401-00000</v>
          </cell>
          <cell r="C2274" t="str">
            <v>EMPEDRADO DE CALLES 8  Y  ALBERTO DEL SOLAR</v>
          </cell>
          <cell r="D2274" t="str">
            <v>VILLA YUNGUYO</v>
          </cell>
          <cell r="E2274">
            <v>4</v>
          </cell>
          <cell r="F2274" t="str">
            <v>DISTRITO - 4</v>
          </cell>
          <cell r="G2274" t="str">
            <v>RI-08</v>
          </cell>
          <cell r="H2274">
            <v>817</v>
          </cell>
          <cell r="I2274">
            <v>817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2</v>
          </cell>
          <cell r="R2274" t="str">
            <v>OBRAS Y MEDIO AMBIENTE</v>
          </cell>
          <cell r="S2274">
            <v>18</v>
          </cell>
          <cell r="T2274" t="str">
            <v>CONSTRUCCION Y MANTENIMIENTO DE CAMINOS VECINALES</v>
          </cell>
          <cell r="U2274">
            <v>5</v>
          </cell>
          <cell r="V2274" t="str">
            <v>PROYECTOS GESTIONES PASADAS</v>
          </cell>
          <cell r="W2274">
            <v>2876</v>
          </cell>
        </row>
        <row r="2275">
          <cell r="B2275" t="str">
            <v>B05-14532-00000</v>
          </cell>
          <cell r="C2275" t="str">
            <v>DOTACION MATERIALES DE CONSTRUCCION PARA ENLOSETADO CALLE LAUREANO MACHACA (GENERACION DE EMPLEO)</v>
          </cell>
          <cell r="D2275" t="str">
            <v>EL INGENIO D-1 U.V.3</v>
          </cell>
          <cell r="E2275">
            <v>5</v>
          </cell>
          <cell r="F2275" t="str">
            <v>DISTRITO - 5</v>
          </cell>
          <cell r="G2275" t="str">
            <v>RI-08</v>
          </cell>
          <cell r="H2275">
            <v>48260</v>
          </cell>
          <cell r="I2275">
            <v>0</v>
          </cell>
          <cell r="J2275">
            <v>48260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2</v>
          </cell>
          <cell r="R2275" t="str">
            <v>OBRAS Y MEDIO AMBIENTE</v>
          </cell>
          <cell r="S2275">
            <v>18</v>
          </cell>
          <cell r="T2275" t="str">
            <v>CONSTRUCCION Y MANTENIMIENTO DE CAMINOS VECINALES</v>
          </cell>
          <cell r="U2275">
            <v>5</v>
          </cell>
          <cell r="V2275" t="str">
            <v>PROYECTOS GESTIONES PASADAS</v>
          </cell>
          <cell r="W2275">
            <v>2877</v>
          </cell>
        </row>
        <row r="2276">
          <cell r="B2276" t="str">
            <v>B05-14538-00000</v>
          </cell>
          <cell r="C2276" t="str">
            <v>DOTACION MATERIALES DE CONSTRUCCION PARA ENLOSETADO CALLE ARAONA (GENERACION DE EMPLEO)</v>
          </cell>
          <cell r="D2276" t="str">
            <v>NUEVA ASUNCION U.V.2</v>
          </cell>
          <cell r="E2276">
            <v>5</v>
          </cell>
          <cell r="F2276" t="str">
            <v>DISTRITO - 5</v>
          </cell>
          <cell r="G2276" t="str">
            <v>RI-08</v>
          </cell>
          <cell r="H2276">
            <v>47138</v>
          </cell>
          <cell r="I2276">
            <v>0</v>
          </cell>
          <cell r="J2276">
            <v>47138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2</v>
          </cell>
          <cell r="R2276" t="str">
            <v>OBRAS Y MEDIO AMBIENTE</v>
          </cell>
          <cell r="S2276">
            <v>18</v>
          </cell>
          <cell r="T2276" t="str">
            <v>CONSTRUCCION Y MANTENIMIENTO DE CAMINOS VECINALES</v>
          </cell>
          <cell r="U2276">
            <v>5</v>
          </cell>
          <cell r="V2276" t="str">
            <v>PROYECTOS GESTIONES PASADAS</v>
          </cell>
          <cell r="W2276">
            <v>2878</v>
          </cell>
        </row>
        <row r="2277">
          <cell r="B2277" t="str">
            <v>B05-14539-00000</v>
          </cell>
          <cell r="C2277" t="str">
            <v>DOTACION MATERIALES DE CONSTRUCCION PARA ENLOSETADO AV. JOSE MANUEL CORTEZ (GENERACION DE EMPLEO)</v>
          </cell>
          <cell r="D2277" t="str">
            <v>MARISCAL SUCRE HICHUSIRCA CHICO</v>
          </cell>
          <cell r="E2277">
            <v>5</v>
          </cell>
          <cell r="F2277" t="str">
            <v>DISTRITO - 5</v>
          </cell>
          <cell r="G2277" t="str">
            <v>RI-08</v>
          </cell>
          <cell r="H2277">
            <v>47125</v>
          </cell>
          <cell r="I2277">
            <v>0</v>
          </cell>
          <cell r="J2277">
            <v>47125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2</v>
          </cell>
          <cell r="R2277" t="str">
            <v>OBRAS Y MEDIO AMBIENTE</v>
          </cell>
          <cell r="S2277">
            <v>18</v>
          </cell>
          <cell r="T2277" t="str">
            <v>CONSTRUCCION Y MANTENIMIENTO DE CAMINOS VECINALES</v>
          </cell>
          <cell r="U2277">
            <v>5</v>
          </cell>
          <cell r="V2277" t="str">
            <v>PROYECTOS GESTIONES PASADAS</v>
          </cell>
          <cell r="W2277">
            <v>2879</v>
          </cell>
        </row>
        <row r="2278">
          <cell r="B2278" t="str">
            <v>B05-14549-00000</v>
          </cell>
          <cell r="C2278" t="str">
            <v>DOTACION MATERIALES PARA ENLOSETADO CALLE UTARI (GENERACION DE EMPLEO)</v>
          </cell>
          <cell r="D2278" t="str">
            <v>ANEXO HUAYNA POTOSI</v>
          </cell>
          <cell r="E2278">
            <v>5</v>
          </cell>
          <cell r="F2278" t="str">
            <v>DISTRITO - 5</v>
          </cell>
          <cell r="G2278" t="str">
            <v>RI-08</v>
          </cell>
          <cell r="H2278">
            <v>49089</v>
          </cell>
          <cell r="I2278">
            <v>0</v>
          </cell>
          <cell r="J2278">
            <v>49089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2</v>
          </cell>
          <cell r="R2278" t="str">
            <v>OBRAS Y MEDIO AMBIENTE</v>
          </cell>
          <cell r="S2278">
            <v>18</v>
          </cell>
          <cell r="T2278" t="str">
            <v>CONSTRUCCION Y MANTENIMIENTO DE CAMINOS VECINALES</v>
          </cell>
          <cell r="U2278">
            <v>5</v>
          </cell>
          <cell r="V2278" t="str">
            <v>PROYECTOS GESTIONES PASADAS</v>
          </cell>
          <cell r="W2278">
            <v>2880</v>
          </cell>
        </row>
        <row r="2279">
          <cell r="B2279" t="str">
            <v>B05-14838-00000</v>
          </cell>
          <cell r="C2279" t="str">
            <v>DOTACION MATERIAL DE CONSTRUCCION PARA MURO PERIMETRAL SEDE SOCIAL</v>
          </cell>
          <cell r="D2279" t="str">
            <v>SAN LUIS II CHARAPAQUI</v>
          </cell>
          <cell r="E2279">
            <v>3</v>
          </cell>
          <cell r="F2279" t="str">
            <v>DISTRITO - 3</v>
          </cell>
          <cell r="G2279" t="str">
            <v>RI-08</v>
          </cell>
          <cell r="H2279">
            <v>8449</v>
          </cell>
          <cell r="I2279">
            <v>8449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2</v>
          </cell>
          <cell r="R2279" t="str">
            <v>OBRAS Y MEDIO AMBIENTE</v>
          </cell>
          <cell r="S2279">
            <v>12</v>
          </cell>
          <cell r="T2279" t="str">
            <v>INFRAESTRUCTURA URBANA Y RURAL</v>
          </cell>
          <cell r="U2279">
            <v>5</v>
          </cell>
          <cell r="V2279" t="str">
            <v>PROYECTOS GESTIONES PASADAS</v>
          </cell>
          <cell r="W2279">
            <v>2881</v>
          </cell>
        </row>
        <row r="2280">
          <cell r="B2280" t="str">
            <v>B05-14953-00000</v>
          </cell>
          <cell r="C2280" t="str">
            <v>DOTACION DE LUMINARIAS (SEGURIDAD CIUDADANA)</v>
          </cell>
          <cell r="D2280" t="str">
            <v>ARCO IRIS</v>
          </cell>
          <cell r="E2280">
            <v>1</v>
          </cell>
          <cell r="F2280" t="str">
            <v>DISTRITO - 1</v>
          </cell>
          <cell r="G2280" t="str">
            <v>RI-08</v>
          </cell>
          <cell r="H2280">
            <v>14913</v>
          </cell>
          <cell r="I2280">
            <v>14913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2</v>
          </cell>
          <cell r="R2280" t="str">
            <v>OBRAS Y MEDIO AMBIENTE</v>
          </cell>
          <cell r="S2280">
            <v>17</v>
          </cell>
          <cell r="T2280" t="str">
            <v>ALUMBRADO PUBLICO</v>
          </cell>
          <cell r="U2280">
            <v>5</v>
          </cell>
          <cell r="V2280" t="str">
            <v>PROYECTOS GESTIONES PASADAS</v>
          </cell>
          <cell r="W2280">
            <v>2882</v>
          </cell>
        </row>
        <row r="2281">
          <cell r="B2281" t="str">
            <v>B05-14990-00000</v>
          </cell>
          <cell r="C2281" t="str">
            <v>DOTACION DE MATERIALES DE CONSTRUCCION PARA ENFAROLADO EN GUARDERIA</v>
          </cell>
          <cell r="D2281" t="str">
            <v>PLAN 50 CINEMATOGRAFISTAS</v>
          </cell>
          <cell r="E2281">
            <v>1</v>
          </cell>
          <cell r="F2281" t="str">
            <v>DISTRITO - 1</v>
          </cell>
          <cell r="G2281" t="str">
            <v>RI-08</v>
          </cell>
          <cell r="H2281">
            <v>1763</v>
          </cell>
          <cell r="I2281">
            <v>0</v>
          </cell>
          <cell r="J2281">
            <v>1763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2</v>
          </cell>
          <cell r="R2281" t="str">
            <v>OBRAS Y MEDIO AMBIENTE</v>
          </cell>
          <cell r="S2281">
            <v>12</v>
          </cell>
          <cell r="T2281" t="str">
            <v>INFRAESTRUCTURA URBANA Y RURAL</v>
          </cell>
          <cell r="U2281">
            <v>5</v>
          </cell>
          <cell r="V2281" t="str">
            <v>PROYECTOS GESTIONES PASADAS</v>
          </cell>
          <cell r="W2281">
            <v>2883</v>
          </cell>
        </row>
        <row r="2282">
          <cell r="B2282" t="str">
            <v>B05-15044-00000</v>
          </cell>
          <cell r="C2282" t="str">
            <v>DOTACION DE MATERIALES PARA CONSTRUCCION DE CORDONES DE ACERA (GENERACION DE EMPLEO)</v>
          </cell>
          <cell r="D2282" t="str">
            <v>MERCEDES UV "B"</v>
          </cell>
          <cell r="E2282">
            <v>8</v>
          </cell>
          <cell r="F2282" t="str">
            <v>DISTRITO - 8</v>
          </cell>
          <cell r="G2282" t="str">
            <v>RI-08</v>
          </cell>
          <cell r="H2282">
            <v>12255</v>
          </cell>
          <cell r="I2282">
            <v>12255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2</v>
          </cell>
          <cell r="R2282" t="str">
            <v>OBRAS Y MEDIO AMBIENTE</v>
          </cell>
          <cell r="S2282">
            <v>18</v>
          </cell>
          <cell r="T2282" t="str">
            <v>CONSTRUCCION Y MANTENIMIENTO DE CAMINOS VECINALES</v>
          </cell>
          <cell r="U2282">
            <v>5</v>
          </cell>
          <cell r="V2282" t="str">
            <v>PROYECTOS GESTIONES PASADAS</v>
          </cell>
          <cell r="W2282">
            <v>2884</v>
          </cell>
        </row>
        <row r="2283">
          <cell r="B2283" t="str">
            <v>B05-16252-00000</v>
          </cell>
          <cell r="C2283" t="str">
            <v>DOTACION DE BARANDA PARA PROTECCION DE MOVILIDADES U.E. SANTA MARIA DE LOS ANGELES</v>
          </cell>
          <cell r="D2283" t="str">
            <v>DISTRITAL D-6</v>
          </cell>
          <cell r="E2283">
            <v>6</v>
          </cell>
          <cell r="F2283" t="str">
            <v>DISTRITO - 6</v>
          </cell>
          <cell r="G2283" t="str">
            <v>RI-08</v>
          </cell>
          <cell r="H2283">
            <v>9990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9990</v>
          </cell>
          <cell r="P2283">
            <v>0</v>
          </cell>
          <cell r="Q2283">
            <v>1</v>
          </cell>
          <cell r="R2283" t="str">
            <v>PROTECCION SOCIAL</v>
          </cell>
          <cell r="S2283">
            <v>1</v>
          </cell>
          <cell r="T2283" t="str">
            <v>SERVICIO DE EDUCACION</v>
          </cell>
          <cell r="U2283">
            <v>2</v>
          </cell>
          <cell r="V2283" t="str">
            <v>PROYECTOS - 2007 P/CONCLUSION</v>
          </cell>
          <cell r="W2283">
            <v>2886</v>
          </cell>
        </row>
        <row r="2284">
          <cell r="B2284" t="str">
            <v>B05-16286-00000</v>
          </cell>
          <cell r="C2284" t="str">
            <v>DOTACION DE JUEGOS PARA PARQUE INFANTIL PLAZA 10 DE NOVIEMBRE</v>
          </cell>
          <cell r="D2284" t="str">
            <v>PLAN 561</v>
          </cell>
          <cell r="E2284">
            <v>1</v>
          </cell>
          <cell r="F2284" t="str">
            <v>DISTRITO - 1</v>
          </cell>
          <cell r="G2284" t="str">
            <v>RI-08</v>
          </cell>
          <cell r="H2284">
            <v>4881</v>
          </cell>
          <cell r="I2284">
            <v>4881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2</v>
          </cell>
          <cell r="R2284" t="str">
            <v>OBRAS Y MEDIO AMBIENTE</v>
          </cell>
          <cell r="S2284">
            <v>12</v>
          </cell>
          <cell r="T2284" t="str">
            <v>INFRAESTRUCTURA URBANA Y RURAL</v>
          </cell>
          <cell r="U2284">
            <v>2</v>
          </cell>
          <cell r="V2284" t="str">
            <v>PROYECTOS - 2007 P/CONCLUSION</v>
          </cell>
          <cell r="W2284">
            <v>2887</v>
          </cell>
        </row>
        <row r="2285">
          <cell r="B2285" t="str">
            <v>B05-16310-00000</v>
          </cell>
          <cell r="C2285" t="str">
            <v>DOTACION DE LOSETAS + CAPA BASE PARA CALLE COCOTANI ENTRE CHAHUIRA Y AV. COSTANERA</v>
          </cell>
          <cell r="D2285" t="str">
            <v>ANEXO HUAYNA POTOSI</v>
          </cell>
          <cell r="E2285">
            <v>5</v>
          </cell>
          <cell r="F2285" t="str">
            <v>DISTRITO - 5</v>
          </cell>
          <cell r="G2285" t="str">
            <v>RI-08</v>
          </cell>
          <cell r="H2285">
            <v>19573</v>
          </cell>
          <cell r="I2285">
            <v>19573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2</v>
          </cell>
          <cell r="R2285" t="str">
            <v>OBRAS Y MEDIO AMBIENTE</v>
          </cell>
          <cell r="S2285">
            <v>18</v>
          </cell>
          <cell r="T2285" t="str">
            <v>CONSTRUCCION Y MANTENIMIENTO DE CAMINOS VECINALES</v>
          </cell>
          <cell r="U2285">
            <v>2</v>
          </cell>
          <cell r="V2285" t="str">
            <v>PROYECTOS - 2007 P/CONCLUSION</v>
          </cell>
          <cell r="W2285">
            <v>2888</v>
          </cell>
        </row>
        <row r="2286">
          <cell r="B2286" t="str">
            <v>B05-16322-00000</v>
          </cell>
          <cell r="C2286" t="str">
            <v>DOTACION DE LOSETAS +ARENA PARA CALLE NARCISO CAMPERO (GENERACION DE EMPLEO)</v>
          </cell>
          <cell r="D2286" t="str">
            <v>ALTO DE LA ALIANZA</v>
          </cell>
          <cell r="E2286">
            <v>3</v>
          </cell>
          <cell r="F2286" t="str">
            <v>DISTRITO - 3</v>
          </cell>
          <cell r="G2286" t="str">
            <v>RI-08</v>
          </cell>
          <cell r="H2286">
            <v>50695</v>
          </cell>
          <cell r="I2286">
            <v>0</v>
          </cell>
          <cell r="J2286">
            <v>50695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2</v>
          </cell>
          <cell r="R2286" t="str">
            <v>OBRAS Y MEDIO AMBIENTE</v>
          </cell>
          <cell r="S2286">
            <v>18</v>
          </cell>
          <cell r="T2286" t="str">
            <v>CONSTRUCCION Y MANTENIMIENTO DE CAMINOS VECINALES</v>
          </cell>
          <cell r="U2286">
            <v>2</v>
          </cell>
          <cell r="V2286" t="str">
            <v>PROYECTOS - 2007 P/CONCLUSION</v>
          </cell>
          <cell r="W2286">
            <v>2889</v>
          </cell>
        </row>
        <row r="2287">
          <cell r="B2287" t="str">
            <v>B05-16352-00000</v>
          </cell>
          <cell r="C2287" t="str">
            <v>DOTACION DE LUMINARIAS</v>
          </cell>
          <cell r="D2287" t="str">
            <v>ALTO LIMA 3RA. SECCIÓN</v>
          </cell>
          <cell r="E2287">
            <v>6</v>
          </cell>
          <cell r="F2287" t="str">
            <v>DISTRITO - 6</v>
          </cell>
          <cell r="G2287" t="str">
            <v>RI-08</v>
          </cell>
          <cell r="H2287">
            <v>17064</v>
          </cell>
          <cell r="I2287">
            <v>17064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2</v>
          </cell>
          <cell r="R2287" t="str">
            <v>OBRAS Y MEDIO AMBIENTE</v>
          </cell>
          <cell r="S2287">
            <v>17</v>
          </cell>
          <cell r="T2287" t="str">
            <v>ALUMBRADO PUBLICO</v>
          </cell>
          <cell r="U2287">
            <v>2</v>
          </cell>
          <cell r="V2287" t="str">
            <v>PROYECTOS - 2007 P/CONCLUSION</v>
          </cell>
          <cell r="W2287">
            <v>2890</v>
          </cell>
        </row>
        <row r="2288">
          <cell r="B2288" t="str">
            <v>B05-16428-00000</v>
          </cell>
          <cell r="C2288" t="str">
            <v>DOTACION DE MATERIAL PARA ENLOSETADO DE LA AV. PACIFICO (ENTRE AV. CHACALTAYA Y SANTA VERA CRUZ)</v>
          </cell>
          <cell r="D2288" t="str">
            <v>ALTO LIMA 4TA. SECCIÓN</v>
          </cell>
          <cell r="E2288">
            <v>6</v>
          </cell>
          <cell r="F2288" t="str">
            <v>DISTRITO - 6</v>
          </cell>
          <cell r="G2288" t="str">
            <v>RI-08</v>
          </cell>
          <cell r="H2288">
            <v>113466</v>
          </cell>
          <cell r="I2288">
            <v>0</v>
          </cell>
          <cell r="J2288">
            <v>102692</v>
          </cell>
          <cell r="K2288">
            <v>10774</v>
          </cell>
          <cell r="L2288">
            <v>0</v>
          </cell>
          <cell r="M2288">
            <v>0</v>
          </cell>
          <cell r="N2288">
            <v>10774</v>
          </cell>
          <cell r="O2288">
            <v>0</v>
          </cell>
          <cell r="P2288">
            <v>0</v>
          </cell>
          <cell r="Q2288">
            <v>2</v>
          </cell>
          <cell r="R2288" t="str">
            <v>OBRAS Y MEDIO AMBIENTE</v>
          </cell>
          <cell r="S2288">
            <v>18</v>
          </cell>
          <cell r="T2288" t="str">
            <v>CONSTRUCCION Y MANTENIMIENTO DE CAMINOS VECINALES</v>
          </cell>
          <cell r="U2288">
            <v>2</v>
          </cell>
          <cell r="V2288" t="str">
            <v>PROYECTOS - 2007 P/CONCLUSION</v>
          </cell>
          <cell r="W2288">
            <v>2891</v>
          </cell>
        </row>
        <row r="2289">
          <cell r="B2289" t="str">
            <v>B05-16439-00000</v>
          </cell>
          <cell r="C2289" t="str">
            <v>DOTACION DE MATERIALES DE CONSTRUCCION PARA ENLOSETADO AV. PROLONGACION JULIAN APAZA</v>
          </cell>
          <cell r="D2289" t="str">
            <v xml:space="preserve">COMPLEMENTO MEJILLONES </v>
          </cell>
          <cell r="E2289">
            <v>5</v>
          </cell>
          <cell r="F2289" t="str">
            <v>DISTRITO - 5</v>
          </cell>
          <cell r="G2289" t="str">
            <v>RI-08</v>
          </cell>
          <cell r="H2289">
            <v>8475</v>
          </cell>
          <cell r="I2289">
            <v>8475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2</v>
          </cell>
          <cell r="R2289" t="str">
            <v>OBRAS Y MEDIO AMBIENTE</v>
          </cell>
          <cell r="S2289">
            <v>18</v>
          </cell>
          <cell r="T2289" t="str">
            <v>CONSTRUCCION Y MANTENIMIENTO DE CAMINOS VECINALES</v>
          </cell>
          <cell r="U2289">
            <v>2</v>
          </cell>
          <cell r="V2289" t="str">
            <v>PROYECTOS - 2007 P/CONCLUSION</v>
          </cell>
          <cell r="W2289">
            <v>2892</v>
          </cell>
        </row>
        <row r="2290">
          <cell r="B2290" t="str">
            <v>B05-16528-00000</v>
          </cell>
          <cell r="C2290" t="str">
            <v>DOTACION DE MATERIALES DE CONSTRUCCION PARA ENLOSETADO CALLE 2 (ENTRE AV. ARICA Y AV. CIVICA)</v>
          </cell>
          <cell r="D2290" t="str">
            <v>TEJADA TRIANGULAR</v>
          </cell>
          <cell r="E2290">
            <v>1</v>
          </cell>
          <cell r="F2290" t="str">
            <v>DISTRITO - 1</v>
          </cell>
          <cell r="G2290" t="str">
            <v>RI-08</v>
          </cell>
          <cell r="H2290">
            <v>3600</v>
          </cell>
          <cell r="I2290">
            <v>0</v>
          </cell>
          <cell r="J2290">
            <v>3600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2</v>
          </cell>
          <cell r="R2290" t="str">
            <v>OBRAS Y MEDIO AMBIENTE</v>
          </cell>
          <cell r="S2290">
            <v>18</v>
          </cell>
          <cell r="T2290" t="str">
            <v>CONSTRUCCION Y MANTENIMIENTO DE CAMINOS VECINALES</v>
          </cell>
          <cell r="U2290">
            <v>2</v>
          </cell>
          <cell r="V2290" t="str">
            <v>PROYECTOS - 2007 P/CONCLUSION</v>
          </cell>
          <cell r="W2290">
            <v>2894</v>
          </cell>
        </row>
        <row r="2291">
          <cell r="B2291" t="str">
            <v>B05-16531-00000</v>
          </cell>
          <cell r="C2291" t="str">
            <v>DOTACION DE MATERIALES DE CONSTRUCCION PARA ENLOSETADO CALLE 6 (GENERACION DE EMPLEO)</v>
          </cell>
          <cell r="D2291" t="str">
            <v>ALTO LIMA 2DA SECCIÓN</v>
          </cell>
          <cell r="E2291">
            <v>6</v>
          </cell>
          <cell r="F2291" t="str">
            <v>DISTRITO - 6</v>
          </cell>
          <cell r="G2291" t="str">
            <v>RI-08</v>
          </cell>
          <cell r="H2291">
            <v>56885</v>
          </cell>
          <cell r="I2291">
            <v>0</v>
          </cell>
          <cell r="J2291">
            <v>56885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2</v>
          </cell>
          <cell r="R2291" t="str">
            <v>OBRAS Y MEDIO AMBIENTE</v>
          </cell>
          <cell r="S2291">
            <v>18</v>
          </cell>
          <cell r="T2291" t="str">
            <v>CONSTRUCCION Y MANTENIMIENTO DE CAMINOS VECINALES</v>
          </cell>
          <cell r="U2291">
            <v>2</v>
          </cell>
          <cell r="V2291" t="str">
            <v>PROYECTOS - 2007 P/CONCLUSION</v>
          </cell>
          <cell r="W2291">
            <v>2895</v>
          </cell>
        </row>
        <row r="2292">
          <cell r="B2292" t="str">
            <v>B05-16534-00000</v>
          </cell>
          <cell r="C2292" t="str">
            <v>DOTACION DE MATERIALES DE CONSTRUCCION PARA ENLOSETADO CALLE BAPTISTA (GENERACION DE EMPLEO)</v>
          </cell>
          <cell r="D2292" t="str">
            <v>ALTO LA PORTADA</v>
          </cell>
          <cell r="E2292">
            <v>6</v>
          </cell>
          <cell r="F2292" t="str">
            <v>DISTRITO - 6</v>
          </cell>
          <cell r="G2292" t="str">
            <v>RI-08</v>
          </cell>
          <cell r="H2292">
            <v>7215</v>
          </cell>
          <cell r="I2292">
            <v>0</v>
          </cell>
          <cell r="J2292">
            <v>7215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2</v>
          </cell>
          <cell r="R2292" t="str">
            <v>OBRAS Y MEDIO AMBIENTE</v>
          </cell>
          <cell r="S2292">
            <v>18</v>
          </cell>
          <cell r="T2292" t="str">
            <v>CONSTRUCCION Y MANTENIMIENTO DE CAMINOS VECINALES</v>
          </cell>
          <cell r="U2292">
            <v>2</v>
          </cell>
          <cell r="V2292" t="str">
            <v>PROYECTOS - 2007 P/CONCLUSION</v>
          </cell>
          <cell r="W2292">
            <v>2896</v>
          </cell>
        </row>
        <row r="2293">
          <cell r="B2293" t="str">
            <v>B05-16569-00000</v>
          </cell>
          <cell r="C2293" t="str">
            <v>DOTACION DE MATERIALES DE CONSTRUCCION PARA ENLOSETADO DE PASAJE CNL. ROSENDO ROJAS (GENERACION DE EMPLEO)</v>
          </cell>
          <cell r="D2293" t="str">
            <v>BRASIL</v>
          </cell>
          <cell r="E2293">
            <v>4</v>
          </cell>
          <cell r="F2293" t="str">
            <v>DISTRITO - 4</v>
          </cell>
          <cell r="G2293" t="str">
            <v>RI-08</v>
          </cell>
          <cell r="H2293">
            <v>38364</v>
          </cell>
          <cell r="I2293">
            <v>0</v>
          </cell>
          <cell r="J2293">
            <v>38364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2</v>
          </cell>
          <cell r="R2293" t="str">
            <v>OBRAS Y MEDIO AMBIENTE</v>
          </cell>
          <cell r="S2293">
            <v>18</v>
          </cell>
          <cell r="T2293" t="str">
            <v>CONSTRUCCION Y MANTENIMIENTO DE CAMINOS VECINALES</v>
          </cell>
          <cell r="U2293">
            <v>2</v>
          </cell>
          <cell r="V2293" t="str">
            <v>PROYECTOS - 2007 P/CONCLUSION</v>
          </cell>
          <cell r="W2293">
            <v>2897</v>
          </cell>
        </row>
        <row r="2294">
          <cell r="B2294" t="str">
            <v>B05-16575-00000</v>
          </cell>
          <cell r="C2294" t="str">
            <v>DOTACION DE MATERIALES DE CONSTRUCCION PARA ENLOSETADO PASILLO PLAZA Y CORDONES DE ACERA</v>
          </cell>
          <cell r="D2294" t="str">
            <v>AROMA</v>
          </cell>
          <cell r="E2294">
            <v>2</v>
          </cell>
          <cell r="F2294" t="str">
            <v>DISTRITO - 2</v>
          </cell>
          <cell r="G2294" t="str">
            <v>RI-08</v>
          </cell>
          <cell r="H2294">
            <v>15291</v>
          </cell>
          <cell r="I2294">
            <v>0</v>
          </cell>
          <cell r="J2294">
            <v>15291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2</v>
          </cell>
          <cell r="R2294" t="str">
            <v>OBRAS Y MEDIO AMBIENTE</v>
          </cell>
          <cell r="S2294">
            <v>18</v>
          </cell>
          <cell r="T2294" t="str">
            <v>CONSTRUCCION Y MANTENIMIENTO DE CAMINOS VECINALES</v>
          </cell>
          <cell r="U2294">
            <v>2</v>
          </cell>
          <cell r="V2294" t="str">
            <v>PROYECTOS - 2007 P/CONCLUSION</v>
          </cell>
          <cell r="W2294">
            <v>2898</v>
          </cell>
        </row>
        <row r="2295">
          <cell r="B2295" t="str">
            <v>B05-16671-00000</v>
          </cell>
          <cell r="C2295" t="str">
            <v>DOTACION DE TUBERIAS PARA AGUA POTABLE (GENERACION DE EMPLEO)</v>
          </cell>
          <cell r="D2295" t="str">
            <v xml:space="preserve">CHIJINI ALTO </v>
          </cell>
          <cell r="E2295">
            <v>3</v>
          </cell>
          <cell r="F2295" t="str">
            <v>DISTRITO - 3</v>
          </cell>
          <cell r="G2295" t="str">
            <v>RI-08</v>
          </cell>
          <cell r="H2295">
            <v>8617</v>
          </cell>
          <cell r="I2295">
            <v>0</v>
          </cell>
          <cell r="J2295">
            <v>8617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2</v>
          </cell>
          <cell r="R2295" t="str">
            <v>OBRAS Y MEDIO AMBIENTE</v>
          </cell>
          <cell r="S2295">
            <v>34</v>
          </cell>
          <cell r="T2295" t="str">
            <v>SANEAMIENTO BASICO</v>
          </cell>
          <cell r="U2295">
            <v>2</v>
          </cell>
          <cell r="V2295" t="str">
            <v>PROYECTOS - 2007 P/CONCLUSION</v>
          </cell>
          <cell r="W2295">
            <v>2900</v>
          </cell>
        </row>
        <row r="2296">
          <cell r="B2296" t="str">
            <v>B05-16862-00000</v>
          </cell>
          <cell r="C2296" t="str">
            <v>ENMALLADO SEDE SOCIAL (COMPLEMENTACION)</v>
          </cell>
          <cell r="D2296" t="str">
            <v xml:space="preserve">VILLA REMEDIOS </v>
          </cell>
          <cell r="E2296">
            <v>5</v>
          </cell>
          <cell r="F2296" t="str">
            <v>DISTRITO - 5</v>
          </cell>
          <cell r="G2296" t="str">
            <v>RI-08</v>
          </cell>
          <cell r="H2296">
            <v>400</v>
          </cell>
          <cell r="I2296">
            <v>400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2</v>
          </cell>
          <cell r="R2296" t="str">
            <v>OBRAS Y MEDIO AMBIENTE</v>
          </cell>
          <cell r="S2296">
            <v>12</v>
          </cell>
          <cell r="T2296" t="str">
            <v>INFRAESTRUCTURA URBANA Y RURAL</v>
          </cell>
          <cell r="U2296">
            <v>2</v>
          </cell>
          <cell r="V2296" t="str">
            <v>PROYECTOS - 2007 P/CONCLUSION</v>
          </cell>
          <cell r="W2296">
            <v>2901</v>
          </cell>
        </row>
        <row r="2297">
          <cell r="B2297" t="str">
            <v>B05-17010-00000</v>
          </cell>
          <cell r="C2297" t="str">
            <v>DOTACION DE MATERIALES DE CONSTRUCCION PARA CUBIERTA SEDE SOCIAL</v>
          </cell>
          <cell r="D2297" t="str">
            <v>JUNTUHUMA  I  -  II</v>
          </cell>
          <cell r="E2297">
            <v>8</v>
          </cell>
          <cell r="F2297" t="str">
            <v>DISTRITO - 8</v>
          </cell>
          <cell r="G2297" t="str">
            <v>RI-08</v>
          </cell>
          <cell r="H2297">
            <v>510</v>
          </cell>
          <cell r="I2297">
            <v>0</v>
          </cell>
          <cell r="J2297">
            <v>510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2</v>
          </cell>
          <cell r="R2297" t="str">
            <v>OBRAS Y MEDIO AMBIENTE</v>
          </cell>
          <cell r="S2297">
            <v>12</v>
          </cell>
          <cell r="T2297" t="str">
            <v>INFRAESTRUCTURA URBANA Y RURAL</v>
          </cell>
          <cell r="U2297">
            <v>2</v>
          </cell>
          <cell r="V2297" t="str">
            <v>PROYECTOS - 2007 P/CONCLUSION</v>
          </cell>
          <cell r="W2297">
            <v>2902</v>
          </cell>
        </row>
        <row r="2298">
          <cell r="B2298" t="str">
            <v>B05-17023-00000</v>
          </cell>
          <cell r="C2298" t="str">
            <v>EQUIPAMIENTO U.E. 25 DE JULIO</v>
          </cell>
          <cell r="D2298" t="str">
            <v>DISTRITAL D-4</v>
          </cell>
          <cell r="E2298">
            <v>15</v>
          </cell>
          <cell r="F2298" t="str">
            <v>DISTRITAL</v>
          </cell>
          <cell r="G2298" t="str">
            <v>RI-08</v>
          </cell>
          <cell r="H2298">
            <v>47873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47873</v>
          </cell>
          <cell r="P2298">
            <v>0</v>
          </cell>
          <cell r="Q2298">
            <v>1</v>
          </cell>
          <cell r="R2298" t="str">
            <v>PROTECCION SOCIAL</v>
          </cell>
          <cell r="S2298">
            <v>1</v>
          </cell>
          <cell r="T2298" t="str">
            <v>SERVICIO DE EDUCACION</v>
          </cell>
          <cell r="U2298">
            <v>2</v>
          </cell>
          <cell r="V2298" t="str">
            <v>PROYECTOS - 2007 P/CONCLUSION</v>
          </cell>
          <cell r="W2298">
            <v>2903</v>
          </cell>
        </row>
        <row r="2299">
          <cell r="B2299" t="str">
            <v>B05-17116-00000</v>
          </cell>
          <cell r="C2299" t="str">
            <v>DOTACION DE MATERIALES DE CONSTRUCCION PARA ENLOSETADO DE CALLE JUAN LECHIN OQUENDO</v>
          </cell>
          <cell r="D2299" t="str">
            <v>COMPLEMENTO ROSAS PAMPA</v>
          </cell>
          <cell r="E2299">
            <v>1</v>
          </cell>
          <cell r="F2299" t="str">
            <v>DISTRITO - 1</v>
          </cell>
          <cell r="G2299" t="str">
            <v>RI-08</v>
          </cell>
          <cell r="H2299">
            <v>30366</v>
          </cell>
          <cell r="I2299">
            <v>30366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2</v>
          </cell>
          <cell r="R2299" t="str">
            <v>OBRAS Y MEDIO AMBIENTE</v>
          </cell>
          <cell r="S2299">
            <v>18</v>
          </cell>
          <cell r="T2299" t="str">
            <v>CONSTRUCCION Y MANTENIMIENTO DE CAMINOS VECINALES</v>
          </cell>
          <cell r="U2299">
            <v>2</v>
          </cell>
          <cell r="V2299" t="str">
            <v>PROYECTOS - 2007 P/CONCLUSION</v>
          </cell>
          <cell r="W2299">
            <v>2904</v>
          </cell>
        </row>
        <row r="2300">
          <cell r="B2300" t="str">
            <v>B05-17208-00000</v>
          </cell>
          <cell r="C2300" t="str">
            <v>CONSTRUCCION PARA CORDONES DE ACERA (DOTACION DE MATERIAL)</v>
          </cell>
          <cell r="D2300" t="str">
            <v>ECOLOGICO  LOS PINOS</v>
          </cell>
          <cell r="E2300">
            <v>8</v>
          </cell>
          <cell r="F2300" t="str">
            <v>DISTRITO - 8</v>
          </cell>
          <cell r="G2300" t="str">
            <v>RI-08</v>
          </cell>
          <cell r="H2300">
            <v>11410</v>
          </cell>
          <cell r="I2300">
            <v>11410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2</v>
          </cell>
          <cell r="R2300" t="str">
            <v>OBRAS Y MEDIO AMBIENTE</v>
          </cell>
          <cell r="S2300">
            <v>18</v>
          </cell>
          <cell r="T2300" t="str">
            <v>CONSTRUCCION Y MANTENIMIENTO DE CAMINOS VECINALES</v>
          </cell>
          <cell r="U2300">
            <v>2</v>
          </cell>
          <cell r="V2300" t="str">
            <v>PROYECTOS - 2007 P/CONCLUSION</v>
          </cell>
          <cell r="W2300">
            <v>2905</v>
          </cell>
        </row>
        <row r="2301">
          <cell r="B2301" t="str">
            <v>B05-18580-00000</v>
          </cell>
          <cell r="C2301" t="str">
            <v>DOTACION DE CEMENTO PARA CONSTRUCCION PISO DE ACERA</v>
          </cell>
          <cell r="D2301" t="str">
            <v>CHARAPAQUI I</v>
          </cell>
          <cell r="E2301">
            <v>3</v>
          </cell>
          <cell r="F2301" t="str">
            <v>DISTRITO - 3</v>
          </cell>
          <cell r="G2301" t="str">
            <v>RI-08</v>
          </cell>
          <cell r="H2301">
            <v>12000</v>
          </cell>
          <cell r="I2301">
            <v>0</v>
          </cell>
          <cell r="J2301">
            <v>12000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2</v>
          </cell>
          <cell r="R2301" t="str">
            <v>OBRAS Y MEDIO AMBIENTE</v>
          </cell>
          <cell r="S2301">
            <v>18</v>
          </cell>
          <cell r="T2301" t="str">
            <v>CONSTRUCCION Y MANTENIMIENTO DE CAMINOS VECINALES</v>
          </cell>
          <cell r="U2301">
            <v>1</v>
          </cell>
          <cell r="V2301" t="str">
            <v>NUEVOS - 2008</v>
          </cell>
          <cell r="W2301">
            <v>2906</v>
          </cell>
        </row>
        <row r="2302">
          <cell r="B2302" t="str">
            <v>B05-18453-00000</v>
          </cell>
          <cell r="C2302" t="str">
            <v>CONSTRUCCION PISO DE ACERA</v>
          </cell>
          <cell r="D2302" t="str">
            <v>BOLIVAR F</v>
          </cell>
          <cell r="E2302">
            <v>3</v>
          </cell>
          <cell r="F2302" t="str">
            <v>DISTRITO - 3</v>
          </cell>
          <cell r="G2302" t="str">
            <v>RI-08</v>
          </cell>
          <cell r="H2302">
            <v>33139</v>
          </cell>
          <cell r="I2302">
            <v>33139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2</v>
          </cell>
          <cell r="R2302" t="str">
            <v>OBRAS Y MEDIO AMBIENTE</v>
          </cell>
          <cell r="S2302">
            <v>18</v>
          </cell>
          <cell r="T2302" t="str">
            <v>CONSTRUCCION Y MANTENIMIENTO DE CAMINOS VECINALES</v>
          </cell>
          <cell r="U2302">
            <v>1</v>
          </cell>
          <cell r="V2302" t="str">
            <v>NUEVOS - 2008</v>
          </cell>
          <cell r="W2302">
            <v>2907</v>
          </cell>
        </row>
        <row r="2303">
          <cell r="B2303" t="str">
            <v>B05-18442-00000</v>
          </cell>
          <cell r="C2303" t="str">
            <v>CONSTRUCCION PARQUE INFANTIL</v>
          </cell>
          <cell r="D2303" t="str">
            <v>CHARAPAQUI I</v>
          </cell>
          <cell r="E2303">
            <v>3</v>
          </cell>
          <cell r="F2303" t="str">
            <v>DISTRITO - 3</v>
          </cell>
          <cell r="G2303" t="str">
            <v>RI-08</v>
          </cell>
          <cell r="H2303">
            <v>90000</v>
          </cell>
          <cell r="I2303">
            <v>90000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2</v>
          </cell>
          <cell r="R2303" t="str">
            <v>OBRAS Y MEDIO AMBIENTE</v>
          </cell>
          <cell r="S2303">
            <v>12</v>
          </cell>
          <cell r="T2303" t="str">
            <v>INFRAESTRUCTURA URBANA Y RURAL</v>
          </cell>
          <cell r="U2303">
            <v>1</v>
          </cell>
          <cell r="V2303" t="str">
            <v>NUEVOS - 2008</v>
          </cell>
          <cell r="W2303">
            <v>2908</v>
          </cell>
        </row>
        <row r="2304">
          <cell r="B2304" t="str">
            <v>B05-18618-00000</v>
          </cell>
          <cell r="C2304" t="str">
            <v>DOTACION DE LOSETAS CALLE 20</v>
          </cell>
          <cell r="D2304" t="str">
            <v>VILLA TUNARI 4TA. SECCION</v>
          </cell>
          <cell r="E2304">
            <v>4</v>
          </cell>
          <cell r="F2304" t="str">
            <v>DISTRITO - 4</v>
          </cell>
          <cell r="G2304" t="str">
            <v>RI-08</v>
          </cell>
          <cell r="H2304">
            <v>120000</v>
          </cell>
          <cell r="I2304">
            <v>120000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2</v>
          </cell>
          <cell r="R2304" t="str">
            <v>OBRAS Y MEDIO AMBIENTE</v>
          </cell>
          <cell r="S2304">
            <v>18</v>
          </cell>
          <cell r="T2304" t="str">
            <v>CONSTRUCCION Y MANTENIMIENTO DE CAMINOS VECINALES</v>
          </cell>
          <cell r="U2304">
            <v>1</v>
          </cell>
          <cell r="V2304" t="str">
            <v>NUEVOS - 2008</v>
          </cell>
          <cell r="W2304">
            <v>2909</v>
          </cell>
        </row>
        <row r="2305">
          <cell r="B2305" t="str">
            <v/>
          </cell>
          <cell r="C2305" t="str">
            <v>MANTENIMIENTO Y REPARACION DE MAQUINARIA DE LA SUBALCALDIA DISTRITO 5</v>
          </cell>
          <cell r="D2305" t="str">
            <v>DISTRITO 5</v>
          </cell>
          <cell r="E2305">
            <v>5</v>
          </cell>
          <cell r="F2305" t="str">
            <v>DISTRITO - 5</v>
          </cell>
          <cell r="G2305" t="str">
            <v>RI-08</v>
          </cell>
          <cell r="H2305">
            <v>100000</v>
          </cell>
          <cell r="I2305">
            <v>0</v>
          </cell>
          <cell r="J2305">
            <v>100000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4</v>
          </cell>
          <cell r="R2305" t="str">
            <v>FORTALECIMIENTO INSTITUCIONAL</v>
          </cell>
          <cell r="S2305">
            <v>28</v>
          </cell>
          <cell r="T2305" t="str">
            <v>FORTALECIMIENTO SUB ALCALDIAS DISTRITALES</v>
          </cell>
          <cell r="U2305">
            <v>1</v>
          </cell>
          <cell r="V2305" t="str">
            <v>NUEVOS - 2008</v>
          </cell>
          <cell r="W2305">
            <v>2910</v>
          </cell>
        </row>
        <row r="2306">
          <cell r="B2306" t="str">
            <v>B05-18409-00000</v>
          </cell>
          <cell r="C2306" t="str">
            <v>CONSTRUCCIÓN INFRAESTRUCTURA SUBALCALDIA D-5</v>
          </cell>
          <cell r="D2306" t="str">
            <v>DISTRITO 5</v>
          </cell>
          <cell r="E2306">
            <v>5</v>
          </cell>
          <cell r="F2306" t="str">
            <v>DISTRITO - 5</v>
          </cell>
          <cell r="G2306" t="str">
            <v>RI-08</v>
          </cell>
          <cell r="H2306">
            <v>300000</v>
          </cell>
          <cell r="I2306">
            <v>0</v>
          </cell>
          <cell r="J2306">
            <v>300000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2</v>
          </cell>
          <cell r="R2306" t="str">
            <v>OBRAS Y MEDIO AMBIENTE</v>
          </cell>
          <cell r="S2306">
            <v>12</v>
          </cell>
          <cell r="T2306" t="str">
            <v>INFRAESTRUCTURA URBANA Y RURAL</v>
          </cell>
          <cell r="U2306">
            <v>1</v>
          </cell>
          <cell r="V2306" t="str">
            <v>NUEVOS - 2008</v>
          </cell>
          <cell r="W2306">
            <v>2911</v>
          </cell>
        </row>
        <row r="2307">
          <cell r="B2307" t="str">
            <v>B05-19321-00000</v>
          </cell>
          <cell r="C2307" t="str">
            <v>EQUIPAMIENTO SUB ALCALDIA D-5</v>
          </cell>
          <cell r="D2307" t="str">
            <v>DISTRITO 5</v>
          </cell>
          <cell r="E2307">
            <v>5</v>
          </cell>
          <cell r="F2307" t="str">
            <v>DISTRITO - 5</v>
          </cell>
          <cell r="G2307" t="str">
            <v>RI-08</v>
          </cell>
          <cell r="H2307">
            <v>30000</v>
          </cell>
          <cell r="I2307">
            <v>30000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4</v>
          </cell>
          <cell r="R2307" t="str">
            <v>FORTALECIMIENTO INSTITUCIONAL</v>
          </cell>
          <cell r="S2307">
            <v>28</v>
          </cell>
          <cell r="T2307" t="str">
            <v>FORTALECIMIENTO SUB ALCALDIAS DISTRITALES</v>
          </cell>
          <cell r="U2307">
            <v>1</v>
          </cell>
          <cell r="V2307" t="str">
            <v>NUEVOS - 2008</v>
          </cell>
          <cell r="W2307">
            <v>2912</v>
          </cell>
        </row>
        <row r="2308">
          <cell r="B2308" t="str">
            <v>B05-19411-00000</v>
          </cell>
          <cell r="C2308" t="str">
            <v>PAVIMENTO AV. BAUTISTA SAAVEDRA SECTOR U.V."F" - U.V. "G" (ESTUDIO DE PREINVERSIÓN)</v>
          </cell>
          <cell r="D2308" t="str">
            <v>BAUTISTA SAAVEDRA U.V. F - U.V. G</v>
          </cell>
          <cell r="E2308">
            <v>7</v>
          </cell>
          <cell r="F2308" t="str">
            <v>DISTRITO - 7</v>
          </cell>
          <cell r="G2308" t="str">
            <v>RI-08</v>
          </cell>
          <cell r="H2308">
            <v>85000</v>
          </cell>
          <cell r="I2308">
            <v>20000</v>
          </cell>
          <cell r="J2308">
            <v>65000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2</v>
          </cell>
          <cell r="R2308" t="str">
            <v>OBRAS Y MEDIO AMBIENTE</v>
          </cell>
          <cell r="S2308">
            <v>18</v>
          </cell>
          <cell r="T2308" t="str">
            <v>CONSTRUCCION Y MANTENIMIENTO DE CAMINOS VECINALES</v>
          </cell>
          <cell r="U2308">
            <v>1</v>
          </cell>
          <cell r="V2308" t="str">
            <v>NUEVOS - 2008</v>
          </cell>
          <cell r="W2308">
            <v>2913</v>
          </cell>
        </row>
        <row r="2309">
          <cell r="B2309" t="str">
            <v>B05-18830-00000</v>
          </cell>
          <cell r="C2309" t="str">
            <v>DOTACIÓN DE MATERIALES DE CONSTRUCCIÓN PARA GRADERIAS CANCHA MULTIFUNCIONAL</v>
          </cell>
          <cell r="D2309" t="str">
            <v>PUERTO CAMACHO</v>
          </cell>
          <cell r="E2309">
            <v>7</v>
          </cell>
          <cell r="F2309" t="str">
            <v>DISTRITO - 7</v>
          </cell>
          <cell r="G2309" t="str">
            <v>RI-08</v>
          </cell>
          <cell r="H2309">
            <v>15000</v>
          </cell>
          <cell r="I2309">
            <v>0</v>
          </cell>
          <cell r="J2309">
            <v>15000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2</v>
          </cell>
          <cell r="R2309" t="str">
            <v>OBRAS Y MEDIO AMBIENTE</v>
          </cell>
          <cell r="S2309">
            <v>12</v>
          </cell>
          <cell r="T2309" t="str">
            <v>INFRAESTRUCTURA URBANA Y RURAL</v>
          </cell>
          <cell r="U2309">
            <v>1</v>
          </cell>
          <cell r="V2309" t="str">
            <v>NUEVOS - 2008</v>
          </cell>
          <cell r="W2309">
            <v>2914</v>
          </cell>
        </row>
        <row r="2310">
          <cell r="B2310" t="str">
            <v>B05-19437-00000</v>
          </cell>
          <cell r="C2310" t="str">
            <v>REFACCION SEDE SOCIAL</v>
          </cell>
          <cell r="D2310" t="str">
            <v>VILLA COOPERATIVA NORTE</v>
          </cell>
          <cell r="E2310">
            <v>7</v>
          </cell>
          <cell r="F2310" t="str">
            <v>DISTRITO - 7</v>
          </cell>
          <cell r="G2310" t="str">
            <v>RI-08</v>
          </cell>
          <cell r="H2310">
            <v>25000</v>
          </cell>
          <cell r="I2310">
            <v>0</v>
          </cell>
          <cell r="J2310">
            <v>25000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2</v>
          </cell>
          <cell r="R2310" t="str">
            <v>OBRAS Y MEDIO AMBIENTE</v>
          </cell>
          <cell r="S2310">
            <v>12</v>
          </cell>
          <cell r="T2310" t="str">
            <v>INFRAESTRUCTURA URBANA Y RURAL</v>
          </cell>
          <cell r="U2310">
            <v>1</v>
          </cell>
          <cell r="V2310" t="str">
            <v>NUEVOS - 2008</v>
          </cell>
          <cell r="W2310">
            <v>2915</v>
          </cell>
        </row>
        <row r="2311">
          <cell r="B2311" t="str">
            <v>B05-18765-00000</v>
          </cell>
          <cell r="C2311" t="str">
            <v>DOTACIÓN DE MATERIALES DE CONSTRUCCIÓN PARA CORDONES DE ACERA VARIAS CALLES</v>
          </cell>
          <cell r="D2311" t="str">
            <v>UTAMA</v>
          </cell>
          <cell r="E2311">
            <v>7</v>
          </cell>
          <cell r="F2311" t="str">
            <v>DISTRITO - 7</v>
          </cell>
          <cell r="G2311" t="str">
            <v>RI-08</v>
          </cell>
          <cell r="H2311">
            <v>10000</v>
          </cell>
          <cell r="I2311">
            <v>0</v>
          </cell>
          <cell r="J2311">
            <v>10000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2</v>
          </cell>
          <cell r="R2311" t="str">
            <v>OBRAS Y MEDIO AMBIENTE</v>
          </cell>
          <cell r="S2311">
            <v>18</v>
          </cell>
          <cell r="T2311" t="str">
            <v>CONSTRUCCION Y MANTENIMIENTO DE CAMINOS VECINALES</v>
          </cell>
          <cell r="U2311">
            <v>1</v>
          </cell>
          <cell r="V2311" t="str">
            <v>NUEVOS - 2008</v>
          </cell>
          <cell r="W2311">
            <v>2916</v>
          </cell>
        </row>
        <row r="2312">
          <cell r="B2312" t="str">
            <v>B05-18851-00000</v>
          </cell>
          <cell r="C2312" t="str">
            <v>DOTACIÓN DE MATERIALES DE CONSTRUCCIÓN PARA SEDE SOCIAL (FASE II)</v>
          </cell>
          <cell r="D2312" t="str">
            <v>SEÑOR DE LAGUNAS NORTE</v>
          </cell>
          <cell r="E2312">
            <v>7</v>
          </cell>
          <cell r="F2312" t="str">
            <v>DISTRITO - 7</v>
          </cell>
          <cell r="G2312" t="str">
            <v>RI-08</v>
          </cell>
          <cell r="H2312">
            <v>23000</v>
          </cell>
          <cell r="I2312">
            <v>23000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2</v>
          </cell>
          <cell r="R2312" t="str">
            <v>OBRAS Y MEDIO AMBIENTE</v>
          </cell>
          <cell r="S2312">
            <v>12</v>
          </cell>
          <cell r="T2312" t="str">
            <v>INFRAESTRUCTURA URBANA Y RURAL</v>
          </cell>
          <cell r="U2312">
            <v>1</v>
          </cell>
          <cell r="V2312" t="str">
            <v>NUEVOS - 2008</v>
          </cell>
          <cell r="W2312">
            <v>2917</v>
          </cell>
        </row>
        <row r="2313">
          <cell r="B2313" t="str">
            <v>B05-18511-00000</v>
          </cell>
          <cell r="C2313" t="str">
            <v>CONSTRUCCIÓN SEDE SOCIAL (FASE II)</v>
          </cell>
          <cell r="D2313" t="str">
            <v>SAN FRANCISCO SAN ROQUE</v>
          </cell>
          <cell r="E2313">
            <v>7</v>
          </cell>
          <cell r="F2313" t="str">
            <v>DISTRITO - 7</v>
          </cell>
          <cell r="G2313" t="str">
            <v>RI-08</v>
          </cell>
          <cell r="H2313">
            <v>40884</v>
          </cell>
          <cell r="I2313">
            <v>30884</v>
          </cell>
          <cell r="J2313">
            <v>10000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2</v>
          </cell>
          <cell r="R2313" t="str">
            <v>OBRAS Y MEDIO AMBIENTE</v>
          </cell>
          <cell r="S2313">
            <v>12</v>
          </cell>
          <cell r="T2313" t="str">
            <v>INFRAESTRUCTURA URBANA Y RURAL</v>
          </cell>
          <cell r="U2313">
            <v>1</v>
          </cell>
          <cell r="V2313" t="str">
            <v>NUEVOS - 2008</v>
          </cell>
          <cell r="W2313">
            <v>2918</v>
          </cell>
        </row>
        <row r="2314">
          <cell r="B2314" t="str">
            <v>B05-18763-00000</v>
          </cell>
          <cell r="C2314" t="str">
            <v>DOTACIÓN DE MATERIALES DE CONSTRUCCION PARA CORDONES DE ACERA CALLES C, D, F, G.</v>
          </cell>
          <cell r="D2314" t="str">
            <v>VILA VILA</v>
          </cell>
          <cell r="E2314">
            <v>7</v>
          </cell>
          <cell r="F2314" t="str">
            <v>DISTRITO - 7</v>
          </cell>
          <cell r="G2314" t="str">
            <v>RI-08</v>
          </cell>
          <cell r="H2314">
            <v>14399</v>
          </cell>
          <cell r="I2314">
            <v>0</v>
          </cell>
          <cell r="J2314">
            <v>14399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2</v>
          </cell>
          <cell r="R2314" t="str">
            <v>OBRAS Y MEDIO AMBIENTE</v>
          </cell>
          <cell r="S2314">
            <v>18</v>
          </cell>
          <cell r="T2314" t="str">
            <v>CONSTRUCCION Y MANTENIMIENTO DE CAMINOS VECINALES</v>
          </cell>
          <cell r="U2314">
            <v>1</v>
          </cell>
          <cell r="V2314" t="str">
            <v>NUEVOS - 2008</v>
          </cell>
          <cell r="W2314">
            <v>2919</v>
          </cell>
        </row>
        <row r="2315">
          <cell r="B2315" t="str">
            <v>B05-15135-00000</v>
          </cell>
          <cell r="C2315" t="str">
            <v>DOTACION DE EQUIPOS DE SERIGRAFIA A UNIDADES EDUCATIVAS ZONA NORTE</v>
          </cell>
          <cell r="D2315" t="str">
            <v>DISTRITAL</v>
          </cell>
          <cell r="E2315">
            <v>15</v>
          </cell>
          <cell r="F2315" t="str">
            <v>DISTRITAL</v>
          </cell>
          <cell r="G2315" t="str">
            <v>RI-08</v>
          </cell>
          <cell r="H2315">
            <v>50000</v>
          </cell>
          <cell r="I2315">
            <v>0</v>
          </cell>
          <cell r="J2315">
            <v>0</v>
          </cell>
          <cell r="K2315">
            <v>50000</v>
          </cell>
          <cell r="L2315">
            <v>0</v>
          </cell>
          <cell r="M2315">
            <v>50000</v>
          </cell>
          <cell r="N2315">
            <v>0</v>
          </cell>
          <cell r="O2315">
            <v>0</v>
          </cell>
          <cell r="P2315">
            <v>0</v>
          </cell>
          <cell r="Q2315">
            <v>1</v>
          </cell>
          <cell r="R2315" t="str">
            <v>PROTECCION SOCIAL</v>
          </cell>
          <cell r="S2315">
            <v>1</v>
          </cell>
          <cell r="T2315" t="str">
            <v>SERVICIO DE EDUCACION</v>
          </cell>
          <cell r="U2315">
            <v>1</v>
          </cell>
          <cell r="V2315" t="str">
            <v>NUEVOS - 2008</v>
          </cell>
          <cell r="W2315">
            <v>2920</v>
          </cell>
        </row>
        <row r="2316">
          <cell r="B2316" t="str">
            <v>B05-19327-00000</v>
          </cell>
          <cell r="C2316" t="str">
            <v>EQUIPAMIENTO SUBALCALDIA D-9 (COMPRA DE VOLQUETA)</v>
          </cell>
          <cell r="D2316" t="str">
            <v>DISTRITO 9</v>
          </cell>
          <cell r="E2316">
            <v>9</v>
          </cell>
          <cell r="F2316" t="str">
            <v>DISTRITO - 9</v>
          </cell>
          <cell r="G2316" t="str">
            <v>RI-08</v>
          </cell>
          <cell r="H2316">
            <v>710847</v>
          </cell>
          <cell r="I2316">
            <v>175950</v>
          </cell>
          <cell r="J2316">
            <v>21361</v>
          </cell>
          <cell r="K2316">
            <v>494974</v>
          </cell>
          <cell r="L2316">
            <v>0</v>
          </cell>
          <cell r="M2316">
            <v>0</v>
          </cell>
          <cell r="N2316">
            <v>494974</v>
          </cell>
          <cell r="O2316">
            <v>18562</v>
          </cell>
          <cell r="P2316">
            <v>0</v>
          </cell>
          <cell r="Q2316">
            <v>4</v>
          </cell>
          <cell r="R2316" t="str">
            <v>FORTALECIMIENTO INSTITUCIONAL</v>
          </cell>
          <cell r="S2316">
            <v>28</v>
          </cell>
          <cell r="T2316" t="str">
            <v>FORTALECIMIENTO SUB ALCALDIAS DISTRITALES</v>
          </cell>
          <cell r="U2316">
            <v>1</v>
          </cell>
          <cell r="V2316" t="str">
            <v>NUEVOS - 2008</v>
          </cell>
          <cell r="W2316">
            <v>2921</v>
          </cell>
        </row>
        <row r="2317">
          <cell r="B2317" t="str">
            <v/>
          </cell>
          <cell r="C2317" t="str">
            <v>ACTUALIZACION PREDIAL - CONTRIBUYENTES DE EL ALTO</v>
          </cell>
          <cell r="D2317" t="str">
            <v>DISTRITAL</v>
          </cell>
          <cell r="E2317">
            <v>15</v>
          </cell>
          <cell r="F2317" t="str">
            <v>DISTRITAL</v>
          </cell>
          <cell r="G2317" t="str">
            <v>RI-08</v>
          </cell>
          <cell r="H2317">
            <v>135000</v>
          </cell>
          <cell r="I2317">
            <v>0</v>
          </cell>
          <cell r="J2317">
            <v>135000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4</v>
          </cell>
          <cell r="R2317" t="str">
            <v>FORTALECIMIENTO INSTITUCIONAL</v>
          </cell>
          <cell r="S2317">
            <v>20</v>
          </cell>
          <cell r="T2317" t="str">
            <v>FORTALECIMIENTO MUNICIPAL</v>
          </cell>
          <cell r="U2317">
            <v>2</v>
          </cell>
          <cell r="V2317" t="str">
            <v>PROYECTOS - 2007 P/CONCLUSION</v>
          </cell>
          <cell r="W2317">
            <v>2922</v>
          </cell>
        </row>
        <row r="2318">
          <cell r="B2318" t="str">
            <v/>
          </cell>
          <cell r="C2318" t="str">
            <v>DEUDAS DE GESTIONES PASADAS (CNS)</v>
          </cell>
          <cell r="D2318" t="str">
            <v>DISTRITAL</v>
          </cell>
          <cell r="E2318">
            <v>15</v>
          </cell>
          <cell r="F2318" t="str">
            <v>DISTRITAL</v>
          </cell>
          <cell r="G2318" t="str">
            <v>I</v>
          </cell>
          <cell r="H2318">
            <v>3700000</v>
          </cell>
          <cell r="I2318">
            <v>0</v>
          </cell>
          <cell r="J2318">
            <v>3700000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4</v>
          </cell>
          <cell r="R2318" t="str">
            <v>FORTALECIMIENTO INSTITUCIONAL</v>
          </cell>
          <cell r="S2318">
            <v>23</v>
          </cell>
          <cell r="T2318" t="str">
            <v>SERVICIO DE LA DEUDA</v>
          </cell>
          <cell r="U2318">
            <v>1</v>
          </cell>
          <cell r="V2318" t="str">
            <v>NUEVOS - 2008</v>
          </cell>
          <cell r="W2318">
            <v>2923</v>
          </cell>
        </row>
        <row r="2319">
          <cell r="B2319" t="str">
            <v>B05-18602-00000</v>
          </cell>
          <cell r="C2319" t="str">
            <v>DOTACIÓN DE INSTRUMENTOS MUSICALES U.E. HUMBERTO PORTOCARRERO</v>
          </cell>
          <cell r="D2319" t="str">
            <v>BUATISTA SAAVEDRA U.V. "CH"</v>
          </cell>
          <cell r="E2319">
            <v>7</v>
          </cell>
          <cell r="F2319" t="str">
            <v>DISTRITO - 7</v>
          </cell>
          <cell r="G2319" t="str">
            <v>RI-08</v>
          </cell>
          <cell r="H2319">
            <v>15000</v>
          </cell>
          <cell r="I2319">
            <v>15000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1</v>
          </cell>
          <cell r="R2319" t="str">
            <v>PROTECCION SOCIAL</v>
          </cell>
          <cell r="S2319">
            <v>1</v>
          </cell>
          <cell r="T2319" t="str">
            <v>SERVICIO DE EDUCACION</v>
          </cell>
          <cell r="U2319">
            <v>1</v>
          </cell>
          <cell r="V2319" t="str">
            <v>NUEVOS - 2008</v>
          </cell>
          <cell r="W2319">
            <v>2924</v>
          </cell>
        </row>
        <row r="2320">
          <cell r="B2320" t="str">
            <v>B05-18554-00000</v>
          </cell>
          <cell r="C2320" t="str">
            <v>DOTACIÓN DE ACCESORIOS PARA LUMINARIAS DE ALUMBRADO PUBLICO</v>
          </cell>
          <cell r="D2320" t="str">
            <v>BAUTISTA SAAVEDRA U.V. CH</v>
          </cell>
          <cell r="E2320">
            <v>7</v>
          </cell>
          <cell r="F2320" t="str">
            <v>DISTRITO - 7</v>
          </cell>
          <cell r="G2320" t="str">
            <v>RI-08</v>
          </cell>
          <cell r="H2320">
            <v>15000</v>
          </cell>
          <cell r="I2320">
            <v>15000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2</v>
          </cell>
          <cell r="R2320" t="str">
            <v>OBRAS Y MEDIO AMBIENTE</v>
          </cell>
          <cell r="S2320">
            <v>17</v>
          </cell>
          <cell r="T2320" t="str">
            <v>ALUMBRADO PUBLICO</v>
          </cell>
          <cell r="U2320">
            <v>1</v>
          </cell>
          <cell r="V2320" t="str">
            <v>NUEVOS - 2008</v>
          </cell>
          <cell r="W2320">
            <v>2925</v>
          </cell>
        </row>
        <row r="2321">
          <cell r="B2321" t="str">
            <v>B05-16413-00000</v>
          </cell>
          <cell r="C2321" t="str">
            <v>DOTACION DE LUMINARIAS PARA VARIAS CALLES (SEGURIDAD CIUDADANA)</v>
          </cell>
          <cell r="D2321" t="str">
            <v>BAUTISTA SAAVEDRA U.V. "F"</v>
          </cell>
          <cell r="E2321">
            <v>7</v>
          </cell>
          <cell r="F2321" t="str">
            <v>DISTRITO - 7</v>
          </cell>
          <cell r="G2321" t="str">
            <v>RI-08</v>
          </cell>
          <cell r="H2321">
            <v>17326</v>
          </cell>
          <cell r="I2321">
            <v>17326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2</v>
          </cell>
          <cell r="R2321" t="str">
            <v>OBRAS Y MEDIO AMBIENTE</v>
          </cell>
          <cell r="S2321">
            <v>17</v>
          </cell>
          <cell r="T2321" t="str">
            <v>ALUMBRADO PUBLICO</v>
          </cell>
          <cell r="U2321">
            <v>2</v>
          </cell>
          <cell r="V2321" t="str">
            <v>PROYECTOS - 2007 P/CONCLUSION</v>
          </cell>
          <cell r="W2321">
            <v>2926</v>
          </cell>
        </row>
        <row r="2322">
          <cell r="B2322" t="str">
            <v/>
          </cell>
          <cell r="C2322" t="str">
            <v>FORTALECIMIENTO DE MICRO HUERTAS POPULARES</v>
          </cell>
          <cell r="D2322" t="str">
            <v>DISTRITAL</v>
          </cell>
          <cell r="E2322">
            <v>15</v>
          </cell>
          <cell r="F2322" t="str">
            <v>DISTRITAL</v>
          </cell>
          <cell r="G2322" t="str">
            <v>RI-08</v>
          </cell>
          <cell r="H2322">
            <v>150000</v>
          </cell>
          <cell r="I2322">
            <v>0</v>
          </cell>
          <cell r="J2322">
            <v>150000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2</v>
          </cell>
          <cell r="R2322" t="str">
            <v>OBRAS Y MEDIO AMBIENTE</v>
          </cell>
          <cell r="S2322">
            <v>14</v>
          </cell>
          <cell r="T2322" t="str">
            <v>DESARROLLO Y PRESERVACION DE MEDIO AMBIENTE</v>
          </cell>
          <cell r="U2322">
            <v>1</v>
          </cell>
          <cell r="V2322" t="str">
            <v>NUEVOS - 2008</v>
          </cell>
          <cell r="W2322">
            <v>2927</v>
          </cell>
        </row>
        <row r="2323">
          <cell r="B2323" t="str">
            <v/>
          </cell>
          <cell r="C2323" t="str">
            <v>MANTENIMIENTO Y REFACCION DE MICRO HUERTAS EDUCATIVAS</v>
          </cell>
          <cell r="D2323" t="str">
            <v>DISTRITAL</v>
          </cell>
          <cell r="E2323">
            <v>15</v>
          </cell>
          <cell r="F2323" t="str">
            <v>DISTRITAL</v>
          </cell>
          <cell r="G2323" t="str">
            <v>RI-08</v>
          </cell>
          <cell r="H2323">
            <v>30000</v>
          </cell>
          <cell r="I2323">
            <v>0</v>
          </cell>
          <cell r="J2323">
            <v>30000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2</v>
          </cell>
          <cell r="R2323" t="str">
            <v>OBRAS Y MEDIO AMBIENTE</v>
          </cell>
          <cell r="S2323">
            <v>14</v>
          </cell>
          <cell r="T2323" t="str">
            <v>DESARROLLO Y PRESERVACION DE MEDIO AMBIENTE</v>
          </cell>
          <cell r="U2323">
            <v>1</v>
          </cell>
          <cell r="V2323" t="str">
            <v>NUEVOS - 2008</v>
          </cell>
          <cell r="W2323">
            <v>2928</v>
          </cell>
        </row>
        <row r="2324">
          <cell r="B2324" t="str">
            <v/>
          </cell>
          <cell r="C2324" t="str">
            <v>GENERACION DE EMPLEO (MANO DE OBRA CALIFICADA)</v>
          </cell>
          <cell r="D2324" t="str">
            <v>DISTRITAL</v>
          </cell>
          <cell r="E2324">
            <v>15</v>
          </cell>
          <cell r="F2324" t="str">
            <v>DISTRITAL</v>
          </cell>
          <cell r="G2324" t="str">
            <v>RI-08</v>
          </cell>
          <cell r="H2324">
            <v>300000</v>
          </cell>
          <cell r="I2324">
            <v>300000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2</v>
          </cell>
          <cell r="R2324" t="str">
            <v>OBRAS Y MEDIO AMBIENTE</v>
          </cell>
          <cell r="S2324">
            <v>25</v>
          </cell>
          <cell r="T2324" t="str">
            <v>PROGRAMA INTENSIVO DE EMPLEO - GEN. EMPLEO</v>
          </cell>
          <cell r="U2324">
            <v>2</v>
          </cell>
          <cell r="V2324" t="str">
            <v>PROYECTOS - 2007 P/CONCLUSION</v>
          </cell>
          <cell r="W2324">
            <v>2929</v>
          </cell>
        </row>
        <row r="2325">
          <cell r="B2325" t="str">
            <v/>
          </cell>
          <cell r="C2325" t="str">
            <v>PROGRAMA INTENSIVO DE EMPLEO (ALQUILER DE MAQUINARIA)</v>
          </cell>
          <cell r="D2325" t="str">
            <v>DISTRITAL</v>
          </cell>
          <cell r="E2325">
            <v>15</v>
          </cell>
          <cell r="F2325" t="str">
            <v>DISTRITAL</v>
          </cell>
          <cell r="G2325" t="str">
            <v>RI-08</v>
          </cell>
          <cell r="H2325">
            <v>450000</v>
          </cell>
          <cell r="I2325">
            <v>450000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2</v>
          </cell>
          <cell r="R2325" t="str">
            <v>OBRAS Y MEDIO AMBIENTE</v>
          </cell>
          <cell r="S2325">
            <v>25</v>
          </cell>
          <cell r="T2325" t="str">
            <v>PROGRAMA INTENSIVO DE EMPLEO - GEN. EMPLEO</v>
          </cell>
          <cell r="U2325">
            <v>1</v>
          </cell>
          <cell r="V2325" t="str">
            <v>NUEVOS - 2008</v>
          </cell>
          <cell r="W2325">
            <v>2930</v>
          </cell>
        </row>
        <row r="2326">
          <cell r="B2326" t="str">
            <v>B05-10260-00000</v>
          </cell>
          <cell r="C2326" t="str">
            <v>CONSTRUCCION DE TINGLADO UE ILLIMANI</v>
          </cell>
          <cell r="D2326" t="str">
            <v>URB. MERCURIO - DISTRITAL (D-5)</v>
          </cell>
          <cell r="E2326">
            <v>5</v>
          </cell>
          <cell r="F2326" t="str">
            <v>DISTRITO - 5</v>
          </cell>
          <cell r="G2326" t="str">
            <v>RI-08</v>
          </cell>
          <cell r="H2326">
            <v>46225</v>
          </cell>
          <cell r="I2326">
            <v>0</v>
          </cell>
          <cell r="J2326">
            <v>46225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 t="str">
            <v>PROTECCION SOCIAL</v>
          </cell>
          <cell r="S2326">
            <v>1</v>
          </cell>
          <cell r="T2326" t="str">
            <v>SERVICIO DE EDUCACION</v>
          </cell>
          <cell r="U2326">
            <v>5</v>
          </cell>
          <cell r="V2326" t="str">
            <v>PROYECTOS GESTIONES PASADAS</v>
          </cell>
          <cell r="W2326">
            <v>2931</v>
          </cell>
        </row>
        <row r="2327">
          <cell r="B2327" t="str">
            <v>B05-19444-00000</v>
          </cell>
          <cell r="C2327" t="str">
            <v>REHABILITACION DE CANALES PLUVIALES</v>
          </cell>
          <cell r="D2327" t="str">
            <v>DISTRITAL</v>
          </cell>
          <cell r="E2327">
            <v>15</v>
          </cell>
          <cell r="F2327" t="str">
            <v>DISTRITAL</v>
          </cell>
          <cell r="G2327" t="str">
            <v>RI-08</v>
          </cell>
          <cell r="H2327">
            <v>5449</v>
          </cell>
          <cell r="I2327">
            <v>5449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2</v>
          </cell>
          <cell r="R2327" t="str">
            <v>OBRAS Y MEDIO AMBIENTE</v>
          </cell>
          <cell r="S2327">
            <v>15</v>
          </cell>
          <cell r="T2327" t="str">
            <v>PLAN USO DE DESECHOS SOLIDOS - ALCANTARILLADO SANITARIO</v>
          </cell>
          <cell r="U2327">
            <v>1</v>
          </cell>
          <cell r="V2327" t="str">
            <v>NUEVOS - 2008</v>
          </cell>
          <cell r="W2327">
            <v>2932</v>
          </cell>
        </row>
        <row r="2328">
          <cell r="B2328" t="str">
            <v>B05-19180-00000</v>
          </cell>
          <cell r="C2328" t="str">
            <v>ENLOSETADO CALLE TICUCHA</v>
          </cell>
          <cell r="D2328" t="str">
            <v>SAN JUAN RIO SECO</v>
          </cell>
          <cell r="E2328">
            <v>5</v>
          </cell>
          <cell r="F2328" t="str">
            <v>DISTRITO - 5</v>
          </cell>
          <cell r="G2328" t="str">
            <v>RI-08</v>
          </cell>
          <cell r="H2328">
            <v>63580</v>
          </cell>
          <cell r="I2328">
            <v>63580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2</v>
          </cell>
          <cell r="R2328" t="str">
            <v>OBRAS Y MEDIO AMBIENTE</v>
          </cell>
          <cell r="S2328">
            <v>18</v>
          </cell>
          <cell r="T2328" t="str">
            <v>CONSTRUCCION Y MANTENIMIENTO DE CAMINOS VECINALES</v>
          </cell>
          <cell r="U2328">
            <v>1</v>
          </cell>
          <cell r="V2328" t="str">
            <v>NUEVOS - 2008</v>
          </cell>
          <cell r="W2328">
            <v>2933</v>
          </cell>
        </row>
        <row r="2329">
          <cell r="B2329" t="str">
            <v>B05-19292-00000</v>
          </cell>
          <cell r="C2329" t="str">
            <v>ENREJADO PLAZA ROMERO PAMPA</v>
          </cell>
          <cell r="D2329" t="str">
            <v>ROMERO PAMPA</v>
          </cell>
          <cell r="E2329">
            <v>3</v>
          </cell>
          <cell r="F2329" t="str">
            <v>DISTRITO - 3</v>
          </cell>
          <cell r="G2329" t="str">
            <v>RI-08</v>
          </cell>
          <cell r="H2329">
            <v>60000</v>
          </cell>
          <cell r="I2329">
            <v>0</v>
          </cell>
          <cell r="J2329">
            <v>60000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2</v>
          </cell>
          <cell r="R2329" t="str">
            <v>OBRAS Y MEDIO AMBIENTE</v>
          </cell>
          <cell r="S2329">
            <v>14</v>
          </cell>
          <cell r="T2329" t="str">
            <v>DESARROLLO Y PRESERVACION DE MEDIO AMBIENTE</v>
          </cell>
          <cell r="U2329">
            <v>1</v>
          </cell>
          <cell r="V2329" t="str">
            <v>NUEVOS - 2008</v>
          </cell>
          <cell r="W2329">
            <v>2934</v>
          </cell>
        </row>
        <row r="2330">
          <cell r="B2330" t="str">
            <v/>
          </cell>
          <cell r="C2330" t="str">
            <v>MANTENIMIENTO DE GAVIONES</v>
          </cell>
          <cell r="D2330" t="str">
            <v>DISTRITAL</v>
          </cell>
          <cell r="E2330">
            <v>15</v>
          </cell>
          <cell r="F2330" t="str">
            <v>DISTRITAL</v>
          </cell>
          <cell r="G2330" t="str">
            <v>RI-08</v>
          </cell>
          <cell r="H2330">
            <v>50000</v>
          </cell>
          <cell r="I2330">
            <v>0</v>
          </cell>
          <cell r="J2330">
            <v>50000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2</v>
          </cell>
          <cell r="R2330" t="str">
            <v>OBRAS Y MEDIO AMBIENTE</v>
          </cell>
          <cell r="S2330">
            <v>16</v>
          </cell>
          <cell r="T2330" t="str">
            <v>TRATAMIENTO DE CUENCAS</v>
          </cell>
          <cell r="U2330">
            <v>1</v>
          </cell>
          <cell r="V2330" t="str">
            <v>NUEVOS - 2008</v>
          </cell>
          <cell r="W2330">
            <v>2936</v>
          </cell>
        </row>
        <row r="2331">
          <cell r="B2331" t="str">
            <v>B05-19120-00000</v>
          </cell>
          <cell r="C2331" t="str">
            <v>EQUIPAMIENTO DIRECCION DE PROYECTOS DISTRITALES</v>
          </cell>
          <cell r="D2331" t="str">
            <v>DISTRITAL</v>
          </cell>
          <cell r="E2331">
            <v>15</v>
          </cell>
          <cell r="F2331" t="str">
            <v>DISTRITAL</v>
          </cell>
          <cell r="G2331" t="str">
            <v>RI-08</v>
          </cell>
          <cell r="H2331">
            <v>200000</v>
          </cell>
          <cell r="I2331">
            <v>200000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4</v>
          </cell>
          <cell r="R2331" t="str">
            <v>FORTALECIMIENTO INSTITUCIONAL</v>
          </cell>
          <cell r="S2331">
            <v>20</v>
          </cell>
          <cell r="T2331" t="str">
            <v>FORTALECIMIENTO MUNICIPAL</v>
          </cell>
          <cell r="U2331">
            <v>1</v>
          </cell>
          <cell r="V2331" t="str">
            <v>NUEVOS - 2008</v>
          </cell>
          <cell r="W2331">
            <v>2942</v>
          </cell>
        </row>
        <row r="2332">
          <cell r="B2332" t="str">
            <v>B05-18789-00000</v>
          </cell>
          <cell r="C2332" t="str">
            <v>DOTACION DE MATERIALES DE CONSTRUCCION PARA ENLOSETADO CALLE GROVER SUAREZ</v>
          </cell>
          <cell r="D2332" t="str">
            <v>3 DE MAYO</v>
          </cell>
          <cell r="E2332">
            <v>3</v>
          </cell>
          <cell r="F2332" t="str">
            <v>DISTRITO - 3</v>
          </cell>
          <cell r="G2332" t="str">
            <v>RI-08</v>
          </cell>
          <cell r="H2332">
            <v>223124</v>
          </cell>
          <cell r="I2332">
            <v>163124</v>
          </cell>
          <cell r="J2332">
            <v>60000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2</v>
          </cell>
          <cell r="R2332" t="str">
            <v>OBRAS Y MEDIO AMBIENTE</v>
          </cell>
          <cell r="S2332">
            <v>18</v>
          </cell>
          <cell r="T2332" t="str">
            <v>CONSTRUCCION Y MANTENIMIENTO DE CAMINOS VECINALES</v>
          </cell>
          <cell r="U2332">
            <v>1</v>
          </cell>
          <cell r="V2332" t="str">
            <v>NUEVOS - 2008</v>
          </cell>
          <cell r="W2332">
            <v>2943</v>
          </cell>
        </row>
        <row r="2333">
          <cell r="B2333" t="str">
            <v>B05-18506-00000</v>
          </cell>
          <cell r="C2333" t="str">
            <v>CONSTRUCCION SEDE SOCIAL (FASE II)</v>
          </cell>
          <cell r="D2333" t="str">
            <v>ANEXO 7 DE SEPTIEMBRE</v>
          </cell>
          <cell r="E2333">
            <v>3</v>
          </cell>
          <cell r="F2333" t="str">
            <v>DISTRITO - 3</v>
          </cell>
          <cell r="G2333" t="str">
            <v>RI-08</v>
          </cell>
          <cell r="H2333">
            <v>40000</v>
          </cell>
          <cell r="I2333">
            <v>0</v>
          </cell>
          <cell r="J2333">
            <v>40000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2</v>
          </cell>
          <cell r="R2333" t="str">
            <v>OBRAS Y MEDIO AMBIENTE</v>
          </cell>
          <cell r="S2333">
            <v>12</v>
          </cell>
          <cell r="T2333" t="str">
            <v>INFRAESTRUCTURA URBANA Y RURAL</v>
          </cell>
          <cell r="U2333">
            <v>1</v>
          </cell>
          <cell r="V2333" t="str">
            <v>NUEVOS - 2008</v>
          </cell>
          <cell r="W2333">
            <v>2944</v>
          </cell>
        </row>
        <row r="2334">
          <cell r="B2334" t="str">
            <v>B05-17252-00000</v>
          </cell>
          <cell r="C2334" t="str">
            <v>CONSTRUCCION ASFALTADO AV. LITORAL (MEJ. INTEGRAL SIST. TRANS. EL ALTO - FINAN. BM)</v>
          </cell>
          <cell r="D2334" t="str">
            <v>DISTRITAL D-3</v>
          </cell>
          <cell r="E2334">
            <v>15</v>
          </cell>
          <cell r="F2334" t="str">
            <v>DISTRITAL</v>
          </cell>
          <cell r="G2334" t="str">
            <v>RI-08</v>
          </cell>
          <cell r="H2334">
            <v>13049241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13049241</v>
          </cell>
          <cell r="Q2334">
            <v>2</v>
          </cell>
          <cell r="R2334" t="str">
            <v>OBRAS Y MEDIO AMBIENTE</v>
          </cell>
          <cell r="S2334">
            <v>18</v>
          </cell>
          <cell r="T2334" t="str">
            <v>CONSTRUCCION Y MANTENIMIENTO DE CAMINOS VECINALES</v>
          </cell>
          <cell r="U2334">
            <v>2</v>
          </cell>
          <cell r="V2334" t="str">
            <v>PROYECTOS - 2007 P/CONCLUSION</v>
          </cell>
          <cell r="W2334">
            <v>2945</v>
          </cell>
        </row>
        <row r="2335">
          <cell r="B2335" t="str">
            <v>B05-17253-00000</v>
          </cell>
          <cell r="C2335" t="str">
            <v>CONSTRUCCION ASFALTADO AV. COSTANERA II (MEJ. INTEGRAL SIST. TRANS. EL ALTO - FINAN. BM)</v>
          </cell>
          <cell r="D2335" t="str">
            <v>DISTRITAL D-4</v>
          </cell>
          <cell r="E2335">
            <v>15</v>
          </cell>
          <cell r="F2335" t="str">
            <v>DISTRITAL</v>
          </cell>
          <cell r="G2335" t="str">
            <v>RI-08</v>
          </cell>
          <cell r="H2335">
            <v>1378397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1378397</v>
          </cell>
          <cell r="Q2335">
            <v>2</v>
          </cell>
          <cell r="R2335" t="str">
            <v>OBRAS Y MEDIO AMBIENTE</v>
          </cell>
          <cell r="S2335">
            <v>18</v>
          </cell>
          <cell r="T2335" t="str">
            <v>CONSTRUCCION Y MANTENIMIENTO DE CAMINOS VECINALES</v>
          </cell>
          <cell r="U2335">
            <v>2</v>
          </cell>
          <cell r="V2335" t="str">
            <v>PROYECTOS - 2007 P/CONCLUSION</v>
          </cell>
          <cell r="W2335">
            <v>2946</v>
          </cell>
        </row>
        <row r="2336">
          <cell r="B2336" t="str">
            <v>B05-17254-00000</v>
          </cell>
          <cell r="C2336" t="str">
            <v>CONSTRUCCION PUENTE LITORAL (MEJ. INTEGRAL SIST. TRANS. EL ALTO - FINAN. BM)</v>
          </cell>
          <cell r="D2336" t="str">
            <v>DISTRITAL D-3-4</v>
          </cell>
          <cell r="E2336">
            <v>15</v>
          </cell>
          <cell r="F2336" t="str">
            <v>DISTRITAL</v>
          </cell>
          <cell r="G2336" t="str">
            <v>RI-08</v>
          </cell>
          <cell r="H2336">
            <v>1341210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1341210</v>
          </cell>
          <cell r="Q2336">
            <v>2</v>
          </cell>
          <cell r="R2336" t="str">
            <v>OBRAS Y MEDIO AMBIENTE</v>
          </cell>
          <cell r="S2336">
            <v>18</v>
          </cell>
          <cell r="T2336" t="str">
            <v>CONSTRUCCION Y MANTENIMIENTO DE CAMINOS VECINALES</v>
          </cell>
          <cell r="U2336">
            <v>2</v>
          </cell>
          <cell r="V2336" t="str">
            <v>PROYECTOS - 2007 P/CONCLUSION</v>
          </cell>
          <cell r="W2336">
            <v>2947</v>
          </cell>
        </row>
        <row r="2337">
          <cell r="B2337" t="str">
            <v>B05-17255-00000</v>
          </cell>
          <cell r="C2337" t="str">
            <v>CONSTRUCCION PAVIMENTO AV. PUCARANI (MEJ. INTEGRAL SIST. TRANS. EL ALTO - FINAN. BM)</v>
          </cell>
          <cell r="D2337" t="str">
            <v>DISTRITAL D-6</v>
          </cell>
          <cell r="E2337">
            <v>15</v>
          </cell>
          <cell r="F2337" t="str">
            <v>DISTRITAL</v>
          </cell>
          <cell r="G2337" t="str">
            <v>RI-08</v>
          </cell>
          <cell r="H2337">
            <v>1477440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1477440</v>
          </cell>
          <cell r="Q2337">
            <v>2</v>
          </cell>
          <cell r="R2337" t="str">
            <v>OBRAS Y MEDIO AMBIENTE</v>
          </cell>
          <cell r="S2337">
            <v>18</v>
          </cell>
          <cell r="T2337" t="str">
            <v>CONSTRUCCION Y MANTENIMIENTO DE CAMINOS VECINALES</v>
          </cell>
          <cell r="U2337">
            <v>2</v>
          </cell>
          <cell r="V2337" t="str">
            <v>PROYECTOS - 2007 P/CONCLUSION</v>
          </cell>
          <cell r="W2337">
            <v>2948</v>
          </cell>
        </row>
        <row r="2338">
          <cell r="B2338" t="str">
            <v>B05-17256-00000</v>
          </cell>
          <cell r="C2338" t="str">
            <v>CONSTRUCCION DE CICLORUTAS Y ACERAS (MEJ. INTEGRAL SIST. TRANS. EL ALTO - FINAN. BM)</v>
          </cell>
          <cell r="D2338" t="str">
            <v>DISTRITAL</v>
          </cell>
          <cell r="E2338">
            <v>15</v>
          </cell>
          <cell r="F2338" t="str">
            <v>DISTRITAL</v>
          </cell>
          <cell r="G2338" t="str">
            <v>RI-08</v>
          </cell>
          <cell r="H2338">
            <v>1395360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1395360</v>
          </cell>
          <cell r="Q2338">
            <v>2</v>
          </cell>
          <cell r="R2338" t="str">
            <v>OBRAS Y MEDIO AMBIENTE</v>
          </cell>
          <cell r="S2338">
            <v>18</v>
          </cell>
          <cell r="T2338" t="str">
            <v>CONSTRUCCION Y MANTENIMIENTO DE CAMINOS VECINALES</v>
          </cell>
          <cell r="U2338">
            <v>2</v>
          </cell>
          <cell r="V2338" t="str">
            <v>PROYECTOS - 2007 P/CONCLUSION</v>
          </cell>
          <cell r="W2338">
            <v>2949</v>
          </cell>
        </row>
        <row r="2339">
          <cell r="B2339" t="str">
            <v/>
          </cell>
          <cell r="C2339" t="str">
            <v>SEÑALIZACION HORIZONTAL Y VERTICAL 2007</v>
          </cell>
          <cell r="D2339" t="str">
            <v>DISTRITAL</v>
          </cell>
          <cell r="E2339">
            <v>15</v>
          </cell>
          <cell r="F2339" t="str">
            <v>DISTRITAL</v>
          </cell>
          <cell r="G2339" t="str">
            <v>RI-08</v>
          </cell>
          <cell r="H2339">
            <v>197400</v>
          </cell>
          <cell r="I2339">
            <v>197400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2</v>
          </cell>
          <cell r="R2339" t="str">
            <v>OBRAS Y MEDIO AMBIENTE</v>
          </cell>
          <cell r="S2339">
            <v>19</v>
          </cell>
          <cell r="T2339" t="str">
            <v>TRANSPORTE Y VIALIDAD</v>
          </cell>
          <cell r="U2339">
            <v>2</v>
          </cell>
          <cell r="V2339" t="str">
            <v>PROYECTOS - 2007 P/CONCLUSION</v>
          </cell>
          <cell r="W2339">
            <v>2951</v>
          </cell>
        </row>
        <row r="2340">
          <cell r="B2340" t="str">
            <v>B05-18501-00000</v>
          </cell>
          <cell r="C2340" t="str">
            <v>CONSTRUCCION SEDE SOCIAL (FASE I)</v>
          </cell>
          <cell r="D2340" t="str">
            <v>BARRIO LINDO</v>
          </cell>
          <cell r="E2340">
            <v>3</v>
          </cell>
          <cell r="F2340" t="str">
            <v>DISTRITO - 3</v>
          </cell>
          <cell r="G2340" t="str">
            <v>RI-08</v>
          </cell>
          <cell r="H2340">
            <v>125000</v>
          </cell>
          <cell r="I2340">
            <v>60000</v>
          </cell>
          <cell r="J2340">
            <v>65000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2</v>
          </cell>
          <cell r="R2340" t="str">
            <v>OBRAS Y MEDIO AMBIENTE</v>
          </cell>
          <cell r="S2340">
            <v>12</v>
          </cell>
          <cell r="T2340" t="str">
            <v>INFRAESTRUCTURA URBANA Y RURAL</v>
          </cell>
          <cell r="U2340">
            <v>1</v>
          </cell>
          <cell r="V2340" t="str">
            <v>NUEVOS - 2008</v>
          </cell>
          <cell r="W2340">
            <v>2952</v>
          </cell>
        </row>
        <row r="2341">
          <cell r="B2341" t="str">
            <v>B05-18214-00000</v>
          </cell>
          <cell r="C2341" t="str">
            <v>CONSTRUCCION CANCHA MULTIFUNCIONAL + TINGLADO (FASE I)</v>
          </cell>
          <cell r="D2341" t="str">
            <v>VILLA ADELA PLAN 560</v>
          </cell>
          <cell r="E2341">
            <v>3</v>
          </cell>
          <cell r="F2341" t="str">
            <v>DISTRITO - 3</v>
          </cell>
          <cell r="G2341" t="str">
            <v>RI-08</v>
          </cell>
          <cell r="H2341">
            <v>342109</v>
          </cell>
          <cell r="I2341">
            <v>342109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2</v>
          </cell>
          <cell r="R2341" t="str">
            <v>OBRAS Y MEDIO AMBIENTE</v>
          </cell>
          <cell r="S2341">
            <v>12</v>
          </cell>
          <cell r="T2341" t="str">
            <v>INFRAESTRUCTURA URBANA Y RURAL</v>
          </cell>
          <cell r="U2341">
            <v>1</v>
          </cell>
          <cell r="V2341" t="str">
            <v>NUEVOS - 2008</v>
          </cell>
          <cell r="W2341">
            <v>2953</v>
          </cell>
        </row>
        <row r="2342">
          <cell r="B2342" t="str">
            <v/>
          </cell>
          <cell r="C2342" t="str">
            <v>FORTALECIMIENTO A UNIDADES PRODUCTIVAS ARTESANALES</v>
          </cell>
          <cell r="D2342" t="str">
            <v>DISTRITAL</v>
          </cell>
          <cell r="E2342">
            <v>15</v>
          </cell>
          <cell r="F2342" t="str">
            <v>DISTRITAL</v>
          </cell>
          <cell r="G2342" t="str">
            <v>RI-08</v>
          </cell>
          <cell r="H2342">
            <v>100000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100000</v>
          </cell>
          <cell r="P2342">
            <v>0</v>
          </cell>
          <cell r="Q2342">
            <v>3</v>
          </cell>
          <cell r="R2342" t="str">
            <v>DESARROLLO ECONOMICO - PRODUCTIVO</v>
          </cell>
          <cell r="S2342">
            <v>8</v>
          </cell>
          <cell r="T2342" t="str">
            <v>PROMOCION DESARROLLO ECONOMICO URBANO</v>
          </cell>
          <cell r="U2342">
            <v>2</v>
          </cell>
          <cell r="V2342" t="str">
            <v>PROYECTOS - 2007 P/CONCLUSION</v>
          </cell>
          <cell r="W2342">
            <v>2956</v>
          </cell>
        </row>
        <row r="2343">
          <cell r="B2343" t="str">
            <v/>
          </cell>
          <cell r="C2343" t="str">
            <v>LIMPIEZA Y MANTENIMIENTO DE CAMARAS SEPTICAS EN U.E. 2007</v>
          </cell>
          <cell r="D2343" t="str">
            <v>DISTRITAL</v>
          </cell>
          <cell r="E2343">
            <v>15</v>
          </cell>
          <cell r="F2343" t="str">
            <v>DISTRITAL</v>
          </cell>
          <cell r="G2343" t="str">
            <v>RI-08</v>
          </cell>
          <cell r="H2343">
            <v>20000</v>
          </cell>
          <cell r="I2343">
            <v>0</v>
          </cell>
          <cell r="J2343">
            <v>20000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1</v>
          </cell>
          <cell r="R2343" t="str">
            <v>PROTECCION SOCIAL</v>
          </cell>
          <cell r="S2343">
            <v>1</v>
          </cell>
          <cell r="T2343" t="str">
            <v>SERVICIO DE EDUCACION</v>
          </cell>
          <cell r="U2343">
            <v>2</v>
          </cell>
          <cell r="V2343" t="str">
            <v>PROYECTOS - 2007 P/CONCLUSION</v>
          </cell>
          <cell r="W2343">
            <v>2957</v>
          </cell>
        </row>
        <row r="2344">
          <cell r="B2344" t="str">
            <v>B05-13781-00000</v>
          </cell>
          <cell r="C2344" t="str">
            <v>CONSTRUCCION PALACIO MUNICIPAL</v>
          </cell>
          <cell r="D2344" t="str">
            <v>DISTRITAL</v>
          </cell>
          <cell r="E2344">
            <v>15</v>
          </cell>
          <cell r="F2344" t="str">
            <v>DISTRITAL</v>
          </cell>
          <cell r="G2344" t="str">
            <v>RI-08</v>
          </cell>
          <cell r="H2344">
            <v>117900</v>
          </cell>
          <cell r="I2344">
            <v>0</v>
          </cell>
          <cell r="J2344">
            <v>117900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2</v>
          </cell>
          <cell r="R2344" t="str">
            <v>OBRAS Y MEDIO AMBIENTE</v>
          </cell>
          <cell r="S2344">
            <v>12</v>
          </cell>
          <cell r="T2344" t="str">
            <v>INFRAESTRUCTURA URBANA Y RURAL</v>
          </cell>
          <cell r="U2344">
            <v>5</v>
          </cell>
          <cell r="V2344" t="str">
            <v>PROYECTOS GESTIONES PASADAS</v>
          </cell>
          <cell r="W2344">
            <v>2958</v>
          </cell>
        </row>
        <row r="2345">
          <cell r="B2345" t="str">
            <v/>
          </cell>
          <cell r="C2345" t="str">
            <v>MANTENIMIENTO REFACCION  DE BIENES INMUEBLES Y MUEBLES - GMEA</v>
          </cell>
          <cell r="D2345" t="str">
            <v>DISTRITAL</v>
          </cell>
          <cell r="E2345">
            <v>15</v>
          </cell>
          <cell r="F2345" t="str">
            <v>DISTRITAL</v>
          </cell>
          <cell r="G2345" t="str">
            <v>RI-08</v>
          </cell>
          <cell r="H2345">
            <v>750000</v>
          </cell>
          <cell r="I2345">
            <v>400000</v>
          </cell>
          <cell r="J2345">
            <v>350000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4</v>
          </cell>
          <cell r="R2345" t="str">
            <v>FORTALECIMIENTO INSTITUCIONAL</v>
          </cell>
          <cell r="S2345">
            <v>20</v>
          </cell>
          <cell r="T2345" t="str">
            <v>FORTALECIMIENTO MUNICIPAL</v>
          </cell>
          <cell r="U2345">
            <v>1</v>
          </cell>
          <cell r="V2345" t="str">
            <v>NUEVOS - 2008</v>
          </cell>
          <cell r="W2345">
            <v>2959</v>
          </cell>
        </row>
        <row r="2346">
          <cell r="B2346" t="str">
            <v>B05-19359-00000</v>
          </cell>
          <cell r="C2346" t="str">
            <v>EQUIPAMIENTO UNIDAD DE TRANSPORTES</v>
          </cell>
          <cell r="D2346" t="str">
            <v>DISTRITAL</v>
          </cell>
          <cell r="E2346">
            <v>15</v>
          </cell>
          <cell r="F2346" t="str">
            <v>DISTRITAL</v>
          </cell>
          <cell r="G2346" t="str">
            <v>RI-08</v>
          </cell>
          <cell r="H2346">
            <v>200000</v>
          </cell>
          <cell r="I2346">
            <v>200000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4</v>
          </cell>
          <cell r="R2346" t="str">
            <v>FORTALECIMIENTO INSTITUCIONAL</v>
          </cell>
          <cell r="S2346">
            <v>20</v>
          </cell>
          <cell r="T2346" t="str">
            <v>FORTALECIMIENTO MUNICIPAL</v>
          </cell>
          <cell r="U2346">
            <v>1</v>
          </cell>
          <cell r="V2346" t="str">
            <v>NUEVOS - 2008</v>
          </cell>
          <cell r="W2346">
            <v>2960</v>
          </cell>
        </row>
        <row r="2347">
          <cell r="B2347" t="str">
            <v>B05-19403-00000</v>
          </cell>
          <cell r="C2347" t="str">
            <v>PAVIMENTADO AV. CORNELIO SAAVEDRA Y CALLE COLORADO (COMPLEMENTACION)</v>
          </cell>
          <cell r="D2347" t="str">
            <v>DISTRITAL</v>
          </cell>
          <cell r="E2347">
            <v>15</v>
          </cell>
          <cell r="F2347" t="str">
            <v>DISTRITAL</v>
          </cell>
          <cell r="G2347" t="str">
            <v>RI-08</v>
          </cell>
          <cell r="H2347">
            <v>1116846</v>
          </cell>
          <cell r="I2347">
            <v>0</v>
          </cell>
          <cell r="J2347">
            <v>0</v>
          </cell>
          <cell r="K2347">
            <v>251948</v>
          </cell>
          <cell r="L2347">
            <v>0</v>
          </cell>
          <cell r="M2347">
            <v>0</v>
          </cell>
          <cell r="N2347">
            <v>251948</v>
          </cell>
          <cell r="O2347">
            <v>0</v>
          </cell>
          <cell r="P2347">
            <v>864898</v>
          </cell>
          <cell r="Q2347">
            <v>2</v>
          </cell>
          <cell r="R2347" t="str">
            <v>OBRAS Y MEDIO AMBIENTE</v>
          </cell>
          <cell r="S2347">
            <v>18</v>
          </cell>
          <cell r="T2347" t="str">
            <v>CONSTRUCCION Y MANTENIMIENTO DE CAMINOS VECINALES</v>
          </cell>
          <cell r="U2347">
            <v>1</v>
          </cell>
          <cell r="V2347" t="str">
            <v>NUEVOS - 2008</v>
          </cell>
          <cell r="W2347">
            <v>2961</v>
          </cell>
        </row>
        <row r="2348">
          <cell r="B2348" t="str">
            <v>B05-12190-00000</v>
          </cell>
          <cell r="C2348" t="str">
            <v>CONSTRUCCION DE TINGLADO U.E. SAN MARCOS (CONCLUSION)</v>
          </cell>
          <cell r="D2348" t="str">
            <v>DISTRITO 6</v>
          </cell>
          <cell r="E2348">
            <v>6</v>
          </cell>
          <cell r="F2348" t="str">
            <v>DISTRITO - 6</v>
          </cell>
          <cell r="G2348" t="str">
            <v>RI-08</v>
          </cell>
          <cell r="H2348">
            <v>120000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120000</v>
          </cell>
          <cell r="P2348">
            <v>0</v>
          </cell>
          <cell r="Q2348">
            <v>1</v>
          </cell>
          <cell r="R2348" t="str">
            <v>PROTECCION SOCIAL</v>
          </cell>
          <cell r="S2348">
            <v>1</v>
          </cell>
          <cell r="T2348" t="str">
            <v>SERVICIO DE EDUCACION</v>
          </cell>
          <cell r="U2348">
            <v>5</v>
          </cell>
          <cell r="V2348" t="str">
            <v>PROYECTOS GESTIONES PASADAS</v>
          </cell>
          <cell r="W2348">
            <v>2962</v>
          </cell>
        </row>
        <row r="2349">
          <cell r="B2349" t="str">
            <v>B05-18389-00000</v>
          </cell>
          <cell r="C2349" t="str">
            <v>CONSTRUCCION DE TAPAS  Y REJILLAS PARA SUMIDEROS DE ALCANTARILLADO PLUVIAL</v>
          </cell>
          <cell r="D2349" t="str">
            <v>BALLIVIAN 1RA SECCION</v>
          </cell>
          <cell r="E2349">
            <v>6</v>
          </cell>
          <cell r="F2349" t="str">
            <v>DISTRITO - 6</v>
          </cell>
          <cell r="G2349" t="str">
            <v>RI-08</v>
          </cell>
          <cell r="H2349">
            <v>10000</v>
          </cell>
          <cell r="I2349">
            <v>10000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1</v>
          </cell>
          <cell r="R2349" t="str">
            <v>PROTECCION SOCIAL</v>
          </cell>
          <cell r="S2349">
            <v>1</v>
          </cell>
          <cell r="T2349" t="str">
            <v>SERVICIO DE EDUCACION</v>
          </cell>
          <cell r="U2349">
            <v>1</v>
          </cell>
          <cell r="V2349" t="str">
            <v>NUEVOS - 2008</v>
          </cell>
          <cell r="W2349">
            <v>2963</v>
          </cell>
        </row>
        <row r="2350">
          <cell r="B2350" t="str">
            <v>B05-18944-00000</v>
          </cell>
          <cell r="C2350" t="str">
            <v>DOTACION MATERIALES DE CONSTRUCCION PARA CORDONES DE ACERA</v>
          </cell>
          <cell r="D2350" t="str">
            <v>SAN MIGUEL PATASIRCA</v>
          </cell>
          <cell r="E2350">
            <v>8</v>
          </cell>
          <cell r="F2350" t="str">
            <v>DISTRITO - 8</v>
          </cell>
          <cell r="G2350" t="str">
            <v>RI-08</v>
          </cell>
          <cell r="H2350">
            <v>51407</v>
          </cell>
          <cell r="I2350">
            <v>51407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2</v>
          </cell>
          <cell r="R2350" t="str">
            <v>OBRAS Y MEDIO AMBIENTE</v>
          </cell>
          <cell r="S2350">
            <v>18</v>
          </cell>
          <cell r="T2350" t="str">
            <v>CONSTRUCCION Y MANTENIMIENTO DE CAMINOS VECINALES</v>
          </cell>
          <cell r="U2350">
            <v>1</v>
          </cell>
          <cell r="V2350" t="str">
            <v>NUEVOS - 2008</v>
          </cell>
          <cell r="W2350">
            <v>2964</v>
          </cell>
        </row>
        <row r="2351">
          <cell r="B2351" t="str">
            <v>B05-18349-00000</v>
          </cell>
          <cell r="C2351" t="str">
            <v>CONSTRUCCION DE BATERIAS DE BAÑO Y ENMALLADO DE VENTANAS U.E. ADRIAN CASTILLO (FASE I)</v>
          </cell>
          <cell r="D2351" t="str">
            <v>DISTRITAL D-6</v>
          </cell>
          <cell r="E2351">
            <v>6</v>
          </cell>
          <cell r="F2351" t="str">
            <v>DISTRITO - 6</v>
          </cell>
          <cell r="G2351" t="str">
            <v>RI-08</v>
          </cell>
          <cell r="H2351">
            <v>160000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160000</v>
          </cell>
          <cell r="P2351">
            <v>0</v>
          </cell>
          <cell r="Q2351">
            <v>1</v>
          </cell>
          <cell r="R2351" t="str">
            <v>PROTECCION SOCIAL</v>
          </cell>
          <cell r="S2351">
            <v>1</v>
          </cell>
          <cell r="T2351" t="str">
            <v>SERVICIO DE EDUCACION</v>
          </cell>
          <cell r="U2351">
            <v>1</v>
          </cell>
          <cell r="V2351" t="str">
            <v>NUEVOS - 2008</v>
          </cell>
          <cell r="W2351">
            <v>2965</v>
          </cell>
        </row>
        <row r="2352">
          <cell r="B2352" t="str">
            <v>B05-19062-00000</v>
          </cell>
          <cell r="C2352" t="str">
            <v>ENLOSETADO AV. JULIO ANDRADE</v>
          </cell>
          <cell r="D2352" t="str">
            <v>LORETO</v>
          </cell>
          <cell r="E2352">
            <v>6</v>
          </cell>
          <cell r="F2352" t="str">
            <v>DISTRITO - 6</v>
          </cell>
          <cell r="G2352" t="str">
            <v>RI-08</v>
          </cell>
          <cell r="H2352">
            <v>145490</v>
          </cell>
          <cell r="I2352">
            <v>111000</v>
          </cell>
          <cell r="J2352">
            <v>0</v>
          </cell>
          <cell r="K2352">
            <v>34490</v>
          </cell>
          <cell r="L2352">
            <v>0</v>
          </cell>
          <cell r="M2352">
            <v>0</v>
          </cell>
          <cell r="N2352">
            <v>34490</v>
          </cell>
          <cell r="O2352">
            <v>0</v>
          </cell>
          <cell r="P2352">
            <v>0</v>
          </cell>
          <cell r="Q2352">
            <v>2</v>
          </cell>
          <cell r="R2352" t="str">
            <v>OBRAS Y MEDIO AMBIENTE</v>
          </cell>
          <cell r="S2352">
            <v>18</v>
          </cell>
          <cell r="T2352" t="str">
            <v>CONSTRUCCION Y MANTENIMIENTO DE CAMINOS VECINALES</v>
          </cell>
          <cell r="U2352">
            <v>1</v>
          </cell>
          <cell r="V2352" t="str">
            <v>NUEVOS - 2008</v>
          </cell>
          <cell r="W2352">
            <v>2966</v>
          </cell>
        </row>
        <row r="2353">
          <cell r="B2353" t="str">
            <v>B05-19020-00000</v>
          </cell>
          <cell r="C2353" t="str">
            <v>EMPEDRADO CALLE RODOLFO PALENQUE</v>
          </cell>
          <cell r="D2353" t="str">
            <v>RIO CHOQUEHUANCA</v>
          </cell>
          <cell r="E2353">
            <v>3</v>
          </cell>
          <cell r="F2353" t="str">
            <v>DISTRITO - 3</v>
          </cell>
          <cell r="G2353" t="str">
            <v>RI-08</v>
          </cell>
          <cell r="H2353">
            <v>42239</v>
          </cell>
          <cell r="I2353">
            <v>42239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2</v>
          </cell>
          <cell r="R2353" t="str">
            <v>OBRAS Y MEDIO AMBIENTE</v>
          </cell>
          <cell r="S2353">
            <v>18</v>
          </cell>
          <cell r="T2353" t="str">
            <v>CONSTRUCCION Y MANTENIMIENTO DE CAMINOS VECINALES</v>
          </cell>
          <cell r="U2353">
            <v>1</v>
          </cell>
          <cell r="V2353" t="str">
            <v>NUEVOS - 2008</v>
          </cell>
          <cell r="W2353">
            <v>2967</v>
          </cell>
        </row>
        <row r="2354">
          <cell r="B2354" t="str">
            <v>B05-09710-00000</v>
          </cell>
          <cell r="C2354" t="str">
            <v>CONSTRUCCION DE PLAZA BAUTISTA SAAVEDRA FASE II</v>
          </cell>
          <cell r="D2354" t="str">
            <v>BAUTISTA SAAVEDRA UV "CH" D-7</v>
          </cell>
          <cell r="E2354">
            <v>7</v>
          </cell>
          <cell r="F2354" t="str">
            <v>DISTRITO - 7</v>
          </cell>
          <cell r="G2354" t="str">
            <v>RI-08</v>
          </cell>
          <cell r="H2354">
            <v>7110</v>
          </cell>
          <cell r="I2354">
            <v>0</v>
          </cell>
          <cell r="J2354">
            <v>7110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2</v>
          </cell>
          <cell r="R2354" t="str">
            <v>OBRAS Y MEDIO AMBIENTE</v>
          </cell>
          <cell r="S2354">
            <v>12</v>
          </cell>
          <cell r="T2354" t="str">
            <v>INFRAESTRUCTURA URBANA Y RURAL</v>
          </cell>
          <cell r="U2354">
            <v>5</v>
          </cell>
          <cell r="V2354" t="str">
            <v>PROYECTOS GESTIONES PASADAS</v>
          </cell>
          <cell r="W2354">
            <v>2968</v>
          </cell>
        </row>
        <row r="2355">
          <cell r="B2355" t="str">
            <v>B05-10398-00000</v>
          </cell>
          <cell r="C2355" t="str">
            <v>ENLOSETADO AV. 25 Y CALLE 19</v>
          </cell>
          <cell r="D2355" t="str">
            <v>VILLA TUNARI 2DA SECCION</v>
          </cell>
          <cell r="E2355">
            <v>4</v>
          </cell>
          <cell r="F2355" t="str">
            <v>DISTRITO - 4</v>
          </cell>
          <cell r="G2355" t="str">
            <v>RI-08</v>
          </cell>
          <cell r="H2355">
            <v>158193</v>
          </cell>
          <cell r="I2355">
            <v>0</v>
          </cell>
          <cell r="J2355">
            <v>158193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2</v>
          </cell>
          <cell r="R2355" t="str">
            <v>OBRAS Y MEDIO AMBIENTE</v>
          </cell>
          <cell r="S2355">
            <v>18</v>
          </cell>
          <cell r="T2355" t="str">
            <v>CONSTRUCCION Y MANTENIMIENTO DE CAMINOS VECINALES</v>
          </cell>
          <cell r="U2355">
            <v>5</v>
          </cell>
          <cell r="V2355" t="str">
            <v>PROYECTOS GESTIONES PASADAS</v>
          </cell>
          <cell r="W2355">
            <v>2969</v>
          </cell>
        </row>
        <row r="2356">
          <cell r="B2356" t="str">
            <v>B05-16897-00000</v>
          </cell>
          <cell r="C2356" t="str">
            <v>DOTACION DE CAPA BASE (VILLA ALEMANIA)</v>
          </cell>
          <cell r="D2356" t="str">
            <v>DISTRITAL</v>
          </cell>
          <cell r="E2356">
            <v>15</v>
          </cell>
          <cell r="F2356" t="str">
            <v>DISTRITAL</v>
          </cell>
          <cell r="G2356" t="str">
            <v>RI-08</v>
          </cell>
          <cell r="H2356">
            <v>24723</v>
          </cell>
          <cell r="I2356">
            <v>0</v>
          </cell>
          <cell r="J2356">
            <v>24723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2</v>
          </cell>
          <cell r="R2356" t="str">
            <v>OBRAS Y MEDIO AMBIENTE</v>
          </cell>
          <cell r="S2356">
            <v>18</v>
          </cell>
          <cell r="T2356" t="str">
            <v>CONSTRUCCION Y MANTENIMIENTO DE CAMINOS VECINALES</v>
          </cell>
          <cell r="U2356">
            <v>2</v>
          </cell>
          <cell r="V2356" t="str">
            <v>PROYECTOS - 2007 P/CONCLUSION</v>
          </cell>
          <cell r="W2356">
            <v>2970</v>
          </cell>
        </row>
        <row r="2357">
          <cell r="B2357" t="str">
            <v>B05-16930-00000</v>
          </cell>
          <cell r="C2357" t="str">
            <v>FORTALECIMIENTO SUB ALCALDIA 8</v>
          </cell>
          <cell r="D2357" t="str">
            <v>DISTRITAL</v>
          </cell>
          <cell r="E2357">
            <v>15</v>
          </cell>
          <cell r="F2357" t="str">
            <v>DISTRITAL</v>
          </cell>
          <cell r="G2357" t="str">
            <v>RI-08</v>
          </cell>
          <cell r="H2357">
            <v>30000</v>
          </cell>
          <cell r="I2357">
            <v>30000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4</v>
          </cell>
          <cell r="R2357" t="str">
            <v>FORTALECIMIENTO INSTITUCIONAL</v>
          </cell>
          <cell r="S2357">
            <v>28</v>
          </cell>
          <cell r="T2357" t="str">
            <v>FORTALECIMIENTO SUB ALCALDIAS DISTRITALES</v>
          </cell>
          <cell r="U2357">
            <v>2</v>
          </cell>
          <cell r="V2357" t="str">
            <v>PROYECTOS - 2007 P/CONCLUSION</v>
          </cell>
          <cell r="W2357">
            <v>2971</v>
          </cell>
        </row>
        <row r="2358">
          <cell r="B2358" t="str">
            <v>B05-16985-00000</v>
          </cell>
          <cell r="C2358" t="str">
            <v>EQUIPAMIENTO U.E. EDUARDO AVAROA</v>
          </cell>
          <cell r="D2358" t="str">
            <v>POMAMAYA BAJA</v>
          </cell>
          <cell r="E2358">
            <v>9</v>
          </cell>
          <cell r="F2358" t="str">
            <v>DISTRITO - 9</v>
          </cell>
          <cell r="G2358" t="str">
            <v>RI-08</v>
          </cell>
          <cell r="H2358">
            <v>31640</v>
          </cell>
          <cell r="I2358">
            <v>31640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1</v>
          </cell>
          <cell r="R2358" t="str">
            <v>PROTECCION SOCIAL</v>
          </cell>
          <cell r="S2358">
            <v>1</v>
          </cell>
          <cell r="T2358" t="str">
            <v>SERVICIO DE EDUCACION</v>
          </cell>
          <cell r="U2358">
            <v>2</v>
          </cell>
          <cell r="V2358" t="str">
            <v>PROYECTOS - 2007 P/CONCLUSION</v>
          </cell>
          <cell r="W2358">
            <v>2972</v>
          </cell>
        </row>
        <row r="2359">
          <cell r="B2359" t="str">
            <v>B05-16611-00000</v>
          </cell>
          <cell r="C2359" t="str">
            <v>DOTACION DE MATERIALES PARA CONSTRUCCION CANCHAS MULTIPLES +VACIADO DE PISO+ARCOS INTEGRADOS+GRADERIAS (PLAZA 14 DE SEPTIEMBRE)</v>
          </cell>
          <cell r="D2359" t="str">
            <v>EXALTACION 1RA SECCION</v>
          </cell>
          <cell r="E2359">
            <v>1</v>
          </cell>
          <cell r="F2359" t="str">
            <v>DISTRITO - 1</v>
          </cell>
          <cell r="G2359" t="str">
            <v>RI-08</v>
          </cell>
          <cell r="H2359">
            <v>11546</v>
          </cell>
          <cell r="I2359">
            <v>8031</v>
          </cell>
          <cell r="J2359">
            <v>3515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2</v>
          </cell>
          <cell r="R2359" t="str">
            <v>OBRAS Y MEDIO AMBIENTE</v>
          </cell>
          <cell r="S2359">
            <v>12</v>
          </cell>
          <cell r="T2359" t="str">
            <v>INFRAESTRUCTURA URBANA Y RURAL</v>
          </cell>
          <cell r="U2359">
            <v>2</v>
          </cell>
          <cell r="V2359" t="str">
            <v>PROYECTOS - 2007 P/CONCLUSION</v>
          </cell>
          <cell r="W2359">
            <v>2973</v>
          </cell>
        </row>
        <row r="2360">
          <cell r="B2360" t="str">
            <v>B05-19396-00000</v>
          </cell>
          <cell r="C2360" t="str">
            <v>NOMINACION DE CALLES Y AVENIDAS</v>
          </cell>
          <cell r="D2360" t="str">
            <v>DISTRITAL</v>
          </cell>
          <cell r="E2360">
            <v>15</v>
          </cell>
          <cell r="F2360" t="str">
            <v>DISTRITAL</v>
          </cell>
          <cell r="G2360" t="str">
            <v>RI-08</v>
          </cell>
          <cell r="H2360">
            <v>47500</v>
          </cell>
          <cell r="I2360">
            <v>47500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2</v>
          </cell>
          <cell r="R2360" t="str">
            <v>OBRAS Y MEDIO AMBIENTE</v>
          </cell>
          <cell r="S2360">
            <v>18</v>
          </cell>
          <cell r="T2360" t="str">
            <v>CONSTRUCCION Y MANTENIMIENTO DE CAMINOS VECINALES</v>
          </cell>
          <cell r="U2360">
            <v>1</v>
          </cell>
          <cell r="V2360" t="str">
            <v>NUEVOS - 2008</v>
          </cell>
          <cell r="W2360">
            <v>2974</v>
          </cell>
        </row>
        <row r="2361">
          <cell r="B2361" t="str">
            <v/>
          </cell>
          <cell r="C2361" t="str">
            <v>MANTENIMIENTO DEL PROYECTO "PAQUETE EQUIP. URBANO CONST. 6 PLAZAS"</v>
          </cell>
          <cell r="D2361" t="str">
            <v>DISTRITAL</v>
          </cell>
          <cell r="E2361">
            <v>15</v>
          </cell>
          <cell r="F2361" t="str">
            <v>DISTRITAL</v>
          </cell>
          <cell r="G2361" t="str">
            <v>RI-08</v>
          </cell>
          <cell r="H2361">
            <v>150000</v>
          </cell>
          <cell r="I2361">
            <v>0</v>
          </cell>
          <cell r="J2361">
            <v>150000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2</v>
          </cell>
          <cell r="R2361" t="str">
            <v>OBRAS Y MEDIO AMBIENTE</v>
          </cell>
          <cell r="S2361">
            <v>18</v>
          </cell>
          <cell r="T2361" t="str">
            <v>CONSTRUCCION Y MANTENIMIENTO DE CAMINOS VECINALES</v>
          </cell>
          <cell r="U2361">
            <v>1</v>
          </cell>
          <cell r="V2361" t="str">
            <v>NUEVOS - 2008</v>
          </cell>
          <cell r="W2361">
            <v>2975</v>
          </cell>
        </row>
        <row r="2362">
          <cell r="B2362" t="str">
            <v/>
          </cell>
          <cell r="C2362" t="str">
            <v>MANTENIMIENTO A OBRAS DEL SUB-PROGAMA DE MEJ. DE BARRIOS</v>
          </cell>
          <cell r="D2362" t="str">
            <v>DISTRITAL</v>
          </cell>
          <cell r="E2362">
            <v>15</v>
          </cell>
          <cell r="F2362" t="str">
            <v>DISTRITAL</v>
          </cell>
          <cell r="G2362" t="str">
            <v>RI-08</v>
          </cell>
          <cell r="H2362">
            <v>500000</v>
          </cell>
          <cell r="I2362">
            <v>0</v>
          </cell>
          <cell r="J2362">
            <v>500000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2</v>
          </cell>
          <cell r="R2362" t="str">
            <v>OBRAS Y MEDIO AMBIENTE</v>
          </cell>
          <cell r="S2362">
            <v>12</v>
          </cell>
          <cell r="T2362" t="str">
            <v>INFRAESTRUCTURA URBANA Y RURAL</v>
          </cell>
          <cell r="U2362">
            <v>1</v>
          </cell>
          <cell r="V2362" t="str">
            <v>NUEVOS - 2008</v>
          </cell>
          <cell r="W2362">
            <v>2976</v>
          </cell>
        </row>
        <row r="2363">
          <cell r="B2363" t="str">
            <v/>
          </cell>
          <cell r="C2363" t="str">
            <v>MANTENIMIENTO A OBRAS DELPROYECTO "CONST. DE CALLES Y AVENIDAS PAV. RIGIDO EN LA CIUDAD DE EL ALTO"</v>
          </cell>
          <cell r="D2363" t="str">
            <v>DISTRITAL DIST 1-2-3-6</v>
          </cell>
          <cell r="E2363">
            <v>15</v>
          </cell>
          <cell r="F2363" t="str">
            <v>DISTRITAL</v>
          </cell>
          <cell r="G2363" t="str">
            <v>RI-08</v>
          </cell>
          <cell r="H2363">
            <v>200000</v>
          </cell>
          <cell r="I2363">
            <v>0</v>
          </cell>
          <cell r="J2363">
            <v>200000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2</v>
          </cell>
          <cell r="R2363" t="str">
            <v>OBRAS Y MEDIO AMBIENTE</v>
          </cell>
          <cell r="S2363">
            <v>12</v>
          </cell>
          <cell r="T2363" t="str">
            <v>INFRAESTRUCTURA URBANA Y RURAL</v>
          </cell>
          <cell r="U2363">
            <v>1</v>
          </cell>
          <cell r="V2363" t="str">
            <v>NUEVOS - 2008</v>
          </cell>
          <cell r="W2363">
            <v>2977</v>
          </cell>
        </row>
        <row r="2364">
          <cell r="B2364" t="str">
            <v/>
          </cell>
          <cell r="C2364" t="str">
            <v>MANTENIMIENTO A OBRAS DEL PROEYCTO :"MEJ. VIAL FORESTACION, RECUPERACIONDE AREAS VERDES (PIE II - PRIJ</v>
          </cell>
          <cell r="D2364" t="str">
            <v>DISTRITAL DIST 1 AL 9</v>
          </cell>
          <cell r="E2364">
            <v>15</v>
          </cell>
          <cell r="F2364" t="str">
            <v>DISTRITAL</v>
          </cell>
          <cell r="G2364" t="str">
            <v>RI-08</v>
          </cell>
          <cell r="H2364">
            <v>150000</v>
          </cell>
          <cell r="I2364">
            <v>0</v>
          </cell>
          <cell r="J2364">
            <v>150000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2</v>
          </cell>
          <cell r="R2364" t="str">
            <v>OBRAS Y MEDIO AMBIENTE</v>
          </cell>
          <cell r="S2364">
            <v>12</v>
          </cell>
          <cell r="T2364" t="str">
            <v>INFRAESTRUCTURA URBANA Y RURAL</v>
          </cell>
          <cell r="U2364">
            <v>1</v>
          </cell>
          <cell r="V2364" t="str">
            <v>NUEVOS - 2008</v>
          </cell>
          <cell r="W2364">
            <v>2978</v>
          </cell>
        </row>
        <row r="2365">
          <cell r="B2365" t="str">
            <v/>
          </cell>
          <cell r="C2365" t="str">
            <v>MANTENIMIENTO DE CAMARAS SEPTICAS</v>
          </cell>
          <cell r="D2365" t="str">
            <v>CRISTAL I Y II</v>
          </cell>
          <cell r="E2365">
            <v>8</v>
          </cell>
          <cell r="F2365" t="str">
            <v>DISTRITO - 8</v>
          </cell>
          <cell r="G2365" t="str">
            <v>RI-08</v>
          </cell>
          <cell r="H2365">
            <v>20000</v>
          </cell>
          <cell r="I2365">
            <v>0</v>
          </cell>
          <cell r="J2365">
            <v>20000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2</v>
          </cell>
          <cell r="R2365" t="str">
            <v>OBRAS Y MEDIO AMBIENTE</v>
          </cell>
          <cell r="S2365">
            <v>12</v>
          </cell>
          <cell r="T2365" t="str">
            <v>INFRAESTRUCTURA URBANA Y RURAL</v>
          </cell>
          <cell r="U2365">
            <v>1</v>
          </cell>
          <cell r="V2365" t="str">
            <v>NUEVOS - 2008</v>
          </cell>
          <cell r="W2365">
            <v>2979</v>
          </cell>
        </row>
        <row r="2366">
          <cell r="B2366" t="str">
            <v>B05-16090-00000</v>
          </cell>
          <cell r="C2366" t="str">
            <v>CONSTRUCCION DE AULAS U.E. JULIAN APAZA (FASE I)</v>
          </cell>
          <cell r="D2366" t="str">
            <v>JULIAN APAZA</v>
          </cell>
          <cell r="E2366">
            <v>7</v>
          </cell>
          <cell r="F2366" t="str">
            <v>DISTRITO - 7</v>
          </cell>
          <cell r="G2366" t="str">
            <v>RI-08</v>
          </cell>
          <cell r="H2366">
            <v>38616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38616</v>
          </cell>
          <cell r="P2366">
            <v>0</v>
          </cell>
          <cell r="Q2366">
            <v>1</v>
          </cell>
          <cell r="R2366" t="str">
            <v>PROTECCION SOCIAL</v>
          </cell>
          <cell r="S2366">
            <v>1</v>
          </cell>
          <cell r="T2366" t="str">
            <v>SERVICIO DE EDUCACION</v>
          </cell>
          <cell r="U2366">
            <v>2</v>
          </cell>
          <cell r="V2366" t="str">
            <v>PROYECTOS - 2007 P/CONCLUSION</v>
          </cell>
          <cell r="W2366">
            <v>2980</v>
          </cell>
        </row>
        <row r="2367">
          <cell r="B2367" t="str">
            <v>B05-13770-00000</v>
          </cell>
          <cell r="C2367" t="str">
            <v>MEJORAMIENTO DE INFRAESTRUCTURA MATADERO MUNICIPAL (CENTRO DE ACOPIO)</v>
          </cell>
          <cell r="D2367" t="str">
            <v>DISTRITAL</v>
          </cell>
          <cell r="E2367">
            <v>15</v>
          </cell>
          <cell r="F2367" t="str">
            <v>DISTRITAL</v>
          </cell>
          <cell r="G2367" t="str">
            <v>RI-08</v>
          </cell>
          <cell r="H2367">
            <v>22498</v>
          </cell>
          <cell r="I2367">
            <v>22498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3</v>
          </cell>
          <cell r="R2367" t="str">
            <v>DESARROLLO ECONOMICO - PRODUCTIVO</v>
          </cell>
          <cell r="S2367">
            <v>8</v>
          </cell>
          <cell r="T2367" t="str">
            <v>PROMOCION DESARROLLO ECONOMICO URBANO</v>
          </cell>
          <cell r="U2367">
            <v>5</v>
          </cell>
          <cell r="V2367" t="str">
            <v>PROYECTOS GESTIONES PASADAS</v>
          </cell>
          <cell r="W2367">
            <v>2981</v>
          </cell>
        </row>
        <row r="2368">
          <cell r="B2368" t="str">
            <v>B05-16888-00000</v>
          </cell>
          <cell r="C2368" t="str">
            <v>EQUIPAMIENTO Y FORTALECIMIENTO MUSEOS Y BIBLIOTECAS</v>
          </cell>
          <cell r="D2368" t="str">
            <v>DISTRITAL</v>
          </cell>
          <cell r="E2368">
            <v>15</v>
          </cell>
          <cell r="F2368" t="str">
            <v>DISTRITAL</v>
          </cell>
          <cell r="G2368" t="str">
            <v>RI-08</v>
          </cell>
          <cell r="H2368">
            <v>6700</v>
          </cell>
          <cell r="I2368">
            <v>6700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1</v>
          </cell>
          <cell r="R2368" t="str">
            <v>PROTECCION SOCIAL</v>
          </cell>
          <cell r="S2368">
            <v>3</v>
          </cell>
          <cell r="T2368" t="str">
            <v>DESARROLLO DE LA CULTURA</v>
          </cell>
          <cell r="U2368">
            <v>2</v>
          </cell>
          <cell r="V2368" t="str">
            <v>PROYECTOS - 2007 P/CONCLUSION</v>
          </cell>
          <cell r="W2368">
            <v>2982</v>
          </cell>
        </row>
        <row r="2369">
          <cell r="B2369" t="str">
            <v>B05-14287-00000</v>
          </cell>
          <cell r="C2369" t="str">
            <v>DOTACION DE MATERIALES DE CONSTRUCCION PARA ENLOSETADO AV. 11 (ENTRE CALLES "C"  Y  "D") (COMPLEMENTACION)</v>
          </cell>
          <cell r="D2369" t="str">
            <v>ALTO LIMA 3RA. SECCION</v>
          </cell>
          <cell r="E2369">
            <v>6</v>
          </cell>
          <cell r="F2369" t="str">
            <v>DISTRITO - 6</v>
          </cell>
          <cell r="G2369" t="str">
            <v>RI-08</v>
          </cell>
          <cell r="H2369">
            <v>36213</v>
          </cell>
          <cell r="I2369">
            <v>0</v>
          </cell>
          <cell r="J2369">
            <v>36213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2</v>
          </cell>
          <cell r="R2369" t="str">
            <v>OBRAS Y MEDIO AMBIENTE</v>
          </cell>
          <cell r="S2369">
            <v>18</v>
          </cell>
          <cell r="T2369" t="str">
            <v>CONSTRUCCION Y MANTENIMIENTO DE CAMINOS VECINALES</v>
          </cell>
          <cell r="U2369">
            <v>5</v>
          </cell>
          <cell r="V2369" t="str">
            <v>PROYECTOS GESTIONES PASADAS</v>
          </cell>
          <cell r="W2369">
            <v>2983</v>
          </cell>
        </row>
        <row r="2370">
          <cell r="B2370" t="str">
            <v>B05-17729-00000</v>
          </cell>
          <cell r="C2370" t="str">
            <v>ENLOSETADO CALLE OFENSIVO BOLIVIANA (CONCLUSIÓN)</v>
          </cell>
          <cell r="D2370" t="str">
            <v>EXCOMBATIENTES</v>
          </cell>
          <cell r="E2370">
            <v>2</v>
          </cell>
          <cell r="F2370" t="str">
            <v>DISTRITO - 2</v>
          </cell>
          <cell r="G2370" t="str">
            <v>RI-08</v>
          </cell>
          <cell r="H2370">
            <v>65000</v>
          </cell>
          <cell r="I2370">
            <v>0</v>
          </cell>
          <cell r="J2370">
            <v>65000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2</v>
          </cell>
          <cell r="R2370" t="str">
            <v>OBRAS Y MEDIO AMBIENTE</v>
          </cell>
          <cell r="S2370">
            <v>18</v>
          </cell>
          <cell r="T2370" t="str">
            <v>CONSTRUCCION Y MANTENIMIENTO DE CAMINOS VECINALES</v>
          </cell>
          <cell r="U2370">
            <v>2</v>
          </cell>
          <cell r="V2370" t="str">
            <v>PROYECTOS - 2007 P/CONCLUSION</v>
          </cell>
          <cell r="W2370">
            <v>2984</v>
          </cell>
        </row>
        <row r="2371">
          <cell r="B2371" t="str">
            <v>B05-14708-00000</v>
          </cell>
          <cell r="C2371" t="str">
            <v>DOTACION DE MATERIAL DE CONSTRUCCION PARA CORDONES DE ACERA (GENERACION DE EMPLEO)</v>
          </cell>
          <cell r="D2371" t="str">
            <v>PANORAMICA I</v>
          </cell>
          <cell r="E2371">
            <v>2</v>
          </cell>
          <cell r="F2371" t="str">
            <v>DISTRITO - 2</v>
          </cell>
          <cell r="G2371" t="str">
            <v>RI-08</v>
          </cell>
          <cell r="H2371">
            <v>28613</v>
          </cell>
          <cell r="I2371">
            <v>0</v>
          </cell>
          <cell r="J2371">
            <v>28613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2</v>
          </cell>
          <cell r="R2371" t="str">
            <v>OBRAS Y MEDIO AMBIENTE</v>
          </cell>
          <cell r="S2371">
            <v>18</v>
          </cell>
          <cell r="T2371" t="str">
            <v>CONSTRUCCION Y MANTENIMIENTO DE CAMINOS VECINALES</v>
          </cell>
          <cell r="U2371">
            <v>5</v>
          </cell>
          <cell r="V2371" t="str">
            <v>PROYECTOS GESTIONES PASADAS</v>
          </cell>
          <cell r="W2371">
            <v>2985</v>
          </cell>
        </row>
        <row r="2372">
          <cell r="B2372" t="str">
            <v>B05-13703-00000</v>
          </cell>
          <cell r="C2372" t="str">
            <v>VACIADO DE PISO PATIO UE 21 DE SEPTIEMBRE</v>
          </cell>
          <cell r="D2372" t="str">
            <v>DISTRITAL D-7</v>
          </cell>
          <cell r="E2372">
            <v>15</v>
          </cell>
          <cell r="F2372" t="str">
            <v>DISTRITAL</v>
          </cell>
          <cell r="G2372" t="str">
            <v>RI-08</v>
          </cell>
          <cell r="H2372">
            <v>4528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4528</v>
          </cell>
          <cell r="P2372">
            <v>0</v>
          </cell>
          <cell r="Q2372">
            <v>1</v>
          </cell>
          <cell r="R2372" t="str">
            <v>PROTECCION SOCIAL</v>
          </cell>
          <cell r="S2372">
            <v>1</v>
          </cell>
          <cell r="T2372" t="str">
            <v>SERVICIO DE EDUCACION</v>
          </cell>
          <cell r="U2372">
            <v>5</v>
          </cell>
          <cell r="V2372" t="str">
            <v>PROYECTOS GESTIONES PASADAS</v>
          </cell>
          <cell r="W2372">
            <v>2986</v>
          </cell>
        </row>
        <row r="2373">
          <cell r="B2373" t="str">
            <v>B05-16887-00000</v>
          </cell>
          <cell r="C2373" t="str">
            <v>EQUIPAMIENTO Y FORTALECIMIENTO ESCUELA DE CINE</v>
          </cell>
          <cell r="D2373" t="str">
            <v>DISTRITAL</v>
          </cell>
          <cell r="E2373">
            <v>15</v>
          </cell>
          <cell r="F2373" t="str">
            <v>DISTRITAL</v>
          </cell>
          <cell r="G2373" t="str">
            <v>RI-08</v>
          </cell>
          <cell r="H2373">
            <v>9950</v>
          </cell>
          <cell r="I2373">
            <v>9950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1</v>
          </cell>
          <cell r="R2373" t="str">
            <v>PROTECCION SOCIAL</v>
          </cell>
          <cell r="S2373">
            <v>3</v>
          </cell>
          <cell r="T2373" t="str">
            <v>DESARROLLO DE LA CULTURA</v>
          </cell>
          <cell r="U2373">
            <v>2</v>
          </cell>
          <cell r="V2373" t="str">
            <v>PROYECTOS - 2007 P/CONCLUSION</v>
          </cell>
          <cell r="W2373">
            <v>2987</v>
          </cell>
        </row>
        <row r="2374">
          <cell r="B2374" t="str">
            <v/>
          </cell>
          <cell r="C2374" t="str">
            <v>PROYECTOS DE INFRAESTRUCTURA URBANO-VIAL</v>
          </cell>
          <cell r="D2374" t="str">
            <v>DISTRITAL</v>
          </cell>
          <cell r="E2374">
            <v>15</v>
          </cell>
          <cell r="F2374" t="str">
            <v>DISTRITAL</v>
          </cell>
          <cell r="G2374" t="str">
            <v>RI-08</v>
          </cell>
          <cell r="H2374">
            <v>250000</v>
          </cell>
          <cell r="I2374">
            <v>0</v>
          </cell>
          <cell r="J2374">
            <v>250000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2</v>
          </cell>
          <cell r="R2374" t="str">
            <v>OBRAS Y MEDIO AMBIENTE</v>
          </cell>
          <cell r="S2374">
            <v>12</v>
          </cell>
          <cell r="T2374" t="str">
            <v>INFRAESTRUCTURA URBANA Y RURAL</v>
          </cell>
          <cell r="U2374">
            <v>5</v>
          </cell>
          <cell r="V2374" t="str">
            <v>PROYECTOS GESTIONES PASADAS</v>
          </cell>
          <cell r="W2374">
            <v>2988</v>
          </cell>
        </row>
        <row r="2375">
          <cell r="B2375" t="str">
            <v>B05-19357-00000</v>
          </cell>
          <cell r="C2375" t="str">
            <v>EQUIPAMIENTO UE TECNICO HUMANISTICO BALLIVIAN (MOBILIARIO)</v>
          </cell>
          <cell r="D2375" t="str">
            <v>DISTRITAL D-6</v>
          </cell>
          <cell r="E2375">
            <v>15</v>
          </cell>
          <cell r="F2375" t="str">
            <v>DISTRITAL</v>
          </cell>
          <cell r="G2375" t="str">
            <v>RI-08</v>
          </cell>
          <cell r="H2375">
            <v>55000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55000</v>
          </cell>
          <cell r="P2375">
            <v>0</v>
          </cell>
          <cell r="Q2375">
            <v>1</v>
          </cell>
          <cell r="R2375" t="str">
            <v>PROTECCION SOCIAL</v>
          </cell>
          <cell r="S2375">
            <v>1</v>
          </cell>
          <cell r="T2375" t="str">
            <v>SERVICIO DE EDUCACION</v>
          </cell>
          <cell r="U2375">
            <v>1</v>
          </cell>
          <cell r="V2375" t="str">
            <v>NUEVOS - 2008</v>
          </cell>
          <cell r="W2375">
            <v>2989</v>
          </cell>
        </row>
        <row r="2376">
          <cell r="B2376" t="str">
            <v/>
          </cell>
          <cell r="C2376" t="str">
            <v>DOTACION DE DESAYUNO ESCOLAR 2007 DISTRITO 1</v>
          </cell>
          <cell r="D2376" t="str">
            <v>DISTRITAL</v>
          </cell>
          <cell r="E2376">
            <v>15</v>
          </cell>
          <cell r="F2376" t="str">
            <v>DISTRITAL</v>
          </cell>
          <cell r="G2376" t="str">
            <v>RI-08</v>
          </cell>
          <cell r="H2376">
            <v>2076428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2076428</v>
          </cell>
          <cell r="P2376">
            <v>0</v>
          </cell>
          <cell r="Q2376">
            <v>1</v>
          </cell>
          <cell r="R2376" t="str">
            <v>PROTECCION SOCIAL</v>
          </cell>
          <cell r="S2376">
            <v>1</v>
          </cell>
          <cell r="T2376" t="str">
            <v>SERVICIO DE EDUCACION</v>
          </cell>
          <cell r="U2376">
            <v>2</v>
          </cell>
          <cell r="V2376" t="str">
            <v>PROYECTOS - 2007 P/CONCLUSION</v>
          </cell>
          <cell r="W2376">
            <v>2990</v>
          </cell>
        </row>
        <row r="2377">
          <cell r="B2377" t="str">
            <v>B05-16506-00000</v>
          </cell>
          <cell r="C2377" t="str">
            <v>DOTACION DE MATERIALES DE CONSTRUCCION PARA ENLOSETADO  CALLEJON 27-A (C. 0-1) (GENERACION DE EMPLEO)</v>
          </cell>
          <cell r="D2377" t="str">
            <v>PLAN 361</v>
          </cell>
          <cell r="E2377">
            <v>1</v>
          </cell>
          <cell r="F2377" t="str">
            <v>DISTRITO - 1</v>
          </cell>
          <cell r="G2377" t="str">
            <v>RI-08</v>
          </cell>
          <cell r="H2377">
            <v>9539</v>
          </cell>
          <cell r="I2377">
            <v>9539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2</v>
          </cell>
          <cell r="R2377" t="str">
            <v>OBRAS Y MEDIO AMBIENTE</v>
          </cell>
          <cell r="S2377">
            <v>18</v>
          </cell>
          <cell r="T2377" t="str">
            <v>CONSTRUCCION Y MANTENIMIENTO DE CAMINOS VECINALES</v>
          </cell>
          <cell r="U2377">
            <v>2</v>
          </cell>
          <cell r="V2377" t="str">
            <v>PROYECTOS - 2007 P/CONCLUSION</v>
          </cell>
          <cell r="W2377">
            <v>2991</v>
          </cell>
        </row>
        <row r="2378">
          <cell r="B2378" t="str">
            <v>B05-18140-00000</v>
          </cell>
          <cell r="C2378" t="str">
            <v>COMPRA DE TERRENO PARA SEDE SOCIAL</v>
          </cell>
          <cell r="D2378" t="str">
            <v>12 DE OCTUBRE BARRIO  MINERO</v>
          </cell>
          <cell r="E2378">
            <v>1</v>
          </cell>
          <cell r="F2378" t="str">
            <v>DISTRITO - 1</v>
          </cell>
          <cell r="G2378" t="str">
            <v>RI-08</v>
          </cell>
          <cell r="H2378">
            <v>50000</v>
          </cell>
          <cell r="I2378">
            <v>50000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2</v>
          </cell>
          <cell r="R2378" t="str">
            <v>OBRAS Y MEDIO AMBIENTE</v>
          </cell>
          <cell r="S2378">
            <v>12</v>
          </cell>
          <cell r="T2378" t="str">
            <v>INFRAESTRUCTURA URBANA Y RURAL</v>
          </cell>
          <cell r="U2378">
            <v>1</v>
          </cell>
          <cell r="V2378" t="str">
            <v>NUEVOS - 2008</v>
          </cell>
          <cell r="W2378">
            <v>2993</v>
          </cell>
        </row>
        <row r="2379">
          <cell r="B2379" t="str">
            <v>B05-18500-00000</v>
          </cell>
          <cell r="C2379" t="str">
            <v>CONSTRUCCION SEDE SOCIAL (FASE I)</v>
          </cell>
          <cell r="D2379" t="str">
            <v>12 DE OCTUBRE BARRIO  MINERO</v>
          </cell>
          <cell r="E2379">
            <v>1</v>
          </cell>
          <cell r="F2379" t="str">
            <v>DISTRITO - 1</v>
          </cell>
          <cell r="G2379" t="str">
            <v>RI-08</v>
          </cell>
          <cell r="H2379">
            <v>35000</v>
          </cell>
          <cell r="I2379">
            <v>35000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2</v>
          </cell>
          <cell r="R2379" t="str">
            <v>OBRAS Y MEDIO AMBIENTE</v>
          </cell>
          <cell r="S2379">
            <v>12</v>
          </cell>
          <cell r="T2379" t="str">
            <v>INFRAESTRUCTURA URBANA Y RURAL</v>
          </cell>
          <cell r="U2379">
            <v>1</v>
          </cell>
          <cell r="V2379" t="str">
            <v>NUEVOS - 2008</v>
          </cell>
          <cell r="W2379">
            <v>2994</v>
          </cell>
        </row>
        <row r="2380">
          <cell r="B2380" t="str">
            <v>B05-18533-00000</v>
          </cell>
          <cell r="C2380" t="str">
            <v>CONSTRUCCION MURO PERIMETRAL DE GUARDERIA</v>
          </cell>
          <cell r="D2380" t="str">
            <v>12 DE OCTUBRE BARRIO  MINERO</v>
          </cell>
          <cell r="E2380">
            <v>1</v>
          </cell>
          <cell r="F2380" t="str">
            <v>DISTRITO - 1</v>
          </cell>
          <cell r="G2380" t="str">
            <v>RI-08</v>
          </cell>
          <cell r="H2380">
            <v>15522</v>
          </cell>
          <cell r="I2380">
            <v>5929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9593</v>
          </cell>
          <cell r="P2380">
            <v>0</v>
          </cell>
          <cell r="Q2380">
            <v>2</v>
          </cell>
          <cell r="R2380" t="str">
            <v>OBRAS Y MEDIO AMBIENTE</v>
          </cell>
          <cell r="S2380">
            <v>12</v>
          </cell>
          <cell r="T2380" t="str">
            <v>INFRAESTRUCTURA URBANA Y RURAL</v>
          </cell>
          <cell r="U2380">
            <v>1</v>
          </cell>
          <cell r="V2380" t="str">
            <v>NUEVOS - 2008</v>
          </cell>
          <cell r="W2380">
            <v>2995</v>
          </cell>
        </row>
        <row r="2381">
          <cell r="B2381" t="str">
            <v>B05-18730-00000</v>
          </cell>
          <cell r="C2381" t="str">
            <v>DOTACION DE MATERIAL ELECTRICO (CABLE N°12)</v>
          </cell>
          <cell r="D2381" t="str">
            <v>12 DE OCTUBRE BARRIO  MINERO</v>
          </cell>
          <cell r="E2381">
            <v>1</v>
          </cell>
          <cell r="F2381" t="str">
            <v>DISTRITO - 1</v>
          </cell>
          <cell r="G2381" t="str">
            <v>RI-08</v>
          </cell>
          <cell r="H2381">
            <v>3096</v>
          </cell>
          <cell r="I2381">
            <v>0</v>
          </cell>
          <cell r="J2381">
            <v>3096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2</v>
          </cell>
          <cell r="R2381" t="str">
            <v>OBRAS Y MEDIO AMBIENTE</v>
          </cell>
          <cell r="S2381">
            <v>17</v>
          </cell>
          <cell r="T2381" t="str">
            <v>ALUMBRADO PUBLICO</v>
          </cell>
          <cell r="U2381">
            <v>1</v>
          </cell>
          <cell r="V2381" t="str">
            <v>NUEVOS - 2008</v>
          </cell>
          <cell r="W2381">
            <v>2996</v>
          </cell>
        </row>
        <row r="2382">
          <cell r="B2382" t="str">
            <v>B05-18985-00000</v>
          </cell>
          <cell r="C2382" t="str">
            <v>DOTACION MATERIALES DE CONSTRUCCION PARA VACIADO DE PISO DE ACERA</v>
          </cell>
          <cell r="D2382" t="str">
            <v>31 DE OCTUBRE</v>
          </cell>
          <cell r="E2382">
            <v>1</v>
          </cell>
          <cell r="F2382" t="str">
            <v>DISTRITO - 1</v>
          </cell>
          <cell r="G2382" t="str">
            <v>RI-08</v>
          </cell>
          <cell r="H2382">
            <v>15000</v>
          </cell>
          <cell r="I2382">
            <v>15000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2</v>
          </cell>
          <cell r="R2382" t="str">
            <v>OBRAS Y MEDIO AMBIENTE</v>
          </cell>
          <cell r="S2382">
            <v>18</v>
          </cell>
          <cell r="T2382" t="str">
            <v>CONSTRUCCION Y MANTENIMIENTO DE CAMINOS VECINALES</v>
          </cell>
          <cell r="U2382">
            <v>1</v>
          </cell>
          <cell r="V2382" t="str">
            <v>NUEVOS - 2008</v>
          </cell>
          <cell r="W2382">
            <v>2997</v>
          </cell>
        </row>
        <row r="2383">
          <cell r="B2383" t="str">
            <v>B05-18988-00000</v>
          </cell>
          <cell r="C2383" t="str">
            <v>DOTACION MATERIALES PARA CONSTRUCCION DE CANCHA DEPORTIVA</v>
          </cell>
          <cell r="D2383" t="str">
            <v>31 DE OCTUBRE</v>
          </cell>
          <cell r="E2383">
            <v>1</v>
          </cell>
          <cell r="F2383" t="str">
            <v>DISTRITO - 1</v>
          </cell>
          <cell r="G2383" t="str">
            <v>RI-08</v>
          </cell>
          <cell r="H2383">
            <v>21000</v>
          </cell>
          <cell r="I2383">
            <v>0</v>
          </cell>
          <cell r="J2383">
            <v>21000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2</v>
          </cell>
          <cell r="R2383" t="str">
            <v>OBRAS Y MEDIO AMBIENTE</v>
          </cell>
          <cell r="S2383">
            <v>12</v>
          </cell>
          <cell r="T2383" t="str">
            <v>INFRAESTRUCTURA URBANA Y RURAL</v>
          </cell>
          <cell r="U2383">
            <v>1</v>
          </cell>
          <cell r="V2383" t="str">
            <v>NUEVOS - 2008</v>
          </cell>
          <cell r="W2383">
            <v>2998</v>
          </cell>
        </row>
        <row r="2384">
          <cell r="B2384" t="str">
            <v>B05-18981-00000</v>
          </cell>
          <cell r="C2384" t="str">
            <v>DOTACION MATERIALES DE CONSTRUCCION PARA SEDE SOCIAL</v>
          </cell>
          <cell r="D2384" t="str">
            <v>31 DE OCTUBRE</v>
          </cell>
          <cell r="E2384">
            <v>1</v>
          </cell>
          <cell r="F2384" t="str">
            <v>DISTRITO - 1</v>
          </cell>
          <cell r="G2384" t="str">
            <v>RI-08</v>
          </cell>
          <cell r="H2384">
            <v>13165</v>
          </cell>
          <cell r="I2384">
            <v>13165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2</v>
          </cell>
          <cell r="R2384" t="str">
            <v>OBRAS Y MEDIO AMBIENTE</v>
          </cell>
          <cell r="S2384">
            <v>12</v>
          </cell>
          <cell r="T2384" t="str">
            <v>INFRAESTRUCTURA URBANA Y RURAL</v>
          </cell>
          <cell r="U2384">
            <v>1</v>
          </cell>
          <cell r="V2384" t="str">
            <v>NUEVOS - 2008</v>
          </cell>
          <cell r="W2384">
            <v>2999</v>
          </cell>
        </row>
        <row r="2385">
          <cell r="B2385" t="str">
            <v>B05-18358-00000</v>
          </cell>
          <cell r="C2385" t="str">
            <v>CONSTRUCCION DE CENTRO DE ACTIVIDADES VECINALES FASE  II</v>
          </cell>
          <cell r="D2385" t="str">
            <v>ANEXO  SANTA ROSA</v>
          </cell>
          <cell r="E2385">
            <v>1</v>
          </cell>
          <cell r="F2385" t="str">
            <v>DISTRITO - 1</v>
          </cell>
          <cell r="G2385" t="str">
            <v>RI-08</v>
          </cell>
          <cell r="H2385">
            <v>90000</v>
          </cell>
          <cell r="I2385">
            <v>60281</v>
          </cell>
          <cell r="J2385">
            <v>29719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2</v>
          </cell>
          <cell r="R2385" t="str">
            <v>OBRAS Y MEDIO AMBIENTE</v>
          </cell>
          <cell r="S2385">
            <v>12</v>
          </cell>
          <cell r="T2385" t="str">
            <v>INFRAESTRUCTURA URBANA Y RURAL</v>
          </cell>
          <cell r="U2385">
            <v>1</v>
          </cell>
          <cell r="V2385" t="str">
            <v>NUEVOS - 2008</v>
          </cell>
          <cell r="W2385">
            <v>3000</v>
          </cell>
        </row>
        <row r="2386">
          <cell r="B2386" t="str">
            <v>B05-19012-00000</v>
          </cell>
          <cell r="C2386" t="str">
            <v>EMPEDRADO AV. PANORAMICA FASE IV</v>
          </cell>
          <cell r="D2386" t="str">
            <v>ANEXO FINAL ROSAS PAMPA</v>
          </cell>
          <cell r="E2386">
            <v>1</v>
          </cell>
          <cell r="F2386" t="str">
            <v>DISTRITO - 1</v>
          </cell>
          <cell r="G2386" t="str">
            <v>RI-08</v>
          </cell>
          <cell r="H2386">
            <v>46434</v>
          </cell>
          <cell r="I2386">
            <v>46434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2</v>
          </cell>
          <cell r="R2386" t="str">
            <v>OBRAS Y MEDIO AMBIENTE</v>
          </cell>
          <cell r="S2386">
            <v>18</v>
          </cell>
          <cell r="T2386" t="str">
            <v>CONSTRUCCION Y MANTENIMIENTO DE CAMINOS VECINALES</v>
          </cell>
          <cell r="U2386">
            <v>1</v>
          </cell>
          <cell r="V2386" t="str">
            <v>NUEVOS - 2008</v>
          </cell>
          <cell r="W2386">
            <v>3001</v>
          </cell>
        </row>
        <row r="2387">
          <cell r="B2387" t="str">
            <v>B05-19282-00000</v>
          </cell>
          <cell r="C2387" t="str">
            <v>ENREJADO AV. PANORAMICA CENTRAL</v>
          </cell>
          <cell r="D2387" t="str">
            <v>ANEXO FINAL ROSAS PAMPA</v>
          </cell>
          <cell r="E2387">
            <v>1</v>
          </cell>
          <cell r="F2387" t="str">
            <v>DISTRITO - 1</v>
          </cell>
          <cell r="G2387" t="str">
            <v>RI-08</v>
          </cell>
          <cell r="H2387">
            <v>17247</v>
          </cell>
          <cell r="I2387">
            <v>11170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6077</v>
          </cell>
          <cell r="P2387">
            <v>0</v>
          </cell>
          <cell r="Q2387">
            <v>2</v>
          </cell>
          <cell r="R2387" t="str">
            <v>OBRAS Y MEDIO AMBIENTE</v>
          </cell>
          <cell r="S2387">
            <v>14</v>
          </cell>
          <cell r="T2387" t="str">
            <v>DESARROLLO Y PRESERVACION DE MEDIO AMBIENTE</v>
          </cell>
          <cell r="U2387">
            <v>1</v>
          </cell>
          <cell r="V2387" t="str">
            <v>NUEVOS - 2008</v>
          </cell>
          <cell r="W2387">
            <v>3002</v>
          </cell>
        </row>
        <row r="2388">
          <cell r="B2388" t="str">
            <v>B05-18487-00000</v>
          </cell>
          <cell r="C2388" t="str">
            <v xml:space="preserve">CONSTRUCCION SEDE SOCIAL  </v>
          </cell>
          <cell r="D2388" t="str">
            <v>ARCO IRIS</v>
          </cell>
          <cell r="E2388">
            <v>1</v>
          </cell>
          <cell r="F2388" t="str">
            <v>DISTRITO - 1</v>
          </cell>
          <cell r="G2388" t="str">
            <v>RI-08</v>
          </cell>
          <cell r="H2388">
            <v>69000</v>
          </cell>
          <cell r="I2388">
            <v>0</v>
          </cell>
          <cell r="J2388">
            <v>69000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2</v>
          </cell>
          <cell r="R2388" t="str">
            <v>OBRAS Y MEDIO AMBIENTE</v>
          </cell>
          <cell r="S2388">
            <v>12</v>
          </cell>
          <cell r="T2388" t="str">
            <v>INFRAESTRUCTURA URBANA Y RURAL</v>
          </cell>
          <cell r="U2388">
            <v>1</v>
          </cell>
          <cell r="V2388" t="str">
            <v>NUEVOS - 2008</v>
          </cell>
          <cell r="W2388">
            <v>3003</v>
          </cell>
        </row>
        <row r="2389">
          <cell r="B2389" t="str">
            <v>B05-19105-00000</v>
          </cell>
          <cell r="C2389" t="str">
            <v>ENLOSETADO CALLE 3 (FASE I)</v>
          </cell>
          <cell r="D2389" t="str">
            <v>BOLIVAR  YKK</v>
          </cell>
          <cell r="E2389">
            <v>1</v>
          </cell>
          <cell r="F2389" t="str">
            <v>DISTRITO - 1</v>
          </cell>
          <cell r="G2389" t="str">
            <v>RI-08</v>
          </cell>
          <cell r="H2389">
            <v>100000</v>
          </cell>
          <cell r="I2389">
            <v>0</v>
          </cell>
          <cell r="J2389">
            <v>0</v>
          </cell>
          <cell r="K2389">
            <v>100000</v>
          </cell>
          <cell r="L2389">
            <v>0</v>
          </cell>
          <cell r="M2389">
            <v>0</v>
          </cell>
          <cell r="N2389">
            <v>100000</v>
          </cell>
          <cell r="O2389">
            <v>0</v>
          </cell>
          <cell r="P2389">
            <v>0</v>
          </cell>
          <cell r="Q2389">
            <v>2</v>
          </cell>
          <cell r="R2389" t="str">
            <v>OBRAS Y MEDIO AMBIENTE</v>
          </cell>
          <cell r="S2389">
            <v>18</v>
          </cell>
          <cell r="T2389" t="str">
            <v>CONSTRUCCION Y MANTENIMIENTO DE CAMINOS VECINALES</v>
          </cell>
          <cell r="U2389">
            <v>1</v>
          </cell>
          <cell r="V2389" t="str">
            <v>NUEVOS - 2008</v>
          </cell>
          <cell r="W2389">
            <v>3004</v>
          </cell>
        </row>
        <row r="2390">
          <cell r="B2390" t="str">
            <v>B05-19107-00000</v>
          </cell>
          <cell r="C2390" t="str">
            <v>ENLOSETADO CALLE 4 (FASE I)</v>
          </cell>
          <cell r="D2390" t="str">
            <v>BOLIVAR  YKK</v>
          </cell>
          <cell r="E2390">
            <v>1</v>
          </cell>
          <cell r="F2390" t="str">
            <v>DISTRITO - 1</v>
          </cell>
          <cell r="G2390" t="str">
            <v>RI-08</v>
          </cell>
          <cell r="H2390">
            <v>100000</v>
          </cell>
          <cell r="I2390">
            <v>0</v>
          </cell>
          <cell r="J2390">
            <v>0</v>
          </cell>
          <cell r="K2390">
            <v>100000</v>
          </cell>
          <cell r="L2390">
            <v>0</v>
          </cell>
          <cell r="M2390">
            <v>0</v>
          </cell>
          <cell r="N2390">
            <v>100000</v>
          </cell>
          <cell r="O2390">
            <v>0</v>
          </cell>
          <cell r="P2390">
            <v>0</v>
          </cell>
          <cell r="Q2390">
            <v>2</v>
          </cell>
          <cell r="R2390" t="str">
            <v>OBRAS Y MEDIO AMBIENTE</v>
          </cell>
          <cell r="S2390">
            <v>18</v>
          </cell>
          <cell r="T2390" t="str">
            <v>CONSTRUCCION Y MANTENIMIENTO DE CAMINOS VECINALES</v>
          </cell>
          <cell r="U2390">
            <v>1</v>
          </cell>
          <cell r="V2390" t="str">
            <v>NUEVOS - 2008</v>
          </cell>
          <cell r="W2390">
            <v>3005</v>
          </cell>
        </row>
        <row r="2391">
          <cell r="B2391" t="str">
            <v>B05-19111-00000</v>
          </cell>
          <cell r="C2391" t="str">
            <v>ENLOSETADO CALLE 6 (FASE I)</v>
          </cell>
          <cell r="D2391" t="str">
            <v>BOLIVAR  YKK</v>
          </cell>
          <cell r="E2391">
            <v>1</v>
          </cell>
          <cell r="F2391" t="str">
            <v>DISTRITO - 1</v>
          </cell>
          <cell r="G2391" t="str">
            <v>RI-08</v>
          </cell>
          <cell r="H2391">
            <v>100000</v>
          </cell>
          <cell r="I2391">
            <v>0</v>
          </cell>
          <cell r="J2391">
            <v>0</v>
          </cell>
          <cell r="K2391">
            <v>100000</v>
          </cell>
          <cell r="L2391">
            <v>0</v>
          </cell>
          <cell r="M2391">
            <v>0</v>
          </cell>
          <cell r="N2391">
            <v>100000</v>
          </cell>
          <cell r="O2391">
            <v>0</v>
          </cell>
          <cell r="P2391">
            <v>0</v>
          </cell>
          <cell r="Q2391">
            <v>2</v>
          </cell>
          <cell r="R2391" t="str">
            <v>OBRAS Y MEDIO AMBIENTE</v>
          </cell>
          <cell r="S2391">
            <v>18</v>
          </cell>
          <cell r="T2391" t="str">
            <v>CONSTRUCCION Y MANTENIMIENTO DE CAMINOS VECINALES</v>
          </cell>
          <cell r="U2391">
            <v>1</v>
          </cell>
          <cell r="V2391" t="str">
            <v>NUEVOS - 2008</v>
          </cell>
          <cell r="W2391">
            <v>3006</v>
          </cell>
        </row>
        <row r="2392">
          <cell r="B2392" t="str">
            <v>B05-18129-00000</v>
          </cell>
          <cell r="C2392" t="str">
            <v>COLOCADO DE PARKET EN PISOS DE SEDE SOCIAL</v>
          </cell>
          <cell r="D2392" t="str">
            <v>CENTRAL  VILLA BOLIVAR "A"</v>
          </cell>
          <cell r="E2392">
            <v>1</v>
          </cell>
          <cell r="F2392" t="str">
            <v>DISTRITO - 1</v>
          </cell>
          <cell r="G2392" t="str">
            <v>RI-08</v>
          </cell>
          <cell r="H2392">
            <v>33318</v>
          </cell>
          <cell r="I2392">
            <v>0</v>
          </cell>
          <cell r="J2392">
            <v>33318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2</v>
          </cell>
          <cell r="R2392" t="str">
            <v>OBRAS Y MEDIO AMBIENTE</v>
          </cell>
          <cell r="S2392">
            <v>12</v>
          </cell>
          <cell r="T2392" t="str">
            <v>INFRAESTRUCTURA URBANA Y RURAL</v>
          </cell>
          <cell r="U2392">
            <v>1</v>
          </cell>
          <cell r="V2392" t="str">
            <v>NUEVOS - 2008</v>
          </cell>
          <cell r="W2392">
            <v>3007</v>
          </cell>
        </row>
        <row r="2393">
          <cell r="B2393" t="str">
            <v>B05-18189-00000</v>
          </cell>
          <cell r="C2393" t="str">
            <v>CONSTRUCCION BIBLIOTECA FASE II</v>
          </cell>
          <cell r="D2393" t="str">
            <v>CENTRAL  VILLA BOLIVAR "A"</v>
          </cell>
          <cell r="E2393">
            <v>1</v>
          </cell>
          <cell r="F2393" t="str">
            <v>DISTRITO - 1</v>
          </cell>
          <cell r="G2393" t="str">
            <v>RI-08</v>
          </cell>
          <cell r="H2393">
            <v>100000</v>
          </cell>
          <cell r="I2393">
            <v>100000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2</v>
          </cell>
          <cell r="R2393" t="str">
            <v>OBRAS Y MEDIO AMBIENTE</v>
          </cell>
          <cell r="S2393">
            <v>12</v>
          </cell>
          <cell r="T2393" t="str">
            <v>INFRAESTRUCTURA URBANA Y RURAL</v>
          </cell>
          <cell r="U2393">
            <v>1</v>
          </cell>
          <cell r="V2393" t="str">
            <v>NUEVOS - 2008</v>
          </cell>
          <cell r="W2393">
            <v>3008</v>
          </cell>
        </row>
        <row r="2394">
          <cell r="B2394" t="str">
            <v>B05-18241-00000</v>
          </cell>
          <cell r="C2394" t="str">
            <v>CONSTRUCCION CENTRO CULTURAL BOLIVAR "A"</v>
          </cell>
          <cell r="D2394" t="str">
            <v>CENTRAL  VILLA BOLIVAR "A"</v>
          </cell>
          <cell r="E2394">
            <v>1</v>
          </cell>
          <cell r="F2394" t="str">
            <v>DISTRITO - 1</v>
          </cell>
          <cell r="G2394" t="str">
            <v>RI-08</v>
          </cell>
          <cell r="H2394">
            <v>110000</v>
          </cell>
          <cell r="I2394">
            <v>0</v>
          </cell>
          <cell r="J2394">
            <v>110000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2</v>
          </cell>
          <cell r="R2394" t="str">
            <v>OBRAS Y MEDIO AMBIENTE</v>
          </cell>
          <cell r="S2394">
            <v>12</v>
          </cell>
          <cell r="T2394" t="str">
            <v>INFRAESTRUCTURA URBANA Y RURAL</v>
          </cell>
          <cell r="U2394">
            <v>1</v>
          </cell>
          <cell r="V2394" t="str">
            <v>NUEVOS - 2008</v>
          </cell>
          <cell r="W2394">
            <v>3009</v>
          </cell>
        </row>
        <row r="2395">
          <cell r="B2395" t="str">
            <v>B05-19265-00000</v>
          </cell>
          <cell r="C2395" t="str">
            <v>ENLOSETADO PASAJE DEL AVIADOR</v>
          </cell>
          <cell r="D2395" t="str">
            <v>CENTRAL  VILLA BOLIVAR "A"</v>
          </cell>
          <cell r="E2395">
            <v>1</v>
          </cell>
          <cell r="F2395" t="str">
            <v>DISTRITO - 1</v>
          </cell>
          <cell r="G2395" t="str">
            <v>RI-08</v>
          </cell>
          <cell r="H2395">
            <v>68000</v>
          </cell>
          <cell r="I2395">
            <v>66811</v>
          </cell>
          <cell r="J2395">
            <v>1189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2</v>
          </cell>
          <cell r="R2395" t="str">
            <v>OBRAS Y MEDIO AMBIENTE</v>
          </cell>
          <cell r="S2395">
            <v>18</v>
          </cell>
          <cell r="T2395" t="str">
            <v>CONSTRUCCION Y MANTENIMIENTO DE CAMINOS VECINALES</v>
          </cell>
          <cell r="U2395">
            <v>1</v>
          </cell>
          <cell r="V2395" t="str">
            <v>NUEVOS - 2008</v>
          </cell>
          <cell r="W2395">
            <v>3010</v>
          </cell>
        </row>
        <row r="2396">
          <cell r="B2396" t="str">
            <v>B05-19306-00000</v>
          </cell>
          <cell r="C2396" t="str">
            <v>EQUIPAMIENTO DE MOBILIARIO U.E. ANDRES BELLO</v>
          </cell>
          <cell r="D2396" t="str">
            <v>CENTRAL  VILLA BOLIVAR "A"</v>
          </cell>
          <cell r="E2396">
            <v>1</v>
          </cell>
          <cell r="F2396" t="str">
            <v>DISTRITO - 1</v>
          </cell>
          <cell r="G2396" t="str">
            <v>RI-08</v>
          </cell>
          <cell r="H2396">
            <v>25000</v>
          </cell>
          <cell r="I2396">
            <v>0</v>
          </cell>
          <cell r="J2396">
            <v>0</v>
          </cell>
          <cell r="K2396">
            <v>25000</v>
          </cell>
          <cell r="L2396">
            <v>0</v>
          </cell>
          <cell r="M2396">
            <v>0</v>
          </cell>
          <cell r="N2396">
            <v>25000</v>
          </cell>
          <cell r="O2396">
            <v>0</v>
          </cell>
          <cell r="P2396">
            <v>0</v>
          </cell>
          <cell r="Q2396">
            <v>1</v>
          </cell>
          <cell r="R2396" t="str">
            <v>PROTECCION SOCIAL</v>
          </cell>
          <cell r="S2396">
            <v>1</v>
          </cell>
          <cell r="T2396" t="str">
            <v>SERVICIO DE EDUCACION</v>
          </cell>
          <cell r="U2396">
            <v>1</v>
          </cell>
          <cell r="V2396" t="str">
            <v>NUEVOS - 2008</v>
          </cell>
          <cell r="W2396">
            <v>3011</v>
          </cell>
        </row>
        <row r="2397">
          <cell r="B2397" t="str">
            <v>B05-18308-00000</v>
          </cell>
          <cell r="C2397" t="str">
            <v>CONSTRUCCION DE AULA U.E. TARAPACA, EVA PERON Y 6 DE JUNIO</v>
          </cell>
          <cell r="D2397" t="str">
            <v>CENTRAL  VILLA DOLORES</v>
          </cell>
          <cell r="E2397">
            <v>1</v>
          </cell>
          <cell r="F2397" t="str">
            <v>DISTRITO - 1</v>
          </cell>
          <cell r="G2397" t="str">
            <v>RI-08</v>
          </cell>
          <cell r="H2397">
            <v>60911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60911</v>
          </cell>
          <cell r="P2397">
            <v>0</v>
          </cell>
          <cell r="Q2397">
            <v>1</v>
          </cell>
          <cell r="R2397" t="str">
            <v>PROTECCION SOCIAL</v>
          </cell>
          <cell r="S2397">
            <v>1</v>
          </cell>
          <cell r="T2397" t="str">
            <v>SERVICIO DE EDUCACION</v>
          </cell>
          <cell r="U2397">
            <v>1</v>
          </cell>
          <cell r="V2397" t="str">
            <v>NUEVOS - 2008</v>
          </cell>
          <cell r="W2397">
            <v>3012</v>
          </cell>
        </row>
        <row r="2398">
          <cell r="B2398" t="str">
            <v>B05-18344-00000</v>
          </cell>
          <cell r="C2398" t="str">
            <v>CONSTRUCCION DE BAÑO EN CENTRO DE SALUD VILLA DOLORES</v>
          </cell>
          <cell r="D2398" t="str">
            <v>CENTRAL  VILLA DOLORES</v>
          </cell>
          <cell r="E2398">
            <v>1</v>
          </cell>
          <cell r="F2398" t="str">
            <v>DISTRITO - 1</v>
          </cell>
          <cell r="G2398" t="str">
            <v>RI-08</v>
          </cell>
          <cell r="H2398">
            <v>70000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70000</v>
          </cell>
          <cell r="P2398">
            <v>0</v>
          </cell>
          <cell r="Q2398">
            <v>1</v>
          </cell>
          <cell r="R2398" t="str">
            <v>PROTECCION SOCIAL</v>
          </cell>
          <cell r="S2398">
            <v>2</v>
          </cell>
          <cell r="T2398" t="str">
            <v>SERVICIO DE SALUD</v>
          </cell>
          <cell r="U2398">
            <v>1</v>
          </cell>
          <cell r="V2398" t="str">
            <v>NUEVOS - 2008</v>
          </cell>
          <cell r="W2398">
            <v>3013</v>
          </cell>
        </row>
        <row r="2399">
          <cell r="B2399" t="str">
            <v>B05-18369-00000</v>
          </cell>
          <cell r="C2399" t="str">
            <v>CONSTRUCCION DE GRADERIAS EN CANCHA MARACANA</v>
          </cell>
          <cell r="D2399" t="str">
            <v>CENTRAL  VILLA DOLORES</v>
          </cell>
          <cell r="E2399">
            <v>1</v>
          </cell>
          <cell r="F2399" t="str">
            <v>DISTRITO - 1</v>
          </cell>
          <cell r="G2399" t="str">
            <v>RI-08</v>
          </cell>
          <cell r="H2399">
            <v>330000</v>
          </cell>
          <cell r="I2399">
            <v>0</v>
          </cell>
          <cell r="J2399">
            <v>330000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2</v>
          </cell>
          <cell r="R2399" t="str">
            <v>OBRAS Y MEDIO AMBIENTE</v>
          </cell>
          <cell r="S2399">
            <v>12</v>
          </cell>
          <cell r="T2399" t="str">
            <v>INFRAESTRUCTURA URBANA Y RURAL</v>
          </cell>
          <cell r="U2399">
            <v>1</v>
          </cell>
          <cell r="V2399" t="str">
            <v>NUEVOS - 2008</v>
          </cell>
          <cell r="W2399">
            <v>3014</v>
          </cell>
        </row>
        <row r="2400">
          <cell r="B2400" t="str">
            <v>B05-19080-00000</v>
          </cell>
          <cell r="C2400" t="str">
            <v xml:space="preserve">ENLOSETADO CALLE "F"  FASE II </v>
          </cell>
          <cell r="D2400" t="str">
            <v>CENTRAL  VILLA DOLORES</v>
          </cell>
          <cell r="E2400">
            <v>1</v>
          </cell>
          <cell r="F2400" t="str">
            <v>DISTRITO - 1</v>
          </cell>
          <cell r="G2400" t="str">
            <v>RI-08</v>
          </cell>
          <cell r="H2400">
            <v>30000</v>
          </cell>
          <cell r="I2400">
            <v>30000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2</v>
          </cell>
          <cell r="R2400" t="str">
            <v>OBRAS Y MEDIO AMBIENTE</v>
          </cell>
          <cell r="S2400">
            <v>18</v>
          </cell>
          <cell r="T2400" t="str">
            <v>CONSTRUCCION Y MANTENIMIENTO DE CAMINOS VECINALES</v>
          </cell>
          <cell r="U2400">
            <v>1</v>
          </cell>
          <cell r="V2400" t="str">
            <v>NUEVOS - 2008</v>
          </cell>
          <cell r="W2400">
            <v>3015</v>
          </cell>
        </row>
        <row r="2401">
          <cell r="B2401" t="str">
            <v>B05-19090-00000</v>
          </cell>
          <cell r="C2401" t="str">
            <v>ENLOSETADO CALLE 11 (DESDE PASAJE 25 DE MAYO  HASTA CALLE 12)</v>
          </cell>
          <cell r="D2401" t="str">
            <v>CENTRAL  VILLA DOLORES</v>
          </cell>
          <cell r="E2401">
            <v>1</v>
          </cell>
          <cell r="F2401" t="str">
            <v>DISTRITO - 1</v>
          </cell>
          <cell r="G2401" t="str">
            <v>RI-08</v>
          </cell>
          <cell r="H2401">
            <v>83061</v>
          </cell>
          <cell r="I2401">
            <v>83061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2</v>
          </cell>
          <cell r="R2401" t="str">
            <v>OBRAS Y MEDIO AMBIENTE</v>
          </cell>
          <cell r="S2401">
            <v>18</v>
          </cell>
          <cell r="T2401" t="str">
            <v>CONSTRUCCION Y MANTENIMIENTO DE CAMINOS VECINALES</v>
          </cell>
          <cell r="U2401">
            <v>1</v>
          </cell>
          <cell r="V2401" t="str">
            <v>NUEVOS - 2008</v>
          </cell>
          <cell r="W2401">
            <v>3016</v>
          </cell>
        </row>
        <row r="2402">
          <cell r="B2402" t="str">
            <v>B05-19112-00000</v>
          </cell>
          <cell r="C2402" t="str">
            <v>ENLOSETADO CALLE 6 , (DESDE  AV. TIAHUANACU  HASTA AV. ARICA)</v>
          </cell>
          <cell r="D2402" t="str">
            <v>CENTRAL  VILLA DOLORES</v>
          </cell>
          <cell r="E2402">
            <v>1</v>
          </cell>
          <cell r="F2402" t="str">
            <v>DISTRITO - 1</v>
          </cell>
          <cell r="G2402" t="str">
            <v>RI-08</v>
          </cell>
          <cell r="H2402">
            <v>539869</v>
          </cell>
          <cell r="I2402">
            <v>239869</v>
          </cell>
          <cell r="J2402">
            <v>0</v>
          </cell>
          <cell r="K2402">
            <v>300000</v>
          </cell>
          <cell r="L2402">
            <v>0</v>
          </cell>
          <cell r="M2402">
            <v>0</v>
          </cell>
          <cell r="N2402">
            <v>300000</v>
          </cell>
          <cell r="O2402">
            <v>0</v>
          </cell>
          <cell r="P2402">
            <v>0</v>
          </cell>
          <cell r="Q2402">
            <v>2</v>
          </cell>
          <cell r="R2402" t="str">
            <v>OBRAS Y MEDIO AMBIENTE</v>
          </cell>
          <cell r="S2402">
            <v>18</v>
          </cell>
          <cell r="T2402" t="str">
            <v>CONSTRUCCION Y MANTENIMIENTO DE CAMINOS VECINALES</v>
          </cell>
          <cell r="U2402">
            <v>1</v>
          </cell>
          <cell r="V2402" t="str">
            <v>NUEVOS - 2008</v>
          </cell>
          <cell r="W2402">
            <v>3017</v>
          </cell>
        </row>
        <row r="2403">
          <cell r="B2403" t="str">
            <v>B05-19114-00000</v>
          </cell>
          <cell r="C2403" t="str">
            <v>ENLOSETADO CALLE 7 ( DESDE AV. TIAHUANACU  HASTA  AV. ARICA)</v>
          </cell>
          <cell r="D2403" t="str">
            <v>CENTRAL  VILLA DOLORES</v>
          </cell>
          <cell r="E2403">
            <v>1</v>
          </cell>
          <cell r="F2403" t="str">
            <v>DISTRITO - 1</v>
          </cell>
          <cell r="G2403" t="str">
            <v>RI-08</v>
          </cell>
          <cell r="H2403">
            <v>622930</v>
          </cell>
          <cell r="I2403">
            <v>216930</v>
          </cell>
          <cell r="J2403">
            <v>0</v>
          </cell>
          <cell r="K2403">
            <v>406000</v>
          </cell>
          <cell r="L2403">
            <v>0</v>
          </cell>
          <cell r="M2403">
            <v>0</v>
          </cell>
          <cell r="N2403">
            <v>406000</v>
          </cell>
          <cell r="O2403">
            <v>0</v>
          </cell>
          <cell r="P2403">
            <v>0</v>
          </cell>
          <cell r="Q2403">
            <v>2</v>
          </cell>
          <cell r="R2403" t="str">
            <v>OBRAS Y MEDIO AMBIENTE</v>
          </cell>
          <cell r="S2403">
            <v>18</v>
          </cell>
          <cell r="T2403" t="str">
            <v>CONSTRUCCION Y MANTENIMIENTO DE CAMINOS VECINALES</v>
          </cell>
          <cell r="U2403">
            <v>1</v>
          </cell>
          <cell r="V2403" t="str">
            <v>NUEVOS - 2008</v>
          </cell>
          <cell r="W2403">
            <v>3018</v>
          </cell>
        </row>
        <row r="2404">
          <cell r="B2404" t="str">
            <v>B05-19243-00000</v>
          </cell>
          <cell r="C2404" t="str">
            <v>ENLOSETADO DE LA CALLE 5 (DESDE CALLE SEMPERTEGUI HASTA LA AV. ARICA)</v>
          </cell>
          <cell r="D2404" t="str">
            <v>CENTRAL  VILLA DOLORES</v>
          </cell>
          <cell r="E2404">
            <v>1</v>
          </cell>
          <cell r="F2404" t="str">
            <v>DISTRITO - 1</v>
          </cell>
          <cell r="G2404" t="str">
            <v>RI-08</v>
          </cell>
          <cell r="H2404">
            <v>136504</v>
          </cell>
          <cell r="I2404">
            <v>60565</v>
          </cell>
          <cell r="J2404">
            <v>75939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2</v>
          </cell>
          <cell r="R2404" t="str">
            <v>OBRAS Y MEDIO AMBIENTE</v>
          </cell>
          <cell r="S2404">
            <v>18</v>
          </cell>
          <cell r="T2404" t="str">
            <v>CONSTRUCCION Y MANTENIMIENTO DE CAMINOS VECINALES</v>
          </cell>
          <cell r="U2404">
            <v>1</v>
          </cell>
          <cell r="V2404" t="str">
            <v>NUEVOS - 2008</v>
          </cell>
          <cell r="W2404">
            <v>3019</v>
          </cell>
        </row>
        <row r="2405">
          <cell r="B2405" t="str">
            <v>B05-19315-00000</v>
          </cell>
          <cell r="C2405" t="str">
            <v>EQUIPAMIENTO PARA INSTALACIN POLICIAL  UBICADO EN LA PLAZA NIÑO JESUS</v>
          </cell>
          <cell r="D2405" t="str">
            <v>CENTRAL  VILLA DOLORES</v>
          </cell>
          <cell r="E2405">
            <v>1</v>
          </cell>
          <cell r="F2405" t="str">
            <v>DISTRITO - 1</v>
          </cell>
          <cell r="G2405" t="str">
            <v>RI-08</v>
          </cell>
          <cell r="H2405">
            <v>10000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10000</v>
          </cell>
          <cell r="P2405">
            <v>0</v>
          </cell>
          <cell r="Q2405">
            <v>4</v>
          </cell>
          <cell r="R2405" t="str">
            <v>FORTALECIMIENTO INSTITUCIONAL</v>
          </cell>
          <cell r="S2405">
            <v>6</v>
          </cell>
          <cell r="T2405" t="str">
            <v>SERVICIOS DE SEGURIDAD CIUDADANA</v>
          </cell>
          <cell r="U2405">
            <v>1</v>
          </cell>
          <cell r="V2405" t="str">
            <v>NUEVOS - 2008</v>
          </cell>
          <cell r="W2405">
            <v>3020</v>
          </cell>
        </row>
        <row r="2406">
          <cell r="B2406" t="str">
            <v>B05-18562-00000</v>
          </cell>
          <cell r="C2406" t="str">
            <v>DOTACION DE BASUREROS PARA AVENIDAS Y CALLES PRINCIPALES</v>
          </cell>
          <cell r="D2406" t="str">
            <v>CENTRAL 12 DE OCTUBRE</v>
          </cell>
          <cell r="E2406">
            <v>1</v>
          </cell>
          <cell r="F2406" t="str">
            <v>DISTRITO - 1</v>
          </cell>
          <cell r="G2406" t="str">
            <v>RI-08</v>
          </cell>
          <cell r="H2406">
            <v>6850</v>
          </cell>
          <cell r="I2406">
            <v>0</v>
          </cell>
          <cell r="J2406">
            <v>6850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2</v>
          </cell>
          <cell r="R2406" t="str">
            <v>OBRAS Y MEDIO AMBIENTE</v>
          </cell>
          <cell r="S2406">
            <v>12</v>
          </cell>
          <cell r="T2406" t="str">
            <v>INFRAESTRUCTURA URBANA Y RURAL</v>
          </cell>
          <cell r="U2406">
            <v>1</v>
          </cell>
          <cell r="V2406" t="str">
            <v>NUEVOS - 2008</v>
          </cell>
          <cell r="W2406">
            <v>3021</v>
          </cell>
        </row>
        <row r="2407">
          <cell r="B2407" t="str">
            <v>B05-19038-00000</v>
          </cell>
          <cell r="C2407" t="str">
            <v>ENLOSETADO  DE LA CALLE 3 (ENTRE AV. 6 DE MARZO Y AV. RAUL SALMON)</v>
          </cell>
          <cell r="D2407" t="str">
            <v>CENTRAL 12 DE OCTUBRE</v>
          </cell>
          <cell r="E2407">
            <v>1</v>
          </cell>
          <cell r="F2407" t="str">
            <v>DISTRITO - 1</v>
          </cell>
          <cell r="G2407" t="str">
            <v>RI-08</v>
          </cell>
          <cell r="H2407">
            <v>130320</v>
          </cell>
          <cell r="I2407">
            <v>0</v>
          </cell>
          <cell r="J2407">
            <v>130320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2</v>
          </cell>
          <cell r="R2407" t="str">
            <v>OBRAS Y MEDIO AMBIENTE</v>
          </cell>
          <cell r="S2407">
            <v>18</v>
          </cell>
          <cell r="T2407" t="str">
            <v>CONSTRUCCION Y MANTENIMIENTO DE CAMINOS VECINALES</v>
          </cell>
          <cell r="U2407">
            <v>1</v>
          </cell>
          <cell r="V2407" t="str">
            <v>NUEVOS - 2008</v>
          </cell>
          <cell r="W2407">
            <v>3022</v>
          </cell>
        </row>
        <row r="2408">
          <cell r="B2408" t="str">
            <v>B05-19057-00000</v>
          </cell>
          <cell r="C2408" t="str">
            <v>ENLOSETADO AV. FRANCO VALLE  (DE CALLE 0 HASTA CALLE 1)</v>
          </cell>
          <cell r="D2408" t="str">
            <v>CENTRAL 12 DE OCTUBRE</v>
          </cell>
          <cell r="E2408">
            <v>1</v>
          </cell>
          <cell r="F2408" t="str">
            <v>DISTRITO - 1</v>
          </cell>
          <cell r="G2408" t="str">
            <v>RI-08</v>
          </cell>
          <cell r="H2408">
            <v>50200</v>
          </cell>
          <cell r="I2408">
            <v>0</v>
          </cell>
          <cell r="J2408">
            <v>50200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2</v>
          </cell>
          <cell r="R2408" t="str">
            <v>OBRAS Y MEDIO AMBIENTE</v>
          </cell>
          <cell r="S2408">
            <v>18</v>
          </cell>
          <cell r="T2408" t="str">
            <v>CONSTRUCCION Y MANTENIMIENTO DE CAMINOS VECINALES</v>
          </cell>
          <cell r="U2408">
            <v>1</v>
          </cell>
          <cell r="V2408" t="str">
            <v>NUEVOS - 2008</v>
          </cell>
          <cell r="W2408">
            <v>3023</v>
          </cell>
        </row>
        <row r="2409">
          <cell r="B2409" t="str">
            <v>B05-19058-00000</v>
          </cell>
          <cell r="C2409" t="str">
            <v>ENLOSETADO AV. FRANCO VALLE (ENTRE CALLE 11 Y AV. TIHUANACU)</v>
          </cell>
          <cell r="D2409" t="str">
            <v>CENTRAL 12 DE OCTUBRE</v>
          </cell>
          <cell r="E2409">
            <v>1</v>
          </cell>
          <cell r="F2409" t="str">
            <v>DISTRITO - 1</v>
          </cell>
          <cell r="G2409" t="str">
            <v>RI-08</v>
          </cell>
          <cell r="H2409">
            <v>325200</v>
          </cell>
          <cell r="I2409">
            <v>310200</v>
          </cell>
          <cell r="J2409">
            <v>0</v>
          </cell>
          <cell r="K2409">
            <v>15000</v>
          </cell>
          <cell r="L2409">
            <v>0</v>
          </cell>
          <cell r="M2409">
            <v>0</v>
          </cell>
          <cell r="N2409">
            <v>15000</v>
          </cell>
          <cell r="O2409">
            <v>0</v>
          </cell>
          <cell r="P2409">
            <v>0</v>
          </cell>
          <cell r="Q2409">
            <v>2</v>
          </cell>
          <cell r="R2409" t="str">
            <v>OBRAS Y MEDIO AMBIENTE</v>
          </cell>
          <cell r="S2409">
            <v>18</v>
          </cell>
          <cell r="T2409" t="str">
            <v>CONSTRUCCION Y MANTENIMIENTO DE CAMINOS VECINALES</v>
          </cell>
          <cell r="U2409">
            <v>1</v>
          </cell>
          <cell r="V2409" t="str">
            <v>NUEVOS - 2008</v>
          </cell>
          <cell r="W2409">
            <v>3024</v>
          </cell>
        </row>
        <row r="2410">
          <cell r="B2410" t="str">
            <v>B05-19234-00000</v>
          </cell>
          <cell r="C2410" t="str">
            <v>ENLOSETADO DE LA AV. TIHUANACU  (DE CALLE 2 HASTA CALLE 4)</v>
          </cell>
          <cell r="D2410" t="str">
            <v>CENTRAL 12 DE OCTUBRE</v>
          </cell>
          <cell r="E2410">
            <v>1</v>
          </cell>
          <cell r="F2410" t="str">
            <v>DISTRITO - 1</v>
          </cell>
          <cell r="G2410" t="str">
            <v>RI-08</v>
          </cell>
          <cell r="H2410">
            <v>308560</v>
          </cell>
          <cell r="I2410">
            <v>308560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2</v>
          </cell>
          <cell r="R2410" t="str">
            <v>OBRAS Y MEDIO AMBIENTE</v>
          </cell>
          <cell r="S2410">
            <v>18</v>
          </cell>
          <cell r="T2410" t="str">
            <v>CONSTRUCCION Y MANTENIMIENTO DE CAMINOS VECINALES</v>
          </cell>
          <cell r="U2410">
            <v>1</v>
          </cell>
          <cell r="V2410" t="str">
            <v>NUEVOS - 2008</v>
          </cell>
          <cell r="W2410">
            <v>3025</v>
          </cell>
        </row>
        <row r="2411">
          <cell r="B2411" t="str">
            <v>B05-19247-00000</v>
          </cell>
          <cell r="C2411" t="str">
            <v>ENLOSETADO DE LA CALLE 8 ( ENTRE AV. R. PALENQUE  Y AV. TIHUANACU)</v>
          </cell>
          <cell r="D2411" t="str">
            <v>CENTRAL 12 DE OCTUBRE</v>
          </cell>
          <cell r="E2411">
            <v>1</v>
          </cell>
          <cell r="F2411" t="str">
            <v>DISTRITO - 1</v>
          </cell>
          <cell r="G2411" t="str">
            <v>RI-08</v>
          </cell>
          <cell r="H2411">
            <v>70080</v>
          </cell>
          <cell r="I2411">
            <v>0</v>
          </cell>
          <cell r="J2411">
            <v>70080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2</v>
          </cell>
          <cell r="R2411" t="str">
            <v>OBRAS Y MEDIO AMBIENTE</v>
          </cell>
          <cell r="S2411">
            <v>18</v>
          </cell>
          <cell r="T2411" t="str">
            <v>CONSTRUCCION Y MANTENIMIENTO DE CAMINOS VECINALES</v>
          </cell>
          <cell r="U2411">
            <v>1</v>
          </cell>
          <cell r="V2411" t="str">
            <v>NUEVOS - 2008</v>
          </cell>
          <cell r="W2411">
            <v>3026</v>
          </cell>
        </row>
        <row r="2412">
          <cell r="B2412" t="str">
            <v/>
          </cell>
          <cell r="C2412" t="str">
            <v>MANTENIMIENTO DE CANALETAS SEDE SOCIAL</v>
          </cell>
          <cell r="D2412" t="str">
            <v>CENTRAL 12 DE OCTUBRE</v>
          </cell>
          <cell r="E2412">
            <v>1</v>
          </cell>
          <cell r="F2412" t="str">
            <v>DISTRITO - 1</v>
          </cell>
          <cell r="G2412" t="str">
            <v>RI-08</v>
          </cell>
          <cell r="H2412">
            <v>5000</v>
          </cell>
          <cell r="I2412">
            <v>0</v>
          </cell>
          <cell r="J2412">
            <v>5000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2</v>
          </cell>
          <cell r="R2412" t="str">
            <v>OBRAS Y MEDIO AMBIENTE</v>
          </cell>
          <cell r="S2412">
            <v>12</v>
          </cell>
          <cell r="T2412" t="str">
            <v>INFRAESTRUCTURA URBANA Y RURAL</v>
          </cell>
          <cell r="U2412">
            <v>1</v>
          </cell>
          <cell r="V2412" t="str">
            <v>NUEVOS - 2008</v>
          </cell>
          <cell r="W2412">
            <v>3027</v>
          </cell>
        </row>
        <row r="2413">
          <cell r="B2413" t="str">
            <v>B05-18192-00000</v>
          </cell>
          <cell r="C2413" t="str">
            <v xml:space="preserve">CONSTRUCCION CAMARA SEPTICA PARA ALCANTARILLADO </v>
          </cell>
          <cell r="D2413" t="str">
            <v>CENTRAL ALPACOMA</v>
          </cell>
          <cell r="E2413">
            <v>1</v>
          </cell>
          <cell r="F2413" t="str">
            <v>DISTRITO - 1</v>
          </cell>
          <cell r="G2413" t="str">
            <v>RI-08</v>
          </cell>
          <cell r="H2413">
            <v>50515</v>
          </cell>
          <cell r="I2413">
            <v>40515</v>
          </cell>
          <cell r="J2413">
            <v>10000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2</v>
          </cell>
          <cell r="R2413" t="str">
            <v>OBRAS Y MEDIO AMBIENTE</v>
          </cell>
          <cell r="S2413">
            <v>15</v>
          </cell>
          <cell r="T2413" t="str">
            <v>PLAN USO DE DESECHOS SOLIDOS - ALCANTARILLADO SANITARIO</v>
          </cell>
          <cell r="U2413">
            <v>1</v>
          </cell>
          <cell r="V2413" t="str">
            <v>NUEVOS - 2008</v>
          </cell>
          <cell r="W2413">
            <v>3028</v>
          </cell>
        </row>
        <row r="2414">
          <cell r="B2414" t="str">
            <v>B05-18666-00000</v>
          </cell>
          <cell r="C2414" t="str">
            <v>DOTACION DE LOSETAS PARA LA CALLE SAJAMA</v>
          </cell>
          <cell r="D2414" t="str">
            <v>CENTRAL ALPACOMA</v>
          </cell>
          <cell r="E2414">
            <v>1</v>
          </cell>
          <cell r="F2414" t="str">
            <v>DISTRITO - 1</v>
          </cell>
          <cell r="G2414" t="str">
            <v>RI-08</v>
          </cell>
          <cell r="H2414">
            <v>25000</v>
          </cell>
          <cell r="I2414">
            <v>0</v>
          </cell>
          <cell r="J2414">
            <v>25000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2</v>
          </cell>
          <cell r="R2414" t="str">
            <v>OBRAS Y MEDIO AMBIENTE</v>
          </cell>
          <cell r="S2414">
            <v>18</v>
          </cell>
          <cell r="T2414" t="str">
            <v>CONSTRUCCION Y MANTENIMIENTO DE CAMINOS VECINALES</v>
          </cell>
          <cell r="U2414">
            <v>1</v>
          </cell>
          <cell r="V2414" t="str">
            <v>NUEVOS - 2008</v>
          </cell>
          <cell r="W2414">
            <v>3029</v>
          </cell>
        </row>
        <row r="2415">
          <cell r="B2415" t="str">
            <v>B05-19251-00000</v>
          </cell>
          <cell r="C2415" t="str">
            <v>ENLOSETADO DE LA CALLE COSTANERA</v>
          </cell>
          <cell r="D2415" t="str">
            <v>COMPLEMENTO ROSAS PAMPA I</v>
          </cell>
          <cell r="E2415">
            <v>1</v>
          </cell>
          <cell r="F2415" t="str">
            <v>DISTRITO - 1</v>
          </cell>
          <cell r="G2415" t="str">
            <v>RI-08</v>
          </cell>
          <cell r="H2415">
            <v>77458</v>
          </cell>
          <cell r="I2415">
            <v>77458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2</v>
          </cell>
          <cell r="R2415" t="str">
            <v>OBRAS Y MEDIO AMBIENTE</v>
          </cell>
          <cell r="S2415">
            <v>18</v>
          </cell>
          <cell r="T2415" t="str">
            <v>CONSTRUCCION Y MANTENIMIENTO DE CAMINOS VECINALES</v>
          </cell>
          <cell r="U2415">
            <v>1</v>
          </cell>
          <cell r="V2415" t="str">
            <v>NUEVOS - 2008</v>
          </cell>
          <cell r="W2415">
            <v>3030</v>
          </cell>
        </row>
        <row r="2416">
          <cell r="B2416" t="str">
            <v>B05-18910-00000</v>
          </cell>
          <cell r="C2416" t="str">
            <v xml:space="preserve">DOTACION DE TUBERIAS PARA COMPLEMENTACION  DE ALCANTARILLADO SANITARIO </v>
          </cell>
          <cell r="D2416" t="str">
            <v>COMPLEMENTO ROSAS PAMPA SECTOR 2</v>
          </cell>
          <cell r="E2416">
            <v>1</v>
          </cell>
          <cell r="F2416" t="str">
            <v>DISTRITO - 1</v>
          </cell>
          <cell r="G2416" t="str">
            <v>RI-08</v>
          </cell>
          <cell r="H2416">
            <v>20000</v>
          </cell>
          <cell r="I2416">
            <v>20000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2</v>
          </cell>
          <cell r="R2416" t="str">
            <v>OBRAS Y MEDIO AMBIENTE</v>
          </cell>
          <cell r="S2416">
            <v>15</v>
          </cell>
          <cell r="T2416" t="str">
            <v>PLAN USO DE DESECHOS SOLIDOS - ALCANTARILLADO SANITARIO</v>
          </cell>
          <cell r="U2416">
            <v>1</v>
          </cell>
          <cell r="V2416" t="str">
            <v>NUEVOS - 2008</v>
          </cell>
          <cell r="W2416">
            <v>3031</v>
          </cell>
        </row>
        <row r="2417">
          <cell r="B2417" t="str">
            <v>B05-19235-00000</v>
          </cell>
          <cell r="C2417" t="str">
            <v>ENLOSETADO DE LA CALLE  NESTOR PAZ ZAMORA</v>
          </cell>
          <cell r="D2417" t="str">
            <v>COMPLEMENTO ROSAS PAMPA SECTOR 2</v>
          </cell>
          <cell r="E2417">
            <v>1</v>
          </cell>
          <cell r="F2417" t="str">
            <v>DISTRITO - 1</v>
          </cell>
          <cell r="G2417" t="str">
            <v>RI-08</v>
          </cell>
          <cell r="H2417">
            <v>22000</v>
          </cell>
          <cell r="I2417">
            <v>0</v>
          </cell>
          <cell r="J2417">
            <v>22000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2</v>
          </cell>
          <cell r="R2417" t="str">
            <v>OBRAS Y MEDIO AMBIENTE</v>
          </cell>
          <cell r="S2417">
            <v>18</v>
          </cell>
          <cell r="T2417" t="str">
            <v>CONSTRUCCION Y MANTENIMIENTO DE CAMINOS VECINALES</v>
          </cell>
          <cell r="U2417">
            <v>1</v>
          </cell>
          <cell r="V2417" t="str">
            <v>NUEVOS - 2008</v>
          </cell>
          <cell r="W2417">
            <v>3032</v>
          </cell>
        </row>
        <row r="2418">
          <cell r="B2418" t="str">
            <v>B05-19255-00000</v>
          </cell>
          <cell r="C2418" t="str">
            <v>ENLOSETADO DE LA CALLE INQUISIVI</v>
          </cell>
          <cell r="D2418" t="str">
            <v>COMPLEMENTO ROSAS PAMPA SECTOR 2</v>
          </cell>
          <cell r="E2418">
            <v>1</v>
          </cell>
          <cell r="F2418" t="str">
            <v>DISTRITO - 1</v>
          </cell>
          <cell r="G2418" t="str">
            <v>RI-08</v>
          </cell>
          <cell r="H2418">
            <v>15000</v>
          </cell>
          <cell r="I2418">
            <v>15000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2</v>
          </cell>
          <cell r="R2418" t="str">
            <v>OBRAS Y MEDIO AMBIENTE</v>
          </cell>
          <cell r="S2418">
            <v>18</v>
          </cell>
          <cell r="T2418" t="str">
            <v>CONSTRUCCION Y MANTENIMIENTO DE CAMINOS VECINALES</v>
          </cell>
          <cell r="U2418">
            <v>1</v>
          </cell>
          <cell r="V2418" t="str">
            <v>NUEVOS - 2008</v>
          </cell>
          <cell r="W2418">
            <v>3033</v>
          </cell>
        </row>
        <row r="2419">
          <cell r="B2419" t="str">
            <v>B05-18387-00000</v>
          </cell>
          <cell r="C2419" t="str">
            <v>CONSTRUCCION DE SEDE SOCIAL FASE III (MANCOMUNIDAD)</v>
          </cell>
          <cell r="D2419" t="str">
            <v>PLAN  97  Y 129  CIUDAD SATELITE</v>
          </cell>
          <cell r="E2419">
            <v>1</v>
          </cell>
          <cell r="F2419" t="str">
            <v>DISTRITO - 1</v>
          </cell>
          <cell r="G2419" t="str">
            <v>RI-08</v>
          </cell>
          <cell r="H2419">
            <v>150000</v>
          </cell>
          <cell r="I2419">
            <v>150000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2</v>
          </cell>
          <cell r="R2419" t="str">
            <v>OBRAS Y MEDIO AMBIENTE</v>
          </cell>
          <cell r="S2419">
            <v>12</v>
          </cell>
          <cell r="T2419" t="str">
            <v>INFRAESTRUCTURA URBANA Y RURAL</v>
          </cell>
          <cell r="U2419">
            <v>1</v>
          </cell>
          <cell r="V2419" t="str">
            <v>NUEVOS - 2008</v>
          </cell>
          <cell r="W2419">
            <v>3034</v>
          </cell>
        </row>
        <row r="2420">
          <cell r="B2420" t="str">
            <v>B05-18138-00000</v>
          </cell>
          <cell r="C2420" t="str">
            <v>COMPRA DE TERRENO PARA CENTRO CULTURAL</v>
          </cell>
          <cell r="D2420" t="str">
            <v>PLAN 112 CIUDAD SATELITE</v>
          </cell>
          <cell r="E2420">
            <v>1</v>
          </cell>
          <cell r="F2420" t="str">
            <v>DISTRITO - 1</v>
          </cell>
          <cell r="G2420" t="str">
            <v>RI-08</v>
          </cell>
          <cell r="H2420">
            <v>54373</v>
          </cell>
          <cell r="I2420">
            <v>54373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2</v>
          </cell>
          <cell r="R2420" t="str">
            <v>OBRAS Y MEDIO AMBIENTE</v>
          </cell>
          <cell r="S2420">
            <v>12</v>
          </cell>
          <cell r="T2420" t="str">
            <v>INFRAESTRUCTURA URBANA Y RURAL</v>
          </cell>
          <cell r="U2420">
            <v>1</v>
          </cell>
          <cell r="V2420" t="str">
            <v>NUEVOS - 2008</v>
          </cell>
          <cell r="W2420">
            <v>3035</v>
          </cell>
        </row>
        <row r="2421">
          <cell r="B2421" t="str">
            <v>B05-18692-00000</v>
          </cell>
          <cell r="C2421" t="str">
            <v xml:space="preserve">DOTACION DE LUMINARIAS   </v>
          </cell>
          <cell r="D2421" t="str">
            <v>PLAN 129  URB.  MILLUNI CIUDAD SATELITE</v>
          </cell>
          <cell r="E2421">
            <v>1</v>
          </cell>
          <cell r="F2421" t="str">
            <v>DISTRITO - 1</v>
          </cell>
          <cell r="G2421" t="str">
            <v>RI-08</v>
          </cell>
          <cell r="H2421">
            <v>30000</v>
          </cell>
          <cell r="I2421">
            <v>0</v>
          </cell>
          <cell r="J2421">
            <v>30000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2</v>
          </cell>
          <cell r="R2421" t="str">
            <v>OBRAS Y MEDIO AMBIENTE</v>
          </cell>
          <cell r="S2421">
            <v>17</v>
          </cell>
          <cell r="T2421" t="str">
            <v>ALUMBRADO PUBLICO</v>
          </cell>
          <cell r="U2421">
            <v>1</v>
          </cell>
          <cell r="V2421" t="str">
            <v>NUEVOS - 2008</v>
          </cell>
          <cell r="W2421">
            <v>3037</v>
          </cell>
        </row>
        <row r="2422">
          <cell r="B2422" t="str">
            <v>B05-18535-00000</v>
          </cell>
          <cell r="C2422" t="str">
            <v>DOTACION DE  10 POSTES DE CEMENTO</v>
          </cell>
          <cell r="D2422" t="str">
            <v>PLAN 148  CIUDAD SATELITE</v>
          </cell>
          <cell r="E2422">
            <v>1</v>
          </cell>
          <cell r="F2422" t="str">
            <v>DISTRITO - 1</v>
          </cell>
          <cell r="G2422" t="str">
            <v>RI-08</v>
          </cell>
          <cell r="H2422">
            <v>10000</v>
          </cell>
          <cell r="I2422">
            <v>0</v>
          </cell>
          <cell r="J2422">
            <v>10000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2</v>
          </cell>
          <cell r="R2422" t="str">
            <v>OBRAS Y MEDIO AMBIENTE</v>
          </cell>
          <cell r="S2422">
            <v>12</v>
          </cell>
          <cell r="T2422" t="str">
            <v>INFRAESTRUCTURA URBANA Y RURAL</v>
          </cell>
          <cell r="U2422">
            <v>1</v>
          </cell>
          <cell r="V2422" t="str">
            <v>NUEVOS - 2008</v>
          </cell>
          <cell r="W2422">
            <v>3038</v>
          </cell>
        </row>
        <row r="2423">
          <cell r="B2423" t="str">
            <v>B05-19183-00000</v>
          </cell>
          <cell r="C2423" t="str">
            <v>ENLOSETADO CALLEJON "A"</v>
          </cell>
          <cell r="D2423" t="str">
            <v>PLAN 175 CIUDAD SATELITE</v>
          </cell>
          <cell r="E2423">
            <v>1</v>
          </cell>
          <cell r="F2423" t="str">
            <v>DISTRITO - 1</v>
          </cell>
          <cell r="G2423" t="str">
            <v>RI-08</v>
          </cell>
          <cell r="H2423">
            <v>31960</v>
          </cell>
          <cell r="I2423">
            <v>31960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2</v>
          </cell>
          <cell r="R2423" t="str">
            <v>OBRAS Y MEDIO AMBIENTE</v>
          </cell>
          <cell r="S2423">
            <v>18</v>
          </cell>
          <cell r="T2423" t="str">
            <v>CONSTRUCCION Y MANTENIMIENTO DE CAMINOS VECINALES</v>
          </cell>
          <cell r="U2423">
            <v>1</v>
          </cell>
          <cell r="V2423" t="str">
            <v>NUEVOS - 2008</v>
          </cell>
          <cell r="W2423">
            <v>3039</v>
          </cell>
        </row>
        <row r="2424">
          <cell r="B2424" t="str">
            <v>B05-19184-00000</v>
          </cell>
          <cell r="C2424" t="str">
            <v>ENLOSETADO CALLEJON "B"</v>
          </cell>
          <cell r="D2424" t="str">
            <v>PLAN 175 CIUDAD SATELITE</v>
          </cell>
          <cell r="E2424">
            <v>1</v>
          </cell>
          <cell r="F2424" t="str">
            <v>DISTRITO - 1</v>
          </cell>
          <cell r="G2424" t="str">
            <v>RI-08</v>
          </cell>
          <cell r="H2424">
            <v>31960</v>
          </cell>
          <cell r="I2424">
            <v>31960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2</v>
          </cell>
          <cell r="R2424" t="str">
            <v>OBRAS Y MEDIO AMBIENTE</v>
          </cell>
          <cell r="S2424">
            <v>18</v>
          </cell>
          <cell r="T2424" t="str">
            <v>CONSTRUCCION Y MANTENIMIENTO DE CAMINOS VECINALES</v>
          </cell>
          <cell r="U2424">
            <v>1</v>
          </cell>
          <cell r="V2424" t="str">
            <v>NUEVOS - 2008</v>
          </cell>
          <cell r="W2424">
            <v>3040</v>
          </cell>
        </row>
        <row r="2425">
          <cell r="B2425" t="str">
            <v>B05-19185-00000</v>
          </cell>
          <cell r="C2425" t="str">
            <v>ENLOSETADO CALLEJON "C"</v>
          </cell>
          <cell r="D2425" t="str">
            <v>PLAN 175 CIUDAD SATELITE</v>
          </cell>
          <cell r="E2425">
            <v>1</v>
          </cell>
          <cell r="F2425" t="str">
            <v>DISTRITO - 1</v>
          </cell>
          <cell r="G2425" t="str">
            <v>RI-08</v>
          </cell>
          <cell r="H2425">
            <v>18990</v>
          </cell>
          <cell r="I2425">
            <v>18990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2</v>
          </cell>
          <cell r="R2425" t="str">
            <v>OBRAS Y MEDIO AMBIENTE</v>
          </cell>
          <cell r="S2425">
            <v>18</v>
          </cell>
          <cell r="T2425" t="str">
            <v>CONSTRUCCION Y MANTENIMIENTO DE CAMINOS VECINALES</v>
          </cell>
          <cell r="U2425">
            <v>1</v>
          </cell>
          <cell r="V2425" t="str">
            <v>NUEVOS - 2008</v>
          </cell>
          <cell r="W2425">
            <v>3041</v>
          </cell>
        </row>
        <row r="2426">
          <cell r="B2426" t="str">
            <v>B05-18727-00000</v>
          </cell>
          <cell r="C2426" t="str">
            <v>DOTACION DE LUMINARIAS Y ACCESORIOS</v>
          </cell>
          <cell r="D2426" t="str">
            <v>PLAN 220 CIUDAD SATELITE</v>
          </cell>
          <cell r="E2426">
            <v>1</v>
          </cell>
          <cell r="F2426" t="str">
            <v>DISTRITO - 1</v>
          </cell>
          <cell r="G2426" t="str">
            <v>RI-08</v>
          </cell>
          <cell r="H2426">
            <v>53639</v>
          </cell>
          <cell r="I2426">
            <v>0</v>
          </cell>
          <cell r="J2426">
            <v>53639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2</v>
          </cell>
          <cell r="R2426" t="str">
            <v>OBRAS Y MEDIO AMBIENTE</v>
          </cell>
          <cell r="S2426">
            <v>17</v>
          </cell>
          <cell r="T2426" t="str">
            <v>ALUMBRADO PUBLICO</v>
          </cell>
          <cell r="U2426">
            <v>1</v>
          </cell>
          <cell r="V2426" t="str">
            <v>NUEVOS - 2008</v>
          </cell>
          <cell r="W2426">
            <v>3042</v>
          </cell>
        </row>
        <row r="2427">
          <cell r="B2427" t="str">
            <v>B05-18872-00000</v>
          </cell>
          <cell r="C2427" t="str">
            <v>DOTACION DE TAPAS PREFABRICADAS</v>
          </cell>
          <cell r="D2427" t="str">
            <v>PLAN 220 CIUDAD SATELITE</v>
          </cell>
          <cell r="E2427">
            <v>1</v>
          </cell>
          <cell r="F2427" t="str">
            <v>DISTRITO - 1</v>
          </cell>
          <cell r="G2427" t="str">
            <v>RI-08</v>
          </cell>
          <cell r="H2427">
            <v>5976</v>
          </cell>
          <cell r="I2427">
            <v>5976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2</v>
          </cell>
          <cell r="R2427" t="str">
            <v>OBRAS Y MEDIO AMBIENTE</v>
          </cell>
          <cell r="S2427">
            <v>12</v>
          </cell>
          <cell r="T2427" t="str">
            <v>INFRAESTRUCTURA URBANA Y RURAL</v>
          </cell>
          <cell r="U2427">
            <v>1</v>
          </cell>
          <cell r="V2427" t="str">
            <v>NUEVOS - 2008</v>
          </cell>
          <cell r="W2427">
            <v>3043</v>
          </cell>
        </row>
        <row r="2428">
          <cell r="B2428" t="str">
            <v>B05-19288-00000</v>
          </cell>
          <cell r="C2428" t="str">
            <v xml:space="preserve">ENREJADO DEL PARQUE "PASEO EL PRADO"  </v>
          </cell>
          <cell r="D2428" t="str">
            <v>PLAN 220 CIUDAD SATELITE</v>
          </cell>
          <cell r="E2428">
            <v>1</v>
          </cell>
          <cell r="F2428" t="str">
            <v>DISTRITO - 1</v>
          </cell>
          <cell r="G2428" t="str">
            <v>RI-08</v>
          </cell>
          <cell r="H2428">
            <v>100000</v>
          </cell>
          <cell r="I2428">
            <v>100000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2</v>
          </cell>
          <cell r="R2428" t="str">
            <v>OBRAS Y MEDIO AMBIENTE</v>
          </cell>
          <cell r="S2428">
            <v>14</v>
          </cell>
          <cell r="T2428" t="str">
            <v>DESARROLLO Y PRESERVACION DE MEDIO AMBIENTE</v>
          </cell>
          <cell r="U2428">
            <v>1</v>
          </cell>
          <cell r="V2428" t="str">
            <v>NUEVOS - 2008</v>
          </cell>
          <cell r="W2428">
            <v>3044</v>
          </cell>
        </row>
        <row r="2429">
          <cell r="B2429" t="str">
            <v>B05-19256-00000</v>
          </cell>
          <cell r="C2429" t="str">
            <v>ENLOSETADO DE LA CALLE JOSE ANTONIO ARCE + CORDONES DE ACERA</v>
          </cell>
          <cell r="D2429" t="str">
            <v>PLAN 266 CIUDAD SATELITE</v>
          </cell>
          <cell r="E2429">
            <v>1</v>
          </cell>
          <cell r="F2429" t="str">
            <v>DISTRITO - 1</v>
          </cell>
          <cell r="G2429" t="str">
            <v>RI-08</v>
          </cell>
          <cell r="H2429">
            <v>131824</v>
          </cell>
          <cell r="I2429">
            <v>131824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2</v>
          </cell>
          <cell r="R2429" t="str">
            <v>OBRAS Y MEDIO AMBIENTE</v>
          </cell>
          <cell r="S2429">
            <v>18</v>
          </cell>
          <cell r="T2429" t="str">
            <v>CONSTRUCCION Y MANTENIMIENTO DE CAMINOS VECINALES</v>
          </cell>
          <cell r="U2429">
            <v>1</v>
          </cell>
          <cell r="V2429" t="str">
            <v>NUEVOS - 2008</v>
          </cell>
          <cell r="W2429">
            <v>3045</v>
          </cell>
        </row>
        <row r="2430">
          <cell r="B2430" t="str">
            <v>B05-19040-00000</v>
          </cell>
          <cell r="C2430" t="str">
            <v>ENLOSETADO  DE LAS CALLES 5 EDUARDO CALDERON , JUAN MATIENZO Y CALLEJON "A" ANEXO 328</v>
          </cell>
          <cell r="D2430" t="str">
            <v>PLAN 328 CIUDAD SATELITE</v>
          </cell>
          <cell r="E2430">
            <v>1</v>
          </cell>
          <cell r="F2430" t="str">
            <v>DISTRITO - 1</v>
          </cell>
          <cell r="G2430" t="str">
            <v>RI-08</v>
          </cell>
          <cell r="H2430">
            <v>198013</v>
          </cell>
          <cell r="I2430">
            <v>198013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2</v>
          </cell>
          <cell r="R2430" t="str">
            <v>OBRAS Y MEDIO AMBIENTE</v>
          </cell>
          <cell r="S2430">
            <v>18</v>
          </cell>
          <cell r="T2430" t="str">
            <v>CONSTRUCCION Y MANTENIMIENTO DE CAMINOS VECINALES</v>
          </cell>
          <cell r="U2430">
            <v>1</v>
          </cell>
          <cell r="V2430" t="str">
            <v>NUEVOS - 2008</v>
          </cell>
          <cell r="W2430">
            <v>3046</v>
          </cell>
        </row>
        <row r="2431">
          <cell r="B2431" t="str">
            <v>B05-18532-00000</v>
          </cell>
          <cell r="C2431" t="str">
            <v>CONSTRUCCION MURO PERIMETRAL DE GUARDERIA</v>
          </cell>
          <cell r="D2431" t="str">
            <v>PLAN 361  CIUDAD SATELITE</v>
          </cell>
          <cell r="E2431">
            <v>1</v>
          </cell>
          <cell r="F2431" t="str">
            <v>DISTRITO - 1</v>
          </cell>
          <cell r="G2431" t="str">
            <v>RI-08</v>
          </cell>
          <cell r="H2431">
            <v>100000</v>
          </cell>
          <cell r="I2431">
            <v>100000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</v>
          </cell>
          <cell r="R2431" t="str">
            <v>OBRAS Y MEDIO AMBIENTE</v>
          </cell>
          <cell r="S2431">
            <v>12</v>
          </cell>
          <cell r="T2431" t="str">
            <v>INFRAESTRUCTURA URBANA Y RURAL</v>
          </cell>
          <cell r="U2431">
            <v>1</v>
          </cell>
          <cell r="V2431" t="str">
            <v>NUEVOS - 2008</v>
          </cell>
          <cell r="W2431">
            <v>3047</v>
          </cell>
        </row>
        <row r="2432">
          <cell r="B2432" t="str">
            <v>B05-18684-00000</v>
          </cell>
          <cell r="C2432" t="str">
            <v xml:space="preserve">DOTACION DE LUMINARIAS </v>
          </cell>
          <cell r="D2432" t="str">
            <v>PLAN 361  CIUDAD SATELITE</v>
          </cell>
          <cell r="E2432">
            <v>1</v>
          </cell>
          <cell r="F2432" t="str">
            <v>DISTRITO - 1</v>
          </cell>
          <cell r="G2432" t="str">
            <v>RI-08</v>
          </cell>
          <cell r="H2432">
            <v>60000</v>
          </cell>
          <cell r="I2432">
            <v>60000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2</v>
          </cell>
          <cell r="R2432" t="str">
            <v>OBRAS Y MEDIO AMBIENTE</v>
          </cell>
          <cell r="S2432">
            <v>17</v>
          </cell>
          <cell r="T2432" t="str">
            <v>ALUMBRADO PUBLICO</v>
          </cell>
          <cell r="U2432">
            <v>1</v>
          </cell>
          <cell r="V2432" t="str">
            <v>NUEVOS - 2008</v>
          </cell>
          <cell r="W2432">
            <v>3048</v>
          </cell>
        </row>
        <row r="2433">
          <cell r="B2433" t="str">
            <v>B05-18194-00000</v>
          </cell>
          <cell r="C2433" t="str">
            <v>CONSTRUCCION CAMPO DEPORTIVO EN PLAZA MARISCAL SANTA CRUZ SECTOR "A"(FASE III)</v>
          </cell>
          <cell r="D2433" t="str">
            <v>PLAN 405 CIUDAD SATELITE</v>
          </cell>
          <cell r="E2433">
            <v>1</v>
          </cell>
          <cell r="F2433" t="str">
            <v>DISTRITO - 1</v>
          </cell>
          <cell r="G2433" t="str">
            <v>RI-08</v>
          </cell>
          <cell r="H2433">
            <v>36508</v>
          </cell>
          <cell r="I2433">
            <v>36508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2</v>
          </cell>
          <cell r="R2433" t="str">
            <v>OBRAS Y MEDIO AMBIENTE</v>
          </cell>
          <cell r="S2433">
            <v>12</v>
          </cell>
          <cell r="T2433" t="str">
            <v>INFRAESTRUCTURA URBANA Y RURAL</v>
          </cell>
          <cell r="U2433">
            <v>1</v>
          </cell>
          <cell r="V2433" t="str">
            <v>NUEVOS - 2008</v>
          </cell>
          <cell r="W2433">
            <v>3049</v>
          </cell>
        </row>
        <row r="2434">
          <cell r="B2434" t="str">
            <v>B05-18529-00000</v>
          </cell>
          <cell r="C2434" t="str">
            <v>CONSTRUCCION TINGLADO EN SECTOR B</v>
          </cell>
          <cell r="D2434" t="str">
            <v>PLAN 405 CIUDAD SATELITE</v>
          </cell>
          <cell r="E2434">
            <v>1</v>
          </cell>
          <cell r="F2434" t="str">
            <v>DISTRITO - 1</v>
          </cell>
          <cell r="G2434" t="str">
            <v>RI-08</v>
          </cell>
          <cell r="H2434">
            <v>200000</v>
          </cell>
          <cell r="I2434">
            <v>200000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2</v>
          </cell>
          <cell r="R2434" t="str">
            <v>OBRAS Y MEDIO AMBIENTE</v>
          </cell>
          <cell r="S2434">
            <v>12</v>
          </cell>
          <cell r="T2434" t="str">
            <v>INFRAESTRUCTURA URBANA Y RURAL</v>
          </cell>
          <cell r="U2434">
            <v>1</v>
          </cell>
          <cell r="V2434" t="str">
            <v>NUEVOS - 2008</v>
          </cell>
          <cell r="W2434">
            <v>3050</v>
          </cell>
        </row>
        <row r="2435">
          <cell r="B2435" t="str">
            <v>B05-18191-00000</v>
          </cell>
          <cell r="C2435" t="str">
            <v>CONSTRUCCION PASAJE CULTURAL (FASE III)</v>
          </cell>
          <cell r="D2435" t="str">
            <v>PLAN 50 A CIUDAD SATELITE</v>
          </cell>
          <cell r="E2435">
            <v>1</v>
          </cell>
          <cell r="F2435" t="str">
            <v>DISTRITO - 1</v>
          </cell>
          <cell r="G2435" t="str">
            <v>RI-08</v>
          </cell>
          <cell r="H2435">
            <v>50000</v>
          </cell>
          <cell r="I2435">
            <v>31387</v>
          </cell>
          <cell r="J2435">
            <v>18613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2</v>
          </cell>
          <cell r="R2435" t="str">
            <v>OBRAS Y MEDIO AMBIENTE</v>
          </cell>
          <cell r="S2435">
            <v>12</v>
          </cell>
          <cell r="T2435" t="str">
            <v>INFRAESTRUCTURA URBANA Y RURAL</v>
          </cell>
          <cell r="U2435">
            <v>1</v>
          </cell>
          <cell r="V2435" t="str">
            <v>NUEVOS - 2008</v>
          </cell>
          <cell r="W2435">
            <v>3051</v>
          </cell>
        </row>
        <row r="2436">
          <cell r="B2436" t="str">
            <v>B05-18114-00000</v>
          </cell>
          <cell r="C2436" t="str">
            <v xml:space="preserve">ASFALTADO  FASE II AV. ARTURO BALLIVIAN Y MALLCO MAYTA </v>
          </cell>
          <cell r="D2436" t="str">
            <v>PLAN 561  CIUDAD SATELITE</v>
          </cell>
          <cell r="E2436">
            <v>1</v>
          </cell>
          <cell r="F2436" t="str">
            <v>DISTRITO - 1</v>
          </cell>
          <cell r="G2436" t="str">
            <v>RI-08</v>
          </cell>
          <cell r="H2436">
            <v>172361</v>
          </cell>
          <cell r="I2436">
            <v>172361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2</v>
          </cell>
          <cell r="R2436" t="str">
            <v>OBRAS Y MEDIO AMBIENTE</v>
          </cell>
          <cell r="S2436">
            <v>18</v>
          </cell>
          <cell r="T2436" t="str">
            <v>CONSTRUCCION Y MANTENIMIENTO DE CAMINOS VECINALES</v>
          </cell>
          <cell r="U2436">
            <v>1</v>
          </cell>
          <cell r="V2436" t="str">
            <v>NUEVOS - 2008</v>
          </cell>
          <cell r="W2436">
            <v>3052</v>
          </cell>
        </row>
        <row r="2437">
          <cell r="B2437" t="str">
            <v>B05-18163-00000</v>
          </cell>
          <cell r="C2437" t="str">
            <v>CONSTRUCCION MIRADOR PANORAMICO  Y ALBERGUE DE MUJERES Y NIÑO</v>
          </cell>
          <cell r="D2437" t="str">
            <v>PLAN 561  CIUDAD SATELITE</v>
          </cell>
          <cell r="E2437">
            <v>1</v>
          </cell>
          <cell r="F2437" t="str">
            <v>DISTRITO - 1</v>
          </cell>
          <cell r="G2437" t="str">
            <v>RI-08</v>
          </cell>
          <cell r="H2437">
            <v>50000</v>
          </cell>
          <cell r="I2437">
            <v>50000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2</v>
          </cell>
          <cell r="R2437" t="str">
            <v>OBRAS Y MEDIO AMBIENTE</v>
          </cell>
          <cell r="S2437">
            <v>12</v>
          </cell>
          <cell r="T2437" t="str">
            <v>INFRAESTRUCTURA URBANA Y RURAL</v>
          </cell>
          <cell r="U2437">
            <v>1</v>
          </cell>
          <cell r="V2437" t="str">
            <v>NUEVOS - 2008</v>
          </cell>
          <cell r="W2437">
            <v>3053</v>
          </cell>
        </row>
        <row r="2438">
          <cell r="B2438" t="str">
            <v>B05-18418-00000</v>
          </cell>
          <cell r="C2438" t="str">
            <v>CONSTRUCCION MODULO POLICIAL</v>
          </cell>
          <cell r="D2438" t="str">
            <v>PLAN 561  CIUDAD SATELITE</v>
          </cell>
          <cell r="E2438">
            <v>1</v>
          </cell>
          <cell r="F2438" t="str">
            <v>DISTRITO - 1</v>
          </cell>
          <cell r="G2438" t="str">
            <v>RI-08</v>
          </cell>
          <cell r="H2438">
            <v>100000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100000</v>
          </cell>
          <cell r="P2438">
            <v>0</v>
          </cell>
          <cell r="Q2438">
            <v>2</v>
          </cell>
          <cell r="R2438" t="str">
            <v>OBRAS Y MEDIO AMBIENTE</v>
          </cell>
          <cell r="S2438">
            <v>6</v>
          </cell>
          <cell r="T2438" t="str">
            <v>SERVICIOS DE SEGURIDAD CIUDADANA</v>
          </cell>
          <cell r="U2438">
            <v>1</v>
          </cell>
          <cell r="V2438" t="str">
            <v>NUEVOS - 2008</v>
          </cell>
          <cell r="W2438">
            <v>3054</v>
          </cell>
        </row>
        <row r="2439">
          <cell r="B2439" t="str">
            <v>B05-19436-00000</v>
          </cell>
          <cell r="C2439" t="str">
            <v>REFACCION PLAZUELA DE INGRESO  A SATELITE PLAN 561</v>
          </cell>
          <cell r="D2439" t="str">
            <v>PLAN 561  CIUDAD SATELITE</v>
          </cell>
          <cell r="E2439">
            <v>1</v>
          </cell>
          <cell r="F2439" t="str">
            <v>DISTRITO - 1</v>
          </cell>
          <cell r="G2439" t="str">
            <v>RI-08</v>
          </cell>
          <cell r="H2439">
            <v>30000</v>
          </cell>
          <cell r="I2439">
            <v>30000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2</v>
          </cell>
          <cell r="R2439" t="str">
            <v>OBRAS Y MEDIO AMBIENTE</v>
          </cell>
          <cell r="S2439">
            <v>12</v>
          </cell>
          <cell r="T2439" t="str">
            <v>INFRAESTRUCTURA URBANA Y RURAL</v>
          </cell>
          <cell r="U2439">
            <v>1</v>
          </cell>
          <cell r="V2439" t="str">
            <v>NUEVOS - 2008</v>
          </cell>
          <cell r="W2439">
            <v>3055</v>
          </cell>
        </row>
        <row r="2440">
          <cell r="B2440" t="str">
            <v>B05-19037-00000</v>
          </cell>
          <cell r="C2440" t="str">
            <v>ENLOSETADO  DE LA CALLE 16</v>
          </cell>
          <cell r="D2440" t="str">
            <v>ROSAS PAMPA</v>
          </cell>
          <cell r="E2440">
            <v>1</v>
          </cell>
          <cell r="F2440" t="str">
            <v>DISTRITO - 1</v>
          </cell>
          <cell r="G2440" t="str">
            <v>RI-08</v>
          </cell>
          <cell r="H2440">
            <v>88000</v>
          </cell>
          <cell r="I2440">
            <v>0</v>
          </cell>
          <cell r="J2440">
            <v>88000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2</v>
          </cell>
          <cell r="R2440" t="str">
            <v>OBRAS Y MEDIO AMBIENTE</v>
          </cell>
          <cell r="S2440">
            <v>18</v>
          </cell>
          <cell r="T2440" t="str">
            <v>CONSTRUCCION Y MANTENIMIENTO DE CAMINOS VECINALES</v>
          </cell>
          <cell r="U2440">
            <v>1</v>
          </cell>
          <cell r="V2440" t="str">
            <v>NUEVOS - 2008</v>
          </cell>
          <cell r="W2440">
            <v>3056</v>
          </cell>
        </row>
        <row r="2441">
          <cell r="B2441" t="str">
            <v>B05-19240-00000</v>
          </cell>
          <cell r="C2441" t="str">
            <v>ENLOSETADO DE LA CALLE 25</v>
          </cell>
          <cell r="D2441" t="str">
            <v>ROSAS PAMPA</v>
          </cell>
          <cell r="E2441">
            <v>1</v>
          </cell>
          <cell r="F2441" t="str">
            <v>DISTRITO - 1</v>
          </cell>
          <cell r="G2441" t="str">
            <v>RI-08</v>
          </cell>
          <cell r="H2441">
            <v>110000</v>
          </cell>
          <cell r="I2441">
            <v>110000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2</v>
          </cell>
          <cell r="R2441" t="str">
            <v>OBRAS Y MEDIO AMBIENTE</v>
          </cell>
          <cell r="S2441">
            <v>18</v>
          </cell>
          <cell r="T2441" t="str">
            <v>CONSTRUCCION Y MANTENIMIENTO DE CAMINOS VECINALES</v>
          </cell>
          <cell r="U2441">
            <v>1</v>
          </cell>
          <cell r="V2441" t="str">
            <v>NUEVOS - 2008</v>
          </cell>
          <cell r="W2441">
            <v>3057</v>
          </cell>
        </row>
        <row r="2442">
          <cell r="B2442" t="str">
            <v>B05-18861-00000</v>
          </cell>
          <cell r="C2442" t="str">
            <v>DOTACION DE MATERIALES PARA CORDONES DE ACERA  EN AV. ILLIMANI</v>
          </cell>
          <cell r="D2442" t="str">
            <v>SAN MIGUEL BAJO ALPACOMA</v>
          </cell>
          <cell r="E2442">
            <v>1</v>
          </cell>
          <cell r="F2442" t="str">
            <v>DISTRITO - 1</v>
          </cell>
          <cell r="G2442" t="str">
            <v>RI-08</v>
          </cell>
          <cell r="H2442">
            <v>20000</v>
          </cell>
          <cell r="I2442">
            <v>5000</v>
          </cell>
          <cell r="J2442">
            <v>15000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2</v>
          </cell>
          <cell r="R2442" t="str">
            <v>OBRAS Y MEDIO AMBIENTE</v>
          </cell>
          <cell r="S2442">
            <v>18</v>
          </cell>
          <cell r="T2442" t="str">
            <v>CONSTRUCCION Y MANTENIMIENTO DE CAMINOS VECINALES</v>
          </cell>
          <cell r="U2442">
            <v>1</v>
          </cell>
          <cell r="V2442" t="str">
            <v>NUEVOS - 2008</v>
          </cell>
          <cell r="W2442">
            <v>3058</v>
          </cell>
        </row>
        <row r="2443">
          <cell r="B2443" t="str">
            <v>B05-18914-00000</v>
          </cell>
          <cell r="C2443" t="str">
            <v>DOTACION DE TUBERIAS PARA CONEXIÓN DE ALCANTARILLADO SANITARIO (FASE II)</v>
          </cell>
          <cell r="D2443" t="str">
            <v>SAN MIGUEL BAJO ALPACOMA</v>
          </cell>
          <cell r="E2443">
            <v>1</v>
          </cell>
          <cell r="F2443" t="str">
            <v>DISTRITO - 1</v>
          </cell>
          <cell r="G2443" t="str">
            <v>RI-08</v>
          </cell>
          <cell r="H2443">
            <v>22000</v>
          </cell>
          <cell r="I2443">
            <v>0</v>
          </cell>
          <cell r="J2443">
            <v>22000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2</v>
          </cell>
          <cell r="R2443" t="str">
            <v>OBRAS Y MEDIO AMBIENTE</v>
          </cell>
          <cell r="S2443">
            <v>15</v>
          </cell>
          <cell r="T2443" t="str">
            <v>PLAN USO DE DESECHOS SOLIDOS - ALCANTARILLADO SANITARIO</v>
          </cell>
          <cell r="U2443">
            <v>1</v>
          </cell>
          <cell r="V2443" t="str">
            <v>NUEVOS - 2008</v>
          </cell>
          <cell r="W2443">
            <v>3059</v>
          </cell>
        </row>
        <row r="2444">
          <cell r="B2444" t="str">
            <v/>
          </cell>
          <cell r="C2444" t="str">
            <v>CAMPAÑA DE VACUNACIÓN ANTIRRABICA CANINA</v>
          </cell>
          <cell r="D2444" t="str">
            <v>SANTIAGO PRIMERO</v>
          </cell>
          <cell r="E2444">
            <v>1</v>
          </cell>
          <cell r="F2444" t="str">
            <v>DISTRITO - 1</v>
          </cell>
          <cell r="G2444" t="str">
            <v>RI-08</v>
          </cell>
          <cell r="H2444">
            <v>6000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6000</v>
          </cell>
          <cell r="P2444">
            <v>0</v>
          </cell>
          <cell r="Q2444">
            <v>1</v>
          </cell>
          <cell r="R2444" t="str">
            <v>PROTECCION SOCIAL</v>
          </cell>
          <cell r="S2444">
            <v>2</v>
          </cell>
          <cell r="T2444" t="str">
            <v>SERVICIO DE SALUD</v>
          </cell>
          <cell r="U2444">
            <v>1</v>
          </cell>
          <cell r="V2444" t="str">
            <v>NUEVOS - 2008</v>
          </cell>
          <cell r="W2444">
            <v>3060</v>
          </cell>
        </row>
        <row r="2445">
          <cell r="B2445" t="str">
            <v>B05-19063-00000</v>
          </cell>
          <cell r="C2445" t="str">
            <v>ENLOSETADO AV. LA PAZ (ENTRE CALLE 8 Y 7)</v>
          </cell>
          <cell r="D2445" t="str">
            <v>SANTIAGO PRIMERO</v>
          </cell>
          <cell r="E2445">
            <v>1</v>
          </cell>
          <cell r="F2445" t="str">
            <v>DISTRITO - 1</v>
          </cell>
          <cell r="G2445" t="str">
            <v>RI-08</v>
          </cell>
          <cell r="H2445">
            <v>90000</v>
          </cell>
          <cell r="I2445">
            <v>90000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2</v>
          </cell>
          <cell r="R2445" t="str">
            <v>OBRAS Y MEDIO AMBIENTE</v>
          </cell>
          <cell r="S2445">
            <v>18</v>
          </cell>
          <cell r="T2445" t="str">
            <v>CONSTRUCCION Y MANTENIMIENTO DE CAMINOS VECINALES</v>
          </cell>
          <cell r="U2445">
            <v>1</v>
          </cell>
          <cell r="V2445" t="str">
            <v>NUEVOS - 2008</v>
          </cell>
          <cell r="W2445">
            <v>3061</v>
          </cell>
        </row>
        <row r="2446">
          <cell r="B2446" t="str">
            <v>B05-19110-00000</v>
          </cell>
          <cell r="C2446" t="str">
            <v>ENLOSETADO CALLE 6 (ENTRE AV. LA PAZ Y AV. TIHUANACO FASEIII)</v>
          </cell>
          <cell r="D2446" t="str">
            <v>SANTIAGO PRIMERO</v>
          </cell>
          <cell r="E2446">
            <v>1</v>
          </cell>
          <cell r="F2446" t="str">
            <v>DISTRITO - 1</v>
          </cell>
          <cell r="G2446" t="str">
            <v>RI-08</v>
          </cell>
          <cell r="H2446">
            <v>90000</v>
          </cell>
          <cell r="I2446">
            <v>90000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2</v>
          </cell>
          <cell r="R2446" t="str">
            <v>OBRAS Y MEDIO AMBIENTE</v>
          </cell>
          <cell r="S2446">
            <v>18</v>
          </cell>
          <cell r="T2446" t="str">
            <v>CONSTRUCCION Y MANTENIMIENTO DE CAMINOS VECINALES</v>
          </cell>
          <cell r="U2446">
            <v>1</v>
          </cell>
          <cell r="V2446" t="str">
            <v>NUEVOS - 2008</v>
          </cell>
          <cell r="W2446">
            <v>3062</v>
          </cell>
        </row>
        <row r="2447">
          <cell r="B2447" t="str">
            <v>B05-19239-00000</v>
          </cell>
          <cell r="C2447" t="str">
            <v>ENLOSETADO DE LA CALLE 10 (ENTRE AV. 3Y AVENIDA ARICA)</v>
          </cell>
          <cell r="D2447" t="str">
            <v>SANTIAGO PRIMERO</v>
          </cell>
          <cell r="E2447">
            <v>1</v>
          </cell>
          <cell r="F2447" t="str">
            <v>DISTRITO - 1</v>
          </cell>
          <cell r="G2447" t="str">
            <v>RI-08</v>
          </cell>
          <cell r="H2447">
            <v>80000</v>
          </cell>
          <cell r="I2447">
            <v>0</v>
          </cell>
          <cell r="J2447">
            <v>80000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2</v>
          </cell>
          <cell r="R2447" t="str">
            <v>OBRAS Y MEDIO AMBIENTE</v>
          </cell>
          <cell r="S2447">
            <v>18</v>
          </cell>
          <cell r="T2447" t="str">
            <v>CONSTRUCCION Y MANTENIMIENTO DE CAMINOS VECINALES</v>
          </cell>
          <cell r="U2447">
            <v>1</v>
          </cell>
          <cell r="V2447" t="str">
            <v>NUEVOS - 2008</v>
          </cell>
          <cell r="W2447">
            <v>3063</v>
          </cell>
        </row>
        <row r="2448">
          <cell r="B2448" t="str">
            <v>B05-19245-00000</v>
          </cell>
          <cell r="C2448" t="str">
            <v>ENLOSETADO DE LA CALLE 6   FASE II (ENTRE AV. 3 Y AV. ARICA)</v>
          </cell>
          <cell r="D2448" t="str">
            <v>SANTIAGO PRIMERO</v>
          </cell>
          <cell r="E2448">
            <v>1</v>
          </cell>
          <cell r="F2448" t="str">
            <v>DISTRITO - 1</v>
          </cell>
          <cell r="G2448" t="str">
            <v>RI-08</v>
          </cell>
          <cell r="H2448">
            <v>80000</v>
          </cell>
          <cell r="I2448">
            <v>0</v>
          </cell>
          <cell r="J2448">
            <v>80000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2</v>
          </cell>
          <cell r="R2448" t="str">
            <v>OBRAS Y MEDIO AMBIENTE</v>
          </cell>
          <cell r="S2448">
            <v>18</v>
          </cell>
          <cell r="T2448" t="str">
            <v>CONSTRUCCION Y MANTENIMIENTO DE CAMINOS VECINALES</v>
          </cell>
          <cell r="U2448">
            <v>1</v>
          </cell>
          <cell r="V2448" t="str">
            <v>NUEVOS - 2008</v>
          </cell>
          <cell r="W2448">
            <v>3064</v>
          </cell>
        </row>
        <row r="2449">
          <cell r="B2449" t="str">
            <v>B05-19246-00000</v>
          </cell>
          <cell r="C2449" t="str">
            <v>ENLOSETADO DE LA CALLE 7 FASE II (ENTRE AV. TARAPACA Y CALLE 2)</v>
          </cell>
          <cell r="D2449" t="str">
            <v>SANTIAGO PRIMERO</v>
          </cell>
          <cell r="E2449">
            <v>1</v>
          </cell>
          <cell r="F2449" t="str">
            <v>DISTRITO - 1</v>
          </cell>
          <cell r="G2449" t="str">
            <v>RI-08</v>
          </cell>
          <cell r="H2449">
            <v>200000</v>
          </cell>
          <cell r="I2449">
            <v>200000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2</v>
          </cell>
          <cell r="R2449" t="str">
            <v>OBRAS Y MEDIO AMBIENTE</v>
          </cell>
          <cell r="S2449">
            <v>18</v>
          </cell>
          <cell r="T2449" t="str">
            <v>CONSTRUCCION Y MANTENIMIENTO DE CAMINOS VECINALES</v>
          </cell>
          <cell r="U2449">
            <v>1</v>
          </cell>
          <cell r="V2449" t="str">
            <v>NUEVOS - 2008</v>
          </cell>
          <cell r="W2449">
            <v>3065</v>
          </cell>
        </row>
        <row r="2450">
          <cell r="B2450" t="str">
            <v>B05-19267-00000</v>
          </cell>
          <cell r="C2450" t="str">
            <v>ENLOSETADO PROLONGACIÓN AV. 3 ENTRE CALLE 8 Y 10</v>
          </cell>
          <cell r="D2450" t="str">
            <v>SANTIAGO PRIMERO</v>
          </cell>
          <cell r="E2450">
            <v>1</v>
          </cell>
          <cell r="F2450" t="str">
            <v>DISTRITO - 1</v>
          </cell>
          <cell r="G2450" t="str">
            <v>RI-08</v>
          </cell>
          <cell r="H2450">
            <v>190000</v>
          </cell>
          <cell r="I2450">
            <v>190000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2</v>
          </cell>
          <cell r="R2450" t="str">
            <v>OBRAS Y MEDIO AMBIENTE</v>
          </cell>
          <cell r="S2450">
            <v>18</v>
          </cell>
          <cell r="T2450" t="str">
            <v>CONSTRUCCION Y MANTENIMIENTO DE CAMINOS VECINALES</v>
          </cell>
          <cell r="U2450">
            <v>1</v>
          </cell>
          <cell r="V2450" t="str">
            <v>NUEVOS - 2008</v>
          </cell>
          <cell r="W2450">
            <v>3066</v>
          </cell>
        </row>
        <row r="2451">
          <cell r="B2451" t="str">
            <v/>
          </cell>
          <cell r="C2451" t="str">
            <v>FORMACION Y CAPACITACION A LA MICRO EMPRESA</v>
          </cell>
          <cell r="D2451" t="str">
            <v>SANTIAGO PRIMERO</v>
          </cell>
          <cell r="E2451">
            <v>1</v>
          </cell>
          <cell r="F2451" t="str">
            <v>DISTRITO - 1</v>
          </cell>
          <cell r="G2451" t="str">
            <v>RI-08</v>
          </cell>
          <cell r="H2451">
            <v>20000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20000</v>
          </cell>
          <cell r="P2451">
            <v>0</v>
          </cell>
          <cell r="Q2451">
            <v>3</v>
          </cell>
          <cell r="R2451" t="str">
            <v>DESARROLLO ECONOMICO - PRODUCTIVO</v>
          </cell>
          <cell r="S2451">
            <v>8</v>
          </cell>
          <cell r="T2451" t="str">
            <v>PROMOCION DESARROLLO ECONOMICO URBANO</v>
          </cell>
          <cell r="U2451">
            <v>1</v>
          </cell>
          <cell r="V2451" t="str">
            <v>NUEVOS - 2008</v>
          </cell>
          <cell r="W2451">
            <v>3067</v>
          </cell>
        </row>
        <row r="2452">
          <cell r="B2452" t="str">
            <v/>
          </cell>
          <cell r="C2452" t="str">
            <v>FORMACION Y CAPACITACION MANO DE OBRA EN ARTESANIA</v>
          </cell>
          <cell r="D2452" t="str">
            <v>SANTIAGO PRIMERO</v>
          </cell>
          <cell r="E2452">
            <v>1</v>
          </cell>
          <cell r="F2452" t="str">
            <v>DISTRITO - 1</v>
          </cell>
          <cell r="G2452" t="str">
            <v>RI-08</v>
          </cell>
          <cell r="H2452">
            <v>10000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10000</v>
          </cell>
          <cell r="P2452">
            <v>0</v>
          </cell>
          <cell r="Q2452">
            <v>3</v>
          </cell>
          <cell r="R2452" t="str">
            <v>DESARROLLO ECONOMICO - PRODUCTIVO</v>
          </cell>
          <cell r="S2452">
            <v>8</v>
          </cell>
          <cell r="T2452" t="str">
            <v>PROMOCION DESARROLLO ECONOMICO URBANO</v>
          </cell>
          <cell r="U2452">
            <v>1</v>
          </cell>
          <cell r="V2452" t="str">
            <v>NUEVOS - 2008</v>
          </cell>
          <cell r="W2452">
            <v>3068</v>
          </cell>
        </row>
        <row r="2453">
          <cell r="B2453" t="str">
            <v>B05-19133-00000</v>
          </cell>
          <cell r="C2453" t="str">
            <v>ENLOSETADO CALLE DR. DANIEL BRACAMONTE</v>
          </cell>
          <cell r="D2453" t="str">
            <v>TEJADA  RECTANGULAR</v>
          </cell>
          <cell r="E2453">
            <v>1</v>
          </cell>
          <cell r="F2453" t="str">
            <v>DISTRITO - 1</v>
          </cell>
          <cell r="G2453" t="str">
            <v>RI-08</v>
          </cell>
          <cell r="H2453">
            <v>300740</v>
          </cell>
          <cell r="I2453">
            <v>300740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2</v>
          </cell>
          <cell r="R2453" t="str">
            <v>OBRAS Y MEDIO AMBIENTE</v>
          </cell>
          <cell r="S2453">
            <v>18</v>
          </cell>
          <cell r="T2453" t="str">
            <v>CONSTRUCCION Y MANTENIMIENTO DE CAMINOS VECINALES</v>
          </cell>
          <cell r="U2453">
            <v>1</v>
          </cell>
          <cell r="V2453" t="str">
            <v>NUEVOS - 2008</v>
          </cell>
          <cell r="W2453">
            <v>3069</v>
          </cell>
        </row>
        <row r="2454">
          <cell r="B2454" t="str">
            <v>B05-18184-00000</v>
          </cell>
          <cell r="C2454" t="str">
            <v>CONSTRUCCION BATERIAS DE BAÑO EN SEDE SOCIAL</v>
          </cell>
          <cell r="D2454" t="str">
            <v>TEJADA  TRIANGULAR</v>
          </cell>
          <cell r="E2454">
            <v>1</v>
          </cell>
          <cell r="F2454" t="str">
            <v>DISTRITO - 1</v>
          </cell>
          <cell r="G2454" t="str">
            <v>RI-08</v>
          </cell>
          <cell r="H2454">
            <v>20216</v>
          </cell>
          <cell r="I2454">
            <v>7080</v>
          </cell>
          <cell r="J2454">
            <v>13136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2</v>
          </cell>
          <cell r="R2454" t="str">
            <v>OBRAS Y MEDIO AMBIENTE</v>
          </cell>
          <cell r="S2454">
            <v>12</v>
          </cell>
          <cell r="T2454" t="str">
            <v>INFRAESTRUCTURA URBANA Y RURAL</v>
          </cell>
          <cell r="U2454">
            <v>1</v>
          </cell>
          <cell r="V2454" t="str">
            <v>NUEVOS - 2008</v>
          </cell>
          <cell r="W2454">
            <v>3070</v>
          </cell>
        </row>
        <row r="2455">
          <cell r="B2455" t="str">
            <v>B05-18546-00000</v>
          </cell>
          <cell r="C2455" t="str">
            <v>DOTACION MATERIALES DE CONSTRUCCION PARA ENLOSETADO DE LA CALLE  14 (ENTRE AV. CIVICA Y CALLEJON 3)</v>
          </cell>
          <cell r="D2455" t="str">
            <v>TEJADA  TRIANGULAR</v>
          </cell>
          <cell r="E2455">
            <v>1</v>
          </cell>
          <cell r="F2455" t="str">
            <v>DISTRITO - 1</v>
          </cell>
          <cell r="G2455" t="str">
            <v>RI-08</v>
          </cell>
          <cell r="H2455">
            <v>63784</v>
          </cell>
          <cell r="I2455">
            <v>63784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2</v>
          </cell>
          <cell r="R2455" t="str">
            <v>OBRAS Y MEDIO AMBIENTE</v>
          </cell>
          <cell r="S2455">
            <v>18</v>
          </cell>
          <cell r="T2455" t="str">
            <v>CONSTRUCCION Y MANTENIMIENTO DE CAMINOS VECINALES</v>
          </cell>
          <cell r="U2455">
            <v>1</v>
          </cell>
          <cell r="V2455" t="str">
            <v>NUEVOS - 2008</v>
          </cell>
          <cell r="W2455">
            <v>3071</v>
          </cell>
        </row>
        <row r="2456">
          <cell r="B2456" t="str">
            <v>B05-18561-00000</v>
          </cell>
          <cell r="C2456" t="str">
            <v>DOTACION DE BANCAS HORNAMENTALES PARA AREA DE EQUIPAMIENTO</v>
          </cell>
          <cell r="D2456" t="str">
            <v>TEJADA  TRIANGULAR</v>
          </cell>
          <cell r="E2456">
            <v>1</v>
          </cell>
          <cell r="F2456" t="str">
            <v>DISTRITO - 1</v>
          </cell>
          <cell r="G2456" t="str">
            <v>RI-08</v>
          </cell>
          <cell r="H2456">
            <v>6250</v>
          </cell>
          <cell r="I2456">
            <v>6250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2</v>
          </cell>
          <cell r="R2456" t="str">
            <v>OBRAS Y MEDIO AMBIENTE</v>
          </cell>
          <cell r="S2456">
            <v>12</v>
          </cell>
          <cell r="T2456" t="str">
            <v>INFRAESTRUCTURA URBANA Y RURAL</v>
          </cell>
          <cell r="U2456">
            <v>1</v>
          </cell>
          <cell r="V2456" t="str">
            <v>NUEVOS - 2008</v>
          </cell>
          <cell r="W2456">
            <v>3072</v>
          </cell>
        </row>
        <row r="2457">
          <cell r="B2457" t="str">
            <v>B05-18729-00000</v>
          </cell>
          <cell r="C2457" t="str">
            <v>DOTACION DE LUMINARIAS, POSTES Y CABLE DUPLEX</v>
          </cell>
          <cell r="D2457" t="str">
            <v>TEJADA  TRIANGULAR</v>
          </cell>
          <cell r="E2457">
            <v>1</v>
          </cell>
          <cell r="F2457" t="str">
            <v>DISTRITO - 1</v>
          </cell>
          <cell r="G2457" t="str">
            <v>RI-08</v>
          </cell>
          <cell r="H2457">
            <v>115600</v>
          </cell>
          <cell r="I2457">
            <v>0</v>
          </cell>
          <cell r="J2457">
            <v>115600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2</v>
          </cell>
          <cell r="R2457" t="str">
            <v>OBRAS Y MEDIO AMBIENTE</v>
          </cell>
          <cell r="S2457">
            <v>17</v>
          </cell>
          <cell r="T2457" t="str">
            <v>ALUMBRADO PUBLICO</v>
          </cell>
          <cell r="U2457">
            <v>1</v>
          </cell>
          <cell r="V2457" t="str">
            <v>NUEVOS - 2008</v>
          </cell>
          <cell r="W2457">
            <v>3073</v>
          </cell>
        </row>
        <row r="2458">
          <cell r="B2458" t="str">
            <v>B05-18922-00000</v>
          </cell>
          <cell r="C2458" t="str">
            <v>DOTACION MATERIALES  DE CONSTRUCCION PARA ENLOSETADO  DE LA AV. 4C (ENTRE CALLES 13 Y 15)</v>
          </cell>
          <cell r="D2458" t="str">
            <v>TEJADA  TRIANGULAR</v>
          </cell>
          <cell r="E2458">
            <v>1</v>
          </cell>
          <cell r="F2458" t="str">
            <v>DISTRITO - 1</v>
          </cell>
          <cell r="G2458" t="str">
            <v>RI-08</v>
          </cell>
          <cell r="H2458">
            <v>107200</v>
          </cell>
          <cell r="I2458">
            <v>107200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2</v>
          </cell>
          <cell r="R2458" t="str">
            <v>OBRAS Y MEDIO AMBIENTE</v>
          </cell>
          <cell r="S2458">
            <v>18</v>
          </cell>
          <cell r="T2458" t="str">
            <v>CONSTRUCCION Y MANTENIMIENTO DE CAMINOS VECINALES</v>
          </cell>
          <cell r="U2458">
            <v>1</v>
          </cell>
          <cell r="V2458" t="str">
            <v>NUEVOS - 2008</v>
          </cell>
          <cell r="W2458">
            <v>3074</v>
          </cell>
        </row>
        <row r="2459">
          <cell r="B2459" t="str">
            <v>B05-18926-00000</v>
          </cell>
          <cell r="C2459" t="str">
            <v>DOTACION MATERIALES DE CONSTRUCCIO  PARA ENLOSETADO DE LA CALLE  8  (ENTRE AV. CIVICA Y ARICA)</v>
          </cell>
          <cell r="D2459" t="str">
            <v>TEJADA  TRIANGULAR</v>
          </cell>
          <cell r="E2459">
            <v>1</v>
          </cell>
          <cell r="F2459" t="str">
            <v>DISTRITO - 1</v>
          </cell>
          <cell r="G2459" t="str">
            <v>RI-08</v>
          </cell>
          <cell r="H2459">
            <v>105056</v>
          </cell>
          <cell r="I2459">
            <v>105056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2</v>
          </cell>
          <cell r="R2459" t="str">
            <v>OBRAS Y MEDIO AMBIENTE</v>
          </cell>
          <cell r="S2459">
            <v>18</v>
          </cell>
          <cell r="T2459" t="str">
            <v>CONSTRUCCION Y MANTENIMIENTO DE CAMINOS VECINALES</v>
          </cell>
          <cell r="U2459">
            <v>1</v>
          </cell>
          <cell r="V2459" t="str">
            <v>NUEVOS - 2008</v>
          </cell>
          <cell r="W2459">
            <v>3075</v>
          </cell>
        </row>
        <row r="2460">
          <cell r="B2460" t="str">
            <v>B05-18935-00000</v>
          </cell>
          <cell r="C2460" t="str">
            <v>DOTACION MATERIALES DE CONSTRUCCION  PARA ENLOSETADO DEL CALLEJON 2 (ENTRE CALLES 13 Y 15)</v>
          </cell>
          <cell r="D2460" t="str">
            <v>TEJADA  TRIANGULAR</v>
          </cell>
          <cell r="E2460">
            <v>1</v>
          </cell>
          <cell r="F2460" t="str">
            <v>DISTRITO - 1</v>
          </cell>
          <cell r="G2460" t="str">
            <v>RI-08</v>
          </cell>
          <cell r="H2460">
            <v>72963</v>
          </cell>
          <cell r="I2460">
            <v>72963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2</v>
          </cell>
          <cell r="R2460" t="str">
            <v>OBRAS Y MEDIO AMBIENTE</v>
          </cell>
          <cell r="S2460">
            <v>18</v>
          </cell>
          <cell r="T2460" t="str">
            <v>CONSTRUCCION Y MANTENIMIENTO DE CAMINOS VECINALES</v>
          </cell>
          <cell r="U2460">
            <v>1</v>
          </cell>
          <cell r="V2460" t="str">
            <v>NUEVOS - 2008</v>
          </cell>
          <cell r="W2460">
            <v>3076</v>
          </cell>
        </row>
        <row r="2461">
          <cell r="B2461" t="str">
            <v>B05-18936-00000</v>
          </cell>
          <cell r="C2461" t="str">
            <v>DOTACION MATERIALES DE CONSTRUCCION  PARA ENLOSETADO DEL CALLEJON 3 (ENTRE CALLES 13 Y 15)</v>
          </cell>
          <cell r="D2461" t="str">
            <v>TEJADA  TRIANGULAR</v>
          </cell>
          <cell r="E2461">
            <v>1</v>
          </cell>
          <cell r="F2461" t="str">
            <v>DISTRITO - 1</v>
          </cell>
          <cell r="G2461" t="str">
            <v>RI-08</v>
          </cell>
          <cell r="H2461">
            <v>72963</v>
          </cell>
          <cell r="I2461">
            <v>72963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2</v>
          </cell>
          <cell r="R2461" t="str">
            <v>OBRAS Y MEDIO AMBIENTE</v>
          </cell>
          <cell r="S2461">
            <v>18</v>
          </cell>
          <cell r="T2461" t="str">
            <v>CONSTRUCCION Y MANTENIMIENTO DE CAMINOS VECINALES</v>
          </cell>
          <cell r="U2461">
            <v>1</v>
          </cell>
          <cell r="V2461" t="str">
            <v>NUEVOS - 2008</v>
          </cell>
          <cell r="W2461">
            <v>3077</v>
          </cell>
        </row>
        <row r="2462">
          <cell r="B2462" t="str">
            <v>B05-18937-00000</v>
          </cell>
          <cell r="C2462" t="str">
            <v>DOTACION MATERIALES DE CONSTRUCCION PARA  ENLOSETADO DE LA CALLE 12 (ENTRE AV. CIVICA Y 4B)</v>
          </cell>
          <cell r="D2462" t="str">
            <v>TEJADA  TRIANGULAR</v>
          </cell>
          <cell r="E2462">
            <v>1</v>
          </cell>
          <cell r="F2462" t="str">
            <v>DISTRITO - 1</v>
          </cell>
          <cell r="G2462" t="str">
            <v>RI-08</v>
          </cell>
          <cell r="H2462">
            <v>99696</v>
          </cell>
          <cell r="I2462">
            <v>99696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2</v>
          </cell>
          <cell r="R2462" t="str">
            <v>OBRAS Y MEDIO AMBIENTE</v>
          </cell>
          <cell r="S2462">
            <v>18</v>
          </cell>
          <cell r="T2462" t="str">
            <v>CONSTRUCCION Y MANTENIMIENTO DE CAMINOS VECINALES</v>
          </cell>
          <cell r="U2462">
            <v>1</v>
          </cell>
          <cell r="V2462" t="str">
            <v>NUEVOS - 2008</v>
          </cell>
          <cell r="W2462">
            <v>3078</v>
          </cell>
        </row>
        <row r="2463">
          <cell r="B2463" t="str">
            <v>B05-19427-00000</v>
          </cell>
          <cell r="C2463" t="str">
            <v>REFACCION DE CENTRO INFANTIL TEJADA TRIANGULAR (MANITOS)</v>
          </cell>
          <cell r="D2463" t="str">
            <v>TEJADA  TRIANGULAR</v>
          </cell>
          <cell r="E2463">
            <v>1</v>
          </cell>
          <cell r="F2463" t="str">
            <v>DISTRITO - 1</v>
          </cell>
          <cell r="G2463" t="str">
            <v>RI-08</v>
          </cell>
          <cell r="H2463">
            <v>40793</v>
          </cell>
          <cell r="I2463">
            <v>40793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1</v>
          </cell>
          <cell r="R2463" t="str">
            <v>PROTECCION SOCIAL</v>
          </cell>
          <cell r="S2463">
            <v>3</v>
          </cell>
          <cell r="T2463" t="str">
            <v>DESARROLLO DE LA CULTURA</v>
          </cell>
          <cell r="U2463">
            <v>1</v>
          </cell>
          <cell r="V2463" t="str">
            <v>NUEVOS - 2008</v>
          </cell>
          <cell r="W2463">
            <v>3079</v>
          </cell>
        </row>
        <row r="2464">
          <cell r="B2464" t="str">
            <v>B05-18156-00000</v>
          </cell>
          <cell r="C2464" t="str">
            <v>CONSTRUCCION CENTRO DE PROMOCION ARTESANAL Y CAPACITACION</v>
          </cell>
          <cell r="D2464" t="str">
            <v xml:space="preserve">TEJADA ALPACOMA  </v>
          </cell>
          <cell r="E2464">
            <v>1</v>
          </cell>
          <cell r="F2464" t="str">
            <v>DISTRITO - 1</v>
          </cell>
          <cell r="G2464" t="str">
            <v>RI-08</v>
          </cell>
          <cell r="H2464">
            <v>339081</v>
          </cell>
          <cell r="I2464">
            <v>294296</v>
          </cell>
          <cell r="J2464">
            <v>44785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3</v>
          </cell>
          <cell r="R2464" t="str">
            <v>DESARROLLO ECONOMICO - PRODUCTIVO</v>
          </cell>
          <cell r="S2464">
            <v>8</v>
          </cell>
          <cell r="T2464" t="str">
            <v>PROMOCION DESARROLLO ECONOMICO URBANO</v>
          </cell>
          <cell r="U2464">
            <v>1</v>
          </cell>
          <cell r="V2464" t="str">
            <v>NUEVOS - 2008</v>
          </cell>
          <cell r="W2464">
            <v>3080</v>
          </cell>
        </row>
        <row r="2465">
          <cell r="B2465" t="str">
            <v>B05-18185-00000</v>
          </cell>
          <cell r="C2465" t="str">
            <v xml:space="preserve">CONSTRUCCION BATERIAS DE BAÑO Y MURO PERIMETRAL EN U.E. TEJADA ALPACOMA BAJO </v>
          </cell>
          <cell r="D2465" t="str">
            <v>TEJADA ALPACOMA BAJO</v>
          </cell>
          <cell r="E2465">
            <v>1</v>
          </cell>
          <cell r="F2465" t="str">
            <v>DISTRITO - 1</v>
          </cell>
          <cell r="G2465" t="str">
            <v>RI-08</v>
          </cell>
          <cell r="H2465">
            <v>63434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63434</v>
          </cell>
          <cell r="P2465">
            <v>0</v>
          </cell>
          <cell r="Q2465">
            <v>1</v>
          </cell>
          <cell r="R2465" t="str">
            <v>PROTECCION SOCIAL</v>
          </cell>
          <cell r="S2465">
            <v>1</v>
          </cell>
          <cell r="T2465" t="str">
            <v>SERVICIO DE EDUCACION</v>
          </cell>
          <cell r="U2465">
            <v>1</v>
          </cell>
          <cell r="V2465" t="str">
            <v>NUEVOS - 2008</v>
          </cell>
          <cell r="W2465">
            <v>3081</v>
          </cell>
        </row>
        <row r="2466">
          <cell r="B2466" t="str">
            <v>B05-19454-00000</v>
          </cell>
          <cell r="C2466" t="str">
            <v>VACIADO PISO DE ACERA EN VARIAS CALLES</v>
          </cell>
          <cell r="D2466" t="str">
            <v>TEJADA ALPACOMA BAJO</v>
          </cell>
          <cell r="E2466">
            <v>1</v>
          </cell>
          <cell r="F2466" t="str">
            <v>DISTRITO - 1</v>
          </cell>
          <cell r="G2466" t="str">
            <v>RI-08</v>
          </cell>
          <cell r="H2466">
            <v>38000</v>
          </cell>
          <cell r="I2466">
            <v>38000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2</v>
          </cell>
          <cell r="R2466" t="str">
            <v>OBRAS Y MEDIO AMBIENTE</v>
          </cell>
          <cell r="S2466">
            <v>18</v>
          </cell>
          <cell r="T2466" t="str">
            <v>CONSTRUCCION Y MANTENIMIENTO DE CAMINOS VECINALES</v>
          </cell>
          <cell r="U2466">
            <v>1</v>
          </cell>
          <cell r="V2466" t="str">
            <v>NUEVOS - 2008</v>
          </cell>
          <cell r="W2466">
            <v>3083</v>
          </cell>
        </row>
        <row r="2467">
          <cell r="B2467" t="str">
            <v>B05-18725-00000</v>
          </cell>
          <cell r="C2467" t="str">
            <v>DOTACION DE LUMINARIAS PASEO KOLPIN</v>
          </cell>
          <cell r="D2467" t="str">
            <v>TEJADA RECTANGULAR</v>
          </cell>
          <cell r="E2467">
            <v>1</v>
          </cell>
          <cell r="F2467" t="str">
            <v>DISTRITO - 1</v>
          </cell>
          <cell r="G2467" t="str">
            <v>RI-08</v>
          </cell>
          <cell r="H2467">
            <v>173260</v>
          </cell>
          <cell r="I2467">
            <v>143409</v>
          </cell>
          <cell r="J2467">
            <v>29851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2</v>
          </cell>
          <cell r="R2467" t="str">
            <v>OBRAS Y MEDIO AMBIENTE</v>
          </cell>
          <cell r="S2467">
            <v>17</v>
          </cell>
          <cell r="T2467" t="str">
            <v>ALUMBRADO PUBLICO</v>
          </cell>
          <cell r="U2467">
            <v>1</v>
          </cell>
          <cell r="V2467" t="str">
            <v>NUEVOS - 2008</v>
          </cell>
          <cell r="W2467">
            <v>3084</v>
          </cell>
        </row>
        <row r="2468">
          <cell r="B2468" t="str">
            <v>B05-19096-00000</v>
          </cell>
          <cell r="C2468" t="str">
            <v>ENLOSETADO CALLE 18  (COMPLEMENTACION)</v>
          </cell>
          <cell r="D2468" t="str">
            <v>TEJADA RECTANGULAR</v>
          </cell>
          <cell r="E2468">
            <v>1</v>
          </cell>
          <cell r="F2468" t="str">
            <v>DISTRITO - 1</v>
          </cell>
          <cell r="G2468" t="str">
            <v>RI-08</v>
          </cell>
          <cell r="H2468">
            <v>70000</v>
          </cell>
          <cell r="I2468">
            <v>0</v>
          </cell>
          <cell r="J2468">
            <v>70000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2</v>
          </cell>
          <cell r="R2468" t="str">
            <v>OBRAS Y MEDIO AMBIENTE</v>
          </cell>
          <cell r="S2468">
            <v>18</v>
          </cell>
          <cell r="T2468" t="str">
            <v>CONSTRUCCION Y MANTENIMIENTO DE CAMINOS VECINALES</v>
          </cell>
          <cell r="U2468">
            <v>1</v>
          </cell>
          <cell r="V2468" t="str">
            <v>NUEVOS - 2008</v>
          </cell>
          <cell r="W2468">
            <v>3085</v>
          </cell>
        </row>
        <row r="2469">
          <cell r="B2469" t="str">
            <v>B05-19109-00000</v>
          </cell>
          <cell r="C2469" t="str">
            <v>ENLOSETADO CALLE 6 (COMPLEMENTACION)</v>
          </cell>
          <cell r="D2469" t="str">
            <v>TEJADA RECTANGULAR</v>
          </cell>
          <cell r="E2469">
            <v>1</v>
          </cell>
          <cell r="F2469" t="str">
            <v>DISTRITO - 1</v>
          </cell>
          <cell r="G2469" t="str">
            <v>RI-08</v>
          </cell>
          <cell r="H2469">
            <v>186382</v>
          </cell>
          <cell r="I2469">
            <v>186382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2</v>
          </cell>
          <cell r="R2469" t="str">
            <v>OBRAS Y MEDIO AMBIENTE</v>
          </cell>
          <cell r="S2469">
            <v>18</v>
          </cell>
          <cell r="T2469" t="str">
            <v>CONSTRUCCION Y MANTENIMIENTO DE CAMINOS VECINALES</v>
          </cell>
          <cell r="U2469">
            <v>1</v>
          </cell>
          <cell r="V2469" t="str">
            <v>NUEVOS - 2008</v>
          </cell>
          <cell r="W2469">
            <v>3086</v>
          </cell>
        </row>
        <row r="2470">
          <cell r="B2470" t="str">
            <v>B05-19382-00000</v>
          </cell>
          <cell r="C2470" t="str">
            <v>MEJORAMIENTO  DE LA MURALLA   U.E. VICENTE TEJADA</v>
          </cell>
          <cell r="D2470" t="str">
            <v>TEJADA RECTANGULAR</v>
          </cell>
          <cell r="E2470">
            <v>1</v>
          </cell>
          <cell r="F2470" t="str">
            <v>DISTRITO - 1</v>
          </cell>
          <cell r="G2470" t="str">
            <v>RI-08</v>
          </cell>
          <cell r="H2470">
            <v>67267</v>
          </cell>
          <cell r="I2470">
            <v>0</v>
          </cell>
          <cell r="J2470">
            <v>67267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1</v>
          </cell>
          <cell r="R2470" t="str">
            <v>PROTECCION SOCIAL</v>
          </cell>
          <cell r="S2470">
            <v>1</v>
          </cell>
          <cell r="T2470" t="str">
            <v>SERVICIO DE EDUCACION</v>
          </cell>
          <cell r="U2470">
            <v>1</v>
          </cell>
          <cell r="V2470" t="str">
            <v>NUEVOS - 2008</v>
          </cell>
          <cell r="W2470">
            <v>3087</v>
          </cell>
        </row>
        <row r="2471">
          <cell r="B2471" t="str">
            <v>B05-18383-00000</v>
          </cell>
          <cell r="C2471" t="str">
            <v xml:space="preserve">CONSTRUCCION DE SALA PARA PREPARTOS EN CENTRO DE SALUD VILLA EXALTACION </v>
          </cell>
          <cell r="D2471" t="str">
            <v>VILLA EXALTACIÓN  2DA. SECCIÓN</v>
          </cell>
          <cell r="E2471">
            <v>1</v>
          </cell>
          <cell r="F2471" t="str">
            <v>DISTRITO - 1</v>
          </cell>
          <cell r="G2471" t="str">
            <v>RI-08</v>
          </cell>
          <cell r="H2471">
            <v>30000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30000</v>
          </cell>
          <cell r="P2471">
            <v>0</v>
          </cell>
          <cell r="Q2471">
            <v>1</v>
          </cell>
          <cell r="R2471" t="str">
            <v>PROTECCION SOCIAL</v>
          </cell>
          <cell r="S2471">
            <v>2</v>
          </cell>
          <cell r="T2471" t="str">
            <v>SERVICIO DE SALUD</v>
          </cell>
          <cell r="U2471">
            <v>1</v>
          </cell>
          <cell r="V2471" t="str">
            <v>NUEVOS - 2008</v>
          </cell>
          <cell r="W2471">
            <v>3088</v>
          </cell>
        </row>
        <row r="2472">
          <cell r="B2472" t="str">
            <v>B05-18927-00000</v>
          </cell>
          <cell r="C2472" t="str">
            <v>DOTACION MATERIALES DE CONSTRUCCION  PARA ENLOSETADO DE LA CALLE  8</v>
          </cell>
          <cell r="D2472" t="str">
            <v>VILLA EXALTACIÓN  2DA. SECCIÓN</v>
          </cell>
          <cell r="E2472">
            <v>1</v>
          </cell>
          <cell r="F2472" t="str">
            <v>DISTRITO - 1</v>
          </cell>
          <cell r="G2472" t="str">
            <v>RI-08</v>
          </cell>
          <cell r="H2472">
            <v>77842</v>
          </cell>
          <cell r="I2472">
            <v>55000</v>
          </cell>
          <cell r="J2472">
            <v>22842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2</v>
          </cell>
          <cell r="R2472" t="str">
            <v>OBRAS Y MEDIO AMBIENTE</v>
          </cell>
          <cell r="S2472">
            <v>18</v>
          </cell>
          <cell r="T2472" t="str">
            <v>CONSTRUCCION Y MANTENIMIENTO DE CAMINOS VECINALES</v>
          </cell>
          <cell r="U2472">
            <v>1</v>
          </cell>
          <cell r="V2472" t="str">
            <v>NUEVOS - 2008</v>
          </cell>
          <cell r="W2472">
            <v>3089</v>
          </cell>
        </row>
        <row r="2473">
          <cell r="B2473" t="str">
            <v>B05-18928-00000</v>
          </cell>
          <cell r="C2473" t="str">
            <v>DOTACION MATERIALES DE CONSTRUCCION  PARA ENLOSETADO DE LA CALLE "I"</v>
          </cell>
          <cell r="D2473" t="str">
            <v>VILLA EXALTACIÓN  2DA. SECCIÓN</v>
          </cell>
          <cell r="E2473">
            <v>1</v>
          </cell>
          <cell r="F2473" t="str">
            <v>DISTRITO - 1</v>
          </cell>
          <cell r="G2473" t="str">
            <v>RI-08</v>
          </cell>
          <cell r="H2473">
            <v>65338</v>
          </cell>
          <cell r="I2473">
            <v>49305</v>
          </cell>
          <cell r="J2473">
            <v>16033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2</v>
          </cell>
          <cell r="R2473" t="str">
            <v>OBRAS Y MEDIO AMBIENTE</v>
          </cell>
          <cell r="S2473">
            <v>18</v>
          </cell>
          <cell r="T2473" t="str">
            <v>CONSTRUCCION Y MANTENIMIENTO DE CAMINOS VECINALES</v>
          </cell>
          <cell r="U2473">
            <v>1</v>
          </cell>
          <cell r="V2473" t="str">
            <v>NUEVOS - 2008</v>
          </cell>
          <cell r="W2473">
            <v>3090</v>
          </cell>
        </row>
        <row r="2474">
          <cell r="B2474" t="str">
            <v>B05-18961-00000</v>
          </cell>
          <cell r="C2474" t="str">
            <v>DOTACION MATERIALES DE CONSTRUCCION PARA ENLOSETADO DE LA CALLE "G"</v>
          </cell>
          <cell r="D2474" t="str">
            <v>VILLA EXALTACIÓN  2DA. SECCIÓN</v>
          </cell>
          <cell r="E2474">
            <v>1</v>
          </cell>
          <cell r="F2474" t="str">
            <v>DISTRITO - 1</v>
          </cell>
          <cell r="G2474" t="str">
            <v>RI-08</v>
          </cell>
          <cell r="H2474">
            <v>85280</v>
          </cell>
          <cell r="I2474">
            <v>85280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2</v>
          </cell>
          <cell r="R2474" t="str">
            <v>OBRAS Y MEDIO AMBIENTE</v>
          </cell>
          <cell r="S2474">
            <v>18</v>
          </cell>
          <cell r="T2474" t="str">
            <v>CONSTRUCCION Y MANTENIMIENTO DE CAMINOS VECINALES</v>
          </cell>
          <cell r="U2474">
            <v>1</v>
          </cell>
          <cell r="V2474" t="str">
            <v>NUEVOS - 2008</v>
          </cell>
          <cell r="W2474">
            <v>3091</v>
          </cell>
        </row>
        <row r="2475">
          <cell r="B2475" t="str">
            <v>B05-19108-00000</v>
          </cell>
          <cell r="C2475" t="str">
            <v>ENLOSETADO CALLE 5 "COMERCIO"</v>
          </cell>
          <cell r="D2475" t="str">
            <v>VILLA EXALTACIÓN  2DA. SECCIÓN</v>
          </cell>
          <cell r="E2475">
            <v>1</v>
          </cell>
          <cell r="F2475" t="str">
            <v>DISTRITO - 1</v>
          </cell>
          <cell r="G2475" t="str">
            <v>RI-08</v>
          </cell>
          <cell r="H2475">
            <v>161280</v>
          </cell>
          <cell r="I2475">
            <v>106280</v>
          </cell>
          <cell r="J2475">
            <v>0</v>
          </cell>
          <cell r="K2475">
            <v>55000</v>
          </cell>
          <cell r="L2475">
            <v>0</v>
          </cell>
          <cell r="M2475">
            <v>0</v>
          </cell>
          <cell r="N2475">
            <v>55000</v>
          </cell>
          <cell r="O2475">
            <v>0</v>
          </cell>
          <cell r="P2475">
            <v>0</v>
          </cell>
          <cell r="Q2475">
            <v>2</v>
          </cell>
          <cell r="R2475" t="str">
            <v>OBRAS Y MEDIO AMBIENTE</v>
          </cell>
          <cell r="S2475">
            <v>18</v>
          </cell>
          <cell r="T2475" t="str">
            <v>CONSTRUCCION Y MANTENIMIENTO DE CAMINOS VECINALES</v>
          </cell>
          <cell r="U2475">
            <v>1</v>
          </cell>
          <cell r="V2475" t="str">
            <v>NUEVOS - 2008</v>
          </cell>
          <cell r="W2475">
            <v>3092</v>
          </cell>
        </row>
        <row r="2476">
          <cell r="B2476" t="str">
            <v>B05-19423-00000</v>
          </cell>
          <cell r="C2476" t="str">
            <v>REFACCIÓN DE AMBIENTES EN CENTRO EDUCATIVO  INFANTIL "PULGARCITOS"</v>
          </cell>
          <cell r="D2476" t="str">
            <v>VILLA EXALTACIÓN  2DA. SECCIÓN</v>
          </cell>
          <cell r="E2476">
            <v>1</v>
          </cell>
          <cell r="F2476" t="str">
            <v>DISTRITO - 1</v>
          </cell>
          <cell r="G2476" t="str">
            <v>RI-08</v>
          </cell>
          <cell r="H2476">
            <v>11697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11697</v>
          </cell>
          <cell r="P2476">
            <v>0</v>
          </cell>
          <cell r="Q2476">
            <v>1</v>
          </cell>
          <cell r="R2476" t="str">
            <v>PROTECCION SOCIAL</v>
          </cell>
          <cell r="S2476">
            <v>1</v>
          </cell>
          <cell r="T2476" t="str">
            <v>SERVICIO DE EDUCACION</v>
          </cell>
          <cell r="U2476">
            <v>1</v>
          </cell>
          <cell r="V2476" t="str">
            <v>NUEVOS - 2008</v>
          </cell>
          <cell r="W2476">
            <v>3093</v>
          </cell>
        </row>
        <row r="2477">
          <cell r="B2477" t="str">
            <v>B05-18407-00000</v>
          </cell>
          <cell r="C2477" t="str">
            <v>CONSTRUCCION GRADERIAS PARA CANCHAS MULTIPLES</v>
          </cell>
          <cell r="D2477" t="str">
            <v>VILLA EXALTACION 1RA. SECCION</v>
          </cell>
          <cell r="E2477">
            <v>1</v>
          </cell>
          <cell r="F2477" t="str">
            <v>DISTRITO - 1</v>
          </cell>
          <cell r="G2477" t="str">
            <v>RI-08</v>
          </cell>
          <cell r="H2477">
            <v>32211</v>
          </cell>
          <cell r="I2477">
            <v>32211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2</v>
          </cell>
          <cell r="R2477" t="str">
            <v>OBRAS Y MEDIO AMBIENTE</v>
          </cell>
          <cell r="S2477">
            <v>12</v>
          </cell>
          <cell r="T2477" t="str">
            <v>INFRAESTRUCTURA URBANA Y RURAL</v>
          </cell>
          <cell r="U2477">
            <v>1</v>
          </cell>
          <cell r="V2477" t="str">
            <v>NUEVOS - 2008</v>
          </cell>
          <cell r="W2477">
            <v>3094</v>
          </cell>
        </row>
        <row r="2478">
          <cell r="B2478" t="str">
            <v>B05-18552-00000</v>
          </cell>
          <cell r="C2478" t="str">
            <v xml:space="preserve">DOTACION DE 2 JUEGOS DE ARCOS INTEGRADOS </v>
          </cell>
          <cell r="D2478" t="str">
            <v>VILLA EXALTACION 1RA. SECCION</v>
          </cell>
          <cell r="E2478">
            <v>1</v>
          </cell>
          <cell r="F2478" t="str">
            <v>DISTRITO - 1</v>
          </cell>
          <cell r="G2478" t="str">
            <v>RI-08</v>
          </cell>
          <cell r="H2478">
            <v>9000</v>
          </cell>
          <cell r="I2478">
            <v>0</v>
          </cell>
          <cell r="J2478">
            <v>9000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2</v>
          </cell>
          <cell r="R2478" t="str">
            <v>OBRAS Y MEDIO AMBIENTE</v>
          </cell>
          <cell r="S2478">
            <v>12</v>
          </cell>
          <cell r="T2478" t="str">
            <v>INFRAESTRUCTURA URBANA Y RURAL</v>
          </cell>
          <cell r="U2478">
            <v>1</v>
          </cell>
          <cell r="V2478" t="str">
            <v>NUEVOS - 2008</v>
          </cell>
          <cell r="W2478">
            <v>3095</v>
          </cell>
        </row>
        <row r="2479">
          <cell r="B2479" t="str">
            <v>B05-18871-00000</v>
          </cell>
          <cell r="C2479" t="str">
            <v>DOTACION DE PUERTA GARAJE PARA CENTRO INFANTIL</v>
          </cell>
          <cell r="D2479" t="str">
            <v>VILLA EXALTACION 1RA. SECCION</v>
          </cell>
          <cell r="E2479">
            <v>1</v>
          </cell>
          <cell r="F2479" t="str">
            <v>DISTRITO - 1</v>
          </cell>
          <cell r="G2479" t="str">
            <v>RI-08</v>
          </cell>
          <cell r="H2479">
            <v>5000</v>
          </cell>
          <cell r="I2479">
            <v>2237</v>
          </cell>
          <cell r="J2479">
            <v>2763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2</v>
          </cell>
          <cell r="R2479" t="str">
            <v>OBRAS Y MEDIO AMBIENTE</v>
          </cell>
          <cell r="S2479">
            <v>12</v>
          </cell>
          <cell r="T2479" t="str">
            <v>INFRAESTRUCTURA URBANA Y RURAL</v>
          </cell>
          <cell r="U2479">
            <v>1</v>
          </cell>
          <cell r="V2479" t="str">
            <v>NUEVOS - 2008</v>
          </cell>
          <cell r="W2479">
            <v>3096</v>
          </cell>
        </row>
        <row r="2480">
          <cell r="B2480" t="str">
            <v>B05-18929-00000</v>
          </cell>
          <cell r="C2480" t="str">
            <v>DOTACION MATERIALES DE CONSTRUCCION  PARA ENLOSETADO DE LA CALLE 4 (ENTRE AV. CARACAS Y SAN SALVADOR)</v>
          </cell>
          <cell r="D2480" t="str">
            <v>VILLA EXALTACION 1RA. SECCION</v>
          </cell>
          <cell r="E2480">
            <v>1</v>
          </cell>
          <cell r="F2480" t="str">
            <v>DISTRITO - 1</v>
          </cell>
          <cell r="G2480" t="str">
            <v>RI-08</v>
          </cell>
          <cell r="H2480">
            <v>130000</v>
          </cell>
          <cell r="I2480">
            <v>130000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2</v>
          </cell>
          <cell r="R2480" t="str">
            <v>OBRAS Y MEDIO AMBIENTE</v>
          </cell>
          <cell r="S2480">
            <v>18</v>
          </cell>
          <cell r="T2480" t="str">
            <v>CONSTRUCCION Y MANTENIMIENTO DE CAMINOS VECINALES</v>
          </cell>
          <cell r="U2480">
            <v>1</v>
          </cell>
          <cell r="V2480" t="str">
            <v>NUEVOS - 2008</v>
          </cell>
          <cell r="W2480">
            <v>3097</v>
          </cell>
        </row>
        <row r="2481">
          <cell r="B2481" t="str">
            <v>B05-18930-00000</v>
          </cell>
          <cell r="C2481" t="str">
            <v>DOTACION MATERIALES DE CONSTRUCCION  PARA ENLOSETADO DE LA CALLE 5 (ENTRE AV. GUATEMALA Y AV. MEXICO)</v>
          </cell>
          <cell r="D2481" t="str">
            <v>VILLA EXALTACION 1RA. SECCION</v>
          </cell>
          <cell r="E2481">
            <v>1</v>
          </cell>
          <cell r="F2481" t="str">
            <v>DISTRITO - 1</v>
          </cell>
          <cell r="G2481" t="str">
            <v>RI-08</v>
          </cell>
          <cell r="H2481">
            <v>123000</v>
          </cell>
          <cell r="I2481">
            <v>123000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2</v>
          </cell>
          <cell r="R2481" t="str">
            <v>OBRAS Y MEDIO AMBIENTE</v>
          </cell>
          <cell r="S2481">
            <v>18</v>
          </cell>
          <cell r="T2481" t="str">
            <v>CONSTRUCCION Y MANTENIMIENTO DE CAMINOS VECINALES</v>
          </cell>
          <cell r="U2481">
            <v>1</v>
          </cell>
          <cell r="V2481" t="str">
            <v>NUEVOS - 2008</v>
          </cell>
          <cell r="W2481">
            <v>3098</v>
          </cell>
        </row>
        <row r="2482">
          <cell r="B2482" t="str">
            <v>B05-18941-00000</v>
          </cell>
          <cell r="C2482" t="str">
            <v>DOTACION MATERIALES DE CONSTRUCCION PARA CANCHAS PLAZA 14 DE SEPTIEMBRE</v>
          </cell>
          <cell r="D2482" t="str">
            <v>VILLA EXALTACION 1RA. SECCION</v>
          </cell>
          <cell r="E2482">
            <v>1</v>
          </cell>
          <cell r="F2482" t="str">
            <v>DISTRITO - 1</v>
          </cell>
          <cell r="G2482" t="str">
            <v>RI-08</v>
          </cell>
          <cell r="H2482">
            <v>18150</v>
          </cell>
          <cell r="I2482">
            <v>0</v>
          </cell>
          <cell r="J2482">
            <v>18150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2</v>
          </cell>
          <cell r="R2482" t="str">
            <v>OBRAS Y MEDIO AMBIENTE</v>
          </cell>
          <cell r="S2482">
            <v>12</v>
          </cell>
          <cell r="T2482" t="str">
            <v>INFRAESTRUCTURA URBANA Y RURAL</v>
          </cell>
          <cell r="U2482">
            <v>1</v>
          </cell>
          <cell r="V2482" t="str">
            <v>NUEVOS - 2008</v>
          </cell>
          <cell r="W2482">
            <v>3099</v>
          </cell>
        </row>
        <row r="2483">
          <cell r="B2483" t="str">
            <v>B05-18962-00000</v>
          </cell>
          <cell r="C2483" t="str">
            <v>DOTACION MATERIALES DE CONSTRUCCION PARA ENLOSETADO DE LA CALLE 1 (ENTRE AV. CARACAS Y SAN SALVADOR)</v>
          </cell>
          <cell r="D2483" t="str">
            <v>VILLA EXALTACION 1RA. SECCION</v>
          </cell>
          <cell r="E2483">
            <v>1</v>
          </cell>
          <cell r="F2483" t="str">
            <v>DISTRITO - 1</v>
          </cell>
          <cell r="G2483" t="str">
            <v>RI-08</v>
          </cell>
          <cell r="H2483">
            <v>116000</v>
          </cell>
          <cell r="I2483">
            <v>116000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2</v>
          </cell>
          <cell r="R2483" t="str">
            <v>OBRAS Y MEDIO AMBIENTE</v>
          </cell>
          <cell r="S2483">
            <v>18</v>
          </cell>
          <cell r="T2483" t="str">
            <v>CONSTRUCCION Y MANTENIMIENTO DE CAMINOS VECINALES</v>
          </cell>
          <cell r="U2483">
            <v>1</v>
          </cell>
          <cell r="V2483" t="str">
            <v>NUEVOS - 2008</v>
          </cell>
          <cell r="W2483">
            <v>3100</v>
          </cell>
        </row>
        <row r="2484">
          <cell r="B2484" t="str">
            <v>B05-18963-00000</v>
          </cell>
          <cell r="C2484" t="str">
            <v>DOTACION MATERIALES DE CONSTRUCCION PARA ENLOSETADO DE LA CALLE 4 (ENTRE AV. GUATEMALA Y AV. MEXICO)</v>
          </cell>
          <cell r="D2484" t="str">
            <v>VILLA EXALTACION 1RA. SECCION</v>
          </cell>
          <cell r="E2484">
            <v>1</v>
          </cell>
          <cell r="F2484" t="str">
            <v>DISTRITO - 1</v>
          </cell>
          <cell r="G2484" t="str">
            <v>RI-08</v>
          </cell>
          <cell r="H2484">
            <v>108000</v>
          </cell>
          <cell r="I2484">
            <v>108000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2</v>
          </cell>
          <cell r="R2484" t="str">
            <v>OBRAS Y MEDIO AMBIENTE</v>
          </cell>
          <cell r="S2484">
            <v>18</v>
          </cell>
          <cell r="T2484" t="str">
            <v>CONSTRUCCION Y MANTENIMIENTO DE CAMINOS VECINALES</v>
          </cell>
          <cell r="U2484">
            <v>1</v>
          </cell>
          <cell r="V2484" t="str">
            <v>NUEVOS - 2008</v>
          </cell>
          <cell r="W2484">
            <v>3101</v>
          </cell>
        </row>
        <row r="2485">
          <cell r="B2485" t="str">
            <v>B05-18964-00000</v>
          </cell>
          <cell r="C2485" t="str">
            <v>DOTACION MATERIALES DE CONSTRUCCION PARA ENLOSETADO DE LA CALLE 6 (ENTRE GUATEMALA Y AV. MEXICO)</v>
          </cell>
          <cell r="D2485" t="str">
            <v>VILLA EXALTACION 1RA. SECCION</v>
          </cell>
          <cell r="E2485">
            <v>1</v>
          </cell>
          <cell r="F2485" t="str">
            <v>DISTRITO - 1</v>
          </cell>
          <cell r="G2485" t="str">
            <v>RI-08</v>
          </cell>
          <cell r="H2485">
            <v>107000</v>
          </cell>
          <cell r="I2485">
            <v>46418</v>
          </cell>
          <cell r="J2485">
            <v>60582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2</v>
          </cell>
          <cell r="R2485" t="str">
            <v>OBRAS Y MEDIO AMBIENTE</v>
          </cell>
          <cell r="S2485">
            <v>18</v>
          </cell>
          <cell r="T2485" t="str">
            <v>CONSTRUCCION Y MANTENIMIENTO DE CAMINOS VECINALES</v>
          </cell>
          <cell r="U2485">
            <v>1</v>
          </cell>
          <cell r="V2485" t="str">
            <v>NUEVOS - 2008</v>
          </cell>
          <cell r="W2485">
            <v>3102</v>
          </cell>
        </row>
        <row r="2486">
          <cell r="B2486" t="str">
            <v>B05-19453-00000</v>
          </cell>
          <cell r="C2486" t="str">
            <v>VACIADO PISO DE ACERA CALLES 6 Y 7, PARTE BAJA 2 Y 5 PARTE ALTA</v>
          </cell>
          <cell r="D2486" t="str">
            <v>VILLA EXALTACION 1RA. SECCION</v>
          </cell>
          <cell r="E2486">
            <v>1</v>
          </cell>
          <cell r="F2486" t="str">
            <v>DISTRITO - 1</v>
          </cell>
          <cell r="G2486" t="str">
            <v>RI-08</v>
          </cell>
          <cell r="H2486">
            <v>11930</v>
          </cell>
          <cell r="I2486">
            <v>0</v>
          </cell>
          <cell r="J2486">
            <v>11930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2</v>
          </cell>
          <cell r="R2486" t="str">
            <v>OBRAS Y MEDIO AMBIENTE</v>
          </cell>
          <cell r="S2486">
            <v>18</v>
          </cell>
          <cell r="T2486" t="str">
            <v>CONSTRUCCION Y MANTENIMIENTO DE CAMINOS VECINALES</v>
          </cell>
          <cell r="U2486">
            <v>1</v>
          </cell>
          <cell r="V2486" t="str">
            <v>NUEVOS - 2008</v>
          </cell>
          <cell r="W2486">
            <v>3103</v>
          </cell>
        </row>
        <row r="2487">
          <cell r="B2487" t="str">
            <v>B05-18933-00000</v>
          </cell>
          <cell r="C2487" t="str">
            <v>DOTACION MATERIALES DE CONSTRUCCION  PARA ENLOSETADO DE LA CALLE JORNADA</v>
          </cell>
          <cell r="D2487" t="str">
            <v>VILLA EXALTACIÓN 3RA. SECCIÓN</v>
          </cell>
          <cell r="E2487">
            <v>1</v>
          </cell>
          <cell r="F2487" t="str">
            <v>DISTRITO - 1</v>
          </cell>
          <cell r="G2487" t="str">
            <v>RI-08</v>
          </cell>
          <cell r="H2487">
            <v>83391</v>
          </cell>
          <cell r="I2487">
            <v>83391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2</v>
          </cell>
          <cell r="R2487" t="str">
            <v>OBRAS Y MEDIO AMBIENTE</v>
          </cell>
          <cell r="S2487">
            <v>18</v>
          </cell>
          <cell r="T2487" t="str">
            <v>CONSTRUCCION Y MANTENIMIENTO DE CAMINOS VECINALES</v>
          </cell>
          <cell r="U2487">
            <v>1</v>
          </cell>
          <cell r="V2487" t="str">
            <v>NUEVOS - 2008</v>
          </cell>
          <cell r="W2487">
            <v>3104</v>
          </cell>
        </row>
        <row r="2488">
          <cell r="B2488" t="str">
            <v>B05-18959-00000</v>
          </cell>
          <cell r="C2488" t="str">
            <v>DOTACIÓN MATERIALES DE CONSTRUCCION PARA ENLOSETADO DE LA CALLE  HOY</v>
          </cell>
          <cell r="D2488" t="str">
            <v>VILLA EXALTACIÓN 3RA. SECCIÓN</v>
          </cell>
          <cell r="E2488">
            <v>1</v>
          </cell>
          <cell r="F2488" t="str">
            <v>DISTRITO - 1</v>
          </cell>
          <cell r="G2488" t="str">
            <v>RI-08</v>
          </cell>
          <cell r="H2488">
            <v>93102</v>
          </cell>
          <cell r="I2488">
            <v>93102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2</v>
          </cell>
          <cell r="R2488" t="str">
            <v>OBRAS Y MEDIO AMBIENTE</v>
          </cell>
          <cell r="S2488">
            <v>18</v>
          </cell>
          <cell r="T2488" t="str">
            <v>CONSTRUCCION Y MANTENIMIENTO DE CAMINOS VECINALES</v>
          </cell>
          <cell r="U2488">
            <v>1</v>
          </cell>
          <cell r="V2488" t="str">
            <v>NUEVOS - 2008</v>
          </cell>
          <cell r="W2488">
            <v>3105</v>
          </cell>
        </row>
        <row r="2489">
          <cell r="B2489" t="str">
            <v>B05-18970-00000</v>
          </cell>
          <cell r="C2489" t="str">
            <v>DOTACIÓN MATERIALES DE CONSTRUCCION PARA ENLOSETADO DE LA CALLE EL DIARIO</v>
          </cell>
          <cell r="D2489" t="str">
            <v>VILLA EXALTACIÓN 3RA. SECCIÓN</v>
          </cell>
          <cell r="E2489">
            <v>1</v>
          </cell>
          <cell r="F2489" t="str">
            <v>DISTRITO - 1</v>
          </cell>
          <cell r="G2489" t="str">
            <v>RI-08</v>
          </cell>
          <cell r="H2489">
            <v>109602</v>
          </cell>
          <cell r="I2489">
            <v>109602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2</v>
          </cell>
          <cell r="R2489" t="str">
            <v>OBRAS Y MEDIO AMBIENTE</v>
          </cell>
          <cell r="S2489">
            <v>18</v>
          </cell>
          <cell r="T2489" t="str">
            <v>CONSTRUCCION Y MANTENIMIENTO DE CAMINOS VECINALES</v>
          </cell>
          <cell r="U2489">
            <v>1</v>
          </cell>
          <cell r="V2489" t="str">
            <v>NUEVOS - 2008</v>
          </cell>
          <cell r="W2489">
            <v>3106</v>
          </cell>
        </row>
        <row r="2490">
          <cell r="B2490" t="str">
            <v>B05-18971-00000</v>
          </cell>
          <cell r="C2490" t="str">
            <v>DOTACION MATERIALES DE CONSTRUCCION PARA ENLOSETADO DE LA CALLE LA RAZON</v>
          </cell>
          <cell r="D2490" t="str">
            <v>VILLA EXALTACIÓN 3RA. SECCIÓN</v>
          </cell>
          <cell r="E2490">
            <v>1</v>
          </cell>
          <cell r="F2490" t="str">
            <v>DISTRITO - 1</v>
          </cell>
          <cell r="G2490" t="str">
            <v>RI-08</v>
          </cell>
          <cell r="H2490">
            <v>68745</v>
          </cell>
          <cell r="I2490">
            <v>68745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2</v>
          </cell>
          <cell r="R2490" t="str">
            <v>OBRAS Y MEDIO AMBIENTE</v>
          </cell>
          <cell r="S2490">
            <v>18</v>
          </cell>
          <cell r="T2490" t="str">
            <v>CONSTRUCCION Y MANTENIMIENTO DE CAMINOS VECINALES</v>
          </cell>
          <cell r="U2490">
            <v>1</v>
          </cell>
          <cell r="V2490" t="str">
            <v>NUEVOS - 2008</v>
          </cell>
          <cell r="W2490">
            <v>3107</v>
          </cell>
        </row>
        <row r="2491">
          <cell r="B2491" t="str">
            <v>B05-18974-00000</v>
          </cell>
          <cell r="C2491" t="str">
            <v>DOTACION MATERIALES DE CONSTRUCCION PARA ENLOSETADO DE LA CALLE PRIMERA PLANA</v>
          </cell>
          <cell r="D2491" t="str">
            <v>VILLA EXALTACIÓN 3RA. SECCIÓN</v>
          </cell>
          <cell r="E2491">
            <v>1</v>
          </cell>
          <cell r="F2491" t="str">
            <v>DISTRITO - 1</v>
          </cell>
          <cell r="G2491" t="str">
            <v>RI-08</v>
          </cell>
          <cell r="H2491">
            <v>162562</v>
          </cell>
          <cell r="I2491">
            <v>162562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2</v>
          </cell>
          <cell r="R2491" t="str">
            <v>OBRAS Y MEDIO AMBIENTE</v>
          </cell>
          <cell r="S2491">
            <v>18</v>
          </cell>
          <cell r="T2491" t="str">
            <v>CONSTRUCCION Y MANTENIMIENTO DE CAMINOS VECINALES</v>
          </cell>
          <cell r="U2491">
            <v>1</v>
          </cell>
          <cell r="V2491" t="str">
            <v>NUEVOS - 2008</v>
          </cell>
          <cell r="W2491">
            <v>3108</v>
          </cell>
        </row>
        <row r="2492">
          <cell r="B2492" t="str">
            <v>B05-19261-00000</v>
          </cell>
          <cell r="C2492" t="str">
            <v>ENLOSETADO DE LA CALLE ULTIMA HORA</v>
          </cell>
          <cell r="D2492" t="str">
            <v>VILLA EXALTACIÓN 3RA. SECCIÓN</v>
          </cell>
          <cell r="E2492">
            <v>1</v>
          </cell>
          <cell r="F2492" t="str">
            <v>DISTRITO - 1</v>
          </cell>
          <cell r="G2492" t="str">
            <v>RI-08</v>
          </cell>
          <cell r="H2492">
            <v>72000</v>
          </cell>
          <cell r="I2492">
            <v>72000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2</v>
          </cell>
          <cell r="R2492" t="str">
            <v>OBRAS Y MEDIO AMBIENTE</v>
          </cell>
          <cell r="S2492">
            <v>18</v>
          </cell>
          <cell r="T2492" t="str">
            <v>CONSTRUCCION Y MANTENIMIENTO DE CAMINOS VECINALES</v>
          </cell>
          <cell r="U2492">
            <v>1</v>
          </cell>
          <cell r="V2492" t="str">
            <v>NUEVOS - 2008</v>
          </cell>
          <cell r="W2492">
            <v>3109</v>
          </cell>
        </row>
        <row r="2493">
          <cell r="B2493" t="str">
            <v>B05-18549-00000</v>
          </cell>
          <cell r="C2493" t="str">
            <v>DOTACION MATERIALES PARA EMPEDRADO DE LA CALLE B (DESDE CALLE 6 HASTA AV. ACHOCALLA)</v>
          </cell>
          <cell r="D2493" t="str">
            <v>VILLA SANTA ROSA</v>
          </cell>
          <cell r="E2493">
            <v>1</v>
          </cell>
          <cell r="F2493" t="str">
            <v>DISTRITO - 1</v>
          </cell>
          <cell r="G2493" t="str">
            <v>RI-08</v>
          </cell>
          <cell r="H2493">
            <v>7000</v>
          </cell>
          <cell r="I2493">
            <v>7000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2</v>
          </cell>
          <cell r="R2493" t="str">
            <v>OBRAS Y MEDIO AMBIENTE</v>
          </cell>
          <cell r="S2493">
            <v>18</v>
          </cell>
          <cell r="T2493" t="str">
            <v>CONSTRUCCION Y MANTENIMIENTO DE CAMINOS VECINALES</v>
          </cell>
          <cell r="U2493">
            <v>1</v>
          </cell>
          <cell r="V2493" t="str">
            <v>NUEVOS - 2008</v>
          </cell>
          <cell r="W2493">
            <v>3110</v>
          </cell>
        </row>
        <row r="2494">
          <cell r="B2494" t="str">
            <v>B05-18722-00000</v>
          </cell>
          <cell r="C2494" t="str">
            <v xml:space="preserve">DOTACION DE LUMINARIAS PARA ALUMBRADO PUBLICO </v>
          </cell>
          <cell r="D2494" t="str">
            <v>VILLA SANTA ROSA</v>
          </cell>
          <cell r="E2494">
            <v>1</v>
          </cell>
          <cell r="F2494" t="str">
            <v>DISTRITO - 1</v>
          </cell>
          <cell r="G2494" t="str">
            <v>RI-08</v>
          </cell>
          <cell r="H2494">
            <v>100000</v>
          </cell>
          <cell r="I2494">
            <v>0</v>
          </cell>
          <cell r="J2494">
            <v>100000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2</v>
          </cell>
          <cell r="R2494" t="str">
            <v>OBRAS Y MEDIO AMBIENTE</v>
          </cell>
          <cell r="S2494">
            <v>17</v>
          </cell>
          <cell r="T2494" t="str">
            <v>ALUMBRADO PUBLICO</v>
          </cell>
          <cell r="U2494">
            <v>1</v>
          </cell>
          <cell r="V2494" t="str">
            <v>NUEVOS - 2008</v>
          </cell>
          <cell r="W2494">
            <v>3111</v>
          </cell>
        </row>
        <row r="2495">
          <cell r="B2495" t="str">
            <v>B05-18998-00000</v>
          </cell>
          <cell r="C2495" t="str">
            <v>DOTACION MATERIALES PARA EMPEDERADO DE LA CALLE A-1 (DESDE CALLE 6 HASTA AV. ACHOCALLA)</v>
          </cell>
          <cell r="D2495" t="str">
            <v>VILLA SANTA ROSA</v>
          </cell>
          <cell r="E2495">
            <v>1</v>
          </cell>
          <cell r="F2495" t="str">
            <v>DISTRITO - 1</v>
          </cell>
          <cell r="G2495" t="str">
            <v>RI-08</v>
          </cell>
          <cell r="H2495">
            <v>6872</v>
          </cell>
          <cell r="I2495">
            <v>6872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2</v>
          </cell>
          <cell r="R2495" t="str">
            <v>OBRAS Y MEDIO AMBIENTE</v>
          </cell>
          <cell r="S2495">
            <v>18</v>
          </cell>
          <cell r="T2495" t="str">
            <v>CONSTRUCCION Y MANTENIMIENTO DE CAMINOS VECINALES</v>
          </cell>
          <cell r="U2495">
            <v>1</v>
          </cell>
          <cell r="V2495" t="str">
            <v>NUEVOS - 2008</v>
          </cell>
          <cell r="W2495">
            <v>3112</v>
          </cell>
        </row>
        <row r="2496">
          <cell r="B2496" t="str">
            <v>B05-19000-00000</v>
          </cell>
          <cell r="C2496" t="str">
            <v>DOTACION MATERIALES PARA ENLOSETADO DE LA CALLE HUMBERTO CASTELL</v>
          </cell>
          <cell r="D2496" t="str">
            <v>VILLA SANTA ROSA</v>
          </cell>
          <cell r="E2496">
            <v>1</v>
          </cell>
          <cell r="F2496" t="str">
            <v>DISTRITO - 1</v>
          </cell>
          <cell r="G2496" t="str">
            <v>RI-08</v>
          </cell>
          <cell r="H2496">
            <v>80000</v>
          </cell>
          <cell r="I2496">
            <v>80000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2</v>
          </cell>
          <cell r="R2496" t="str">
            <v>OBRAS Y MEDIO AMBIENTE</v>
          </cell>
          <cell r="S2496">
            <v>18</v>
          </cell>
          <cell r="T2496" t="str">
            <v>CONSTRUCCION Y MANTENIMIENTO DE CAMINOS VECINALES</v>
          </cell>
          <cell r="U2496">
            <v>1</v>
          </cell>
          <cell r="V2496" t="str">
            <v>NUEVOS - 2008</v>
          </cell>
          <cell r="W2496">
            <v>3113</v>
          </cell>
        </row>
        <row r="2497">
          <cell r="B2497" t="str">
            <v>B05-19015-00000</v>
          </cell>
          <cell r="C2497" t="str">
            <v>EMPEDRADO CALLE G (COMPLEMENTACION)</v>
          </cell>
          <cell r="D2497" t="str">
            <v>VILLA SANTA ROSA</v>
          </cell>
          <cell r="E2497">
            <v>1</v>
          </cell>
          <cell r="F2497" t="str">
            <v>DISTRITO - 1</v>
          </cell>
          <cell r="G2497" t="str">
            <v>RI-08</v>
          </cell>
          <cell r="H2497">
            <v>35000</v>
          </cell>
          <cell r="I2497">
            <v>35000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2</v>
          </cell>
          <cell r="R2497" t="str">
            <v>OBRAS Y MEDIO AMBIENTE</v>
          </cell>
          <cell r="S2497">
            <v>18</v>
          </cell>
          <cell r="T2497" t="str">
            <v>CONSTRUCCION Y MANTENIMIENTO DE CAMINOS VECINALES</v>
          </cell>
          <cell r="U2497">
            <v>1</v>
          </cell>
          <cell r="V2497" t="str">
            <v>NUEVOS - 2008</v>
          </cell>
          <cell r="W2497">
            <v>3114</v>
          </cell>
        </row>
        <row r="2498">
          <cell r="B2498" t="str">
            <v>B05-19017-00000</v>
          </cell>
          <cell r="C2498" t="str">
            <v>EMPEDRADO CALLE J (DESDE CALLE 4 HASTA CALLE 6)</v>
          </cell>
          <cell r="D2498" t="str">
            <v>VILLA SANTA ROSA</v>
          </cell>
          <cell r="E2498">
            <v>1</v>
          </cell>
          <cell r="F2498" t="str">
            <v>DISTRITO - 1</v>
          </cell>
          <cell r="G2498" t="str">
            <v>RI-08</v>
          </cell>
          <cell r="H2498">
            <v>55000</v>
          </cell>
          <cell r="I2498">
            <v>55000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2</v>
          </cell>
          <cell r="R2498" t="str">
            <v>OBRAS Y MEDIO AMBIENTE</v>
          </cell>
          <cell r="S2498">
            <v>18</v>
          </cell>
          <cell r="T2498" t="str">
            <v>CONSTRUCCION Y MANTENIMIENTO DE CAMINOS VECINALES</v>
          </cell>
          <cell r="U2498">
            <v>1</v>
          </cell>
          <cell r="V2498" t="str">
            <v>NUEVOS - 2008</v>
          </cell>
          <cell r="W2498">
            <v>3115</v>
          </cell>
        </row>
        <row r="2499">
          <cell r="B2499" t="str">
            <v>B05-19135-00000</v>
          </cell>
          <cell r="C2499" t="str">
            <v>ENLOSETADO CALLE G (DESDE CALLE 6 HASTA CALLE 4)</v>
          </cell>
          <cell r="D2499" t="str">
            <v>VILLA SANTA ROSA</v>
          </cell>
          <cell r="E2499">
            <v>1</v>
          </cell>
          <cell r="F2499" t="str">
            <v>DISTRITO - 1</v>
          </cell>
          <cell r="G2499" t="str">
            <v>RI-08</v>
          </cell>
          <cell r="H2499">
            <v>225484</v>
          </cell>
          <cell r="I2499">
            <v>162825</v>
          </cell>
          <cell r="J2499">
            <v>62659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2</v>
          </cell>
          <cell r="R2499" t="str">
            <v>OBRAS Y MEDIO AMBIENTE</v>
          </cell>
          <cell r="S2499">
            <v>18</v>
          </cell>
          <cell r="T2499" t="str">
            <v>CONSTRUCCION Y MANTENIMIENTO DE CAMINOS VECINALES</v>
          </cell>
          <cell r="U2499">
            <v>1</v>
          </cell>
          <cell r="V2499" t="str">
            <v>NUEVOS - 2008</v>
          </cell>
          <cell r="W2499">
            <v>3116</v>
          </cell>
        </row>
        <row r="2500">
          <cell r="B2500" t="str">
            <v>B05-19241-00000</v>
          </cell>
          <cell r="C2500" t="str">
            <v>ENLOSETADO DE LA CALLE 3 (DESDE AV. CIVICA HASTA AV. ARICA)</v>
          </cell>
          <cell r="D2500" t="str">
            <v>VILLA SANTA ROSA</v>
          </cell>
          <cell r="E2500">
            <v>1</v>
          </cell>
          <cell r="F2500" t="str">
            <v>DISTRITO - 1</v>
          </cell>
          <cell r="G2500" t="str">
            <v>RI-08</v>
          </cell>
          <cell r="H2500">
            <v>335000</v>
          </cell>
          <cell r="I2500">
            <v>335000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2</v>
          </cell>
          <cell r="R2500" t="str">
            <v>OBRAS Y MEDIO AMBIENTE</v>
          </cell>
          <cell r="S2500">
            <v>18</v>
          </cell>
          <cell r="T2500" t="str">
            <v>CONSTRUCCION Y MANTENIMIENTO DE CAMINOS VECINALES</v>
          </cell>
          <cell r="U2500">
            <v>1</v>
          </cell>
          <cell r="V2500" t="str">
            <v>NUEVOS - 2008</v>
          </cell>
          <cell r="W2500">
            <v>3117</v>
          </cell>
        </row>
        <row r="2501">
          <cell r="B2501" t="str">
            <v>B05-19269-00000</v>
          </cell>
          <cell r="C2501" t="str">
            <v>ENLOSETADO PROLONGACIÓN CALLE 6</v>
          </cell>
          <cell r="D2501" t="str">
            <v>VILLA SANTA ROSA</v>
          </cell>
          <cell r="E2501">
            <v>1</v>
          </cell>
          <cell r="F2501" t="str">
            <v>DISTRITO - 1</v>
          </cell>
          <cell r="G2501" t="str">
            <v>RI-08</v>
          </cell>
          <cell r="H2501">
            <v>90000</v>
          </cell>
          <cell r="I2501">
            <v>90000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2</v>
          </cell>
          <cell r="R2501" t="str">
            <v>OBRAS Y MEDIO AMBIENTE</v>
          </cell>
          <cell r="S2501">
            <v>18</v>
          </cell>
          <cell r="T2501" t="str">
            <v>CONSTRUCCION Y MANTENIMIENTO DE CAMINOS VECINALES</v>
          </cell>
          <cell r="U2501">
            <v>1</v>
          </cell>
          <cell r="V2501" t="str">
            <v>NUEVOS - 2008</v>
          </cell>
          <cell r="W2501">
            <v>3118</v>
          </cell>
        </row>
        <row r="2502">
          <cell r="B2502" t="str">
            <v>B05-19289-00000</v>
          </cell>
          <cell r="C2502" t="str">
            <v>ENREJADO JARDINERA CENTRAL AV. CIVICA</v>
          </cell>
          <cell r="D2502" t="str">
            <v>VILLA SANTA ROSA</v>
          </cell>
          <cell r="E2502">
            <v>1</v>
          </cell>
          <cell r="F2502" t="str">
            <v>DISTRITO - 1</v>
          </cell>
          <cell r="G2502" t="str">
            <v>RI-08</v>
          </cell>
          <cell r="H2502">
            <v>10000</v>
          </cell>
          <cell r="I2502">
            <v>10000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2</v>
          </cell>
          <cell r="R2502" t="str">
            <v>OBRAS Y MEDIO AMBIENTE</v>
          </cell>
          <cell r="S2502">
            <v>14</v>
          </cell>
          <cell r="T2502" t="str">
            <v>DESARROLLO Y PRESERVACION DE MEDIO AMBIENTE</v>
          </cell>
          <cell r="U2502">
            <v>1</v>
          </cell>
          <cell r="V2502" t="str">
            <v>NUEVOS - 2008</v>
          </cell>
          <cell r="W2502">
            <v>3119</v>
          </cell>
        </row>
        <row r="2503">
          <cell r="B2503" t="str">
            <v>B05-18164-00000</v>
          </cell>
          <cell r="C2503" t="str">
            <v>CONSTRUCCION PARQUE (FASE I)</v>
          </cell>
          <cell r="D2503" t="str">
            <v>18 DE MAYO  CONVIFAG</v>
          </cell>
          <cell r="E2503">
            <v>2</v>
          </cell>
          <cell r="F2503" t="str">
            <v>DISTRITO - 2</v>
          </cell>
          <cell r="G2503" t="str">
            <v>RI-08</v>
          </cell>
          <cell r="H2503">
            <v>70000</v>
          </cell>
          <cell r="I2503">
            <v>70000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2</v>
          </cell>
          <cell r="R2503" t="str">
            <v>OBRAS Y MEDIO AMBIENTE</v>
          </cell>
          <cell r="S2503">
            <v>12</v>
          </cell>
          <cell r="T2503" t="str">
            <v>INFRAESTRUCTURA URBANA Y RURAL</v>
          </cell>
          <cell r="U2503">
            <v>1</v>
          </cell>
          <cell r="V2503" t="str">
            <v>NUEVOS - 2008</v>
          </cell>
          <cell r="W2503">
            <v>3120</v>
          </cell>
        </row>
        <row r="2504">
          <cell r="B2504" t="str">
            <v>B05-19286-00000</v>
          </cell>
          <cell r="C2504" t="str">
            <v>ENREJADO DE JARDINERAS MANZANOS A-B-C-D</v>
          </cell>
          <cell r="D2504" t="str">
            <v>18 DE MAYO  CONVIFAG</v>
          </cell>
          <cell r="E2504">
            <v>2</v>
          </cell>
          <cell r="F2504" t="str">
            <v>DISTRITO - 2</v>
          </cell>
          <cell r="G2504" t="str">
            <v>RI-08</v>
          </cell>
          <cell r="H2504">
            <v>27463</v>
          </cell>
          <cell r="I2504">
            <v>17656</v>
          </cell>
          <cell r="J2504">
            <v>9807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2</v>
          </cell>
          <cell r="R2504" t="str">
            <v>OBRAS Y MEDIO AMBIENTE</v>
          </cell>
          <cell r="S2504">
            <v>14</v>
          </cell>
          <cell r="T2504" t="str">
            <v>DESARROLLO Y PRESERVACION DE MEDIO AMBIENTE</v>
          </cell>
          <cell r="U2504">
            <v>1</v>
          </cell>
          <cell r="V2504" t="str">
            <v>NUEVOS - 2008</v>
          </cell>
          <cell r="W2504">
            <v>3121</v>
          </cell>
        </row>
        <row r="2505">
          <cell r="B2505" t="str">
            <v>B05-19433-00000</v>
          </cell>
          <cell r="C2505" t="str">
            <v>REFACCION PLAZA ARTEMIO CAMARGO</v>
          </cell>
          <cell r="D2505" t="str">
            <v>18 DE MAYO  CONVIFAG</v>
          </cell>
          <cell r="E2505">
            <v>2</v>
          </cell>
          <cell r="F2505" t="str">
            <v>DISTRITO - 2</v>
          </cell>
          <cell r="G2505" t="str">
            <v>RI-08</v>
          </cell>
          <cell r="H2505">
            <v>50000</v>
          </cell>
          <cell r="I2505">
            <v>0</v>
          </cell>
          <cell r="J2505">
            <v>50000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2</v>
          </cell>
          <cell r="R2505" t="str">
            <v>OBRAS Y MEDIO AMBIENTE</v>
          </cell>
          <cell r="S2505">
            <v>12</v>
          </cell>
          <cell r="T2505" t="str">
            <v>INFRAESTRUCTURA URBANA Y RURAL</v>
          </cell>
          <cell r="U2505">
            <v>1</v>
          </cell>
          <cell r="V2505" t="str">
            <v>NUEVOS - 2008</v>
          </cell>
          <cell r="W2505">
            <v>3122</v>
          </cell>
        </row>
        <row r="2506">
          <cell r="B2506" t="str">
            <v>B05-19204-00000</v>
          </cell>
          <cell r="C2506" t="str">
            <v>ENLOSETADO CALLES BASILDORN, 24 DE JUNIO Y FEDERICO ESCOBAR</v>
          </cell>
          <cell r="D2506" t="str">
            <v>21 DE DICIEMBRE</v>
          </cell>
          <cell r="E2506">
            <v>2</v>
          </cell>
          <cell r="F2506" t="str">
            <v>DISTRITO - 2</v>
          </cell>
          <cell r="G2506" t="str">
            <v>RI-08</v>
          </cell>
          <cell r="H2506">
            <v>141100</v>
          </cell>
          <cell r="I2506">
            <v>130262</v>
          </cell>
          <cell r="J2506">
            <v>0</v>
          </cell>
          <cell r="K2506">
            <v>10838</v>
          </cell>
          <cell r="L2506">
            <v>0</v>
          </cell>
          <cell r="M2506">
            <v>0</v>
          </cell>
          <cell r="N2506">
            <v>10838</v>
          </cell>
          <cell r="O2506">
            <v>0</v>
          </cell>
          <cell r="P2506">
            <v>0</v>
          </cell>
          <cell r="Q2506">
            <v>2</v>
          </cell>
          <cell r="R2506" t="str">
            <v>OBRAS Y MEDIO AMBIENTE</v>
          </cell>
          <cell r="S2506">
            <v>18</v>
          </cell>
          <cell r="T2506" t="str">
            <v>CONSTRUCCION Y MANTENIMIENTO DE CAMINOS VECINALES</v>
          </cell>
          <cell r="U2506">
            <v>1</v>
          </cell>
          <cell r="V2506" t="str">
            <v>NUEVOS - 2008</v>
          </cell>
          <cell r="W2506">
            <v>3123</v>
          </cell>
        </row>
        <row r="2507">
          <cell r="B2507" t="str">
            <v>B05-19283-00000</v>
          </cell>
          <cell r="C2507" t="str">
            <v>ENREJADO CENTRO PARQUE INFANTIL</v>
          </cell>
          <cell r="D2507" t="str">
            <v>21 DE DICIEMBRE</v>
          </cell>
          <cell r="E2507">
            <v>2</v>
          </cell>
          <cell r="F2507" t="str">
            <v>DISTRITO - 2</v>
          </cell>
          <cell r="G2507" t="str">
            <v>RI-08</v>
          </cell>
          <cell r="H2507">
            <v>61751</v>
          </cell>
          <cell r="I2507">
            <v>1944</v>
          </cell>
          <cell r="J2507">
            <v>59807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2</v>
          </cell>
          <cell r="R2507" t="str">
            <v>OBRAS Y MEDIO AMBIENTE</v>
          </cell>
          <cell r="S2507">
            <v>14</v>
          </cell>
          <cell r="T2507" t="str">
            <v>DESARROLLO Y PRESERVACION DE MEDIO AMBIENTE</v>
          </cell>
          <cell r="U2507">
            <v>1</v>
          </cell>
          <cell r="V2507" t="str">
            <v>NUEVOS - 2008</v>
          </cell>
          <cell r="W2507">
            <v>3124</v>
          </cell>
        </row>
        <row r="2508">
          <cell r="B2508" t="str">
            <v/>
          </cell>
          <cell r="C2508" t="str">
            <v>ALQUILER DE MAQUINARIA</v>
          </cell>
          <cell r="D2508" t="str">
            <v>6 DE JUNIO  MAGISTERIO</v>
          </cell>
          <cell r="E2508">
            <v>2</v>
          </cell>
          <cell r="F2508" t="str">
            <v>DISTRITO - 2</v>
          </cell>
          <cell r="G2508" t="str">
            <v>RI-08</v>
          </cell>
          <cell r="H2508">
            <v>80000</v>
          </cell>
          <cell r="I2508">
            <v>80000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2</v>
          </cell>
          <cell r="R2508" t="str">
            <v>OBRAS Y MEDIO AMBIENTE</v>
          </cell>
          <cell r="S2508">
            <v>18</v>
          </cell>
          <cell r="T2508" t="str">
            <v>CONSTRUCCION Y MANTENIMIENTO DE CAMINOS VECINALES</v>
          </cell>
          <cell r="U2508">
            <v>1</v>
          </cell>
          <cell r="V2508" t="str">
            <v>NUEVOS - 2008</v>
          </cell>
          <cell r="W2508">
            <v>3125</v>
          </cell>
        </row>
        <row r="2509">
          <cell r="B2509" t="str">
            <v>B05-18289-00000</v>
          </cell>
          <cell r="C2509" t="str">
            <v>CONSTRUCCION DE AMBIENTES ADMINISTRATIVOS U.E. 6 DE JUNIO</v>
          </cell>
          <cell r="D2509" t="str">
            <v>6 DE JUNIO  MAGISTERIO</v>
          </cell>
          <cell r="E2509">
            <v>2</v>
          </cell>
          <cell r="F2509" t="str">
            <v>DISTRITO - 2</v>
          </cell>
          <cell r="G2509" t="str">
            <v>RI-08</v>
          </cell>
          <cell r="H2509">
            <v>100000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100000</v>
          </cell>
          <cell r="P2509">
            <v>0</v>
          </cell>
          <cell r="Q2509">
            <v>1</v>
          </cell>
          <cell r="R2509" t="str">
            <v>PROTECCION SOCIAL</v>
          </cell>
          <cell r="S2509">
            <v>1</v>
          </cell>
          <cell r="T2509" t="str">
            <v>SERVICIO DE EDUCACION</v>
          </cell>
          <cell r="U2509">
            <v>1</v>
          </cell>
          <cell r="V2509" t="str">
            <v>NUEVOS - 2008</v>
          </cell>
          <cell r="W2509">
            <v>3126</v>
          </cell>
        </row>
        <row r="2510">
          <cell r="B2510" t="str">
            <v>B05-18862-00000</v>
          </cell>
          <cell r="C2510" t="str">
            <v>DOTACION DE MATERIALES PARA INSTALACION DE GAS</v>
          </cell>
          <cell r="D2510" t="str">
            <v>6 DE JUNIO  MAGISTERIO</v>
          </cell>
          <cell r="E2510">
            <v>2</v>
          </cell>
          <cell r="F2510" t="str">
            <v>DISTRITO - 2</v>
          </cell>
          <cell r="G2510" t="str">
            <v>RI-08</v>
          </cell>
          <cell r="H2510">
            <v>124605</v>
          </cell>
          <cell r="I2510">
            <v>64798</v>
          </cell>
          <cell r="J2510">
            <v>59807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2</v>
          </cell>
          <cell r="R2510" t="str">
            <v>OBRAS Y MEDIO AMBIENTE</v>
          </cell>
          <cell r="S2510">
            <v>12</v>
          </cell>
          <cell r="T2510" t="str">
            <v>INFRAESTRUCTURA URBANA Y RURAL</v>
          </cell>
          <cell r="U2510">
            <v>1</v>
          </cell>
          <cell r="V2510" t="str">
            <v>NUEVOS - 2008</v>
          </cell>
          <cell r="W2510">
            <v>3127</v>
          </cell>
        </row>
        <row r="2511">
          <cell r="B2511" t="str">
            <v>B05-18457-00000</v>
          </cell>
          <cell r="C2511" t="str">
            <v>CONSTRUCCION PISOS DE ACERA VARIAS CALLES</v>
          </cell>
          <cell r="D2511" t="str">
            <v>ANEXO BOLIVAR "D"</v>
          </cell>
          <cell r="E2511">
            <v>2</v>
          </cell>
          <cell r="F2511" t="str">
            <v>DISTRITO - 2</v>
          </cell>
          <cell r="G2511" t="str">
            <v>RI-08</v>
          </cell>
          <cell r="H2511">
            <v>29700</v>
          </cell>
          <cell r="I2511">
            <v>29700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2</v>
          </cell>
          <cell r="R2511" t="str">
            <v>OBRAS Y MEDIO AMBIENTE</v>
          </cell>
          <cell r="S2511">
            <v>18</v>
          </cell>
          <cell r="T2511" t="str">
            <v>CONSTRUCCION Y MANTENIMIENTO DE CAMINOS VECINALES</v>
          </cell>
          <cell r="U2511">
            <v>1</v>
          </cell>
          <cell r="V2511" t="str">
            <v>NUEVOS - 2008</v>
          </cell>
          <cell r="W2511">
            <v>3128</v>
          </cell>
        </row>
        <row r="2512">
          <cell r="B2512" t="str">
            <v>B05-19030-00000</v>
          </cell>
          <cell r="C2512" t="str">
            <v>ENLOSETADO  + CORDONES DE ACERA CALLE VICENTE BOLIVAR</v>
          </cell>
          <cell r="D2512" t="str">
            <v>ANEXO BOLIVAR "D"</v>
          </cell>
          <cell r="E2512">
            <v>2</v>
          </cell>
          <cell r="F2512" t="str">
            <v>DISTRITO - 2</v>
          </cell>
          <cell r="G2512" t="str">
            <v>RI-08</v>
          </cell>
          <cell r="H2512">
            <v>52000</v>
          </cell>
          <cell r="I2512">
            <v>5500</v>
          </cell>
          <cell r="J2512">
            <v>46500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2</v>
          </cell>
          <cell r="R2512" t="str">
            <v>OBRAS Y MEDIO AMBIENTE</v>
          </cell>
          <cell r="S2512">
            <v>18</v>
          </cell>
          <cell r="T2512" t="str">
            <v>CONSTRUCCION Y MANTENIMIENTO DE CAMINOS VECINALES</v>
          </cell>
          <cell r="U2512">
            <v>1</v>
          </cell>
          <cell r="V2512" t="str">
            <v>NUEVOS - 2008</v>
          </cell>
          <cell r="W2512">
            <v>3129</v>
          </cell>
        </row>
        <row r="2513">
          <cell r="B2513" t="str">
            <v>B05-19127-00000</v>
          </cell>
          <cell r="C2513" t="str">
            <v>ENLOSETADO CALLE CHAYANTA</v>
          </cell>
          <cell r="D2513" t="str">
            <v>ANEXO BOLIVAR "D" - EL CARMEN</v>
          </cell>
          <cell r="E2513">
            <v>2</v>
          </cell>
          <cell r="F2513" t="str">
            <v>DISTRITO - 2</v>
          </cell>
          <cell r="G2513" t="str">
            <v>RI-08</v>
          </cell>
          <cell r="H2513">
            <v>70000</v>
          </cell>
          <cell r="I2513">
            <v>21467</v>
          </cell>
          <cell r="J2513">
            <v>48533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2</v>
          </cell>
          <cell r="R2513" t="str">
            <v>OBRAS Y MEDIO AMBIENTE</v>
          </cell>
          <cell r="S2513">
            <v>18</v>
          </cell>
          <cell r="T2513" t="str">
            <v>CONSTRUCCION Y MANTENIMIENTO DE CAMINOS VECINALES</v>
          </cell>
          <cell r="U2513">
            <v>1</v>
          </cell>
          <cell r="V2513" t="str">
            <v>NUEVOS - 2008</v>
          </cell>
          <cell r="W2513">
            <v>3130</v>
          </cell>
        </row>
        <row r="2514">
          <cell r="B2514" t="str">
            <v>B05-19155-00000</v>
          </cell>
          <cell r="C2514" t="str">
            <v>ENLOSETADO CALLE MAX PAREDES (FASE I)</v>
          </cell>
          <cell r="D2514" t="str">
            <v>ASCINALSS</v>
          </cell>
          <cell r="E2514">
            <v>2</v>
          </cell>
          <cell r="F2514" t="str">
            <v>DISTRITO - 2</v>
          </cell>
          <cell r="G2514" t="str">
            <v>RI-08</v>
          </cell>
          <cell r="H2514">
            <v>89675</v>
          </cell>
          <cell r="I2514">
            <v>29868</v>
          </cell>
          <cell r="J2514">
            <v>59807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2</v>
          </cell>
          <cell r="R2514" t="str">
            <v>OBRAS Y MEDIO AMBIENTE</v>
          </cell>
          <cell r="S2514">
            <v>18</v>
          </cell>
          <cell r="T2514" t="str">
            <v>CONSTRUCCION Y MANTENIMIENTO DE CAMINOS VECINALES</v>
          </cell>
          <cell r="U2514">
            <v>1</v>
          </cell>
          <cell r="V2514" t="str">
            <v>NUEVOS - 2008</v>
          </cell>
          <cell r="W2514">
            <v>3131</v>
          </cell>
        </row>
        <row r="2515">
          <cell r="B2515" t="str">
            <v>B05-18243-00000</v>
          </cell>
          <cell r="C2515" t="str">
            <v>CONSTRUCCIÓN CENTRO CULTURAL INTEGRADO (FASE II)</v>
          </cell>
          <cell r="D2515" t="str">
            <v>ASUNCION  SAN  PEDRO</v>
          </cell>
          <cell r="E2515">
            <v>2</v>
          </cell>
          <cell r="F2515" t="str">
            <v>DISTRITO - 2</v>
          </cell>
          <cell r="G2515" t="str">
            <v>RI-08</v>
          </cell>
          <cell r="H2515">
            <v>200000</v>
          </cell>
          <cell r="I2515">
            <v>173877</v>
          </cell>
          <cell r="J2515">
            <v>26123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2</v>
          </cell>
          <cell r="R2515" t="str">
            <v>OBRAS Y MEDIO AMBIENTE</v>
          </cell>
          <cell r="S2515">
            <v>12</v>
          </cell>
          <cell r="T2515" t="str">
            <v>INFRAESTRUCTURA URBANA Y RURAL</v>
          </cell>
          <cell r="U2515">
            <v>1</v>
          </cell>
          <cell r="V2515" t="str">
            <v>NUEVOS - 2008</v>
          </cell>
          <cell r="W2515">
            <v>3132</v>
          </cell>
        </row>
        <row r="2516">
          <cell r="B2516" t="str">
            <v>B05-18282-00000</v>
          </cell>
          <cell r="C2516" t="str">
            <v>CONSTRUCCION CORDONES Y PISO DE ACERA  (COMPLEMENTACIÓN)</v>
          </cell>
          <cell r="D2516" t="str">
            <v>BARRIO  LINDO</v>
          </cell>
          <cell r="E2516">
            <v>2</v>
          </cell>
          <cell r="F2516" t="str">
            <v>DISTRITO - 2</v>
          </cell>
          <cell r="G2516" t="str">
            <v>RI-08</v>
          </cell>
          <cell r="H2516">
            <v>19552</v>
          </cell>
          <cell r="I2516">
            <v>16667</v>
          </cell>
          <cell r="J2516">
            <v>2885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2</v>
          </cell>
          <cell r="R2516" t="str">
            <v>OBRAS Y MEDIO AMBIENTE</v>
          </cell>
          <cell r="S2516">
            <v>18</v>
          </cell>
          <cell r="T2516" t="str">
            <v>CONSTRUCCION Y MANTENIMIENTO DE CAMINOS VECINALES</v>
          </cell>
          <cell r="U2516">
            <v>1</v>
          </cell>
          <cell r="V2516" t="str">
            <v>NUEVOS - 2008</v>
          </cell>
          <cell r="W2516">
            <v>3133</v>
          </cell>
        </row>
        <row r="2517">
          <cell r="B2517" t="str">
            <v>B05-19210-00000</v>
          </cell>
          <cell r="C2517" t="str">
            <v>ENLOSETADO CALLES F. TARIFA  Y CARRIZOS</v>
          </cell>
          <cell r="D2517" t="str">
            <v>BARRIO  LINDO</v>
          </cell>
          <cell r="E2517">
            <v>2</v>
          </cell>
          <cell r="F2517" t="str">
            <v>DISTRITO - 2</v>
          </cell>
          <cell r="G2517" t="str">
            <v>RI-08</v>
          </cell>
          <cell r="H2517">
            <v>80000</v>
          </cell>
          <cell r="I2517">
            <v>23078</v>
          </cell>
          <cell r="J2517">
            <v>56922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2</v>
          </cell>
          <cell r="R2517" t="str">
            <v>OBRAS Y MEDIO AMBIENTE</v>
          </cell>
          <cell r="S2517">
            <v>18</v>
          </cell>
          <cell r="T2517" t="str">
            <v>CONSTRUCCION Y MANTENIMIENTO DE CAMINOS VECINALES</v>
          </cell>
          <cell r="U2517">
            <v>1</v>
          </cell>
          <cell r="V2517" t="str">
            <v>NUEVOS - 2008</v>
          </cell>
          <cell r="W2517">
            <v>3134</v>
          </cell>
        </row>
        <row r="2518">
          <cell r="B2518" t="str">
            <v>B05-18213-00000</v>
          </cell>
          <cell r="C2518" t="str">
            <v>CONSTRUCCIÓN CANCHA MULTIFUNCIONAL (FASE II)</v>
          </cell>
          <cell r="D2518" t="str">
            <v>BOLIVAR  "B"</v>
          </cell>
          <cell r="E2518">
            <v>2</v>
          </cell>
          <cell r="F2518" t="str">
            <v>DISTRITO - 2</v>
          </cell>
          <cell r="G2518" t="str">
            <v>RI-08</v>
          </cell>
          <cell r="H2518">
            <v>140775</v>
          </cell>
          <cell r="I2518">
            <v>116667</v>
          </cell>
          <cell r="J2518">
            <v>24108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2</v>
          </cell>
          <cell r="R2518" t="str">
            <v>OBRAS Y MEDIO AMBIENTE</v>
          </cell>
          <cell r="S2518">
            <v>12</v>
          </cell>
          <cell r="T2518" t="str">
            <v>INFRAESTRUCTURA URBANA Y RURAL</v>
          </cell>
          <cell r="U2518">
            <v>1</v>
          </cell>
          <cell r="V2518" t="str">
            <v>NUEVOS - 2008</v>
          </cell>
          <cell r="W2518">
            <v>3135</v>
          </cell>
        </row>
        <row r="2519">
          <cell r="B2519" t="str">
            <v>B05-19086-00000</v>
          </cell>
          <cell r="C2519" t="str">
            <v>ENLOSETADO CALLE 105  (FASE I)</v>
          </cell>
          <cell r="D2519" t="str">
            <v>BOLIVAR  "B"</v>
          </cell>
          <cell r="E2519">
            <v>2</v>
          </cell>
          <cell r="F2519" t="str">
            <v>DISTRITO - 2</v>
          </cell>
          <cell r="G2519" t="str">
            <v>RI-08</v>
          </cell>
          <cell r="H2519">
            <v>126720</v>
          </cell>
          <cell r="I2519">
            <v>91021</v>
          </cell>
          <cell r="J2519">
            <v>35699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2</v>
          </cell>
          <cell r="R2519" t="str">
            <v>OBRAS Y MEDIO AMBIENTE</v>
          </cell>
          <cell r="S2519">
            <v>18</v>
          </cell>
          <cell r="T2519" t="str">
            <v>CONSTRUCCION Y MANTENIMIENTO DE CAMINOS VECINALES</v>
          </cell>
          <cell r="U2519">
            <v>1</v>
          </cell>
          <cell r="V2519" t="str">
            <v>NUEVOS - 2008</v>
          </cell>
          <cell r="W2519">
            <v>3136</v>
          </cell>
        </row>
        <row r="2520">
          <cell r="B2520" t="str">
            <v>B05-18528-00000</v>
          </cell>
          <cell r="C2520" t="str">
            <v>CONSTRUCCIÓN TINGLADO CANCHA MULTIPLE (FASE II)</v>
          </cell>
          <cell r="D2520" t="str">
            <v>BOLIVAR  MICHMI</v>
          </cell>
          <cell r="E2520">
            <v>2</v>
          </cell>
          <cell r="F2520" t="str">
            <v>DISTRITO - 2</v>
          </cell>
          <cell r="G2520" t="str">
            <v>RI-08</v>
          </cell>
          <cell r="H2520">
            <v>102876</v>
          </cell>
          <cell r="I2520">
            <v>43069</v>
          </cell>
          <cell r="J2520">
            <v>59807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2</v>
          </cell>
          <cell r="R2520" t="str">
            <v>OBRAS Y MEDIO AMBIENTE</v>
          </cell>
          <cell r="S2520">
            <v>12</v>
          </cell>
          <cell r="T2520" t="str">
            <v>INFRAESTRUCTURA URBANA Y RURAL</v>
          </cell>
          <cell r="U2520">
            <v>1</v>
          </cell>
          <cell r="V2520" t="str">
            <v>NUEVOS - 2008</v>
          </cell>
          <cell r="W2520">
            <v>3137</v>
          </cell>
        </row>
        <row r="2521">
          <cell r="B2521" t="str">
            <v>B05-19033-00000</v>
          </cell>
          <cell r="C2521" t="str">
            <v>ENLOSETADO  CALLE SUCRE (FASE I)</v>
          </cell>
          <cell r="D2521" t="str">
            <v>BOLIVAR  MUNICIPAL</v>
          </cell>
          <cell r="E2521">
            <v>2</v>
          </cell>
          <cell r="F2521" t="str">
            <v>DISTRITO - 2</v>
          </cell>
          <cell r="G2521" t="str">
            <v>RI-08</v>
          </cell>
          <cell r="H2521">
            <v>270276</v>
          </cell>
          <cell r="I2521">
            <v>270276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2</v>
          </cell>
          <cell r="R2521" t="str">
            <v>OBRAS Y MEDIO AMBIENTE</v>
          </cell>
          <cell r="S2521">
            <v>18</v>
          </cell>
          <cell r="T2521" t="str">
            <v>CONSTRUCCION Y MANTENIMIENTO DE CAMINOS VECINALES</v>
          </cell>
          <cell r="U2521">
            <v>1</v>
          </cell>
          <cell r="V2521" t="str">
            <v>NUEVOS - 2008</v>
          </cell>
          <cell r="W2521">
            <v>3138</v>
          </cell>
        </row>
        <row r="2522">
          <cell r="B2522" t="str">
            <v>B05-19082-00000</v>
          </cell>
          <cell r="C2522" t="str">
            <v>ENLOSETADO CALLE 1 (COMPLEMENTACIÓN)</v>
          </cell>
          <cell r="D2522" t="str">
            <v>BOLIVAR  MUNICIPAL</v>
          </cell>
          <cell r="E2522">
            <v>2</v>
          </cell>
          <cell r="F2522" t="str">
            <v>DISTRITO - 2</v>
          </cell>
          <cell r="G2522" t="str">
            <v>RI-08</v>
          </cell>
          <cell r="H2522">
            <v>80000</v>
          </cell>
          <cell r="I2522">
            <v>20193</v>
          </cell>
          <cell r="J2522">
            <v>59807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2</v>
          </cell>
          <cell r="R2522" t="str">
            <v>OBRAS Y MEDIO AMBIENTE</v>
          </cell>
          <cell r="S2522">
            <v>18</v>
          </cell>
          <cell r="T2522" t="str">
            <v>CONSTRUCCION Y MANTENIMIENTO DE CAMINOS VECINALES</v>
          </cell>
          <cell r="U2522">
            <v>1</v>
          </cell>
          <cell r="V2522" t="str">
            <v>NUEVOS - 2008</v>
          </cell>
          <cell r="W2522">
            <v>3139</v>
          </cell>
        </row>
        <row r="2523">
          <cell r="B2523" t="str">
            <v>B05-18204-00000</v>
          </cell>
          <cell r="C2523" t="str">
            <v>CONSTRUCCIÓN CANCHA MINI MULTIFUNCIONAL (FASE III)</v>
          </cell>
          <cell r="D2523" t="str">
            <v>BOLIVAR "E"</v>
          </cell>
          <cell r="E2523">
            <v>2</v>
          </cell>
          <cell r="F2523" t="str">
            <v>DISTRITO - 2</v>
          </cell>
          <cell r="G2523" t="str">
            <v>RI-08</v>
          </cell>
          <cell r="H2523">
            <v>76474</v>
          </cell>
          <cell r="I2523">
            <v>16667</v>
          </cell>
          <cell r="J2523">
            <v>59807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2</v>
          </cell>
          <cell r="R2523" t="str">
            <v>OBRAS Y MEDIO AMBIENTE</v>
          </cell>
          <cell r="S2523">
            <v>12</v>
          </cell>
          <cell r="T2523" t="str">
            <v>INFRAESTRUCTURA URBANA Y RURAL</v>
          </cell>
          <cell r="U2523">
            <v>1</v>
          </cell>
          <cell r="V2523" t="str">
            <v>NUEVOS - 2008</v>
          </cell>
          <cell r="W2523">
            <v>3140</v>
          </cell>
        </row>
        <row r="2524">
          <cell r="B2524" t="str">
            <v>B05-19178-00000</v>
          </cell>
          <cell r="C2524" t="str">
            <v>ENLOSETADO CALLE SUCRE  ENTRE VILOCO Y JESUS VERMUDES</v>
          </cell>
          <cell r="D2524" t="str">
            <v>BOLIVAR "E"</v>
          </cell>
          <cell r="E2524">
            <v>2</v>
          </cell>
          <cell r="F2524" t="str">
            <v>DISTRITO - 2</v>
          </cell>
          <cell r="G2524" t="str">
            <v>RI-08</v>
          </cell>
          <cell r="H2524">
            <v>112253</v>
          </cell>
          <cell r="I2524">
            <v>112253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2</v>
          </cell>
          <cell r="R2524" t="str">
            <v>OBRAS Y MEDIO AMBIENTE</v>
          </cell>
          <cell r="S2524">
            <v>18</v>
          </cell>
          <cell r="T2524" t="str">
            <v>CONSTRUCCION Y MANTENIMIENTO DE CAMINOS VECINALES</v>
          </cell>
          <cell r="U2524">
            <v>1</v>
          </cell>
          <cell r="V2524" t="str">
            <v>NUEVOS - 2008</v>
          </cell>
          <cell r="W2524">
            <v>3141</v>
          </cell>
        </row>
        <row r="2525">
          <cell r="B2525" t="str">
            <v>B05-19092-00000</v>
          </cell>
          <cell r="C2525" t="str">
            <v>ENLOSETADO CALLE 135</v>
          </cell>
          <cell r="D2525" t="str">
            <v>BOLIVAR D</v>
          </cell>
          <cell r="E2525">
            <v>2</v>
          </cell>
          <cell r="F2525" t="str">
            <v>DISTRITO - 2</v>
          </cell>
          <cell r="G2525" t="str">
            <v>RI-08</v>
          </cell>
          <cell r="H2525">
            <v>447523</v>
          </cell>
          <cell r="I2525">
            <v>447523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2</v>
          </cell>
          <cell r="R2525" t="str">
            <v>OBRAS Y MEDIO AMBIENTE</v>
          </cell>
          <cell r="S2525">
            <v>18</v>
          </cell>
          <cell r="T2525" t="str">
            <v>CONSTRUCCION Y MANTENIMIENTO DE CAMINOS VECINALES</v>
          </cell>
          <cell r="U2525">
            <v>1</v>
          </cell>
          <cell r="V2525" t="str">
            <v>NUEVOS - 2008</v>
          </cell>
          <cell r="W2525">
            <v>3142</v>
          </cell>
        </row>
        <row r="2526">
          <cell r="B2526" t="str">
            <v>B05-19264-00000</v>
          </cell>
          <cell r="C2526" t="str">
            <v>ENLOSETADO PASAJE 177</v>
          </cell>
          <cell r="D2526" t="str">
            <v>BOLIVAR D</v>
          </cell>
          <cell r="E2526">
            <v>2</v>
          </cell>
          <cell r="F2526" t="str">
            <v>DISTRITO - 2</v>
          </cell>
          <cell r="G2526" t="str">
            <v>RI-08</v>
          </cell>
          <cell r="H2526">
            <v>134218</v>
          </cell>
          <cell r="I2526">
            <v>0</v>
          </cell>
          <cell r="J2526">
            <v>134218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2</v>
          </cell>
          <cell r="R2526" t="str">
            <v>OBRAS Y MEDIO AMBIENTE</v>
          </cell>
          <cell r="S2526">
            <v>18</v>
          </cell>
          <cell r="T2526" t="str">
            <v>CONSTRUCCION Y MANTENIMIENTO DE CAMINOS VECINALES</v>
          </cell>
          <cell r="U2526">
            <v>1</v>
          </cell>
          <cell r="V2526" t="str">
            <v>NUEVOS - 2008</v>
          </cell>
          <cell r="W2526">
            <v>3143</v>
          </cell>
        </row>
        <row r="2527">
          <cell r="B2527" t="str">
            <v>B05-18153-00000</v>
          </cell>
          <cell r="C2527" t="str">
            <v>CONSTRUCCION CANCHA MULTIFUNCIONAL (FASE I)</v>
          </cell>
          <cell r="D2527" t="str">
            <v>BOLIVAR FORNO</v>
          </cell>
          <cell r="E2527">
            <v>2</v>
          </cell>
          <cell r="F2527" t="str">
            <v>DISTRITO - 2</v>
          </cell>
          <cell r="G2527" t="str">
            <v>RI-08</v>
          </cell>
          <cell r="H2527">
            <v>98631</v>
          </cell>
          <cell r="I2527">
            <v>38824</v>
          </cell>
          <cell r="J2527">
            <v>59807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2</v>
          </cell>
          <cell r="R2527" t="str">
            <v>OBRAS Y MEDIO AMBIENTE</v>
          </cell>
          <cell r="S2527">
            <v>12</v>
          </cell>
          <cell r="T2527" t="str">
            <v>INFRAESTRUCTURA URBANA Y RURAL</v>
          </cell>
          <cell r="U2527">
            <v>1</v>
          </cell>
          <cell r="V2527" t="str">
            <v>NUEVOS - 2008</v>
          </cell>
          <cell r="W2527">
            <v>3144</v>
          </cell>
        </row>
        <row r="2528">
          <cell r="B2528" t="str">
            <v>B05-19418-00000</v>
          </cell>
          <cell r="C2528" t="str">
            <v>REFACCION CANCHA DE FUTSAL</v>
          </cell>
          <cell r="D2528" t="str">
            <v>BOLIVAR FORNO</v>
          </cell>
          <cell r="E2528">
            <v>2</v>
          </cell>
          <cell r="F2528" t="str">
            <v>DISTRITO - 2</v>
          </cell>
          <cell r="G2528" t="str">
            <v>RI-08</v>
          </cell>
          <cell r="H2528">
            <v>20000</v>
          </cell>
          <cell r="I2528">
            <v>20000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2</v>
          </cell>
          <cell r="R2528" t="str">
            <v>OBRAS Y MEDIO AMBIENTE</v>
          </cell>
          <cell r="S2528">
            <v>12</v>
          </cell>
          <cell r="T2528" t="str">
            <v>INFRAESTRUCTURA URBANA Y RURAL</v>
          </cell>
          <cell r="U2528">
            <v>1</v>
          </cell>
          <cell r="V2528" t="str">
            <v>NUEVOS - 2008</v>
          </cell>
          <cell r="W2528">
            <v>3145</v>
          </cell>
        </row>
        <row r="2529">
          <cell r="B2529" t="str">
            <v>B05-18447-00000</v>
          </cell>
          <cell r="C2529" t="str">
            <v>CONSTRUCCION PARQUE INFANTIL (FASE I)</v>
          </cell>
          <cell r="D2529" t="str">
            <v>BOLIVAR FORNO</v>
          </cell>
          <cell r="E2529">
            <v>2</v>
          </cell>
          <cell r="F2529" t="str">
            <v>DISTRITO - 2</v>
          </cell>
          <cell r="G2529" t="str">
            <v>RI-08</v>
          </cell>
          <cell r="H2529">
            <v>30000</v>
          </cell>
          <cell r="I2529">
            <v>30000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2</v>
          </cell>
          <cell r="R2529" t="str">
            <v>OBRAS Y MEDIO AMBIENTE</v>
          </cell>
          <cell r="S2529">
            <v>12</v>
          </cell>
          <cell r="T2529" t="str">
            <v>INFRAESTRUCTURA URBANA Y RURAL</v>
          </cell>
          <cell r="U2529">
            <v>1</v>
          </cell>
          <cell r="V2529" t="str">
            <v>NUEVOS - 2008</v>
          </cell>
          <cell r="W2529">
            <v>3146</v>
          </cell>
        </row>
        <row r="2530">
          <cell r="B2530" t="str">
            <v>B05-18155-00000</v>
          </cell>
          <cell r="C2530" t="str">
            <v>CONSTRUCCION CENTRO CULTURAL  (FASE II)</v>
          </cell>
          <cell r="D2530" t="str">
            <v>BOLIVAR MUNICIPAL NORTE</v>
          </cell>
          <cell r="E2530">
            <v>2</v>
          </cell>
          <cell r="F2530" t="str">
            <v>DISTRITO - 2</v>
          </cell>
          <cell r="G2530" t="str">
            <v>RI-08</v>
          </cell>
          <cell r="H2530">
            <v>151464</v>
          </cell>
          <cell r="I2530">
            <v>91657</v>
          </cell>
          <cell r="J2530">
            <v>59807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2</v>
          </cell>
          <cell r="R2530" t="str">
            <v>OBRAS Y MEDIO AMBIENTE</v>
          </cell>
          <cell r="S2530">
            <v>12</v>
          </cell>
          <cell r="T2530" t="str">
            <v>INFRAESTRUCTURA URBANA Y RURAL</v>
          </cell>
          <cell r="U2530">
            <v>1</v>
          </cell>
          <cell r="V2530" t="str">
            <v>NUEVOS - 2008</v>
          </cell>
          <cell r="W2530">
            <v>3147</v>
          </cell>
        </row>
        <row r="2531">
          <cell r="B2531" t="str">
            <v>B05-19126-00000</v>
          </cell>
          <cell r="C2531" t="str">
            <v>ENLOSETADO CALLES  BERNARDINO DE CARDENAS Y PEDRO DE ANZURES (COMPLEMENTACION)</v>
          </cell>
          <cell r="D2531" t="str">
            <v>CONCEPCION</v>
          </cell>
          <cell r="E2531">
            <v>2</v>
          </cell>
          <cell r="F2531" t="str">
            <v>DISTRITO - 2</v>
          </cell>
          <cell r="G2531" t="str">
            <v>RI-08</v>
          </cell>
          <cell r="H2531">
            <v>130000</v>
          </cell>
          <cell r="I2531">
            <v>130000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2</v>
          </cell>
          <cell r="R2531" t="str">
            <v>OBRAS Y MEDIO AMBIENTE</v>
          </cell>
          <cell r="S2531">
            <v>18</v>
          </cell>
          <cell r="T2531" t="str">
            <v>CONSTRUCCION Y MANTENIMIENTO DE CAMINOS VECINALES</v>
          </cell>
          <cell r="U2531">
            <v>1</v>
          </cell>
          <cell r="V2531" t="str">
            <v>NUEVOS - 2008</v>
          </cell>
          <cell r="W2531">
            <v>3148</v>
          </cell>
        </row>
        <row r="2532">
          <cell r="B2532" t="str">
            <v>B05-19162-00000</v>
          </cell>
          <cell r="C2532" t="str">
            <v>EEQUIPAMIENTO U. E . PEDRO DOMINGO MURILLO</v>
          </cell>
          <cell r="D2532" t="str">
            <v>PEDRO DOMINGO MURILLO 2DA. SECCION</v>
          </cell>
          <cell r="E2532">
            <v>4</v>
          </cell>
          <cell r="F2532" t="str">
            <v>DISTRITO - 4</v>
          </cell>
          <cell r="G2532" t="str">
            <v>RI-08</v>
          </cell>
          <cell r="H2532">
            <v>35000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35000</v>
          </cell>
          <cell r="P2532">
            <v>0</v>
          </cell>
          <cell r="Q2532">
            <v>1</v>
          </cell>
          <cell r="R2532" t="str">
            <v>PROTECCION SOCIAL</v>
          </cell>
          <cell r="S2532">
            <v>1</v>
          </cell>
          <cell r="T2532" t="str">
            <v>SERVICIO DE EDUCACION</v>
          </cell>
          <cell r="U2532">
            <v>1</v>
          </cell>
          <cell r="V2532" t="str">
            <v>NUEVOS - 2008</v>
          </cell>
          <cell r="W2532">
            <v>3149</v>
          </cell>
        </row>
        <row r="2533">
          <cell r="B2533" t="str">
            <v>B05-19103-00000</v>
          </cell>
          <cell r="C2533" t="str">
            <v>ENLOSETADO CALLE 29 DE DICIEMBRE (FASE I)</v>
          </cell>
          <cell r="D2533" t="str">
            <v>COPACABANA</v>
          </cell>
          <cell r="E2533">
            <v>2</v>
          </cell>
          <cell r="F2533" t="str">
            <v>DISTRITO - 2</v>
          </cell>
          <cell r="G2533" t="str">
            <v>RI-08</v>
          </cell>
          <cell r="H2533">
            <v>114784</v>
          </cell>
          <cell r="I2533">
            <v>54977</v>
          </cell>
          <cell r="J2533">
            <v>59807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2</v>
          </cell>
          <cell r="R2533" t="str">
            <v>OBRAS Y MEDIO AMBIENTE</v>
          </cell>
          <cell r="S2533">
            <v>18</v>
          </cell>
          <cell r="T2533" t="str">
            <v>CONSTRUCCION Y MANTENIMIENTO DE CAMINOS VECINALES</v>
          </cell>
          <cell r="U2533">
            <v>1</v>
          </cell>
          <cell r="V2533" t="str">
            <v>NUEVOS - 2008</v>
          </cell>
          <cell r="W2533">
            <v>3150</v>
          </cell>
        </row>
        <row r="2534">
          <cell r="B2534" t="str">
            <v>B05-19226-00000</v>
          </cell>
          <cell r="C2534" t="str">
            <v>ENLOSETADO CALLES SANTA CECILIA, SAN GABRIEL Y AV. SAN MIGUEL</v>
          </cell>
          <cell r="D2534" t="str">
            <v>CORAZON DE JESUS</v>
          </cell>
          <cell r="E2534">
            <v>2</v>
          </cell>
          <cell r="F2534" t="str">
            <v>DISTRITO - 2</v>
          </cell>
          <cell r="G2534" t="str">
            <v>RI-08</v>
          </cell>
          <cell r="H2534">
            <v>256695</v>
          </cell>
          <cell r="I2534">
            <v>0</v>
          </cell>
          <cell r="J2534">
            <v>0</v>
          </cell>
          <cell r="K2534">
            <v>256695</v>
          </cell>
          <cell r="L2534">
            <v>0</v>
          </cell>
          <cell r="M2534">
            <v>0</v>
          </cell>
          <cell r="N2534">
            <v>256695</v>
          </cell>
          <cell r="O2534">
            <v>0</v>
          </cell>
          <cell r="P2534">
            <v>0</v>
          </cell>
          <cell r="Q2534">
            <v>2</v>
          </cell>
          <cell r="R2534" t="str">
            <v>OBRAS Y MEDIO AMBIENTE</v>
          </cell>
          <cell r="S2534">
            <v>18</v>
          </cell>
          <cell r="T2534" t="str">
            <v>CONSTRUCCION Y MANTENIMIENTO DE CAMINOS VECINALES</v>
          </cell>
          <cell r="U2534">
            <v>1</v>
          </cell>
          <cell r="V2534" t="str">
            <v>NUEVOS - 2008</v>
          </cell>
          <cell r="W2534">
            <v>3151</v>
          </cell>
        </row>
        <row r="2535">
          <cell r="B2535" t="str">
            <v>B05-18165-00000</v>
          </cell>
          <cell r="C2535" t="str">
            <v>CONSTRUCCIÓN PARQUE INFANTIL</v>
          </cell>
          <cell r="D2535" t="str">
            <v>CUPILUPACA</v>
          </cell>
          <cell r="E2535">
            <v>2</v>
          </cell>
          <cell r="F2535" t="str">
            <v>DISTRITO - 2</v>
          </cell>
          <cell r="G2535" t="str">
            <v>RI-08</v>
          </cell>
          <cell r="H2535">
            <v>30000</v>
          </cell>
          <cell r="I2535">
            <v>16667</v>
          </cell>
          <cell r="J2535">
            <v>13333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2</v>
          </cell>
          <cell r="R2535" t="str">
            <v>OBRAS Y MEDIO AMBIENTE</v>
          </cell>
          <cell r="S2535">
            <v>12</v>
          </cell>
          <cell r="T2535" t="str">
            <v>INFRAESTRUCTURA URBANA Y RURAL</v>
          </cell>
          <cell r="U2535">
            <v>1</v>
          </cell>
          <cell r="V2535" t="str">
            <v>NUEVOS - 2008</v>
          </cell>
          <cell r="W2535">
            <v>3152</v>
          </cell>
        </row>
        <row r="2536">
          <cell r="B2536" t="str">
            <v>B05-19168-00000</v>
          </cell>
          <cell r="C2536" t="str">
            <v>CONSTRUCCION COLISEO CERRADO (FASEI) ZONA SUR</v>
          </cell>
          <cell r="D2536" t="str">
            <v>DISTRITO 3</v>
          </cell>
          <cell r="E2536">
            <v>3</v>
          </cell>
          <cell r="F2536" t="str">
            <v>DISTRITO - 3</v>
          </cell>
          <cell r="G2536" t="str">
            <v>RI-08</v>
          </cell>
          <cell r="H2536">
            <v>1500000</v>
          </cell>
          <cell r="I2536">
            <v>0</v>
          </cell>
          <cell r="J2536">
            <v>1500000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2</v>
          </cell>
          <cell r="R2536" t="str">
            <v>OBRAS Y MEDIO AMBIENTE</v>
          </cell>
          <cell r="S2536">
            <v>12</v>
          </cell>
          <cell r="T2536" t="str">
            <v>INFRAESTRUCTURA URBANA Y RURAL</v>
          </cell>
          <cell r="U2536">
            <v>1</v>
          </cell>
          <cell r="V2536" t="str">
            <v>NUEVOS - 2008</v>
          </cell>
          <cell r="W2536">
            <v>3153</v>
          </cell>
        </row>
        <row r="2537">
          <cell r="B2537" t="str">
            <v>B05-19169-00000</v>
          </cell>
          <cell r="C2537" t="str">
            <v>DOTACION DE MATERIALES DE CONSTRUCCION PARA ENLOSETADO CALLE J. CASA</v>
          </cell>
          <cell r="D2537" t="str">
            <v>MARISCAL SUCRE HICHUSIRCA CHICO</v>
          </cell>
          <cell r="E2537">
            <v>4</v>
          </cell>
          <cell r="F2537" t="str">
            <v>DISTRITO - 4</v>
          </cell>
          <cell r="G2537" t="str">
            <v>RI-08</v>
          </cell>
          <cell r="H2537">
            <v>47860</v>
          </cell>
          <cell r="I2537">
            <v>0</v>
          </cell>
          <cell r="J2537">
            <v>47860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2</v>
          </cell>
          <cell r="R2537" t="str">
            <v>OBRAS Y MEDIO AMBIENTE</v>
          </cell>
          <cell r="S2537">
            <v>18</v>
          </cell>
          <cell r="T2537" t="str">
            <v>CONSTRUCCION Y MANTENIMIENTO DE CAMINOS VECINALES</v>
          </cell>
          <cell r="U2537">
            <v>1</v>
          </cell>
          <cell r="V2537" t="str">
            <v>NUEVOS - 2008</v>
          </cell>
          <cell r="W2537">
            <v>3154</v>
          </cell>
        </row>
        <row r="2538">
          <cell r="B2538" t="str">
            <v>B05-19170-00000</v>
          </cell>
          <cell r="C2538" t="str">
            <v>ENLOSETADO CALLE RIO MADIDI Y RIO ITONOMAS</v>
          </cell>
          <cell r="D2538" t="str">
            <v>CUPILUPACA</v>
          </cell>
          <cell r="E2538">
            <v>2</v>
          </cell>
          <cell r="F2538" t="str">
            <v>DISTRITO - 2</v>
          </cell>
          <cell r="G2538" t="str">
            <v>RI-08</v>
          </cell>
          <cell r="H2538">
            <v>204000</v>
          </cell>
          <cell r="I2538">
            <v>168231</v>
          </cell>
          <cell r="J2538">
            <v>35769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2</v>
          </cell>
          <cell r="R2538" t="str">
            <v>OBRAS Y MEDIO AMBIENTE</v>
          </cell>
          <cell r="S2538">
            <v>18</v>
          </cell>
          <cell r="T2538" t="str">
            <v>CONSTRUCCION Y MANTENIMIENTO DE CAMINOS VECINALES</v>
          </cell>
          <cell r="U2538">
            <v>1</v>
          </cell>
          <cell r="V2538" t="str">
            <v>NUEVOS - 2008</v>
          </cell>
          <cell r="W2538">
            <v>3155</v>
          </cell>
        </row>
        <row r="2539">
          <cell r="B2539" t="str">
            <v>B05-19171-00000</v>
          </cell>
          <cell r="C2539" t="str">
            <v>ENLOSETADO CALLES RIO PILCOMAYO, RIO YACUMA Y RIO ACRE</v>
          </cell>
          <cell r="D2539" t="str">
            <v>CUPILUPACA</v>
          </cell>
          <cell r="E2539">
            <v>2</v>
          </cell>
          <cell r="F2539" t="str">
            <v>DISTRITO - 2</v>
          </cell>
          <cell r="G2539" t="str">
            <v>RI-08</v>
          </cell>
          <cell r="H2539">
            <v>196500</v>
          </cell>
          <cell r="I2539">
            <v>196500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2</v>
          </cell>
          <cell r="R2539" t="str">
            <v>OBRAS Y MEDIO AMBIENTE</v>
          </cell>
          <cell r="S2539">
            <v>18</v>
          </cell>
          <cell r="T2539" t="str">
            <v>CONSTRUCCION Y MANTENIMIENTO DE CAMINOS VECINALES</v>
          </cell>
          <cell r="U2539">
            <v>1</v>
          </cell>
          <cell r="V2539" t="str">
            <v>NUEVOS - 2008</v>
          </cell>
          <cell r="W2539">
            <v>3156</v>
          </cell>
        </row>
        <row r="2540">
          <cell r="B2540" t="str">
            <v>B05-19173-00000</v>
          </cell>
          <cell r="C2540" t="str">
            <v>CONSTRUCCION CORDONES DE ACERA VARIAS CALLES</v>
          </cell>
          <cell r="D2540" t="str">
            <v>LAS ROSAS</v>
          </cell>
          <cell r="E2540">
            <v>3</v>
          </cell>
          <cell r="F2540" t="str">
            <v>DISTRITO - 3</v>
          </cell>
          <cell r="G2540" t="str">
            <v>RI-08</v>
          </cell>
          <cell r="H2540">
            <v>70316</v>
          </cell>
          <cell r="I2540">
            <v>70316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2</v>
          </cell>
          <cell r="R2540" t="str">
            <v>OBRAS Y MEDIO AMBIENTE</v>
          </cell>
          <cell r="S2540">
            <v>18</v>
          </cell>
          <cell r="T2540" t="str">
            <v>CONSTRUCCION Y MANTENIMIENTO DE CAMINOS VECINALES</v>
          </cell>
          <cell r="U2540">
            <v>1</v>
          </cell>
          <cell r="V2540" t="str">
            <v>NUEVOS - 2008</v>
          </cell>
          <cell r="W2540">
            <v>3157</v>
          </cell>
        </row>
        <row r="2541">
          <cell r="B2541" t="str">
            <v>B05-19378-00000</v>
          </cell>
          <cell r="C2541" t="str">
            <v>EQUIPAMIENTO CRP´s  DISTRITO 2</v>
          </cell>
          <cell r="D2541" t="str">
            <v>DISTRITAL D-2</v>
          </cell>
          <cell r="E2541">
            <v>2</v>
          </cell>
          <cell r="F2541" t="str">
            <v>DISTRITO - 2</v>
          </cell>
          <cell r="G2541" t="str">
            <v>RI-08</v>
          </cell>
          <cell r="H2541">
            <v>100000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100000</v>
          </cell>
          <cell r="P2541">
            <v>0</v>
          </cell>
          <cell r="Q2541">
            <v>1</v>
          </cell>
          <cell r="R2541" t="str">
            <v>PROTECCION SOCIAL</v>
          </cell>
          <cell r="S2541">
            <v>1</v>
          </cell>
          <cell r="T2541" t="str">
            <v>SERVICIO DE EDUCACION</v>
          </cell>
          <cell r="U2541">
            <v>1</v>
          </cell>
          <cell r="V2541" t="str">
            <v>NUEVOS - 2008</v>
          </cell>
          <cell r="W2541">
            <v>3158</v>
          </cell>
        </row>
        <row r="2542">
          <cell r="B2542" t="str">
            <v>B05-19085-00000</v>
          </cell>
          <cell r="C2542" t="str">
            <v>DOTACION DE MATERIALES DE CONSTRUCCION PARA ENLOSETADO CALLE ALEJO CARPINTERO</v>
          </cell>
          <cell r="D2542" t="str">
            <v>MARISCAL SUCRE HICHUSIRCA CHICO</v>
          </cell>
          <cell r="E2542">
            <v>4</v>
          </cell>
          <cell r="F2542" t="str">
            <v>DISTRITO - 4</v>
          </cell>
          <cell r="G2542" t="str">
            <v>RI-08</v>
          </cell>
          <cell r="H2542">
            <v>47860</v>
          </cell>
          <cell r="I2542">
            <v>47860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2</v>
          </cell>
          <cell r="R2542" t="str">
            <v>OBRAS Y MEDIO AMBIENTE</v>
          </cell>
          <cell r="S2542">
            <v>18</v>
          </cell>
          <cell r="T2542" t="str">
            <v>CONSTRUCCION Y MANTENIMIENTO DE CAMINOS VECINALES</v>
          </cell>
          <cell r="U2542">
            <v>1</v>
          </cell>
          <cell r="V2542" t="str">
            <v>NUEVOS - 2008</v>
          </cell>
          <cell r="W2542">
            <v>3159</v>
          </cell>
        </row>
        <row r="2543">
          <cell r="B2543" t="str">
            <v>B05-19093-00000</v>
          </cell>
          <cell r="C2543" t="str">
            <v>DOTACION DE MATERIALES DE CONSTRUCCION PARA ENLOSETADO CALLE 141 Y 104 (FASE I)</v>
          </cell>
          <cell r="D2543" t="str">
            <v>EDUARDO AVAROA</v>
          </cell>
          <cell r="E2543">
            <v>2</v>
          </cell>
          <cell r="F2543" t="str">
            <v>DISTRITO - 2</v>
          </cell>
          <cell r="G2543" t="str">
            <v>RI-08</v>
          </cell>
          <cell r="H2543">
            <v>197836</v>
          </cell>
          <cell r="I2543">
            <v>138029</v>
          </cell>
          <cell r="J2543">
            <v>59807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2</v>
          </cell>
          <cell r="R2543" t="str">
            <v>OBRAS Y MEDIO AMBIENTE</v>
          </cell>
          <cell r="S2543">
            <v>18</v>
          </cell>
          <cell r="T2543" t="str">
            <v>CONSTRUCCION Y MANTENIMIENTO DE CAMINOS VECINALES</v>
          </cell>
          <cell r="U2543">
            <v>1</v>
          </cell>
          <cell r="V2543" t="str">
            <v>NUEVOS - 2008</v>
          </cell>
          <cell r="W2543">
            <v>3160</v>
          </cell>
        </row>
        <row r="2544">
          <cell r="B2544" t="str">
            <v>B05-19087-00000</v>
          </cell>
          <cell r="C2544" t="str">
            <v>DOTACION DE MATERIALES DE CONSTRUCCION PARA ENLOSETADO CALLE 107 (FASE II)</v>
          </cell>
          <cell r="D2544" t="str">
            <v xml:space="preserve">EDUARDO AVAROA  </v>
          </cell>
          <cell r="E2544">
            <v>2</v>
          </cell>
          <cell r="F2544" t="str">
            <v>DISTRITO - 2</v>
          </cell>
          <cell r="G2544" t="str">
            <v>RI-08</v>
          </cell>
          <cell r="H2544">
            <v>203000</v>
          </cell>
          <cell r="I2544">
            <v>203000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2</v>
          </cell>
          <cell r="R2544" t="str">
            <v>OBRAS Y MEDIO AMBIENTE</v>
          </cell>
          <cell r="S2544">
            <v>18</v>
          </cell>
          <cell r="T2544" t="str">
            <v>CONSTRUCCION Y MANTENIMIENTO DE CAMINOS VECINALES</v>
          </cell>
          <cell r="U2544">
            <v>1</v>
          </cell>
          <cell r="V2544" t="str">
            <v>NUEVOS - 2008</v>
          </cell>
          <cell r="W2544">
            <v>3161</v>
          </cell>
        </row>
        <row r="2545">
          <cell r="B2545" t="str">
            <v>B05-19203-00000</v>
          </cell>
          <cell r="C2545" t="str">
            <v xml:space="preserve">ENLOSETADO CALLES ALONZA IBAÑEZ Y ATOCHA (FASE II) </v>
          </cell>
          <cell r="D2545" t="str">
            <v>EL CARMEN</v>
          </cell>
          <cell r="E2545">
            <v>2</v>
          </cell>
          <cell r="F2545" t="str">
            <v>DISTRITO - 2</v>
          </cell>
          <cell r="G2545" t="str">
            <v>RI-08</v>
          </cell>
          <cell r="H2545">
            <v>131203</v>
          </cell>
          <cell r="I2545">
            <v>106396</v>
          </cell>
          <cell r="J2545">
            <v>24807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2</v>
          </cell>
          <cell r="R2545" t="str">
            <v>OBRAS Y MEDIO AMBIENTE</v>
          </cell>
          <cell r="S2545">
            <v>18</v>
          </cell>
          <cell r="T2545" t="str">
            <v>CONSTRUCCION Y MANTENIMIENTO DE CAMINOS VECINALES</v>
          </cell>
          <cell r="U2545">
            <v>1</v>
          </cell>
          <cell r="V2545" t="str">
            <v>NUEVOS - 2008</v>
          </cell>
          <cell r="W2545">
            <v>3162</v>
          </cell>
        </row>
        <row r="2546">
          <cell r="B2546" t="str">
            <v>B05-19091-00000</v>
          </cell>
          <cell r="C2546" t="str">
            <v>ENLOSETADO CALLE 132</v>
          </cell>
          <cell r="D2546" t="str">
            <v>BOLIVAR "D"</v>
          </cell>
          <cell r="E2546">
            <v>2</v>
          </cell>
          <cell r="F2546" t="str">
            <v>DISTRITO - 2</v>
          </cell>
          <cell r="G2546" t="str">
            <v>RI-08</v>
          </cell>
          <cell r="H2546">
            <v>160000</v>
          </cell>
          <cell r="I2546">
            <v>0</v>
          </cell>
          <cell r="J2546">
            <v>0</v>
          </cell>
          <cell r="K2546">
            <v>160000</v>
          </cell>
          <cell r="L2546">
            <v>0</v>
          </cell>
          <cell r="M2546">
            <v>0</v>
          </cell>
          <cell r="N2546">
            <v>160000</v>
          </cell>
          <cell r="O2546">
            <v>0</v>
          </cell>
          <cell r="P2546">
            <v>0</v>
          </cell>
          <cell r="Q2546">
            <v>2</v>
          </cell>
          <cell r="R2546" t="str">
            <v>OBRAS Y MEDIO AMBIENTE</v>
          </cell>
          <cell r="S2546">
            <v>18</v>
          </cell>
          <cell r="T2546" t="str">
            <v>CONSTRUCCION Y MANTENIMIENTO DE CAMINOS VECINALES</v>
          </cell>
          <cell r="U2546">
            <v>1</v>
          </cell>
          <cell r="V2546" t="str">
            <v>NUEVOS - 2008</v>
          </cell>
          <cell r="W2546">
            <v>3163</v>
          </cell>
        </row>
        <row r="2547">
          <cell r="B2547" t="str">
            <v>B05-19195-00000</v>
          </cell>
          <cell r="C2547" t="str">
            <v>ENLOSETADO CALLES 1, 6, 8, 14, 15, 16, 17, 21</v>
          </cell>
          <cell r="D2547" t="str">
            <v>EL KENKO</v>
          </cell>
          <cell r="E2547">
            <v>2</v>
          </cell>
          <cell r="F2547" t="str">
            <v>DISTRITO - 2</v>
          </cell>
          <cell r="G2547" t="str">
            <v>RI-08</v>
          </cell>
          <cell r="H2547">
            <v>219060</v>
          </cell>
          <cell r="I2547">
            <v>157722</v>
          </cell>
          <cell r="J2547">
            <v>61338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2</v>
          </cell>
          <cell r="R2547" t="str">
            <v>OBRAS Y MEDIO AMBIENTE</v>
          </cell>
          <cell r="S2547">
            <v>18</v>
          </cell>
          <cell r="T2547" t="str">
            <v>CONSTRUCCION Y MANTENIMIENTO DE CAMINOS VECINALES</v>
          </cell>
          <cell r="U2547">
            <v>1</v>
          </cell>
          <cell r="V2547" t="str">
            <v>NUEVOS - 2008</v>
          </cell>
          <cell r="W2547">
            <v>3164</v>
          </cell>
        </row>
        <row r="2548">
          <cell r="B2548" t="str">
            <v>B05-19298-00000</v>
          </cell>
          <cell r="C2548" t="str">
            <v>EQUIPAMIENTO CENTRO  DE SALUD</v>
          </cell>
          <cell r="D2548" t="str">
            <v>EL KENKO</v>
          </cell>
          <cell r="E2548">
            <v>2</v>
          </cell>
          <cell r="F2548" t="str">
            <v>DISTRITO - 2</v>
          </cell>
          <cell r="G2548" t="str">
            <v>RI-08</v>
          </cell>
          <cell r="H2548">
            <v>76474</v>
          </cell>
          <cell r="I2548">
            <v>76474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1</v>
          </cell>
          <cell r="R2548" t="str">
            <v>PROTECCION SOCIAL</v>
          </cell>
          <cell r="S2548">
            <v>2</v>
          </cell>
          <cell r="T2548" t="str">
            <v>SERVICIO DE SALUD</v>
          </cell>
          <cell r="U2548">
            <v>1</v>
          </cell>
          <cell r="V2548" t="str">
            <v>NUEVOS - 2008</v>
          </cell>
          <cell r="W2548">
            <v>3165</v>
          </cell>
        </row>
        <row r="2549">
          <cell r="B2549" t="str">
            <v>B05-19045-00000</v>
          </cell>
          <cell r="C2549" t="str">
            <v>ENLOSETADO AV. 12 DE MARZO (FASE I)</v>
          </cell>
          <cell r="D2549" t="str">
            <v>EL PORVENIR</v>
          </cell>
          <cell r="E2549">
            <v>2</v>
          </cell>
          <cell r="F2549" t="str">
            <v>DISTRITO - 2</v>
          </cell>
          <cell r="G2549" t="str">
            <v>RI-08</v>
          </cell>
          <cell r="H2549">
            <v>315498</v>
          </cell>
          <cell r="I2549">
            <v>255691</v>
          </cell>
          <cell r="J2549">
            <v>59807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2</v>
          </cell>
          <cell r="R2549" t="str">
            <v>OBRAS Y MEDIO AMBIENTE</v>
          </cell>
          <cell r="S2549">
            <v>18</v>
          </cell>
          <cell r="T2549" t="str">
            <v>CONSTRUCCION Y MANTENIMIENTO DE CAMINOS VECINALES</v>
          </cell>
          <cell r="U2549">
            <v>1</v>
          </cell>
          <cell r="V2549" t="str">
            <v>NUEVOS - 2008</v>
          </cell>
          <cell r="W2549">
            <v>3166</v>
          </cell>
        </row>
        <row r="2550">
          <cell r="B2550" t="str">
            <v>B05-19134-00000</v>
          </cell>
          <cell r="C2550" t="str">
            <v>ENLOSETADO CALLE EUFRACIO IBAÑEZ (FASE IV)</v>
          </cell>
          <cell r="D2550" t="str">
            <v>ELIZARDO PEREZ</v>
          </cell>
          <cell r="E2550">
            <v>2</v>
          </cell>
          <cell r="F2550" t="str">
            <v>DISTRITO - 2</v>
          </cell>
          <cell r="G2550" t="str">
            <v>RI-08</v>
          </cell>
          <cell r="H2550">
            <v>136901</v>
          </cell>
          <cell r="I2550">
            <v>136901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2</v>
          </cell>
          <cell r="R2550" t="str">
            <v>OBRAS Y MEDIO AMBIENTE</v>
          </cell>
          <cell r="S2550">
            <v>18</v>
          </cell>
          <cell r="T2550" t="str">
            <v>CONSTRUCCION Y MANTENIMIENTO DE CAMINOS VECINALES</v>
          </cell>
          <cell r="U2550">
            <v>1</v>
          </cell>
          <cell r="V2550" t="str">
            <v>NUEVOS - 2008</v>
          </cell>
          <cell r="W2550">
            <v>3167</v>
          </cell>
        </row>
        <row r="2551">
          <cell r="B2551" t="str">
            <v>B05-19182-00000</v>
          </cell>
          <cell r="C2551" t="str">
            <v>ENLOSETADO CALLE WARISATA</v>
          </cell>
          <cell r="D2551" t="str">
            <v>ELIZARDO PEREZ</v>
          </cell>
          <cell r="E2551">
            <v>2</v>
          </cell>
          <cell r="F2551" t="str">
            <v>DISTRITO - 2</v>
          </cell>
          <cell r="G2551" t="str">
            <v>RI-08</v>
          </cell>
          <cell r="H2551">
            <v>76474</v>
          </cell>
          <cell r="I2551">
            <v>16667</v>
          </cell>
          <cell r="J2551">
            <v>59807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2</v>
          </cell>
          <cell r="R2551" t="str">
            <v>OBRAS Y MEDIO AMBIENTE</v>
          </cell>
          <cell r="S2551">
            <v>18</v>
          </cell>
          <cell r="T2551" t="str">
            <v>CONSTRUCCION Y MANTENIMIENTO DE CAMINOS VECINALES</v>
          </cell>
          <cell r="U2551">
            <v>1</v>
          </cell>
          <cell r="V2551" t="str">
            <v>NUEVOS - 2008</v>
          </cell>
          <cell r="W2551">
            <v>3168</v>
          </cell>
        </row>
        <row r="2552">
          <cell r="B2552" t="str">
            <v>B05-19202-00000</v>
          </cell>
          <cell r="C2552" t="str">
            <v>ENLOSETADO CALLES ALIHUATA Y CAÑADA EL CARMEN (COMPLEMENTACION)</v>
          </cell>
          <cell r="D2552" t="str">
            <v>EX COMBATIENTES</v>
          </cell>
          <cell r="E2552">
            <v>2</v>
          </cell>
          <cell r="F2552" t="str">
            <v>DISTRITO - 2</v>
          </cell>
          <cell r="G2552" t="str">
            <v>RI-08</v>
          </cell>
          <cell r="H2552">
            <v>199494</v>
          </cell>
          <cell r="I2552">
            <v>139687</v>
          </cell>
          <cell r="J2552">
            <v>59807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2</v>
          </cell>
          <cell r="R2552" t="str">
            <v>OBRAS Y MEDIO AMBIENTE</v>
          </cell>
          <cell r="S2552">
            <v>18</v>
          </cell>
          <cell r="T2552" t="str">
            <v>CONSTRUCCION Y MANTENIMIENTO DE CAMINOS VECINALES</v>
          </cell>
          <cell r="U2552">
            <v>1</v>
          </cell>
          <cell r="V2552" t="str">
            <v>NUEVOS - 2008</v>
          </cell>
          <cell r="W2552">
            <v>3169</v>
          </cell>
        </row>
        <row r="2553">
          <cell r="B2553" t="str">
            <v>B05-18203-00000</v>
          </cell>
          <cell r="C2553" t="str">
            <v>CONSTRUCCION CANCHA DEPORTIVA (MULTIPLE)</v>
          </cell>
          <cell r="D2553" t="str">
            <v>GRAN PODER</v>
          </cell>
          <cell r="E2553">
            <v>2</v>
          </cell>
          <cell r="F2553" t="str">
            <v>DISTRITO - 2</v>
          </cell>
          <cell r="G2553" t="str">
            <v>RI-08</v>
          </cell>
          <cell r="H2553">
            <v>50000</v>
          </cell>
          <cell r="I2553">
            <v>30000</v>
          </cell>
          <cell r="J2553">
            <v>20000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2</v>
          </cell>
          <cell r="R2553" t="str">
            <v>OBRAS Y MEDIO AMBIENTE</v>
          </cell>
          <cell r="S2553">
            <v>12</v>
          </cell>
          <cell r="T2553" t="str">
            <v>INFRAESTRUCTURA URBANA Y RURAL</v>
          </cell>
          <cell r="U2553">
            <v>1</v>
          </cell>
          <cell r="V2553" t="str">
            <v>NUEVOS - 2008</v>
          </cell>
          <cell r="W2553">
            <v>3170</v>
          </cell>
        </row>
        <row r="2554">
          <cell r="B2554" t="str">
            <v>B05-19196-00000</v>
          </cell>
          <cell r="C2554" t="str">
            <v xml:space="preserve">ENLOSETADO CALLES 10 Y 2 </v>
          </cell>
          <cell r="D2554" t="str">
            <v>GRAN PODER</v>
          </cell>
          <cell r="E2554">
            <v>2</v>
          </cell>
          <cell r="F2554" t="str">
            <v>DISTRITO - 2</v>
          </cell>
          <cell r="G2554" t="str">
            <v>RI-08</v>
          </cell>
          <cell r="H2554">
            <v>150080</v>
          </cell>
          <cell r="I2554">
            <v>90273</v>
          </cell>
          <cell r="J2554">
            <v>59807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2</v>
          </cell>
          <cell r="R2554" t="str">
            <v>OBRAS Y MEDIO AMBIENTE</v>
          </cell>
          <cell r="S2554">
            <v>18</v>
          </cell>
          <cell r="T2554" t="str">
            <v>CONSTRUCCION Y MANTENIMIENTO DE CAMINOS VECINALES</v>
          </cell>
          <cell r="U2554">
            <v>1</v>
          </cell>
          <cell r="V2554" t="str">
            <v>NUEVOS - 2008</v>
          </cell>
          <cell r="W2554">
            <v>3171</v>
          </cell>
        </row>
        <row r="2555">
          <cell r="B2555" t="str">
            <v>B05-18237-00000</v>
          </cell>
          <cell r="C2555" t="str">
            <v>CONSTRUCCION CENTRO CULTURAL (FASE I)</v>
          </cell>
          <cell r="D2555" t="str">
            <v>JANKO KALANI</v>
          </cell>
          <cell r="E2555">
            <v>2</v>
          </cell>
          <cell r="F2555" t="str">
            <v>DISTRITO - 2</v>
          </cell>
          <cell r="G2555" t="str">
            <v>RI-08</v>
          </cell>
          <cell r="H2555">
            <v>9063</v>
          </cell>
          <cell r="I2555">
            <v>9063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2</v>
          </cell>
          <cell r="R2555" t="str">
            <v>OBRAS Y MEDIO AMBIENTE</v>
          </cell>
          <cell r="S2555">
            <v>12</v>
          </cell>
          <cell r="T2555" t="str">
            <v>INFRAESTRUCTURA URBANA Y RURAL</v>
          </cell>
          <cell r="U2555">
            <v>1</v>
          </cell>
          <cell r="V2555" t="str">
            <v>NUEVOS - 2008</v>
          </cell>
          <cell r="W2555">
            <v>3172</v>
          </cell>
        </row>
        <row r="2556">
          <cell r="B2556" t="str">
            <v>B05-19228-00000</v>
          </cell>
          <cell r="C2556" t="str">
            <v>ENLOSETADO CALLES SUDAN Y TUNEZ  (FASE I)</v>
          </cell>
          <cell r="D2556" t="str">
            <v>JANKO KALANI</v>
          </cell>
          <cell r="E2556">
            <v>2</v>
          </cell>
          <cell r="F2556" t="str">
            <v>DISTRITO - 2</v>
          </cell>
          <cell r="G2556" t="str">
            <v>RI-08</v>
          </cell>
          <cell r="H2556">
            <v>160000</v>
          </cell>
          <cell r="I2556">
            <v>100193</v>
          </cell>
          <cell r="J2556">
            <v>49807</v>
          </cell>
          <cell r="K2556">
            <v>10000</v>
          </cell>
          <cell r="L2556">
            <v>0</v>
          </cell>
          <cell r="M2556">
            <v>0</v>
          </cell>
          <cell r="N2556">
            <v>10000</v>
          </cell>
          <cell r="O2556">
            <v>0</v>
          </cell>
          <cell r="P2556">
            <v>0</v>
          </cell>
          <cell r="Q2556">
            <v>2</v>
          </cell>
          <cell r="R2556" t="str">
            <v>OBRAS Y MEDIO AMBIENTE</v>
          </cell>
          <cell r="S2556">
            <v>18</v>
          </cell>
          <cell r="T2556" t="str">
            <v>CONSTRUCCION Y MANTENIMIENTO DE CAMINOS VECINALES</v>
          </cell>
          <cell r="U2556">
            <v>1</v>
          </cell>
          <cell r="V2556" t="str">
            <v>NUEVOS - 2008</v>
          </cell>
          <cell r="W2556">
            <v>3173</v>
          </cell>
        </row>
        <row r="2557">
          <cell r="B2557" t="str">
            <v>B05-19201-00000</v>
          </cell>
          <cell r="C2557" t="str">
            <v>ENLOSETADO CALLES 8 DE MARZO Y 31 DE OCTUBRE (FASE I)</v>
          </cell>
          <cell r="D2557" t="str">
            <v>KENKO PUCARANI</v>
          </cell>
          <cell r="E2557">
            <v>2</v>
          </cell>
          <cell r="F2557" t="str">
            <v>DISTRITO - 2</v>
          </cell>
          <cell r="G2557" t="str">
            <v>RI-08</v>
          </cell>
          <cell r="H2557">
            <v>182169</v>
          </cell>
          <cell r="I2557">
            <v>122362</v>
          </cell>
          <cell r="J2557">
            <v>59807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2</v>
          </cell>
          <cell r="R2557" t="str">
            <v>OBRAS Y MEDIO AMBIENTE</v>
          </cell>
          <cell r="S2557">
            <v>18</v>
          </cell>
          <cell r="T2557" t="str">
            <v>CONSTRUCCION Y MANTENIMIENTO DE CAMINOS VECINALES</v>
          </cell>
          <cell r="U2557">
            <v>1</v>
          </cell>
          <cell r="V2557" t="str">
            <v>NUEVOS - 2008</v>
          </cell>
          <cell r="W2557">
            <v>3174</v>
          </cell>
        </row>
        <row r="2558">
          <cell r="B2558" t="str">
            <v>B05-18258-00000</v>
          </cell>
          <cell r="C2558" t="str">
            <v>CONSTRUCCION CORDONES DE ACERA</v>
          </cell>
          <cell r="D2558" t="str">
            <v>LAS DELICIAS</v>
          </cell>
          <cell r="E2558">
            <v>2</v>
          </cell>
          <cell r="F2558" t="str">
            <v>DISTRITO - 2</v>
          </cell>
          <cell r="G2558" t="str">
            <v>RI-08</v>
          </cell>
          <cell r="H2558">
            <v>12915</v>
          </cell>
          <cell r="I2558">
            <v>12915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2</v>
          </cell>
          <cell r="R2558" t="str">
            <v>OBRAS Y MEDIO AMBIENTE</v>
          </cell>
          <cell r="S2558">
            <v>18</v>
          </cell>
          <cell r="T2558" t="str">
            <v>CONSTRUCCION Y MANTENIMIENTO DE CAMINOS VECINALES</v>
          </cell>
          <cell r="U2558">
            <v>1</v>
          </cell>
          <cell r="V2558" t="str">
            <v>NUEVOS - 2008</v>
          </cell>
          <cell r="W2558">
            <v>3175</v>
          </cell>
        </row>
        <row r="2559">
          <cell r="B2559" t="str">
            <v>B05-19077-00000</v>
          </cell>
          <cell r="C2559" t="str">
            <v>DOTACION DE MATERIALES DE CONSTRUCCION PARA ENLOSETADO CALLE ALEGRIA</v>
          </cell>
          <cell r="D2559" t="str">
            <v>MARISCAL SUCRE HICHUSIRCA CHICO</v>
          </cell>
          <cell r="E2559">
            <v>4</v>
          </cell>
          <cell r="F2559" t="str">
            <v>DISTRITO - 4</v>
          </cell>
          <cell r="G2559" t="str">
            <v>RI-08</v>
          </cell>
          <cell r="H2559">
            <v>47860</v>
          </cell>
          <cell r="I2559">
            <v>33981</v>
          </cell>
          <cell r="J2559">
            <v>13879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2</v>
          </cell>
          <cell r="R2559" t="str">
            <v>OBRAS Y MEDIO AMBIENTE</v>
          </cell>
          <cell r="S2559">
            <v>18</v>
          </cell>
          <cell r="T2559" t="str">
            <v>CONSTRUCCION Y MANTENIMIENTO DE CAMINOS VECINALES</v>
          </cell>
          <cell r="U2559">
            <v>1</v>
          </cell>
          <cell r="V2559" t="str">
            <v>NUEVOS - 2008</v>
          </cell>
          <cell r="W2559">
            <v>3176</v>
          </cell>
        </row>
        <row r="2560">
          <cell r="B2560" t="str">
            <v>B05-19188-00000</v>
          </cell>
          <cell r="C2560" t="str">
            <v>ENLOSETADO CALLES  GIRASOLES, CAMELIAS Y GARDEMIAS</v>
          </cell>
          <cell r="D2560" t="str">
            <v>LAS DELICIAS</v>
          </cell>
          <cell r="E2560">
            <v>2</v>
          </cell>
          <cell r="F2560" t="str">
            <v>DISTRITO - 2</v>
          </cell>
          <cell r="G2560" t="str">
            <v>RI-08</v>
          </cell>
          <cell r="H2560">
            <v>116327</v>
          </cell>
          <cell r="I2560">
            <v>116327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2</v>
          </cell>
          <cell r="R2560" t="str">
            <v>OBRAS Y MEDIO AMBIENTE</v>
          </cell>
          <cell r="S2560">
            <v>18</v>
          </cell>
          <cell r="T2560" t="str">
            <v>CONSTRUCCION Y MANTENIMIENTO DE CAMINOS VECINALES</v>
          </cell>
          <cell r="U2560">
            <v>1</v>
          </cell>
          <cell r="V2560" t="str">
            <v>NUEVOS - 2008</v>
          </cell>
          <cell r="W2560">
            <v>3177</v>
          </cell>
        </row>
        <row r="2561">
          <cell r="B2561" t="str">
            <v>B05-19216-00000</v>
          </cell>
          <cell r="C2561" t="str">
            <v>ENLOSETADO CALLES JACINTO Y LILAS</v>
          </cell>
          <cell r="D2561" t="str">
            <v xml:space="preserve">LAS DELICIAS </v>
          </cell>
          <cell r="E2561">
            <v>2</v>
          </cell>
          <cell r="F2561" t="str">
            <v>DISTRITO - 2</v>
          </cell>
          <cell r="G2561" t="str">
            <v>RI-08</v>
          </cell>
          <cell r="H2561">
            <v>116327</v>
          </cell>
          <cell r="I2561">
            <v>116327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2</v>
          </cell>
          <cell r="R2561" t="str">
            <v>OBRAS Y MEDIO AMBIENTE</v>
          </cell>
          <cell r="S2561">
            <v>18</v>
          </cell>
          <cell r="T2561" t="str">
            <v>CONSTRUCCION Y MANTENIMIENTO DE CAMINOS VECINALES</v>
          </cell>
          <cell r="U2561">
            <v>1</v>
          </cell>
          <cell r="V2561" t="str">
            <v>NUEVOS - 2008</v>
          </cell>
          <cell r="W2561">
            <v>3178</v>
          </cell>
        </row>
        <row r="2562">
          <cell r="B2562" t="str">
            <v>B05-19140-00000</v>
          </cell>
          <cell r="C2562" t="str">
            <v>ENLOSETADO CALLE HINOJOS (FASE I)</v>
          </cell>
          <cell r="D2562" t="str">
            <v>LAS DELICIAS II</v>
          </cell>
          <cell r="E2562">
            <v>2</v>
          </cell>
          <cell r="F2562" t="str">
            <v>DISTRITO - 2</v>
          </cell>
          <cell r="G2562" t="str">
            <v>RI-08</v>
          </cell>
          <cell r="H2562">
            <v>106845</v>
          </cell>
          <cell r="I2562">
            <v>47038</v>
          </cell>
          <cell r="J2562">
            <v>59807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2</v>
          </cell>
          <cell r="R2562" t="str">
            <v>OBRAS Y MEDIO AMBIENTE</v>
          </cell>
          <cell r="S2562">
            <v>18</v>
          </cell>
          <cell r="T2562" t="str">
            <v>CONSTRUCCION Y MANTENIMIENTO DE CAMINOS VECINALES</v>
          </cell>
          <cell r="U2562">
            <v>1</v>
          </cell>
          <cell r="V2562" t="str">
            <v>NUEVOS - 2008</v>
          </cell>
          <cell r="W2562">
            <v>3179</v>
          </cell>
        </row>
        <row r="2563">
          <cell r="B2563" t="str">
            <v>B05-19172-00000</v>
          </cell>
          <cell r="C2563" t="str">
            <v>ENLOSETADO CALLE RIO QUETANA Y RIO ACRE (FASE I)</v>
          </cell>
          <cell r="D2563" t="str">
            <v>LITORAL</v>
          </cell>
          <cell r="E2563">
            <v>2</v>
          </cell>
          <cell r="F2563" t="str">
            <v>DISTRITO - 2</v>
          </cell>
          <cell r="G2563" t="str">
            <v>RI-08</v>
          </cell>
          <cell r="H2563">
            <v>118200</v>
          </cell>
          <cell r="I2563">
            <v>58393</v>
          </cell>
          <cell r="J2563">
            <v>59807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2</v>
          </cell>
          <cell r="R2563" t="str">
            <v>OBRAS Y MEDIO AMBIENTE</v>
          </cell>
          <cell r="S2563">
            <v>18</v>
          </cell>
          <cell r="T2563" t="str">
            <v>CONSTRUCCION Y MANTENIMIENTO DE CAMINOS VECINALES</v>
          </cell>
          <cell r="U2563">
            <v>1</v>
          </cell>
          <cell r="V2563" t="str">
            <v>NUEVOS - 2008</v>
          </cell>
          <cell r="W2563">
            <v>3180</v>
          </cell>
        </row>
        <row r="2564">
          <cell r="B2564" t="str">
            <v>B05-19215-00000</v>
          </cell>
          <cell r="C2564" t="str">
            <v>ENLOSETADO CALLES II,  LOS PINOS I Y LOS PINOS II</v>
          </cell>
          <cell r="D2564" t="str">
            <v>NUEVOS HORIZONTES  CONVIFAG</v>
          </cell>
          <cell r="E2564">
            <v>2</v>
          </cell>
          <cell r="F2564" t="str">
            <v>DISTRITO - 2</v>
          </cell>
          <cell r="G2564" t="str">
            <v>RI-08</v>
          </cell>
          <cell r="H2564">
            <v>207559</v>
          </cell>
          <cell r="I2564">
            <v>147752</v>
          </cell>
          <cell r="J2564">
            <v>49807</v>
          </cell>
          <cell r="K2564">
            <v>10000</v>
          </cell>
          <cell r="L2564">
            <v>0</v>
          </cell>
          <cell r="M2564">
            <v>0</v>
          </cell>
          <cell r="N2564">
            <v>10000</v>
          </cell>
          <cell r="O2564">
            <v>0</v>
          </cell>
          <cell r="P2564">
            <v>0</v>
          </cell>
          <cell r="Q2564">
            <v>2</v>
          </cell>
          <cell r="R2564" t="str">
            <v>OBRAS Y MEDIO AMBIENTE</v>
          </cell>
          <cell r="S2564">
            <v>18</v>
          </cell>
          <cell r="T2564" t="str">
            <v>CONSTRUCCION Y MANTENIMIENTO DE CAMINOS VECINALES</v>
          </cell>
          <cell r="U2564">
            <v>1</v>
          </cell>
          <cell r="V2564" t="str">
            <v>NUEVOS - 2008</v>
          </cell>
          <cell r="W2564">
            <v>3181</v>
          </cell>
        </row>
        <row r="2565">
          <cell r="B2565" t="str">
            <v>B05-19146-00000</v>
          </cell>
          <cell r="C2565" t="str">
            <v>ENLOSETADO CALLE LOS ANDES, H-3 Y H-1</v>
          </cell>
          <cell r="D2565" t="str">
            <v>NUEVOS HORIZONTES I</v>
          </cell>
          <cell r="E2565">
            <v>2</v>
          </cell>
          <cell r="F2565" t="str">
            <v>DISTRITO - 2</v>
          </cell>
          <cell r="G2565" t="str">
            <v>RI-08</v>
          </cell>
          <cell r="H2565">
            <v>195643</v>
          </cell>
          <cell r="I2565">
            <v>195643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2</v>
          </cell>
          <cell r="R2565" t="str">
            <v>OBRAS Y MEDIO AMBIENTE</v>
          </cell>
          <cell r="S2565">
            <v>18</v>
          </cell>
          <cell r="T2565" t="str">
            <v>CONSTRUCCION Y MANTENIMIENTO DE CAMINOS VECINALES</v>
          </cell>
          <cell r="U2565">
            <v>1</v>
          </cell>
          <cell r="V2565" t="str">
            <v>NUEVOS - 2008</v>
          </cell>
          <cell r="W2565">
            <v>3182</v>
          </cell>
        </row>
        <row r="2566">
          <cell r="B2566" t="str">
            <v>B05-19194-00000</v>
          </cell>
          <cell r="C2566" t="str">
            <v xml:space="preserve">ENLOSETADO CALLES  V-5, D-4, V-6, V Y V-1 (FASE II) </v>
          </cell>
          <cell r="D2566" t="str">
            <v>NUEVOS HORIZONTES I</v>
          </cell>
          <cell r="E2566">
            <v>2</v>
          </cell>
          <cell r="F2566" t="str">
            <v>DISTRITO - 2</v>
          </cell>
          <cell r="G2566" t="str">
            <v>RI-08</v>
          </cell>
          <cell r="H2566">
            <v>286500</v>
          </cell>
          <cell r="I2566">
            <v>226693</v>
          </cell>
          <cell r="J2566">
            <v>59807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2</v>
          </cell>
          <cell r="R2566" t="str">
            <v>OBRAS Y MEDIO AMBIENTE</v>
          </cell>
          <cell r="S2566">
            <v>18</v>
          </cell>
          <cell r="T2566" t="str">
            <v>CONSTRUCCION Y MANTENIMIENTO DE CAMINOS VECINALES</v>
          </cell>
          <cell r="U2566">
            <v>1</v>
          </cell>
          <cell r="V2566" t="str">
            <v>NUEVOS - 2008</v>
          </cell>
          <cell r="W2566">
            <v>3183</v>
          </cell>
        </row>
        <row r="2567">
          <cell r="B2567" t="str">
            <v>B05-19035-00000</v>
          </cell>
          <cell r="C2567" t="str">
            <v xml:space="preserve">ENLOSETADO  CALLES CHOJLLA, SANTA FE, CHOROLQUE, QUECHISLA Y KAMI </v>
          </cell>
          <cell r="D2567" t="str">
            <v>NUEVOS HORIZONTES II</v>
          </cell>
          <cell r="E2567">
            <v>2</v>
          </cell>
          <cell r="F2567" t="str">
            <v>DISTRITO - 2</v>
          </cell>
          <cell r="G2567" t="str">
            <v>RI-08</v>
          </cell>
          <cell r="H2567">
            <v>253747</v>
          </cell>
          <cell r="I2567">
            <v>193940</v>
          </cell>
          <cell r="J2567">
            <v>59807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2</v>
          </cell>
          <cell r="R2567" t="str">
            <v>OBRAS Y MEDIO AMBIENTE</v>
          </cell>
          <cell r="S2567">
            <v>18</v>
          </cell>
          <cell r="T2567" t="str">
            <v>CONSTRUCCION Y MANTENIMIENTO DE CAMINOS VECINALES</v>
          </cell>
          <cell r="U2567">
            <v>1</v>
          </cell>
          <cell r="V2567" t="str">
            <v>NUEVOS - 2008</v>
          </cell>
          <cell r="W2567">
            <v>3184</v>
          </cell>
        </row>
        <row r="2568">
          <cell r="B2568" t="str">
            <v>B05-18527-00000</v>
          </cell>
          <cell r="C2568" t="str">
            <v>CONSTRUCCION TINGLADO CANCHA MULTIPLE</v>
          </cell>
          <cell r="D2568" t="str">
            <v>NUEVOS HORIZONTES III</v>
          </cell>
          <cell r="E2568">
            <v>2</v>
          </cell>
          <cell r="F2568" t="str">
            <v>DISTRITO - 2</v>
          </cell>
          <cell r="G2568" t="str">
            <v>RI-08</v>
          </cell>
          <cell r="H2568">
            <v>500000</v>
          </cell>
          <cell r="I2568">
            <v>440193</v>
          </cell>
          <cell r="J2568">
            <v>59807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2</v>
          </cell>
          <cell r="R2568" t="str">
            <v>OBRAS Y MEDIO AMBIENTE</v>
          </cell>
          <cell r="S2568">
            <v>12</v>
          </cell>
          <cell r="T2568" t="str">
            <v>INFRAESTRUCTURA URBANA Y RURAL</v>
          </cell>
          <cell r="U2568">
            <v>1</v>
          </cell>
          <cell r="V2568" t="str">
            <v>NUEVOS - 2008</v>
          </cell>
          <cell r="W2568">
            <v>3185</v>
          </cell>
        </row>
        <row r="2569">
          <cell r="B2569" t="str">
            <v>B05-19387-00000</v>
          </cell>
          <cell r="C2569" t="str">
            <v>MEJORAMIENTO PLAZA SIMON BOLIVAR</v>
          </cell>
          <cell r="D2569" t="str">
            <v>NUEVOS HORIZONTES III</v>
          </cell>
          <cell r="E2569">
            <v>2</v>
          </cell>
          <cell r="F2569" t="str">
            <v>DISTRITO - 2</v>
          </cell>
          <cell r="G2569" t="str">
            <v>RI-08</v>
          </cell>
          <cell r="H2569">
            <v>100000</v>
          </cell>
          <cell r="I2569">
            <v>100000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2</v>
          </cell>
          <cell r="R2569" t="str">
            <v>OBRAS Y MEDIO AMBIENTE</v>
          </cell>
          <cell r="S2569">
            <v>12</v>
          </cell>
          <cell r="T2569" t="str">
            <v>INFRAESTRUCTURA URBANA Y RURAL</v>
          </cell>
          <cell r="U2569">
            <v>1</v>
          </cell>
          <cell r="V2569" t="str">
            <v>NUEVOS - 2008</v>
          </cell>
          <cell r="W2569">
            <v>3186</v>
          </cell>
        </row>
        <row r="2570">
          <cell r="B2570" t="str">
            <v>B05-18809-00000</v>
          </cell>
          <cell r="C2570" t="str">
            <v>DOTACION DE MATERIALES DE CONSTRUCCION PARA ENLOSETADO CALLES  S-1,  12, 2, 3, N-2 Y AV. N-1</v>
          </cell>
          <cell r="D2570" t="str">
            <v>ORO NEGRO</v>
          </cell>
          <cell r="E2570">
            <v>2</v>
          </cell>
          <cell r="F2570" t="str">
            <v>DISTRITO - 2</v>
          </cell>
          <cell r="G2570" t="str">
            <v>RI-08</v>
          </cell>
          <cell r="H2570">
            <v>251870</v>
          </cell>
          <cell r="I2570">
            <v>192063</v>
          </cell>
          <cell r="J2570">
            <v>59807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2</v>
          </cell>
          <cell r="R2570" t="str">
            <v>OBRAS Y MEDIO AMBIENTE</v>
          </cell>
          <cell r="S2570">
            <v>18</v>
          </cell>
          <cell r="T2570" t="str">
            <v>CONSTRUCCION Y MANTENIMIENTO DE CAMINOS VECINALES</v>
          </cell>
          <cell r="U2570">
            <v>1</v>
          </cell>
          <cell r="V2570" t="str">
            <v>NUEVOS - 2008</v>
          </cell>
          <cell r="W2570">
            <v>3187</v>
          </cell>
        </row>
        <row r="2571">
          <cell r="B2571" t="str">
            <v>B05-19152-00000</v>
          </cell>
          <cell r="C2571" t="str">
            <v>ENLOSETADO CALLE MARTIN  LUTERO (FASE I)</v>
          </cell>
          <cell r="D2571" t="str">
            <v>PANORAMICA  I</v>
          </cell>
          <cell r="E2571">
            <v>2</v>
          </cell>
          <cell r="F2571" t="str">
            <v>DISTRITO - 2</v>
          </cell>
          <cell r="G2571" t="str">
            <v>RI-08</v>
          </cell>
          <cell r="H2571">
            <v>130000</v>
          </cell>
          <cell r="I2571">
            <v>74502</v>
          </cell>
          <cell r="J2571">
            <v>40498</v>
          </cell>
          <cell r="K2571">
            <v>15000</v>
          </cell>
          <cell r="L2571">
            <v>0</v>
          </cell>
          <cell r="M2571">
            <v>0</v>
          </cell>
          <cell r="N2571">
            <v>15000</v>
          </cell>
          <cell r="O2571">
            <v>0</v>
          </cell>
          <cell r="P2571">
            <v>0</v>
          </cell>
          <cell r="Q2571">
            <v>2</v>
          </cell>
          <cell r="R2571" t="str">
            <v>OBRAS Y MEDIO AMBIENTE</v>
          </cell>
          <cell r="S2571">
            <v>18</v>
          </cell>
          <cell r="T2571" t="str">
            <v>CONSTRUCCION Y MANTENIMIENTO DE CAMINOS VECINALES</v>
          </cell>
          <cell r="U2571">
            <v>1</v>
          </cell>
          <cell r="V2571" t="str">
            <v>NUEVOS - 2008</v>
          </cell>
          <cell r="W2571">
            <v>3188</v>
          </cell>
        </row>
        <row r="2572">
          <cell r="B2572" t="str">
            <v>B05-18278-00000</v>
          </cell>
          <cell r="C2572" t="str">
            <v>CONSTRUCCION CORDONES Y PISO DE ACERA EN PLAZA PEDRO DOMINGO MURILLO</v>
          </cell>
          <cell r="D2572" t="str">
            <v>PEDRO DOMINGO MURILLO</v>
          </cell>
          <cell r="E2572">
            <v>2</v>
          </cell>
          <cell r="F2572" t="str">
            <v>DISTRITO - 2</v>
          </cell>
          <cell r="G2572" t="str">
            <v>RI-08</v>
          </cell>
          <cell r="H2572">
            <v>31600</v>
          </cell>
          <cell r="I2572">
            <v>21600</v>
          </cell>
          <cell r="J2572">
            <v>10000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</v>
          </cell>
          <cell r="R2572" t="str">
            <v>OBRAS Y MEDIO AMBIENTE</v>
          </cell>
          <cell r="S2572">
            <v>18</v>
          </cell>
          <cell r="T2572" t="str">
            <v>CONSTRUCCION Y MANTENIMIENTO DE CAMINOS VECINALES</v>
          </cell>
          <cell r="U2572">
            <v>1</v>
          </cell>
          <cell r="V2572" t="str">
            <v>NUEVOS - 2008</v>
          </cell>
          <cell r="W2572">
            <v>3189</v>
          </cell>
        </row>
        <row r="2573">
          <cell r="B2573" t="str">
            <v>B05-19143-00000</v>
          </cell>
          <cell r="C2573" t="str">
            <v>DOTACION DE MATERIALES DE CONSTRUCCION PARA ENLOSETADO CALLE CANALES</v>
          </cell>
          <cell r="D2573" t="str">
            <v>MARISCAL SUCRE HICHUSIRCA CHICO</v>
          </cell>
          <cell r="E2573">
            <v>4</v>
          </cell>
          <cell r="F2573" t="str">
            <v>DISTRITO - 4</v>
          </cell>
          <cell r="G2573" t="str">
            <v>RI-08</v>
          </cell>
          <cell r="H2573">
            <v>47860</v>
          </cell>
          <cell r="I2573">
            <v>47860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2</v>
          </cell>
          <cell r="R2573" t="str">
            <v>OBRAS Y MEDIO AMBIENTE</v>
          </cell>
          <cell r="S2573">
            <v>18</v>
          </cell>
          <cell r="T2573" t="str">
            <v>CONSTRUCCION Y MANTENIMIENTO DE CAMINOS VECINALES</v>
          </cell>
          <cell r="U2573">
            <v>1</v>
          </cell>
          <cell r="V2573" t="str">
            <v>NUEVOS - 2008</v>
          </cell>
          <cell r="W2573">
            <v>3190</v>
          </cell>
        </row>
        <row r="2574">
          <cell r="B2574" t="str">
            <v>B05-19179-00000</v>
          </cell>
          <cell r="C2574" t="str">
            <v>ENLOSETADO CALLES TAMES  (FASE II) Y JOSE IGNACIO SANJINEZ (FASE I)</v>
          </cell>
          <cell r="D2574" t="str">
            <v>PEDRO DOMINGO MURILLO</v>
          </cell>
          <cell r="E2574">
            <v>2</v>
          </cell>
          <cell r="F2574" t="str">
            <v>DISTRITO - 2</v>
          </cell>
          <cell r="G2574" t="str">
            <v>RI-08</v>
          </cell>
          <cell r="H2574">
            <v>129861</v>
          </cell>
          <cell r="I2574">
            <v>70054</v>
          </cell>
          <cell r="J2574">
            <v>59807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2</v>
          </cell>
          <cell r="R2574" t="str">
            <v>OBRAS Y MEDIO AMBIENTE</v>
          </cell>
          <cell r="S2574">
            <v>18</v>
          </cell>
          <cell r="T2574" t="str">
            <v>CONSTRUCCION Y MANTENIMIENTO DE CAMINOS VECINALES</v>
          </cell>
          <cell r="U2574">
            <v>1</v>
          </cell>
          <cell r="V2574" t="str">
            <v>NUEVOS - 2008</v>
          </cell>
          <cell r="W2574">
            <v>3191</v>
          </cell>
        </row>
        <row r="2575">
          <cell r="B2575" t="str">
            <v>B05-19313-00000</v>
          </cell>
          <cell r="C2575" t="str">
            <v>EQUIPAMIENTO MODULO POLICIAL</v>
          </cell>
          <cell r="D2575" t="str">
            <v>PEDRO DOMINGO MURILLO</v>
          </cell>
          <cell r="E2575">
            <v>2</v>
          </cell>
          <cell r="F2575" t="str">
            <v>DISTRITO - 2</v>
          </cell>
          <cell r="G2575" t="str">
            <v>RI-08</v>
          </cell>
          <cell r="H2575">
            <v>20000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20000</v>
          </cell>
          <cell r="P2575">
            <v>0</v>
          </cell>
          <cell r="Q2575">
            <v>4</v>
          </cell>
          <cell r="R2575" t="str">
            <v>FORTALECIMIENTO INSTITUCIONAL</v>
          </cell>
          <cell r="S2575">
            <v>6</v>
          </cell>
          <cell r="T2575" t="str">
            <v>SERVICIOS DE SEGURIDAD CIUDADANA</v>
          </cell>
          <cell r="U2575">
            <v>1</v>
          </cell>
          <cell r="V2575" t="str">
            <v>NUEVOS - 2008</v>
          </cell>
          <cell r="W2575">
            <v>3192</v>
          </cell>
        </row>
        <row r="2576">
          <cell r="B2576" t="str">
            <v>B05-19145-00000</v>
          </cell>
          <cell r="C2576" t="str">
            <v>ENLOSETADO CALLE JUAN ANTONIO OCAMPOS (FASE I)</v>
          </cell>
          <cell r="D2576" t="str">
            <v>EL PORVENIR</v>
          </cell>
          <cell r="E2576">
            <v>2</v>
          </cell>
          <cell r="F2576" t="str">
            <v>DISTRITO - 2</v>
          </cell>
          <cell r="G2576" t="str">
            <v>RI-08</v>
          </cell>
          <cell r="H2576">
            <v>60000</v>
          </cell>
          <cell r="I2576">
            <v>0</v>
          </cell>
          <cell r="J2576">
            <v>0</v>
          </cell>
          <cell r="K2576">
            <v>60000</v>
          </cell>
          <cell r="L2576">
            <v>0</v>
          </cell>
          <cell r="M2576">
            <v>0</v>
          </cell>
          <cell r="N2576">
            <v>60000</v>
          </cell>
          <cell r="O2576">
            <v>0</v>
          </cell>
          <cell r="P2576">
            <v>0</v>
          </cell>
          <cell r="Q2576">
            <v>2</v>
          </cell>
          <cell r="R2576" t="str">
            <v>OBRAS Y MEDIO AMBIENTE</v>
          </cell>
          <cell r="S2576">
            <v>18</v>
          </cell>
          <cell r="T2576" t="str">
            <v>CONSTRUCCION Y MANTENIMIENTO DE CAMINOS VECINALES</v>
          </cell>
          <cell r="U2576">
            <v>1</v>
          </cell>
          <cell r="V2576" t="str">
            <v>NUEVOS - 2008</v>
          </cell>
          <cell r="W2576">
            <v>3193</v>
          </cell>
        </row>
        <row r="2577">
          <cell r="B2577" t="str">
            <v>B05-19156-00000</v>
          </cell>
          <cell r="C2577" t="str">
            <v>ENLOSETADO CALLE MELCHOR GUZMAN (FASE II)</v>
          </cell>
          <cell r="D2577" t="str">
            <v>EL PORVENIR</v>
          </cell>
          <cell r="E2577">
            <v>2</v>
          </cell>
          <cell r="F2577" t="str">
            <v>DISTRITO - 2</v>
          </cell>
          <cell r="G2577" t="str">
            <v>RI-08</v>
          </cell>
          <cell r="H2577">
            <v>70000</v>
          </cell>
          <cell r="I2577">
            <v>70000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2</v>
          </cell>
          <cell r="R2577" t="str">
            <v>OBRAS Y MEDIO AMBIENTE</v>
          </cell>
          <cell r="S2577">
            <v>18</v>
          </cell>
          <cell r="T2577" t="str">
            <v>CONSTRUCCION Y MANTENIMIENTO DE CAMINOS VECINALES</v>
          </cell>
          <cell r="U2577">
            <v>1</v>
          </cell>
          <cell r="V2577" t="str">
            <v>NUEVOS - 2008</v>
          </cell>
          <cell r="W2577">
            <v>3194</v>
          </cell>
        </row>
        <row r="2578">
          <cell r="B2578" t="str">
            <v>B05-18244-00000</v>
          </cell>
          <cell r="C2578" t="str">
            <v>CONSTRUCCIÓN CENTRO CULTURAL INTEGRADO (FASE II)</v>
          </cell>
          <cell r="D2578" t="str">
            <v>PREFECTURAL</v>
          </cell>
          <cell r="E2578">
            <v>2</v>
          </cell>
          <cell r="F2578" t="str">
            <v>DISTRITO - 2</v>
          </cell>
          <cell r="G2578" t="str">
            <v>RI-08</v>
          </cell>
          <cell r="H2578">
            <v>134170</v>
          </cell>
          <cell r="I2578">
            <v>74363</v>
          </cell>
          <cell r="J2578">
            <v>59807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2</v>
          </cell>
          <cell r="R2578" t="str">
            <v>OBRAS Y MEDIO AMBIENTE</v>
          </cell>
          <cell r="S2578">
            <v>12</v>
          </cell>
          <cell r="T2578" t="str">
            <v>INFRAESTRUCTURA URBANA Y RURAL</v>
          </cell>
          <cell r="U2578">
            <v>1</v>
          </cell>
          <cell r="V2578" t="str">
            <v>NUEVOS - 2008</v>
          </cell>
          <cell r="W2578">
            <v>3195</v>
          </cell>
        </row>
        <row r="2579">
          <cell r="B2579" t="str">
            <v>B05-18449-00000</v>
          </cell>
          <cell r="C2579" t="str">
            <v>CONSTRUCCION PASAJE PEATONAL (FASE I)</v>
          </cell>
          <cell r="D2579" t="str">
            <v>PREFECTURAL</v>
          </cell>
          <cell r="E2579">
            <v>2</v>
          </cell>
          <cell r="F2579" t="str">
            <v>DISTRITO - 2</v>
          </cell>
          <cell r="G2579" t="str">
            <v>RI-08</v>
          </cell>
          <cell r="H2579">
            <v>65000</v>
          </cell>
          <cell r="I2579">
            <v>65000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2</v>
          </cell>
          <cell r="R2579" t="str">
            <v>OBRAS Y MEDIO AMBIENTE</v>
          </cell>
          <cell r="S2579">
            <v>12</v>
          </cell>
          <cell r="T2579" t="str">
            <v>INFRAESTRUCTURA URBANA Y RURAL</v>
          </cell>
          <cell r="U2579">
            <v>1</v>
          </cell>
          <cell r="V2579" t="str">
            <v>NUEVOS - 2008</v>
          </cell>
          <cell r="W2579">
            <v>3196</v>
          </cell>
        </row>
        <row r="2580">
          <cell r="B2580" t="str">
            <v>B05-19064-00000</v>
          </cell>
          <cell r="C2580" t="str">
            <v>ENLOSETADO AV. MAPIRI (FASE I)</v>
          </cell>
          <cell r="D2580" t="str">
            <v>PUCARANI</v>
          </cell>
          <cell r="E2580">
            <v>2</v>
          </cell>
          <cell r="F2580" t="str">
            <v>DISTRITO - 2</v>
          </cell>
          <cell r="G2580" t="str">
            <v>RI-08</v>
          </cell>
          <cell r="H2580">
            <v>122169</v>
          </cell>
          <cell r="I2580">
            <v>102169</v>
          </cell>
          <cell r="J2580">
            <v>0</v>
          </cell>
          <cell r="K2580">
            <v>20000</v>
          </cell>
          <cell r="L2580">
            <v>0</v>
          </cell>
          <cell r="M2580">
            <v>0</v>
          </cell>
          <cell r="N2580">
            <v>20000</v>
          </cell>
          <cell r="O2580">
            <v>0</v>
          </cell>
          <cell r="P2580">
            <v>0</v>
          </cell>
          <cell r="Q2580">
            <v>2</v>
          </cell>
          <cell r="R2580" t="str">
            <v>OBRAS Y MEDIO AMBIENTE</v>
          </cell>
          <cell r="S2580">
            <v>18</v>
          </cell>
          <cell r="T2580" t="str">
            <v>CONSTRUCCION Y MANTENIMIENTO DE CAMINOS VECINALES</v>
          </cell>
          <cell r="U2580">
            <v>1</v>
          </cell>
          <cell r="V2580" t="str">
            <v>NUEVOS - 2008</v>
          </cell>
          <cell r="W2580">
            <v>3197</v>
          </cell>
        </row>
        <row r="2581">
          <cell r="B2581" t="str">
            <v>B05-19381-00000</v>
          </cell>
          <cell r="C2581" t="str">
            <v>ILUMINACION AV. ARICA</v>
          </cell>
          <cell r="D2581" t="str">
            <v>PUCARANI AURORA</v>
          </cell>
          <cell r="E2581">
            <v>2</v>
          </cell>
          <cell r="F2581" t="str">
            <v>DISTRITO - 2</v>
          </cell>
          <cell r="G2581" t="str">
            <v>RI-08</v>
          </cell>
          <cell r="H2581">
            <v>86474</v>
          </cell>
          <cell r="I2581">
            <v>26667</v>
          </cell>
          <cell r="J2581">
            <v>59807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2</v>
          </cell>
          <cell r="R2581" t="str">
            <v>OBRAS Y MEDIO AMBIENTE</v>
          </cell>
          <cell r="S2581">
            <v>17</v>
          </cell>
          <cell r="T2581" t="str">
            <v>ALUMBRADO PUBLICO</v>
          </cell>
          <cell r="U2581">
            <v>1</v>
          </cell>
          <cell r="V2581" t="str">
            <v>NUEVOS - 2008</v>
          </cell>
          <cell r="W2581">
            <v>3198</v>
          </cell>
        </row>
        <row r="2582">
          <cell r="B2582" t="str">
            <v>B05-18694-00000</v>
          </cell>
          <cell r="C2582" t="str">
            <v>DOTACION DE LUMINARIAS AV. 25 DE MARZO, AV. PUCARANI INDUSTRIAL Y AV. ESTRELLA</v>
          </cell>
          <cell r="D2582" t="str">
            <v>PUCARANI INDUSTRIAL</v>
          </cell>
          <cell r="E2582">
            <v>2</v>
          </cell>
          <cell r="F2582" t="str">
            <v>DISTRITO - 2</v>
          </cell>
          <cell r="G2582" t="str">
            <v>RI-08</v>
          </cell>
          <cell r="H2582">
            <v>26474</v>
          </cell>
          <cell r="I2582">
            <v>16667</v>
          </cell>
          <cell r="J2582">
            <v>9807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2</v>
          </cell>
          <cell r="R2582" t="str">
            <v>OBRAS Y MEDIO AMBIENTE</v>
          </cell>
          <cell r="S2582">
            <v>17</v>
          </cell>
          <cell r="T2582" t="str">
            <v>ALUMBRADO PUBLICO</v>
          </cell>
          <cell r="U2582">
            <v>1</v>
          </cell>
          <cell r="V2582" t="str">
            <v>NUEVOS - 2008</v>
          </cell>
          <cell r="W2582">
            <v>3199</v>
          </cell>
        </row>
        <row r="2583">
          <cell r="B2583" t="str">
            <v>B05-18751-00000</v>
          </cell>
          <cell r="C2583" t="str">
            <v>DOTACION DE MATERIALES DE CONSTRUCCION PARA ALCANTARILLADO SANITARIO</v>
          </cell>
          <cell r="D2583" t="str">
            <v>PUCARANI INDUSTRIAL</v>
          </cell>
          <cell r="E2583">
            <v>2</v>
          </cell>
          <cell r="F2583" t="str">
            <v>DISTRITO - 2</v>
          </cell>
          <cell r="G2583" t="str">
            <v>RI-08</v>
          </cell>
          <cell r="H2583">
            <v>50000</v>
          </cell>
          <cell r="I2583">
            <v>0</v>
          </cell>
          <cell r="J2583">
            <v>50000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2</v>
          </cell>
          <cell r="R2583" t="str">
            <v>OBRAS Y MEDIO AMBIENTE</v>
          </cell>
          <cell r="S2583">
            <v>15</v>
          </cell>
          <cell r="T2583" t="str">
            <v>PLAN USO DE DESECHOS SOLIDOS - ALCANTARILLADO SANITARIO</v>
          </cell>
          <cell r="U2583">
            <v>1</v>
          </cell>
          <cell r="V2583" t="str">
            <v>NUEVOS - 2008</v>
          </cell>
          <cell r="W2583">
            <v>3200</v>
          </cell>
        </row>
        <row r="2584">
          <cell r="B2584" t="str">
            <v>B05-19046-00000</v>
          </cell>
          <cell r="C2584" t="str">
            <v>ENLOSETADO AV. 14 DE FEBRERO Y CALLE 15 DE ABRIL (FASE I)</v>
          </cell>
          <cell r="D2584" t="str">
            <v>LOS PINOS SAN MIGUEL DE PUCARANI</v>
          </cell>
          <cell r="E2584">
            <v>2</v>
          </cell>
          <cell r="F2584" t="str">
            <v>DISTRITO - 2</v>
          </cell>
          <cell r="G2584" t="str">
            <v>RI-08</v>
          </cell>
          <cell r="H2584">
            <v>111474</v>
          </cell>
          <cell r="I2584">
            <v>51667</v>
          </cell>
          <cell r="J2584">
            <v>59807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2</v>
          </cell>
          <cell r="R2584" t="str">
            <v>OBRAS Y MEDIO AMBIENTE</v>
          </cell>
          <cell r="S2584">
            <v>18</v>
          </cell>
          <cell r="T2584" t="str">
            <v>CONSTRUCCION Y MANTENIMIENTO DE CAMINOS VECINALES</v>
          </cell>
          <cell r="U2584">
            <v>1</v>
          </cell>
          <cell r="V2584" t="str">
            <v>NUEVOS - 2008</v>
          </cell>
          <cell r="W2584">
            <v>3201</v>
          </cell>
        </row>
        <row r="2585">
          <cell r="B2585" t="str">
            <v>B05-18236-00000</v>
          </cell>
          <cell r="C2585" t="str">
            <v>CONSTRUCCION CENTRO CULTURAL (CONCLUSION)</v>
          </cell>
          <cell r="D2585" t="str">
            <v>ANEXO ROSAS PAMPA QUECHISLA</v>
          </cell>
          <cell r="E2585">
            <v>2</v>
          </cell>
          <cell r="F2585" t="str">
            <v>DISTRITO - 2</v>
          </cell>
          <cell r="G2585" t="str">
            <v>RI-08</v>
          </cell>
          <cell r="H2585">
            <v>120000</v>
          </cell>
          <cell r="I2585">
            <v>120000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2</v>
          </cell>
          <cell r="R2585" t="str">
            <v>OBRAS Y MEDIO AMBIENTE</v>
          </cell>
          <cell r="S2585">
            <v>12</v>
          </cell>
          <cell r="T2585" t="str">
            <v>INFRAESTRUCTURA URBANA Y RURAL</v>
          </cell>
          <cell r="U2585">
            <v>1</v>
          </cell>
          <cell r="V2585" t="str">
            <v>NUEVOS - 2008</v>
          </cell>
          <cell r="W2585">
            <v>3202</v>
          </cell>
        </row>
        <row r="2586">
          <cell r="B2586" t="str">
            <v>B05-18187-00000</v>
          </cell>
          <cell r="C2586" t="str">
            <v>CONSTRUCCIÓN BIBLIOTECA (FASE I)</v>
          </cell>
          <cell r="D2586" t="str">
            <v>SAN  JUAN  KENKO</v>
          </cell>
          <cell r="E2586">
            <v>2</v>
          </cell>
          <cell r="F2586" t="str">
            <v>DISTRITO - 2</v>
          </cell>
          <cell r="G2586" t="str">
            <v>RI-08</v>
          </cell>
          <cell r="H2586">
            <v>101953</v>
          </cell>
          <cell r="I2586">
            <v>42146</v>
          </cell>
          <cell r="J2586">
            <v>59807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2</v>
          </cell>
          <cell r="R2586" t="str">
            <v>OBRAS Y MEDIO AMBIENTE</v>
          </cell>
          <cell r="S2586">
            <v>12</v>
          </cell>
          <cell r="T2586" t="str">
            <v>INFRAESTRUCTURA URBANA Y RURAL</v>
          </cell>
          <cell r="U2586">
            <v>1</v>
          </cell>
          <cell r="V2586" t="str">
            <v>NUEVOS - 2008</v>
          </cell>
          <cell r="W2586">
            <v>3203</v>
          </cell>
        </row>
        <row r="2587">
          <cell r="B2587" t="str">
            <v>B05-19192-00000</v>
          </cell>
          <cell r="C2587" t="str">
            <v>ENLOSETADO CALLES  SANTA TERESA, SANTA BARBARA Y AV. LOS PINOS</v>
          </cell>
          <cell r="D2587" t="str">
            <v>SANTA  ISABEL</v>
          </cell>
          <cell r="E2587">
            <v>2</v>
          </cell>
          <cell r="F2587" t="str">
            <v>DISTRITO - 2</v>
          </cell>
          <cell r="G2587" t="str">
            <v>RI-08</v>
          </cell>
          <cell r="H2587">
            <v>150233</v>
          </cell>
          <cell r="I2587">
            <v>90426</v>
          </cell>
          <cell r="J2587">
            <v>59807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2</v>
          </cell>
          <cell r="R2587" t="str">
            <v>OBRAS Y MEDIO AMBIENTE</v>
          </cell>
          <cell r="S2587">
            <v>18</v>
          </cell>
          <cell r="T2587" t="str">
            <v>CONSTRUCCION Y MANTENIMIENTO DE CAMINOS VECINALES</v>
          </cell>
          <cell r="U2587">
            <v>1</v>
          </cell>
          <cell r="V2587" t="str">
            <v>NUEVOS - 2008</v>
          </cell>
          <cell r="W2587">
            <v>3204</v>
          </cell>
        </row>
        <row r="2588">
          <cell r="B2588" t="str">
            <v>B05-18471-00000</v>
          </cell>
          <cell r="C2588" t="str">
            <v>CONSTRUCCION PLAZA DEL MINERO</v>
          </cell>
          <cell r="D2588" t="str">
            <v>SANTIAGO  II</v>
          </cell>
          <cell r="E2588">
            <v>2</v>
          </cell>
          <cell r="F2588" t="str">
            <v>DISTRITO - 2</v>
          </cell>
          <cell r="G2588" t="str">
            <v>RI-08</v>
          </cell>
          <cell r="H2588">
            <v>1340344</v>
          </cell>
          <cell r="I2588">
            <v>1340344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2</v>
          </cell>
          <cell r="R2588" t="str">
            <v>OBRAS Y MEDIO AMBIENTE</v>
          </cell>
          <cell r="S2588">
            <v>12</v>
          </cell>
          <cell r="T2588" t="str">
            <v>INFRAESTRUCTURA URBANA Y RURAL</v>
          </cell>
          <cell r="U2588">
            <v>1</v>
          </cell>
          <cell r="V2588" t="str">
            <v>NUEVOS - 2008</v>
          </cell>
          <cell r="W2588">
            <v>3205</v>
          </cell>
        </row>
        <row r="2589">
          <cell r="B2589" t="str">
            <v>B05-18101-00000</v>
          </cell>
          <cell r="C2589" t="str">
            <v>ADQUISICION  MONUMENTO  AL MINERO</v>
          </cell>
          <cell r="D2589" t="str">
            <v>SANTIAGO II</v>
          </cell>
          <cell r="E2589">
            <v>2</v>
          </cell>
          <cell r="F2589" t="str">
            <v>DISTRITO - 2</v>
          </cell>
          <cell r="G2589" t="str">
            <v>RI-08</v>
          </cell>
          <cell r="H2589">
            <v>250000</v>
          </cell>
          <cell r="I2589">
            <v>190193</v>
          </cell>
          <cell r="J2589">
            <v>59807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2</v>
          </cell>
          <cell r="R2589" t="str">
            <v>OBRAS Y MEDIO AMBIENTE</v>
          </cell>
          <cell r="S2589">
            <v>12</v>
          </cell>
          <cell r="T2589" t="str">
            <v>INFRAESTRUCTURA URBANA Y RURAL</v>
          </cell>
          <cell r="U2589">
            <v>1</v>
          </cell>
          <cell r="V2589" t="str">
            <v>NUEVOS - 2008</v>
          </cell>
          <cell r="W2589">
            <v>3206</v>
          </cell>
        </row>
        <row r="2590">
          <cell r="B2590" t="str">
            <v>B05-18472-00000</v>
          </cell>
          <cell r="C2590" t="str">
            <v>CONSTRUCCION PLAZA DEL MINERO (DISEÑO ARQUITECTONICO)</v>
          </cell>
          <cell r="D2590" t="str">
            <v>SANTIAGO II</v>
          </cell>
          <cell r="E2590">
            <v>2</v>
          </cell>
          <cell r="F2590" t="str">
            <v>DISTRITO - 2</v>
          </cell>
          <cell r="G2590" t="str">
            <v>RI-08</v>
          </cell>
          <cell r="H2590">
            <v>30000</v>
          </cell>
          <cell r="I2590">
            <v>30000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2</v>
          </cell>
          <cell r="R2590" t="str">
            <v>OBRAS Y MEDIO AMBIENTE</v>
          </cell>
          <cell r="S2590">
            <v>12</v>
          </cell>
          <cell r="T2590" t="str">
            <v>INFRAESTRUCTURA URBANA Y RURAL</v>
          </cell>
          <cell r="U2590">
            <v>1</v>
          </cell>
          <cell r="V2590" t="str">
            <v>NUEVOS - 2008</v>
          </cell>
          <cell r="W2590">
            <v>3207</v>
          </cell>
        </row>
        <row r="2591">
          <cell r="B2591" t="str">
            <v>B05-19198-00000</v>
          </cell>
          <cell r="C2591" t="str">
            <v>ENLOSETADO CALLES 3 Y 4</v>
          </cell>
          <cell r="D2591" t="str">
            <v>SANTIAGO NUEVO MILLUNI</v>
          </cell>
          <cell r="E2591">
            <v>2</v>
          </cell>
          <cell r="F2591" t="str">
            <v>DISTRITO - 2</v>
          </cell>
          <cell r="G2591" t="str">
            <v>RI-08</v>
          </cell>
          <cell r="H2591">
            <v>100000</v>
          </cell>
          <cell r="I2591">
            <v>54188</v>
          </cell>
          <cell r="J2591">
            <v>45812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2</v>
          </cell>
          <cell r="R2591" t="str">
            <v>OBRAS Y MEDIO AMBIENTE</v>
          </cell>
          <cell r="S2591">
            <v>18</v>
          </cell>
          <cell r="T2591" t="str">
            <v>CONSTRUCCION Y MANTENIMIENTO DE CAMINOS VECINALES</v>
          </cell>
          <cell r="U2591">
            <v>1</v>
          </cell>
          <cell r="V2591" t="str">
            <v>NUEVOS - 2008</v>
          </cell>
          <cell r="W2591">
            <v>3208</v>
          </cell>
        </row>
        <row r="2592">
          <cell r="B2592" t="str">
            <v>B05-19280-00000</v>
          </cell>
          <cell r="C2592" t="str">
            <v>ENREJADO  PERIMETRAL CENTRO CULTURAL MILLUNI (FASE I)</v>
          </cell>
          <cell r="D2592" t="str">
            <v>SANTIAGO NUEVO MILLUNI</v>
          </cell>
          <cell r="E2592">
            <v>2</v>
          </cell>
          <cell r="F2592" t="str">
            <v>DISTRITO - 2</v>
          </cell>
          <cell r="G2592" t="str">
            <v>RI-08</v>
          </cell>
          <cell r="H2592">
            <v>30662</v>
          </cell>
          <cell r="I2592">
            <v>16667</v>
          </cell>
          <cell r="J2592">
            <v>13995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2</v>
          </cell>
          <cell r="R2592" t="str">
            <v>OBRAS Y MEDIO AMBIENTE</v>
          </cell>
          <cell r="S2592">
            <v>14</v>
          </cell>
          <cell r="T2592" t="str">
            <v>DESARROLLO Y PRESERVACION DE MEDIO AMBIENTE</v>
          </cell>
          <cell r="U2592">
            <v>1</v>
          </cell>
          <cell r="V2592" t="str">
            <v>NUEVOS - 2008</v>
          </cell>
          <cell r="W2592">
            <v>3209</v>
          </cell>
        </row>
        <row r="2593">
          <cell r="B2593" t="str">
            <v>B05-18771-00000</v>
          </cell>
          <cell r="C2593" t="str">
            <v>DOTACION DE MATERIALES DE CONSTRUCCION PARA ENLOSETADO AV. MANUEL PEÑARANDA</v>
          </cell>
          <cell r="D2593" t="str">
            <v>SENAC   D-1</v>
          </cell>
          <cell r="E2593">
            <v>2</v>
          </cell>
          <cell r="F2593" t="str">
            <v>DISTRITO - 2</v>
          </cell>
          <cell r="G2593" t="str">
            <v>RI-08</v>
          </cell>
          <cell r="H2593">
            <v>50000</v>
          </cell>
          <cell r="I2593">
            <v>0</v>
          </cell>
          <cell r="J2593">
            <v>50000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2</v>
          </cell>
          <cell r="R2593" t="str">
            <v>OBRAS Y MEDIO AMBIENTE</v>
          </cell>
          <cell r="S2593">
            <v>18</v>
          </cell>
          <cell r="T2593" t="str">
            <v>CONSTRUCCION Y MANTENIMIENTO DE CAMINOS VECINALES</v>
          </cell>
          <cell r="U2593">
            <v>1</v>
          </cell>
          <cell r="V2593" t="str">
            <v>NUEVOS - 2008</v>
          </cell>
          <cell r="W2593">
            <v>3210</v>
          </cell>
        </row>
        <row r="2594">
          <cell r="B2594" t="str">
            <v>B05-18896-00000</v>
          </cell>
          <cell r="C2594" t="str">
            <v>DOTACION DE TUBERIAS PARA ALCANTARILLADO SANITARIO</v>
          </cell>
          <cell r="D2594" t="str">
            <v>SENAC   D-1</v>
          </cell>
          <cell r="E2594">
            <v>2</v>
          </cell>
          <cell r="F2594" t="str">
            <v>DISTRITO - 2</v>
          </cell>
          <cell r="G2594" t="str">
            <v>RI-08</v>
          </cell>
          <cell r="H2594">
            <v>30536</v>
          </cell>
          <cell r="I2594">
            <v>20729</v>
          </cell>
          <cell r="J2594">
            <v>9807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2</v>
          </cell>
          <cell r="R2594" t="str">
            <v>OBRAS Y MEDIO AMBIENTE</v>
          </cell>
          <cell r="S2594">
            <v>15</v>
          </cell>
          <cell r="T2594" t="str">
            <v>PLAN USO DE DESECHOS SOLIDOS - ALCANTARILLADO SANITARIO</v>
          </cell>
          <cell r="U2594">
            <v>1</v>
          </cell>
          <cell r="V2594" t="str">
            <v>NUEVOS - 2008</v>
          </cell>
          <cell r="W2594">
            <v>3211</v>
          </cell>
        </row>
        <row r="2595">
          <cell r="B2595" t="str">
            <v>B05-19031-00000</v>
          </cell>
          <cell r="C2595" t="str">
            <v>ENLOSETADO  CALLE MONTE SINAI (FASE IV)</v>
          </cell>
          <cell r="D2595" t="str">
            <v>VILLA  LUISA</v>
          </cell>
          <cell r="E2595">
            <v>2</v>
          </cell>
          <cell r="F2595" t="str">
            <v>DISTRITO - 2</v>
          </cell>
          <cell r="G2595" t="str">
            <v>RI-08</v>
          </cell>
          <cell r="H2595">
            <v>60000</v>
          </cell>
          <cell r="I2595">
            <v>28063</v>
          </cell>
          <cell r="J2595">
            <v>31937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2</v>
          </cell>
          <cell r="R2595" t="str">
            <v>OBRAS Y MEDIO AMBIENTE</v>
          </cell>
          <cell r="S2595">
            <v>18</v>
          </cell>
          <cell r="T2595" t="str">
            <v>CONSTRUCCION Y MANTENIMIENTO DE CAMINOS VECINALES</v>
          </cell>
          <cell r="U2595">
            <v>1</v>
          </cell>
          <cell r="V2595" t="str">
            <v>NUEVOS - 2008</v>
          </cell>
          <cell r="W2595">
            <v>3212</v>
          </cell>
        </row>
        <row r="2596">
          <cell r="B2596" t="str">
            <v>B05-19419-00000</v>
          </cell>
          <cell r="C2596" t="str">
            <v>REFACCION CANCHA DE FUTSAL</v>
          </cell>
          <cell r="D2596" t="str">
            <v>VILLA  LUISA</v>
          </cell>
          <cell r="E2596">
            <v>2</v>
          </cell>
          <cell r="F2596" t="str">
            <v>DISTRITO - 2</v>
          </cell>
          <cell r="G2596" t="str">
            <v>RI-08</v>
          </cell>
          <cell r="H2596">
            <v>44537</v>
          </cell>
          <cell r="I2596">
            <v>16667</v>
          </cell>
          <cell r="J2596">
            <v>27870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2</v>
          </cell>
          <cell r="R2596" t="str">
            <v>OBRAS Y MEDIO AMBIENTE</v>
          </cell>
          <cell r="S2596">
            <v>12</v>
          </cell>
          <cell r="T2596" t="str">
            <v>INFRAESTRUCTURA URBANA Y RURAL</v>
          </cell>
          <cell r="U2596">
            <v>1</v>
          </cell>
          <cell r="V2596" t="str">
            <v>NUEVOS - 2008</v>
          </cell>
          <cell r="W2596">
            <v>3213</v>
          </cell>
        </row>
        <row r="2597">
          <cell r="B2597" t="str">
            <v>B05-18152-00000</v>
          </cell>
          <cell r="C2597" t="str">
            <v>CONSTRUCCION AREA DEPORTIVA (FASE II)</v>
          </cell>
          <cell r="D2597" t="str">
            <v>VILLA AROMA</v>
          </cell>
          <cell r="E2597">
            <v>2</v>
          </cell>
          <cell r="F2597" t="str">
            <v>DISTRITO - 2</v>
          </cell>
          <cell r="G2597" t="str">
            <v>RI-08</v>
          </cell>
          <cell r="H2597">
            <v>149818</v>
          </cell>
          <cell r="I2597">
            <v>47440</v>
          </cell>
          <cell r="J2597">
            <v>102378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2</v>
          </cell>
          <cell r="R2597" t="str">
            <v>OBRAS Y MEDIO AMBIENTE</v>
          </cell>
          <cell r="S2597">
            <v>12</v>
          </cell>
          <cell r="T2597" t="str">
            <v>INFRAESTRUCTURA URBANA Y RURAL</v>
          </cell>
          <cell r="U2597">
            <v>1</v>
          </cell>
          <cell r="V2597" t="str">
            <v>NUEVOS - 2008</v>
          </cell>
          <cell r="W2597">
            <v>3214</v>
          </cell>
        </row>
        <row r="2598">
          <cell r="B2598" t="str">
            <v>B05-19113-00000</v>
          </cell>
          <cell r="C2598" t="str">
            <v>ENLOSETADO CALLE 7</v>
          </cell>
          <cell r="D2598" t="str">
            <v>VILLA AROMA</v>
          </cell>
          <cell r="E2598">
            <v>2</v>
          </cell>
          <cell r="F2598" t="str">
            <v>DISTRITO - 2</v>
          </cell>
          <cell r="G2598" t="str">
            <v>RI-08</v>
          </cell>
          <cell r="H2598">
            <v>65000</v>
          </cell>
          <cell r="I2598">
            <v>65000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2</v>
          </cell>
          <cell r="R2598" t="str">
            <v>OBRAS Y MEDIO AMBIENTE</v>
          </cell>
          <cell r="S2598">
            <v>18</v>
          </cell>
          <cell r="T2598" t="str">
            <v>CONSTRUCCION Y MANTENIMIENTO DE CAMINOS VECINALES</v>
          </cell>
          <cell r="U2598">
            <v>1</v>
          </cell>
          <cell r="V2598" t="str">
            <v>NUEVOS - 2008</v>
          </cell>
          <cell r="W2598">
            <v>3215</v>
          </cell>
        </row>
        <row r="2599">
          <cell r="B2599" t="str">
            <v>B05-19218-00000</v>
          </cell>
          <cell r="C2599" t="str">
            <v>ENLOSETADO CALLES JESUS LARA Y SIMEON RONCAL (FASE I)</v>
          </cell>
          <cell r="D2599" t="str">
            <v>VILLA VICTORIA</v>
          </cell>
          <cell r="E2599">
            <v>2</v>
          </cell>
          <cell r="F2599" t="str">
            <v>DISTRITO - 2</v>
          </cell>
          <cell r="G2599" t="str">
            <v>RI-08</v>
          </cell>
          <cell r="H2599">
            <v>100000</v>
          </cell>
          <cell r="I2599">
            <v>68788</v>
          </cell>
          <cell r="J2599">
            <v>31212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2</v>
          </cell>
          <cell r="R2599" t="str">
            <v>OBRAS Y MEDIO AMBIENTE</v>
          </cell>
          <cell r="S2599">
            <v>18</v>
          </cell>
          <cell r="T2599" t="str">
            <v>CONSTRUCCION Y MANTENIMIENTO DE CAMINOS VECINALES</v>
          </cell>
          <cell r="U2599">
            <v>1</v>
          </cell>
          <cell r="V2599" t="str">
            <v>NUEVOS - 2008</v>
          </cell>
          <cell r="W2599">
            <v>3216</v>
          </cell>
        </row>
        <row r="2600">
          <cell r="B2600" t="str">
            <v>B05-19221-00000</v>
          </cell>
          <cell r="C2600" t="str">
            <v>ENLOSETADO CALLES MANUEL CESPEDES Y EDMUNDO CAMARGO</v>
          </cell>
          <cell r="D2600" t="str">
            <v>VILLA VICTORIA</v>
          </cell>
          <cell r="E2600">
            <v>2</v>
          </cell>
          <cell r="F2600" t="str">
            <v>DISTRITO - 2</v>
          </cell>
          <cell r="G2600" t="str">
            <v>RI-08</v>
          </cell>
          <cell r="H2600">
            <v>282000</v>
          </cell>
          <cell r="I2600">
            <v>202193</v>
          </cell>
          <cell r="J2600">
            <v>59807</v>
          </cell>
          <cell r="K2600">
            <v>20000</v>
          </cell>
          <cell r="L2600">
            <v>0</v>
          </cell>
          <cell r="M2600">
            <v>0</v>
          </cell>
          <cell r="N2600">
            <v>20000</v>
          </cell>
          <cell r="O2600">
            <v>0</v>
          </cell>
          <cell r="P2600">
            <v>0</v>
          </cell>
          <cell r="Q2600">
            <v>2</v>
          </cell>
          <cell r="R2600" t="str">
            <v>OBRAS Y MEDIO AMBIENTE</v>
          </cell>
          <cell r="S2600">
            <v>18</v>
          </cell>
          <cell r="T2600" t="str">
            <v>CONSTRUCCION Y MANTENIMIENTO DE CAMINOS VECINALES</v>
          </cell>
          <cell r="U2600">
            <v>1</v>
          </cell>
          <cell r="V2600" t="str">
            <v>NUEVOS - 2008</v>
          </cell>
          <cell r="W2600">
            <v>3217</v>
          </cell>
        </row>
        <row r="2601">
          <cell r="B2601" t="str">
            <v>B05-19229-00000</v>
          </cell>
          <cell r="C2601" t="str">
            <v>ENLOSETADO CALLES TORO TORO Y POOPO (FASE I)</v>
          </cell>
          <cell r="D2601" t="str">
            <v>VILLAZON</v>
          </cell>
          <cell r="E2601">
            <v>2</v>
          </cell>
          <cell r="F2601" t="str">
            <v>DISTRITO - 2</v>
          </cell>
          <cell r="G2601" t="str">
            <v>RI-08</v>
          </cell>
          <cell r="H2601">
            <v>191030</v>
          </cell>
          <cell r="I2601">
            <v>131223</v>
          </cell>
          <cell r="J2601">
            <v>42065</v>
          </cell>
          <cell r="K2601">
            <v>17742</v>
          </cell>
          <cell r="L2601">
            <v>0</v>
          </cell>
          <cell r="M2601">
            <v>0</v>
          </cell>
          <cell r="N2601">
            <v>17742</v>
          </cell>
          <cell r="O2601">
            <v>0</v>
          </cell>
          <cell r="P2601">
            <v>0</v>
          </cell>
          <cell r="Q2601">
            <v>2</v>
          </cell>
          <cell r="R2601" t="str">
            <v>OBRAS Y MEDIO AMBIENTE</v>
          </cell>
          <cell r="S2601">
            <v>18</v>
          </cell>
          <cell r="T2601" t="str">
            <v>CONSTRUCCION Y MANTENIMIENTO DE CAMINOS VECINALES</v>
          </cell>
          <cell r="U2601">
            <v>1</v>
          </cell>
          <cell r="V2601" t="str">
            <v>NUEVOS - 2008</v>
          </cell>
          <cell r="W2601">
            <v>3218</v>
          </cell>
        </row>
        <row r="2602">
          <cell r="B2602" t="str">
            <v>B05-19208-00000</v>
          </cell>
          <cell r="C2602" t="str">
            <v>ENLOSETADO CALLES COVENDO Y CARRASCO (CONTORNO PLAZA)</v>
          </cell>
          <cell r="D2602" t="str">
            <v>VOLANTES  YUNGAS</v>
          </cell>
          <cell r="E2602">
            <v>2</v>
          </cell>
          <cell r="F2602" t="str">
            <v>DISTRITO - 2</v>
          </cell>
          <cell r="G2602" t="str">
            <v>RI-08</v>
          </cell>
          <cell r="H2602">
            <v>163157</v>
          </cell>
          <cell r="I2602">
            <v>103350</v>
          </cell>
          <cell r="J2602">
            <v>59807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2</v>
          </cell>
          <cell r="R2602" t="str">
            <v>OBRAS Y MEDIO AMBIENTE</v>
          </cell>
          <cell r="S2602">
            <v>18</v>
          </cell>
          <cell r="T2602" t="str">
            <v>CONSTRUCCION Y MANTENIMIENTO DE CAMINOS VECINALES</v>
          </cell>
          <cell r="U2602">
            <v>1</v>
          </cell>
          <cell r="V2602" t="str">
            <v>NUEVOS - 2008</v>
          </cell>
          <cell r="W2602">
            <v>3219</v>
          </cell>
        </row>
        <row r="2603">
          <cell r="B2603" t="str">
            <v>B05-19048-00000</v>
          </cell>
          <cell r="C2603" t="str">
            <v>ENLOSETADO AV. 31  DE OCTUBRE</v>
          </cell>
          <cell r="D2603" t="str">
            <v>WARA</v>
          </cell>
          <cell r="E2603">
            <v>2</v>
          </cell>
          <cell r="F2603" t="str">
            <v>DISTRITO - 2</v>
          </cell>
          <cell r="G2603" t="str">
            <v>RI-08</v>
          </cell>
          <cell r="H2603">
            <v>117831</v>
          </cell>
          <cell r="I2603">
            <v>58024</v>
          </cell>
          <cell r="J2603">
            <v>59807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2</v>
          </cell>
          <cell r="R2603" t="str">
            <v>OBRAS Y MEDIO AMBIENTE</v>
          </cell>
          <cell r="S2603">
            <v>18</v>
          </cell>
          <cell r="T2603" t="str">
            <v>CONSTRUCCION Y MANTENIMIENTO DE CAMINOS VECINALES</v>
          </cell>
          <cell r="U2603">
            <v>1</v>
          </cell>
          <cell r="V2603" t="str">
            <v>NUEVOS - 2008</v>
          </cell>
          <cell r="W2603">
            <v>3220</v>
          </cell>
        </row>
        <row r="2604">
          <cell r="B2604" t="str">
            <v>B05-18838-00000</v>
          </cell>
          <cell r="C2604" t="str">
            <v>DOTACION DE MATERIALES DE CONSTRUCCION PARA PISO DE ACERA</v>
          </cell>
          <cell r="D2604" t="str">
            <v>CRUCE VILLA ADELA</v>
          </cell>
          <cell r="E2604">
            <v>3</v>
          </cell>
          <cell r="F2604" t="str">
            <v>DISTRITO - 3</v>
          </cell>
          <cell r="G2604" t="str">
            <v>RI-08</v>
          </cell>
          <cell r="H2604">
            <v>130000</v>
          </cell>
          <cell r="I2604">
            <v>130000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2</v>
          </cell>
          <cell r="R2604" t="str">
            <v>OBRAS Y MEDIO AMBIENTE</v>
          </cell>
          <cell r="S2604">
            <v>18</v>
          </cell>
          <cell r="T2604" t="str">
            <v>CONSTRUCCION Y MANTENIMIENTO DE CAMINOS VECINALES</v>
          </cell>
          <cell r="U2604">
            <v>1</v>
          </cell>
          <cell r="V2604" t="str">
            <v>NUEVOS - 2008</v>
          </cell>
          <cell r="W2604">
            <v>3221</v>
          </cell>
        </row>
        <row r="2605">
          <cell r="B2605" t="str">
            <v>B05-18796-00000</v>
          </cell>
          <cell r="C2605" t="str">
            <v>DOTACION DE MATERIALES DE CONSTRUCCION PARA ENLOSETADO CALLE LOS ALAMOS</v>
          </cell>
          <cell r="D2605" t="str">
            <v>10 DE FEBRERO</v>
          </cell>
          <cell r="E2605">
            <v>3</v>
          </cell>
          <cell r="F2605" t="str">
            <v>DISTRITO - 3</v>
          </cell>
          <cell r="G2605" t="str">
            <v>RI-08</v>
          </cell>
          <cell r="H2605">
            <v>94048</v>
          </cell>
          <cell r="I2605">
            <v>94048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2</v>
          </cell>
          <cell r="R2605" t="str">
            <v>OBRAS Y MEDIO AMBIENTE</v>
          </cell>
          <cell r="S2605">
            <v>18</v>
          </cell>
          <cell r="T2605" t="str">
            <v>CONSTRUCCION Y MANTENIMIENTO DE CAMINOS VECINALES</v>
          </cell>
          <cell r="U2605">
            <v>1</v>
          </cell>
          <cell r="V2605" t="str">
            <v>NUEVOS - 2008</v>
          </cell>
          <cell r="W2605">
            <v>3222</v>
          </cell>
        </row>
        <row r="2606">
          <cell r="B2606" t="str">
            <v>B05-18877-00000</v>
          </cell>
          <cell r="C2606" t="str">
            <v>DOTACION DE TUBERIAS PARA AGUA POTABLE</v>
          </cell>
          <cell r="D2606" t="str">
            <v>14 DE SEPTIEMBRE "B"</v>
          </cell>
          <cell r="E2606">
            <v>3</v>
          </cell>
          <cell r="F2606" t="str">
            <v>DISTRITO - 3</v>
          </cell>
          <cell r="G2606" t="str">
            <v>RI-08</v>
          </cell>
          <cell r="H2606">
            <v>7000</v>
          </cell>
          <cell r="I2606">
            <v>7000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2</v>
          </cell>
          <cell r="R2606" t="str">
            <v>OBRAS Y MEDIO AMBIENTE</v>
          </cell>
          <cell r="S2606">
            <v>34</v>
          </cell>
          <cell r="T2606" t="str">
            <v>SANEAMIENTO BASICO</v>
          </cell>
          <cell r="U2606">
            <v>1</v>
          </cell>
          <cell r="V2606" t="str">
            <v>NUEVOS - 2008</v>
          </cell>
          <cell r="W2606">
            <v>3223</v>
          </cell>
        </row>
        <row r="2607">
          <cell r="B2607" t="str">
            <v>B05-18897-00000</v>
          </cell>
          <cell r="C2607" t="str">
            <v>DOTACION DE TUBERIAS PARA ALCANTARILLADO SANITARIO</v>
          </cell>
          <cell r="D2607" t="str">
            <v>14 DE SEPTIEMBRE AMPLIACION I</v>
          </cell>
          <cell r="E2607">
            <v>3</v>
          </cell>
          <cell r="F2607" t="str">
            <v>DISTRITO - 3</v>
          </cell>
          <cell r="G2607" t="str">
            <v>RI-08</v>
          </cell>
          <cell r="H2607">
            <v>15000</v>
          </cell>
          <cell r="I2607">
            <v>15000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2</v>
          </cell>
          <cell r="R2607" t="str">
            <v>OBRAS Y MEDIO AMBIENTE</v>
          </cell>
          <cell r="S2607">
            <v>15</v>
          </cell>
          <cell r="T2607" t="str">
            <v>PLAN USO DE DESECHOS SOLIDOS - ALCANTARILLADO SANITARIO</v>
          </cell>
          <cell r="U2607">
            <v>1</v>
          </cell>
          <cell r="V2607" t="str">
            <v>NUEVOS - 2008</v>
          </cell>
          <cell r="W2607">
            <v>3224</v>
          </cell>
        </row>
        <row r="2608">
          <cell r="B2608" t="str">
            <v>B05-18255-00000</v>
          </cell>
          <cell r="C2608" t="str">
            <v>CONSTRUCCION COMPLEJO DEPORTIVO</v>
          </cell>
          <cell r="D2608" t="str">
            <v>1RO  DE MAYO</v>
          </cell>
          <cell r="E2608">
            <v>3</v>
          </cell>
          <cell r="F2608" t="str">
            <v>DISTRITO - 3</v>
          </cell>
          <cell r="G2608" t="str">
            <v>RI-08</v>
          </cell>
          <cell r="H2608">
            <v>110000</v>
          </cell>
          <cell r="I2608">
            <v>110000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2</v>
          </cell>
          <cell r="R2608" t="str">
            <v>OBRAS Y MEDIO AMBIENTE</v>
          </cell>
          <cell r="S2608">
            <v>12</v>
          </cell>
          <cell r="T2608" t="str">
            <v>INFRAESTRUCTURA URBANA Y RURAL</v>
          </cell>
          <cell r="U2608">
            <v>1</v>
          </cell>
          <cell r="V2608" t="str">
            <v>NUEVOS - 2008</v>
          </cell>
          <cell r="W2608">
            <v>3225</v>
          </cell>
        </row>
        <row r="2609">
          <cell r="B2609" t="str">
            <v>B05-19053-00000</v>
          </cell>
          <cell r="C2609" t="str">
            <v>ENLOSETADO AV. BALLIVIAN HASTA AV. COCHABAMBA</v>
          </cell>
          <cell r="D2609" t="str">
            <v>1RO  DE MAYO</v>
          </cell>
          <cell r="E2609">
            <v>3</v>
          </cell>
          <cell r="F2609" t="str">
            <v>DISTRITO - 3</v>
          </cell>
          <cell r="G2609" t="str">
            <v>RI-08</v>
          </cell>
          <cell r="H2609">
            <v>387503</v>
          </cell>
          <cell r="I2609">
            <v>387503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2</v>
          </cell>
          <cell r="R2609" t="str">
            <v>OBRAS Y MEDIO AMBIENTE</v>
          </cell>
          <cell r="S2609">
            <v>18</v>
          </cell>
          <cell r="T2609" t="str">
            <v>CONSTRUCCION Y MANTENIMIENTO DE CAMINOS VECINALES</v>
          </cell>
          <cell r="U2609">
            <v>1</v>
          </cell>
          <cell r="V2609" t="str">
            <v>NUEVOS - 2008</v>
          </cell>
          <cell r="W2609">
            <v>3226</v>
          </cell>
        </row>
        <row r="2610">
          <cell r="B2610" t="str">
            <v>B05-18515-00000</v>
          </cell>
          <cell r="C2610" t="str">
            <v>CONSTRUCCION SEDE SOCIAL (FASE III)</v>
          </cell>
          <cell r="D2610" t="str">
            <v>1RO DE MARZO</v>
          </cell>
          <cell r="E2610">
            <v>3</v>
          </cell>
          <cell r="F2610" t="str">
            <v>DISTRITO - 3</v>
          </cell>
          <cell r="G2610" t="str">
            <v>RI-08</v>
          </cell>
          <cell r="H2610">
            <v>61704</v>
          </cell>
          <cell r="I2610">
            <v>61704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2</v>
          </cell>
          <cell r="R2610" t="str">
            <v>OBRAS Y MEDIO AMBIENTE</v>
          </cell>
          <cell r="S2610">
            <v>12</v>
          </cell>
          <cell r="T2610" t="str">
            <v>INFRAESTRUCTURA URBANA Y RURAL</v>
          </cell>
          <cell r="U2610">
            <v>1</v>
          </cell>
          <cell r="V2610" t="str">
            <v>NUEVOS - 2008</v>
          </cell>
          <cell r="W2610">
            <v>3227</v>
          </cell>
        </row>
        <row r="2611">
          <cell r="B2611" t="str">
            <v>B05-18434-00000</v>
          </cell>
          <cell r="C2611" t="str">
            <v>CONSTRUCCION MURO PERIMETRAL SEDE SOCIAL</v>
          </cell>
          <cell r="D2611" t="str">
            <v>2 DE ABRIL</v>
          </cell>
          <cell r="E2611">
            <v>3</v>
          </cell>
          <cell r="F2611" t="str">
            <v>DISTRITO - 3</v>
          </cell>
          <cell r="G2611" t="str">
            <v>RI-08</v>
          </cell>
          <cell r="H2611">
            <v>63004</v>
          </cell>
          <cell r="I2611">
            <v>63004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2</v>
          </cell>
          <cell r="R2611" t="str">
            <v>OBRAS Y MEDIO AMBIENTE</v>
          </cell>
          <cell r="S2611">
            <v>12</v>
          </cell>
          <cell r="T2611" t="str">
            <v>INFRAESTRUCTURA URBANA Y RURAL</v>
          </cell>
          <cell r="U2611">
            <v>1</v>
          </cell>
          <cell r="V2611" t="str">
            <v>NUEVOS - 2008</v>
          </cell>
          <cell r="W2611">
            <v>3228</v>
          </cell>
        </row>
        <row r="2612">
          <cell r="B2612" t="str">
            <v>B05-19010-00000</v>
          </cell>
          <cell r="C2612" t="str">
            <v>EMPEDRADO  CALLE PEDRO BLANCO</v>
          </cell>
          <cell r="D2612" t="str">
            <v>2 DE FEBRERO</v>
          </cell>
          <cell r="E2612">
            <v>3</v>
          </cell>
          <cell r="F2612" t="str">
            <v>DISTRITO - 3</v>
          </cell>
          <cell r="G2612" t="str">
            <v>RI-08</v>
          </cell>
          <cell r="H2612">
            <v>100208</v>
          </cell>
          <cell r="I2612">
            <v>82708</v>
          </cell>
          <cell r="J2612">
            <v>17500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2</v>
          </cell>
          <cell r="R2612" t="str">
            <v>OBRAS Y MEDIO AMBIENTE</v>
          </cell>
          <cell r="S2612">
            <v>18</v>
          </cell>
          <cell r="T2612" t="str">
            <v>CONSTRUCCION Y MANTENIMIENTO DE CAMINOS VECINALES</v>
          </cell>
          <cell r="U2612">
            <v>1</v>
          </cell>
          <cell r="V2612" t="str">
            <v>NUEVOS - 2008</v>
          </cell>
          <cell r="W2612">
            <v>3229</v>
          </cell>
        </row>
        <row r="2613">
          <cell r="B2613" t="str">
            <v>B05-19014-00000</v>
          </cell>
          <cell r="C2613" t="str">
            <v>EMPEDRADO CALLE 4 DE MAYO</v>
          </cell>
          <cell r="D2613" t="str">
            <v>24 DE DICIEMBRE</v>
          </cell>
          <cell r="E2613">
            <v>3</v>
          </cell>
          <cell r="F2613" t="str">
            <v>DISTRITO - 3</v>
          </cell>
          <cell r="G2613" t="str">
            <v>RI-08</v>
          </cell>
          <cell r="H2613">
            <v>28000</v>
          </cell>
          <cell r="I2613">
            <v>28000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2</v>
          </cell>
          <cell r="R2613" t="str">
            <v>OBRAS Y MEDIO AMBIENTE</v>
          </cell>
          <cell r="S2613">
            <v>18</v>
          </cell>
          <cell r="T2613" t="str">
            <v>CONSTRUCCION Y MANTENIMIENTO DE CAMINOS VECINALES</v>
          </cell>
          <cell r="U2613">
            <v>1</v>
          </cell>
          <cell r="V2613" t="str">
            <v>NUEVOS - 2008</v>
          </cell>
          <cell r="W2613">
            <v>3230</v>
          </cell>
        </row>
        <row r="2614">
          <cell r="B2614" t="str">
            <v>B05-18378-00000</v>
          </cell>
          <cell r="C2614" t="str">
            <v>CONSTRUCCION DE PORTERIA CENTRO DE SALUD 3 DE MAYO</v>
          </cell>
          <cell r="D2614" t="str">
            <v>3 DE MAYO</v>
          </cell>
          <cell r="E2614">
            <v>3</v>
          </cell>
          <cell r="F2614" t="str">
            <v>DISTRITO - 3</v>
          </cell>
          <cell r="G2614" t="str">
            <v>RI-08</v>
          </cell>
          <cell r="H2614">
            <v>83000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83000</v>
          </cell>
          <cell r="P2614">
            <v>0</v>
          </cell>
          <cell r="Q2614">
            <v>1</v>
          </cell>
          <cell r="R2614" t="str">
            <v>PROTECCION SOCIAL</v>
          </cell>
          <cell r="S2614">
            <v>2</v>
          </cell>
          <cell r="T2614" t="str">
            <v>SERVICIO DE SALUD</v>
          </cell>
          <cell r="U2614">
            <v>1</v>
          </cell>
          <cell r="V2614" t="str">
            <v>NUEVOS - 2008</v>
          </cell>
          <cell r="W2614">
            <v>3231</v>
          </cell>
        </row>
        <row r="2615">
          <cell r="B2615" t="str">
            <v>B05-18878-00000</v>
          </cell>
          <cell r="C2615" t="str">
            <v>DOTACION DE TUBERIAS PARA AGUA POTABLE</v>
          </cell>
          <cell r="D2615" t="str">
            <v>6 DE AGOSTO</v>
          </cell>
          <cell r="E2615">
            <v>3</v>
          </cell>
          <cell r="F2615" t="str">
            <v>DISTRITO - 3</v>
          </cell>
          <cell r="G2615" t="str">
            <v>RI-08</v>
          </cell>
          <cell r="H2615">
            <v>10000</v>
          </cell>
          <cell r="I2615">
            <v>10000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2</v>
          </cell>
          <cell r="R2615" t="str">
            <v>OBRAS Y MEDIO AMBIENTE</v>
          </cell>
          <cell r="S2615">
            <v>34</v>
          </cell>
          <cell r="T2615" t="str">
            <v>SANEAMIENTO BASICO</v>
          </cell>
          <cell r="U2615">
            <v>1</v>
          </cell>
          <cell r="V2615" t="str">
            <v>NUEVOS - 2008</v>
          </cell>
          <cell r="W2615">
            <v>3232</v>
          </cell>
        </row>
        <row r="2616">
          <cell r="B2616" t="str">
            <v>B05-18601-00000</v>
          </cell>
          <cell r="C2616" t="str">
            <v>DOTACION DE INSTRUMENTOS MUSICALES  U.E.  7  DE SEPTIEMBRE</v>
          </cell>
          <cell r="D2616" t="str">
            <v>7 DE SEPTIEMBRE</v>
          </cell>
          <cell r="E2616">
            <v>3</v>
          </cell>
          <cell r="F2616" t="str">
            <v>DISTRITO - 3</v>
          </cell>
          <cell r="G2616" t="str">
            <v>RI-08</v>
          </cell>
          <cell r="H2616">
            <v>40000</v>
          </cell>
          <cell r="I2616">
            <v>40000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1</v>
          </cell>
          <cell r="R2616" t="str">
            <v>PROTECCION SOCIAL</v>
          </cell>
          <cell r="S2616">
            <v>1</v>
          </cell>
          <cell r="T2616" t="str">
            <v>SERVICIO DE EDUCACION</v>
          </cell>
          <cell r="U2616">
            <v>1</v>
          </cell>
          <cell r="V2616" t="str">
            <v>NUEVOS - 2008</v>
          </cell>
          <cell r="W2616">
            <v>3233</v>
          </cell>
        </row>
        <row r="2617">
          <cell r="B2617" t="str">
            <v>B05-19084-00000</v>
          </cell>
          <cell r="C2617" t="str">
            <v>ENLOSETADO CALLE 10 DE DICIEMBRE</v>
          </cell>
          <cell r="D2617" t="str">
            <v>7 DE SEPTIEMBRE</v>
          </cell>
          <cell r="E2617">
            <v>3</v>
          </cell>
          <cell r="F2617" t="str">
            <v>DISTRITO - 3</v>
          </cell>
          <cell r="G2617" t="str">
            <v>RI-08</v>
          </cell>
          <cell r="H2617">
            <v>121177</v>
          </cell>
          <cell r="I2617">
            <v>121177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2</v>
          </cell>
          <cell r="R2617" t="str">
            <v>OBRAS Y MEDIO AMBIENTE</v>
          </cell>
          <cell r="S2617">
            <v>18</v>
          </cell>
          <cell r="T2617" t="str">
            <v>CONSTRUCCION Y MANTENIMIENTO DE CAMINOS VECINALES</v>
          </cell>
          <cell r="U2617">
            <v>1</v>
          </cell>
          <cell r="V2617" t="str">
            <v>NUEVOS - 2008</v>
          </cell>
          <cell r="W2617">
            <v>3234</v>
          </cell>
        </row>
        <row r="2618">
          <cell r="B2618" t="str">
            <v>B05-18260-00000</v>
          </cell>
          <cell r="C2618" t="str">
            <v>CONSTRUCCION CORDONES DE ACERA</v>
          </cell>
          <cell r="D2618" t="str">
            <v>ALTO CHIJINI SECTOR COOP. MINEROS</v>
          </cell>
          <cell r="E2618">
            <v>3</v>
          </cell>
          <cell r="F2618" t="str">
            <v>DISTRITO - 3</v>
          </cell>
          <cell r="G2618" t="str">
            <v>RI-08</v>
          </cell>
          <cell r="H2618">
            <v>58000</v>
          </cell>
          <cell r="I2618">
            <v>58000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2</v>
          </cell>
          <cell r="R2618" t="str">
            <v>OBRAS Y MEDIO AMBIENTE</v>
          </cell>
          <cell r="S2618">
            <v>18</v>
          </cell>
          <cell r="T2618" t="str">
            <v>CONSTRUCCION Y MANTENIMIENTO DE CAMINOS VECINALES</v>
          </cell>
          <cell r="U2618">
            <v>1</v>
          </cell>
          <cell r="V2618" t="str">
            <v>NUEVOS - 2008</v>
          </cell>
          <cell r="W2618">
            <v>3235</v>
          </cell>
        </row>
        <row r="2619">
          <cell r="B2619" t="str">
            <v>B05-18758-00000</v>
          </cell>
          <cell r="C2619" t="str">
            <v xml:space="preserve">DOTACION DE MATERIALES DE CONSTRUCCION PARA CORDONES DE ACERA </v>
          </cell>
          <cell r="D2619" t="str">
            <v>ALTO CHIJINI U.V. "A"</v>
          </cell>
          <cell r="E2619">
            <v>3</v>
          </cell>
          <cell r="F2619" t="str">
            <v>DISTRITO - 3</v>
          </cell>
          <cell r="G2619" t="str">
            <v>RI-08</v>
          </cell>
          <cell r="H2619">
            <v>35000</v>
          </cell>
          <cell r="I2619">
            <v>35000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2</v>
          </cell>
          <cell r="R2619" t="str">
            <v>OBRAS Y MEDIO AMBIENTE</v>
          </cell>
          <cell r="S2619">
            <v>18</v>
          </cell>
          <cell r="T2619" t="str">
            <v>CONSTRUCCION Y MANTENIMIENTO DE CAMINOS VECINALES</v>
          </cell>
          <cell r="U2619">
            <v>1</v>
          </cell>
          <cell r="V2619" t="str">
            <v>NUEVOS - 2008</v>
          </cell>
          <cell r="W2619">
            <v>3236</v>
          </cell>
        </row>
        <row r="2620">
          <cell r="B2620" t="str">
            <v>B05-18891-00000</v>
          </cell>
          <cell r="C2620" t="str">
            <v xml:space="preserve">DOTACION DE TUBERIAS PARA AGUA POTABLE </v>
          </cell>
          <cell r="D2620" t="str">
            <v>ALTO CHIJINI U.V. "A"</v>
          </cell>
          <cell r="E2620">
            <v>3</v>
          </cell>
          <cell r="F2620" t="str">
            <v>DISTRITO - 3</v>
          </cell>
          <cell r="G2620" t="str">
            <v>RI-08</v>
          </cell>
          <cell r="H2620">
            <v>15000</v>
          </cell>
          <cell r="I2620">
            <v>15000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2</v>
          </cell>
          <cell r="R2620" t="str">
            <v>OBRAS Y MEDIO AMBIENTE</v>
          </cell>
          <cell r="S2620">
            <v>34</v>
          </cell>
          <cell r="T2620" t="str">
            <v>SANEAMIENTO BASICO</v>
          </cell>
          <cell r="U2620">
            <v>1</v>
          </cell>
          <cell r="V2620" t="str">
            <v>NUEVOS - 2008</v>
          </cell>
          <cell r="W2620">
            <v>3237</v>
          </cell>
        </row>
        <row r="2621">
          <cell r="B2621" t="str">
            <v>B05-18754-00000</v>
          </cell>
          <cell r="C2621" t="str">
            <v>DOTACION DE MATERIALES DE CONSTRUCCION PARA CORDONES DE ACERA</v>
          </cell>
          <cell r="D2621" t="str">
            <v>ALTO CHIJINI U.V. "B"</v>
          </cell>
          <cell r="E2621">
            <v>3</v>
          </cell>
          <cell r="F2621" t="str">
            <v>DISTRITO - 3</v>
          </cell>
          <cell r="G2621" t="str">
            <v>RI-08</v>
          </cell>
          <cell r="H2621">
            <v>53000</v>
          </cell>
          <cell r="I2621">
            <v>53000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2</v>
          </cell>
          <cell r="R2621" t="str">
            <v>OBRAS Y MEDIO AMBIENTE</v>
          </cell>
          <cell r="S2621">
            <v>18</v>
          </cell>
          <cell r="T2621" t="str">
            <v>CONSTRUCCION Y MANTENIMIENTO DE CAMINOS VECINALES</v>
          </cell>
          <cell r="U2621">
            <v>1</v>
          </cell>
          <cell r="V2621" t="str">
            <v>NUEVOS - 2008</v>
          </cell>
          <cell r="W2621">
            <v>3238</v>
          </cell>
        </row>
        <row r="2622">
          <cell r="B2622" t="str">
            <v>B05-18484-00000</v>
          </cell>
          <cell r="C2622" t="str">
            <v>CONSTRUCCION SEDE SOCIAL</v>
          </cell>
          <cell r="D2622" t="str">
            <v>ALTO DE LA ALIANZA</v>
          </cell>
          <cell r="E2622">
            <v>3</v>
          </cell>
          <cell r="F2622" t="str">
            <v>DISTRITO - 3</v>
          </cell>
          <cell r="G2622" t="str">
            <v>RI-08</v>
          </cell>
          <cell r="H2622">
            <v>50000</v>
          </cell>
          <cell r="I2622">
            <v>50000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2</v>
          </cell>
          <cell r="R2622" t="str">
            <v>OBRAS Y MEDIO AMBIENTE</v>
          </cell>
          <cell r="S2622">
            <v>12</v>
          </cell>
          <cell r="T2622" t="str">
            <v>INFRAESTRUCTURA URBANA Y RURAL</v>
          </cell>
          <cell r="U2622">
            <v>1</v>
          </cell>
          <cell r="V2622" t="str">
            <v>NUEVOS - 2008</v>
          </cell>
          <cell r="W2622">
            <v>3239</v>
          </cell>
        </row>
        <row r="2623">
          <cell r="B2623" t="str">
            <v>B05-18825-00000</v>
          </cell>
          <cell r="C2623" t="str">
            <v>DOTACION DE MATERIALES DE CONSTRUCCION PARA ENLOSETADO VARIAS CALLES</v>
          </cell>
          <cell r="D2623" t="str">
            <v>ALTO DE LA ALIANZA</v>
          </cell>
          <cell r="E2623">
            <v>3</v>
          </cell>
          <cell r="F2623" t="str">
            <v>DISTRITO - 3</v>
          </cell>
          <cell r="G2623" t="str">
            <v>RI-08</v>
          </cell>
          <cell r="H2623">
            <v>410000</v>
          </cell>
          <cell r="I2623">
            <v>410000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2</v>
          </cell>
          <cell r="R2623" t="str">
            <v>OBRAS Y MEDIO AMBIENTE</v>
          </cell>
          <cell r="S2623">
            <v>18</v>
          </cell>
          <cell r="T2623" t="str">
            <v>CONSTRUCCION Y MANTENIMIENTO DE CAMINOS VECINALES</v>
          </cell>
          <cell r="U2623">
            <v>1</v>
          </cell>
          <cell r="V2623" t="str">
            <v>NUEVOS - 2008</v>
          </cell>
          <cell r="W2623">
            <v>3240</v>
          </cell>
        </row>
        <row r="2624">
          <cell r="B2624" t="str">
            <v>B05-18497-00000</v>
          </cell>
          <cell r="C2624" t="str">
            <v>CONSTRUCCION SEDE SOCIAL (CONCLUSION)</v>
          </cell>
          <cell r="D2624" t="str">
            <v>AMERICA</v>
          </cell>
          <cell r="E2624">
            <v>3</v>
          </cell>
          <cell r="F2624" t="str">
            <v>DISTRITO - 3</v>
          </cell>
          <cell r="G2624" t="str">
            <v>RI-08</v>
          </cell>
          <cell r="H2624">
            <v>34366</v>
          </cell>
          <cell r="I2624">
            <v>34366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2</v>
          </cell>
          <cell r="R2624" t="str">
            <v>OBRAS Y MEDIO AMBIENTE</v>
          </cell>
          <cell r="S2624">
            <v>12</v>
          </cell>
          <cell r="T2624" t="str">
            <v>INFRAESTRUCTURA URBANA Y RURAL</v>
          </cell>
          <cell r="U2624">
            <v>1</v>
          </cell>
          <cell r="V2624" t="str">
            <v>NUEVOS - 2008</v>
          </cell>
          <cell r="W2624">
            <v>3241</v>
          </cell>
        </row>
        <row r="2625">
          <cell r="B2625" t="str">
            <v>B05-18879-00000</v>
          </cell>
          <cell r="C2625" t="str">
            <v>DOTACION DE TUBERIAS PARA AGUA POTABLE</v>
          </cell>
          <cell r="D2625" t="str">
            <v>AMERICA</v>
          </cell>
          <cell r="E2625">
            <v>3</v>
          </cell>
          <cell r="F2625" t="str">
            <v>DISTRITO - 3</v>
          </cell>
          <cell r="G2625" t="str">
            <v>RI-08</v>
          </cell>
          <cell r="H2625">
            <v>10000</v>
          </cell>
          <cell r="I2625">
            <v>10000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2</v>
          </cell>
          <cell r="R2625" t="str">
            <v>OBRAS Y MEDIO AMBIENTE</v>
          </cell>
          <cell r="S2625">
            <v>34</v>
          </cell>
          <cell r="T2625" t="str">
            <v>SANEAMIENTO BASICO</v>
          </cell>
          <cell r="U2625">
            <v>1</v>
          </cell>
          <cell r="V2625" t="str">
            <v>NUEVOS - 2008</v>
          </cell>
          <cell r="W2625">
            <v>3242</v>
          </cell>
        </row>
        <row r="2626">
          <cell r="B2626" t="str">
            <v>B05-19083-00000</v>
          </cell>
          <cell r="C2626" t="str">
            <v>ENLOSETADO CALLE 1 Y PEATONAL 28</v>
          </cell>
          <cell r="D2626" t="str">
            <v>AMIG  CHACO</v>
          </cell>
          <cell r="E2626">
            <v>3</v>
          </cell>
          <cell r="F2626" t="str">
            <v>DISTRITO - 3</v>
          </cell>
          <cell r="G2626" t="str">
            <v>RI-08</v>
          </cell>
          <cell r="H2626">
            <v>162483</v>
          </cell>
          <cell r="I2626">
            <v>145483</v>
          </cell>
          <cell r="J2626">
            <v>17000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2</v>
          </cell>
          <cell r="R2626" t="str">
            <v>OBRAS Y MEDIO AMBIENTE</v>
          </cell>
          <cell r="S2626">
            <v>18</v>
          </cell>
          <cell r="T2626" t="str">
            <v>CONSTRUCCION Y MANTENIMIENTO DE CAMINOS VECINALES</v>
          </cell>
          <cell r="U2626">
            <v>1</v>
          </cell>
          <cell r="V2626" t="str">
            <v>NUEVOS - 2008</v>
          </cell>
          <cell r="W2626">
            <v>3243</v>
          </cell>
        </row>
        <row r="2627">
          <cell r="B2627" t="str">
            <v>B05-18769-00000</v>
          </cell>
          <cell r="C2627" t="str">
            <v xml:space="preserve">DOTACION DE MATERIALES DE CONSTRUCCION PARA ENLOSETADO  AV. CHALLANCALLI, CALLE VILLACORA Y AV. NUAVIRI (FASE I) </v>
          </cell>
          <cell r="D2627" t="str">
            <v>AMOR DE DIOS</v>
          </cell>
          <cell r="E2627">
            <v>3</v>
          </cell>
          <cell r="F2627" t="str">
            <v>DISTRITO - 3</v>
          </cell>
          <cell r="G2627" t="str">
            <v>RI-08</v>
          </cell>
          <cell r="H2627">
            <v>222052</v>
          </cell>
          <cell r="I2627">
            <v>222052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2</v>
          </cell>
          <cell r="R2627" t="str">
            <v>OBRAS Y MEDIO AMBIENTE</v>
          </cell>
          <cell r="S2627">
            <v>18</v>
          </cell>
          <cell r="T2627" t="str">
            <v>CONSTRUCCION Y MANTENIMIENTO DE CAMINOS VECINALES</v>
          </cell>
          <cell r="U2627">
            <v>1</v>
          </cell>
          <cell r="V2627" t="str">
            <v>NUEVOS - 2008</v>
          </cell>
          <cell r="W2627">
            <v>3244</v>
          </cell>
        </row>
        <row r="2628">
          <cell r="B2628" t="str">
            <v>B05-18880-00000</v>
          </cell>
          <cell r="C2628" t="str">
            <v>DOTACION DE TUBERIAS PARA AGUA POTABLE</v>
          </cell>
          <cell r="D2628" t="str">
            <v>AMPLIACION SAN PEDRO DE LAJA</v>
          </cell>
          <cell r="E2628">
            <v>3</v>
          </cell>
          <cell r="F2628" t="str">
            <v>DISTRITO - 3</v>
          </cell>
          <cell r="G2628" t="str">
            <v>RI-08</v>
          </cell>
          <cell r="H2628">
            <v>7000</v>
          </cell>
          <cell r="I2628">
            <v>7000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2</v>
          </cell>
          <cell r="R2628" t="str">
            <v>OBRAS Y MEDIO AMBIENTE</v>
          </cell>
          <cell r="S2628">
            <v>34</v>
          </cell>
          <cell r="T2628" t="str">
            <v>SANEAMIENTO BASICO</v>
          </cell>
          <cell r="U2628">
            <v>1</v>
          </cell>
          <cell r="V2628" t="str">
            <v>NUEVOS - 2008</v>
          </cell>
          <cell r="W2628">
            <v>3245</v>
          </cell>
        </row>
        <row r="2629">
          <cell r="B2629" t="str">
            <v>B05-18519-00000</v>
          </cell>
          <cell r="C2629" t="str">
            <v>CONSTRUCCION SEDE SOCIAL (FASE III) (AMPLIACION)</v>
          </cell>
          <cell r="D2629" t="str">
            <v>ANEXO 7 DE SEPTIEMBRE</v>
          </cell>
          <cell r="E2629">
            <v>3</v>
          </cell>
          <cell r="F2629" t="str">
            <v>DISTRITO - 3</v>
          </cell>
          <cell r="G2629" t="str">
            <v>RI-08</v>
          </cell>
          <cell r="H2629">
            <v>86636</v>
          </cell>
          <cell r="I2629">
            <v>86636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2</v>
          </cell>
          <cell r="R2629" t="str">
            <v>OBRAS Y MEDIO AMBIENTE</v>
          </cell>
          <cell r="S2629">
            <v>12</v>
          </cell>
          <cell r="T2629" t="str">
            <v>INFRAESTRUCTURA URBANA Y RURAL</v>
          </cell>
          <cell r="U2629">
            <v>1</v>
          </cell>
          <cell r="V2629" t="str">
            <v>NUEVOS - 2008</v>
          </cell>
          <cell r="W2629">
            <v>3246</v>
          </cell>
        </row>
        <row r="2630">
          <cell r="B2630" t="str">
            <v>B05-19181-00000</v>
          </cell>
          <cell r="C2630" t="str">
            <v>ENLOSETADO CALLE TOMAS OCONOR</v>
          </cell>
          <cell r="D2630" t="str">
            <v>ANTOFAGASTA</v>
          </cell>
          <cell r="E2630">
            <v>3</v>
          </cell>
          <cell r="F2630" t="str">
            <v>DISTRITO - 3</v>
          </cell>
          <cell r="G2630" t="str">
            <v>RI-08</v>
          </cell>
          <cell r="H2630">
            <v>90000</v>
          </cell>
          <cell r="I2630">
            <v>90000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2</v>
          </cell>
          <cell r="R2630" t="str">
            <v>OBRAS Y MEDIO AMBIENTE</v>
          </cell>
          <cell r="S2630">
            <v>18</v>
          </cell>
          <cell r="T2630" t="str">
            <v>CONSTRUCCION Y MANTENIMIENTO DE CAMINOS VECINALES</v>
          </cell>
          <cell r="U2630">
            <v>1</v>
          </cell>
          <cell r="V2630" t="str">
            <v>NUEVOS - 2008</v>
          </cell>
          <cell r="W2630">
            <v>3247</v>
          </cell>
        </row>
        <row r="2631">
          <cell r="B2631" t="str">
            <v>B05-18488-00000</v>
          </cell>
          <cell r="C2631" t="str">
            <v xml:space="preserve">CONSTRUCCION SEDE SOCIAL  </v>
          </cell>
          <cell r="D2631" t="str">
            <v>APOLO  I</v>
          </cell>
          <cell r="E2631">
            <v>3</v>
          </cell>
          <cell r="F2631" t="str">
            <v>DISTRITO - 3</v>
          </cell>
          <cell r="G2631" t="str">
            <v>RI-08</v>
          </cell>
          <cell r="H2631">
            <v>50000</v>
          </cell>
          <cell r="I2631">
            <v>50000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2</v>
          </cell>
          <cell r="R2631" t="str">
            <v>OBRAS Y MEDIO AMBIENTE</v>
          </cell>
          <cell r="S2631">
            <v>12</v>
          </cell>
          <cell r="T2631" t="str">
            <v>INFRAESTRUCTURA URBANA Y RURAL</v>
          </cell>
          <cell r="U2631">
            <v>1</v>
          </cell>
          <cell r="V2631" t="str">
            <v>NUEVOS - 2008</v>
          </cell>
          <cell r="W2631">
            <v>3248</v>
          </cell>
        </row>
        <row r="2632">
          <cell r="B2632" t="str">
            <v>B05-18425-00000</v>
          </cell>
          <cell r="C2632" t="str">
            <v>CONSTRUCCION MODULO POLICIAL (FASE I)</v>
          </cell>
          <cell r="D2632" t="str">
            <v>BARRIO LINDO</v>
          </cell>
          <cell r="E2632">
            <v>3</v>
          </cell>
          <cell r="F2632" t="str">
            <v>DISTRITO - 3</v>
          </cell>
          <cell r="G2632" t="str">
            <v>RI-08</v>
          </cell>
          <cell r="H2632">
            <v>80000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80000</v>
          </cell>
          <cell r="P2632">
            <v>0</v>
          </cell>
          <cell r="Q2632">
            <v>2</v>
          </cell>
          <cell r="R2632" t="str">
            <v>OBRAS Y MEDIO AMBIENTE</v>
          </cell>
          <cell r="S2632">
            <v>6</v>
          </cell>
          <cell r="T2632" t="str">
            <v>SERVICIOS DE SEGURIDAD CIUDADANA</v>
          </cell>
          <cell r="U2632">
            <v>1</v>
          </cell>
          <cell r="V2632" t="str">
            <v>NUEVOS - 2008</v>
          </cell>
          <cell r="W2632">
            <v>3249</v>
          </cell>
        </row>
        <row r="2633">
          <cell r="B2633" t="str">
            <v>B05-18755-00000</v>
          </cell>
          <cell r="C2633" t="str">
            <v>DOTACION DE MATERIALES DE CONSTRUCCION PARA CORDONES DE ACERA</v>
          </cell>
          <cell r="D2633" t="str">
            <v>BARRIO LINDO</v>
          </cell>
          <cell r="E2633">
            <v>3</v>
          </cell>
          <cell r="F2633" t="str">
            <v>DISTRITO - 3</v>
          </cell>
          <cell r="G2633" t="str">
            <v>RI-08</v>
          </cell>
          <cell r="H2633">
            <v>10000</v>
          </cell>
          <cell r="I2633">
            <v>10000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2</v>
          </cell>
          <cell r="R2633" t="str">
            <v>OBRAS Y MEDIO AMBIENTE</v>
          </cell>
          <cell r="S2633">
            <v>18</v>
          </cell>
          <cell r="T2633" t="str">
            <v>CONSTRUCCION Y MANTENIMIENTO DE CAMINOS VECINALES</v>
          </cell>
          <cell r="U2633">
            <v>1</v>
          </cell>
          <cell r="V2633" t="str">
            <v>NUEVOS - 2008</v>
          </cell>
          <cell r="W2633">
            <v>3250</v>
          </cell>
        </row>
        <row r="2634">
          <cell r="B2634" t="str">
            <v>B05-18507-00000</v>
          </cell>
          <cell r="C2634" t="str">
            <v>CONSTRUCCION SEDE SOCIAL (FASE II)</v>
          </cell>
          <cell r="D2634" t="str">
            <v>BARTOLINA SISA</v>
          </cell>
          <cell r="E2634">
            <v>3</v>
          </cell>
          <cell r="F2634" t="str">
            <v>DISTRITO - 3</v>
          </cell>
          <cell r="G2634" t="str">
            <v>RI-08</v>
          </cell>
          <cell r="H2634">
            <v>96798</v>
          </cell>
          <cell r="I2634">
            <v>96798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2</v>
          </cell>
          <cell r="R2634" t="str">
            <v>OBRAS Y MEDIO AMBIENTE</v>
          </cell>
          <cell r="S2634">
            <v>12</v>
          </cell>
          <cell r="T2634" t="str">
            <v>INFRAESTRUCTURA URBANA Y RURAL</v>
          </cell>
          <cell r="U2634">
            <v>1</v>
          </cell>
          <cell r="V2634" t="str">
            <v>NUEVOS - 2008</v>
          </cell>
          <cell r="W2634">
            <v>3251</v>
          </cell>
        </row>
        <row r="2635">
          <cell r="B2635" t="str">
            <v>B05-19102-00000</v>
          </cell>
          <cell r="C2635" t="str">
            <v>ENLOSETADO CALLE 25 DE JULIO</v>
          </cell>
          <cell r="D2635" t="str">
            <v>BOLIVAR  "F"</v>
          </cell>
          <cell r="E2635">
            <v>3</v>
          </cell>
          <cell r="F2635" t="str">
            <v>DISTRITO - 3</v>
          </cell>
          <cell r="G2635" t="str">
            <v>RI-08</v>
          </cell>
          <cell r="H2635">
            <v>105000</v>
          </cell>
          <cell r="I2635">
            <v>105000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2</v>
          </cell>
          <cell r="R2635" t="str">
            <v>OBRAS Y MEDIO AMBIENTE</v>
          </cell>
          <cell r="S2635">
            <v>18</v>
          </cell>
          <cell r="T2635" t="str">
            <v>CONSTRUCCION Y MANTENIMIENTO DE CAMINOS VECINALES</v>
          </cell>
          <cell r="U2635">
            <v>1</v>
          </cell>
          <cell r="V2635" t="str">
            <v>NUEVOS - 2008</v>
          </cell>
          <cell r="W2635">
            <v>3252</v>
          </cell>
        </row>
        <row r="2636">
          <cell r="B2636" t="str">
            <v>B05-18483-00000</v>
          </cell>
          <cell r="C2636" t="str">
            <v>CONSTRUCCION SALON MULTIFUNCIONAL (CONCLUSION)</v>
          </cell>
          <cell r="D2636" t="str">
            <v>CALAMA</v>
          </cell>
          <cell r="E2636">
            <v>3</v>
          </cell>
          <cell r="F2636" t="str">
            <v>DISTRITO - 3</v>
          </cell>
          <cell r="G2636" t="str">
            <v>RI-08</v>
          </cell>
          <cell r="H2636">
            <v>67363</v>
          </cell>
          <cell r="I2636">
            <v>67363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2</v>
          </cell>
          <cell r="R2636" t="str">
            <v>OBRAS Y MEDIO AMBIENTE</v>
          </cell>
          <cell r="S2636">
            <v>12</v>
          </cell>
          <cell r="T2636" t="str">
            <v>INFRAESTRUCTURA URBANA Y RURAL</v>
          </cell>
          <cell r="U2636">
            <v>1</v>
          </cell>
          <cell r="V2636" t="str">
            <v>NUEVOS - 2008</v>
          </cell>
          <cell r="W2636">
            <v>3253</v>
          </cell>
        </row>
        <row r="2637">
          <cell r="B2637" t="str">
            <v>B05-19227-00000</v>
          </cell>
          <cell r="C2637" t="str">
            <v>ENLOSETADO CALLES SANTIESTEBAN Y MANUEL CABALLERO</v>
          </cell>
          <cell r="D2637" t="str">
            <v>CALAMA</v>
          </cell>
          <cell r="E2637">
            <v>3</v>
          </cell>
          <cell r="F2637" t="str">
            <v>DISTRITO - 3</v>
          </cell>
          <cell r="G2637" t="str">
            <v>RI-08</v>
          </cell>
          <cell r="H2637">
            <v>120000</v>
          </cell>
          <cell r="I2637">
            <v>120000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2</v>
          </cell>
          <cell r="R2637" t="str">
            <v>OBRAS Y MEDIO AMBIENTE</v>
          </cell>
          <cell r="S2637">
            <v>18</v>
          </cell>
          <cell r="T2637" t="str">
            <v>CONSTRUCCION Y MANTENIMIENTO DE CAMINOS VECINALES</v>
          </cell>
          <cell r="U2637">
            <v>1</v>
          </cell>
          <cell r="V2637" t="str">
            <v>NUEVOS - 2008</v>
          </cell>
          <cell r="W2637">
            <v>3254</v>
          </cell>
        </row>
        <row r="2638">
          <cell r="B2638" t="str">
            <v>B05-18420-00000</v>
          </cell>
          <cell r="C2638" t="str">
            <v>CONSTRUCCION MODULO POLICIAL</v>
          </cell>
          <cell r="D2638" t="str">
            <v>CALUYO</v>
          </cell>
          <cell r="E2638">
            <v>3</v>
          </cell>
          <cell r="F2638" t="str">
            <v>DISTRITO - 3</v>
          </cell>
          <cell r="G2638" t="str">
            <v>RI-08</v>
          </cell>
          <cell r="H2638">
            <v>180000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180000</v>
          </cell>
          <cell r="P2638">
            <v>0</v>
          </cell>
          <cell r="Q2638">
            <v>2</v>
          </cell>
          <cell r="R2638" t="str">
            <v>OBRAS Y MEDIO AMBIENTE</v>
          </cell>
          <cell r="S2638">
            <v>6</v>
          </cell>
          <cell r="T2638" t="str">
            <v>SERVICIOS DE SEGURIDAD CIUDADANA</v>
          </cell>
          <cell r="U2638">
            <v>1</v>
          </cell>
          <cell r="V2638" t="str">
            <v>NUEVOS - 2008</v>
          </cell>
          <cell r="W2638">
            <v>3255</v>
          </cell>
        </row>
        <row r="2639">
          <cell r="B2639" t="str">
            <v>B05-18498-00000</v>
          </cell>
          <cell r="C2639" t="str">
            <v>CONSTRUCCION SEDE SOCIAL (CONCLUSION)</v>
          </cell>
          <cell r="D2639" t="str">
            <v>CALUYO</v>
          </cell>
          <cell r="E2639">
            <v>3</v>
          </cell>
          <cell r="F2639" t="str">
            <v>DISTRITO - 3</v>
          </cell>
          <cell r="G2639" t="str">
            <v>RI-08</v>
          </cell>
          <cell r="H2639">
            <v>60000</v>
          </cell>
          <cell r="I2639">
            <v>10000</v>
          </cell>
          <cell r="J2639">
            <v>50000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2</v>
          </cell>
          <cell r="R2639" t="str">
            <v>OBRAS Y MEDIO AMBIENTE</v>
          </cell>
          <cell r="S2639">
            <v>12</v>
          </cell>
          <cell r="T2639" t="str">
            <v>INFRAESTRUCTURA URBANA Y RURAL</v>
          </cell>
          <cell r="U2639">
            <v>1</v>
          </cell>
          <cell r="V2639" t="str">
            <v>NUEVOS - 2008</v>
          </cell>
          <cell r="W2639">
            <v>3256</v>
          </cell>
        </row>
        <row r="2640">
          <cell r="B2640" t="str">
            <v>B05-19199-00000</v>
          </cell>
          <cell r="C2640" t="str">
            <v>ENLOSETADO CALLE 6</v>
          </cell>
          <cell r="D2640" t="str">
            <v>CALUYO</v>
          </cell>
          <cell r="E2640">
            <v>3</v>
          </cell>
          <cell r="F2640" t="str">
            <v>DISTRITO - 3</v>
          </cell>
          <cell r="G2640" t="str">
            <v>RI-08</v>
          </cell>
          <cell r="H2640">
            <v>115851</v>
          </cell>
          <cell r="I2640">
            <v>115851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2</v>
          </cell>
          <cell r="R2640" t="str">
            <v>OBRAS Y MEDIO AMBIENTE</v>
          </cell>
          <cell r="S2640">
            <v>18</v>
          </cell>
          <cell r="T2640" t="str">
            <v>CONSTRUCCION Y MANTENIMIENTO DE CAMINOS VECINALES</v>
          </cell>
          <cell r="U2640">
            <v>1</v>
          </cell>
          <cell r="V2640" t="str">
            <v>NUEVOS - 2008</v>
          </cell>
          <cell r="W2640">
            <v>3257</v>
          </cell>
        </row>
        <row r="2641">
          <cell r="B2641" t="str">
            <v>B05-19434-00000</v>
          </cell>
          <cell r="C2641" t="str">
            <v xml:space="preserve">REFACCION PLAZA BOLIVIA </v>
          </cell>
          <cell r="D2641" t="str">
            <v>CALUYO</v>
          </cell>
          <cell r="E2641">
            <v>3</v>
          </cell>
          <cell r="F2641" t="str">
            <v>DISTRITO - 3</v>
          </cell>
          <cell r="G2641" t="str">
            <v>RI-08</v>
          </cell>
          <cell r="H2641">
            <v>266000</v>
          </cell>
          <cell r="I2641">
            <v>266000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2</v>
          </cell>
          <cell r="R2641" t="str">
            <v>OBRAS Y MEDIO AMBIENTE</v>
          </cell>
          <cell r="S2641">
            <v>12</v>
          </cell>
          <cell r="T2641" t="str">
            <v>INFRAESTRUCTURA URBANA Y RURAL</v>
          </cell>
          <cell r="U2641">
            <v>1</v>
          </cell>
          <cell r="V2641" t="str">
            <v>NUEVOS - 2008</v>
          </cell>
          <cell r="W2641">
            <v>3258</v>
          </cell>
        </row>
        <row r="2642">
          <cell r="B2642" t="str">
            <v>B05-19290-00000</v>
          </cell>
          <cell r="C2642" t="str">
            <v xml:space="preserve">ENREJADO PLAZA </v>
          </cell>
          <cell r="D2642" t="str">
            <v>CANDELARIA</v>
          </cell>
          <cell r="E2642">
            <v>3</v>
          </cell>
          <cell r="F2642" t="str">
            <v>DISTRITO - 3</v>
          </cell>
          <cell r="G2642" t="str">
            <v>RI-08</v>
          </cell>
          <cell r="H2642">
            <v>17700</v>
          </cell>
          <cell r="I2642">
            <v>0</v>
          </cell>
          <cell r="J2642">
            <v>17700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2</v>
          </cell>
          <cell r="R2642" t="str">
            <v>OBRAS Y MEDIO AMBIENTE</v>
          </cell>
          <cell r="S2642">
            <v>14</v>
          </cell>
          <cell r="T2642" t="str">
            <v>DESARROLLO Y PRESERVACION DE MEDIO AMBIENTE</v>
          </cell>
          <cell r="U2642">
            <v>1</v>
          </cell>
          <cell r="V2642" t="str">
            <v>NUEVOS - 2008</v>
          </cell>
          <cell r="W2642">
            <v>3259</v>
          </cell>
        </row>
        <row r="2643">
          <cell r="B2643" t="str">
            <v>B05-18526-00000</v>
          </cell>
          <cell r="C2643" t="str">
            <v>CONSTRUCCION TINGLADO (FASE I)</v>
          </cell>
          <cell r="D2643" t="str">
            <v>CANDELARIA  EX LAJA</v>
          </cell>
          <cell r="E2643">
            <v>3</v>
          </cell>
          <cell r="F2643" t="str">
            <v>DISTRITO - 3</v>
          </cell>
          <cell r="G2643" t="str">
            <v>RI-08</v>
          </cell>
          <cell r="H2643">
            <v>50000</v>
          </cell>
          <cell r="I2643">
            <v>50000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2</v>
          </cell>
          <cell r="R2643" t="str">
            <v>OBRAS Y MEDIO AMBIENTE</v>
          </cell>
          <cell r="S2643">
            <v>12</v>
          </cell>
          <cell r="T2643" t="str">
            <v>INFRAESTRUCTURA URBANA Y RURAL</v>
          </cell>
          <cell r="U2643">
            <v>1</v>
          </cell>
          <cell r="V2643" t="str">
            <v>NUEVOS - 2008</v>
          </cell>
          <cell r="W2643">
            <v>3260</v>
          </cell>
        </row>
        <row r="2644">
          <cell r="B2644" t="str">
            <v>B05-19217-00000</v>
          </cell>
          <cell r="C2644" t="str">
            <v>ENLOSETADO CALLES JERUSALEN, NICOLAS FERNANDEZ Y OBLITAS</v>
          </cell>
          <cell r="D2644" t="str">
            <v>CESAR AUGUSTO</v>
          </cell>
          <cell r="E2644">
            <v>3</v>
          </cell>
          <cell r="F2644" t="str">
            <v>DISTRITO - 3</v>
          </cell>
          <cell r="G2644" t="str">
            <v>RI-08</v>
          </cell>
          <cell r="H2644">
            <v>110000</v>
          </cell>
          <cell r="I2644">
            <v>110000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2</v>
          </cell>
          <cell r="R2644" t="str">
            <v>OBRAS Y MEDIO AMBIENTE</v>
          </cell>
          <cell r="S2644">
            <v>18</v>
          </cell>
          <cell r="T2644" t="str">
            <v>CONSTRUCCION Y MANTENIMIENTO DE CAMINOS VECINALES</v>
          </cell>
          <cell r="U2644">
            <v>1</v>
          </cell>
          <cell r="V2644" t="str">
            <v>NUEVOS - 2008</v>
          </cell>
          <cell r="W2644">
            <v>3261</v>
          </cell>
        </row>
        <row r="2645">
          <cell r="B2645" t="str">
            <v>B05-18167-00000</v>
          </cell>
          <cell r="C2645" t="str">
            <v>CONSTRUCCION PLAZA CENTRAL (FASE II)</v>
          </cell>
          <cell r="D2645" t="str">
            <v xml:space="preserve">CHARAPAQUI I </v>
          </cell>
          <cell r="E2645">
            <v>3</v>
          </cell>
          <cell r="F2645" t="str">
            <v>DISTRITO - 3</v>
          </cell>
          <cell r="G2645" t="str">
            <v>RI-08</v>
          </cell>
          <cell r="H2645">
            <v>204282</v>
          </cell>
          <cell r="I2645">
            <v>204282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2</v>
          </cell>
          <cell r="R2645" t="str">
            <v>OBRAS Y MEDIO AMBIENTE</v>
          </cell>
          <cell r="S2645">
            <v>12</v>
          </cell>
          <cell r="T2645" t="str">
            <v>INFRAESTRUCTURA URBANA Y RURAL</v>
          </cell>
          <cell r="U2645">
            <v>1</v>
          </cell>
          <cell r="V2645" t="str">
            <v>NUEVOS - 2008</v>
          </cell>
          <cell r="W2645">
            <v>3262</v>
          </cell>
        </row>
        <row r="2646">
          <cell r="B2646" t="str">
            <v>B05-18693-00000</v>
          </cell>
          <cell r="C2646" t="str">
            <v>DOTACION DE LUMINARIAS  PARA DIFERENTES AVENIDAS Y CALLES</v>
          </cell>
          <cell r="D2646" t="str">
            <v>CHIJINI ALTO</v>
          </cell>
          <cell r="E2646">
            <v>3</v>
          </cell>
          <cell r="F2646" t="str">
            <v>DISTRITO - 3</v>
          </cell>
          <cell r="G2646" t="str">
            <v>RI-08</v>
          </cell>
          <cell r="H2646">
            <v>74002</v>
          </cell>
          <cell r="I2646">
            <v>74002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2</v>
          </cell>
          <cell r="R2646" t="str">
            <v>OBRAS Y MEDIO AMBIENTE</v>
          </cell>
          <cell r="S2646">
            <v>17</v>
          </cell>
          <cell r="T2646" t="str">
            <v>ALUMBRADO PUBLICO</v>
          </cell>
          <cell r="U2646">
            <v>1</v>
          </cell>
          <cell r="V2646" t="str">
            <v>NUEVOS - 2008</v>
          </cell>
          <cell r="W2646">
            <v>3263</v>
          </cell>
        </row>
        <row r="2647">
          <cell r="B2647" t="str">
            <v>B05-18898-00000</v>
          </cell>
          <cell r="C2647" t="str">
            <v>DOTACION DE TUBERIAS PARA ALCANTARILLADO SANITARIO</v>
          </cell>
          <cell r="D2647" t="str">
            <v>CHIJINI ALTO "1"</v>
          </cell>
          <cell r="E2647">
            <v>3</v>
          </cell>
          <cell r="F2647" t="str">
            <v>DISTRITO - 3</v>
          </cell>
          <cell r="G2647" t="str">
            <v>RI-08</v>
          </cell>
          <cell r="H2647">
            <v>38000</v>
          </cell>
          <cell r="I2647">
            <v>38000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2</v>
          </cell>
          <cell r="R2647" t="str">
            <v>OBRAS Y MEDIO AMBIENTE</v>
          </cell>
          <cell r="S2647">
            <v>15</v>
          </cell>
          <cell r="T2647" t="str">
            <v>PLAN USO DE DESECHOS SOLIDOS - ALCANTARILLADO SANITARIO</v>
          </cell>
          <cell r="U2647">
            <v>1</v>
          </cell>
          <cell r="V2647" t="str">
            <v>NUEVOS - 2008</v>
          </cell>
          <cell r="W2647">
            <v>3264</v>
          </cell>
        </row>
        <row r="2648">
          <cell r="B2648" t="str">
            <v>B05-18567-00000</v>
          </cell>
          <cell r="C2648" t="str">
            <v>DOTACION DE CEMENTO PARA CONSTRUCCION DE CORDONES DE ACERA</v>
          </cell>
          <cell r="D2648" t="str">
            <v>CHIJINI CHICO "A"</v>
          </cell>
          <cell r="E2648">
            <v>3</v>
          </cell>
          <cell r="F2648" t="str">
            <v>DISTRITO - 3</v>
          </cell>
          <cell r="G2648" t="str">
            <v>RI-08</v>
          </cell>
          <cell r="H2648">
            <v>30000</v>
          </cell>
          <cell r="I2648">
            <v>30000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2</v>
          </cell>
          <cell r="R2648" t="str">
            <v>OBRAS Y MEDIO AMBIENTE</v>
          </cell>
          <cell r="S2648">
            <v>18</v>
          </cell>
          <cell r="T2648" t="str">
            <v>CONSTRUCCION Y MANTENIMIENTO DE CAMINOS VECINALES</v>
          </cell>
          <cell r="U2648">
            <v>1</v>
          </cell>
          <cell r="V2648" t="str">
            <v>NUEVOS - 2008</v>
          </cell>
          <cell r="W2648">
            <v>3265</v>
          </cell>
        </row>
        <row r="2649">
          <cell r="B2649" t="str">
            <v>B05-18489-00000</v>
          </cell>
          <cell r="C2649" t="str">
            <v xml:space="preserve">CONSTRUCCION SEDE SOCIAL  </v>
          </cell>
          <cell r="D2649" t="str">
            <v>CHIJINI CHICO II</v>
          </cell>
          <cell r="E2649">
            <v>3</v>
          </cell>
          <cell r="F2649" t="str">
            <v>DISTRITO - 3</v>
          </cell>
          <cell r="G2649" t="str">
            <v>RI-08</v>
          </cell>
          <cell r="H2649">
            <v>43000</v>
          </cell>
          <cell r="I2649">
            <v>43000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2</v>
          </cell>
          <cell r="R2649" t="str">
            <v>OBRAS Y MEDIO AMBIENTE</v>
          </cell>
          <cell r="S2649">
            <v>12</v>
          </cell>
          <cell r="T2649" t="str">
            <v>INFRAESTRUCTURA URBANA Y RURAL</v>
          </cell>
          <cell r="U2649">
            <v>1</v>
          </cell>
          <cell r="V2649" t="str">
            <v>NUEVOS - 2008</v>
          </cell>
          <cell r="W2649">
            <v>3266</v>
          </cell>
        </row>
        <row r="2650">
          <cell r="B2650" t="str">
            <v>B05-18899-00000</v>
          </cell>
          <cell r="C2650" t="str">
            <v>DOTACION DE TUBERIAS PARA ALCANTARILLADO SANITARIO</v>
          </cell>
          <cell r="D2650" t="str">
            <v>COMPLEMENTO 6 DE JUNIO</v>
          </cell>
          <cell r="E2650">
            <v>3</v>
          </cell>
          <cell r="F2650" t="str">
            <v>DISTRITO - 3</v>
          </cell>
          <cell r="G2650" t="str">
            <v>RI-08</v>
          </cell>
          <cell r="H2650">
            <v>21610</v>
          </cell>
          <cell r="I2650">
            <v>21610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2</v>
          </cell>
          <cell r="R2650" t="str">
            <v>OBRAS Y MEDIO AMBIENTE</v>
          </cell>
          <cell r="S2650">
            <v>15</v>
          </cell>
          <cell r="T2650" t="str">
            <v>PLAN USO DE DESECHOS SOLIDOS - ALCANTARILLADO SANITARIO</v>
          </cell>
          <cell r="U2650">
            <v>1</v>
          </cell>
          <cell r="V2650" t="str">
            <v>NUEVOS - 2008</v>
          </cell>
          <cell r="W2650">
            <v>3267</v>
          </cell>
        </row>
        <row r="2651">
          <cell r="B2651" t="str">
            <v>B05-18868-00000</v>
          </cell>
          <cell r="C2651" t="str">
            <v xml:space="preserve">DOTACION DE POSTES PARA ALUMBRADO PUBLICO </v>
          </cell>
          <cell r="D2651" t="str">
            <v>COMPLEMENTO FRANJA CRUCE VILLA ADELA</v>
          </cell>
          <cell r="E2651">
            <v>3</v>
          </cell>
          <cell r="F2651" t="str">
            <v>DISTRITO - 3</v>
          </cell>
          <cell r="G2651" t="str">
            <v>RI-08</v>
          </cell>
          <cell r="H2651">
            <v>24004</v>
          </cell>
          <cell r="I2651">
            <v>24004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2</v>
          </cell>
          <cell r="R2651" t="str">
            <v>OBRAS Y MEDIO AMBIENTE</v>
          </cell>
          <cell r="S2651">
            <v>17</v>
          </cell>
          <cell r="T2651" t="str">
            <v>ALUMBRADO PUBLICO</v>
          </cell>
          <cell r="U2651">
            <v>1</v>
          </cell>
          <cell r="V2651" t="str">
            <v>NUEVOS - 2008</v>
          </cell>
          <cell r="W2651">
            <v>3268</v>
          </cell>
        </row>
        <row r="2652">
          <cell r="B2652" t="str">
            <v>B05-18443-00000</v>
          </cell>
          <cell r="C2652" t="str">
            <v>CONSTRUCCION PARQUE INFANTIL</v>
          </cell>
          <cell r="D2652" t="str">
            <v>COMPLEMENTO NATIVIDAD</v>
          </cell>
          <cell r="E2652">
            <v>3</v>
          </cell>
          <cell r="F2652" t="str">
            <v>DISTRITO - 3</v>
          </cell>
          <cell r="G2652" t="str">
            <v>RI-08</v>
          </cell>
          <cell r="H2652">
            <v>10000</v>
          </cell>
          <cell r="I2652">
            <v>10000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2</v>
          </cell>
          <cell r="R2652" t="str">
            <v>OBRAS Y MEDIO AMBIENTE</v>
          </cell>
          <cell r="S2652">
            <v>12</v>
          </cell>
          <cell r="T2652" t="str">
            <v>INFRAESTRUCTURA URBANA Y RURAL</v>
          </cell>
          <cell r="U2652">
            <v>1</v>
          </cell>
          <cell r="V2652" t="str">
            <v>NUEVOS - 2008</v>
          </cell>
          <cell r="W2652">
            <v>3269</v>
          </cell>
        </row>
        <row r="2653">
          <cell r="B2653" t="str">
            <v>B05-18900-00000</v>
          </cell>
          <cell r="C2653" t="str">
            <v>DOTACION DE TUBERIAS PARA ALCANTARILLADO SANITARIO</v>
          </cell>
          <cell r="D2653" t="str">
            <v>COPACABANA D-3</v>
          </cell>
          <cell r="E2653">
            <v>3</v>
          </cell>
          <cell r="F2653" t="str">
            <v>DISTRITO - 3</v>
          </cell>
          <cell r="G2653" t="str">
            <v>RI-08</v>
          </cell>
          <cell r="H2653">
            <v>44000</v>
          </cell>
          <cell r="I2653">
            <v>44000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2</v>
          </cell>
          <cell r="R2653" t="str">
            <v>OBRAS Y MEDIO AMBIENTE</v>
          </cell>
          <cell r="S2653">
            <v>15</v>
          </cell>
          <cell r="T2653" t="str">
            <v>PLAN USO DE DESECHOS SOLIDOS - ALCANTARILLADO SANITARIO</v>
          </cell>
          <cell r="U2653">
            <v>1</v>
          </cell>
          <cell r="V2653" t="str">
            <v>NUEVOS - 2008</v>
          </cell>
          <cell r="W2653">
            <v>3270</v>
          </cell>
        </row>
        <row r="2654">
          <cell r="B2654" t="str">
            <v>B05-18740-00000</v>
          </cell>
          <cell r="C2654" t="str">
            <v xml:space="preserve">DOTACION DE MATERIALES DE CONSTRUCCION  PARA ENLOSETADO CALLES JATUTO, LAYUMA Y CHICATA </v>
          </cell>
          <cell r="D2654" t="str">
            <v>COSMOS  79 U.V. "A"</v>
          </cell>
          <cell r="E2654">
            <v>3</v>
          </cell>
          <cell r="F2654" t="str">
            <v>DISTRITO - 3</v>
          </cell>
          <cell r="G2654" t="str">
            <v>RI-08</v>
          </cell>
          <cell r="H2654">
            <v>113615</v>
          </cell>
          <cell r="I2654">
            <v>85915</v>
          </cell>
          <cell r="J2654">
            <v>27700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2</v>
          </cell>
          <cell r="R2654" t="str">
            <v>OBRAS Y MEDIO AMBIENTE</v>
          </cell>
          <cell r="S2654">
            <v>18</v>
          </cell>
          <cell r="T2654" t="str">
            <v>CONSTRUCCION Y MANTENIMIENTO DE CAMINOS VECINALES</v>
          </cell>
          <cell r="U2654">
            <v>1</v>
          </cell>
          <cell r="V2654" t="str">
            <v>NUEVOS - 2008</v>
          </cell>
          <cell r="W2654">
            <v>3271</v>
          </cell>
        </row>
        <row r="2655">
          <cell r="B2655" t="str">
            <v>B05-18632-00000</v>
          </cell>
          <cell r="C2655" t="str">
            <v>DOTACION DE LOSETAS CALLE JUNTUHUMA</v>
          </cell>
          <cell r="D2655" t="str">
            <v>COSMOS  79 U.V. "C"</v>
          </cell>
          <cell r="E2655">
            <v>3</v>
          </cell>
          <cell r="F2655" t="str">
            <v>DISTRITO - 3</v>
          </cell>
          <cell r="G2655" t="str">
            <v>RI-08</v>
          </cell>
          <cell r="H2655">
            <v>80000</v>
          </cell>
          <cell r="I2655">
            <v>16000</v>
          </cell>
          <cell r="J2655">
            <v>64000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2</v>
          </cell>
          <cell r="R2655" t="str">
            <v>OBRAS Y MEDIO AMBIENTE</v>
          </cell>
          <cell r="S2655">
            <v>18</v>
          </cell>
          <cell r="T2655" t="str">
            <v>CONSTRUCCION Y MANTENIMIENTO DE CAMINOS VECINALES</v>
          </cell>
          <cell r="U2655">
            <v>1</v>
          </cell>
          <cell r="V2655" t="str">
            <v>NUEVOS - 2008</v>
          </cell>
          <cell r="W2655">
            <v>3272</v>
          </cell>
        </row>
        <row r="2656">
          <cell r="B2656" t="str">
            <v>B05-18738-00000</v>
          </cell>
          <cell r="C2656" t="str">
            <v>DOTACION DE MATERIALES DE CONSTRUCCION  PARA ENLOSETADO CALLE CARHUA MAYA</v>
          </cell>
          <cell r="D2656" t="str">
            <v>COSMOS  79 U.V. "F"</v>
          </cell>
          <cell r="E2656">
            <v>3</v>
          </cell>
          <cell r="F2656" t="str">
            <v>DISTRITO - 3</v>
          </cell>
          <cell r="G2656" t="str">
            <v>RI-08</v>
          </cell>
          <cell r="H2656">
            <v>144910</v>
          </cell>
          <cell r="I2656">
            <v>144910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2</v>
          </cell>
          <cell r="R2656" t="str">
            <v>OBRAS Y MEDIO AMBIENTE</v>
          </cell>
          <cell r="S2656">
            <v>18</v>
          </cell>
          <cell r="T2656" t="str">
            <v>CONSTRUCCION Y MANTENIMIENTO DE CAMINOS VECINALES</v>
          </cell>
          <cell r="U2656">
            <v>1</v>
          </cell>
          <cell r="V2656" t="str">
            <v>NUEVOS - 2008</v>
          </cell>
          <cell r="W2656">
            <v>3273</v>
          </cell>
        </row>
        <row r="2657">
          <cell r="B2657" t="str">
            <v>B05-19115-00000</v>
          </cell>
          <cell r="C2657" t="str">
            <v>ENLOSETADO CALLE 8, CALLE 7 Y CALLE 6 (COMPLEMENTACION)</v>
          </cell>
          <cell r="D2657" t="str">
            <v>COSMOS 77</v>
          </cell>
          <cell r="E2657">
            <v>3</v>
          </cell>
          <cell r="F2657" t="str">
            <v>DISTRITO - 3</v>
          </cell>
          <cell r="G2657" t="str">
            <v>RI-08</v>
          </cell>
          <cell r="H2657">
            <v>225354</v>
          </cell>
          <cell r="I2657">
            <v>225354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2</v>
          </cell>
          <cell r="R2657" t="str">
            <v>OBRAS Y MEDIO AMBIENTE</v>
          </cell>
          <cell r="S2657">
            <v>18</v>
          </cell>
          <cell r="T2657" t="str">
            <v>CONSTRUCCION Y MANTENIMIENTO DE CAMINOS VECINALES</v>
          </cell>
          <cell r="U2657">
            <v>1</v>
          </cell>
          <cell r="V2657" t="str">
            <v>NUEVOS - 2008</v>
          </cell>
          <cell r="W2657">
            <v>3274</v>
          </cell>
        </row>
        <row r="2658">
          <cell r="B2658" t="str">
            <v>B05-19197-00000</v>
          </cell>
          <cell r="C2658" t="str">
            <v xml:space="preserve">ENLOSETADO CALLES 12, 19 Y 17, </v>
          </cell>
          <cell r="D2658" t="str">
            <v>COSMOS 78</v>
          </cell>
          <cell r="E2658">
            <v>3</v>
          </cell>
          <cell r="F2658" t="str">
            <v>DISTRITO - 3</v>
          </cell>
          <cell r="G2658" t="str">
            <v>RI-08</v>
          </cell>
          <cell r="H2658">
            <v>238204</v>
          </cell>
          <cell r="I2658">
            <v>238204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2</v>
          </cell>
          <cell r="R2658" t="str">
            <v>OBRAS Y MEDIO AMBIENTE</v>
          </cell>
          <cell r="S2658">
            <v>18</v>
          </cell>
          <cell r="T2658" t="str">
            <v>CONSTRUCCION Y MANTENIMIENTO DE CAMINOS VECINALES</v>
          </cell>
          <cell r="U2658">
            <v>1</v>
          </cell>
          <cell r="V2658" t="str">
            <v>NUEVOS - 2008</v>
          </cell>
          <cell r="W2658">
            <v>3275</v>
          </cell>
        </row>
        <row r="2659">
          <cell r="B2659" t="str">
            <v/>
          </cell>
          <cell r="C2659" t="str">
            <v>ESTUDIO DE LA POBLACION CON DISCAPACIDAD DE LA CIUDAD DE EL ALTO</v>
          </cell>
          <cell r="D2659" t="str">
            <v>DISTRITAL</v>
          </cell>
          <cell r="E2659">
            <v>15</v>
          </cell>
          <cell r="F2659" t="str">
            <v>DISTRITAL</v>
          </cell>
          <cell r="G2659" t="str">
            <v>RI-08</v>
          </cell>
          <cell r="H2659">
            <v>48000</v>
          </cell>
          <cell r="I2659">
            <v>16800</v>
          </cell>
          <cell r="J2659">
            <v>31200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1</v>
          </cell>
          <cell r="R2659" t="str">
            <v>PROTECCION SOCIAL</v>
          </cell>
          <cell r="S2659">
            <v>5</v>
          </cell>
          <cell r="T2659" t="str">
            <v>PROMOCION Y POLITICAS DE GENERO</v>
          </cell>
          <cell r="U2659">
            <v>2</v>
          </cell>
          <cell r="V2659" t="str">
            <v>PROYECTOS - 2007 P/CONCLUSION</v>
          </cell>
          <cell r="W2659">
            <v>3276</v>
          </cell>
        </row>
        <row r="2660">
          <cell r="B2660" t="str">
            <v>B05-18746-00000</v>
          </cell>
          <cell r="C2660" t="str">
            <v>DOTACION DE MATERIALES DE CONSTRUCCION PARA  ENLOSETADO CALLE  PACHITA</v>
          </cell>
          <cell r="D2660" t="str">
            <v>COSMOS 79 U.V. "D"</v>
          </cell>
          <cell r="E2660">
            <v>3</v>
          </cell>
          <cell r="F2660" t="str">
            <v>DISTRITO - 3</v>
          </cell>
          <cell r="G2660" t="str">
            <v>RI-08</v>
          </cell>
          <cell r="H2660">
            <v>50065</v>
          </cell>
          <cell r="I2660">
            <v>50065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2</v>
          </cell>
          <cell r="R2660" t="str">
            <v>OBRAS Y MEDIO AMBIENTE</v>
          </cell>
          <cell r="S2660">
            <v>18</v>
          </cell>
          <cell r="T2660" t="str">
            <v>CONSTRUCCION Y MANTENIMIENTO DE CAMINOS VECINALES</v>
          </cell>
          <cell r="U2660">
            <v>1</v>
          </cell>
          <cell r="V2660" t="str">
            <v>NUEVOS - 2008</v>
          </cell>
          <cell r="W2660">
            <v>3277</v>
          </cell>
        </row>
        <row r="2661">
          <cell r="B2661" t="str">
            <v>B05-18772-00000</v>
          </cell>
          <cell r="C2661" t="str">
            <v>DOTACION DE MATERIALES DE CONSTRUCCION PARA ENLOSETADO CALLE  KAKE CHICA (FASE I)</v>
          </cell>
          <cell r="D2661" t="str">
            <v>COSMOS 79 U.V. "D"</v>
          </cell>
          <cell r="E2661">
            <v>3</v>
          </cell>
          <cell r="F2661" t="str">
            <v>DISTRITO - 3</v>
          </cell>
          <cell r="G2661" t="str">
            <v>RI-08</v>
          </cell>
          <cell r="H2661">
            <v>115000</v>
          </cell>
          <cell r="I2661">
            <v>115000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2</v>
          </cell>
          <cell r="R2661" t="str">
            <v>OBRAS Y MEDIO AMBIENTE</v>
          </cell>
          <cell r="S2661">
            <v>18</v>
          </cell>
          <cell r="T2661" t="str">
            <v>CONSTRUCCION Y MANTENIMIENTO DE CAMINOS VECINALES</v>
          </cell>
          <cell r="U2661">
            <v>1</v>
          </cell>
          <cell r="V2661" t="str">
            <v>NUEVOS - 2008</v>
          </cell>
          <cell r="W2661">
            <v>3278</v>
          </cell>
        </row>
        <row r="2662">
          <cell r="B2662" t="str">
            <v>B05-18790-00000</v>
          </cell>
          <cell r="C2662" t="str">
            <v>DOTACION DE MATERIALES DE CONSTRUCCION PARA ENLOSETADO CALLE HUAYLLA KAÑUTA (FASE I)</v>
          </cell>
          <cell r="D2662" t="str">
            <v>COSMOS 79 U.V. "D"</v>
          </cell>
          <cell r="E2662">
            <v>3</v>
          </cell>
          <cell r="F2662" t="str">
            <v>DISTRITO - 3</v>
          </cell>
          <cell r="G2662" t="str">
            <v>RI-08</v>
          </cell>
          <cell r="H2662">
            <v>161000</v>
          </cell>
          <cell r="I2662">
            <v>161000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2</v>
          </cell>
          <cell r="R2662" t="str">
            <v>OBRAS Y MEDIO AMBIENTE</v>
          </cell>
          <cell r="S2662">
            <v>18</v>
          </cell>
          <cell r="T2662" t="str">
            <v>CONSTRUCCION Y MANTENIMIENTO DE CAMINOS VECINALES</v>
          </cell>
          <cell r="U2662">
            <v>1</v>
          </cell>
          <cell r="V2662" t="str">
            <v>NUEVOS - 2008</v>
          </cell>
          <cell r="W2662">
            <v>3279</v>
          </cell>
        </row>
        <row r="2663">
          <cell r="B2663" t="str">
            <v>B05-18806-00000</v>
          </cell>
          <cell r="C2663" t="str">
            <v>DOTACION DE MATERIALES DE CONSTRUCCION PARA ENLOSETADO CALLE UTA UTAMI</v>
          </cell>
          <cell r="D2663" t="str">
            <v>COSMOS 79 U.V. "D"</v>
          </cell>
          <cell r="E2663">
            <v>3</v>
          </cell>
          <cell r="F2663" t="str">
            <v>DISTRITO - 3</v>
          </cell>
          <cell r="G2663" t="str">
            <v>RI-08</v>
          </cell>
          <cell r="H2663">
            <v>90000</v>
          </cell>
          <cell r="I2663">
            <v>90000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2</v>
          </cell>
          <cell r="R2663" t="str">
            <v>OBRAS Y MEDIO AMBIENTE</v>
          </cell>
          <cell r="S2663">
            <v>18</v>
          </cell>
          <cell r="T2663" t="str">
            <v>CONSTRUCCION Y MANTENIMIENTO DE CAMINOS VECINALES</v>
          </cell>
          <cell r="U2663">
            <v>1</v>
          </cell>
          <cell r="V2663" t="str">
            <v>NUEVOS - 2008</v>
          </cell>
          <cell r="W2663">
            <v>3280</v>
          </cell>
        </row>
        <row r="2664">
          <cell r="B2664" t="str">
            <v>B05-18909-00000</v>
          </cell>
          <cell r="C2664" t="str">
            <v>DOTACION DE TUBERIAS PARA ALCANTARILLADO SANITARIO CALLE UMA JALSU</v>
          </cell>
          <cell r="D2664" t="str">
            <v>COSMOS 79 U.V. "D"</v>
          </cell>
          <cell r="E2664">
            <v>3</v>
          </cell>
          <cell r="F2664" t="str">
            <v>DISTRITO - 3</v>
          </cell>
          <cell r="G2664" t="str">
            <v>RI-08</v>
          </cell>
          <cell r="H2664">
            <v>10000</v>
          </cell>
          <cell r="I2664">
            <v>10000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2</v>
          </cell>
          <cell r="R2664" t="str">
            <v>OBRAS Y MEDIO AMBIENTE</v>
          </cell>
          <cell r="S2664">
            <v>15</v>
          </cell>
          <cell r="T2664" t="str">
            <v>PLAN USO DE DESECHOS SOLIDOS - ALCANTARILLADO SANITARIO</v>
          </cell>
          <cell r="U2664">
            <v>1</v>
          </cell>
          <cell r="V2664" t="str">
            <v>NUEVOS - 2008</v>
          </cell>
          <cell r="W2664">
            <v>3281</v>
          </cell>
        </row>
        <row r="2665">
          <cell r="B2665" t="str">
            <v>B05-18739-00000</v>
          </cell>
          <cell r="C2665" t="str">
            <v>DOTACION DE MATERIALES DE CONSTRUCCION  PARA ENLOSETADO CALLE TUCUPAYA</v>
          </cell>
          <cell r="D2665" t="str">
            <v>COSMOS 79 U.V. "E"</v>
          </cell>
          <cell r="E2665">
            <v>3</v>
          </cell>
          <cell r="F2665" t="str">
            <v>DISTRITO - 3</v>
          </cell>
          <cell r="G2665" t="str">
            <v>RI-08</v>
          </cell>
          <cell r="H2665">
            <v>27778</v>
          </cell>
          <cell r="I2665">
            <v>27778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2</v>
          </cell>
          <cell r="R2665" t="str">
            <v>OBRAS Y MEDIO AMBIENTE</v>
          </cell>
          <cell r="S2665">
            <v>18</v>
          </cell>
          <cell r="T2665" t="str">
            <v>CONSTRUCCION Y MANTENIMIENTO DE CAMINOS VECINALES</v>
          </cell>
          <cell r="U2665">
            <v>1</v>
          </cell>
          <cell r="V2665" t="str">
            <v>NUEVOS - 2008</v>
          </cell>
          <cell r="W2665">
            <v>3282</v>
          </cell>
        </row>
        <row r="2666">
          <cell r="B2666" t="str">
            <v>B05-18770-00000</v>
          </cell>
          <cell r="C2666" t="str">
            <v>DOTACION DE MATERIALES DE CONSTRUCCION PARA ENLOSETADO  CALLE WILA WINUI</v>
          </cell>
          <cell r="D2666" t="str">
            <v>COSMOS 79 U.V. "E"</v>
          </cell>
          <cell r="E2666">
            <v>3</v>
          </cell>
          <cell r="F2666" t="str">
            <v>DISTRITO - 3</v>
          </cell>
          <cell r="G2666" t="str">
            <v>RI-08</v>
          </cell>
          <cell r="H2666">
            <v>133000</v>
          </cell>
          <cell r="I2666">
            <v>133000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2</v>
          </cell>
          <cell r="R2666" t="str">
            <v>OBRAS Y MEDIO AMBIENTE</v>
          </cell>
          <cell r="S2666">
            <v>18</v>
          </cell>
          <cell r="T2666" t="str">
            <v>CONSTRUCCION Y MANTENIMIENTO DE CAMINOS VECINALES</v>
          </cell>
          <cell r="U2666">
            <v>1</v>
          </cell>
          <cell r="V2666" t="str">
            <v>NUEVOS - 2008</v>
          </cell>
          <cell r="W2666">
            <v>3283</v>
          </cell>
        </row>
        <row r="2667">
          <cell r="B2667" t="str">
            <v>B05-18773-00000</v>
          </cell>
          <cell r="C2667" t="str">
            <v>DOTACION DE MATERIALES DE CONSTRUCCION PARA ENLOSETADO CALLE  PALLCOMA</v>
          </cell>
          <cell r="D2667" t="str">
            <v>COSMOS 79 U.V. "E"</v>
          </cell>
          <cell r="E2667">
            <v>3</v>
          </cell>
          <cell r="F2667" t="str">
            <v>DISTRITO - 3</v>
          </cell>
          <cell r="G2667" t="str">
            <v>RI-08</v>
          </cell>
          <cell r="H2667">
            <v>130000</v>
          </cell>
          <cell r="I2667">
            <v>130000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2</v>
          </cell>
          <cell r="R2667" t="str">
            <v>OBRAS Y MEDIO AMBIENTE</v>
          </cell>
          <cell r="S2667">
            <v>18</v>
          </cell>
          <cell r="T2667" t="str">
            <v>CONSTRUCCION Y MANTENIMIENTO DE CAMINOS VECINALES</v>
          </cell>
          <cell r="U2667">
            <v>1</v>
          </cell>
          <cell r="V2667" t="str">
            <v>NUEVOS - 2008</v>
          </cell>
          <cell r="W2667">
            <v>3284</v>
          </cell>
        </row>
        <row r="2668">
          <cell r="B2668" t="str">
            <v>B05-18538-00000</v>
          </cell>
          <cell r="C2668" t="str">
            <v>DOTACION DE MATERIALES DE CONSTRUCCION PARA ENLOSETADO CALLE JANCO MARCA</v>
          </cell>
          <cell r="D2668" t="str">
            <v>COSMOS 79 U.V. "F"</v>
          </cell>
          <cell r="E2668">
            <v>3</v>
          </cell>
          <cell r="F2668" t="str">
            <v>DISTRITO - 3</v>
          </cell>
          <cell r="G2668" t="str">
            <v>RI-08</v>
          </cell>
          <cell r="H2668">
            <v>27770</v>
          </cell>
          <cell r="I2668">
            <v>0</v>
          </cell>
          <cell r="J2668">
            <v>27770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2</v>
          </cell>
          <cell r="R2668" t="str">
            <v>OBRAS Y MEDIO AMBIENTE</v>
          </cell>
          <cell r="S2668">
            <v>18</v>
          </cell>
          <cell r="T2668" t="str">
            <v>CONSTRUCCION Y MANTENIMIENTO DE CAMINOS VECINALES</v>
          </cell>
          <cell r="U2668">
            <v>1</v>
          </cell>
          <cell r="V2668" t="str">
            <v>NUEVOS - 2008</v>
          </cell>
          <cell r="W2668">
            <v>3285</v>
          </cell>
        </row>
        <row r="2669">
          <cell r="B2669" t="str">
            <v>B05-18792-00000</v>
          </cell>
          <cell r="C2669" t="str">
            <v xml:space="preserve">DOTACION DE MATERIALES DE CONSTRUCCION PARA ENLOSETADO CALLE KANA WILLKI </v>
          </cell>
          <cell r="D2669" t="str">
            <v>COSMOS 79 U.V. "G"</v>
          </cell>
          <cell r="E2669">
            <v>3</v>
          </cell>
          <cell r="F2669" t="str">
            <v>DISTRITO - 3</v>
          </cell>
          <cell r="G2669" t="str">
            <v>RI-08</v>
          </cell>
          <cell r="H2669">
            <v>145000</v>
          </cell>
          <cell r="I2669">
            <v>117223</v>
          </cell>
          <cell r="J2669">
            <v>27777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2</v>
          </cell>
          <cell r="R2669" t="str">
            <v>OBRAS Y MEDIO AMBIENTE</v>
          </cell>
          <cell r="S2669">
            <v>18</v>
          </cell>
          <cell r="T2669" t="str">
            <v>CONSTRUCCION Y MANTENIMIENTO DE CAMINOS VECINALES</v>
          </cell>
          <cell r="U2669">
            <v>1</v>
          </cell>
          <cell r="V2669" t="str">
            <v>NUEVOS - 2008</v>
          </cell>
          <cell r="W2669">
            <v>3286</v>
          </cell>
        </row>
        <row r="2670">
          <cell r="B2670" t="str">
            <v>B05-18807-00000</v>
          </cell>
          <cell r="C2670" t="str">
            <v xml:space="preserve">DOTACION DE MATERIALES DE CONSTRUCCION PARA ENLOSETADO CALLE WAYLLA ROCA </v>
          </cell>
          <cell r="D2670" t="str">
            <v>COSMOS 79 U.V. "G"</v>
          </cell>
          <cell r="E2670">
            <v>3</v>
          </cell>
          <cell r="F2670" t="str">
            <v>DISTRITO - 3</v>
          </cell>
          <cell r="G2670" t="str">
            <v>RI-08</v>
          </cell>
          <cell r="H2670">
            <v>136652</v>
          </cell>
          <cell r="I2670">
            <v>136652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2</v>
          </cell>
          <cell r="R2670" t="str">
            <v>OBRAS Y MEDIO AMBIENTE</v>
          </cell>
          <cell r="S2670">
            <v>18</v>
          </cell>
          <cell r="T2670" t="str">
            <v>CONSTRUCCION Y MANTENIMIENTO DE CAMINOS VECINALES</v>
          </cell>
          <cell r="U2670">
            <v>1</v>
          </cell>
          <cell r="V2670" t="str">
            <v>NUEVOS - 2008</v>
          </cell>
          <cell r="W2670">
            <v>3287</v>
          </cell>
        </row>
        <row r="2671">
          <cell r="B2671" t="str">
            <v>B05-18829-00000</v>
          </cell>
          <cell r="C2671" t="str">
            <v xml:space="preserve">DOTACION DE MATERIALES DE CONSTRUCCION PARA ENLSOETADO  CALLE CONCHA WILLKI </v>
          </cell>
          <cell r="D2671" t="str">
            <v>COSMOS 79 U.V. "G"</v>
          </cell>
          <cell r="E2671">
            <v>3</v>
          </cell>
          <cell r="F2671" t="str">
            <v>DISTRITO - 3</v>
          </cell>
          <cell r="G2671" t="str">
            <v>RI-08</v>
          </cell>
          <cell r="H2671">
            <v>145000</v>
          </cell>
          <cell r="I2671">
            <v>145000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2</v>
          </cell>
          <cell r="R2671" t="str">
            <v>OBRAS Y MEDIO AMBIENTE</v>
          </cell>
          <cell r="S2671">
            <v>18</v>
          </cell>
          <cell r="T2671" t="str">
            <v>CONSTRUCCION Y MANTENIMIENTO DE CAMINOS VECINALES</v>
          </cell>
          <cell r="U2671">
            <v>1</v>
          </cell>
          <cell r="V2671" t="str">
            <v>NUEVOS - 2008</v>
          </cell>
          <cell r="W2671">
            <v>3288</v>
          </cell>
        </row>
        <row r="2672">
          <cell r="B2672" t="str">
            <v>B05-18818-00000</v>
          </cell>
          <cell r="C2672" t="str">
            <v>DOTACION DE MATERIALES DE CONSTRUCCION PARA ENLOSETADO CALLES KOTA KOTANI Y JAÑURI</v>
          </cell>
          <cell r="D2672" t="str">
            <v>COSMOS 79 U.V."B"</v>
          </cell>
          <cell r="E2672">
            <v>3</v>
          </cell>
          <cell r="F2672" t="str">
            <v>DISTRITO - 3</v>
          </cell>
          <cell r="G2672" t="str">
            <v>RI-08</v>
          </cell>
          <cell r="H2672">
            <v>170892</v>
          </cell>
          <cell r="I2672">
            <v>143192</v>
          </cell>
          <cell r="J2672">
            <v>27700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2</v>
          </cell>
          <cell r="R2672" t="str">
            <v>OBRAS Y MEDIO AMBIENTE</v>
          </cell>
          <cell r="S2672">
            <v>18</v>
          </cell>
          <cell r="T2672" t="str">
            <v>CONSTRUCCION Y MANTENIMIENTO DE CAMINOS VECINALES</v>
          </cell>
          <cell r="U2672">
            <v>1</v>
          </cell>
          <cell r="V2672" t="str">
            <v>NUEVOS - 2008</v>
          </cell>
          <cell r="W2672">
            <v>3289</v>
          </cell>
        </row>
        <row r="2673">
          <cell r="B2673" t="str">
            <v>B05-19076-00000</v>
          </cell>
          <cell r="C2673" t="str">
            <v>ENLOSETADO CALLE  CHOQUEÑA</v>
          </cell>
          <cell r="D2673" t="str">
            <v>COSMOS 79 U.V."C"</v>
          </cell>
          <cell r="E2673">
            <v>3</v>
          </cell>
          <cell r="F2673" t="str">
            <v>DISTRITO - 3</v>
          </cell>
          <cell r="G2673" t="str">
            <v>RI-08</v>
          </cell>
          <cell r="H2673">
            <v>136090</v>
          </cell>
          <cell r="I2673">
            <v>136090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2</v>
          </cell>
          <cell r="R2673" t="str">
            <v>OBRAS Y MEDIO AMBIENTE</v>
          </cell>
          <cell r="S2673">
            <v>18</v>
          </cell>
          <cell r="T2673" t="str">
            <v>CONSTRUCCION Y MANTENIMIENTO DE CAMINOS VECINALES</v>
          </cell>
          <cell r="U2673">
            <v>1</v>
          </cell>
          <cell r="V2673" t="str">
            <v>NUEVOS - 2008</v>
          </cell>
          <cell r="W2673">
            <v>3290</v>
          </cell>
        </row>
        <row r="2674">
          <cell r="B2674" t="str">
            <v>B05-19078-00000</v>
          </cell>
          <cell r="C2674" t="str">
            <v>ENLOSETADO CALLE  LARAMA</v>
          </cell>
          <cell r="D2674" t="str">
            <v>COSMOS 79 U.V."C"</v>
          </cell>
          <cell r="E2674">
            <v>3</v>
          </cell>
          <cell r="F2674" t="str">
            <v>DISTRITO - 3</v>
          </cell>
          <cell r="G2674" t="str">
            <v>RI-08</v>
          </cell>
          <cell r="H2674">
            <v>136090</v>
          </cell>
          <cell r="I2674">
            <v>136090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2</v>
          </cell>
          <cell r="R2674" t="str">
            <v>OBRAS Y MEDIO AMBIENTE</v>
          </cell>
          <cell r="S2674">
            <v>18</v>
          </cell>
          <cell r="T2674" t="str">
            <v>CONSTRUCCION Y MANTENIMIENTO DE CAMINOS VECINALES</v>
          </cell>
          <cell r="U2674">
            <v>1</v>
          </cell>
          <cell r="V2674" t="str">
            <v>NUEVOS - 2008</v>
          </cell>
          <cell r="W2674">
            <v>3291</v>
          </cell>
        </row>
        <row r="2675">
          <cell r="B2675" t="str">
            <v>B05-18736-00000</v>
          </cell>
          <cell r="C2675" t="str">
            <v>DOTACION DE MATERIALES DE CONSTRUCCION  PARA CANCHA MULTIFUNCIONAL</v>
          </cell>
          <cell r="D2675" t="str">
            <v>COTAPATA</v>
          </cell>
          <cell r="E2675">
            <v>3</v>
          </cell>
          <cell r="F2675" t="str">
            <v>DISTRITO - 3</v>
          </cell>
          <cell r="G2675" t="str">
            <v>RI-08</v>
          </cell>
          <cell r="H2675">
            <v>21000</v>
          </cell>
          <cell r="I2675">
            <v>21000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2</v>
          </cell>
          <cell r="R2675" t="str">
            <v>OBRAS Y MEDIO AMBIENTE</v>
          </cell>
          <cell r="S2675">
            <v>12</v>
          </cell>
          <cell r="T2675" t="str">
            <v>INFRAESTRUCTURA URBANA Y RURAL</v>
          </cell>
          <cell r="U2675">
            <v>1</v>
          </cell>
          <cell r="V2675" t="str">
            <v>NUEVOS - 2008</v>
          </cell>
          <cell r="W2675">
            <v>3292</v>
          </cell>
        </row>
        <row r="2676">
          <cell r="B2676" t="str">
            <v>B05-19060-00000</v>
          </cell>
          <cell r="C2676" t="str">
            <v>ENLOSETADO AV. GUERRA DEL CHACO</v>
          </cell>
          <cell r="D2676" t="str">
            <v>CRUZ DEL SUR</v>
          </cell>
          <cell r="E2676">
            <v>3</v>
          </cell>
          <cell r="F2676" t="str">
            <v>DISTRITO - 3</v>
          </cell>
          <cell r="G2676" t="str">
            <v>RI-08</v>
          </cell>
          <cell r="H2676">
            <v>97027</v>
          </cell>
          <cell r="I2676">
            <v>97027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2</v>
          </cell>
          <cell r="R2676" t="str">
            <v>OBRAS Y MEDIO AMBIENTE</v>
          </cell>
          <cell r="S2676">
            <v>18</v>
          </cell>
          <cell r="T2676" t="str">
            <v>CONSTRUCCION Y MANTENIMIENTO DE CAMINOS VECINALES</v>
          </cell>
          <cell r="U2676">
            <v>1</v>
          </cell>
          <cell r="V2676" t="str">
            <v>NUEVOS - 2008</v>
          </cell>
          <cell r="W2676">
            <v>3293</v>
          </cell>
        </row>
        <row r="2677">
          <cell r="B2677" t="str">
            <v/>
          </cell>
          <cell r="C2677" t="str">
            <v>ALQUILER DE MAQUINARIA PESADA</v>
          </cell>
          <cell r="D2677" t="str">
            <v>DISTRITAL   D-3</v>
          </cell>
          <cell r="E2677">
            <v>3</v>
          </cell>
          <cell r="F2677" t="str">
            <v>DISTRITO - 3</v>
          </cell>
          <cell r="G2677" t="str">
            <v>RI-08</v>
          </cell>
          <cell r="H2677">
            <v>150000</v>
          </cell>
          <cell r="I2677">
            <v>0</v>
          </cell>
          <cell r="J2677">
            <v>150000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2</v>
          </cell>
          <cell r="R2677" t="str">
            <v>OBRAS Y MEDIO AMBIENTE</v>
          </cell>
          <cell r="S2677">
            <v>18</v>
          </cell>
          <cell r="T2677" t="str">
            <v>CONSTRUCCION Y MANTENIMIENTO DE CAMINOS VECINALES</v>
          </cell>
          <cell r="U2677">
            <v>1</v>
          </cell>
          <cell r="V2677" t="str">
            <v>NUEVOS - 2008</v>
          </cell>
          <cell r="W2677">
            <v>3294</v>
          </cell>
        </row>
        <row r="2678">
          <cell r="B2678" t="str">
            <v>B05-18172-00000</v>
          </cell>
          <cell r="C2678" t="str">
            <v>CONSTRUCCION SUB-ALCALDIA D-3  (FASE III)</v>
          </cell>
          <cell r="D2678" t="str">
            <v>DISTRITAL   D-3</v>
          </cell>
          <cell r="E2678">
            <v>3</v>
          </cell>
          <cell r="F2678" t="str">
            <v>DISTRITO - 3</v>
          </cell>
          <cell r="G2678" t="str">
            <v>RI-08</v>
          </cell>
          <cell r="H2678">
            <v>200000</v>
          </cell>
          <cell r="I2678">
            <v>0</v>
          </cell>
          <cell r="J2678">
            <v>200000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2</v>
          </cell>
          <cell r="R2678" t="str">
            <v>OBRAS Y MEDIO AMBIENTE</v>
          </cell>
          <cell r="S2678">
            <v>12</v>
          </cell>
          <cell r="T2678" t="str">
            <v>INFRAESTRUCTURA URBANA Y RURAL</v>
          </cell>
          <cell r="U2678">
            <v>1</v>
          </cell>
          <cell r="V2678" t="str">
            <v>NUEVOS - 2008</v>
          </cell>
          <cell r="W2678">
            <v>3295</v>
          </cell>
        </row>
        <row r="2679">
          <cell r="B2679" t="str">
            <v>B05-18482-00000</v>
          </cell>
          <cell r="C2679" t="str">
            <v>CONSTRUCCION SALA DE ESPERA CENTRO DE SALUD  1RO DE MAYO Y COSMOS 79 U.V. "C"</v>
          </cell>
          <cell r="D2679" t="str">
            <v>DISTRITAL   D-3</v>
          </cell>
          <cell r="E2679">
            <v>3</v>
          </cell>
          <cell r="F2679" t="str">
            <v>DISTRITO - 3</v>
          </cell>
          <cell r="G2679" t="str">
            <v>RI-08</v>
          </cell>
          <cell r="H2679">
            <v>60000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60000</v>
          </cell>
          <cell r="P2679">
            <v>0</v>
          </cell>
          <cell r="Q2679">
            <v>1</v>
          </cell>
          <cell r="R2679" t="str">
            <v>PROTECCION SOCIAL</v>
          </cell>
          <cell r="S2679">
            <v>2</v>
          </cell>
          <cell r="T2679" t="str">
            <v>SERVICIO DE SALUD</v>
          </cell>
          <cell r="U2679">
            <v>1</v>
          </cell>
          <cell r="V2679" t="str">
            <v>NUEVOS - 2008</v>
          </cell>
          <cell r="W2679">
            <v>3296</v>
          </cell>
        </row>
        <row r="2680">
          <cell r="B2680" t="str">
            <v/>
          </cell>
          <cell r="C2680" t="str">
            <v>DOTACION DE INSUMOS  CENTROS DE SALUD   D-3</v>
          </cell>
          <cell r="D2680" t="str">
            <v>DISTRITAL   D-3</v>
          </cell>
          <cell r="E2680">
            <v>3</v>
          </cell>
          <cell r="F2680" t="str">
            <v>DISTRITO - 3</v>
          </cell>
          <cell r="G2680" t="str">
            <v>RI-08</v>
          </cell>
          <cell r="H2680">
            <v>100000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100000</v>
          </cell>
          <cell r="P2680">
            <v>0</v>
          </cell>
          <cell r="Q2680">
            <v>1</v>
          </cell>
          <cell r="R2680" t="str">
            <v>PROTECCION SOCIAL</v>
          </cell>
          <cell r="S2680">
            <v>2</v>
          </cell>
          <cell r="T2680" t="str">
            <v>SERVICIO DE SALUD</v>
          </cell>
          <cell r="U2680">
            <v>1</v>
          </cell>
          <cell r="V2680" t="str">
            <v>NUEVOS - 2008</v>
          </cell>
          <cell r="W2680">
            <v>3297</v>
          </cell>
        </row>
        <row r="2681">
          <cell r="B2681" t="str">
            <v>B05-18726-00000</v>
          </cell>
          <cell r="C2681" t="str">
            <v>DOTACION DE LUMINARIAS SUB DISTRITO 4</v>
          </cell>
          <cell r="D2681" t="str">
            <v>DISTRITAL   D-3</v>
          </cell>
          <cell r="E2681">
            <v>3</v>
          </cell>
          <cell r="F2681" t="str">
            <v>DISTRITO - 3</v>
          </cell>
          <cell r="G2681" t="str">
            <v>RI-08</v>
          </cell>
          <cell r="H2681">
            <v>100000</v>
          </cell>
          <cell r="I2681">
            <v>0</v>
          </cell>
          <cell r="J2681">
            <v>100000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2</v>
          </cell>
          <cell r="R2681" t="str">
            <v>OBRAS Y MEDIO AMBIENTE</v>
          </cell>
          <cell r="S2681">
            <v>17</v>
          </cell>
          <cell r="T2681" t="str">
            <v>ALUMBRADO PUBLICO</v>
          </cell>
          <cell r="U2681">
            <v>1</v>
          </cell>
          <cell r="V2681" t="str">
            <v>NUEVOS - 2008</v>
          </cell>
          <cell r="W2681">
            <v>3298</v>
          </cell>
        </row>
        <row r="2682">
          <cell r="B2682" t="str">
            <v>B05-19044-00000</v>
          </cell>
          <cell r="C2682" t="str">
            <v>ENLOSETADO AV. 1</v>
          </cell>
          <cell r="D2682" t="str">
            <v>DISTRITAL   D-3</v>
          </cell>
          <cell r="E2682">
            <v>3</v>
          </cell>
          <cell r="F2682" t="str">
            <v>DISTRITO - 3</v>
          </cell>
          <cell r="G2682" t="str">
            <v>RI-08</v>
          </cell>
          <cell r="H2682">
            <v>170000</v>
          </cell>
          <cell r="I2682">
            <v>70000</v>
          </cell>
          <cell r="J2682">
            <v>100000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2</v>
          </cell>
          <cell r="R2682" t="str">
            <v>OBRAS Y MEDIO AMBIENTE</v>
          </cell>
          <cell r="S2682">
            <v>18</v>
          </cell>
          <cell r="T2682" t="str">
            <v>CONSTRUCCION Y MANTENIMIENTO DE CAMINOS VECINALES</v>
          </cell>
          <cell r="U2682">
            <v>1</v>
          </cell>
          <cell r="V2682" t="str">
            <v>NUEVOS - 2008</v>
          </cell>
          <cell r="W2682">
            <v>3299</v>
          </cell>
        </row>
        <row r="2683">
          <cell r="B2683" t="str">
            <v>B05-19067-00000</v>
          </cell>
          <cell r="C2683" t="str">
            <v>ENLOSETADO AV. NICOLAS CRUZ</v>
          </cell>
          <cell r="D2683" t="str">
            <v>DISTRITAL   D-3</v>
          </cell>
          <cell r="E2683">
            <v>3</v>
          </cell>
          <cell r="F2683" t="str">
            <v>DISTRITO - 3</v>
          </cell>
          <cell r="G2683" t="str">
            <v>RI-08</v>
          </cell>
          <cell r="H2683">
            <v>290000</v>
          </cell>
          <cell r="I2683">
            <v>0</v>
          </cell>
          <cell r="J2683">
            <v>290000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2</v>
          </cell>
          <cell r="R2683" t="str">
            <v>OBRAS Y MEDIO AMBIENTE</v>
          </cell>
          <cell r="S2683">
            <v>18</v>
          </cell>
          <cell r="T2683" t="str">
            <v>CONSTRUCCION Y MANTENIMIENTO DE CAMINOS VECINALES</v>
          </cell>
          <cell r="U2683">
            <v>1</v>
          </cell>
          <cell r="V2683" t="str">
            <v>NUEVOS - 2008</v>
          </cell>
          <cell r="W2683">
            <v>3300</v>
          </cell>
        </row>
        <row r="2684">
          <cell r="B2684" t="str">
            <v>B05-19070-00000</v>
          </cell>
          <cell r="C2684" t="str">
            <v>ENLOSETADO AV. PISAGUA</v>
          </cell>
          <cell r="D2684" t="str">
            <v>SAN JUAN LOZA VASCAL D-3</v>
          </cell>
          <cell r="E2684">
            <v>3</v>
          </cell>
          <cell r="F2684" t="str">
            <v>DISTRITO - 3</v>
          </cell>
          <cell r="G2684" t="str">
            <v>RI-08</v>
          </cell>
          <cell r="H2684">
            <v>160000</v>
          </cell>
          <cell r="I2684">
            <v>50000</v>
          </cell>
          <cell r="J2684">
            <v>110000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2</v>
          </cell>
          <cell r="R2684" t="str">
            <v>OBRAS Y MEDIO AMBIENTE</v>
          </cell>
          <cell r="S2684">
            <v>18</v>
          </cell>
          <cell r="T2684" t="str">
            <v>CONSTRUCCION Y MANTENIMIENTO DE CAMINOS VECINALES</v>
          </cell>
          <cell r="U2684">
            <v>1</v>
          </cell>
          <cell r="V2684" t="str">
            <v>NUEVOS - 2008</v>
          </cell>
          <cell r="W2684">
            <v>3301</v>
          </cell>
        </row>
        <row r="2685">
          <cell r="B2685" t="str">
            <v>B05-19213-00000</v>
          </cell>
          <cell r="C2685" t="str">
            <v>ENLOSETADO CALLES GUZMAN ASPIAZU, GUTIERREZ, TOPATER, SAN DIEGO, SAN PEDRO Y SAN PABLO</v>
          </cell>
          <cell r="D2685" t="str">
            <v>DISTRITAL   D-3</v>
          </cell>
          <cell r="E2685">
            <v>3</v>
          </cell>
          <cell r="F2685" t="str">
            <v>DISTRITO - 3</v>
          </cell>
          <cell r="G2685" t="str">
            <v>RI-08</v>
          </cell>
          <cell r="H2685">
            <v>250000</v>
          </cell>
          <cell r="I2685">
            <v>0</v>
          </cell>
          <cell r="J2685">
            <v>250000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2</v>
          </cell>
          <cell r="R2685" t="str">
            <v>OBRAS Y MEDIO AMBIENTE</v>
          </cell>
          <cell r="S2685">
            <v>18</v>
          </cell>
          <cell r="T2685" t="str">
            <v>CONSTRUCCION Y MANTENIMIENTO DE CAMINOS VECINALES</v>
          </cell>
          <cell r="U2685">
            <v>1</v>
          </cell>
          <cell r="V2685" t="str">
            <v>NUEVOS - 2008</v>
          </cell>
          <cell r="W2685">
            <v>3302</v>
          </cell>
        </row>
        <row r="2686">
          <cell r="B2686" t="str">
            <v>B05-19214-00000</v>
          </cell>
          <cell r="C2686" t="str">
            <v>ENLOSETADO CALLES H. LUIS GUARDIA, VILLA COTA, EUCALIPTO Y OROPEZA</v>
          </cell>
          <cell r="D2686" t="str">
            <v>DISTRITAL D-3</v>
          </cell>
          <cell r="E2686">
            <v>3</v>
          </cell>
          <cell r="F2686" t="str">
            <v>DISTRITO - 3</v>
          </cell>
          <cell r="G2686" t="str">
            <v>RI-08</v>
          </cell>
          <cell r="H2686">
            <v>1100000</v>
          </cell>
          <cell r="I2686">
            <v>212500</v>
          </cell>
          <cell r="J2686">
            <v>250000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637500</v>
          </cell>
          <cell r="Q2686">
            <v>2</v>
          </cell>
          <cell r="R2686" t="str">
            <v>OBRAS Y MEDIO AMBIENTE</v>
          </cell>
          <cell r="S2686">
            <v>18</v>
          </cell>
          <cell r="T2686" t="str">
            <v>CONSTRUCCION Y MANTENIMIENTO DE CAMINOS VECINALES</v>
          </cell>
          <cell r="U2686">
            <v>1</v>
          </cell>
          <cell r="V2686" t="str">
            <v>NUEVOS - 2008</v>
          </cell>
          <cell r="W2686">
            <v>3303</v>
          </cell>
        </row>
        <row r="2687">
          <cell r="B2687" t="str">
            <v>B05-19302-00000</v>
          </cell>
          <cell r="C2687" t="str">
            <v>EQUIPAMIENTO CENTROS DE SALUD D-3</v>
          </cell>
          <cell r="D2687" t="str">
            <v>DISTRITAL   D-3</v>
          </cell>
          <cell r="E2687">
            <v>3</v>
          </cell>
          <cell r="F2687" t="str">
            <v>DISTRITO - 3</v>
          </cell>
          <cell r="G2687" t="str">
            <v>RI-08</v>
          </cell>
          <cell r="H2687">
            <v>130000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130000</v>
          </cell>
          <cell r="P2687">
            <v>0</v>
          </cell>
          <cell r="Q2687">
            <v>1</v>
          </cell>
          <cell r="R2687" t="str">
            <v>PROTECCION SOCIAL</v>
          </cell>
          <cell r="S2687">
            <v>2</v>
          </cell>
          <cell r="T2687" t="str">
            <v>SERVICIO DE SALUD</v>
          </cell>
          <cell r="U2687">
            <v>1</v>
          </cell>
          <cell r="V2687" t="str">
            <v>NUEVOS - 2008</v>
          </cell>
          <cell r="W2687">
            <v>3304</v>
          </cell>
        </row>
        <row r="2688">
          <cell r="B2688" t="str">
            <v>B05-19303-00000</v>
          </cell>
          <cell r="C2688" t="str">
            <v>EQUIPAMIENTO CENTROS DE SALUD D-3 (INSTRUMENTAL MEDICO)</v>
          </cell>
          <cell r="D2688" t="str">
            <v>DISTRITAL   D-3</v>
          </cell>
          <cell r="E2688">
            <v>3</v>
          </cell>
          <cell r="F2688" t="str">
            <v>DISTRITO - 3</v>
          </cell>
          <cell r="G2688" t="str">
            <v>RI-08</v>
          </cell>
          <cell r="H2688">
            <v>150000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150000</v>
          </cell>
          <cell r="P2688">
            <v>0</v>
          </cell>
          <cell r="Q2688">
            <v>1</v>
          </cell>
          <cell r="R2688" t="str">
            <v>PROTECCION SOCIAL</v>
          </cell>
          <cell r="S2688">
            <v>2</v>
          </cell>
          <cell r="T2688" t="str">
            <v>SERVICIO DE SALUD</v>
          </cell>
          <cell r="U2688">
            <v>1</v>
          </cell>
          <cell r="V2688" t="str">
            <v>NUEVOS - 2008</v>
          </cell>
          <cell r="W2688">
            <v>3305</v>
          </cell>
        </row>
        <row r="2689">
          <cell r="B2689" t="str">
            <v>B05-19319-00000</v>
          </cell>
          <cell r="C2689" t="str">
            <v>EQUIPAMIENTO SUB ALCALDÍA D-3</v>
          </cell>
          <cell r="D2689" t="str">
            <v>DISTRITAL   D-3</v>
          </cell>
          <cell r="E2689">
            <v>3</v>
          </cell>
          <cell r="F2689" t="str">
            <v>DISTRITO - 3</v>
          </cell>
          <cell r="G2689" t="str">
            <v>RI-08</v>
          </cell>
          <cell r="H2689">
            <v>25000</v>
          </cell>
          <cell r="I2689">
            <v>0</v>
          </cell>
          <cell r="J2689">
            <v>25000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4</v>
          </cell>
          <cell r="R2689" t="str">
            <v>FORTALECIMIENTO INSTITUCIONAL</v>
          </cell>
          <cell r="S2689">
            <v>28</v>
          </cell>
          <cell r="T2689" t="str">
            <v>FORTALECIMIENTO SUB ALCALDIAS DISTRITALES</v>
          </cell>
          <cell r="U2689">
            <v>1</v>
          </cell>
          <cell r="V2689" t="str">
            <v>NUEVOS - 2008</v>
          </cell>
          <cell r="W2689">
            <v>3306</v>
          </cell>
        </row>
        <row r="2690">
          <cell r="B2690" t="str">
            <v>B05-19320-00000</v>
          </cell>
          <cell r="C2690" t="str">
            <v>EQUIPAMIENTO SUB ALCALDÍA D-3 (CONTROL SOCIAL)</v>
          </cell>
          <cell r="D2690" t="str">
            <v>DISTRITAL   D-3</v>
          </cell>
          <cell r="E2690">
            <v>3</v>
          </cell>
          <cell r="F2690" t="str">
            <v>DISTRITO - 3</v>
          </cell>
          <cell r="G2690" t="str">
            <v>RI-08</v>
          </cell>
          <cell r="H2690">
            <v>60000</v>
          </cell>
          <cell r="I2690">
            <v>0</v>
          </cell>
          <cell r="J2690">
            <v>60000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4</v>
          </cell>
          <cell r="R2690" t="str">
            <v>FORTALECIMIENTO INSTITUCIONAL</v>
          </cell>
          <cell r="S2690">
            <v>28</v>
          </cell>
          <cell r="T2690" t="str">
            <v>FORTALECIMIENTO SUB ALCALDIAS DISTRITALES</v>
          </cell>
          <cell r="U2690">
            <v>1</v>
          </cell>
          <cell r="V2690" t="str">
            <v>NUEVOS - 2008</v>
          </cell>
          <cell r="W2690">
            <v>3307</v>
          </cell>
        </row>
        <row r="2691">
          <cell r="B2691" t="str">
            <v/>
          </cell>
          <cell r="C2691" t="str">
            <v>MANTENIMIENTO CENTROS DE SALUD D-3</v>
          </cell>
          <cell r="D2691" t="str">
            <v>DISTRITAL   D-3</v>
          </cell>
          <cell r="E2691">
            <v>3</v>
          </cell>
          <cell r="F2691" t="str">
            <v>DISTRITO - 3</v>
          </cell>
          <cell r="G2691" t="str">
            <v>RI-08</v>
          </cell>
          <cell r="H2691">
            <v>150000</v>
          </cell>
          <cell r="I2691">
            <v>0</v>
          </cell>
          <cell r="J2691">
            <v>0</v>
          </cell>
          <cell r="K2691">
            <v>150000</v>
          </cell>
          <cell r="L2691">
            <v>0</v>
          </cell>
          <cell r="M2691">
            <v>0</v>
          </cell>
          <cell r="N2691">
            <v>150000</v>
          </cell>
          <cell r="O2691">
            <v>0</v>
          </cell>
          <cell r="P2691">
            <v>0</v>
          </cell>
          <cell r="Q2691">
            <v>1</v>
          </cell>
          <cell r="R2691" t="str">
            <v>PROTECCION SOCIAL</v>
          </cell>
          <cell r="S2691">
            <v>2</v>
          </cell>
          <cell r="T2691" t="str">
            <v>SERVICIO DE SALUD</v>
          </cell>
          <cell r="U2691">
            <v>1</v>
          </cell>
          <cell r="V2691" t="str">
            <v>NUEVOS - 2008</v>
          </cell>
          <cell r="W2691">
            <v>3308</v>
          </cell>
        </row>
        <row r="2692">
          <cell r="B2692" t="str">
            <v/>
          </cell>
          <cell r="C2692" t="str">
            <v>MANTENIMIENTO DE LUMINARIAS  D-3</v>
          </cell>
          <cell r="D2692" t="str">
            <v>DISTRITAL   D-3</v>
          </cell>
          <cell r="E2692">
            <v>3</v>
          </cell>
          <cell r="F2692" t="str">
            <v>DISTRITO - 3</v>
          </cell>
          <cell r="G2692" t="str">
            <v>RI-08</v>
          </cell>
          <cell r="H2692">
            <v>400000</v>
          </cell>
          <cell r="I2692">
            <v>0</v>
          </cell>
          <cell r="J2692">
            <v>400000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2</v>
          </cell>
          <cell r="R2692" t="str">
            <v>OBRAS Y MEDIO AMBIENTE</v>
          </cell>
          <cell r="S2692">
            <v>17</v>
          </cell>
          <cell r="T2692" t="str">
            <v>ALUMBRADO PUBLICO</v>
          </cell>
          <cell r="U2692">
            <v>1</v>
          </cell>
          <cell r="V2692" t="str">
            <v>NUEVOS - 2008</v>
          </cell>
          <cell r="W2692">
            <v>3309</v>
          </cell>
        </row>
        <row r="2693">
          <cell r="B2693" t="str">
            <v>B05-19400-00000</v>
          </cell>
          <cell r="C2693" t="str">
            <v>OBRAS MENORES DISTRITO 3</v>
          </cell>
          <cell r="D2693" t="str">
            <v>DISTRITAL   D-3</v>
          </cell>
          <cell r="E2693">
            <v>3</v>
          </cell>
          <cell r="F2693" t="str">
            <v>DISTRITO - 3</v>
          </cell>
          <cell r="G2693" t="str">
            <v>RI-08</v>
          </cell>
          <cell r="H2693">
            <v>100000</v>
          </cell>
          <cell r="I2693">
            <v>0</v>
          </cell>
          <cell r="J2693">
            <v>100000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2</v>
          </cell>
          <cell r="R2693" t="str">
            <v>OBRAS Y MEDIO AMBIENTE</v>
          </cell>
          <cell r="S2693">
            <v>12</v>
          </cell>
          <cell r="T2693" t="str">
            <v>INFRAESTRUCTURA URBANA Y RURAL</v>
          </cell>
          <cell r="U2693">
            <v>1</v>
          </cell>
          <cell r="V2693" t="str">
            <v>NUEVOS - 2008</v>
          </cell>
          <cell r="W2693">
            <v>3310</v>
          </cell>
        </row>
        <row r="2694">
          <cell r="B2694" t="str">
            <v>B05-18481-00000</v>
          </cell>
          <cell r="C2694" t="str">
            <v>CONSTRUCCION ROMPEMUELLES AV. LADISLAO CABRERA (CARRETERA A VIACHA)</v>
          </cell>
          <cell r="D2694" t="str">
            <v>DISTRITO 3</v>
          </cell>
          <cell r="E2694">
            <v>3</v>
          </cell>
          <cell r="F2694" t="str">
            <v>DISTRITO - 3</v>
          </cell>
          <cell r="G2694" t="str">
            <v>RI-08</v>
          </cell>
          <cell r="H2694">
            <v>5000</v>
          </cell>
          <cell r="I2694">
            <v>5000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2</v>
          </cell>
          <cell r="R2694" t="str">
            <v>OBRAS Y MEDIO AMBIENTE</v>
          </cell>
          <cell r="S2694">
            <v>18</v>
          </cell>
          <cell r="T2694" t="str">
            <v>CONSTRUCCION Y MANTENIMIENTO DE CAMINOS VECINALES</v>
          </cell>
          <cell r="U2694">
            <v>1</v>
          </cell>
          <cell r="V2694" t="str">
            <v>NUEVOS - 2008</v>
          </cell>
          <cell r="W2694">
            <v>3311</v>
          </cell>
        </row>
        <row r="2695">
          <cell r="B2695" t="str">
            <v>B05-18565-00000</v>
          </cell>
          <cell r="C2695" t="str">
            <v>DOTACION DE CEMENTO D-3</v>
          </cell>
          <cell r="D2695" t="str">
            <v>DISTRITO 3</v>
          </cell>
          <cell r="E2695">
            <v>3</v>
          </cell>
          <cell r="F2695" t="str">
            <v>DISTRITO - 3</v>
          </cell>
          <cell r="G2695" t="str">
            <v>RI-08</v>
          </cell>
          <cell r="H2695">
            <v>45000</v>
          </cell>
          <cell r="I2695">
            <v>0</v>
          </cell>
          <cell r="J2695">
            <v>45000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2</v>
          </cell>
          <cell r="R2695" t="str">
            <v>OBRAS Y MEDIO AMBIENTE</v>
          </cell>
          <cell r="S2695">
            <v>12</v>
          </cell>
          <cell r="T2695" t="str">
            <v>INFRAESTRUCTURA URBANA Y RURAL</v>
          </cell>
          <cell r="U2695">
            <v>1</v>
          </cell>
          <cell r="V2695" t="str">
            <v>NUEVOS - 2008</v>
          </cell>
          <cell r="W2695">
            <v>3312</v>
          </cell>
        </row>
        <row r="2696">
          <cell r="B2696" t="str">
            <v>B05-19119-00000</v>
          </cell>
          <cell r="C2696" t="str">
            <v>ENLOSETADO CALLE ANDREA ARIAS CUISA</v>
          </cell>
          <cell r="D2696" t="str">
            <v xml:space="preserve">EL PARAISO  </v>
          </cell>
          <cell r="E2696">
            <v>3</v>
          </cell>
          <cell r="F2696" t="str">
            <v>DISTRITO - 3</v>
          </cell>
          <cell r="G2696" t="str">
            <v>RI-08</v>
          </cell>
          <cell r="H2696">
            <v>90000</v>
          </cell>
          <cell r="I2696">
            <v>73000</v>
          </cell>
          <cell r="J2696">
            <v>17000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2</v>
          </cell>
          <cell r="R2696" t="str">
            <v>OBRAS Y MEDIO AMBIENTE</v>
          </cell>
          <cell r="S2696">
            <v>18</v>
          </cell>
          <cell r="T2696" t="str">
            <v>CONSTRUCCION Y MANTENIMIENTO DE CAMINOS VECINALES</v>
          </cell>
          <cell r="U2696">
            <v>1</v>
          </cell>
          <cell r="V2696" t="str">
            <v>NUEVOS - 2008</v>
          </cell>
          <cell r="W2696">
            <v>3313</v>
          </cell>
        </row>
        <row r="2697">
          <cell r="B2697" t="str">
            <v>B05-19132-00000</v>
          </cell>
          <cell r="C2697" t="str">
            <v>ENLOSETADO CALLE DAMASO KATARI</v>
          </cell>
          <cell r="D2697" t="str">
            <v xml:space="preserve">EL PARAISO  </v>
          </cell>
          <cell r="E2697">
            <v>3</v>
          </cell>
          <cell r="F2697" t="str">
            <v>DISTRITO - 3</v>
          </cell>
          <cell r="G2697" t="str">
            <v>RI-08</v>
          </cell>
          <cell r="H2697">
            <v>88000</v>
          </cell>
          <cell r="I2697">
            <v>88000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2</v>
          </cell>
          <cell r="R2697" t="str">
            <v>OBRAS Y MEDIO AMBIENTE</v>
          </cell>
          <cell r="S2697">
            <v>18</v>
          </cell>
          <cell r="T2697" t="str">
            <v>CONSTRUCCION Y MANTENIMIENTO DE CAMINOS VECINALES</v>
          </cell>
          <cell r="U2697">
            <v>1</v>
          </cell>
          <cell r="V2697" t="str">
            <v>NUEVOS - 2008</v>
          </cell>
          <cell r="W2697">
            <v>3314</v>
          </cell>
        </row>
        <row r="2698">
          <cell r="B2698" t="str">
            <v>B05-19159-00000</v>
          </cell>
          <cell r="C2698" t="str">
            <v>ENLOSETADO CALLE NARCISO CAMPERO</v>
          </cell>
          <cell r="D2698" t="str">
            <v xml:space="preserve">EL PARAISO  </v>
          </cell>
          <cell r="E2698">
            <v>3</v>
          </cell>
          <cell r="F2698" t="str">
            <v>DISTRITO - 3</v>
          </cell>
          <cell r="G2698" t="str">
            <v>RI-08</v>
          </cell>
          <cell r="H2698">
            <v>89000</v>
          </cell>
          <cell r="I2698">
            <v>89000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2</v>
          </cell>
          <cell r="R2698" t="str">
            <v>OBRAS Y MEDIO AMBIENTE</v>
          </cell>
          <cell r="S2698">
            <v>18</v>
          </cell>
          <cell r="T2698" t="str">
            <v>CONSTRUCCION Y MANTENIMIENTO DE CAMINOS VECINALES</v>
          </cell>
          <cell r="U2698">
            <v>1</v>
          </cell>
          <cell r="V2698" t="str">
            <v>NUEVOS - 2008</v>
          </cell>
          <cell r="W2698">
            <v>3315</v>
          </cell>
        </row>
        <row r="2699">
          <cell r="B2699" t="str">
            <v>B05-19139-00000</v>
          </cell>
          <cell r="C2699" t="str">
            <v>ENLOSETADO CALLE GUTIERREZ GUERRA  (FASE I)</v>
          </cell>
          <cell r="D2699" t="str">
            <v>EL PARAISO II</v>
          </cell>
          <cell r="E2699">
            <v>3</v>
          </cell>
          <cell r="F2699" t="str">
            <v>DISTRITO - 3</v>
          </cell>
          <cell r="G2699" t="str">
            <v>RI-08</v>
          </cell>
          <cell r="H2699">
            <v>136407</v>
          </cell>
          <cell r="I2699">
            <v>88550</v>
          </cell>
          <cell r="J2699">
            <v>47857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2</v>
          </cell>
          <cell r="R2699" t="str">
            <v>OBRAS Y MEDIO AMBIENTE</v>
          </cell>
          <cell r="S2699">
            <v>18</v>
          </cell>
          <cell r="T2699" t="str">
            <v>CONSTRUCCION Y MANTENIMIENTO DE CAMINOS VECINALES</v>
          </cell>
          <cell r="U2699">
            <v>1</v>
          </cell>
          <cell r="V2699" t="str">
            <v>NUEVOS - 2008</v>
          </cell>
          <cell r="W2699">
            <v>3316</v>
          </cell>
        </row>
        <row r="2700">
          <cell r="B2700" t="str">
            <v>B05-18508-00000</v>
          </cell>
          <cell r="C2700" t="str">
            <v>CONSTRUCCION SEDE SOCIAL (FASE II)</v>
          </cell>
          <cell r="D2700" t="str">
            <v>ELEODORO CAMACHO</v>
          </cell>
          <cell r="E2700">
            <v>3</v>
          </cell>
          <cell r="F2700" t="str">
            <v>DISTRITO - 3</v>
          </cell>
          <cell r="G2700" t="str">
            <v>RI-08</v>
          </cell>
          <cell r="H2700">
            <v>70000</v>
          </cell>
          <cell r="I2700">
            <v>70000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2</v>
          </cell>
          <cell r="R2700" t="str">
            <v>OBRAS Y MEDIO AMBIENTE</v>
          </cell>
          <cell r="S2700">
            <v>12</v>
          </cell>
          <cell r="T2700" t="str">
            <v>INFRAESTRUCTURA URBANA Y RURAL</v>
          </cell>
          <cell r="U2700">
            <v>1</v>
          </cell>
          <cell r="V2700" t="str">
            <v>NUEVOS - 2008</v>
          </cell>
          <cell r="W2700">
            <v>3317</v>
          </cell>
        </row>
        <row r="2701">
          <cell r="B2701" t="str">
            <v>B05-18892-00000</v>
          </cell>
          <cell r="C2701" t="str">
            <v>DOTACION DE TUBERIAS PARA ALCANTARILADO SANITARIO</v>
          </cell>
          <cell r="D2701" t="str">
            <v>FATIMA</v>
          </cell>
          <cell r="E2701">
            <v>3</v>
          </cell>
          <cell r="F2701" t="str">
            <v>DISTRITO - 3</v>
          </cell>
          <cell r="G2701" t="str">
            <v>RI-08</v>
          </cell>
          <cell r="H2701">
            <v>42000</v>
          </cell>
          <cell r="I2701">
            <v>42000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2</v>
          </cell>
          <cell r="R2701" t="str">
            <v>OBRAS Y MEDIO AMBIENTE</v>
          </cell>
          <cell r="S2701">
            <v>15</v>
          </cell>
          <cell r="T2701" t="str">
            <v>PLAN USO DE DESECHOS SOLIDOS - ALCANTARILLADO SANITARIO</v>
          </cell>
          <cell r="U2701">
            <v>1</v>
          </cell>
          <cell r="V2701" t="str">
            <v>NUEVOS - 2008</v>
          </cell>
          <cell r="W2701">
            <v>3318</v>
          </cell>
        </row>
        <row r="2702">
          <cell r="B2702" t="str">
            <v>B05-18826-00000</v>
          </cell>
          <cell r="C2702" t="str">
            <v>DOTACION DE MATERIALES DE CONSTRUCCION PARA ENLOSETADO VARIAS CALLES</v>
          </cell>
          <cell r="D2702" t="str">
            <v>FATRAVI</v>
          </cell>
          <cell r="E2702">
            <v>3</v>
          </cell>
          <cell r="F2702" t="str">
            <v>DISTRITO - 3</v>
          </cell>
          <cell r="G2702" t="str">
            <v>RI-08</v>
          </cell>
          <cell r="H2702">
            <v>100000</v>
          </cell>
          <cell r="I2702">
            <v>100000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2</v>
          </cell>
          <cell r="R2702" t="str">
            <v>OBRAS Y MEDIO AMBIENTE</v>
          </cell>
          <cell r="S2702">
            <v>18</v>
          </cell>
          <cell r="T2702" t="str">
            <v>CONSTRUCCION Y MANTENIMIENTO DE CAMINOS VECINALES</v>
          </cell>
          <cell r="U2702">
            <v>1</v>
          </cell>
          <cell r="V2702" t="str">
            <v>NUEVOS - 2008</v>
          </cell>
          <cell r="W2702">
            <v>3319</v>
          </cell>
        </row>
        <row r="2703">
          <cell r="B2703" t="str">
            <v>B05-18901-00000</v>
          </cell>
          <cell r="C2703" t="str">
            <v>DOTACION DE TUBERIAS PARA ALCANTARILLADO SANITARIO</v>
          </cell>
          <cell r="D2703" t="str">
            <v>FLOR MERY</v>
          </cell>
          <cell r="E2703">
            <v>3</v>
          </cell>
          <cell r="F2703" t="str">
            <v>DISTRITO - 3</v>
          </cell>
          <cell r="G2703" t="str">
            <v>RI-08</v>
          </cell>
          <cell r="H2703">
            <v>50000</v>
          </cell>
          <cell r="I2703">
            <v>50000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2</v>
          </cell>
          <cell r="R2703" t="str">
            <v>OBRAS Y MEDIO AMBIENTE</v>
          </cell>
          <cell r="S2703">
            <v>15</v>
          </cell>
          <cell r="T2703" t="str">
            <v>PLAN USO DE DESECHOS SOLIDOS - ALCANTARILLADO SANITARIO</v>
          </cell>
          <cell r="U2703">
            <v>1</v>
          </cell>
          <cell r="V2703" t="str">
            <v>NUEVOS - 2008</v>
          </cell>
          <cell r="W2703">
            <v>3320</v>
          </cell>
        </row>
        <row r="2704">
          <cell r="B2704" t="str">
            <v>B05-19205-00000</v>
          </cell>
          <cell r="C2704" t="str">
            <v>ENLOSETADO CALLES CHAMPI  ORKO Y 6 DE MARZO</v>
          </cell>
          <cell r="D2704" t="str">
            <v>ILLAMPU</v>
          </cell>
          <cell r="E2704">
            <v>3</v>
          </cell>
          <cell r="F2704" t="str">
            <v>DISTRITO - 3</v>
          </cell>
          <cell r="G2704" t="str">
            <v>RI-08</v>
          </cell>
          <cell r="H2704">
            <v>91986</v>
          </cell>
          <cell r="I2704">
            <v>91986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2</v>
          </cell>
          <cell r="R2704" t="str">
            <v>OBRAS Y MEDIO AMBIENTE</v>
          </cell>
          <cell r="S2704">
            <v>18</v>
          </cell>
          <cell r="T2704" t="str">
            <v>CONSTRUCCION Y MANTENIMIENTO DE CAMINOS VECINALES</v>
          </cell>
          <cell r="U2704">
            <v>1</v>
          </cell>
          <cell r="V2704" t="str">
            <v>NUEVOS - 2008</v>
          </cell>
          <cell r="W2704">
            <v>3321</v>
          </cell>
        </row>
        <row r="2705">
          <cell r="B2705" t="str">
            <v>B05-18854-00000</v>
          </cell>
          <cell r="C2705" t="str">
            <v>DOTACION DE MATERIALES DE CONSTRUCCION PARA VACIADO DE PATIO U.E. ADELA ZAMUDIO</v>
          </cell>
          <cell r="D2705" t="str">
            <v>ILLIMANI</v>
          </cell>
          <cell r="E2705">
            <v>3</v>
          </cell>
          <cell r="F2705" t="str">
            <v>DISTRITO - 3</v>
          </cell>
          <cell r="G2705" t="str">
            <v>RI-08</v>
          </cell>
          <cell r="H2705">
            <v>12206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12206</v>
          </cell>
          <cell r="P2705">
            <v>0</v>
          </cell>
          <cell r="Q2705">
            <v>1</v>
          </cell>
          <cell r="R2705" t="str">
            <v>PROTECCION SOCIAL</v>
          </cell>
          <cell r="S2705">
            <v>1</v>
          </cell>
          <cell r="T2705" t="str">
            <v>SERVICIO DE EDUCACION</v>
          </cell>
          <cell r="U2705">
            <v>1</v>
          </cell>
          <cell r="V2705" t="str">
            <v>NUEVOS - 2008</v>
          </cell>
          <cell r="W2705">
            <v>3322</v>
          </cell>
        </row>
        <row r="2706">
          <cell r="B2706" t="str">
            <v>B05-19211-00000</v>
          </cell>
          <cell r="C2706" t="str">
            <v>ENLOSETADO CALLES GENARO IBAÑEZ Y FAUSTO SOLIZ</v>
          </cell>
          <cell r="D2706" t="str">
            <v>ILLIMANI</v>
          </cell>
          <cell r="E2706">
            <v>3</v>
          </cell>
          <cell r="F2706" t="str">
            <v>DISTRITO - 3</v>
          </cell>
          <cell r="G2706" t="str">
            <v>RI-08</v>
          </cell>
          <cell r="H2706">
            <v>123322</v>
          </cell>
          <cell r="I2706">
            <v>123322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2</v>
          </cell>
          <cell r="R2706" t="str">
            <v>OBRAS Y MEDIO AMBIENTE</v>
          </cell>
          <cell r="S2706">
            <v>18</v>
          </cell>
          <cell r="T2706" t="str">
            <v>CONSTRUCCION Y MANTENIMIENTO DE CAMINOS VECINALES</v>
          </cell>
          <cell r="U2706">
            <v>1</v>
          </cell>
          <cell r="V2706" t="str">
            <v>NUEVOS - 2008</v>
          </cell>
          <cell r="W2706">
            <v>3323</v>
          </cell>
        </row>
        <row r="2707">
          <cell r="B2707" t="str">
            <v>B05-18742-00000</v>
          </cell>
          <cell r="C2707" t="str">
            <v xml:space="preserve">DOTACION DE MATERIALES DE CONSTRUCCION  PARA PISO DE ACERA  </v>
          </cell>
          <cell r="D2707" t="str">
            <v>INTI II</v>
          </cell>
          <cell r="E2707">
            <v>3</v>
          </cell>
          <cell r="F2707" t="str">
            <v>DISTRITO - 3</v>
          </cell>
          <cell r="G2707" t="str">
            <v>RI-08</v>
          </cell>
          <cell r="H2707">
            <v>51205</v>
          </cell>
          <cell r="I2707">
            <v>51205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2</v>
          </cell>
          <cell r="R2707" t="str">
            <v>OBRAS Y MEDIO AMBIENTE</v>
          </cell>
          <cell r="S2707">
            <v>18</v>
          </cell>
          <cell r="T2707" t="str">
            <v>CONSTRUCCION Y MANTENIMIENTO DE CAMINOS VECINALES</v>
          </cell>
          <cell r="U2707">
            <v>1</v>
          </cell>
          <cell r="V2707" t="str">
            <v>NUEVOS - 2008</v>
          </cell>
          <cell r="W2707">
            <v>3324</v>
          </cell>
        </row>
        <row r="2708">
          <cell r="B2708" t="str">
            <v>B05-19055-00000</v>
          </cell>
          <cell r="C2708" t="str">
            <v>ENLOSETADO AV. CESAR ACHABAL  (FASE II)</v>
          </cell>
          <cell r="D2708" t="str">
            <v>JAIME PAZ ZAMORA</v>
          </cell>
          <cell r="E2708">
            <v>3</v>
          </cell>
          <cell r="F2708" t="str">
            <v>DISTRITO - 3</v>
          </cell>
          <cell r="G2708" t="str">
            <v>RI-08</v>
          </cell>
          <cell r="H2708">
            <v>74918</v>
          </cell>
          <cell r="I2708">
            <v>74918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2</v>
          </cell>
          <cell r="R2708" t="str">
            <v>OBRAS Y MEDIO AMBIENTE</v>
          </cell>
          <cell r="S2708">
            <v>18</v>
          </cell>
          <cell r="T2708" t="str">
            <v>CONSTRUCCION Y MANTENIMIENTO DE CAMINOS VECINALES</v>
          </cell>
          <cell r="U2708">
            <v>1</v>
          </cell>
          <cell r="V2708" t="str">
            <v>NUEVOS - 2008</v>
          </cell>
          <cell r="W2708">
            <v>3325</v>
          </cell>
        </row>
        <row r="2709">
          <cell r="B2709" t="str">
            <v>B05-19165-00000</v>
          </cell>
          <cell r="C2709" t="str">
            <v>ENLOSETADO CALLE QUIÑOMANI</v>
          </cell>
          <cell r="D2709" t="str">
            <v>JUAN PABLO II COSMOS 79</v>
          </cell>
          <cell r="E2709">
            <v>3</v>
          </cell>
          <cell r="F2709" t="str">
            <v>DISTRITO - 3</v>
          </cell>
          <cell r="G2709" t="str">
            <v>RI-08</v>
          </cell>
          <cell r="H2709">
            <v>115470</v>
          </cell>
          <cell r="I2709">
            <v>115470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2</v>
          </cell>
          <cell r="R2709" t="str">
            <v>OBRAS Y MEDIO AMBIENTE</v>
          </cell>
          <cell r="S2709">
            <v>18</v>
          </cell>
          <cell r="T2709" t="str">
            <v>CONSTRUCCION Y MANTENIMIENTO DE CAMINOS VECINALES</v>
          </cell>
          <cell r="U2709">
            <v>1</v>
          </cell>
          <cell r="V2709" t="str">
            <v>NUEVOS - 2008</v>
          </cell>
          <cell r="W2709">
            <v>3326</v>
          </cell>
        </row>
        <row r="2710">
          <cell r="B2710" t="str">
            <v>B05-19200-00000</v>
          </cell>
          <cell r="C2710" t="str">
            <v>ENLOSETADO CALLES 6, 7, 4, 2 Y 1</v>
          </cell>
          <cell r="D2710" t="str">
            <v>JULIANA</v>
          </cell>
          <cell r="E2710">
            <v>3</v>
          </cell>
          <cell r="F2710" t="str">
            <v>DISTRITO - 3</v>
          </cell>
          <cell r="G2710" t="str">
            <v>RI-08</v>
          </cell>
          <cell r="H2710">
            <v>324645</v>
          </cell>
          <cell r="I2710">
            <v>324645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2</v>
          </cell>
          <cell r="R2710" t="str">
            <v>OBRAS Y MEDIO AMBIENTE</v>
          </cell>
          <cell r="S2710">
            <v>18</v>
          </cell>
          <cell r="T2710" t="str">
            <v>CONSTRUCCION Y MANTENIMIENTO DE CAMINOS VECINALES</v>
          </cell>
          <cell r="U2710">
            <v>1</v>
          </cell>
          <cell r="V2710" t="str">
            <v>NUEVOS - 2008</v>
          </cell>
          <cell r="W2710">
            <v>3327</v>
          </cell>
        </row>
        <row r="2711">
          <cell r="B2711" t="str">
            <v>B05-18820-00000</v>
          </cell>
          <cell r="C2711" t="str">
            <v xml:space="preserve">DOTACION DE MATERIALES DE CONSTRUCCION PARA ENLOSETADO CALLES MADRID Y JOSE MARIA SERRANO </v>
          </cell>
          <cell r="D2711" t="str">
            <v>LA PRIMERA</v>
          </cell>
          <cell r="E2711">
            <v>3</v>
          </cell>
          <cell r="F2711" t="str">
            <v>DISTRITO - 3</v>
          </cell>
          <cell r="G2711" t="str">
            <v>RI-08</v>
          </cell>
          <cell r="H2711">
            <v>123636</v>
          </cell>
          <cell r="I2711">
            <v>123636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2</v>
          </cell>
          <cell r="R2711" t="str">
            <v>OBRAS Y MEDIO AMBIENTE</v>
          </cell>
          <cell r="S2711">
            <v>18</v>
          </cell>
          <cell r="T2711" t="str">
            <v>CONSTRUCCION Y MANTENIMIENTO DE CAMINOS VECINALES</v>
          </cell>
          <cell r="U2711">
            <v>1</v>
          </cell>
          <cell r="V2711" t="str">
            <v>NUEVOS - 2008</v>
          </cell>
          <cell r="W2711">
            <v>3328</v>
          </cell>
        </row>
        <row r="2712">
          <cell r="B2712" t="str">
            <v>B05-18574-00000</v>
          </cell>
          <cell r="C2712" t="str">
            <v>DOTACIÓN DE CEMENTO PARA CONSTRUCCIÓN DE CORDONES DE ACERA CALLES LUIS ESPINAL, BARTOLINA SISA Y TUPAC KATARI.</v>
          </cell>
          <cell r="D2712" t="str">
            <v>EL PORVENIR II SAN ROQUE</v>
          </cell>
          <cell r="E2712">
            <v>7</v>
          </cell>
          <cell r="F2712" t="str">
            <v>DISTRITO - 7</v>
          </cell>
          <cell r="G2712" t="str">
            <v>RI-08</v>
          </cell>
          <cell r="H2712">
            <v>10000</v>
          </cell>
          <cell r="I2712">
            <v>10000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2</v>
          </cell>
          <cell r="R2712" t="str">
            <v>OBRAS Y MEDIO AMBIENTE</v>
          </cell>
          <cell r="S2712">
            <v>18</v>
          </cell>
          <cell r="T2712" t="str">
            <v>CONSTRUCCION Y MANTENIMIENTO DE CAMINOS VECINALES</v>
          </cell>
          <cell r="U2712">
            <v>1</v>
          </cell>
          <cell r="V2712" t="str">
            <v>NUEVOS - 2008</v>
          </cell>
          <cell r="W2712">
            <v>3329</v>
          </cell>
        </row>
        <row r="2713">
          <cell r="B2713" t="str">
            <v>B05-19125-00000</v>
          </cell>
          <cell r="C2713" t="str">
            <v>ENLOSETADO CALLE BELIZARIO BOETO</v>
          </cell>
          <cell r="D2713" t="str">
            <v>LOS PINOS</v>
          </cell>
          <cell r="E2713">
            <v>3</v>
          </cell>
          <cell r="F2713" t="str">
            <v>DISTRITO - 3</v>
          </cell>
          <cell r="G2713" t="str">
            <v>RI-08</v>
          </cell>
          <cell r="H2713">
            <v>30000</v>
          </cell>
          <cell r="I2713">
            <v>20000</v>
          </cell>
          <cell r="J2713">
            <v>0</v>
          </cell>
          <cell r="K2713">
            <v>10000</v>
          </cell>
          <cell r="L2713">
            <v>0</v>
          </cell>
          <cell r="M2713">
            <v>0</v>
          </cell>
          <cell r="N2713">
            <v>10000</v>
          </cell>
          <cell r="O2713">
            <v>0</v>
          </cell>
          <cell r="P2713">
            <v>0</v>
          </cell>
          <cell r="Q2713">
            <v>2</v>
          </cell>
          <cell r="R2713" t="str">
            <v>OBRAS Y MEDIO AMBIENTE</v>
          </cell>
          <cell r="S2713">
            <v>18</v>
          </cell>
          <cell r="T2713" t="str">
            <v>CONSTRUCCION Y MANTENIMIENTO DE CAMINOS VECINALES</v>
          </cell>
          <cell r="U2713">
            <v>1</v>
          </cell>
          <cell r="V2713" t="str">
            <v>NUEVOS - 2008</v>
          </cell>
          <cell r="W2713">
            <v>3330</v>
          </cell>
        </row>
        <row r="2714">
          <cell r="B2714" t="str">
            <v>B05-18902-00000</v>
          </cell>
          <cell r="C2714" t="str">
            <v>DOTACION DE TUBERIAS PARA ALCANTARILLADO SANITARIO</v>
          </cell>
          <cell r="D2714" t="str">
            <v>LOZA</v>
          </cell>
          <cell r="E2714">
            <v>3</v>
          </cell>
          <cell r="F2714" t="str">
            <v>DISTRITO - 3</v>
          </cell>
          <cell r="G2714" t="str">
            <v>RI-08</v>
          </cell>
          <cell r="H2714">
            <v>40128</v>
          </cell>
          <cell r="I2714">
            <v>40128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2</v>
          </cell>
          <cell r="R2714" t="str">
            <v>OBRAS Y MEDIO AMBIENTE</v>
          </cell>
          <cell r="S2714">
            <v>15</v>
          </cell>
          <cell r="T2714" t="str">
            <v>PLAN USO DE DESECHOS SOLIDOS - ALCANTARILLADO SANITARIO</v>
          </cell>
          <cell r="U2714">
            <v>1</v>
          </cell>
          <cell r="V2714" t="str">
            <v>NUEVOS - 2008</v>
          </cell>
          <cell r="W2714">
            <v>3331</v>
          </cell>
        </row>
        <row r="2715">
          <cell r="B2715" t="str">
            <v>B05-19148-00000</v>
          </cell>
          <cell r="C2715" t="str">
            <v>ENLOSETADO CALLE MACURI</v>
          </cell>
          <cell r="D2715" t="str">
            <v>MUNICIPAL  SECTOR SUD</v>
          </cell>
          <cell r="E2715">
            <v>3</v>
          </cell>
          <cell r="F2715" t="str">
            <v>DISTRITO - 3</v>
          </cell>
          <cell r="G2715" t="str">
            <v>RI-08</v>
          </cell>
          <cell r="H2715">
            <v>83510</v>
          </cell>
          <cell r="I2715">
            <v>83510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2</v>
          </cell>
          <cell r="R2715" t="str">
            <v>OBRAS Y MEDIO AMBIENTE</v>
          </cell>
          <cell r="S2715">
            <v>18</v>
          </cell>
          <cell r="T2715" t="str">
            <v>CONSTRUCCION Y MANTENIMIENTO DE CAMINOS VECINALES</v>
          </cell>
          <cell r="U2715">
            <v>1</v>
          </cell>
          <cell r="V2715" t="str">
            <v>NUEVOS - 2008</v>
          </cell>
          <cell r="W2715">
            <v>3332</v>
          </cell>
        </row>
        <row r="2716">
          <cell r="B2716" t="str">
            <v>B05-19186-00000</v>
          </cell>
          <cell r="C2716" t="str">
            <v>ENLOSETADO CALLES  BERNARDO MONTEAGUDO Y EUSEBIO GUILARTE</v>
          </cell>
          <cell r="D2716" t="str">
            <v>MURURATA</v>
          </cell>
          <cell r="E2716">
            <v>3</v>
          </cell>
          <cell r="F2716" t="str">
            <v>DISTRITO - 3</v>
          </cell>
          <cell r="G2716" t="str">
            <v>RI-08</v>
          </cell>
          <cell r="H2716">
            <v>238616</v>
          </cell>
          <cell r="I2716">
            <v>238616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2</v>
          </cell>
          <cell r="R2716" t="str">
            <v>OBRAS Y MEDIO AMBIENTE</v>
          </cell>
          <cell r="S2716">
            <v>18</v>
          </cell>
          <cell r="T2716" t="str">
            <v>CONSTRUCCION Y MANTENIMIENTO DE CAMINOS VECINALES</v>
          </cell>
          <cell r="U2716">
            <v>1</v>
          </cell>
          <cell r="V2716" t="str">
            <v>NUEVOS - 2008</v>
          </cell>
          <cell r="W2716">
            <v>3333</v>
          </cell>
        </row>
        <row r="2717">
          <cell r="B2717" t="str">
            <v>B05-18840-00000</v>
          </cell>
          <cell r="C2717" t="str">
            <v>DOTACION DE MATERIALES DE CONSTRUCCION PARA PISOS DE ACERAS</v>
          </cell>
          <cell r="D2717" t="str">
            <v>NUCLEO VECINAL CHIJINI ALTO</v>
          </cell>
          <cell r="E2717">
            <v>3</v>
          </cell>
          <cell r="F2717" t="str">
            <v>DISTRITO - 3</v>
          </cell>
          <cell r="G2717" t="str">
            <v>RI-08</v>
          </cell>
          <cell r="H2717">
            <v>52000</v>
          </cell>
          <cell r="I2717">
            <v>52000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2</v>
          </cell>
          <cell r="R2717" t="str">
            <v>OBRAS Y MEDIO AMBIENTE</v>
          </cell>
          <cell r="S2717">
            <v>18</v>
          </cell>
          <cell r="T2717" t="str">
            <v>CONSTRUCCION Y MANTENIMIENTO DE CAMINOS VECINALES</v>
          </cell>
          <cell r="U2717">
            <v>1</v>
          </cell>
          <cell r="V2717" t="str">
            <v>NUEVOS - 2008</v>
          </cell>
          <cell r="W2717">
            <v>3334</v>
          </cell>
        </row>
        <row r="2718">
          <cell r="B2718" t="str">
            <v>B05-19416-00000</v>
          </cell>
          <cell r="C2718" t="str">
            <v>REFACCION AREA DE EQUIPAMIENTO</v>
          </cell>
          <cell r="D2718" t="str">
            <v>NUEVA JERUSALEM</v>
          </cell>
          <cell r="E2718">
            <v>3</v>
          </cell>
          <cell r="F2718" t="str">
            <v>DISTRITO - 3</v>
          </cell>
          <cell r="G2718" t="str">
            <v>RI-08</v>
          </cell>
          <cell r="H2718">
            <v>25000</v>
          </cell>
          <cell r="I2718">
            <v>25000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2</v>
          </cell>
          <cell r="R2718" t="str">
            <v>OBRAS Y MEDIO AMBIENTE</v>
          </cell>
          <cell r="S2718">
            <v>12</v>
          </cell>
          <cell r="T2718" t="str">
            <v>INFRAESTRUCTURA URBANA Y RURAL</v>
          </cell>
          <cell r="U2718">
            <v>1</v>
          </cell>
          <cell r="V2718" t="str">
            <v>NUEVOS - 2008</v>
          </cell>
          <cell r="W2718">
            <v>3335</v>
          </cell>
        </row>
        <row r="2719">
          <cell r="B2719" t="str">
            <v>B05-18199-00000</v>
          </cell>
          <cell r="C2719" t="str">
            <v>CONSTRUCCION CANCHA DE FUTSAL</v>
          </cell>
          <cell r="D2719" t="str">
            <v>NUEVO CHIJINI</v>
          </cell>
          <cell r="E2719">
            <v>3</v>
          </cell>
          <cell r="F2719" t="str">
            <v>DISTRITO - 3</v>
          </cell>
          <cell r="G2719" t="str">
            <v>RI-08</v>
          </cell>
          <cell r="H2719">
            <v>38000</v>
          </cell>
          <cell r="I2719">
            <v>38000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2</v>
          </cell>
          <cell r="R2719" t="str">
            <v>OBRAS Y MEDIO AMBIENTE</v>
          </cell>
          <cell r="S2719">
            <v>12</v>
          </cell>
          <cell r="T2719" t="str">
            <v>INFRAESTRUCTURA URBANA Y RURAL</v>
          </cell>
          <cell r="U2719">
            <v>1</v>
          </cell>
          <cell r="V2719" t="str">
            <v>NUEVOS - 2008</v>
          </cell>
          <cell r="W2719">
            <v>3336</v>
          </cell>
        </row>
        <row r="2720">
          <cell r="B2720" t="str">
            <v>B05-18616-00000</v>
          </cell>
          <cell r="C2720" t="str">
            <v>DOTACION DE LOSETAS CALLE  6 Y AV. B</v>
          </cell>
          <cell r="D2720" t="str">
            <v>PACAJES</v>
          </cell>
          <cell r="E2720">
            <v>3</v>
          </cell>
          <cell r="F2720" t="str">
            <v>DISTRITO - 3</v>
          </cell>
          <cell r="G2720" t="str">
            <v>RI-08</v>
          </cell>
          <cell r="H2720">
            <v>145025</v>
          </cell>
          <cell r="I2720">
            <v>145025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2</v>
          </cell>
          <cell r="R2720" t="str">
            <v>OBRAS Y MEDIO AMBIENTE</v>
          </cell>
          <cell r="S2720">
            <v>18</v>
          </cell>
          <cell r="T2720" t="str">
            <v>CONSTRUCCION Y MANTENIMIENTO DE CAMINOS VECINALES</v>
          </cell>
          <cell r="U2720">
            <v>1</v>
          </cell>
          <cell r="V2720" t="str">
            <v>NUEVOS - 2008</v>
          </cell>
          <cell r="W2720">
            <v>3337</v>
          </cell>
        </row>
        <row r="2721">
          <cell r="B2721" t="str">
            <v>B05-19272-00000</v>
          </cell>
          <cell r="C2721" t="str">
            <v>ENMALLADO CANCHA DEPORTIVA (CONCLUSION)</v>
          </cell>
          <cell r="D2721" t="str">
            <v>PRIMAVERA</v>
          </cell>
          <cell r="E2721">
            <v>3</v>
          </cell>
          <cell r="F2721" t="str">
            <v>DISTRITO - 3</v>
          </cell>
          <cell r="G2721" t="str">
            <v>RI-08</v>
          </cell>
          <cell r="H2721">
            <v>7000</v>
          </cell>
          <cell r="I2721">
            <v>7000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2</v>
          </cell>
          <cell r="R2721" t="str">
            <v>OBRAS Y MEDIO AMBIENTE</v>
          </cell>
          <cell r="S2721">
            <v>12</v>
          </cell>
          <cell r="T2721" t="str">
            <v>INFRAESTRUCTURA URBANA Y RURAL</v>
          </cell>
          <cell r="U2721">
            <v>1</v>
          </cell>
          <cell r="V2721" t="str">
            <v>NUEVOS - 2008</v>
          </cell>
          <cell r="W2721">
            <v>3338</v>
          </cell>
        </row>
        <row r="2722">
          <cell r="B2722" t="str">
            <v>B05-18451-00000</v>
          </cell>
          <cell r="C2722" t="str">
            <v>CONSTRUCCION PASO VEHICULAR</v>
          </cell>
          <cell r="D2722" t="str">
            <v>PRIMAVERA - CRUCE V. ADLEA</v>
          </cell>
          <cell r="E2722">
            <v>3</v>
          </cell>
          <cell r="F2722" t="str">
            <v>DISTRITO - 3</v>
          </cell>
          <cell r="G2722" t="str">
            <v>RI-08</v>
          </cell>
          <cell r="H2722">
            <v>20000</v>
          </cell>
          <cell r="I2722">
            <v>20000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2</v>
          </cell>
          <cell r="R2722" t="str">
            <v>OBRAS Y MEDIO AMBIENTE</v>
          </cell>
          <cell r="S2722">
            <v>12</v>
          </cell>
          <cell r="T2722" t="str">
            <v>INFRAESTRUCTURA URBANA Y RURAL</v>
          </cell>
          <cell r="U2722">
            <v>1</v>
          </cell>
          <cell r="V2722" t="str">
            <v>NUEVOS - 2008</v>
          </cell>
          <cell r="W2722">
            <v>3339</v>
          </cell>
        </row>
        <row r="2723">
          <cell r="B2723" t="str">
            <v>B05-18875-00000</v>
          </cell>
          <cell r="C2723" t="str">
            <v>DOTACION DE TUBERIAS  PARA ALCANTARILLADO SANITARIO</v>
          </cell>
          <cell r="D2723" t="str">
            <v>RIVERO</v>
          </cell>
          <cell r="E2723">
            <v>3</v>
          </cell>
          <cell r="F2723" t="str">
            <v>DISTRITO - 3</v>
          </cell>
          <cell r="G2723" t="str">
            <v>RI-08</v>
          </cell>
          <cell r="H2723">
            <v>30000</v>
          </cell>
          <cell r="I2723">
            <v>30000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2</v>
          </cell>
          <cell r="R2723" t="str">
            <v>OBRAS Y MEDIO AMBIENTE</v>
          </cell>
          <cell r="S2723">
            <v>15</v>
          </cell>
          <cell r="T2723" t="str">
            <v>PLAN USO DE DESECHOS SOLIDOS - ALCANTARILLADO SANITARIO</v>
          </cell>
          <cell r="U2723">
            <v>1</v>
          </cell>
          <cell r="V2723" t="str">
            <v>NUEVOS - 2008</v>
          </cell>
          <cell r="W2723">
            <v>3340</v>
          </cell>
        </row>
        <row r="2724">
          <cell r="B2724" t="str">
            <v>B05-19018-00000</v>
          </cell>
          <cell r="C2724" t="str">
            <v>EMPEDRADO CALLE LITORAL</v>
          </cell>
          <cell r="D2724" t="str">
            <v>RIVERO</v>
          </cell>
          <cell r="E2724">
            <v>3</v>
          </cell>
          <cell r="F2724" t="str">
            <v>DISTRITO - 3</v>
          </cell>
          <cell r="G2724" t="str">
            <v>RI-08</v>
          </cell>
          <cell r="H2724">
            <v>45000</v>
          </cell>
          <cell r="I2724">
            <v>45000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2</v>
          </cell>
          <cell r="R2724" t="str">
            <v>OBRAS Y MEDIO AMBIENTE</v>
          </cell>
          <cell r="S2724">
            <v>18</v>
          </cell>
          <cell r="T2724" t="str">
            <v>CONSTRUCCION Y MANTENIMIENTO DE CAMINOS VECINALES</v>
          </cell>
          <cell r="U2724">
            <v>1</v>
          </cell>
          <cell r="V2724" t="str">
            <v>NUEVOS - 2008</v>
          </cell>
          <cell r="W2724">
            <v>3341</v>
          </cell>
        </row>
        <row r="2725">
          <cell r="B2725" t="str">
            <v>B05-18822-00000</v>
          </cell>
          <cell r="C2725" t="str">
            <v>DOTACION DE MATERIALES DE CONSTRUCCION PARA ENLOSETADO CALLES WILALAYU Y PAIQU</v>
          </cell>
          <cell r="D2725" t="str">
            <v>ROMERO PAMPA</v>
          </cell>
          <cell r="E2725">
            <v>3</v>
          </cell>
          <cell r="F2725" t="str">
            <v>DISTRITO - 3</v>
          </cell>
          <cell r="G2725" t="str">
            <v>RI-08</v>
          </cell>
          <cell r="H2725">
            <v>273439</v>
          </cell>
          <cell r="I2725">
            <v>273439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2</v>
          </cell>
          <cell r="R2725" t="str">
            <v>OBRAS Y MEDIO AMBIENTE</v>
          </cell>
          <cell r="S2725">
            <v>18</v>
          </cell>
          <cell r="T2725" t="str">
            <v>CONSTRUCCION Y MANTENIMIENTO DE CAMINOS VECINALES</v>
          </cell>
          <cell r="U2725">
            <v>1</v>
          </cell>
          <cell r="V2725" t="str">
            <v>NUEVOS - 2008</v>
          </cell>
          <cell r="W2725">
            <v>3342</v>
          </cell>
        </row>
        <row r="2726">
          <cell r="B2726" t="str">
            <v>B05-18197-00000</v>
          </cell>
          <cell r="C2726" t="str">
            <v>CONSTRUCCION CANCHA  DE FUTBOL ENARENADA</v>
          </cell>
          <cell r="D2726" t="str">
            <v>SAJAMA</v>
          </cell>
          <cell r="E2726">
            <v>3</v>
          </cell>
          <cell r="F2726" t="str">
            <v>DISTRITO - 3</v>
          </cell>
          <cell r="G2726" t="str">
            <v>RI-08</v>
          </cell>
          <cell r="H2726">
            <v>124889</v>
          </cell>
          <cell r="I2726">
            <v>124889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2</v>
          </cell>
          <cell r="R2726" t="str">
            <v>OBRAS Y MEDIO AMBIENTE</v>
          </cell>
          <cell r="S2726">
            <v>12</v>
          </cell>
          <cell r="T2726" t="str">
            <v>INFRAESTRUCTURA URBANA Y RURAL</v>
          </cell>
          <cell r="U2726">
            <v>1</v>
          </cell>
          <cell r="V2726" t="str">
            <v>NUEVOS - 2008</v>
          </cell>
          <cell r="W2726">
            <v>3343</v>
          </cell>
        </row>
        <row r="2727">
          <cell r="B2727" t="str">
            <v>B05-18461-00000</v>
          </cell>
          <cell r="C2727" t="str">
            <v>CONSTRUCCION PLAZA (FASE II)</v>
          </cell>
          <cell r="D2727" t="str">
            <v>SAJAMA</v>
          </cell>
          <cell r="E2727">
            <v>3</v>
          </cell>
          <cell r="F2727" t="str">
            <v>DISTRITO - 3</v>
          </cell>
          <cell r="G2727" t="str">
            <v>RI-08</v>
          </cell>
          <cell r="H2727">
            <v>60000</v>
          </cell>
          <cell r="I2727">
            <v>60000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2</v>
          </cell>
          <cell r="R2727" t="str">
            <v>OBRAS Y MEDIO AMBIENTE</v>
          </cell>
          <cell r="S2727">
            <v>12</v>
          </cell>
          <cell r="T2727" t="str">
            <v>INFRAESTRUCTURA URBANA Y RURAL</v>
          </cell>
          <cell r="U2727">
            <v>1</v>
          </cell>
          <cell r="V2727" t="str">
            <v>NUEVOS - 2008</v>
          </cell>
          <cell r="W2727">
            <v>3344</v>
          </cell>
        </row>
        <row r="2728">
          <cell r="B2728" t="str">
            <v>B05-19212-00000</v>
          </cell>
          <cell r="C2728" t="str">
            <v>ENLOSETADO CALLES GREGORIO REYNOLD, GUSTAVO MEDINACELLI Y RENE MORENO</v>
          </cell>
          <cell r="D2728" t="str">
            <v>SAN  JUAN 24 DE JUNIO</v>
          </cell>
          <cell r="E2728">
            <v>3</v>
          </cell>
          <cell r="F2728" t="str">
            <v>DISTRITO - 3</v>
          </cell>
          <cell r="G2728" t="str">
            <v>RI-08</v>
          </cell>
          <cell r="H2728">
            <v>85000</v>
          </cell>
          <cell r="I2728">
            <v>85000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2</v>
          </cell>
          <cell r="R2728" t="str">
            <v>OBRAS Y MEDIO AMBIENTE</v>
          </cell>
          <cell r="S2728">
            <v>18</v>
          </cell>
          <cell r="T2728" t="str">
            <v>CONSTRUCCION Y MANTENIMIENTO DE CAMINOS VECINALES</v>
          </cell>
          <cell r="U2728">
            <v>1</v>
          </cell>
          <cell r="V2728" t="str">
            <v>NUEVOS - 2008</v>
          </cell>
          <cell r="W2728">
            <v>3345</v>
          </cell>
        </row>
        <row r="2729">
          <cell r="B2729" t="str">
            <v>B05-18468-00000</v>
          </cell>
          <cell r="C2729" t="str">
            <v>CONSTRUCCION PLAZA CIVICA (FASE V)</v>
          </cell>
          <cell r="D2729" t="str">
            <v>SAN AGUSTIN</v>
          </cell>
          <cell r="E2729">
            <v>3</v>
          </cell>
          <cell r="F2729" t="str">
            <v>DISTRITO - 3</v>
          </cell>
          <cell r="G2729" t="str">
            <v>RI-08</v>
          </cell>
          <cell r="H2729">
            <v>40000</v>
          </cell>
          <cell r="I2729">
            <v>40000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2</v>
          </cell>
          <cell r="R2729" t="str">
            <v>OBRAS Y MEDIO AMBIENTE</v>
          </cell>
          <cell r="S2729">
            <v>12</v>
          </cell>
          <cell r="T2729" t="str">
            <v>INFRAESTRUCTURA URBANA Y RURAL</v>
          </cell>
          <cell r="U2729">
            <v>1</v>
          </cell>
          <cell r="V2729" t="str">
            <v>NUEVOS - 2008</v>
          </cell>
          <cell r="W2729">
            <v>3346</v>
          </cell>
        </row>
        <row r="2730">
          <cell r="B2730" t="str">
            <v>B05-18206-00000</v>
          </cell>
          <cell r="C2730" t="str">
            <v>EQUIPAMIENTO INSTRUMENTOS MUSICALES BANDA MUNICIPAL</v>
          </cell>
          <cell r="D2730" t="str">
            <v>DISTRITAL</v>
          </cell>
          <cell r="E2730">
            <v>15</v>
          </cell>
          <cell r="F2730" t="str">
            <v>DISTRITAL</v>
          </cell>
          <cell r="G2730" t="str">
            <v>RI-08</v>
          </cell>
          <cell r="H2730">
            <v>50000</v>
          </cell>
          <cell r="I2730">
            <v>50000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4</v>
          </cell>
          <cell r="R2730" t="str">
            <v>FORTALECIMIENTO INSTITUCIONAL</v>
          </cell>
          <cell r="S2730">
            <v>20</v>
          </cell>
          <cell r="T2730" t="str">
            <v>FORTALECIMIENTO MUNICIPAL</v>
          </cell>
          <cell r="U2730">
            <v>1</v>
          </cell>
          <cell r="V2730" t="str">
            <v>NUEVOS - 2008</v>
          </cell>
          <cell r="W2730">
            <v>3347</v>
          </cell>
        </row>
        <row r="2731">
          <cell r="B2731" t="str">
            <v/>
          </cell>
          <cell r="C2731" t="str">
            <v>FORTALECIMIENTO SISTEMA DE INFORMACION A LA PLANIFICACION</v>
          </cell>
          <cell r="D2731" t="str">
            <v>DISTRITAL</v>
          </cell>
          <cell r="E2731">
            <v>15</v>
          </cell>
          <cell r="F2731" t="str">
            <v>DISTRITAL</v>
          </cell>
          <cell r="G2731" t="str">
            <v>RI-08</v>
          </cell>
          <cell r="H2731">
            <v>12000</v>
          </cell>
          <cell r="I2731">
            <v>12000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4</v>
          </cell>
          <cell r="R2731" t="str">
            <v>FORTALECIMIENTO INSTITUCIONAL</v>
          </cell>
          <cell r="S2731">
            <v>20</v>
          </cell>
          <cell r="T2731" t="str">
            <v>FORTALECIMIENTO MUNICIPAL</v>
          </cell>
          <cell r="U2731">
            <v>1</v>
          </cell>
          <cell r="V2731" t="str">
            <v>NUEVOS - 2008</v>
          </cell>
          <cell r="W2731">
            <v>3348</v>
          </cell>
        </row>
        <row r="2732">
          <cell r="B2732" t="str">
            <v>B05-18583-00000</v>
          </cell>
          <cell r="C2732" t="str">
            <v>DOTACION DE CEMENTO PARA CORDONES DE ACERA</v>
          </cell>
          <cell r="D2732" t="str">
            <v>SAN JOSE CHARAPAQUI "I"</v>
          </cell>
          <cell r="E2732">
            <v>3</v>
          </cell>
          <cell r="F2732" t="str">
            <v>DISTRITO - 3</v>
          </cell>
          <cell r="G2732" t="str">
            <v>RI-08</v>
          </cell>
          <cell r="H2732">
            <v>5000</v>
          </cell>
          <cell r="I2732">
            <v>5000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2</v>
          </cell>
          <cell r="R2732" t="str">
            <v>OBRAS Y MEDIO AMBIENTE</v>
          </cell>
          <cell r="S2732">
            <v>18</v>
          </cell>
          <cell r="T2732" t="str">
            <v>CONSTRUCCION Y MANTENIMIENTO DE CAMINOS VECINALES</v>
          </cell>
          <cell r="U2732">
            <v>1</v>
          </cell>
          <cell r="V2732" t="str">
            <v>NUEVOS - 2008</v>
          </cell>
          <cell r="W2732">
            <v>3349</v>
          </cell>
        </row>
        <row r="2733">
          <cell r="B2733" t="str">
            <v>B05-19121-00000</v>
          </cell>
          <cell r="C2733" t="str">
            <v>ENLOSETADO CALLE ANDREA RIOJA BILBAO</v>
          </cell>
          <cell r="D2733" t="str">
            <v>SAN JOSE CHARAPAQUI "I"</v>
          </cell>
          <cell r="E2733">
            <v>3</v>
          </cell>
          <cell r="F2733" t="str">
            <v>DISTRITO - 3</v>
          </cell>
          <cell r="G2733" t="str">
            <v>RI-08</v>
          </cell>
          <cell r="H2733">
            <v>65450</v>
          </cell>
          <cell r="I2733">
            <v>65450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2</v>
          </cell>
          <cell r="R2733" t="str">
            <v>OBRAS Y MEDIO AMBIENTE</v>
          </cell>
          <cell r="S2733">
            <v>18</v>
          </cell>
          <cell r="T2733" t="str">
            <v>CONSTRUCCION Y MANTENIMIENTO DE CAMINOS VECINALES</v>
          </cell>
          <cell r="U2733">
            <v>1</v>
          </cell>
          <cell r="V2733" t="str">
            <v>NUEVOS - 2008</v>
          </cell>
          <cell r="W2733">
            <v>3350</v>
          </cell>
        </row>
        <row r="2734">
          <cell r="B2734" t="str">
            <v>B05-18207-00000</v>
          </cell>
          <cell r="C2734" t="str">
            <v>CONSTRUCCION CANCHA MULTIFUNCIONAL</v>
          </cell>
          <cell r="D2734" t="str">
            <v>SAN JOSE CHARAPAQUI II</v>
          </cell>
          <cell r="E2734">
            <v>3</v>
          </cell>
          <cell r="F2734" t="str">
            <v>DISTRITO - 3</v>
          </cell>
          <cell r="G2734" t="str">
            <v>RI-08</v>
          </cell>
          <cell r="H2734">
            <v>92330</v>
          </cell>
          <cell r="I2734">
            <v>92330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2</v>
          </cell>
          <cell r="R2734" t="str">
            <v>OBRAS Y MEDIO AMBIENTE</v>
          </cell>
          <cell r="S2734">
            <v>12</v>
          </cell>
          <cell r="T2734" t="str">
            <v>INFRAESTRUCTURA URBANA Y RURAL</v>
          </cell>
          <cell r="U2734">
            <v>1</v>
          </cell>
          <cell r="V2734" t="str">
            <v>NUEVOS - 2008</v>
          </cell>
          <cell r="W2734">
            <v>3351</v>
          </cell>
        </row>
        <row r="2735">
          <cell r="B2735" t="str">
            <v>B05-18261-00000</v>
          </cell>
          <cell r="C2735" t="str">
            <v>CONSTRUCCION CORDONES DE ACERA</v>
          </cell>
          <cell r="D2735" t="str">
            <v>SAN JOSE DE INGAVI</v>
          </cell>
          <cell r="E2735">
            <v>3</v>
          </cell>
          <cell r="F2735" t="str">
            <v>DISTRITO - 3</v>
          </cell>
          <cell r="G2735" t="str">
            <v>RI-08</v>
          </cell>
          <cell r="H2735">
            <v>52000</v>
          </cell>
          <cell r="I2735">
            <v>52000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2</v>
          </cell>
          <cell r="R2735" t="str">
            <v>OBRAS Y MEDIO AMBIENTE</v>
          </cell>
          <cell r="S2735">
            <v>18</v>
          </cell>
          <cell r="T2735" t="str">
            <v>CONSTRUCCION Y MANTENIMIENTO DE CAMINOS VECINALES</v>
          </cell>
          <cell r="U2735">
            <v>1</v>
          </cell>
          <cell r="V2735" t="str">
            <v>NUEVOS - 2008</v>
          </cell>
          <cell r="W2735">
            <v>3352</v>
          </cell>
        </row>
        <row r="2736">
          <cell r="B2736" t="str">
            <v>B05-18454-00000</v>
          </cell>
          <cell r="C2736" t="str">
            <v>CONSTRUCCION PISO DE ACERA</v>
          </cell>
          <cell r="D2736" t="str">
            <v>SAN LORENZO</v>
          </cell>
          <cell r="E2736">
            <v>3</v>
          </cell>
          <cell r="F2736" t="str">
            <v>DISTRITO - 3</v>
          </cell>
          <cell r="G2736" t="str">
            <v>RI-08</v>
          </cell>
          <cell r="H2736">
            <v>20000</v>
          </cell>
          <cell r="I2736">
            <v>20000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2</v>
          </cell>
          <cell r="R2736" t="str">
            <v>OBRAS Y MEDIO AMBIENTE</v>
          </cell>
          <cell r="S2736">
            <v>18</v>
          </cell>
          <cell r="T2736" t="str">
            <v>CONSTRUCCION Y MANTENIMIENTO DE CAMINOS VECINALES</v>
          </cell>
          <cell r="U2736">
            <v>1</v>
          </cell>
          <cell r="V2736" t="str">
            <v>NUEVOS - 2008</v>
          </cell>
          <cell r="W2736">
            <v>3353</v>
          </cell>
        </row>
        <row r="2737">
          <cell r="B2737" t="str">
            <v>B05-18744-00000</v>
          </cell>
          <cell r="C2737" t="str">
            <v>DOTACION DE MATERIALES DE CONSTRUCCION PARA   ENLOSETADO DE  CALLES</v>
          </cell>
          <cell r="D2737" t="str">
            <v>SAN LUIS 1RO. DE MAYO</v>
          </cell>
          <cell r="E2737">
            <v>3</v>
          </cell>
          <cell r="F2737" t="str">
            <v>DISTRITO - 3</v>
          </cell>
          <cell r="G2737" t="str">
            <v>RI-08</v>
          </cell>
          <cell r="H2737">
            <v>40289</v>
          </cell>
          <cell r="I2737">
            <v>40289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2</v>
          </cell>
          <cell r="R2737" t="str">
            <v>OBRAS Y MEDIO AMBIENTE</v>
          </cell>
          <cell r="S2737">
            <v>18</v>
          </cell>
          <cell r="T2737" t="str">
            <v>CONSTRUCCION Y MANTENIMIENTO DE CAMINOS VECINALES</v>
          </cell>
          <cell r="U2737">
            <v>1</v>
          </cell>
          <cell r="V2737" t="str">
            <v>NUEVOS - 2008</v>
          </cell>
          <cell r="W2737">
            <v>3354</v>
          </cell>
        </row>
        <row r="2738">
          <cell r="B2738" t="str">
            <v>B05-18435-00000</v>
          </cell>
          <cell r="C2738" t="str">
            <v>CONSTRUCCION MURO PERIMETRAL SEDE SOCIAL</v>
          </cell>
          <cell r="D2738" t="str">
            <v>SAN LUIS II CHARAPAQUI</v>
          </cell>
          <cell r="E2738">
            <v>3</v>
          </cell>
          <cell r="F2738" t="str">
            <v>DISTRITO - 3</v>
          </cell>
          <cell r="G2738" t="str">
            <v>RI-08</v>
          </cell>
          <cell r="H2738">
            <v>53000</v>
          </cell>
          <cell r="I2738">
            <v>53000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2</v>
          </cell>
          <cell r="R2738" t="str">
            <v>OBRAS Y MEDIO AMBIENTE</v>
          </cell>
          <cell r="S2738">
            <v>12</v>
          </cell>
          <cell r="T2738" t="str">
            <v>INFRAESTRUCTURA URBANA Y RURAL</v>
          </cell>
          <cell r="U2738">
            <v>1</v>
          </cell>
          <cell r="V2738" t="str">
            <v>NUEVOS - 2008</v>
          </cell>
          <cell r="W2738">
            <v>3355</v>
          </cell>
        </row>
        <row r="2739">
          <cell r="B2739" t="str">
            <v>B05-18827-00000</v>
          </cell>
          <cell r="C2739" t="str">
            <v>DOTACION DE MATERIALES DE CONSTRUCCION PARA ENLOSETADO VARIAS CALLES</v>
          </cell>
          <cell r="D2739" t="str">
            <v>SAN LUIS II CHARAPAQUI</v>
          </cell>
          <cell r="E2739">
            <v>3</v>
          </cell>
          <cell r="F2739" t="str">
            <v>DISTRITO - 3</v>
          </cell>
          <cell r="G2739" t="str">
            <v>RI-08</v>
          </cell>
          <cell r="H2739">
            <v>148000</v>
          </cell>
          <cell r="I2739">
            <v>148000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2</v>
          </cell>
          <cell r="R2739" t="str">
            <v>OBRAS Y MEDIO AMBIENTE</v>
          </cell>
          <cell r="S2739">
            <v>18</v>
          </cell>
          <cell r="T2739" t="str">
            <v>CONSTRUCCION Y MANTENIMIENTO DE CAMINOS VECINALES</v>
          </cell>
          <cell r="U2739">
            <v>1</v>
          </cell>
          <cell r="V2739" t="str">
            <v>NUEVOS - 2008</v>
          </cell>
          <cell r="W2739">
            <v>3356</v>
          </cell>
        </row>
        <row r="2740">
          <cell r="B2740" t="str">
            <v>B05-18828-00000</v>
          </cell>
          <cell r="C2740" t="str">
            <v xml:space="preserve">DOTACION DE MATERIALES DE CONSTRUCCION PARA ENLOSETADO VARIAS CALLES </v>
          </cell>
          <cell r="D2740" t="str">
            <v>SAN LUIS II CHARAPAQUI</v>
          </cell>
          <cell r="E2740">
            <v>3</v>
          </cell>
          <cell r="F2740" t="str">
            <v>DISTRITO - 3</v>
          </cell>
          <cell r="G2740" t="str">
            <v>RI-08</v>
          </cell>
          <cell r="H2740">
            <v>150000</v>
          </cell>
          <cell r="I2740">
            <v>150000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2</v>
          </cell>
          <cell r="R2740" t="str">
            <v>OBRAS Y MEDIO AMBIENTE</v>
          </cell>
          <cell r="S2740">
            <v>18</v>
          </cell>
          <cell r="T2740" t="str">
            <v>CONSTRUCCION Y MANTENIMIENTO DE CAMINOS VECINALES</v>
          </cell>
          <cell r="U2740">
            <v>1</v>
          </cell>
          <cell r="V2740" t="str">
            <v>NUEVOS - 2008</v>
          </cell>
          <cell r="W2740">
            <v>3357</v>
          </cell>
        </row>
        <row r="2741">
          <cell r="B2741" t="str">
            <v/>
          </cell>
          <cell r="C2741" t="str">
            <v>FORTALECIMIENTO DE CENTRO DE SALUD</v>
          </cell>
          <cell r="D2741" t="str">
            <v>SENKATA UNIFICADA POTOSI</v>
          </cell>
          <cell r="E2741">
            <v>8</v>
          </cell>
          <cell r="F2741" t="str">
            <v>DISTRITO - 8</v>
          </cell>
          <cell r="G2741" t="str">
            <v>RI-08</v>
          </cell>
          <cell r="H2741">
            <v>15000</v>
          </cell>
          <cell r="I2741">
            <v>0</v>
          </cell>
          <cell r="J2741">
            <v>0</v>
          </cell>
          <cell r="K2741">
            <v>15000</v>
          </cell>
          <cell r="L2741">
            <v>15000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1</v>
          </cell>
          <cell r="R2741" t="str">
            <v>PROTECCION SOCIAL</v>
          </cell>
          <cell r="S2741">
            <v>2</v>
          </cell>
          <cell r="T2741" t="str">
            <v>SERVICIO DE SALUD</v>
          </cell>
          <cell r="U2741">
            <v>1</v>
          </cell>
          <cell r="V2741" t="str">
            <v>NUEVOS - 2008</v>
          </cell>
          <cell r="W2741">
            <v>3358</v>
          </cell>
        </row>
        <row r="2742">
          <cell r="B2742" t="str">
            <v>B05-19142-00000</v>
          </cell>
          <cell r="C2742" t="str">
            <v>ENLOSETADO CALLE J Y 7</v>
          </cell>
          <cell r="D2742" t="str">
            <v>SAN LUIS PAMPA</v>
          </cell>
          <cell r="E2742">
            <v>3</v>
          </cell>
          <cell r="F2742" t="str">
            <v>DISTRITO - 3</v>
          </cell>
          <cell r="G2742" t="str">
            <v>RI-08</v>
          </cell>
          <cell r="H2742">
            <v>405000</v>
          </cell>
          <cell r="I2742">
            <v>405000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2</v>
          </cell>
          <cell r="R2742" t="str">
            <v>OBRAS Y MEDIO AMBIENTE</v>
          </cell>
          <cell r="S2742">
            <v>18</v>
          </cell>
          <cell r="T2742" t="str">
            <v>CONSTRUCCION Y MANTENIMIENTO DE CAMINOS VECINALES</v>
          </cell>
          <cell r="U2742">
            <v>1</v>
          </cell>
          <cell r="V2742" t="str">
            <v>NUEVOS - 2008</v>
          </cell>
          <cell r="W2742">
            <v>3359</v>
          </cell>
        </row>
        <row r="2743">
          <cell r="B2743" t="str">
            <v>B05-19429-00000</v>
          </cell>
          <cell r="C2743" t="str">
            <v xml:space="preserve">REFACCION DE PLAZA PRINCIPAL  </v>
          </cell>
          <cell r="D2743" t="str">
            <v>SAN LUIS PAMPA</v>
          </cell>
          <cell r="E2743">
            <v>3</v>
          </cell>
          <cell r="F2743" t="str">
            <v>DISTRITO - 3</v>
          </cell>
          <cell r="G2743" t="str">
            <v>RI-08</v>
          </cell>
          <cell r="H2743">
            <v>119481</v>
          </cell>
          <cell r="I2743">
            <v>119481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2</v>
          </cell>
          <cell r="R2743" t="str">
            <v>OBRAS Y MEDIO AMBIENTE</v>
          </cell>
          <cell r="S2743">
            <v>12</v>
          </cell>
          <cell r="T2743" t="str">
            <v>INFRAESTRUCTURA URBANA Y RURAL</v>
          </cell>
          <cell r="U2743">
            <v>1</v>
          </cell>
          <cell r="V2743" t="str">
            <v>NUEVOS - 2008</v>
          </cell>
          <cell r="W2743">
            <v>3360</v>
          </cell>
        </row>
        <row r="2744">
          <cell r="B2744" t="str">
            <v>B05-18599-00000</v>
          </cell>
          <cell r="C2744" t="str">
            <v>DOTACION DE DE MATERIALES DE CONSTRUCCION PARA ENLOSETADO PARQUE INFANTIL</v>
          </cell>
          <cell r="D2744" t="str">
            <v>SAN LUIS TASA</v>
          </cell>
          <cell r="E2744">
            <v>3</v>
          </cell>
          <cell r="F2744" t="str">
            <v>DISTRITO - 3</v>
          </cell>
          <cell r="G2744" t="str">
            <v>RI-08</v>
          </cell>
          <cell r="H2744">
            <v>120000</v>
          </cell>
          <cell r="I2744">
            <v>120000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2</v>
          </cell>
          <cell r="R2744" t="str">
            <v>OBRAS Y MEDIO AMBIENTE</v>
          </cell>
          <cell r="S2744">
            <v>18</v>
          </cell>
          <cell r="T2744" t="str">
            <v>CONSTRUCCION Y MANTENIMIENTO DE CAMINOS VECINALES</v>
          </cell>
          <cell r="U2744">
            <v>1</v>
          </cell>
          <cell r="V2744" t="str">
            <v>NUEVOS - 2008</v>
          </cell>
          <cell r="W2744">
            <v>3361</v>
          </cell>
        </row>
        <row r="2745">
          <cell r="B2745" t="str">
            <v>B05-18668-00000</v>
          </cell>
          <cell r="C2745" t="str">
            <v>DOTACION DE LUMINARIAS</v>
          </cell>
          <cell r="D2745" t="str">
            <v>SAN LUIS TASA</v>
          </cell>
          <cell r="E2745">
            <v>3</v>
          </cell>
          <cell r="F2745" t="str">
            <v>DISTRITO - 3</v>
          </cell>
          <cell r="G2745" t="str">
            <v>RI-08</v>
          </cell>
          <cell r="H2745">
            <v>30000</v>
          </cell>
          <cell r="I2745">
            <v>30000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2</v>
          </cell>
          <cell r="R2745" t="str">
            <v>OBRAS Y MEDIO AMBIENTE</v>
          </cell>
          <cell r="S2745">
            <v>17</v>
          </cell>
          <cell r="T2745" t="str">
            <v>ALUMBRADO PUBLICO</v>
          </cell>
          <cell r="U2745">
            <v>1</v>
          </cell>
          <cell r="V2745" t="str">
            <v>NUEVOS - 2008</v>
          </cell>
          <cell r="W2745">
            <v>3362</v>
          </cell>
        </row>
        <row r="2746">
          <cell r="B2746" t="str">
            <v>B05-18777-00000</v>
          </cell>
          <cell r="C2746" t="str">
            <v>DOTACION DE MATERIALES DE CONSTRUCCION PARA ENLOSETADO CALLE 14 PANDO</v>
          </cell>
          <cell r="D2746" t="str">
            <v>SAN LUIS TASA</v>
          </cell>
          <cell r="E2746">
            <v>3</v>
          </cell>
          <cell r="F2746" t="str">
            <v>DISTRITO - 3</v>
          </cell>
          <cell r="G2746" t="str">
            <v>RI-08</v>
          </cell>
          <cell r="H2746">
            <v>110000</v>
          </cell>
          <cell r="I2746">
            <v>110000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2</v>
          </cell>
          <cell r="R2746" t="str">
            <v>OBRAS Y MEDIO AMBIENTE</v>
          </cell>
          <cell r="S2746">
            <v>18</v>
          </cell>
          <cell r="T2746" t="str">
            <v>CONSTRUCCION Y MANTENIMIENTO DE CAMINOS VECINALES</v>
          </cell>
          <cell r="U2746">
            <v>1</v>
          </cell>
          <cell r="V2746" t="str">
            <v>NUEVOS - 2008</v>
          </cell>
          <cell r="W2746">
            <v>3363</v>
          </cell>
        </row>
        <row r="2747">
          <cell r="B2747" t="str">
            <v>B05-18839-00000</v>
          </cell>
          <cell r="C2747" t="str">
            <v>DOTACION DE MATERIALES DE CONSTRUCCION PARA PISO DE ACERA</v>
          </cell>
          <cell r="D2747" t="str">
            <v>SAN MARTIN  "B"</v>
          </cell>
          <cell r="E2747">
            <v>3</v>
          </cell>
          <cell r="F2747" t="str">
            <v>DISTRITO - 3</v>
          </cell>
          <cell r="G2747" t="str">
            <v>RI-08</v>
          </cell>
          <cell r="H2747">
            <v>30000</v>
          </cell>
          <cell r="I2747">
            <v>30000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2</v>
          </cell>
          <cell r="R2747" t="str">
            <v>OBRAS Y MEDIO AMBIENTE</v>
          </cell>
          <cell r="S2747">
            <v>18</v>
          </cell>
          <cell r="T2747" t="str">
            <v>CONSTRUCCION Y MANTENIMIENTO DE CAMINOS VECINALES</v>
          </cell>
          <cell r="U2747">
            <v>1</v>
          </cell>
          <cell r="V2747" t="str">
            <v>NUEVOS - 2008</v>
          </cell>
          <cell r="W2747">
            <v>3364</v>
          </cell>
        </row>
        <row r="2748">
          <cell r="B2748" t="str">
            <v>B05-18908-00000</v>
          </cell>
          <cell r="C2748" t="str">
            <v xml:space="preserve">DOTACION DE TUBERIAS PARA ALCANTARILLADO SANITARIO </v>
          </cell>
          <cell r="D2748" t="str">
            <v>SAN MARTIN  "B"</v>
          </cell>
          <cell r="E2748">
            <v>3</v>
          </cell>
          <cell r="F2748" t="str">
            <v>DISTRITO - 3</v>
          </cell>
          <cell r="G2748" t="str">
            <v>RI-08</v>
          </cell>
          <cell r="H2748">
            <v>20000</v>
          </cell>
          <cell r="I2748">
            <v>20000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2</v>
          </cell>
          <cell r="R2748" t="str">
            <v>OBRAS Y MEDIO AMBIENTE</v>
          </cell>
          <cell r="S2748">
            <v>15</v>
          </cell>
          <cell r="T2748" t="str">
            <v>PLAN USO DE DESECHOS SOLIDOS - ALCANTARILLADO SANITARIO</v>
          </cell>
          <cell r="U2748">
            <v>1</v>
          </cell>
          <cell r="V2748" t="str">
            <v>NUEVOS - 2008</v>
          </cell>
          <cell r="W2748">
            <v>3365</v>
          </cell>
        </row>
        <row r="2749">
          <cell r="B2749" t="str">
            <v>B05-18151-00000</v>
          </cell>
          <cell r="C2749" t="str">
            <v>CONSTRUCCION PLAZA 24 DE JUNIO  (COMPLEMENTACION) + TOBOGAN CHINO</v>
          </cell>
          <cell r="D2749" t="str">
            <v>SAN MARTIN  DE PORRES</v>
          </cell>
          <cell r="E2749">
            <v>3</v>
          </cell>
          <cell r="F2749" t="str">
            <v>DISTRITO - 3</v>
          </cell>
          <cell r="G2749" t="str">
            <v>RI-08</v>
          </cell>
          <cell r="H2749">
            <v>60000</v>
          </cell>
          <cell r="I2749">
            <v>60000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2</v>
          </cell>
          <cell r="R2749" t="str">
            <v>OBRAS Y MEDIO AMBIENTE</v>
          </cell>
          <cell r="S2749">
            <v>12</v>
          </cell>
          <cell r="T2749" t="str">
            <v>INFRAESTRUCTURA URBANA Y RURAL</v>
          </cell>
          <cell r="U2749">
            <v>1</v>
          </cell>
          <cell r="V2749" t="str">
            <v>NUEVOS - 2008</v>
          </cell>
          <cell r="W2749">
            <v>3366</v>
          </cell>
        </row>
        <row r="2750">
          <cell r="B2750" t="str">
            <v>B05-19149-00000</v>
          </cell>
          <cell r="C2750" t="str">
            <v>ENLOSETADO CALLE MANOA</v>
          </cell>
          <cell r="D2750" t="str">
            <v>SAN NICOLAS</v>
          </cell>
          <cell r="E2750">
            <v>3</v>
          </cell>
          <cell r="F2750" t="str">
            <v>DISTRITO - 3</v>
          </cell>
          <cell r="G2750" t="str">
            <v>RI-08</v>
          </cell>
          <cell r="H2750">
            <v>145598</v>
          </cell>
          <cell r="I2750">
            <v>145598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2</v>
          </cell>
          <cell r="R2750" t="str">
            <v>OBRAS Y MEDIO AMBIENTE</v>
          </cell>
          <cell r="S2750">
            <v>18</v>
          </cell>
          <cell r="T2750" t="str">
            <v>CONSTRUCCION Y MANTENIMIENTO DE CAMINOS VECINALES</v>
          </cell>
          <cell r="U2750">
            <v>1</v>
          </cell>
          <cell r="V2750" t="str">
            <v>NUEVOS - 2008</v>
          </cell>
          <cell r="W2750">
            <v>3367</v>
          </cell>
        </row>
        <row r="2751">
          <cell r="B2751" t="str">
            <v>B05-19131-00000</v>
          </cell>
          <cell r="C2751" t="str">
            <v>ENLOSETADO CALLE CORDOVA</v>
          </cell>
          <cell r="D2751" t="str">
            <v>SAN PABLO</v>
          </cell>
          <cell r="E2751">
            <v>3</v>
          </cell>
          <cell r="F2751" t="str">
            <v>DISTRITO - 3</v>
          </cell>
          <cell r="G2751" t="str">
            <v>RI-08</v>
          </cell>
          <cell r="H2751">
            <v>71441</v>
          </cell>
          <cell r="I2751">
            <v>66441</v>
          </cell>
          <cell r="J2751">
            <v>0</v>
          </cell>
          <cell r="K2751">
            <v>5000</v>
          </cell>
          <cell r="L2751">
            <v>0</v>
          </cell>
          <cell r="M2751">
            <v>0</v>
          </cell>
          <cell r="N2751">
            <v>5000</v>
          </cell>
          <cell r="O2751">
            <v>0</v>
          </cell>
          <cell r="P2751">
            <v>0</v>
          </cell>
          <cell r="Q2751">
            <v>2</v>
          </cell>
          <cell r="R2751" t="str">
            <v>OBRAS Y MEDIO AMBIENTE</v>
          </cell>
          <cell r="S2751">
            <v>18</v>
          </cell>
          <cell r="T2751" t="str">
            <v>CONSTRUCCION Y MANTENIMIENTO DE CAMINOS VECINALES</v>
          </cell>
          <cell r="U2751">
            <v>1</v>
          </cell>
          <cell r="V2751" t="str">
            <v>NUEVOS - 2008</v>
          </cell>
          <cell r="W2751">
            <v>3368</v>
          </cell>
        </row>
        <row r="2752">
          <cell r="B2752" t="str">
            <v>B05-19032-00000</v>
          </cell>
          <cell r="C2752" t="str">
            <v>ENLOSETADO  CALLE QUILLAGUA Y COMPLEMENTACION  CALLES 3 Y CHIU CHIU</v>
          </cell>
          <cell r="D2752" t="str">
            <v>SAN PEDRO DE CHARAPAQUI</v>
          </cell>
          <cell r="E2752">
            <v>3</v>
          </cell>
          <cell r="F2752" t="str">
            <v>DISTRITO - 3</v>
          </cell>
          <cell r="G2752" t="str">
            <v>RI-08</v>
          </cell>
          <cell r="H2752">
            <v>85457</v>
          </cell>
          <cell r="I2752">
            <v>85457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2</v>
          </cell>
          <cell r="R2752" t="str">
            <v>OBRAS Y MEDIO AMBIENTE</v>
          </cell>
          <cell r="S2752">
            <v>18</v>
          </cell>
          <cell r="T2752" t="str">
            <v>CONSTRUCCION Y MANTENIMIENTO DE CAMINOS VECINALES</v>
          </cell>
          <cell r="U2752">
            <v>1</v>
          </cell>
          <cell r="V2752" t="str">
            <v>NUEVOS - 2008</v>
          </cell>
          <cell r="W2752">
            <v>3369</v>
          </cell>
        </row>
        <row r="2753">
          <cell r="B2753" t="str">
            <v>B05-18903-00000</v>
          </cell>
          <cell r="C2753" t="str">
            <v>DOTACION DE TUBERIAS PARA ALCANTARILLADO SANITARIO</v>
          </cell>
          <cell r="D2753" t="str">
            <v>SAN PEDRO LAJA</v>
          </cell>
          <cell r="E2753">
            <v>3</v>
          </cell>
          <cell r="F2753" t="str">
            <v>DISTRITO - 3</v>
          </cell>
          <cell r="G2753" t="str">
            <v>RI-08</v>
          </cell>
          <cell r="H2753">
            <v>50000</v>
          </cell>
          <cell r="I2753">
            <v>50000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2</v>
          </cell>
          <cell r="R2753" t="str">
            <v>OBRAS Y MEDIO AMBIENTE</v>
          </cell>
          <cell r="S2753">
            <v>15</v>
          </cell>
          <cell r="T2753" t="str">
            <v>PLAN USO DE DESECHOS SOLIDOS - ALCANTARILLADO SANITARIO</v>
          </cell>
          <cell r="U2753">
            <v>1</v>
          </cell>
          <cell r="V2753" t="str">
            <v>NUEVOS - 2008</v>
          </cell>
          <cell r="W2753">
            <v>3370</v>
          </cell>
        </row>
        <row r="2754">
          <cell r="B2754" t="str">
            <v>B05-18271-00000</v>
          </cell>
          <cell r="C2754" t="str">
            <v>CONSTRUCCION CORDONES DE ACERA (FASE II)</v>
          </cell>
          <cell r="D2754" t="str">
            <v>SAN SALVADOR</v>
          </cell>
          <cell r="E2754">
            <v>3</v>
          </cell>
          <cell r="F2754" t="str">
            <v>DISTRITO - 3</v>
          </cell>
          <cell r="G2754" t="str">
            <v>RI-08</v>
          </cell>
          <cell r="H2754">
            <v>15990</v>
          </cell>
          <cell r="I2754">
            <v>15990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2</v>
          </cell>
          <cell r="R2754" t="str">
            <v>OBRAS Y MEDIO AMBIENTE</v>
          </cell>
          <cell r="S2754">
            <v>18</v>
          </cell>
          <cell r="T2754" t="str">
            <v>CONSTRUCCION Y MANTENIMIENTO DE CAMINOS VECINALES</v>
          </cell>
          <cell r="U2754">
            <v>1</v>
          </cell>
          <cell r="V2754" t="str">
            <v>NUEVOS - 2008</v>
          </cell>
          <cell r="W2754">
            <v>3371</v>
          </cell>
        </row>
        <row r="2755">
          <cell r="B2755" t="str">
            <v>B05-18509-00000</v>
          </cell>
          <cell r="C2755" t="str">
            <v>CONSTRUCCION SEDE SOCIAL (FASE II)</v>
          </cell>
          <cell r="D2755" t="str">
            <v>SANTA ANA</v>
          </cell>
          <cell r="E2755">
            <v>3</v>
          </cell>
          <cell r="F2755" t="str">
            <v>DISTRITO - 3</v>
          </cell>
          <cell r="G2755" t="str">
            <v>RI-08</v>
          </cell>
          <cell r="H2755">
            <v>140000</v>
          </cell>
          <cell r="I2755">
            <v>92574</v>
          </cell>
          <cell r="J2755">
            <v>47426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2</v>
          </cell>
          <cell r="R2755" t="str">
            <v>OBRAS Y MEDIO AMBIENTE</v>
          </cell>
          <cell r="S2755">
            <v>12</v>
          </cell>
          <cell r="T2755" t="str">
            <v>INFRAESTRUCTURA URBANA Y RURAL</v>
          </cell>
          <cell r="U2755">
            <v>1</v>
          </cell>
          <cell r="V2755" t="str">
            <v>NUEVOS - 2008</v>
          </cell>
          <cell r="W2755">
            <v>3372</v>
          </cell>
        </row>
        <row r="2756">
          <cell r="B2756" t="str">
            <v>B05-18212-00000</v>
          </cell>
          <cell r="C2756" t="str">
            <v>CONSTRUCCION CANCHA MULTIFUNCIONAL (FASE I)</v>
          </cell>
          <cell r="D2756" t="str">
            <v>SANTA MARIA</v>
          </cell>
          <cell r="E2756">
            <v>3</v>
          </cell>
          <cell r="F2756" t="str">
            <v>DISTRITO - 3</v>
          </cell>
          <cell r="G2756" t="str">
            <v>RI-08</v>
          </cell>
          <cell r="H2756">
            <v>50000</v>
          </cell>
          <cell r="I2756">
            <v>50000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2</v>
          </cell>
          <cell r="R2756" t="str">
            <v>OBRAS Y MEDIO AMBIENTE</v>
          </cell>
          <cell r="S2756">
            <v>12</v>
          </cell>
          <cell r="T2756" t="str">
            <v>INFRAESTRUCTURA URBANA Y RURAL</v>
          </cell>
          <cell r="U2756">
            <v>1</v>
          </cell>
          <cell r="V2756" t="str">
            <v>NUEVOS - 2008</v>
          </cell>
          <cell r="W2756">
            <v>3373</v>
          </cell>
        </row>
        <row r="2757">
          <cell r="B2757" t="str">
            <v>B05-18568-00000</v>
          </cell>
          <cell r="C2757" t="str">
            <v>DOTACION DE CEMENTO PARA CONSTRUCCION DE CORDONES DE ACERA</v>
          </cell>
          <cell r="D2757" t="str">
            <v>SANTO DOMINGO</v>
          </cell>
          <cell r="E2757">
            <v>3</v>
          </cell>
          <cell r="F2757" t="str">
            <v>DISTRITO - 3</v>
          </cell>
          <cell r="G2757" t="str">
            <v>RI-08</v>
          </cell>
          <cell r="H2757">
            <v>25000</v>
          </cell>
          <cell r="I2757">
            <v>25000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2</v>
          </cell>
          <cell r="R2757" t="str">
            <v>OBRAS Y MEDIO AMBIENTE</v>
          </cell>
          <cell r="S2757">
            <v>18</v>
          </cell>
          <cell r="T2757" t="str">
            <v>CONSTRUCCION Y MANTENIMIENTO DE CAMINOS VECINALES</v>
          </cell>
          <cell r="U2757">
            <v>1</v>
          </cell>
          <cell r="V2757" t="str">
            <v>NUEVOS - 2008</v>
          </cell>
          <cell r="W2757">
            <v>3374</v>
          </cell>
        </row>
        <row r="2758">
          <cell r="B2758" t="str">
            <v>B05-18669-00000</v>
          </cell>
          <cell r="C2758" t="str">
            <v>DOTACION DE LUMINARIAS</v>
          </cell>
          <cell r="D2758" t="str">
            <v>SANTO DOMINGO</v>
          </cell>
          <cell r="E2758">
            <v>3</v>
          </cell>
          <cell r="F2758" t="str">
            <v>DISTRITO - 3</v>
          </cell>
          <cell r="G2758" t="str">
            <v>RI-08</v>
          </cell>
          <cell r="H2758">
            <v>15000</v>
          </cell>
          <cell r="I2758">
            <v>15000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2</v>
          </cell>
          <cell r="R2758" t="str">
            <v>OBRAS Y MEDIO AMBIENTE</v>
          </cell>
          <cell r="S2758">
            <v>17</v>
          </cell>
          <cell r="T2758" t="str">
            <v>ALUMBRADO PUBLICO</v>
          </cell>
          <cell r="U2758">
            <v>1</v>
          </cell>
          <cell r="V2758" t="str">
            <v>NUEVOS - 2008</v>
          </cell>
          <cell r="W2758">
            <v>3375</v>
          </cell>
        </row>
        <row r="2759">
          <cell r="B2759" t="str">
            <v>B05-18406-00000</v>
          </cell>
          <cell r="C2759" t="str">
            <v>CONSTRUCCION GRADERIAS +  ENMALLADO DE CANCHA</v>
          </cell>
          <cell r="D2759" t="str">
            <v>SEÑOR DE EXALTACION "A"</v>
          </cell>
          <cell r="E2759">
            <v>3</v>
          </cell>
          <cell r="F2759" t="str">
            <v>DISTRITO - 3</v>
          </cell>
          <cell r="G2759" t="str">
            <v>RI-08</v>
          </cell>
          <cell r="H2759">
            <v>53000</v>
          </cell>
          <cell r="I2759">
            <v>53000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2</v>
          </cell>
          <cell r="R2759" t="str">
            <v>OBRAS Y MEDIO AMBIENTE</v>
          </cell>
          <cell r="S2759">
            <v>12</v>
          </cell>
          <cell r="T2759" t="str">
            <v>INFRAESTRUCTURA URBANA Y RURAL</v>
          </cell>
          <cell r="U2759">
            <v>1</v>
          </cell>
          <cell r="V2759" t="str">
            <v>NUEVOS - 2008</v>
          </cell>
          <cell r="W2759">
            <v>3376</v>
          </cell>
        </row>
        <row r="2760">
          <cell r="B2760" t="str">
            <v>B05-18516-00000</v>
          </cell>
          <cell r="C2760" t="str">
            <v>CONSTRUCCION SEDE SOCIAL (FASE III)</v>
          </cell>
          <cell r="D2760" t="str">
            <v>SEÑOR DE EXALTACION "B"</v>
          </cell>
          <cell r="E2760">
            <v>3</v>
          </cell>
          <cell r="F2760" t="str">
            <v>DISTRITO - 3</v>
          </cell>
          <cell r="G2760" t="str">
            <v>RI-08</v>
          </cell>
          <cell r="H2760">
            <v>53000</v>
          </cell>
          <cell r="I2760">
            <v>53000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2</v>
          </cell>
          <cell r="R2760" t="str">
            <v>OBRAS Y MEDIO AMBIENTE</v>
          </cell>
          <cell r="S2760">
            <v>12</v>
          </cell>
          <cell r="T2760" t="str">
            <v>INFRAESTRUCTURA URBANA Y RURAL</v>
          </cell>
          <cell r="U2760">
            <v>1</v>
          </cell>
          <cell r="V2760" t="str">
            <v>NUEVOS - 2008</v>
          </cell>
          <cell r="W2760">
            <v>3377</v>
          </cell>
        </row>
        <row r="2761">
          <cell r="B2761" t="str">
            <v>B05-18904-00000</v>
          </cell>
          <cell r="C2761" t="str">
            <v>DOTACION DE TUBERIAS PARA ALCANTARILLADO SANITARIO</v>
          </cell>
          <cell r="D2761" t="str">
            <v>TRES MARIAS</v>
          </cell>
          <cell r="E2761">
            <v>3</v>
          </cell>
          <cell r="F2761" t="str">
            <v>DISTRITO - 3</v>
          </cell>
          <cell r="G2761" t="str">
            <v>RI-08</v>
          </cell>
          <cell r="H2761">
            <v>38000</v>
          </cell>
          <cell r="I2761">
            <v>38000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2</v>
          </cell>
          <cell r="R2761" t="str">
            <v>OBRAS Y MEDIO AMBIENTE</v>
          </cell>
          <cell r="S2761">
            <v>15</v>
          </cell>
          <cell r="T2761" t="str">
            <v>PLAN USO DE DESECHOS SOLIDOS - ALCANTARILLADO SANITARIO</v>
          </cell>
          <cell r="U2761">
            <v>1</v>
          </cell>
          <cell r="V2761" t="str">
            <v>NUEVOS - 2008</v>
          </cell>
          <cell r="W2761">
            <v>3378</v>
          </cell>
        </row>
        <row r="2762">
          <cell r="B2762" t="str">
            <v>B05-19219-00000</v>
          </cell>
          <cell r="C2762" t="str">
            <v xml:space="preserve">ENLOSETADO CALLES JOAQUIN POSADA, PALMAR Y S/N </v>
          </cell>
          <cell r="D2762" t="str">
            <v xml:space="preserve">VILLA ADELA PLAN  560 </v>
          </cell>
          <cell r="E2762">
            <v>3</v>
          </cell>
          <cell r="F2762" t="str">
            <v>DISTRITO - 3</v>
          </cell>
          <cell r="G2762" t="str">
            <v>RI-08</v>
          </cell>
          <cell r="H2762">
            <v>70000</v>
          </cell>
          <cell r="I2762">
            <v>70000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2</v>
          </cell>
          <cell r="R2762" t="str">
            <v>OBRAS Y MEDIO AMBIENTE</v>
          </cell>
          <cell r="S2762">
            <v>18</v>
          </cell>
          <cell r="T2762" t="str">
            <v>CONSTRUCCION Y MANTENIMIENTO DE CAMINOS VECINALES</v>
          </cell>
          <cell r="U2762">
            <v>1</v>
          </cell>
          <cell r="V2762" t="str">
            <v>NUEVOS - 2008</v>
          </cell>
          <cell r="W2762">
            <v>3379</v>
          </cell>
        </row>
        <row r="2763">
          <cell r="B2763" t="str">
            <v>B05-19447-00000</v>
          </cell>
          <cell r="C2763" t="str">
            <v>REMODELACION PLAZA PRINCIPAL "SIMON BOLIVAR"</v>
          </cell>
          <cell r="D2763" t="str">
            <v xml:space="preserve">VILLA ADELA PLAN  560 </v>
          </cell>
          <cell r="E2763">
            <v>3</v>
          </cell>
          <cell r="F2763" t="str">
            <v>DISTRITO - 3</v>
          </cell>
          <cell r="G2763" t="str">
            <v>RI-08</v>
          </cell>
          <cell r="H2763">
            <v>286031</v>
          </cell>
          <cell r="I2763">
            <v>286031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2</v>
          </cell>
          <cell r="R2763" t="str">
            <v>OBRAS Y MEDIO AMBIENTE</v>
          </cell>
          <cell r="S2763">
            <v>12</v>
          </cell>
          <cell r="T2763" t="str">
            <v>INFRAESTRUCTURA URBANA Y RURAL</v>
          </cell>
          <cell r="U2763">
            <v>1</v>
          </cell>
          <cell r="V2763" t="str">
            <v>NUEVOS - 2008</v>
          </cell>
          <cell r="W2763">
            <v>3380</v>
          </cell>
        </row>
        <row r="2764">
          <cell r="B2764" t="str">
            <v>B05-19187-00000</v>
          </cell>
          <cell r="C2764" t="str">
            <v>ENLOSETADO CALLES  CHAYANTA Y AMADOR NERUN</v>
          </cell>
          <cell r="D2764" t="str">
            <v xml:space="preserve">VILLA ADELA PLAN 145 </v>
          </cell>
          <cell r="E2764">
            <v>3</v>
          </cell>
          <cell r="F2764" t="str">
            <v>DISTRITO - 3</v>
          </cell>
          <cell r="G2764" t="str">
            <v>RI-08</v>
          </cell>
          <cell r="H2764">
            <v>110969</v>
          </cell>
          <cell r="I2764">
            <v>110969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2</v>
          </cell>
          <cell r="R2764" t="str">
            <v>OBRAS Y MEDIO AMBIENTE</v>
          </cell>
          <cell r="S2764">
            <v>18</v>
          </cell>
          <cell r="T2764" t="str">
            <v>CONSTRUCCION Y MANTENIMIENTO DE CAMINOS VECINALES</v>
          </cell>
          <cell r="U2764">
            <v>1</v>
          </cell>
          <cell r="V2764" t="str">
            <v>NUEVOS - 2008</v>
          </cell>
          <cell r="W2764">
            <v>3381</v>
          </cell>
        </row>
        <row r="2765">
          <cell r="B2765" t="str">
            <v>B05-18205-00000</v>
          </cell>
          <cell r="C2765" t="str">
            <v>CONSTRUCCION CANCHA MINIFUTBOL</v>
          </cell>
          <cell r="D2765" t="str">
            <v>VILLA ADELA YUNGUYO</v>
          </cell>
          <cell r="E2765">
            <v>3</v>
          </cell>
          <cell r="F2765" t="str">
            <v>DISTRITO - 3</v>
          </cell>
          <cell r="G2765" t="str">
            <v>RI-08</v>
          </cell>
          <cell r="H2765">
            <v>241007</v>
          </cell>
          <cell r="I2765">
            <v>222807</v>
          </cell>
          <cell r="J2765">
            <v>18200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2</v>
          </cell>
          <cell r="R2765" t="str">
            <v>OBRAS Y MEDIO AMBIENTE</v>
          </cell>
          <cell r="S2765">
            <v>12</v>
          </cell>
          <cell r="T2765" t="str">
            <v>INFRAESTRUCTURA URBANA Y RURAL</v>
          </cell>
          <cell r="U2765">
            <v>1</v>
          </cell>
          <cell r="V2765" t="str">
            <v>NUEVOS - 2008</v>
          </cell>
          <cell r="W2765">
            <v>3382</v>
          </cell>
        </row>
        <row r="2766">
          <cell r="B2766" t="str">
            <v>B05-18444-00000</v>
          </cell>
          <cell r="C2766" t="str">
            <v>CONSTRUCCION PARQUE INFANTIL</v>
          </cell>
          <cell r="D2766" t="str">
            <v>VILLA AIDITA</v>
          </cell>
          <cell r="E2766">
            <v>3</v>
          </cell>
          <cell r="F2766" t="str">
            <v>DISTRITO - 3</v>
          </cell>
          <cell r="G2766" t="str">
            <v>RI-08</v>
          </cell>
          <cell r="H2766">
            <v>48000</v>
          </cell>
          <cell r="I2766">
            <v>48000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2</v>
          </cell>
          <cell r="R2766" t="str">
            <v>OBRAS Y MEDIO AMBIENTE</v>
          </cell>
          <cell r="S2766">
            <v>12</v>
          </cell>
          <cell r="T2766" t="str">
            <v>INFRAESTRUCTURA URBANA Y RURAL</v>
          </cell>
          <cell r="U2766">
            <v>1</v>
          </cell>
          <cell r="V2766" t="str">
            <v>NUEVOS - 2008</v>
          </cell>
          <cell r="W2766">
            <v>3383</v>
          </cell>
        </row>
        <row r="2767">
          <cell r="B2767" t="str">
            <v>B05-18113-00000</v>
          </cell>
          <cell r="C2767" t="str">
            <v>ASFALTADO  CALLE 7- LUIS DE VELASCO (PREINVERSION)</v>
          </cell>
          <cell r="D2767" t="str">
            <v>VILLA ALEMANIA</v>
          </cell>
          <cell r="E2767">
            <v>3</v>
          </cell>
          <cell r="F2767" t="str">
            <v>DISTRITO - 3</v>
          </cell>
          <cell r="G2767" t="str">
            <v>RI-08</v>
          </cell>
          <cell r="H2767">
            <v>20000</v>
          </cell>
          <cell r="I2767">
            <v>20000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2</v>
          </cell>
          <cell r="R2767" t="str">
            <v>OBRAS Y MEDIO AMBIENTE</v>
          </cell>
          <cell r="S2767">
            <v>18</v>
          </cell>
          <cell r="T2767" t="str">
            <v>CONSTRUCCION Y MANTENIMIENTO DE CAMINOS VECINALES</v>
          </cell>
          <cell r="U2767">
            <v>1</v>
          </cell>
          <cell r="V2767" t="str">
            <v>NUEVOS - 2008</v>
          </cell>
          <cell r="W2767">
            <v>3384</v>
          </cell>
        </row>
        <row r="2768">
          <cell r="B2768" t="str">
            <v>B05-18477-00000</v>
          </cell>
          <cell r="C2768" t="str">
            <v>CONSTRUCCION PLAZUELA CALLE 17</v>
          </cell>
          <cell r="D2768" t="str">
            <v>VILLA ALEMANIA</v>
          </cell>
          <cell r="E2768">
            <v>3</v>
          </cell>
          <cell r="F2768" t="str">
            <v>DISTRITO - 3</v>
          </cell>
          <cell r="G2768" t="str">
            <v>RI-08</v>
          </cell>
          <cell r="H2768">
            <v>154397</v>
          </cell>
          <cell r="I2768">
            <v>154397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2</v>
          </cell>
          <cell r="R2768" t="str">
            <v>OBRAS Y MEDIO AMBIENTE</v>
          </cell>
          <cell r="S2768">
            <v>12</v>
          </cell>
          <cell r="T2768" t="str">
            <v>INFRAESTRUCTURA URBANA Y RURAL</v>
          </cell>
          <cell r="U2768">
            <v>1</v>
          </cell>
          <cell r="V2768" t="str">
            <v>NUEVOS - 2008</v>
          </cell>
          <cell r="W2768">
            <v>3385</v>
          </cell>
        </row>
        <row r="2769">
          <cell r="B2769" t="str">
            <v>B05-18810-00000</v>
          </cell>
          <cell r="C2769" t="str">
            <v>DOTACION DE MATERIALES DE CONSTRUCCION PARA ENLOSETADO CALLES 13, 20 Y 22</v>
          </cell>
          <cell r="D2769" t="str">
            <v>VILLA ALEMANIA</v>
          </cell>
          <cell r="E2769">
            <v>3</v>
          </cell>
          <cell r="F2769" t="str">
            <v>DISTRITO - 3</v>
          </cell>
          <cell r="G2769" t="str">
            <v>RI-08</v>
          </cell>
          <cell r="H2769">
            <v>487500</v>
          </cell>
          <cell r="I2769">
            <v>487500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2</v>
          </cell>
          <cell r="R2769" t="str">
            <v>OBRAS Y MEDIO AMBIENTE</v>
          </cell>
          <cell r="S2769">
            <v>18</v>
          </cell>
          <cell r="T2769" t="str">
            <v>CONSTRUCCION Y MANTENIMIENTO DE CAMINOS VECINALES</v>
          </cell>
          <cell r="U2769">
            <v>1</v>
          </cell>
          <cell r="V2769" t="str">
            <v>NUEVOS - 2008</v>
          </cell>
          <cell r="W2769">
            <v>3386</v>
          </cell>
        </row>
        <row r="2770">
          <cell r="B2770" t="str">
            <v>B05-18227-00000</v>
          </cell>
          <cell r="C2770" t="str">
            <v>CONSTRUCCION CENTRO ARTESANAL PARA LA CAPACITACION Y PRODUCCION</v>
          </cell>
          <cell r="D2770" t="str">
            <v>VILLA BOLIVAR "C"</v>
          </cell>
          <cell r="E2770">
            <v>3</v>
          </cell>
          <cell r="F2770" t="str">
            <v>DISTRITO - 3</v>
          </cell>
          <cell r="G2770" t="str">
            <v>RI-08</v>
          </cell>
          <cell r="H2770">
            <v>68765</v>
          </cell>
          <cell r="I2770">
            <v>68765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2</v>
          </cell>
          <cell r="R2770" t="str">
            <v>OBRAS Y MEDIO AMBIENTE</v>
          </cell>
          <cell r="S2770">
            <v>12</v>
          </cell>
          <cell r="T2770" t="str">
            <v>INFRAESTRUCTURA URBANA Y RURAL</v>
          </cell>
          <cell r="U2770">
            <v>1</v>
          </cell>
          <cell r="V2770" t="str">
            <v>NUEVOS - 2008</v>
          </cell>
          <cell r="W2770">
            <v>3387</v>
          </cell>
        </row>
        <row r="2771">
          <cell r="B2771" t="str">
            <v>B05-18208-00000</v>
          </cell>
          <cell r="C2771" t="str">
            <v>CONSTRUCCION CANCHA MULTIFUNCIONAL</v>
          </cell>
          <cell r="D2771" t="str">
            <v>VILLA CANDELARIA</v>
          </cell>
          <cell r="E2771">
            <v>3</v>
          </cell>
          <cell r="F2771" t="str">
            <v>DISTRITO - 3</v>
          </cell>
          <cell r="G2771" t="str">
            <v>RI-08</v>
          </cell>
          <cell r="H2771">
            <v>85000</v>
          </cell>
          <cell r="I2771">
            <v>85000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2</v>
          </cell>
          <cell r="R2771" t="str">
            <v>OBRAS Y MEDIO AMBIENTE</v>
          </cell>
          <cell r="S2771">
            <v>12</v>
          </cell>
          <cell r="T2771" t="str">
            <v>INFRAESTRUCTURA URBANA Y RURAL</v>
          </cell>
          <cell r="U2771">
            <v>1</v>
          </cell>
          <cell r="V2771" t="str">
            <v>NUEVOS - 2008</v>
          </cell>
          <cell r="W2771">
            <v>3388</v>
          </cell>
        </row>
        <row r="2772">
          <cell r="B2772" t="str">
            <v>B05-19177-00000</v>
          </cell>
          <cell r="C2772" t="str">
            <v>ENLOSETADO CALLE SAYHUANI</v>
          </cell>
          <cell r="D2772" t="str">
            <v>VILLA CANDELARIA</v>
          </cell>
          <cell r="E2772">
            <v>3</v>
          </cell>
          <cell r="F2772" t="str">
            <v>DISTRITO - 3</v>
          </cell>
          <cell r="G2772" t="str">
            <v>RI-08</v>
          </cell>
          <cell r="H2772">
            <v>40000</v>
          </cell>
          <cell r="I2772">
            <v>40000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2</v>
          </cell>
          <cell r="R2772" t="str">
            <v>OBRAS Y MEDIO AMBIENTE</v>
          </cell>
          <cell r="S2772">
            <v>18</v>
          </cell>
          <cell r="T2772" t="str">
            <v>CONSTRUCCION Y MANTENIMIENTO DE CAMINOS VECINALES</v>
          </cell>
          <cell r="U2772">
            <v>1</v>
          </cell>
          <cell r="V2772" t="str">
            <v>NUEVOS - 2008</v>
          </cell>
          <cell r="W2772">
            <v>3389</v>
          </cell>
        </row>
        <row r="2773">
          <cell r="B2773" t="str">
            <v>B05-18459-00000</v>
          </cell>
          <cell r="C2773" t="str">
            <v xml:space="preserve">CONSTRUCCION PLAZA   </v>
          </cell>
          <cell r="D2773" t="str">
            <v>VILLA COLQUIRI</v>
          </cell>
          <cell r="E2773">
            <v>3</v>
          </cell>
          <cell r="F2773" t="str">
            <v>DISTRITO - 3</v>
          </cell>
          <cell r="G2773" t="str">
            <v>RI-08</v>
          </cell>
          <cell r="H2773">
            <v>50942</v>
          </cell>
          <cell r="I2773">
            <v>50942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2</v>
          </cell>
          <cell r="R2773" t="str">
            <v>OBRAS Y MEDIO AMBIENTE</v>
          </cell>
          <cell r="S2773">
            <v>12</v>
          </cell>
          <cell r="T2773" t="str">
            <v>INFRAESTRUCTURA URBANA Y RURAL</v>
          </cell>
          <cell r="U2773">
            <v>1</v>
          </cell>
          <cell r="V2773" t="str">
            <v>NUEVOS - 2008</v>
          </cell>
          <cell r="W2773">
            <v>3390</v>
          </cell>
        </row>
        <row r="2774">
          <cell r="B2774" t="str">
            <v>B05-18209-00000</v>
          </cell>
          <cell r="C2774" t="str">
            <v>CONSTRUCCION CANCHA MULTIFUNCIONAL</v>
          </cell>
          <cell r="D2774" t="str">
            <v>VILLA DOLORES "F"</v>
          </cell>
          <cell r="E2774">
            <v>3</v>
          </cell>
          <cell r="F2774" t="str">
            <v>DISTRITO - 3</v>
          </cell>
          <cell r="G2774" t="str">
            <v>RI-08</v>
          </cell>
          <cell r="H2774">
            <v>81000</v>
          </cell>
          <cell r="I2774">
            <v>81000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2</v>
          </cell>
          <cell r="R2774" t="str">
            <v>OBRAS Y MEDIO AMBIENTE</v>
          </cell>
          <cell r="S2774">
            <v>12</v>
          </cell>
          <cell r="T2774" t="str">
            <v>INFRAESTRUCTURA URBANA Y RURAL</v>
          </cell>
          <cell r="U2774">
            <v>1</v>
          </cell>
          <cell r="V2774" t="str">
            <v>NUEVOS - 2008</v>
          </cell>
          <cell r="W2774">
            <v>3391</v>
          </cell>
        </row>
        <row r="2775">
          <cell r="B2775" t="str">
            <v>B05-19124-00000</v>
          </cell>
          <cell r="C2775" t="str">
            <v>ENLOSETADO CALLE B, 4 Y A</v>
          </cell>
          <cell r="D2775" t="str">
            <v xml:space="preserve">VILLA DOLORES "F"  </v>
          </cell>
          <cell r="E2775">
            <v>3</v>
          </cell>
          <cell r="F2775" t="str">
            <v>DISTRITO - 3</v>
          </cell>
          <cell r="G2775" t="str">
            <v>RI-08</v>
          </cell>
          <cell r="H2775">
            <v>382311</v>
          </cell>
          <cell r="I2775">
            <v>382311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2</v>
          </cell>
          <cell r="R2775" t="str">
            <v>OBRAS Y MEDIO AMBIENTE</v>
          </cell>
          <cell r="S2775">
            <v>18</v>
          </cell>
          <cell r="T2775" t="str">
            <v>CONSTRUCCION Y MANTENIMIENTO DE CAMINOS VECINALES</v>
          </cell>
          <cell r="U2775">
            <v>1</v>
          </cell>
          <cell r="V2775" t="str">
            <v>NUEVOS - 2008</v>
          </cell>
          <cell r="W2775">
            <v>3392</v>
          </cell>
        </row>
        <row r="2776">
          <cell r="B2776" t="str">
            <v>B05-19052-00000</v>
          </cell>
          <cell r="C2776" t="str">
            <v>ENLOSETADO AV. ANTONIO GALLARDO</v>
          </cell>
          <cell r="D2776" t="str">
            <v>VILLA DOLORES "F" SECTOR FRANZ TAMAYO - LA PRIMERA</v>
          </cell>
          <cell r="E2776">
            <v>3</v>
          </cell>
          <cell r="F2776" t="str">
            <v>DISTRITO - 3</v>
          </cell>
          <cell r="G2776" t="str">
            <v>RI-08</v>
          </cell>
          <cell r="H2776">
            <v>319850</v>
          </cell>
          <cell r="I2776">
            <v>319850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2</v>
          </cell>
          <cell r="R2776" t="str">
            <v>OBRAS Y MEDIO AMBIENTE</v>
          </cell>
          <cell r="S2776">
            <v>18</v>
          </cell>
          <cell r="T2776" t="str">
            <v>CONSTRUCCION Y MANTENIMIENTO DE CAMINOS VECINALES</v>
          </cell>
          <cell r="U2776">
            <v>1</v>
          </cell>
          <cell r="V2776" t="str">
            <v>NUEVOS - 2008</v>
          </cell>
          <cell r="W2776">
            <v>3393</v>
          </cell>
        </row>
        <row r="2777">
          <cell r="B2777" t="str">
            <v>B05-19222-00000</v>
          </cell>
          <cell r="C2777" t="str">
            <v>ENLOSETADO CALLES MARGARITAS Y PONCIANO MAMANI</v>
          </cell>
          <cell r="D2777" t="str">
            <v>VILLA ESTHER</v>
          </cell>
          <cell r="E2777">
            <v>3</v>
          </cell>
          <cell r="F2777" t="str">
            <v>DISTRITO - 3</v>
          </cell>
          <cell r="G2777" t="str">
            <v>RI-08</v>
          </cell>
          <cell r="H2777">
            <v>79386</v>
          </cell>
          <cell r="I2777">
            <v>79386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2</v>
          </cell>
          <cell r="R2777" t="str">
            <v>OBRAS Y MEDIO AMBIENTE</v>
          </cell>
          <cell r="S2777">
            <v>18</v>
          </cell>
          <cell r="T2777" t="str">
            <v>CONSTRUCCION Y MANTENIMIENTO DE CAMINOS VECINALES</v>
          </cell>
          <cell r="U2777">
            <v>1</v>
          </cell>
          <cell r="V2777" t="str">
            <v>NUEVOS - 2008</v>
          </cell>
          <cell r="W2777">
            <v>3394</v>
          </cell>
        </row>
        <row r="2778">
          <cell r="B2778" t="str">
            <v>B05-18756-00000</v>
          </cell>
          <cell r="C2778" t="str">
            <v>DOTACION DE MATERIALES DE CONSTRUCCION PARA CORDONES DE ACERA</v>
          </cell>
          <cell r="D2778" t="str">
            <v>VILLA NATIVIDAD</v>
          </cell>
          <cell r="E2778">
            <v>3</v>
          </cell>
          <cell r="F2778" t="str">
            <v>DISTRITO - 3</v>
          </cell>
          <cell r="G2778" t="str">
            <v>RI-08</v>
          </cell>
          <cell r="H2778">
            <v>53496</v>
          </cell>
          <cell r="I2778">
            <v>53496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2</v>
          </cell>
          <cell r="R2778" t="str">
            <v>OBRAS Y MEDIO AMBIENTE</v>
          </cell>
          <cell r="S2778">
            <v>18</v>
          </cell>
          <cell r="T2778" t="str">
            <v>CONSTRUCCION Y MANTENIMIENTO DE CAMINOS VECINALES</v>
          </cell>
          <cell r="U2778">
            <v>1</v>
          </cell>
          <cell r="V2778" t="str">
            <v>NUEVOS - 2008</v>
          </cell>
          <cell r="W2778">
            <v>3395</v>
          </cell>
        </row>
        <row r="2779">
          <cell r="B2779" t="str">
            <v>B05-18814-00000</v>
          </cell>
          <cell r="C2779" t="str">
            <v>DOTACION DE MATERIALES DE CONSTRUCCION PARA ENLOSETADO CALLES AYATA, CARABUCO (COMPLEMENTACION)</v>
          </cell>
          <cell r="D2779" t="str">
            <v>VILLA PRIMAVERA</v>
          </cell>
          <cell r="E2779">
            <v>3</v>
          </cell>
          <cell r="F2779" t="str">
            <v>DISTRITO - 3</v>
          </cell>
          <cell r="G2779" t="str">
            <v>RI-08</v>
          </cell>
          <cell r="H2779">
            <v>229451</v>
          </cell>
          <cell r="I2779">
            <v>229451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2</v>
          </cell>
          <cell r="R2779" t="str">
            <v>OBRAS Y MEDIO AMBIENTE</v>
          </cell>
          <cell r="S2779">
            <v>18</v>
          </cell>
          <cell r="T2779" t="str">
            <v>CONSTRUCCION Y MANTENIMIENTO DE CAMINOS VECINALES</v>
          </cell>
          <cell r="U2779">
            <v>1</v>
          </cell>
          <cell r="V2779" t="str">
            <v>NUEVOS - 2008</v>
          </cell>
          <cell r="W2779">
            <v>3396</v>
          </cell>
        </row>
        <row r="2780">
          <cell r="B2780" t="str">
            <v>B05-18173-00000</v>
          </cell>
          <cell r="C2780" t="str">
            <v>CONSTRUCCION TINGLADO (FASE IV)</v>
          </cell>
          <cell r="D2780" t="str">
            <v>16 DE FEBRERO CONSTRUCTOR</v>
          </cell>
          <cell r="E2780">
            <v>4</v>
          </cell>
          <cell r="F2780" t="str">
            <v>DISTRITO - 4</v>
          </cell>
          <cell r="G2780" t="str">
            <v>RI-08</v>
          </cell>
          <cell r="H2780">
            <v>99999</v>
          </cell>
          <cell r="I2780">
            <v>99999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2</v>
          </cell>
          <cell r="R2780" t="str">
            <v>OBRAS Y MEDIO AMBIENTE</v>
          </cell>
          <cell r="S2780">
            <v>12</v>
          </cell>
          <cell r="T2780" t="str">
            <v>INFRAESTRUCTURA URBANA Y RURAL</v>
          </cell>
          <cell r="U2780">
            <v>1</v>
          </cell>
          <cell r="V2780" t="str">
            <v>NUEVOS - 2008</v>
          </cell>
          <cell r="W2780">
            <v>3397</v>
          </cell>
        </row>
        <row r="2781">
          <cell r="B2781" t="str">
            <v>B05-19224-00000</v>
          </cell>
          <cell r="C2781" t="str">
            <v>ENLOSETADO CALLES PUERTO GUAQUI  Y FLORIDA</v>
          </cell>
          <cell r="D2781" t="str">
            <v>16 DE FEBRERO CONSTRUCTOR</v>
          </cell>
          <cell r="E2781">
            <v>4</v>
          </cell>
          <cell r="F2781" t="str">
            <v>DISTRITO - 4</v>
          </cell>
          <cell r="G2781" t="str">
            <v>RI-08</v>
          </cell>
          <cell r="H2781">
            <v>124000</v>
          </cell>
          <cell r="I2781">
            <v>68137</v>
          </cell>
          <cell r="J2781">
            <v>5863</v>
          </cell>
          <cell r="K2781">
            <v>50000</v>
          </cell>
          <cell r="L2781">
            <v>0</v>
          </cell>
          <cell r="M2781">
            <v>0</v>
          </cell>
          <cell r="N2781">
            <v>50000</v>
          </cell>
          <cell r="O2781">
            <v>0</v>
          </cell>
          <cell r="P2781">
            <v>0</v>
          </cell>
          <cell r="Q2781">
            <v>2</v>
          </cell>
          <cell r="R2781" t="str">
            <v>OBRAS Y MEDIO AMBIENTE</v>
          </cell>
          <cell r="S2781">
            <v>18</v>
          </cell>
          <cell r="T2781" t="str">
            <v>CONSTRUCCION Y MANTENIMIENTO DE CAMINOS VECINALES</v>
          </cell>
          <cell r="U2781">
            <v>1</v>
          </cell>
          <cell r="V2781" t="str">
            <v>NUEVOS - 2008</v>
          </cell>
          <cell r="W2781">
            <v>3398</v>
          </cell>
        </row>
        <row r="2782">
          <cell r="B2782" t="str">
            <v>B05-19389-00000</v>
          </cell>
          <cell r="C2782" t="str">
            <v>MEJORAMIENTO SEDE SOCIAL (PISO + MURO)</v>
          </cell>
          <cell r="D2782" t="str">
            <v>16 DE FEBRERO CONSTRUCTOR</v>
          </cell>
          <cell r="E2782">
            <v>4</v>
          </cell>
          <cell r="F2782" t="str">
            <v>DISTRITO - 4</v>
          </cell>
          <cell r="G2782" t="str">
            <v>RI-08</v>
          </cell>
          <cell r="H2782">
            <v>46165</v>
          </cell>
          <cell r="I2782">
            <v>0</v>
          </cell>
          <cell r="J2782">
            <v>46165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2</v>
          </cell>
          <cell r="R2782" t="str">
            <v>OBRAS Y MEDIO AMBIENTE</v>
          </cell>
          <cell r="S2782">
            <v>12</v>
          </cell>
          <cell r="T2782" t="str">
            <v>INFRAESTRUCTURA URBANA Y RURAL</v>
          </cell>
          <cell r="U2782">
            <v>1</v>
          </cell>
          <cell r="V2782" t="str">
            <v>NUEVOS - 2008</v>
          </cell>
          <cell r="W2782">
            <v>3399</v>
          </cell>
        </row>
        <row r="2783">
          <cell r="B2783" t="str">
            <v>B05-18166-00000</v>
          </cell>
          <cell r="C2783" t="str">
            <v>CONSTRUCCIÓN PLAZA AREA 3 (CONCLUSIÓN)</v>
          </cell>
          <cell r="D2783" t="str">
            <v>16 DE FEBRERO FABRILES</v>
          </cell>
          <cell r="E2783">
            <v>4</v>
          </cell>
          <cell r="F2783" t="str">
            <v>DISTRITO - 4</v>
          </cell>
          <cell r="G2783" t="str">
            <v>RI-08</v>
          </cell>
          <cell r="H2783">
            <v>246039</v>
          </cell>
          <cell r="I2783">
            <v>246039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2</v>
          </cell>
          <cell r="R2783" t="str">
            <v>OBRAS Y MEDIO AMBIENTE</v>
          </cell>
          <cell r="S2783">
            <v>12</v>
          </cell>
          <cell r="T2783" t="str">
            <v>INFRAESTRUCTURA URBANA Y RURAL</v>
          </cell>
          <cell r="U2783">
            <v>1</v>
          </cell>
          <cell r="V2783" t="str">
            <v>NUEVOS - 2008</v>
          </cell>
          <cell r="W2783">
            <v>3400</v>
          </cell>
        </row>
        <row r="2784">
          <cell r="B2784" t="str">
            <v>B05-18201-00000</v>
          </cell>
          <cell r="C2784" t="str">
            <v xml:space="preserve">CONSTRUCCIÓN CANCHA DE FUTSAL  </v>
          </cell>
          <cell r="D2784" t="str">
            <v>16 DE FEBRERO FABRILES</v>
          </cell>
          <cell r="E2784">
            <v>4</v>
          </cell>
          <cell r="F2784" t="str">
            <v>DISTRITO - 4</v>
          </cell>
          <cell r="G2784" t="str">
            <v>RI-08</v>
          </cell>
          <cell r="H2784">
            <v>43000</v>
          </cell>
          <cell r="I2784">
            <v>0</v>
          </cell>
          <cell r="J2784">
            <v>43000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2</v>
          </cell>
          <cell r="R2784" t="str">
            <v>OBRAS Y MEDIO AMBIENTE</v>
          </cell>
          <cell r="S2784">
            <v>12</v>
          </cell>
          <cell r="T2784" t="str">
            <v>INFRAESTRUCTURA URBANA Y RURAL</v>
          </cell>
          <cell r="U2784">
            <v>1</v>
          </cell>
          <cell r="V2784" t="str">
            <v>NUEVOS - 2008</v>
          </cell>
          <cell r="W2784">
            <v>3401</v>
          </cell>
        </row>
        <row r="2785">
          <cell r="B2785" t="str">
            <v>B05-18202-00000</v>
          </cell>
          <cell r="C2785" t="str">
            <v>CONSTRUCCIÓN CANCHA DE FUTSAL  AREA VERDE No 2</v>
          </cell>
          <cell r="D2785" t="str">
            <v>16 DE FEBRERO FABRILES</v>
          </cell>
          <cell r="E2785">
            <v>4</v>
          </cell>
          <cell r="F2785" t="str">
            <v>DISTRITO - 4</v>
          </cell>
          <cell r="G2785" t="str">
            <v>RI-08</v>
          </cell>
          <cell r="H2785">
            <v>43094</v>
          </cell>
          <cell r="I2785">
            <v>0</v>
          </cell>
          <cell r="J2785">
            <v>43094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2</v>
          </cell>
          <cell r="R2785" t="str">
            <v>OBRAS Y MEDIO AMBIENTE</v>
          </cell>
          <cell r="S2785">
            <v>12</v>
          </cell>
          <cell r="T2785" t="str">
            <v>INFRAESTRUCTURA URBANA Y RURAL</v>
          </cell>
          <cell r="U2785">
            <v>1</v>
          </cell>
          <cell r="V2785" t="str">
            <v>NUEVOS - 2008</v>
          </cell>
          <cell r="W2785">
            <v>3402</v>
          </cell>
        </row>
        <row r="2786">
          <cell r="B2786" t="str">
            <v>B05-19097-00000</v>
          </cell>
          <cell r="C2786" t="str">
            <v>ENLOSETADO CALLE 18 DE MAYO (CONCLUSIÓN)</v>
          </cell>
          <cell r="D2786" t="str">
            <v>16 DE FEBRERO FABRILES</v>
          </cell>
          <cell r="E2786">
            <v>4</v>
          </cell>
          <cell r="F2786" t="str">
            <v>DISTRITO - 4</v>
          </cell>
          <cell r="G2786" t="str">
            <v>RI-08</v>
          </cell>
          <cell r="H2786">
            <v>115000</v>
          </cell>
          <cell r="I2786">
            <v>65000</v>
          </cell>
          <cell r="J2786">
            <v>0</v>
          </cell>
          <cell r="K2786">
            <v>50000</v>
          </cell>
          <cell r="L2786">
            <v>0</v>
          </cell>
          <cell r="M2786">
            <v>0</v>
          </cell>
          <cell r="N2786">
            <v>50000</v>
          </cell>
          <cell r="O2786">
            <v>0</v>
          </cell>
          <cell r="P2786">
            <v>0</v>
          </cell>
          <cell r="Q2786">
            <v>2</v>
          </cell>
          <cell r="R2786" t="str">
            <v>OBRAS Y MEDIO AMBIENTE</v>
          </cell>
          <cell r="S2786">
            <v>18</v>
          </cell>
          <cell r="T2786" t="str">
            <v>CONSTRUCCION Y MANTENIMIENTO DE CAMINOS VECINALES</v>
          </cell>
          <cell r="U2786">
            <v>1</v>
          </cell>
          <cell r="V2786" t="str">
            <v>NUEVOS - 2008</v>
          </cell>
          <cell r="W2786">
            <v>3403</v>
          </cell>
        </row>
        <row r="2787">
          <cell r="B2787" t="str">
            <v>B05-18226-00000</v>
          </cell>
          <cell r="C2787" t="str">
            <v>CONSTRUCCIÓN CENTRO ARTESANAL PARA LA CAPACITACION Y LA PRODUCCION</v>
          </cell>
          <cell r="D2787" t="str">
            <v>23 DE MARZO</v>
          </cell>
          <cell r="E2787">
            <v>4</v>
          </cell>
          <cell r="F2787" t="str">
            <v>DISTRITO - 4</v>
          </cell>
          <cell r="G2787" t="str">
            <v>RI-08</v>
          </cell>
          <cell r="H2787">
            <v>60715</v>
          </cell>
          <cell r="I2787">
            <v>0</v>
          </cell>
          <cell r="J2787">
            <v>60715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2</v>
          </cell>
          <cell r="R2787" t="str">
            <v>OBRAS Y MEDIO AMBIENTE</v>
          </cell>
          <cell r="S2787">
            <v>12</v>
          </cell>
          <cell r="T2787" t="str">
            <v>INFRAESTRUCTURA URBANA Y RURAL</v>
          </cell>
          <cell r="U2787">
            <v>1</v>
          </cell>
          <cell r="V2787" t="str">
            <v>NUEVOS - 2008</v>
          </cell>
          <cell r="W2787">
            <v>3404</v>
          </cell>
        </row>
        <row r="2788">
          <cell r="B2788" t="str">
            <v>B05-18577-00000</v>
          </cell>
          <cell r="C2788" t="str">
            <v>DOTACION DE CEMENTO PARA CONSTRUCCION DE CUNETAS VARIAS CALLES</v>
          </cell>
          <cell r="D2788" t="str">
            <v>23 DE MARZO</v>
          </cell>
          <cell r="E2788">
            <v>4</v>
          </cell>
          <cell r="F2788" t="str">
            <v>DISTRITO - 4</v>
          </cell>
          <cell r="G2788" t="str">
            <v>RI-08</v>
          </cell>
          <cell r="H2788">
            <v>5000</v>
          </cell>
          <cell r="I2788">
            <v>4540</v>
          </cell>
          <cell r="J2788">
            <v>460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2</v>
          </cell>
          <cell r="R2788" t="str">
            <v>OBRAS Y MEDIO AMBIENTE</v>
          </cell>
          <cell r="S2788">
            <v>18</v>
          </cell>
          <cell r="T2788" t="str">
            <v>CONSTRUCCION Y MANTENIMIENTO DE CAMINOS VECINALES</v>
          </cell>
          <cell r="U2788">
            <v>1</v>
          </cell>
          <cell r="V2788" t="str">
            <v>NUEVOS - 2008</v>
          </cell>
          <cell r="W2788">
            <v>3405</v>
          </cell>
        </row>
        <row r="2789">
          <cell r="B2789" t="str">
            <v>B05-18606-00000</v>
          </cell>
          <cell r="C2789" t="str">
            <v>DOTACION DE LOSETAS (CERAMICAS)  CALLES CHILILAYA (FASE II), PASAJE QUILLACAS, CALLE JOSE MANUEL MEMELLI Y CONTORNO PLAZA CALAMA</v>
          </cell>
          <cell r="D2789" t="str">
            <v>23 DE MARZO</v>
          </cell>
          <cell r="E2789">
            <v>4</v>
          </cell>
          <cell r="F2789" t="str">
            <v>DISTRITO - 4</v>
          </cell>
          <cell r="G2789" t="str">
            <v>RI-08</v>
          </cell>
          <cell r="H2789">
            <v>151000</v>
          </cell>
          <cell r="I2789">
            <v>151000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2</v>
          </cell>
          <cell r="R2789" t="str">
            <v>OBRAS Y MEDIO AMBIENTE</v>
          </cell>
          <cell r="S2789">
            <v>18</v>
          </cell>
          <cell r="T2789" t="str">
            <v>CONSTRUCCION Y MANTENIMIENTO DE CAMINOS VECINALES</v>
          </cell>
          <cell r="U2789">
            <v>1</v>
          </cell>
          <cell r="V2789" t="str">
            <v>NUEVOS - 2008</v>
          </cell>
          <cell r="W2789">
            <v>3406</v>
          </cell>
        </row>
        <row r="2790">
          <cell r="B2790" t="str">
            <v>B05-18607-00000</v>
          </cell>
          <cell r="C2790" t="str">
            <v>DOTACION DE LOSETAS (CERAMICAS) CALLES TOPATER, "W" Y CONTORNO PLAZA TRIANGULAR</v>
          </cell>
          <cell r="D2790" t="str">
            <v>23 DE MARZO</v>
          </cell>
          <cell r="E2790">
            <v>4</v>
          </cell>
          <cell r="F2790" t="str">
            <v>DISTRITO - 4</v>
          </cell>
          <cell r="G2790" t="str">
            <v>RI-08</v>
          </cell>
          <cell r="H2790">
            <v>101000</v>
          </cell>
          <cell r="I2790">
            <v>101000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2</v>
          </cell>
          <cell r="R2790" t="str">
            <v>OBRAS Y MEDIO AMBIENTE</v>
          </cell>
          <cell r="S2790">
            <v>18</v>
          </cell>
          <cell r="T2790" t="str">
            <v>CONSTRUCCION Y MANTENIMIENTO DE CAMINOS VECINALES</v>
          </cell>
          <cell r="U2790">
            <v>1</v>
          </cell>
          <cell r="V2790" t="str">
            <v>NUEVOS - 2008</v>
          </cell>
          <cell r="W2790">
            <v>3407</v>
          </cell>
        </row>
        <row r="2791">
          <cell r="B2791" t="str">
            <v>B05-18791-00000</v>
          </cell>
          <cell r="C2791" t="str">
            <v>DOTACION DE MATERIALES DE CONSTRUCCION PARA ENLOSETADO CALLE JANKHU LAYME (CONCLUSION)</v>
          </cell>
          <cell r="D2791" t="str">
            <v>25 DE JULIO RIO SECO</v>
          </cell>
          <cell r="E2791">
            <v>4</v>
          </cell>
          <cell r="F2791" t="str">
            <v>DISTRITO - 4</v>
          </cell>
          <cell r="G2791" t="str">
            <v>RI-08</v>
          </cell>
          <cell r="H2791">
            <v>47000</v>
          </cell>
          <cell r="I2791">
            <v>47000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2</v>
          </cell>
          <cell r="R2791" t="str">
            <v>OBRAS Y MEDIO AMBIENTE</v>
          </cell>
          <cell r="S2791">
            <v>18</v>
          </cell>
          <cell r="T2791" t="str">
            <v>CONSTRUCCION Y MANTENIMIENTO DE CAMINOS VECINALES</v>
          </cell>
          <cell r="U2791">
            <v>1</v>
          </cell>
          <cell r="V2791" t="str">
            <v>NUEVOS - 2008</v>
          </cell>
          <cell r="W2791">
            <v>3408</v>
          </cell>
        </row>
        <row r="2792">
          <cell r="B2792" t="str">
            <v>B05-18794-00000</v>
          </cell>
          <cell r="C2792" t="str">
            <v>DOTACION DE MATERIALES DE CONSTRUCCION PARA ENLOSETADO CALLE KELKA</v>
          </cell>
          <cell r="D2792" t="str">
            <v>25 DE JULIO RIO SECO</v>
          </cell>
          <cell r="E2792">
            <v>4</v>
          </cell>
          <cell r="F2792" t="str">
            <v>DISTRITO - 4</v>
          </cell>
          <cell r="G2792" t="str">
            <v>RI-08</v>
          </cell>
          <cell r="H2792">
            <v>176000</v>
          </cell>
          <cell r="I2792">
            <v>176000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2</v>
          </cell>
          <cell r="R2792" t="str">
            <v>OBRAS Y MEDIO AMBIENTE</v>
          </cell>
          <cell r="S2792">
            <v>18</v>
          </cell>
          <cell r="T2792" t="str">
            <v>CONSTRUCCION Y MANTENIMIENTO DE CAMINOS VECINALES</v>
          </cell>
          <cell r="U2792">
            <v>1</v>
          </cell>
          <cell r="V2792" t="str">
            <v>NUEVOS - 2008</v>
          </cell>
          <cell r="W2792">
            <v>3409</v>
          </cell>
        </row>
        <row r="2793">
          <cell r="B2793" t="str">
            <v>B05-18689-00000</v>
          </cell>
          <cell r="C2793" t="str">
            <v xml:space="preserve">DOTACION DE LUMINARIAS  </v>
          </cell>
          <cell r="D2793" t="str">
            <v>6 DE AGOSTO</v>
          </cell>
          <cell r="E2793">
            <v>4</v>
          </cell>
          <cell r="F2793" t="str">
            <v>DISTRITO - 4</v>
          </cell>
          <cell r="G2793" t="str">
            <v>RI-08</v>
          </cell>
          <cell r="H2793">
            <v>15000</v>
          </cell>
          <cell r="I2793">
            <v>15000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2</v>
          </cell>
          <cell r="R2793" t="str">
            <v>OBRAS Y MEDIO AMBIENTE</v>
          </cell>
          <cell r="S2793">
            <v>17</v>
          </cell>
          <cell r="T2793" t="str">
            <v>ALUMBRADO PUBLICO</v>
          </cell>
          <cell r="U2793">
            <v>1</v>
          </cell>
          <cell r="V2793" t="str">
            <v>NUEVOS - 2008</v>
          </cell>
          <cell r="W2793">
            <v>3410</v>
          </cell>
        </row>
        <row r="2794">
          <cell r="B2794" t="str">
            <v>B05-19273-00000</v>
          </cell>
          <cell r="C2794" t="str">
            <v xml:space="preserve">ENMALLADO CANCHA JUANCITO PINTO </v>
          </cell>
          <cell r="D2794" t="str">
            <v>6 DE AGOSTO</v>
          </cell>
          <cell r="E2794">
            <v>4</v>
          </cell>
          <cell r="F2794" t="str">
            <v>DISTRITO - 4</v>
          </cell>
          <cell r="G2794" t="str">
            <v>RI-08</v>
          </cell>
          <cell r="H2794">
            <v>54000</v>
          </cell>
          <cell r="I2794">
            <v>54000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2</v>
          </cell>
          <cell r="R2794" t="str">
            <v>OBRAS Y MEDIO AMBIENTE</v>
          </cell>
          <cell r="S2794">
            <v>12</v>
          </cell>
          <cell r="T2794" t="str">
            <v>INFRAESTRUCTURA URBANA Y RURAL</v>
          </cell>
          <cell r="U2794">
            <v>1</v>
          </cell>
          <cell r="V2794" t="str">
            <v>NUEVOS - 2008</v>
          </cell>
          <cell r="W2794">
            <v>3411</v>
          </cell>
        </row>
        <row r="2795">
          <cell r="B2795" t="str">
            <v>B05-19266-00000</v>
          </cell>
          <cell r="C2795" t="str">
            <v>ENLOSETADO PATIO  12  Y 13</v>
          </cell>
          <cell r="D2795" t="str">
            <v>6 DE MARZO (EX 9 DE ABRIL)</v>
          </cell>
          <cell r="E2795">
            <v>4</v>
          </cell>
          <cell r="F2795" t="str">
            <v>DISTRITO - 4</v>
          </cell>
          <cell r="G2795" t="str">
            <v>RI-08</v>
          </cell>
          <cell r="H2795">
            <v>56364</v>
          </cell>
          <cell r="I2795">
            <v>25511</v>
          </cell>
          <cell r="J2795">
            <v>10853</v>
          </cell>
          <cell r="K2795">
            <v>20000</v>
          </cell>
          <cell r="L2795">
            <v>0</v>
          </cell>
          <cell r="M2795">
            <v>0</v>
          </cell>
          <cell r="N2795">
            <v>20000</v>
          </cell>
          <cell r="O2795">
            <v>0</v>
          </cell>
          <cell r="P2795">
            <v>0</v>
          </cell>
          <cell r="Q2795">
            <v>2</v>
          </cell>
          <cell r="R2795" t="str">
            <v>OBRAS Y MEDIO AMBIENTE</v>
          </cell>
          <cell r="S2795">
            <v>18</v>
          </cell>
          <cell r="T2795" t="str">
            <v>CONSTRUCCION Y MANTENIMIENTO DE CAMINOS VECINALES</v>
          </cell>
          <cell r="U2795">
            <v>1</v>
          </cell>
          <cell r="V2795" t="str">
            <v>NUEVOS - 2008</v>
          </cell>
          <cell r="W2795">
            <v>3412</v>
          </cell>
        </row>
        <row r="2796">
          <cell r="B2796" t="str">
            <v>B05-19137-00000</v>
          </cell>
          <cell r="C2796" t="str">
            <v>ENLOSETADO CALLE GUADALQUIVIR (COMPLEMENTACION)</v>
          </cell>
          <cell r="D2796" t="str">
            <v>6 DE MARZO NORTE</v>
          </cell>
          <cell r="E2796">
            <v>4</v>
          </cell>
          <cell r="F2796" t="str">
            <v>DISTRITO - 4</v>
          </cell>
          <cell r="G2796" t="str">
            <v>RI-08</v>
          </cell>
          <cell r="H2796">
            <v>72595</v>
          </cell>
          <cell r="I2796">
            <v>52157</v>
          </cell>
          <cell r="J2796">
            <v>20438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2</v>
          </cell>
          <cell r="R2796" t="str">
            <v>OBRAS Y MEDIO AMBIENTE</v>
          </cell>
          <cell r="S2796">
            <v>18</v>
          </cell>
          <cell r="T2796" t="str">
            <v>CONSTRUCCION Y MANTENIMIENTO DE CAMINOS VECINALES</v>
          </cell>
          <cell r="U2796">
            <v>1</v>
          </cell>
          <cell r="V2796" t="str">
            <v>NUEVOS - 2008</v>
          </cell>
          <cell r="W2796">
            <v>3413</v>
          </cell>
        </row>
        <row r="2797">
          <cell r="B2797" t="str">
            <v>B05-19079-00000</v>
          </cell>
          <cell r="C2797" t="str">
            <v>ENLOSETADO CALLE "A"</v>
          </cell>
          <cell r="D2797" t="str">
            <v>AGUA DE LA VIDA</v>
          </cell>
          <cell r="E2797">
            <v>4</v>
          </cell>
          <cell r="F2797" t="str">
            <v>DISTRITO - 4</v>
          </cell>
          <cell r="G2797" t="str">
            <v>RI-08</v>
          </cell>
          <cell r="H2797">
            <v>35000</v>
          </cell>
          <cell r="I2797">
            <v>12494</v>
          </cell>
          <cell r="J2797">
            <v>2506</v>
          </cell>
          <cell r="K2797">
            <v>20000</v>
          </cell>
          <cell r="L2797">
            <v>0</v>
          </cell>
          <cell r="M2797">
            <v>0</v>
          </cell>
          <cell r="N2797">
            <v>20000</v>
          </cell>
          <cell r="O2797">
            <v>0</v>
          </cell>
          <cell r="P2797">
            <v>0</v>
          </cell>
          <cell r="Q2797">
            <v>2</v>
          </cell>
          <cell r="R2797" t="str">
            <v>OBRAS Y MEDIO AMBIENTE</v>
          </cell>
          <cell r="S2797">
            <v>18</v>
          </cell>
          <cell r="T2797" t="str">
            <v>CONSTRUCCION Y MANTENIMIENTO DE CAMINOS VECINALES</v>
          </cell>
          <cell r="U2797">
            <v>1</v>
          </cell>
          <cell r="V2797" t="str">
            <v>NUEVOS - 2008</v>
          </cell>
          <cell r="W2797">
            <v>3414</v>
          </cell>
        </row>
        <row r="2798">
          <cell r="B2798" t="str">
            <v>B05-19263-00000</v>
          </cell>
          <cell r="C2798" t="str">
            <v>ENLOSETADO PASAJE  "L"</v>
          </cell>
          <cell r="D2798" t="str">
            <v>AGUA DE LA VIDA</v>
          </cell>
          <cell r="E2798">
            <v>4</v>
          </cell>
          <cell r="F2798" t="str">
            <v>DISTRITO - 4</v>
          </cell>
          <cell r="G2798" t="str">
            <v>RI-08</v>
          </cell>
          <cell r="H2798">
            <v>5243</v>
          </cell>
          <cell r="I2798">
            <v>0</v>
          </cell>
          <cell r="J2798">
            <v>5243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2</v>
          </cell>
          <cell r="R2798" t="str">
            <v>OBRAS Y MEDIO AMBIENTE</v>
          </cell>
          <cell r="S2798">
            <v>18</v>
          </cell>
          <cell r="T2798" t="str">
            <v>CONSTRUCCION Y MANTENIMIENTO DE CAMINOS VECINALES</v>
          </cell>
          <cell r="U2798">
            <v>1</v>
          </cell>
          <cell r="V2798" t="str">
            <v>NUEVOS - 2008</v>
          </cell>
          <cell r="W2798">
            <v>3415</v>
          </cell>
        </row>
        <row r="2799">
          <cell r="B2799" t="str">
            <v>B05-18517-00000</v>
          </cell>
          <cell r="C2799" t="str">
            <v>CONSTRUCCIÓN SEDE SOCIAL (FASE III)</v>
          </cell>
          <cell r="D2799" t="str">
            <v>ANEXO 25 DE JULIO</v>
          </cell>
          <cell r="E2799">
            <v>4</v>
          </cell>
          <cell r="F2799" t="str">
            <v>DISTRITO - 4</v>
          </cell>
          <cell r="G2799" t="str">
            <v>RI-08</v>
          </cell>
          <cell r="H2799">
            <v>285246</v>
          </cell>
          <cell r="I2799">
            <v>230323</v>
          </cell>
          <cell r="J2799">
            <v>54923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2</v>
          </cell>
          <cell r="R2799" t="str">
            <v>OBRAS Y MEDIO AMBIENTE</v>
          </cell>
          <cell r="S2799">
            <v>12</v>
          </cell>
          <cell r="T2799" t="str">
            <v>INFRAESTRUCTURA URBANA Y RURAL</v>
          </cell>
          <cell r="U2799">
            <v>1</v>
          </cell>
          <cell r="V2799" t="str">
            <v>NUEVOS - 2008</v>
          </cell>
          <cell r="W2799">
            <v>3416</v>
          </cell>
        </row>
        <row r="2800">
          <cell r="B2800" t="str">
            <v>B05-19166-00000</v>
          </cell>
          <cell r="C2800" t="str">
            <v>ENLOSETADO CALLE QUIWIÑAL</v>
          </cell>
          <cell r="D2800" t="str">
            <v>ANEXO VILLA TUNARI</v>
          </cell>
          <cell r="E2800">
            <v>4</v>
          </cell>
          <cell r="F2800" t="str">
            <v>DISTRITO - 4</v>
          </cell>
          <cell r="G2800" t="str">
            <v>RI-08</v>
          </cell>
          <cell r="H2800">
            <v>173891</v>
          </cell>
          <cell r="I2800">
            <v>100409</v>
          </cell>
          <cell r="J2800">
            <v>33482</v>
          </cell>
          <cell r="K2800">
            <v>40000</v>
          </cell>
          <cell r="L2800">
            <v>0</v>
          </cell>
          <cell r="M2800">
            <v>0</v>
          </cell>
          <cell r="N2800">
            <v>40000</v>
          </cell>
          <cell r="O2800">
            <v>0</v>
          </cell>
          <cell r="P2800">
            <v>0</v>
          </cell>
          <cell r="Q2800">
            <v>2</v>
          </cell>
          <cell r="R2800" t="str">
            <v>OBRAS Y MEDIO AMBIENTE</v>
          </cell>
          <cell r="S2800">
            <v>18</v>
          </cell>
          <cell r="T2800" t="str">
            <v>CONSTRUCCION Y MANTENIMIENTO DE CAMINOS VECINALES</v>
          </cell>
          <cell r="U2800">
            <v>1</v>
          </cell>
          <cell r="V2800" t="str">
            <v>NUEVOS - 2008</v>
          </cell>
          <cell r="W2800">
            <v>3417</v>
          </cell>
        </row>
        <row r="2801">
          <cell r="B2801" t="str">
            <v>B05-18111-00000</v>
          </cell>
          <cell r="C2801" t="str">
            <v>AMPLIACION SEDE SOCIAL</v>
          </cell>
          <cell r="D2801" t="str">
            <v>ARTESANOS IV - C 2 DE FEBRERO</v>
          </cell>
          <cell r="E2801">
            <v>4</v>
          </cell>
          <cell r="F2801" t="str">
            <v>DISTRITO - 4</v>
          </cell>
          <cell r="G2801" t="str">
            <v>RI-08</v>
          </cell>
          <cell r="H2801">
            <v>39786</v>
          </cell>
          <cell r="I2801">
            <v>32125</v>
          </cell>
          <cell r="J2801">
            <v>7661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2</v>
          </cell>
          <cell r="R2801" t="str">
            <v>OBRAS Y MEDIO AMBIENTE</v>
          </cell>
          <cell r="S2801">
            <v>12</v>
          </cell>
          <cell r="T2801" t="str">
            <v>INFRAESTRUCTURA URBANA Y RURAL</v>
          </cell>
          <cell r="U2801">
            <v>1</v>
          </cell>
          <cell r="V2801" t="str">
            <v>NUEVOS - 2008</v>
          </cell>
          <cell r="W2801">
            <v>3418</v>
          </cell>
        </row>
        <row r="2802">
          <cell r="B2802" t="str">
            <v>B05-18455-00000</v>
          </cell>
          <cell r="C2802" t="str">
            <v xml:space="preserve">CONSTRUCCION PISO DE ACERA </v>
          </cell>
          <cell r="D2802" t="str">
            <v>ARTESANOS IV A-B</v>
          </cell>
          <cell r="E2802">
            <v>4</v>
          </cell>
          <cell r="F2802" t="str">
            <v>DISTRITO - 4</v>
          </cell>
          <cell r="G2802" t="str">
            <v>RI-08</v>
          </cell>
          <cell r="H2802">
            <v>98436</v>
          </cell>
          <cell r="I2802">
            <v>79482</v>
          </cell>
          <cell r="J2802">
            <v>18954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2</v>
          </cell>
          <cell r="R2802" t="str">
            <v>OBRAS Y MEDIO AMBIENTE</v>
          </cell>
          <cell r="S2802">
            <v>18</v>
          </cell>
          <cell r="T2802" t="str">
            <v>CONSTRUCCION Y MANTENIMIENTO DE CAMINOS VECINALES</v>
          </cell>
          <cell r="U2802">
            <v>1</v>
          </cell>
          <cell r="V2802" t="str">
            <v>NUEVOS - 2008</v>
          </cell>
          <cell r="W2802">
            <v>3419</v>
          </cell>
        </row>
        <row r="2803">
          <cell r="B2803" t="str">
            <v>B05-19022-00000</v>
          </cell>
          <cell r="C2803" t="str">
            <v>EMPEDRADO CALLES KUCHU Y SISANI</v>
          </cell>
          <cell r="D2803" t="str">
            <v>BARRIO MUNICIPAL</v>
          </cell>
          <cell r="E2803">
            <v>4</v>
          </cell>
          <cell r="F2803" t="str">
            <v>DISTRITO - 4</v>
          </cell>
          <cell r="G2803" t="str">
            <v>RI-08</v>
          </cell>
          <cell r="H2803">
            <v>42187</v>
          </cell>
          <cell r="I2803">
            <v>34064</v>
          </cell>
          <cell r="J2803">
            <v>8123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2</v>
          </cell>
          <cell r="R2803" t="str">
            <v>OBRAS Y MEDIO AMBIENTE</v>
          </cell>
          <cell r="S2803">
            <v>18</v>
          </cell>
          <cell r="T2803" t="str">
            <v>CONSTRUCCION Y MANTENIMIENTO DE CAMINOS VECINALES</v>
          </cell>
          <cell r="U2803">
            <v>1</v>
          </cell>
          <cell r="V2803" t="str">
            <v>NUEVOS - 2008</v>
          </cell>
          <cell r="W2803">
            <v>3420</v>
          </cell>
        </row>
        <row r="2804">
          <cell r="B2804" t="str">
            <v>B05-18143-00000</v>
          </cell>
          <cell r="C2804" t="str">
            <v>CONCLUSION PALCO PLAZA PRINCIPAL</v>
          </cell>
          <cell r="D2804" t="str">
            <v>BRASIL</v>
          </cell>
          <cell r="E2804">
            <v>4</v>
          </cell>
          <cell r="F2804" t="str">
            <v>DISTRITO - 4</v>
          </cell>
          <cell r="G2804" t="str">
            <v>RI-08</v>
          </cell>
          <cell r="H2804">
            <v>87326</v>
          </cell>
          <cell r="I2804">
            <v>87326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2</v>
          </cell>
          <cell r="R2804" t="str">
            <v>OBRAS Y MEDIO AMBIENTE</v>
          </cell>
          <cell r="S2804">
            <v>12</v>
          </cell>
          <cell r="T2804" t="str">
            <v>INFRAESTRUCTURA URBANA Y RURAL</v>
          </cell>
          <cell r="U2804">
            <v>1</v>
          </cell>
          <cell r="V2804" t="str">
            <v>NUEVOS - 2008</v>
          </cell>
          <cell r="W2804">
            <v>3421</v>
          </cell>
        </row>
        <row r="2805">
          <cell r="B2805" t="str">
            <v>B05-18803-00000</v>
          </cell>
          <cell r="C2805" t="str">
            <v>DOTACION DE MATERIALES DE CONSTRUCCION PARA ENLOSETADO CALLE SAN MATIAS (LOSETAS + CAPA BASE)</v>
          </cell>
          <cell r="D2805" t="str">
            <v>BRASIL</v>
          </cell>
          <cell r="E2805">
            <v>4</v>
          </cell>
          <cell r="F2805" t="str">
            <v>DISTRITO - 4</v>
          </cell>
          <cell r="G2805" t="str">
            <v>RI-08</v>
          </cell>
          <cell r="H2805">
            <v>126036</v>
          </cell>
          <cell r="I2805">
            <v>7973</v>
          </cell>
          <cell r="J2805">
            <v>118063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2</v>
          </cell>
          <cell r="R2805" t="str">
            <v>OBRAS Y MEDIO AMBIENTE</v>
          </cell>
          <cell r="S2805">
            <v>18</v>
          </cell>
          <cell r="T2805" t="str">
            <v>CONSTRUCCION Y MANTENIMIENTO DE CAMINOS VECINALES</v>
          </cell>
          <cell r="U2805">
            <v>1</v>
          </cell>
          <cell r="V2805" t="str">
            <v>NUEVOS - 2008</v>
          </cell>
          <cell r="W2805">
            <v>3422</v>
          </cell>
        </row>
        <row r="2806">
          <cell r="B2806" t="str">
            <v>B05-19291-00000</v>
          </cell>
          <cell r="C2806" t="str">
            <v>ENREJADO PLAZA PRINCIPAL</v>
          </cell>
          <cell r="D2806" t="str">
            <v>BRASIL</v>
          </cell>
          <cell r="E2806">
            <v>4</v>
          </cell>
          <cell r="F2806" t="str">
            <v>DISTRITO - 4</v>
          </cell>
          <cell r="G2806" t="str">
            <v>RI-08</v>
          </cell>
          <cell r="H2806">
            <v>99999</v>
          </cell>
          <cell r="I2806">
            <v>99999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2</v>
          </cell>
          <cell r="R2806" t="str">
            <v>OBRAS Y MEDIO AMBIENTE</v>
          </cell>
          <cell r="S2806">
            <v>14</v>
          </cell>
          <cell r="T2806" t="str">
            <v>DESARROLLO Y PRESERVACION DE MEDIO AMBIENTE</v>
          </cell>
          <cell r="U2806">
            <v>1</v>
          </cell>
          <cell r="V2806" t="str">
            <v>NUEVOS - 2008</v>
          </cell>
          <cell r="W2806">
            <v>3423</v>
          </cell>
        </row>
        <row r="2807">
          <cell r="B2807" t="str">
            <v>B05-19383-00000</v>
          </cell>
          <cell r="C2807" t="str">
            <v>MEJORAMIENTO CANCHA DE FUTBOL</v>
          </cell>
          <cell r="D2807" t="str">
            <v>BRASIL</v>
          </cell>
          <cell r="E2807">
            <v>4</v>
          </cell>
          <cell r="F2807" t="str">
            <v>DISTRITO - 4</v>
          </cell>
          <cell r="G2807" t="str">
            <v>RI-08</v>
          </cell>
          <cell r="H2807">
            <v>99999</v>
          </cell>
          <cell r="I2807">
            <v>99999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2</v>
          </cell>
          <cell r="R2807" t="str">
            <v>OBRAS Y MEDIO AMBIENTE</v>
          </cell>
          <cell r="S2807">
            <v>12</v>
          </cell>
          <cell r="T2807" t="str">
            <v>INFRAESTRUCTURA URBANA Y RURAL</v>
          </cell>
          <cell r="U2807">
            <v>1</v>
          </cell>
          <cell r="V2807" t="str">
            <v>NUEVOS - 2008</v>
          </cell>
          <cell r="W2807">
            <v>3424</v>
          </cell>
        </row>
        <row r="2808">
          <cell r="B2808" t="str">
            <v>B05-19384-00000</v>
          </cell>
          <cell r="C2808" t="str">
            <v>MEJORAMIENTO CANCHA FUTSAL</v>
          </cell>
          <cell r="D2808" t="str">
            <v>BRASIL</v>
          </cell>
          <cell r="E2808">
            <v>4</v>
          </cell>
          <cell r="F2808" t="str">
            <v>DISTRITO - 4</v>
          </cell>
          <cell r="G2808" t="str">
            <v>RI-08</v>
          </cell>
          <cell r="H2808">
            <v>99999</v>
          </cell>
          <cell r="I2808">
            <v>99999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2</v>
          </cell>
          <cell r="R2808" t="str">
            <v>OBRAS Y MEDIO AMBIENTE</v>
          </cell>
          <cell r="S2808">
            <v>12</v>
          </cell>
          <cell r="T2808" t="str">
            <v>INFRAESTRUCTURA URBANA Y RURAL</v>
          </cell>
          <cell r="U2808">
            <v>1</v>
          </cell>
          <cell r="V2808" t="str">
            <v>NUEVOS - 2008</v>
          </cell>
          <cell r="W2808">
            <v>3425</v>
          </cell>
        </row>
        <row r="2809">
          <cell r="B2809" t="str">
            <v>B05-19386-00000</v>
          </cell>
          <cell r="C2809" t="str">
            <v>MEJORAMIENTO PLAZA PRINCIPAL</v>
          </cell>
          <cell r="D2809" t="str">
            <v>BRASIL</v>
          </cell>
          <cell r="E2809">
            <v>4</v>
          </cell>
          <cell r="F2809" t="str">
            <v>DISTRITO - 4</v>
          </cell>
          <cell r="G2809" t="str">
            <v>RI-08</v>
          </cell>
          <cell r="H2809">
            <v>99999</v>
          </cell>
          <cell r="I2809">
            <v>99999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2</v>
          </cell>
          <cell r="R2809" t="str">
            <v>OBRAS Y MEDIO AMBIENTE</v>
          </cell>
          <cell r="S2809">
            <v>12</v>
          </cell>
          <cell r="T2809" t="str">
            <v>INFRAESTRUCTURA URBANA Y RURAL</v>
          </cell>
          <cell r="U2809">
            <v>1</v>
          </cell>
          <cell r="V2809" t="str">
            <v>NUEVOS - 2008</v>
          </cell>
          <cell r="W2809">
            <v>3426</v>
          </cell>
        </row>
        <row r="2810">
          <cell r="B2810" t="str">
            <v>B05-18228-00000</v>
          </cell>
          <cell r="C2810" t="str">
            <v xml:space="preserve">CONSTRUCCION CENTRO ARTESANAL PARA LA CAPACITACION Y PRODUCCION  </v>
          </cell>
          <cell r="D2810" t="str">
            <v>COMPLEMENTO  YUNGUYO I</v>
          </cell>
          <cell r="E2810">
            <v>4</v>
          </cell>
          <cell r="F2810" t="str">
            <v>DISTRITO - 4</v>
          </cell>
          <cell r="G2810" t="str">
            <v>RI-08</v>
          </cell>
          <cell r="H2810">
            <v>47675</v>
          </cell>
          <cell r="I2810">
            <v>38495</v>
          </cell>
          <cell r="J2810">
            <v>9180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2</v>
          </cell>
          <cell r="R2810" t="str">
            <v>OBRAS Y MEDIO AMBIENTE</v>
          </cell>
          <cell r="S2810">
            <v>12</v>
          </cell>
          <cell r="T2810" t="str">
            <v>INFRAESTRUCTURA URBANA Y RURAL</v>
          </cell>
          <cell r="U2810">
            <v>1</v>
          </cell>
          <cell r="V2810" t="str">
            <v>NUEVOS - 2008</v>
          </cell>
          <cell r="W2810">
            <v>3427</v>
          </cell>
        </row>
        <row r="2811">
          <cell r="B2811" t="str">
            <v>B05-18141-00000</v>
          </cell>
          <cell r="C2811" t="str">
            <v>CONCLUSION CENTRO DE SALUD</v>
          </cell>
          <cell r="D2811" t="str">
            <v>SENKATA UNIFICADA POTOSI</v>
          </cell>
          <cell r="E2811">
            <v>8</v>
          </cell>
          <cell r="F2811" t="str">
            <v>DISTRITO - 8</v>
          </cell>
          <cell r="G2811" t="str">
            <v>RI-08</v>
          </cell>
          <cell r="H2811">
            <v>10000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10000</v>
          </cell>
          <cell r="P2811">
            <v>0</v>
          </cell>
          <cell r="Q2811">
            <v>1</v>
          </cell>
          <cell r="R2811" t="str">
            <v>PROTECCION SOCIAL</v>
          </cell>
          <cell r="S2811">
            <v>2</v>
          </cell>
          <cell r="T2811" t="str">
            <v>SERVICIO DE SALUD</v>
          </cell>
          <cell r="U2811">
            <v>1</v>
          </cell>
          <cell r="V2811" t="str">
            <v>NUEVOS - 2008</v>
          </cell>
          <cell r="W2811">
            <v>3428</v>
          </cell>
        </row>
        <row r="2812">
          <cell r="B2812" t="str">
            <v>B05-18210-00000</v>
          </cell>
          <cell r="C2812" t="str">
            <v>CONSTRUCCION CANCHA MULTIFUNCIONAL</v>
          </cell>
          <cell r="D2812" t="str">
            <v>COMPLEMENTO TUNARI</v>
          </cell>
          <cell r="E2812">
            <v>4</v>
          </cell>
          <cell r="F2812" t="str">
            <v>DISTRITO - 4</v>
          </cell>
          <cell r="G2812" t="str">
            <v>RI-08</v>
          </cell>
          <cell r="H2812">
            <v>91048</v>
          </cell>
          <cell r="I2812">
            <v>80834</v>
          </cell>
          <cell r="J2812">
            <v>10214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2</v>
          </cell>
          <cell r="R2812" t="str">
            <v>OBRAS Y MEDIO AMBIENTE</v>
          </cell>
          <cell r="S2812">
            <v>12</v>
          </cell>
          <cell r="T2812" t="str">
            <v>INFRAESTRUCTURA URBANA Y RURAL</v>
          </cell>
          <cell r="U2812">
            <v>1</v>
          </cell>
          <cell r="V2812" t="str">
            <v>NUEVOS - 2008</v>
          </cell>
          <cell r="W2812">
            <v>3429</v>
          </cell>
        </row>
        <row r="2813">
          <cell r="B2813" t="str">
            <v>B05-18491-00000</v>
          </cell>
          <cell r="C2813" t="str">
            <v>CONSTRUCCION SEDE SOCIAL  (FASE II)</v>
          </cell>
          <cell r="D2813" t="str">
            <v>COMPLEMENTO YUNGUYO II</v>
          </cell>
          <cell r="E2813">
            <v>4</v>
          </cell>
          <cell r="F2813" t="str">
            <v>DISTRITO - 4</v>
          </cell>
          <cell r="G2813" t="str">
            <v>RI-08</v>
          </cell>
          <cell r="H2813">
            <v>202359</v>
          </cell>
          <cell r="I2813">
            <v>163395</v>
          </cell>
          <cell r="J2813">
            <v>38964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2</v>
          </cell>
          <cell r="R2813" t="str">
            <v>OBRAS Y MEDIO AMBIENTE</v>
          </cell>
          <cell r="S2813">
            <v>12</v>
          </cell>
          <cell r="T2813" t="str">
            <v>INFRAESTRUCTURA URBANA Y RURAL</v>
          </cell>
          <cell r="U2813">
            <v>1</v>
          </cell>
          <cell r="V2813" t="str">
            <v>NUEVOS - 2008</v>
          </cell>
          <cell r="W2813">
            <v>3430</v>
          </cell>
        </row>
        <row r="2814">
          <cell r="B2814" t="str">
            <v>B05-19167-00000</v>
          </cell>
          <cell r="C2814" t="str">
            <v>ENLOSETADO CALLE RAMON YEPEZ</v>
          </cell>
          <cell r="D2814" t="str">
            <v>COOPERATIVA VELERO MINA CHOJLLA</v>
          </cell>
          <cell r="E2814">
            <v>4</v>
          </cell>
          <cell r="F2814" t="str">
            <v>DISTRITO - 4</v>
          </cell>
          <cell r="G2814" t="str">
            <v>RI-08</v>
          </cell>
          <cell r="H2814">
            <v>29954</v>
          </cell>
          <cell r="I2814">
            <v>24186</v>
          </cell>
          <cell r="J2814">
            <v>5768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2</v>
          </cell>
          <cell r="R2814" t="str">
            <v>OBRAS Y MEDIO AMBIENTE</v>
          </cell>
          <cell r="S2814">
            <v>18</v>
          </cell>
          <cell r="T2814" t="str">
            <v>CONSTRUCCION Y MANTENIMIENTO DE CAMINOS VECINALES</v>
          </cell>
          <cell r="U2814">
            <v>1</v>
          </cell>
          <cell r="V2814" t="str">
            <v>NUEVOS - 2008</v>
          </cell>
          <cell r="W2814">
            <v>3431</v>
          </cell>
        </row>
        <row r="2815">
          <cell r="B2815" t="str">
            <v>B05-18774-00000</v>
          </cell>
          <cell r="C2815" t="str">
            <v>DOTACION DE MATERIALES DE CONSTRUCCION PARA ENLOSETADO CALLE 1 (DESDE CALLE N HASTA CALLE Q)</v>
          </cell>
          <cell r="D2815" t="str">
            <v>ESTRELLAS DE BELEN</v>
          </cell>
          <cell r="E2815">
            <v>4</v>
          </cell>
          <cell r="F2815" t="str">
            <v>DISTRITO - 4</v>
          </cell>
          <cell r="G2815" t="str">
            <v>RI-08</v>
          </cell>
          <cell r="H2815">
            <v>55800</v>
          </cell>
          <cell r="I2815">
            <v>55800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2</v>
          </cell>
          <cell r="R2815" t="str">
            <v>OBRAS Y MEDIO AMBIENTE</v>
          </cell>
          <cell r="S2815">
            <v>18</v>
          </cell>
          <cell r="T2815" t="str">
            <v>CONSTRUCCION Y MANTENIMIENTO DE CAMINOS VECINALES</v>
          </cell>
          <cell r="U2815">
            <v>1</v>
          </cell>
          <cell r="V2815" t="str">
            <v>NUEVOS - 2008</v>
          </cell>
          <cell r="W2815">
            <v>3432</v>
          </cell>
        </row>
        <row r="2816">
          <cell r="B2816" t="str">
            <v>B05-18775-00000</v>
          </cell>
          <cell r="C2816" t="str">
            <v>DOTACION DE MATERIALES DE CONSTRUCCION PARA ENLOSETADO CALLE 1 (DESDE CALLE Q HASTA CALLE T)</v>
          </cell>
          <cell r="D2816" t="str">
            <v>ESTRELLAS DE BELEN</v>
          </cell>
          <cell r="E2816">
            <v>4</v>
          </cell>
          <cell r="F2816" t="str">
            <v>DISTRITO - 4</v>
          </cell>
          <cell r="G2816" t="str">
            <v>RI-08</v>
          </cell>
          <cell r="H2816">
            <v>83300</v>
          </cell>
          <cell r="I2816">
            <v>83300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2</v>
          </cell>
          <cell r="R2816" t="str">
            <v>OBRAS Y MEDIO AMBIENTE</v>
          </cell>
          <cell r="S2816">
            <v>18</v>
          </cell>
          <cell r="T2816" t="str">
            <v>CONSTRUCCION Y MANTENIMIENTO DE CAMINOS VECINALES</v>
          </cell>
          <cell r="U2816">
            <v>1</v>
          </cell>
          <cell r="V2816" t="str">
            <v>NUEVOS - 2008</v>
          </cell>
          <cell r="W2816">
            <v>3433</v>
          </cell>
        </row>
        <row r="2817">
          <cell r="B2817" t="str">
            <v>B05-18798-00000</v>
          </cell>
          <cell r="C2817" t="str">
            <v>DOTACION DE MATERIALES DE CONSTRUCCION PARA ENLOSETADO CALLE P (DESDE CALLE 1 HASTA CALLE 4)</v>
          </cell>
          <cell r="D2817" t="str">
            <v>ESTRELLAS DE BELEN</v>
          </cell>
          <cell r="E2817">
            <v>4</v>
          </cell>
          <cell r="F2817" t="str">
            <v>DISTRITO - 4</v>
          </cell>
          <cell r="G2817" t="str">
            <v>RI-08</v>
          </cell>
          <cell r="H2817">
            <v>75044</v>
          </cell>
          <cell r="I2817">
            <v>57497</v>
          </cell>
          <cell r="J2817">
            <v>17547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2</v>
          </cell>
          <cell r="R2817" t="str">
            <v>OBRAS Y MEDIO AMBIENTE</v>
          </cell>
          <cell r="S2817">
            <v>18</v>
          </cell>
          <cell r="T2817" t="str">
            <v>CONSTRUCCION Y MANTENIMIENTO DE CAMINOS VECINALES</v>
          </cell>
          <cell r="U2817">
            <v>1</v>
          </cell>
          <cell r="V2817" t="str">
            <v>NUEVOS - 2008</v>
          </cell>
          <cell r="W2817">
            <v>3434</v>
          </cell>
        </row>
        <row r="2818">
          <cell r="B2818" t="str">
            <v>B05-18799-00000</v>
          </cell>
          <cell r="C2818" t="str">
            <v>DOTACION DE MATERIALES DE CONSTRUCCION PARA ENLOSETADO CALLE P (DESDE CALLE 19 HASTA CALLE 15)</v>
          </cell>
          <cell r="D2818" t="str">
            <v>ESTRELLAS DE BELEN</v>
          </cell>
          <cell r="E2818">
            <v>4</v>
          </cell>
          <cell r="F2818" t="str">
            <v>DISTRITO - 4</v>
          </cell>
          <cell r="G2818" t="str">
            <v>RI-08</v>
          </cell>
          <cell r="H2818">
            <v>68500</v>
          </cell>
          <cell r="I2818">
            <v>68500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2</v>
          </cell>
          <cell r="R2818" t="str">
            <v>OBRAS Y MEDIO AMBIENTE</v>
          </cell>
          <cell r="S2818">
            <v>18</v>
          </cell>
          <cell r="T2818" t="str">
            <v>CONSTRUCCION Y MANTENIMIENTO DE CAMINOS VECINALES</v>
          </cell>
          <cell r="U2818">
            <v>1</v>
          </cell>
          <cell r="V2818" t="str">
            <v>NUEVOS - 2008</v>
          </cell>
          <cell r="W2818">
            <v>3435</v>
          </cell>
        </row>
        <row r="2819">
          <cell r="B2819" t="str">
            <v>B05-18800-00000</v>
          </cell>
          <cell r="C2819" t="str">
            <v>DOTACION DE MATERIALES DE CONSTRUCCION PARA ENLOSETADO CALLE P (DESDE CALLE 4 HASTA AV. BOCAYA)</v>
          </cell>
          <cell r="D2819" t="str">
            <v>ESTRELLAS DE BELEN</v>
          </cell>
          <cell r="E2819">
            <v>4</v>
          </cell>
          <cell r="F2819" t="str">
            <v>DISTRITO - 4</v>
          </cell>
          <cell r="G2819" t="str">
            <v>RI-08</v>
          </cell>
          <cell r="H2819">
            <v>49600</v>
          </cell>
          <cell r="I2819">
            <v>49600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2</v>
          </cell>
          <cell r="R2819" t="str">
            <v>OBRAS Y MEDIO AMBIENTE</v>
          </cell>
          <cell r="S2819">
            <v>18</v>
          </cell>
          <cell r="T2819" t="str">
            <v>CONSTRUCCION Y MANTENIMIENTO DE CAMINOS VECINALES</v>
          </cell>
          <cell r="U2819">
            <v>1</v>
          </cell>
          <cell r="V2819" t="str">
            <v>NUEVOS - 2008</v>
          </cell>
          <cell r="W2819">
            <v>3436</v>
          </cell>
        </row>
        <row r="2820">
          <cell r="B2820" t="str">
            <v>B05-18198-00000</v>
          </cell>
          <cell r="C2820" t="str">
            <v>CONSTRUCCION CANCHA (GRADERIAS + VACIADO)</v>
          </cell>
          <cell r="D2820" t="str">
            <v>EX TRANCA  RIO SECO</v>
          </cell>
          <cell r="E2820">
            <v>4</v>
          </cell>
          <cell r="F2820" t="str">
            <v>DISTRITO - 4</v>
          </cell>
          <cell r="G2820" t="str">
            <v>RI-08</v>
          </cell>
          <cell r="H2820">
            <v>41729</v>
          </cell>
          <cell r="I2820">
            <v>33694</v>
          </cell>
          <cell r="J2820">
            <v>8035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2</v>
          </cell>
          <cell r="R2820" t="str">
            <v>OBRAS Y MEDIO AMBIENTE</v>
          </cell>
          <cell r="S2820">
            <v>12</v>
          </cell>
          <cell r="T2820" t="str">
            <v>INFRAESTRUCTURA URBANA Y RURAL</v>
          </cell>
          <cell r="U2820">
            <v>1</v>
          </cell>
          <cell r="V2820" t="str">
            <v>NUEVOS - 2008</v>
          </cell>
          <cell r="W2820">
            <v>3437</v>
          </cell>
        </row>
        <row r="2821">
          <cell r="B2821" t="str">
            <v>B05-18893-00000</v>
          </cell>
          <cell r="C2821" t="str">
            <v>DOTACION DE TUBERIAS PARA ALCANTARILLADO  SANITARIO</v>
          </cell>
          <cell r="D2821" t="str">
            <v>JUANA AZURDUY DE PADILLA  U.V. "B.C.D.E."</v>
          </cell>
          <cell r="E2821">
            <v>4</v>
          </cell>
          <cell r="F2821" t="str">
            <v>DISTRITO - 4</v>
          </cell>
          <cell r="G2821" t="str">
            <v>RI-08</v>
          </cell>
          <cell r="H2821">
            <v>69697</v>
          </cell>
          <cell r="I2821">
            <v>69697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2</v>
          </cell>
          <cell r="R2821" t="str">
            <v>OBRAS Y MEDIO AMBIENTE</v>
          </cell>
          <cell r="S2821">
            <v>15</v>
          </cell>
          <cell r="T2821" t="str">
            <v>PLAN USO DE DESECHOS SOLIDOS - ALCANTARILLADO SANITARIO</v>
          </cell>
          <cell r="U2821">
            <v>1</v>
          </cell>
          <cell r="V2821" t="str">
            <v>NUEVOS - 2008</v>
          </cell>
          <cell r="W2821">
            <v>3438</v>
          </cell>
        </row>
        <row r="2822">
          <cell r="B2822" t="str">
            <v>B05-18225-00000</v>
          </cell>
          <cell r="C2822" t="str">
            <v xml:space="preserve">CONSTRUCCION CENTRO ARTESANAL PARA LA  CAPACITACION Y PRODUCCION  </v>
          </cell>
          <cell r="D2822" t="str">
            <v>JUANA AZURDUY DE PADILLA U.V.  "F, G"</v>
          </cell>
          <cell r="E2822">
            <v>4</v>
          </cell>
          <cell r="F2822" t="str">
            <v>DISTRITO - 4</v>
          </cell>
          <cell r="G2822" t="str">
            <v>RI-08</v>
          </cell>
          <cell r="H2822">
            <v>89821</v>
          </cell>
          <cell r="I2822">
            <v>89821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2</v>
          </cell>
          <cell r="R2822" t="str">
            <v>OBRAS Y MEDIO AMBIENTE</v>
          </cell>
          <cell r="S2822">
            <v>12</v>
          </cell>
          <cell r="T2822" t="str">
            <v>INFRAESTRUCTURA URBANA Y RURAL</v>
          </cell>
          <cell r="U2822">
            <v>1</v>
          </cell>
          <cell r="V2822" t="str">
            <v>NUEVOS - 2008</v>
          </cell>
          <cell r="W2822">
            <v>3439</v>
          </cell>
        </row>
        <row r="2823">
          <cell r="B2823" t="str">
            <v>B05-18695-00000</v>
          </cell>
          <cell r="C2823" t="str">
            <v xml:space="preserve">DOTACION DE LUMINARIAS CALLES AGUAS CALIENTES, COSCAPA, FINAL OQUENDO Y AV. CHOQUEYAPU  </v>
          </cell>
          <cell r="D2823" t="str">
            <v>JUANA AZURDUY DE PADILLA U.V.  "F, G"</v>
          </cell>
          <cell r="E2823">
            <v>4</v>
          </cell>
          <cell r="F2823" t="str">
            <v>DISTRITO - 4</v>
          </cell>
          <cell r="G2823" t="str">
            <v>RI-08</v>
          </cell>
          <cell r="H2823">
            <v>21419</v>
          </cell>
          <cell r="I2823">
            <v>0</v>
          </cell>
          <cell r="J2823">
            <v>21419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2</v>
          </cell>
          <cell r="R2823" t="str">
            <v>OBRAS Y MEDIO AMBIENTE</v>
          </cell>
          <cell r="S2823">
            <v>17</v>
          </cell>
          <cell r="T2823" t="str">
            <v>ALUMBRADO PUBLICO</v>
          </cell>
          <cell r="U2823">
            <v>1</v>
          </cell>
          <cell r="V2823" t="str">
            <v>NUEVOS - 2008</v>
          </cell>
          <cell r="W2823">
            <v>3440</v>
          </cell>
        </row>
        <row r="2824">
          <cell r="B2824" t="str">
            <v>B05-18405-00000</v>
          </cell>
          <cell r="C2824" t="str">
            <v>CONSTRUCCION ENARENADO CANCHA DE FUTBOL (DOTACION DE MATERIALES)</v>
          </cell>
          <cell r="D2824" t="str">
            <v>JUANA AZURDUY DE PADILLA U.V. "A"</v>
          </cell>
          <cell r="E2824">
            <v>4</v>
          </cell>
          <cell r="F2824" t="str">
            <v>DISTRITO - 4</v>
          </cell>
          <cell r="G2824" t="str">
            <v>RI-08</v>
          </cell>
          <cell r="H2824">
            <v>39443</v>
          </cell>
          <cell r="I2824">
            <v>31848</v>
          </cell>
          <cell r="J2824">
            <v>7595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2</v>
          </cell>
          <cell r="R2824" t="str">
            <v>OBRAS Y MEDIO AMBIENTE</v>
          </cell>
          <cell r="S2824">
            <v>12</v>
          </cell>
          <cell r="T2824" t="str">
            <v>INFRAESTRUCTURA URBANA Y RURAL</v>
          </cell>
          <cell r="U2824">
            <v>1</v>
          </cell>
          <cell r="V2824" t="str">
            <v>NUEVOS - 2008</v>
          </cell>
          <cell r="W2824">
            <v>3441</v>
          </cell>
        </row>
        <row r="2825">
          <cell r="B2825" t="str">
            <v>B05-18421-00000</v>
          </cell>
          <cell r="C2825" t="str">
            <v>CONSTRUCCION MODULO POLICIAL</v>
          </cell>
          <cell r="D2825" t="str">
            <v>LIBERTAD</v>
          </cell>
          <cell r="E2825">
            <v>4</v>
          </cell>
          <cell r="F2825" t="str">
            <v>DISTRITO - 4</v>
          </cell>
          <cell r="G2825" t="str">
            <v>RI-08</v>
          </cell>
          <cell r="H2825">
            <v>90000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90000</v>
          </cell>
          <cell r="P2825">
            <v>0</v>
          </cell>
          <cell r="Q2825">
            <v>2</v>
          </cell>
          <cell r="R2825" t="str">
            <v>OBRAS Y MEDIO AMBIENTE</v>
          </cell>
          <cell r="S2825">
            <v>6</v>
          </cell>
          <cell r="T2825" t="str">
            <v>SERVICIOS DE SEGURIDAD CIUDADANA</v>
          </cell>
          <cell r="U2825">
            <v>1</v>
          </cell>
          <cell r="V2825" t="str">
            <v>NUEVOS - 2008</v>
          </cell>
          <cell r="W2825">
            <v>3442</v>
          </cell>
        </row>
        <row r="2826">
          <cell r="B2826" t="str">
            <v>B05-18168-00000</v>
          </cell>
          <cell r="C2826" t="str">
            <v>CONSTRUCCION SEDE SOCIAL</v>
          </cell>
          <cell r="D2826" t="str">
            <v>LOTES Y SERVICIOS</v>
          </cell>
          <cell r="E2826">
            <v>4</v>
          </cell>
          <cell r="F2826" t="str">
            <v>DISTRITO - 4</v>
          </cell>
          <cell r="G2826" t="str">
            <v>RI-08</v>
          </cell>
          <cell r="H2826">
            <v>854595</v>
          </cell>
          <cell r="I2826">
            <v>690045</v>
          </cell>
          <cell r="J2826">
            <v>164550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2</v>
          </cell>
          <cell r="R2826" t="str">
            <v>OBRAS Y MEDIO AMBIENTE</v>
          </cell>
          <cell r="S2826">
            <v>12</v>
          </cell>
          <cell r="T2826" t="str">
            <v>INFRAESTRUCTURA URBANA Y RURAL</v>
          </cell>
          <cell r="U2826">
            <v>1</v>
          </cell>
          <cell r="V2826" t="str">
            <v>NUEVOS - 2008</v>
          </cell>
          <cell r="W2826">
            <v>3443</v>
          </cell>
        </row>
        <row r="2827">
          <cell r="B2827" t="str">
            <v>B05-19006-00000</v>
          </cell>
          <cell r="C2827" t="str">
            <v>EMBERJADO PLAZA MAX FERNADEZ (CONCLUSION)</v>
          </cell>
          <cell r="D2827" t="str">
            <v>LOTES Y SERVICIOS</v>
          </cell>
          <cell r="E2827">
            <v>4</v>
          </cell>
          <cell r="F2827" t="str">
            <v>DISTRITO - 4</v>
          </cell>
          <cell r="G2827" t="str">
            <v>RI-08</v>
          </cell>
          <cell r="H2827">
            <v>39000</v>
          </cell>
          <cell r="I2827">
            <v>39000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2</v>
          </cell>
          <cell r="R2827" t="str">
            <v>OBRAS Y MEDIO AMBIENTE</v>
          </cell>
          <cell r="S2827">
            <v>12</v>
          </cell>
          <cell r="T2827" t="str">
            <v>INFRAESTRUCTURA URBANA Y RURAL</v>
          </cell>
          <cell r="U2827">
            <v>1</v>
          </cell>
          <cell r="V2827" t="str">
            <v>NUEVOS - 2008</v>
          </cell>
          <cell r="W2827">
            <v>3444</v>
          </cell>
        </row>
        <row r="2828">
          <cell r="B2828" t="str">
            <v>B05-19230-00000</v>
          </cell>
          <cell r="C2828" t="str">
            <v>ENLOSETADO CONTORNO PLAZA MAX FERNANDEZ</v>
          </cell>
          <cell r="D2828" t="str">
            <v>LOTES Y SERVICIOS</v>
          </cell>
          <cell r="E2828">
            <v>4</v>
          </cell>
          <cell r="F2828" t="str">
            <v>DISTRITO - 4</v>
          </cell>
          <cell r="G2828" t="str">
            <v>RI-08</v>
          </cell>
          <cell r="H2828">
            <v>32000</v>
          </cell>
          <cell r="I2828">
            <v>17000</v>
          </cell>
          <cell r="J2828">
            <v>0</v>
          </cell>
          <cell r="K2828">
            <v>15000</v>
          </cell>
          <cell r="L2828">
            <v>0</v>
          </cell>
          <cell r="M2828">
            <v>0</v>
          </cell>
          <cell r="N2828">
            <v>15000</v>
          </cell>
          <cell r="O2828">
            <v>0</v>
          </cell>
          <cell r="P2828">
            <v>0</v>
          </cell>
          <cell r="Q2828">
            <v>2</v>
          </cell>
          <cell r="R2828" t="str">
            <v>OBRAS Y MEDIO AMBIENTE</v>
          </cell>
          <cell r="S2828">
            <v>18</v>
          </cell>
          <cell r="T2828" t="str">
            <v>CONSTRUCCION Y MANTENIMIENTO DE CAMINOS VECINALES</v>
          </cell>
          <cell r="U2828">
            <v>1</v>
          </cell>
          <cell r="V2828" t="str">
            <v>NUEVOS - 2008</v>
          </cell>
          <cell r="W2828">
            <v>3445</v>
          </cell>
        </row>
        <row r="2829">
          <cell r="B2829" t="str">
            <v>B05-19271-00000</v>
          </cell>
          <cell r="C2829" t="str">
            <v xml:space="preserve">ENMALLADO  CANCHA DE FUTBOL </v>
          </cell>
          <cell r="D2829" t="str">
            <v>LOTES Y SERVICIOS</v>
          </cell>
          <cell r="E2829">
            <v>4</v>
          </cell>
          <cell r="F2829" t="str">
            <v>DISTRITO - 4</v>
          </cell>
          <cell r="G2829" t="str">
            <v>RI-08</v>
          </cell>
          <cell r="H2829">
            <v>65000</v>
          </cell>
          <cell r="I2829">
            <v>65000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2</v>
          </cell>
          <cell r="R2829" t="str">
            <v>OBRAS Y MEDIO AMBIENTE</v>
          </cell>
          <cell r="S2829">
            <v>12</v>
          </cell>
          <cell r="T2829" t="str">
            <v>INFRAESTRUCTURA URBANA Y RURAL</v>
          </cell>
          <cell r="U2829">
            <v>1</v>
          </cell>
          <cell r="V2829" t="str">
            <v>NUEVOS - 2008</v>
          </cell>
          <cell r="W2829">
            <v>3446</v>
          </cell>
        </row>
        <row r="2830">
          <cell r="B2830" t="str">
            <v/>
          </cell>
          <cell r="C2830" t="str">
            <v>ALQUILER MAQUINARIA</v>
          </cell>
          <cell r="D2830" t="str">
            <v>MARISCAL SUCRE HICHUSIRCA CHICO</v>
          </cell>
          <cell r="E2830">
            <v>4</v>
          </cell>
          <cell r="F2830" t="str">
            <v>DISTRITO - 4</v>
          </cell>
          <cell r="G2830" t="str">
            <v>RI-08</v>
          </cell>
          <cell r="H2830">
            <v>15000</v>
          </cell>
          <cell r="I2830">
            <v>0</v>
          </cell>
          <cell r="J2830">
            <v>15000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2</v>
          </cell>
          <cell r="R2830" t="str">
            <v>OBRAS Y MEDIO AMBIENTE</v>
          </cell>
          <cell r="S2830">
            <v>18</v>
          </cell>
          <cell r="T2830" t="str">
            <v>CONSTRUCCION Y MANTENIMIENTO DE CAMINOS VECINALES</v>
          </cell>
          <cell r="U2830">
            <v>1</v>
          </cell>
          <cell r="V2830" t="str">
            <v>NUEVOS - 2008</v>
          </cell>
          <cell r="W2830">
            <v>3447</v>
          </cell>
        </row>
        <row r="2831">
          <cell r="B2831" t="str">
            <v>B05-18813-00000</v>
          </cell>
          <cell r="C2831" t="str">
            <v>DOTACION DE MATERIALES DE CONSTRUCCION PARA ENLOSETADO CALLE ASEBEDO</v>
          </cell>
          <cell r="D2831" t="str">
            <v>MARISCAL SUCRE HICHUSIRCA CHICO</v>
          </cell>
          <cell r="E2831">
            <v>4</v>
          </cell>
          <cell r="F2831" t="str">
            <v>DISTRITO - 4</v>
          </cell>
          <cell r="G2831" t="str">
            <v>RI-08</v>
          </cell>
          <cell r="H2831">
            <v>47859</v>
          </cell>
          <cell r="I2831">
            <v>0</v>
          </cell>
          <cell r="J2831">
            <v>47859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</v>
          </cell>
          <cell r="R2831" t="str">
            <v>OBRAS Y MEDIO AMBIENTE</v>
          </cell>
          <cell r="S2831">
            <v>18</v>
          </cell>
          <cell r="T2831" t="str">
            <v>CONSTRUCCION Y MANTENIMIENTO DE CAMINOS VECINALES</v>
          </cell>
          <cell r="U2831">
            <v>1</v>
          </cell>
          <cell r="V2831" t="str">
            <v>NUEVOS - 2008</v>
          </cell>
          <cell r="W2831">
            <v>3448</v>
          </cell>
        </row>
        <row r="2832">
          <cell r="B2832" t="str">
            <v>B05-19388-00000</v>
          </cell>
          <cell r="C2832" t="str">
            <v>MEJORAMIENTO PLAZA Y COMPRA DE LUMINARIAS</v>
          </cell>
          <cell r="D2832" t="str">
            <v>MARISCAL SUCRE HICHUSIRCA CHICO</v>
          </cell>
          <cell r="E2832">
            <v>4</v>
          </cell>
          <cell r="F2832" t="str">
            <v>DISTRITO - 4</v>
          </cell>
          <cell r="G2832" t="str">
            <v>RI-08</v>
          </cell>
          <cell r="H2832">
            <v>6000</v>
          </cell>
          <cell r="I2832">
            <v>0</v>
          </cell>
          <cell r="J2832">
            <v>6000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2</v>
          </cell>
          <cell r="R2832" t="str">
            <v>OBRAS Y MEDIO AMBIENTE</v>
          </cell>
          <cell r="S2832">
            <v>12</v>
          </cell>
          <cell r="T2832" t="str">
            <v>INFRAESTRUCTURA URBANA Y RURAL</v>
          </cell>
          <cell r="U2832">
            <v>1</v>
          </cell>
          <cell r="V2832" t="str">
            <v>NUEVOS - 2008</v>
          </cell>
          <cell r="W2832">
            <v>3449</v>
          </cell>
        </row>
        <row r="2833">
          <cell r="B2833" t="str">
            <v>B05-19193-00000</v>
          </cell>
          <cell r="C2833" t="str">
            <v>ENLOSETADO CALLES  SANTIAGO VACA GUZMAN Y FERNANDO RAMIREZ</v>
          </cell>
          <cell r="D2833" t="str">
            <v>MERCEDARIO  FONVIS</v>
          </cell>
          <cell r="E2833">
            <v>4</v>
          </cell>
          <cell r="F2833" t="str">
            <v>DISTRITO - 4</v>
          </cell>
          <cell r="G2833" t="str">
            <v>RI-08</v>
          </cell>
          <cell r="H2833">
            <v>311312</v>
          </cell>
          <cell r="I2833">
            <v>218027</v>
          </cell>
          <cell r="J2833">
            <v>59942</v>
          </cell>
          <cell r="K2833">
            <v>33343</v>
          </cell>
          <cell r="L2833">
            <v>0</v>
          </cell>
          <cell r="M2833">
            <v>0</v>
          </cell>
          <cell r="N2833">
            <v>33343</v>
          </cell>
          <cell r="O2833">
            <v>0</v>
          </cell>
          <cell r="P2833">
            <v>0</v>
          </cell>
          <cell r="Q2833">
            <v>2</v>
          </cell>
          <cell r="R2833" t="str">
            <v>OBRAS Y MEDIO AMBIENTE</v>
          </cell>
          <cell r="S2833">
            <v>18</v>
          </cell>
          <cell r="T2833" t="str">
            <v>CONSTRUCCION Y MANTENIMIENTO DE CAMINOS VECINALES</v>
          </cell>
          <cell r="U2833">
            <v>1</v>
          </cell>
          <cell r="V2833" t="str">
            <v>NUEVOS - 2008</v>
          </cell>
          <cell r="W2833">
            <v>3450</v>
          </cell>
        </row>
        <row r="2834">
          <cell r="B2834" t="str">
            <v>B05-18108-00000</v>
          </cell>
          <cell r="C2834" t="str">
            <v>AMPLIACION CENTRO DE SALUD HEROES DE OCTUBRE</v>
          </cell>
          <cell r="D2834" t="str">
            <v>FRANZ TAMAYO "A"</v>
          </cell>
          <cell r="E2834">
            <v>7</v>
          </cell>
          <cell r="F2834" t="str">
            <v>DISTRITO - 7</v>
          </cell>
          <cell r="G2834" t="str">
            <v>RI-08</v>
          </cell>
          <cell r="H2834">
            <v>16711</v>
          </cell>
          <cell r="I2834">
            <v>0</v>
          </cell>
          <cell r="J2834">
            <v>0</v>
          </cell>
          <cell r="K2834">
            <v>16711</v>
          </cell>
          <cell r="L2834">
            <v>0</v>
          </cell>
          <cell r="M2834">
            <v>0</v>
          </cell>
          <cell r="N2834">
            <v>16711</v>
          </cell>
          <cell r="O2834">
            <v>0</v>
          </cell>
          <cell r="P2834">
            <v>0</v>
          </cell>
          <cell r="Q2834">
            <v>1</v>
          </cell>
          <cell r="R2834" t="str">
            <v>PROTECCION SOCIAL</v>
          </cell>
          <cell r="S2834">
            <v>2</v>
          </cell>
          <cell r="T2834" t="str">
            <v>SERVICIO DE SALUD</v>
          </cell>
          <cell r="U2834">
            <v>1</v>
          </cell>
          <cell r="V2834" t="str">
            <v>NUEVOS - 2008</v>
          </cell>
          <cell r="W2834">
            <v>3451</v>
          </cell>
        </row>
        <row r="2835">
          <cell r="B2835" t="str">
            <v>B05-18115-00000</v>
          </cell>
          <cell r="C2835" t="str">
            <v>ASFALTADO AV.  TUPAC  AMARU</v>
          </cell>
          <cell r="D2835" t="str">
            <v>NUEVA JERUSALEN</v>
          </cell>
          <cell r="E2835">
            <v>4</v>
          </cell>
          <cell r="F2835" t="str">
            <v>DISTRITO - 4</v>
          </cell>
          <cell r="G2835" t="str">
            <v>RI-08</v>
          </cell>
          <cell r="H2835">
            <v>166574</v>
          </cell>
          <cell r="I2835">
            <v>134501</v>
          </cell>
          <cell r="J2835">
            <v>32073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2</v>
          </cell>
          <cell r="R2835" t="str">
            <v>OBRAS Y MEDIO AMBIENTE</v>
          </cell>
          <cell r="S2835">
            <v>18</v>
          </cell>
          <cell r="T2835" t="str">
            <v>CONSTRUCCION Y MANTENIMIENTO DE CAMINOS VECINALES</v>
          </cell>
          <cell r="U2835">
            <v>1</v>
          </cell>
          <cell r="V2835" t="str">
            <v>NUEVOS - 2008</v>
          </cell>
          <cell r="W2835">
            <v>3452</v>
          </cell>
        </row>
        <row r="2836">
          <cell r="B2836" t="str">
            <v>B05-19220-00000</v>
          </cell>
          <cell r="C2836" t="str">
            <v>ENLOSETADO CALLES LIJUATA, SAJAMA, ANCORAIME, TACACOMA Y CALLE DE SEDE</v>
          </cell>
          <cell r="D2836" t="str">
            <v>NUEVA MARCA</v>
          </cell>
          <cell r="E2836">
            <v>4</v>
          </cell>
          <cell r="F2836" t="str">
            <v>DISTRITO - 4</v>
          </cell>
          <cell r="G2836" t="str">
            <v>RI-08</v>
          </cell>
          <cell r="H2836">
            <v>161773</v>
          </cell>
          <cell r="I2836">
            <v>130624</v>
          </cell>
          <cell r="J2836">
            <v>31149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2</v>
          </cell>
          <cell r="R2836" t="str">
            <v>OBRAS Y MEDIO AMBIENTE</v>
          </cell>
          <cell r="S2836">
            <v>18</v>
          </cell>
          <cell r="T2836" t="str">
            <v>CONSTRUCCION Y MANTENIMIENTO DE CAMINOS VECINALES</v>
          </cell>
          <cell r="U2836">
            <v>1</v>
          </cell>
          <cell r="V2836" t="str">
            <v>NUEVOS - 2008</v>
          </cell>
          <cell r="W2836">
            <v>3453</v>
          </cell>
        </row>
        <row r="2837">
          <cell r="B2837" t="str">
            <v>B05-18490-00000</v>
          </cell>
          <cell r="C2837" t="str">
            <v xml:space="preserve">CONSTRUCCION SEDE SOCIAL  </v>
          </cell>
          <cell r="D2837" t="str">
            <v>PEDRO DOMINGO MURILLO  4TA. SECCIÓN</v>
          </cell>
          <cell r="E2837">
            <v>4</v>
          </cell>
          <cell r="F2837" t="str">
            <v>DISTRITO - 4</v>
          </cell>
          <cell r="G2837" t="str">
            <v>RI-08</v>
          </cell>
          <cell r="H2837">
            <v>213220</v>
          </cell>
          <cell r="I2837">
            <v>172165</v>
          </cell>
          <cell r="J2837">
            <v>41055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2</v>
          </cell>
          <cell r="R2837" t="str">
            <v>OBRAS Y MEDIO AMBIENTE</v>
          </cell>
          <cell r="S2837">
            <v>12</v>
          </cell>
          <cell r="T2837" t="str">
            <v>INFRAESTRUCTURA URBANA Y RURAL</v>
          </cell>
          <cell r="U2837">
            <v>1</v>
          </cell>
          <cell r="V2837" t="str">
            <v>NUEVOS - 2008</v>
          </cell>
          <cell r="W2837">
            <v>3454</v>
          </cell>
        </row>
        <row r="2838">
          <cell r="B2838" t="str">
            <v>B05-18137-00000</v>
          </cell>
          <cell r="C2838" t="str">
            <v>COMPRA DE TERRENO PARA AREA DE EQUIPAMIENTO</v>
          </cell>
          <cell r="D2838" t="str">
            <v>PEDRO DOMINGO MURILLO 1RA. SECCION</v>
          </cell>
          <cell r="E2838">
            <v>4</v>
          </cell>
          <cell r="F2838" t="str">
            <v>DISTRITO - 4</v>
          </cell>
          <cell r="G2838" t="str">
            <v>RI-08</v>
          </cell>
          <cell r="H2838">
            <v>70082</v>
          </cell>
          <cell r="I2838">
            <v>70082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2</v>
          </cell>
          <cell r="R2838" t="str">
            <v>OBRAS Y MEDIO AMBIENTE</v>
          </cell>
          <cell r="S2838">
            <v>12</v>
          </cell>
          <cell r="T2838" t="str">
            <v>INFRAESTRUCTURA URBANA Y RURAL</v>
          </cell>
          <cell r="U2838">
            <v>1</v>
          </cell>
          <cell r="V2838" t="str">
            <v>NUEVOS - 2008</v>
          </cell>
          <cell r="W2838">
            <v>3455</v>
          </cell>
        </row>
        <row r="2839">
          <cell r="B2839" t="str">
            <v>B05-18802-00000</v>
          </cell>
          <cell r="C2839" t="str">
            <v xml:space="preserve">DOTACION DE MATERIALES DE CONSTRUCCION PARA ENLOSETADO CALLE ROSENDO GUTIERREZ </v>
          </cell>
          <cell r="D2839" t="str">
            <v>PEDRO DOMINGO MURILLO 2DA. SECCION</v>
          </cell>
          <cell r="E2839">
            <v>4</v>
          </cell>
          <cell r="F2839" t="str">
            <v>DISTRITO - 4</v>
          </cell>
          <cell r="G2839" t="str">
            <v>RI-08</v>
          </cell>
          <cell r="H2839">
            <v>150000</v>
          </cell>
          <cell r="I2839">
            <v>150000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2</v>
          </cell>
          <cell r="R2839" t="str">
            <v>OBRAS Y MEDIO AMBIENTE</v>
          </cell>
          <cell r="S2839">
            <v>18</v>
          </cell>
          <cell r="T2839" t="str">
            <v>CONSTRUCCION Y MANTENIMIENTO DE CAMINOS VECINALES</v>
          </cell>
          <cell r="U2839">
            <v>1</v>
          </cell>
          <cell r="V2839" t="str">
            <v>NUEVOS - 2008</v>
          </cell>
          <cell r="W2839">
            <v>3456</v>
          </cell>
        </row>
        <row r="2840">
          <cell r="B2840" t="str">
            <v>B05-18816-00000</v>
          </cell>
          <cell r="C2840" t="str">
            <v>DOTACION DE MATERIALES DE CONSTRUCCION PARA ENLOSETADO CALLES J. DE LA CRUZ Y M. MARTINEZ MONJE</v>
          </cell>
          <cell r="D2840" t="str">
            <v>PEDRO DOMINGO MURILLO 2DA. SECCION</v>
          </cell>
          <cell r="E2840">
            <v>4</v>
          </cell>
          <cell r="F2840" t="str">
            <v>DISTRITO - 4</v>
          </cell>
          <cell r="G2840" t="str">
            <v>RI-08</v>
          </cell>
          <cell r="H2840">
            <v>126099</v>
          </cell>
          <cell r="I2840">
            <v>72937</v>
          </cell>
          <cell r="J2840">
            <v>53162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2</v>
          </cell>
          <cell r="R2840" t="str">
            <v>OBRAS Y MEDIO AMBIENTE</v>
          </cell>
          <cell r="S2840">
            <v>18</v>
          </cell>
          <cell r="T2840" t="str">
            <v>CONSTRUCCION Y MANTENIMIENTO DE CAMINOS VECINALES</v>
          </cell>
          <cell r="U2840">
            <v>1</v>
          </cell>
          <cell r="V2840" t="str">
            <v>NUEVOS - 2008</v>
          </cell>
          <cell r="W2840">
            <v>3457</v>
          </cell>
        </row>
        <row r="2841">
          <cell r="B2841" t="str">
            <v>B05-19136-00000</v>
          </cell>
          <cell r="C2841" t="str">
            <v>ENLOSETADO CALLE GREGORIO LANZA</v>
          </cell>
          <cell r="D2841" t="str">
            <v>PEDRO DOMINGO MURILLO 3RA. SECCIÓN</v>
          </cell>
          <cell r="E2841">
            <v>4</v>
          </cell>
          <cell r="F2841" t="str">
            <v>DISTRITO - 4</v>
          </cell>
          <cell r="G2841" t="str">
            <v>RI-08</v>
          </cell>
          <cell r="H2841">
            <v>210000</v>
          </cell>
          <cell r="I2841">
            <v>125119</v>
          </cell>
          <cell r="J2841">
            <v>34881</v>
          </cell>
          <cell r="K2841">
            <v>50000</v>
          </cell>
          <cell r="L2841">
            <v>0</v>
          </cell>
          <cell r="M2841">
            <v>0</v>
          </cell>
          <cell r="N2841">
            <v>50000</v>
          </cell>
          <cell r="O2841">
            <v>0</v>
          </cell>
          <cell r="P2841">
            <v>0</v>
          </cell>
          <cell r="Q2841">
            <v>2</v>
          </cell>
          <cell r="R2841" t="str">
            <v>OBRAS Y MEDIO AMBIENTE</v>
          </cell>
          <cell r="S2841">
            <v>18</v>
          </cell>
          <cell r="T2841" t="str">
            <v>CONSTRUCCION Y MANTENIMIENTO DE CAMINOS VECINALES</v>
          </cell>
          <cell r="U2841">
            <v>1</v>
          </cell>
          <cell r="V2841" t="str">
            <v>NUEVOS - 2008</v>
          </cell>
          <cell r="W2841">
            <v>3458</v>
          </cell>
        </row>
        <row r="2842">
          <cell r="B2842" t="str">
            <v>B05-18169-00000</v>
          </cell>
          <cell r="C2842" t="str">
            <v>CONSTRUCCION SEDE SOCIAL (FASE I)</v>
          </cell>
          <cell r="D2842" t="str">
            <v>RIO  SECO  YUNGUYO</v>
          </cell>
          <cell r="E2842">
            <v>4</v>
          </cell>
          <cell r="F2842" t="str">
            <v>DISTRITO - 4</v>
          </cell>
          <cell r="G2842" t="str">
            <v>RI-08</v>
          </cell>
          <cell r="H2842">
            <v>21036</v>
          </cell>
          <cell r="I2842">
            <v>16986</v>
          </cell>
          <cell r="J2842">
            <v>4050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2</v>
          </cell>
          <cell r="R2842" t="str">
            <v>OBRAS Y MEDIO AMBIENTE</v>
          </cell>
          <cell r="S2842">
            <v>12</v>
          </cell>
          <cell r="T2842" t="str">
            <v>INFRAESTRUCTURA URBANA Y RURAL</v>
          </cell>
          <cell r="U2842">
            <v>1</v>
          </cell>
          <cell r="V2842" t="str">
            <v>NUEVOS - 2008</v>
          </cell>
          <cell r="W2842">
            <v>3459</v>
          </cell>
        </row>
        <row r="2843">
          <cell r="B2843" t="str">
            <v>B05-18171-00000</v>
          </cell>
          <cell r="C2843" t="str">
            <v>CONSTRUCCION SEDE SOCIAL  (FASE III)</v>
          </cell>
          <cell r="D2843" t="str">
            <v>SAN  FELIPE DE SEQUE SECTOR  6</v>
          </cell>
          <cell r="E2843">
            <v>4</v>
          </cell>
          <cell r="F2843" t="str">
            <v>DISTRITO - 4</v>
          </cell>
          <cell r="G2843" t="str">
            <v>RI-08</v>
          </cell>
          <cell r="H2843">
            <v>14633</v>
          </cell>
          <cell r="I2843">
            <v>11816</v>
          </cell>
          <cell r="J2843">
            <v>2817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2</v>
          </cell>
          <cell r="R2843" t="str">
            <v>OBRAS Y MEDIO AMBIENTE</v>
          </cell>
          <cell r="S2843">
            <v>12</v>
          </cell>
          <cell r="T2843" t="str">
            <v>INFRAESTRUCTURA URBANA Y RURAL</v>
          </cell>
          <cell r="U2843">
            <v>1</v>
          </cell>
          <cell r="V2843" t="str">
            <v>NUEVOS - 2008</v>
          </cell>
          <cell r="W2843">
            <v>3460</v>
          </cell>
        </row>
        <row r="2844">
          <cell r="B2844" t="str">
            <v>B05-18571-00000</v>
          </cell>
          <cell r="C2844" t="str">
            <v>DOTACION DE CEMENTO PARA CONSTRUCCION DE CORDONES DE ACERA AV. RADIAL, AV. 10 DE AGOSTO Y CALLES COTOCACHI, 4 DE OCTUBRE Y CELEBRES</v>
          </cell>
          <cell r="D2844" t="str">
            <v>SAN FELIPE DE SEQUE SECTOR 1</v>
          </cell>
          <cell r="E2844">
            <v>4</v>
          </cell>
          <cell r="F2844" t="str">
            <v>DISTRITO - 4</v>
          </cell>
          <cell r="G2844" t="str">
            <v>RI-08</v>
          </cell>
          <cell r="H2844">
            <v>14633</v>
          </cell>
          <cell r="I2844">
            <v>11816</v>
          </cell>
          <cell r="J2844">
            <v>2817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2</v>
          </cell>
          <cell r="R2844" t="str">
            <v>OBRAS Y MEDIO AMBIENTE</v>
          </cell>
          <cell r="S2844">
            <v>18</v>
          </cell>
          <cell r="T2844" t="str">
            <v>CONSTRUCCION Y MANTENIMIENTO DE CAMINOS VECINALES</v>
          </cell>
          <cell r="U2844">
            <v>1</v>
          </cell>
          <cell r="V2844" t="str">
            <v>NUEVOS - 2008</v>
          </cell>
          <cell r="W2844">
            <v>3461</v>
          </cell>
        </row>
        <row r="2845">
          <cell r="B2845" t="str">
            <v>B05-18894-00000</v>
          </cell>
          <cell r="C2845" t="str">
            <v>DOTACION DE TUBERIAS PARA ALCANTARILLADO  SANITARIO</v>
          </cell>
          <cell r="D2845" t="str">
            <v>SAN FELIPE DE SEQUE SECTOR 10</v>
          </cell>
          <cell r="E2845">
            <v>4</v>
          </cell>
          <cell r="F2845" t="str">
            <v>DISTRITO - 4</v>
          </cell>
          <cell r="G2845" t="str">
            <v>RI-08</v>
          </cell>
          <cell r="H2845">
            <v>14633</v>
          </cell>
          <cell r="I2845">
            <v>11816</v>
          </cell>
          <cell r="J2845">
            <v>2817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2</v>
          </cell>
          <cell r="R2845" t="str">
            <v>OBRAS Y MEDIO AMBIENTE</v>
          </cell>
          <cell r="S2845">
            <v>15</v>
          </cell>
          <cell r="T2845" t="str">
            <v>PLAN USO DE DESECHOS SOLIDOS - ALCANTARILLADO SANITARIO</v>
          </cell>
          <cell r="U2845">
            <v>1</v>
          </cell>
          <cell r="V2845" t="str">
            <v>NUEVOS - 2008</v>
          </cell>
          <cell r="W2845">
            <v>3462</v>
          </cell>
        </row>
        <row r="2846">
          <cell r="B2846" t="str">
            <v>B05-18431-00000</v>
          </cell>
          <cell r="C2846" t="str">
            <v>CONSTRUCCION MURO PERIMETRAL CENTRO DE SALUD MEDICINA TRADICIONAL</v>
          </cell>
          <cell r="D2846" t="str">
            <v>SAN FELIPE DE SEQUE SECTOR 2</v>
          </cell>
          <cell r="E2846">
            <v>4</v>
          </cell>
          <cell r="F2846" t="str">
            <v>DISTRITO - 4</v>
          </cell>
          <cell r="G2846" t="str">
            <v>RI-08</v>
          </cell>
          <cell r="H2846">
            <v>14633</v>
          </cell>
          <cell r="I2846">
            <v>11816</v>
          </cell>
          <cell r="J2846">
            <v>2817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2</v>
          </cell>
          <cell r="R2846" t="str">
            <v>OBRAS Y MEDIO AMBIENTE</v>
          </cell>
          <cell r="S2846">
            <v>12</v>
          </cell>
          <cell r="T2846" t="str">
            <v>INFRAESTRUCTURA URBANA Y RURAL</v>
          </cell>
          <cell r="U2846">
            <v>1</v>
          </cell>
          <cell r="V2846" t="str">
            <v>NUEVOS - 2008</v>
          </cell>
          <cell r="W2846">
            <v>3463</v>
          </cell>
        </row>
        <row r="2847">
          <cell r="B2847" t="str">
            <v>B05-18852-00000</v>
          </cell>
          <cell r="C2847" t="str">
            <v>DOTACION DE MATERIALES DE CONSTRUCCION PARA U.E.  AMERICANO BADEN PAWELL</v>
          </cell>
          <cell r="D2847" t="str">
            <v>FABRIL JUNTHUMA I Y II</v>
          </cell>
          <cell r="E2847">
            <v>8</v>
          </cell>
          <cell r="F2847" t="str">
            <v>DISTRITO - 8</v>
          </cell>
          <cell r="G2847" t="str">
            <v>RI-08</v>
          </cell>
          <cell r="H2847">
            <v>51407</v>
          </cell>
          <cell r="I2847">
            <v>51407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1</v>
          </cell>
          <cell r="R2847" t="str">
            <v>PROTECCION SOCIAL</v>
          </cell>
          <cell r="S2847">
            <v>1</v>
          </cell>
          <cell r="T2847" t="str">
            <v>SERVICIO DE EDUCACION</v>
          </cell>
          <cell r="U2847">
            <v>1</v>
          </cell>
          <cell r="V2847" t="str">
            <v>NUEVOS - 2008</v>
          </cell>
          <cell r="W2847">
            <v>3464</v>
          </cell>
        </row>
        <row r="2848">
          <cell r="B2848" t="str">
            <v>B05-18445-00000</v>
          </cell>
          <cell r="C2848" t="str">
            <v>DOTACION DE LUMINARIAS (SEGURIDAD CIUDADANA)</v>
          </cell>
          <cell r="D2848" t="str">
            <v>CENTRAL 12 DE OCTUBRE</v>
          </cell>
          <cell r="E2848">
            <v>1</v>
          </cell>
          <cell r="F2848" t="str">
            <v>DISTRITO - 1</v>
          </cell>
          <cell r="G2848" t="str">
            <v>RI-08</v>
          </cell>
          <cell r="H2848">
            <v>45900</v>
          </cell>
          <cell r="I2848">
            <v>0</v>
          </cell>
          <cell r="J2848">
            <v>45900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2</v>
          </cell>
          <cell r="R2848" t="str">
            <v>OBRAS Y MEDIO AMBIENTE</v>
          </cell>
          <cell r="S2848">
            <v>17</v>
          </cell>
          <cell r="T2848" t="str">
            <v>ALUMBRADO PUBLICO</v>
          </cell>
          <cell r="U2848">
            <v>1</v>
          </cell>
          <cell r="V2848" t="str">
            <v>NUEVOS - 2008</v>
          </cell>
          <cell r="W2848">
            <v>3465</v>
          </cell>
        </row>
        <row r="2849">
          <cell r="B2849" t="str">
            <v>B05-18696-00000</v>
          </cell>
          <cell r="C2849" t="str">
            <v>DOTACION DE LUMINARIAS PARA ALUMBARDO PUBLICO</v>
          </cell>
          <cell r="D2849" t="str">
            <v>SAN FELIPE DE SEQUE SECTOR 3</v>
          </cell>
          <cell r="E2849">
            <v>4</v>
          </cell>
          <cell r="F2849" t="str">
            <v>DISTRITO - 4</v>
          </cell>
          <cell r="G2849" t="str">
            <v>RI-08</v>
          </cell>
          <cell r="H2849">
            <v>14633</v>
          </cell>
          <cell r="I2849">
            <v>11816</v>
          </cell>
          <cell r="J2849">
            <v>2817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2</v>
          </cell>
          <cell r="R2849" t="str">
            <v>OBRAS Y MEDIO AMBIENTE</v>
          </cell>
          <cell r="S2849">
            <v>17</v>
          </cell>
          <cell r="T2849" t="str">
            <v>ALUMBRADO PUBLICO</v>
          </cell>
          <cell r="U2849">
            <v>1</v>
          </cell>
          <cell r="V2849" t="str">
            <v>NUEVOS - 2008</v>
          </cell>
          <cell r="W2849">
            <v>3466</v>
          </cell>
        </row>
        <row r="2850">
          <cell r="B2850" t="str">
            <v>B05-18905-00000</v>
          </cell>
          <cell r="C2850" t="str">
            <v>DOTACION DE TUBERIAS PARA ALCANTARILLADO SANITARIO</v>
          </cell>
          <cell r="D2850" t="str">
            <v>SAN FELIPE DE SEQUE SECTOR 4</v>
          </cell>
          <cell r="E2850">
            <v>4</v>
          </cell>
          <cell r="F2850" t="str">
            <v>DISTRITO - 4</v>
          </cell>
          <cell r="G2850" t="str">
            <v>RI-08</v>
          </cell>
          <cell r="H2850">
            <v>14633</v>
          </cell>
          <cell r="I2850">
            <v>11816</v>
          </cell>
          <cell r="J2850">
            <v>2817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2</v>
          </cell>
          <cell r="R2850" t="str">
            <v>OBRAS Y MEDIO AMBIENTE</v>
          </cell>
          <cell r="S2850">
            <v>15</v>
          </cell>
          <cell r="T2850" t="str">
            <v>PLAN USO DE DESECHOS SOLIDOS - ALCANTARILLADO SANITARIO</v>
          </cell>
          <cell r="U2850">
            <v>1</v>
          </cell>
          <cell r="V2850" t="str">
            <v>NUEVOS - 2008</v>
          </cell>
          <cell r="W2850">
            <v>3467</v>
          </cell>
        </row>
        <row r="2851">
          <cell r="B2851" t="str">
            <v>B05-18502-00000</v>
          </cell>
          <cell r="C2851" t="str">
            <v>CONSTRUCCION SEDE SOCIAL (FASE I)</v>
          </cell>
          <cell r="D2851" t="str">
            <v>SAN FELIPE DE SEQUE SECTOR 5</v>
          </cell>
          <cell r="E2851">
            <v>4</v>
          </cell>
          <cell r="F2851" t="str">
            <v>DISTRITO - 4</v>
          </cell>
          <cell r="G2851" t="str">
            <v>RI-08</v>
          </cell>
          <cell r="H2851">
            <v>14633</v>
          </cell>
          <cell r="I2851">
            <v>11816</v>
          </cell>
          <cell r="J2851">
            <v>2817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2</v>
          </cell>
          <cell r="R2851" t="str">
            <v>OBRAS Y MEDIO AMBIENTE</v>
          </cell>
          <cell r="S2851">
            <v>12</v>
          </cell>
          <cell r="T2851" t="str">
            <v>INFRAESTRUCTURA URBANA Y RURAL</v>
          </cell>
          <cell r="U2851">
            <v>1</v>
          </cell>
          <cell r="V2851" t="str">
            <v>NUEVOS - 2008</v>
          </cell>
          <cell r="W2851">
            <v>3468</v>
          </cell>
        </row>
        <row r="2852">
          <cell r="B2852" t="str">
            <v>B05-18154-00000</v>
          </cell>
          <cell r="C2852" t="str">
            <v>CONSTRUCCION CENTRO ARTESANAL DE CAPACITACION Y PRODUCCION (FASE II)</v>
          </cell>
          <cell r="D2852" t="str">
            <v>SAN FELIPE DE SEQUE SECTOR 7</v>
          </cell>
          <cell r="E2852">
            <v>4</v>
          </cell>
          <cell r="F2852" t="str">
            <v>DISTRITO - 4</v>
          </cell>
          <cell r="G2852" t="str">
            <v>RI-08</v>
          </cell>
          <cell r="H2852">
            <v>14633</v>
          </cell>
          <cell r="I2852">
            <v>11816</v>
          </cell>
          <cell r="J2852">
            <v>2817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3</v>
          </cell>
          <cell r="R2852" t="str">
            <v>DESARROLLO ECONOMICO - PRODUCTIVO</v>
          </cell>
          <cell r="S2852">
            <v>8</v>
          </cell>
          <cell r="T2852" t="str">
            <v>PROMOCION DESARROLLO ECONOMICO URBANO</v>
          </cell>
          <cell r="U2852">
            <v>1</v>
          </cell>
          <cell r="V2852" t="str">
            <v>NUEVOS - 2008</v>
          </cell>
          <cell r="W2852">
            <v>3469</v>
          </cell>
        </row>
        <row r="2853">
          <cell r="B2853" t="str">
            <v>B05-18895-00000</v>
          </cell>
          <cell r="C2853" t="str">
            <v>DOTACION DE TUBERIAS PARA ALCANTARILLADO  SANITARIO</v>
          </cell>
          <cell r="D2853" t="str">
            <v>SAN FELIPE DE SEQUE SECTOR 8</v>
          </cell>
          <cell r="E2853">
            <v>4</v>
          </cell>
          <cell r="F2853" t="str">
            <v>DISTRITO - 4</v>
          </cell>
          <cell r="G2853" t="str">
            <v>RI-08</v>
          </cell>
          <cell r="H2853">
            <v>14633</v>
          </cell>
          <cell r="I2853">
            <v>11816</v>
          </cell>
          <cell r="J2853">
            <v>2817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2</v>
          </cell>
          <cell r="R2853" t="str">
            <v>OBRAS Y MEDIO AMBIENTE</v>
          </cell>
          <cell r="S2853">
            <v>15</v>
          </cell>
          <cell r="T2853" t="str">
            <v>PLAN USO DE DESECHOS SOLIDOS - ALCANTARILLADO SANITARIO</v>
          </cell>
          <cell r="U2853">
            <v>1</v>
          </cell>
          <cell r="V2853" t="str">
            <v>NUEVOS - 2008</v>
          </cell>
          <cell r="W2853">
            <v>3470</v>
          </cell>
        </row>
        <row r="2854">
          <cell r="B2854" t="str">
            <v>B05-18195-00000</v>
          </cell>
          <cell r="C2854" t="str">
            <v>CONSTRUCCION CANACHA MULTIPLE (ENMALLADO E ILUMINACION) SECTOR LADO SEDE SOCIAL</v>
          </cell>
          <cell r="D2854" t="str">
            <v>SAN JOSE DE YUNGUYO</v>
          </cell>
          <cell r="E2854">
            <v>4</v>
          </cell>
          <cell r="F2854" t="str">
            <v>DISTRITO - 4</v>
          </cell>
          <cell r="G2854" t="str">
            <v>RI-08</v>
          </cell>
          <cell r="H2854">
            <v>90000</v>
          </cell>
          <cell r="I2854">
            <v>0</v>
          </cell>
          <cell r="J2854">
            <v>90000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2</v>
          </cell>
          <cell r="R2854" t="str">
            <v>OBRAS Y MEDIO AMBIENTE</v>
          </cell>
          <cell r="S2854">
            <v>12</v>
          </cell>
          <cell r="T2854" t="str">
            <v>INFRAESTRUCTURA URBANA Y RURAL</v>
          </cell>
          <cell r="U2854">
            <v>1</v>
          </cell>
          <cell r="V2854" t="str">
            <v>NUEVOS - 2008</v>
          </cell>
          <cell r="W2854">
            <v>3471</v>
          </cell>
        </row>
        <row r="2855">
          <cell r="B2855" t="str">
            <v>B05-18220-00000</v>
          </cell>
          <cell r="C2855" t="str">
            <v>CONSTRUCCION CANCHA MULTIPLE (ENMALLADO E ILUMINACION) AV. SANTA FE</v>
          </cell>
          <cell r="D2855" t="str">
            <v>SAN JOSE DE YUNGUYO</v>
          </cell>
          <cell r="E2855">
            <v>4</v>
          </cell>
          <cell r="F2855" t="str">
            <v>DISTRITO - 4</v>
          </cell>
          <cell r="G2855" t="str">
            <v>RI-08</v>
          </cell>
          <cell r="H2855">
            <v>90000</v>
          </cell>
          <cell r="I2855">
            <v>55151</v>
          </cell>
          <cell r="J2855">
            <v>34849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2</v>
          </cell>
          <cell r="R2855" t="str">
            <v>OBRAS Y MEDIO AMBIENTE</v>
          </cell>
          <cell r="S2855">
            <v>12</v>
          </cell>
          <cell r="T2855" t="str">
            <v>INFRAESTRUCTURA URBANA Y RURAL</v>
          </cell>
          <cell r="U2855">
            <v>1</v>
          </cell>
          <cell r="V2855" t="str">
            <v>NUEVOS - 2008</v>
          </cell>
          <cell r="W2855">
            <v>3472</v>
          </cell>
        </row>
        <row r="2856">
          <cell r="B2856" t="str">
            <v>B05-19019-00000</v>
          </cell>
          <cell r="C2856" t="str">
            <v>EMPEDRADO CALLE PAYSANDU (COMPLEMENTACION)</v>
          </cell>
          <cell r="D2856" t="str">
            <v>SAN JOSE DE YUNGUYO</v>
          </cell>
          <cell r="E2856">
            <v>4</v>
          </cell>
          <cell r="F2856" t="str">
            <v>DISTRITO - 4</v>
          </cell>
          <cell r="G2856" t="str">
            <v>RI-08</v>
          </cell>
          <cell r="H2856">
            <v>105000</v>
          </cell>
          <cell r="I2856">
            <v>105000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2</v>
          </cell>
          <cell r="R2856" t="str">
            <v>OBRAS Y MEDIO AMBIENTE</v>
          </cell>
          <cell r="S2856">
            <v>18</v>
          </cell>
          <cell r="T2856" t="str">
            <v>CONSTRUCCION Y MANTENIMIENTO DE CAMINOS VECINALES</v>
          </cell>
          <cell r="U2856">
            <v>1</v>
          </cell>
          <cell r="V2856" t="str">
            <v>NUEVOS - 2008</v>
          </cell>
          <cell r="W2856">
            <v>3473</v>
          </cell>
        </row>
        <row r="2857">
          <cell r="B2857" t="str">
            <v>B05-19122-00000</v>
          </cell>
          <cell r="C2857" t="str">
            <v>ENLOSETADO CALLE ANZOATEGUI</v>
          </cell>
          <cell r="D2857" t="str">
            <v>SAN JOSE DE YUNGUYO</v>
          </cell>
          <cell r="E2857">
            <v>4</v>
          </cell>
          <cell r="F2857" t="str">
            <v>DISTRITO - 4</v>
          </cell>
          <cell r="G2857" t="str">
            <v>RI-08</v>
          </cell>
          <cell r="H2857">
            <v>81000</v>
          </cell>
          <cell r="I2857">
            <v>31000</v>
          </cell>
          <cell r="J2857">
            <v>0</v>
          </cell>
          <cell r="K2857">
            <v>50000</v>
          </cell>
          <cell r="L2857">
            <v>0</v>
          </cell>
          <cell r="M2857">
            <v>0</v>
          </cell>
          <cell r="N2857">
            <v>50000</v>
          </cell>
          <cell r="O2857">
            <v>0</v>
          </cell>
          <cell r="P2857">
            <v>0</v>
          </cell>
          <cell r="Q2857">
            <v>2</v>
          </cell>
          <cell r="R2857" t="str">
            <v>OBRAS Y MEDIO AMBIENTE</v>
          </cell>
          <cell r="S2857">
            <v>18</v>
          </cell>
          <cell r="T2857" t="str">
            <v>CONSTRUCCION Y MANTENIMIENTO DE CAMINOS VECINALES</v>
          </cell>
          <cell r="U2857">
            <v>1</v>
          </cell>
          <cell r="V2857" t="str">
            <v>NUEVOS - 2008</v>
          </cell>
          <cell r="W2857">
            <v>3474</v>
          </cell>
        </row>
        <row r="2858">
          <cell r="B2858" t="str">
            <v>B05-19123-00000</v>
          </cell>
          <cell r="C2858" t="str">
            <v>ENLOSETADO CALLE APURE</v>
          </cell>
          <cell r="D2858" t="str">
            <v>SAN JOSE DE YUNGUYO</v>
          </cell>
          <cell r="E2858">
            <v>4</v>
          </cell>
          <cell r="F2858" t="str">
            <v>DISTRITO - 4</v>
          </cell>
          <cell r="G2858" t="str">
            <v>RI-08</v>
          </cell>
          <cell r="H2858">
            <v>210000</v>
          </cell>
          <cell r="I2858">
            <v>160000</v>
          </cell>
          <cell r="J2858">
            <v>0</v>
          </cell>
          <cell r="K2858">
            <v>50000</v>
          </cell>
          <cell r="L2858">
            <v>0</v>
          </cell>
          <cell r="M2858">
            <v>0</v>
          </cell>
          <cell r="N2858">
            <v>50000</v>
          </cell>
          <cell r="O2858">
            <v>0</v>
          </cell>
          <cell r="P2858">
            <v>0</v>
          </cell>
          <cell r="Q2858">
            <v>2</v>
          </cell>
          <cell r="R2858" t="str">
            <v>OBRAS Y MEDIO AMBIENTE</v>
          </cell>
          <cell r="S2858">
            <v>18</v>
          </cell>
          <cell r="T2858" t="str">
            <v>CONSTRUCCION Y MANTENIMIENTO DE CAMINOS VECINALES</v>
          </cell>
          <cell r="U2858">
            <v>1</v>
          </cell>
          <cell r="V2858" t="str">
            <v>NUEVOS - 2008</v>
          </cell>
          <cell r="W2858">
            <v>3475</v>
          </cell>
        </row>
        <row r="2859">
          <cell r="B2859" t="str">
            <v>B05-19163-00000</v>
          </cell>
          <cell r="C2859" t="str">
            <v>ENLOSETADO CALLE PICHINCHA (FASE II) Y PASAJE PARANA</v>
          </cell>
          <cell r="D2859" t="str">
            <v>SAN JOSE DE YUNGUYO</v>
          </cell>
          <cell r="E2859">
            <v>4</v>
          </cell>
          <cell r="F2859" t="str">
            <v>DISTRITO - 4</v>
          </cell>
          <cell r="G2859" t="str">
            <v>RI-08</v>
          </cell>
          <cell r="H2859">
            <v>218400</v>
          </cell>
          <cell r="I2859">
            <v>218400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2</v>
          </cell>
          <cell r="R2859" t="str">
            <v>OBRAS Y MEDIO AMBIENTE</v>
          </cell>
          <cell r="S2859">
            <v>18</v>
          </cell>
          <cell r="T2859" t="str">
            <v>CONSTRUCCION Y MANTENIMIENTO DE CAMINOS VECINALES</v>
          </cell>
          <cell r="U2859">
            <v>1</v>
          </cell>
          <cell r="V2859" t="str">
            <v>NUEVOS - 2008</v>
          </cell>
          <cell r="W2859">
            <v>3476</v>
          </cell>
        </row>
        <row r="2860">
          <cell r="B2860" t="str">
            <v>B05-19034-00000</v>
          </cell>
          <cell r="C2860" t="str">
            <v>ENLOSETADO  CALLES 2 DE ABRIL Y  2</v>
          </cell>
          <cell r="D2860" t="str">
            <v>SAN PEDRO DE YUNGUYO "DIST. 10"</v>
          </cell>
          <cell r="E2860">
            <v>4</v>
          </cell>
          <cell r="F2860" t="str">
            <v>DISTRITO - 4</v>
          </cell>
          <cell r="G2860" t="str">
            <v>RI-08</v>
          </cell>
          <cell r="H2860">
            <v>32812</v>
          </cell>
          <cell r="I2860">
            <v>16494</v>
          </cell>
          <cell r="J2860">
            <v>6318</v>
          </cell>
          <cell r="K2860">
            <v>10000</v>
          </cell>
          <cell r="L2860">
            <v>0</v>
          </cell>
          <cell r="M2860">
            <v>0</v>
          </cell>
          <cell r="N2860">
            <v>10000</v>
          </cell>
          <cell r="O2860">
            <v>0</v>
          </cell>
          <cell r="P2860">
            <v>0</v>
          </cell>
          <cell r="Q2860">
            <v>2</v>
          </cell>
          <cell r="R2860" t="str">
            <v>OBRAS Y MEDIO AMBIENTE</v>
          </cell>
          <cell r="S2860">
            <v>18</v>
          </cell>
          <cell r="T2860" t="str">
            <v>CONSTRUCCION Y MANTENIMIENTO DE CAMINOS VECINALES</v>
          </cell>
          <cell r="U2860">
            <v>1</v>
          </cell>
          <cell r="V2860" t="str">
            <v>NUEVOS - 2008</v>
          </cell>
          <cell r="W2860">
            <v>3477</v>
          </cell>
        </row>
        <row r="2861">
          <cell r="B2861" t="str">
            <v>B05-18496-00000</v>
          </cell>
          <cell r="C2861" t="str">
            <v>CONSTRUCCION SEDE SOCIAL (COMPLEMENTACION)</v>
          </cell>
          <cell r="D2861" t="str">
            <v>SANTA BARBARA</v>
          </cell>
          <cell r="E2861">
            <v>4</v>
          </cell>
          <cell r="F2861" t="str">
            <v>DISTRITO - 4</v>
          </cell>
          <cell r="G2861" t="str">
            <v>RI-08</v>
          </cell>
          <cell r="H2861">
            <v>6174</v>
          </cell>
          <cell r="I2861">
            <v>4985</v>
          </cell>
          <cell r="J2861">
            <v>1189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2</v>
          </cell>
          <cell r="R2861" t="str">
            <v>OBRAS Y MEDIO AMBIENTE</v>
          </cell>
          <cell r="S2861">
            <v>12</v>
          </cell>
          <cell r="T2861" t="str">
            <v>INFRAESTRUCTURA URBANA Y RURAL</v>
          </cell>
          <cell r="U2861">
            <v>1</v>
          </cell>
          <cell r="V2861" t="str">
            <v>NUEVOS - 2008</v>
          </cell>
          <cell r="W2861">
            <v>3478</v>
          </cell>
        </row>
        <row r="2862">
          <cell r="B2862" t="str">
            <v/>
          </cell>
          <cell r="C2862" t="str">
            <v>FORTALECIMIENTO AL SERVICIO DE LA FAMILIA</v>
          </cell>
          <cell r="D2862" t="str">
            <v>DISTRITAL</v>
          </cell>
          <cell r="E2862">
            <v>15</v>
          </cell>
          <cell r="F2862" t="str">
            <v>DISTRITAL</v>
          </cell>
          <cell r="G2862" t="str">
            <v>RI-08</v>
          </cell>
          <cell r="H2862">
            <v>6450</v>
          </cell>
          <cell r="I2862">
            <v>6450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1</v>
          </cell>
          <cell r="R2862" t="str">
            <v>PROTECCION SOCIAL</v>
          </cell>
          <cell r="S2862">
            <v>5</v>
          </cell>
          <cell r="T2862" t="str">
            <v>PROMOCION Y POLITICAS DE GENERO</v>
          </cell>
          <cell r="U2862">
            <v>2</v>
          </cell>
          <cell r="V2862" t="str">
            <v>PROYECTOS - 2007 P/CONCLUSION</v>
          </cell>
          <cell r="W2862">
            <v>3479</v>
          </cell>
        </row>
        <row r="2863">
          <cell r="B2863" t="str">
            <v>B05-19225-00000</v>
          </cell>
          <cell r="C2863" t="str">
            <v>ENLOSETADO CALLES ROCHA Y GORRITI</v>
          </cell>
          <cell r="D2863" t="str">
            <v>TUNARI  FAB</v>
          </cell>
          <cell r="E2863">
            <v>4</v>
          </cell>
          <cell r="F2863" t="str">
            <v>DISTRITO - 4</v>
          </cell>
          <cell r="G2863" t="str">
            <v>RI-08</v>
          </cell>
          <cell r="H2863">
            <v>145881</v>
          </cell>
          <cell r="I2863">
            <v>67792</v>
          </cell>
          <cell r="J2863">
            <v>28089</v>
          </cell>
          <cell r="K2863">
            <v>50000</v>
          </cell>
          <cell r="L2863">
            <v>0</v>
          </cell>
          <cell r="M2863">
            <v>0</v>
          </cell>
          <cell r="N2863">
            <v>50000</v>
          </cell>
          <cell r="O2863">
            <v>0</v>
          </cell>
          <cell r="P2863">
            <v>0</v>
          </cell>
          <cell r="Q2863">
            <v>2</v>
          </cell>
          <cell r="R2863" t="str">
            <v>OBRAS Y MEDIO AMBIENTE</v>
          </cell>
          <cell r="S2863">
            <v>18</v>
          </cell>
          <cell r="T2863" t="str">
            <v>CONSTRUCCION Y MANTENIMIENTO DE CAMINOS VECINALES</v>
          </cell>
          <cell r="U2863">
            <v>1</v>
          </cell>
          <cell r="V2863" t="str">
            <v>NUEVOS - 2008</v>
          </cell>
          <cell r="W2863">
            <v>3480</v>
          </cell>
        </row>
        <row r="2864">
          <cell r="B2864" t="str">
            <v>B05-18824-00000</v>
          </cell>
          <cell r="C2864" t="str">
            <v>DOTACION DE MATERIALES DE CONSTRUCCION PARA ENLOSETADO PASAJE 10 (GENERACION DE EMPLEO)</v>
          </cell>
          <cell r="D2864" t="str">
            <v>TUNARI 2DA. SECCIÓN</v>
          </cell>
          <cell r="E2864">
            <v>4</v>
          </cell>
          <cell r="F2864" t="str">
            <v>DISTRITO - 4</v>
          </cell>
          <cell r="G2864" t="str">
            <v>RI-08</v>
          </cell>
          <cell r="H2864">
            <v>40100</v>
          </cell>
          <cell r="I2864">
            <v>40100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2</v>
          </cell>
          <cell r="R2864" t="str">
            <v>OBRAS Y MEDIO AMBIENTE</v>
          </cell>
          <cell r="S2864">
            <v>18</v>
          </cell>
          <cell r="T2864" t="str">
            <v>CONSTRUCCION Y MANTENIMIENTO DE CAMINOS VECINALES</v>
          </cell>
          <cell r="U2864">
            <v>1</v>
          </cell>
          <cell r="V2864" t="str">
            <v>NUEVOS - 2008</v>
          </cell>
          <cell r="W2864">
            <v>3481</v>
          </cell>
        </row>
        <row r="2865">
          <cell r="B2865" t="str">
            <v>B05-18685-00000</v>
          </cell>
          <cell r="C2865" t="str">
            <v xml:space="preserve">DOTACION DE LUMINARIAS </v>
          </cell>
          <cell r="D2865" t="str">
            <v>TUNARI 2DA. SECCIÓN</v>
          </cell>
          <cell r="E2865">
            <v>4</v>
          </cell>
          <cell r="F2865" t="str">
            <v>DISTRITO - 4</v>
          </cell>
          <cell r="G2865" t="str">
            <v>RI-08</v>
          </cell>
          <cell r="H2865">
            <v>99999</v>
          </cell>
          <cell r="I2865">
            <v>0</v>
          </cell>
          <cell r="J2865">
            <v>99999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2</v>
          </cell>
          <cell r="R2865" t="str">
            <v>OBRAS Y MEDIO AMBIENTE</v>
          </cell>
          <cell r="S2865">
            <v>17</v>
          </cell>
          <cell r="T2865" t="str">
            <v>ALUMBRADO PUBLICO</v>
          </cell>
          <cell r="U2865">
            <v>1</v>
          </cell>
          <cell r="V2865" t="str">
            <v>NUEVOS - 2008</v>
          </cell>
          <cell r="W2865">
            <v>3482</v>
          </cell>
        </row>
        <row r="2866">
          <cell r="B2866" t="str">
            <v>B05-18737-00000</v>
          </cell>
          <cell r="C2866" t="str">
            <v>DOTACION DE MATERIALES DE CONSTRUCCION  PARA ENLOSETADO CALLE 10 (GENERACION DE EMPLEO)</v>
          </cell>
          <cell r="D2866" t="str">
            <v>TUNARI 2DA. SECCIÓN</v>
          </cell>
          <cell r="E2866">
            <v>4</v>
          </cell>
          <cell r="F2866" t="str">
            <v>DISTRITO - 4</v>
          </cell>
          <cell r="G2866" t="str">
            <v>RI-08</v>
          </cell>
          <cell r="H2866">
            <v>99999</v>
          </cell>
          <cell r="I2866">
            <v>99999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2</v>
          </cell>
          <cell r="R2866" t="str">
            <v>OBRAS Y MEDIO AMBIENTE</v>
          </cell>
          <cell r="S2866">
            <v>18</v>
          </cell>
          <cell r="T2866" t="str">
            <v>CONSTRUCCION Y MANTENIMIENTO DE CAMINOS VECINALES</v>
          </cell>
          <cell r="U2866">
            <v>1</v>
          </cell>
          <cell r="V2866" t="str">
            <v>NUEVOS - 2008</v>
          </cell>
          <cell r="W2866">
            <v>3483</v>
          </cell>
        </row>
        <row r="2867">
          <cell r="B2867" t="str">
            <v>B05-18741-00000</v>
          </cell>
          <cell r="C2867" t="str">
            <v>DOTACION DE MATERIALES DE CONSTRUCCION  PARA ENLOSETADO PASAJE 8</v>
          </cell>
          <cell r="D2867" t="str">
            <v>TUNARI 2DA. SECCIÓN</v>
          </cell>
          <cell r="E2867">
            <v>4</v>
          </cell>
          <cell r="F2867" t="str">
            <v>DISTRITO - 4</v>
          </cell>
          <cell r="G2867" t="str">
            <v>RI-08</v>
          </cell>
          <cell r="H2867">
            <v>23000</v>
          </cell>
          <cell r="I2867">
            <v>23000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2</v>
          </cell>
          <cell r="R2867" t="str">
            <v>OBRAS Y MEDIO AMBIENTE</v>
          </cell>
          <cell r="S2867">
            <v>18</v>
          </cell>
          <cell r="T2867" t="str">
            <v>CONSTRUCCION Y MANTENIMIENTO DE CAMINOS VECINALES</v>
          </cell>
          <cell r="U2867">
            <v>1</v>
          </cell>
          <cell r="V2867" t="str">
            <v>NUEVOS - 2008</v>
          </cell>
          <cell r="W2867">
            <v>3484</v>
          </cell>
        </row>
        <row r="2868">
          <cell r="B2868" t="str">
            <v>B05-18764-00000</v>
          </cell>
          <cell r="C2868" t="str">
            <v>DOTACION DE MATERIALES DE CONSTRUCCION PARA CORDONES DE ACERA CONTORNO PLAZA 25</v>
          </cell>
          <cell r="D2868" t="str">
            <v>TUNARI 2DA. SECCIÓN</v>
          </cell>
          <cell r="E2868">
            <v>4</v>
          </cell>
          <cell r="F2868" t="str">
            <v>DISTRITO - 4</v>
          </cell>
          <cell r="G2868" t="str">
            <v>RI-08</v>
          </cell>
          <cell r="H2868">
            <v>18877</v>
          </cell>
          <cell r="I2868">
            <v>1832</v>
          </cell>
          <cell r="J2868">
            <v>17045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2</v>
          </cell>
          <cell r="R2868" t="str">
            <v>OBRAS Y MEDIO AMBIENTE</v>
          </cell>
          <cell r="S2868">
            <v>18</v>
          </cell>
          <cell r="T2868" t="str">
            <v>CONSTRUCCION Y MANTENIMIENTO DE CAMINOS VECINALES</v>
          </cell>
          <cell r="U2868">
            <v>1</v>
          </cell>
          <cell r="V2868" t="str">
            <v>NUEVOS - 2008</v>
          </cell>
          <cell r="W2868">
            <v>3485</v>
          </cell>
        </row>
        <row r="2869">
          <cell r="B2869" t="str">
            <v>B05-18780-00000</v>
          </cell>
          <cell r="C2869" t="str">
            <v>DOTACION DE MATERIALES DE CONSTRUCCION PARA ENLOSETADO CALLE 20 (GENERACION DE EMPLEO)</v>
          </cell>
          <cell r="D2869" t="str">
            <v>TUNARI 2DA. SECCIÓN</v>
          </cell>
          <cell r="E2869">
            <v>4</v>
          </cell>
          <cell r="F2869" t="str">
            <v>DISTRITO - 4</v>
          </cell>
          <cell r="G2869" t="str">
            <v>RI-08</v>
          </cell>
          <cell r="H2869">
            <v>72000</v>
          </cell>
          <cell r="I2869">
            <v>72000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2</v>
          </cell>
          <cell r="R2869" t="str">
            <v>OBRAS Y MEDIO AMBIENTE</v>
          </cell>
          <cell r="S2869">
            <v>18</v>
          </cell>
          <cell r="T2869" t="str">
            <v>CONSTRUCCION Y MANTENIMIENTO DE CAMINOS VECINALES</v>
          </cell>
          <cell r="U2869">
            <v>1</v>
          </cell>
          <cell r="V2869" t="str">
            <v>NUEVOS - 2008</v>
          </cell>
          <cell r="W2869">
            <v>3486</v>
          </cell>
        </row>
        <row r="2870">
          <cell r="B2870" t="str">
            <v>B05-18823-00000</v>
          </cell>
          <cell r="C2870" t="str">
            <v>DOTACION DE MATERIALES DE CONSTRUCCION PARA ENLOSETADO CONTORNO PLAZA   25 (GENERACION DE EMPLEO)</v>
          </cell>
          <cell r="D2870" t="str">
            <v>TUNARI 2DA. SECCIÓN</v>
          </cell>
          <cell r="E2870">
            <v>4</v>
          </cell>
          <cell r="F2870" t="str">
            <v>DISTRITO - 4</v>
          </cell>
          <cell r="G2870" t="str">
            <v>RI-08</v>
          </cell>
          <cell r="H2870">
            <v>96000</v>
          </cell>
          <cell r="I2870">
            <v>96000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2</v>
          </cell>
          <cell r="R2870" t="str">
            <v>OBRAS Y MEDIO AMBIENTE</v>
          </cell>
          <cell r="S2870">
            <v>18</v>
          </cell>
          <cell r="T2870" t="str">
            <v>CONSTRUCCION Y MANTENIMIENTO DE CAMINOS VECINALES</v>
          </cell>
          <cell r="U2870">
            <v>1</v>
          </cell>
          <cell r="V2870" t="str">
            <v>NUEVOS - 2008</v>
          </cell>
          <cell r="W2870">
            <v>3487</v>
          </cell>
        </row>
        <row r="2871">
          <cell r="B2871" t="str">
            <v>B05-19094-00000</v>
          </cell>
          <cell r="C2871" t="str">
            <v>ENLOSETADO CALLE 15  ENTRE CALLE 10 Y CALLE 6</v>
          </cell>
          <cell r="D2871" t="str">
            <v>TUNARI 2DA. SECCIÓN</v>
          </cell>
          <cell r="E2871">
            <v>4</v>
          </cell>
          <cell r="F2871" t="str">
            <v>DISTRITO - 4</v>
          </cell>
          <cell r="G2871" t="str">
            <v>RI-08</v>
          </cell>
          <cell r="H2871">
            <v>99999</v>
          </cell>
          <cell r="I2871">
            <v>59999</v>
          </cell>
          <cell r="J2871">
            <v>0</v>
          </cell>
          <cell r="K2871">
            <v>40000</v>
          </cell>
          <cell r="L2871">
            <v>0</v>
          </cell>
          <cell r="M2871">
            <v>0</v>
          </cell>
          <cell r="N2871">
            <v>40000</v>
          </cell>
          <cell r="O2871">
            <v>0</v>
          </cell>
          <cell r="P2871">
            <v>0</v>
          </cell>
          <cell r="Q2871">
            <v>2</v>
          </cell>
          <cell r="R2871" t="str">
            <v>OBRAS Y MEDIO AMBIENTE</v>
          </cell>
          <cell r="S2871">
            <v>18</v>
          </cell>
          <cell r="T2871" t="str">
            <v>CONSTRUCCION Y MANTENIMIENTO DE CAMINOS VECINALES</v>
          </cell>
          <cell r="U2871">
            <v>1</v>
          </cell>
          <cell r="V2871" t="str">
            <v>NUEVOS - 2008</v>
          </cell>
          <cell r="W2871">
            <v>3488</v>
          </cell>
        </row>
        <row r="2872">
          <cell r="B2872" t="str">
            <v>B05-19095-00000</v>
          </cell>
          <cell r="C2872" t="str">
            <v>ENLOSETADO CALLE 15 ENTRE CALLE 6 Y AV. JUAN PABLO II</v>
          </cell>
          <cell r="D2872" t="str">
            <v>TUNARI 2DA. SECCIÓN</v>
          </cell>
          <cell r="E2872">
            <v>4</v>
          </cell>
          <cell r="F2872" t="str">
            <v>DISTRITO - 4</v>
          </cell>
          <cell r="G2872" t="str">
            <v>RI-08</v>
          </cell>
          <cell r="H2872">
            <v>58100</v>
          </cell>
          <cell r="I2872">
            <v>38100</v>
          </cell>
          <cell r="J2872">
            <v>0</v>
          </cell>
          <cell r="K2872">
            <v>20000</v>
          </cell>
          <cell r="L2872">
            <v>0</v>
          </cell>
          <cell r="M2872">
            <v>0</v>
          </cell>
          <cell r="N2872">
            <v>20000</v>
          </cell>
          <cell r="O2872">
            <v>0</v>
          </cell>
          <cell r="P2872">
            <v>0</v>
          </cell>
          <cell r="Q2872">
            <v>2</v>
          </cell>
          <cell r="R2872" t="str">
            <v>OBRAS Y MEDIO AMBIENTE</v>
          </cell>
          <cell r="S2872">
            <v>18</v>
          </cell>
          <cell r="T2872" t="str">
            <v>CONSTRUCCION Y MANTENIMIENTO DE CAMINOS VECINALES</v>
          </cell>
          <cell r="U2872">
            <v>1</v>
          </cell>
          <cell r="V2872" t="str">
            <v>NUEVOS - 2008</v>
          </cell>
          <cell r="W2872">
            <v>3489</v>
          </cell>
        </row>
        <row r="2873">
          <cell r="B2873" t="str">
            <v>B05-19099-00000</v>
          </cell>
          <cell r="C2873" t="str">
            <v xml:space="preserve">ENLOSETADO CALLE 2 </v>
          </cell>
          <cell r="D2873" t="str">
            <v>VENEZUELA PLAN 192</v>
          </cell>
          <cell r="E2873">
            <v>4</v>
          </cell>
          <cell r="F2873" t="str">
            <v>DISTRITO - 4</v>
          </cell>
          <cell r="G2873" t="str">
            <v>RI-08</v>
          </cell>
          <cell r="H2873">
            <v>76200</v>
          </cell>
          <cell r="I2873">
            <v>36200</v>
          </cell>
          <cell r="J2873">
            <v>0</v>
          </cell>
          <cell r="K2873">
            <v>40000</v>
          </cell>
          <cell r="L2873">
            <v>0</v>
          </cell>
          <cell r="M2873">
            <v>0</v>
          </cell>
          <cell r="N2873">
            <v>40000</v>
          </cell>
          <cell r="O2873">
            <v>0</v>
          </cell>
          <cell r="P2873">
            <v>0</v>
          </cell>
          <cell r="Q2873">
            <v>2</v>
          </cell>
          <cell r="R2873" t="str">
            <v>OBRAS Y MEDIO AMBIENTE</v>
          </cell>
          <cell r="S2873">
            <v>18</v>
          </cell>
          <cell r="T2873" t="str">
            <v>CONSTRUCCION Y MANTENIMIENTO DE CAMINOS VECINALES</v>
          </cell>
          <cell r="U2873">
            <v>1</v>
          </cell>
          <cell r="V2873" t="str">
            <v>NUEVOS - 2008</v>
          </cell>
          <cell r="W2873">
            <v>3490</v>
          </cell>
        </row>
        <row r="2874">
          <cell r="B2874" t="str">
            <v>B05-19104-00000</v>
          </cell>
          <cell r="C2874" t="str">
            <v>ENLOSETADO CALLE 3</v>
          </cell>
          <cell r="D2874" t="str">
            <v>VENEZUELA PLAN 192</v>
          </cell>
          <cell r="E2874">
            <v>4</v>
          </cell>
          <cell r="F2874" t="str">
            <v>DISTRITO - 4</v>
          </cell>
          <cell r="G2874" t="str">
            <v>RI-08</v>
          </cell>
          <cell r="H2874">
            <v>40000</v>
          </cell>
          <cell r="I2874">
            <v>23902</v>
          </cell>
          <cell r="J2874">
            <v>16098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2</v>
          </cell>
          <cell r="R2874" t="str">
            <v>OBRAS Y MEDIO AMBIENTE</v>
          </cell>
          <cell r="S2874">
            <v>18</v>
          </cell>
          <cell r="T2874" t="str">
            <v>CONSTRUCCION Y MANTENIMIENTO DE CAMINOS VECINALES</v>
          </cell>
          <cell r="U2874">
            <v>1</v>
          </cell>
          <cell r="V2874" t="str">
            <v>NUEVOS - 2008</v>
          </cell>
          <cell r="W2874">
            <v>3491</v>
          </cell>
        </row>
        <row r="2875">
          <cell r="B2875" t="str">
            <v>B05-18200-00000</v>
          </cell>
          <cell r="C2875" t="str">
            <v>CONSTRUCCIÓN CANCHA DE FUTSAL</v>
          </cell>
          <cell r="D2875" t="str">
            <v>VILLA FRANZ TAMAYO</v>
          </cell>
          <cell r="E2875">
            <v>4</v>
          </cell>
          <cell r="F2875" t="str">
            <v>DISTRITO - 4</v>
          </cell>
          <cell r="G2875" t="str">
            <v>RI-08</v>
          </cell>
          <cell r="H2875">
            <v>40628</v>
          </cell>
          <cell r="I2875">
            <v>0</v>
          </cell>
          <cell r="J2875">
            <v>40628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2</v>
          </cell>
          <cell r="R2875" t="str">
            <v>OBRAS Y MEDIO AMBIENTE</v>
          </cell>
          <cell r="S2875">
            <v>12</v>
          </cell>
          <cell r="T2875" t="str">
            <v>INFRAESTRUCTURA URBANA Y RURAL</v>
          </cell>
          <cell r="U2875">
            <v>1</v>
          </cell>
          <cell r="V2875" t="str">
            <v>NUEVOS - 2008</v>
          </cell>
          <cell r="W2875">
            <v>3492</v>
          </cell>
        </row>
        <row r="2876">
          <cell r="B2876" t="str">
            <v>B05-19446-00000</v>
          </cell>
          <cell r="C2876" t="str">
            <v>REMODELACIÓN PLAZA PRINCIPAL "JUNTA TUITIVA"</v>
          </cell>
          <cell r="D2876" t="str">
            <v>VILLA FRANZ TAMAYO</v>
          </cell>
          <cell r="E2876">
            <v>4</v>
          </cell>
          <cell r="F2876" t="str">
            <v>DISTRITO - 4</v>
          </cell>
          <cell r="G2876" t="str">
            <v>RI-08</v>
          </cell>
          <cell r="H2876">
            <v>195000</v>
          </cell>
          <cell r="I2876">
            <v>190258</v>
          </cell>
          <cell r="J2876">
            <v>4742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2</v>
          </cell>
          <cell r="R2876" t="str">
            <v>OBRAS Y MEDIO AMBIENTE</v>
          </cell>
          <cell r="S2876">
            <v>12</v>
          </cell>
          <cell r="T2876" t="str">
            <v>INFRAESTRUCTURA URBANA Y RURAL</v>
          </cell>
          <cell r="U2876">
            <v>1</v>
          </cell>
          <cell r="V2876" t="str">
            <v>NUEVOS - 2008</v>
          </cell>
          <cell r="W2876">
            <v>3493</v>
          </cell>
        </row>
        <row r="2877">
          <cell r="B2877" t="str">
            <v>B05-18121-00000</v>
          </cell>
          <cell r="C2877" t="str">
            <v>ASFALTADO AV. TUPAC AMARU</v>
          </cell>
          <cell r="D2877" t="str">
            <v>VILLA ORIENTAL</v>
          </cell>
          <cell r="E2877">
            <v>4</v>
          </cell>
          <cell r="F2877" t="str">
            <v>DISTRITO - 4</v>
          </cell>
          <cell r="G2877" t="str">
            <v>RI-08</v>
          </cell>
          <cell r="H2877">
            <v>63337</v>
          </cell>
          <cell r="I2877">
            <v>51142</v>
          </cell>
          <cell r="J2877">
            <v>12195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2</v>
          </cell>
          <cell r="R2877" t="str">
            <v>OBRAS Y MEDIO AMBIENTE</v>
          </cell>
          <cell r="S2877">
            <v>18</v>
          </cell>
          <cell r="T2877" t="str">
            <v>CONSTRUCCION Y MANTENIMIENTO DE CAMINOS VECINALES</v>
          </cell>
          <cell r="U2877">
            <v>1</v>
          </cell>
          <cell r="V2877" t="str">
            <v>NUEVOS - 2008</v>
          </cell>
          <cell r="W2877">
            <v>3494</v>
          </cell>
        </row>
        <row r="2878">
          <cell r="B2878" t="str">
            <v>B05-18745-00000</v>
          </cell>
          <cell r="C2878" t="str">
            <v>DOTACION DE MATERIALES DE CONSTRUCCION PARA  ENLOSETADO CALLE  MURURATA "A"</v>
          </cell>
          <cell r="D2878" t="str">
            <v>VILLA TUNARI 3RA. SECCIÓN</v>
          </cell>
          <cell r="E2878">
            <v>4</v>
          </cell>
          <cell r="F2878" t="str">
            <v>DISTRITO - 4</v>
          </cell>
          <cell r="G2878" t="str">
            <v>RI-08</v>
          </cell>
          <cell r="H2878">
            <v>46900</v>
          </cell>
          <cell r="I2878">
            <v>23753</v>
          </cell>
          <cell r="J2878">
            <v>23147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2</v>
          </cell>
          <cell r="R2878" t="str">
            <v>OBRAS Y MEDIO AMBIENTE</v>
          </cell>
          <cell r="S2878">
            <v>18</v>
          </cell>
          <cell r="T2878" t="str">
            <v>CONSTRUCCION Y MANTENIMIENTO DE CAMINOS VECINALES</v>
          </cell>
          <cell r="U2878">
            <v>1</v>
          </cell>
          <cell r="V2878" t="str">
            <v>NUEVOS - 2008</v>
          </cell>
          <cell r="W2878">
            <v>3495</v>
          </cell>
        </row>
        <row r="2879">
          <cell r="B2879" t="str">
            <v>B05-18747-00000</v>
          </cell>
          <cell r="C2879" t="str">
            <v>DOTACION DE MATERIALES DE CONSTRUCCION PARA  ENLOSETADO CALLE 23 DESDE CALLE 14 HASTA CALLE 12</v>
          </cell>
          <cell r="D2879" t="str">
            <v>VILLA TUNARI 3RA. SECCIÓN</v>
          </cell>
          <cell r="E2879">
            <v>4</v>
          </cell>
          <cell r="F2879" t="str">
            <v>DISTRITO - 4</v>
          </cell>
          <cell r="G2879" t="str">
            <v>RI-08</v>
          </cell>
          <cell r="H2879">
            <v>49000</v>
          </cell>
          <cell r="I2879">
            <v>49000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2</v>
          </cell>
          <cell r="R2879" t="str">
            <v>OBRAS Y MEDIO AMBIENTE</v>
          </cell>
          <cell r="S2879">
            <v>18</v>
          </cell>
          <cell r="T2879" t="str">
            <v>CONSTRUCCION Y MANTENIMIENTO DE CAMINOS VECINALES</v>
          </cell>
          <cell r="U2879">
            <v>1</v>
          </cell>
          <cell r="V2879" t="str">
            <v>NUEVOS - 2008</v>
          </cell>
          <cell r="W2879">
            <v>3496</v>
          </cell>
        </row>
        <row r="2880">
          <cell r="B2880" t="str">
            <v>B05-18748-00000</v>
          </cell>
          <cell r="C2880" t="str">
            <v>DOTACION DE MATERIALES DE CONSTRUCCION PARA  ENLOSETADO CALLE 23 DESDE CALLE 18 HASTA CALLE 14</v>
          </cell>
          <cell r="D2880" t="str">
            <v>VILLA TUNARI 3RA. SECCIÓN</v>
          </cell>
          <cell r="E2880">
            <v>4</v>
          </cell>
          <cell r="F2880" t="str">
            <v>DISTRITO - 4</v>
          </cell>
          <cell r="G2880" t="str">
            <v>RI-08</v>
          </cell>
          <cell r="H2880">
            <v>99000</v>
          </cell>
          <cell r="I2880">
            <v>99000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2</v>
          </cell>
          <cell r="R2880" t="str">
            <v>OBRAS Y MEDIO AMBIENTE</v>
          </cell>
          <cell r="S2880">
            <v>18</v>
          </cell>
          <cell r="T2880" t="str">
            <v>CONSTRUCCION Y MANTENIMIENTO DE CAMINOS VECINALES</v>
          </cell>
          <cell r="U2880">
            <v>1</v>
          </cell>
          <cell r="V2880" t="str">
            <v>NUEVOS - 2008</v>
          </cell>
          <cell r="W2880">
            <v>3497</v>
          </cell>
        </row>
        <row r="2881">
          <cell r="B2881" t="str">
            <v>B05-18749-00000</v>
          </cell>
          <cell r="C2881" t="str">
            <v>DOTACION DE MATERIALES DE CONSTRUCCION PARA  ENLOSETADO CALLE RIVERO</v>
          </cell>
          <cell r="D2881" t="str">
            <v>VILLA TUNARI 3RA. SECCIÓN</v>
          </cell>
          <cell r="E2881">
            <v>4</v>
          </cell>
          <cell r="F2881" t="str">
            <v>DISTRITO - 4</v>
          </cell>
          <cell r="G2881" t="str">
            <v>RI-08</v>
          </cell>
          <cell r="H2881">
            <v>46900</v>
          </cell>
          <cell r="I2881">
            <v>0</v>
          </cell>
          <cell r="J2881">
            <v>46900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2</v>
          </cell>
          <cell r="R2881" t="str">
            <v>OBRAS Y MEDIO AMBIENTE</v>
          </cell>
          <cell r="S2881">
            <v>18</v>
          </cell>
          <cell r="T2881" t="str">
            <v>CONSTRUCCION Y MANTENIMIENTO DE CAMINOS VECINALES</v>
          </cell>
          <cell r="U2881">
            <v>1</v>
          </cell>
          <cell r="V2881" t="str">
            <v>NUEVOS - 2008</v>
          </cell>
          <cell r="W2881">
            <v>3498</v>
          </cell>
        </row>
        <row r="2882">
          <cell r="B2882" t="str">
            <v>B05-18776-00000</v>
          </cell>
          <cell r="C2882" t="str">
            <v>DOTACION DE MATERIALES DE CONSTRUCCION PARA ENLOSETADO CALLE 14</v>
          </cell>
          <cell r="D2882" t="str">
            <v>VILLA TUNARI 3RA. SECCIÓN</v>
          </cell>
          <cell r="E2882">
            <v>4</v>
          </cell>
          <cell r="F2882" t="str">
            <v>DISTRITO - 4</v>
          </cell>
          <cell r="G2882" t="str">
            <v>RI-08</v>
          </cell>
          <cell r="H2882">
            <v>46900</v>
          </cell>
          <cell r="I2882">
            <v>46900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2</v>
          </cell>
          <cell r="R2882" t="str">
            <v>OBRAS Y MEDIO AMBIENTE</v>
          </cell>
          <cell r="S2882">
            <v>18</v>
          </cell>
          <cell r="T2882" t="str">
            <v>CONSTRUCCION Y MANTENIMIENTO DE CAMINOS VECINALES</v>
          </cell>
          <cell r="U2882">
            <v>1</v>
          </cell>
          <cell r="V2882" t="str">
            <v>NUEVOS - 2008</v>
          </cell>
          <cell r="W2882">
            <v>3499</v>
          </cell>
        </row>
        <row r="2883">
          <cell r="B2883" t="str">
            <v>B05-18778-00000</v>
          </cell>
          <cell r="C2883" t="str">
            <v>DOTACION DE MATERIALES DE CONSTRUCCION PARA ENLOSETADO CALLE 17 DESDE CALLE 18 HASTA CALLE 14</v>
          </cell>
          <cell r="D2883" t="str">
            <v>VILLA TUNARI 3RA. SECCIÓN</v>
          </cell>
          <cell r="E2883">
            <v>4</v>
          </cell>
          <cell r="F2883" t="str">
            <v>DISTRITO - 4</v>
          </cell>
          <cell r="G2883" t="str">
            <v>RI-08</v>
          </cell>
          <cell r="H2883">
            <v>79500</v>
          </cell>
          <cell r="I2883">
            <v>79500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2</v>
          </cell>
          <cell r="R2883" t="str">
            <v>OBRAS Y MEDIO AMBIENTE</v>
          </cell>
          <cell r="S2883">
            <v>18</v>
          </cell>
          <cell r="T2883" t="str">
            <v>CONSTRUCCION Y MANTENIMIENTO DE CAMINOS VECINALES</v>
          </cell>
          <cell r="U2883">
            <v>1</v>
          </cell>
          <cell r="V2883" t="str">
            <v>NUEVOS - 2008</v>
          </cell>
          <cell r="W2883">
            <v>3500</v>
          </cell>
        </row>
        <row r="2884">
          <cell r="B2884" t="str">
            <v>B05-18779-00000</v>
          </cell>
          <cell r="C2884" t="str">
            <v>DOTACION DE MATERIALES DE CONSTRUCCION PARA ENLOSETADO CALLE 17 DESDE CALLE 22 HASTA CALLE 18</v>
          </cell>
          <cell r="D2884" t="str">
            <v>VILLA TUNARI 3RA. SECCIÓN</v>
          </cell>
          <cell r="E2884">
            <v>4</v>
          </cell>
          <cell r="F2884" t="str">
            <v>DISTRITO - 4</v>
          </cell>
          <cell r="G2884" t="str">
            <v>RI-08</v>
          </cell>
          <cell r="H2884">
            <v>99500</v>
          </cell>
          <cell r="I2884">
            <v>99500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2</v>
          </cell>
          <cell r="R2884" t="str">
            <v>OBRAS Y MEDIO AMBIENTE</v>
          </cell>
          <cell r="S2884">
            <v>18</v>
          </cell>
          <cell r="T2884" t="str">
            <v>CONSTRUCCION Y MANTENIMIENTO DE CAMINOS VECINALES</v>
          </cell>
          <cell r="U2884">
            <v>1</v>
          </cell>
          <cell r="V2884" t="str">
            <v>NUEVOS - 2008</v>
          </cell>
          <cell r="W2884">
            <v>3501</v>
          </cell>
        </row>
        <row r="2885">
          <cell r="B2885" t="str">
            <v>B05-18811-00000</v>
          </cell>
          <cell r="C2885" t="str">
            <v>DOTACION DE MATERIALES DE CONSTRUCCION PARA ENLOSETADO CALLES 23, 29 Y 18 (COMPLEMENTACION )</v>
          </cell>
          <cell r="D2885" t="str">
            <v>VILLA TUNARI 4TA. SECCIÓN</v>
          </cell>
          <cell r="E2885">
            <v>4</v>
          </cell>
          <cell r="F2885" t="str">
            <v>DISTRITO - 4</v>
          </cell>
          <cell r="G2885" t="str">
            <v>RI-08</v>
          </cell>
          <cell r="H2885">
            <v>395914</v>
          </cell>
          <cell r="I2885">
            <v>319682</v>
          </cell>
          <cell r="J2885">
            <v>76232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2</v>
          </cell>
          <cell r="R2885" t="str">
            <v>OBRAS Y MEDIO AMBIENTE</v>
          </cell>
          <cell r="S2885">
            <v>18</v>
          </cell>
          <cell r="T2885" t="str">
            <v>CONSTRUCCION Y MANTENIMIENTO DE CAMINOS VECINALES</v>
          </cell>
          <cell r="U2885">
            <v>1</v>
          </cell>
          <cell r="V2885" t="str">
            <v>NUEVOS - 2008</v>
          </cell>
          <cell r="W2885">
            <v>3502</v>
          </cell>
        </row>
        <row r="2886">
          <cell r="B2886" t="str">
            <v>B05-19189-00000</v>
          </cell>
          <cell r="C2886" t="str">
            <v>ENLOSETADO CALLES  JAVIER VIANA (FASE II),  C, 1, RAMON YEPES (FASE II), B,  26 FINAL JAVIER VILLA URRUTIA (FASE I)</v>
          </cell>
          <cell r="D2886" t="str">
            <v>VILLA YUNGUYO</v>
          </cell>
          <cell r="E2886">
            <v>4</v>
          </cell>
          <cell r="F2886" t="str">
            <v>DISTRITO - 4</v>
          </cell>
          <cell r="G2886" t="str">
            <v>RI-08</v>
          </cell>
          <cell r="H2886">
            <v>99990</v>
          </cell>
          <cell r="I2886">
            <v>58109</v>
          </cell>
          <cell r="J2886">
            <v>41881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2</v>
          </cell>
          <cell r="R2886" t="str">
            <v>OBRAS Y MEDIO AMBIENTE</v>
          </cell>
          <cell r="S2886">
            <v>18</v>
          </cell>
          <cell r="T2886" t="str">
            <v>CONSTRUCCION Y MANTENIMIENTO DE CAMINOS VECINALES</v>
          </cell>
          <cell r="U2886">
            <v>1</v>
          </cell>
          <cell r="V2886" t="str">
            <v>NUEVOS - 2008</v>
          </cell>
          <cell r="W2886">
            <v>3503</v>
          </cell>
        </row>
        <row r="2887">
          <cell r="B2887" t="str">
            <v>B05-19190-00000</v>
          </cell>
          <cell r="C2887" t="str">
            <v>ENLOSETADO CALLES  JOSE ANTONIO  ANSUTUAQUI (FASE I),  MANUEL ACUÑA Y 5</v>
          </cell>
          <cell r="D2887" t="str">
            <v>VILLA YUNGUYO</v>
          </cell>
          <cell r="E2887">
            <v>4</v>
          </cell>
          <cell r="F2887" t="str">
            <v>DISTRITO - 4</v>
          </cell>
          <cell r="G2887" t="str">
            <v>RI-08</v>
          </cell>
          <cell r="H2887">
            <v>99999</v>
          </cell>
          <cell r="I2887">
            <v>49999</v>
          </cell>
          <cell r="J2887">
            <v>0</v>
          </cell>
          <cell r="K2887">
            <v>50000</v>
          </cell>
          <cell r="L2887">
            <v>0</v>
          </cell>
          <cell r="M2887">
            <v>0</v>
          </cell>
          <cell r="N2887">
            <v>50000</v>
          </cell>
          <cell r="O2887">
            <v>0</v>
          </cell>
          <cell r="P2887">
            <v>0</v>
          </cell>
          <cell r="Q2887">
            <v>2</v>
          </cell>
          <cell r="R2887" t="str">
            <v>OBRAS Y MEDIO AMBIENTE</v>
          </cell>
          <cell r="S2887">
            <v>18</v>
          </cell>
          <cell r="T2887" t="str">
            <v>CONSTRUCCION Y MANTENIMIENTO DE CAMINOS VECINALES</v>
          </cell>
          <cell r="U2887">
            <v>1</v>
          </cell>
          <cell r="V2887" t="str">
            <v>NUEVOS - 2008</v>
          </cell>
          <cell r="W2887">
            <v>3504</v>
          </cell>
        </row>
        <row r="2888">
          <cell r="B2888" t="str">
            <v>B05-19191-00000</v>
          </cell>
          <cell r="C2888" t="str">
            <v>ENLOSETADO CALLES  JULIO TORREZ (FASE II), TEODORO TORREZ (FASE II) Y CONSTANCIA VICIL (FASE I)</v>
          </cell>
          <cell r="D2888" t="str">
            <v>VILLA YUNGUYO</v>
          </cell>
          <cell r="E2888">
            <v>4</v>
          </cell>
          <cell r="F2888" t="str">
            <v>DISTRITO - 4</v>
          </cell>
          <cell r="G2888" t="str">
            <v>RI-08</v>
          </cell>
          <cell r="H2888">
            <v>99999</v>
          </cell>
          <cell r="I2888">
            <v>99999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2</v>
          </cell>
          <cell r="R2888" t="str">
            <v>OBRAS Y MEDIO AMBIENTE</v>
          </cell>
          <cell r="S2888">
            <v>18</v>
          </cell>
          <cell r="T2888" t="str">
            <v>CONSTRUCCION Y MANTENIMIENTO DE CAMINOS VECINALES</v>
          </cell>
          <cell r="U2888">
            <v>1</v>
          </cell>
          <cell r="V2888" t="str">
            <v>NUEVOS - 2008</v>
          </cell>
          <cell r="W2888">
            <v>3505</v>
          </cell>
        </row>
        <row r="2889">
          <cell r="B2889" t="str">
            <v/>
          </cell>
          <cell r="C2889" t="str">
            <v>ALQUILER DE MAQUINARIA PESADA TOPADORA</v>
          </cell>
          <cell r="D2889" t="str">
            <v>ANEXO HUAYNA POTOSI</v>
          </cell>
          <cell r="E2889">
            <v>5</v>
          </cell>
          <cell r="F2889" t="str">
            <v>DISTRITO - 5</v>
          </cell>
          <cell r="G2889" t="str">
            <v>RI-08</v>
          </cell>
          <cell r="H2889">
            <v>15000</v>
          </cell>
          <cell r="I2889">
            <v>15000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2</v>
          </cell>
          <cell r="R2889" t="str">
            <v>OBRAS Y MEDIO AMBIENTE</v>
          </cell>
          <cell r="S2889">
            <v>18</v>
          </cell>
          <cell r="T2889" t="str">
            <v>CONSTRUCCION Y MANTENIMIENTO DE CAMINOS VECINALES</v>
          </cell>
          <cell r="U2889">
            <v>1</v>
          </cell>
          <cell r="V2889" t="str">
            <v>NUEVOS - 2008</v>
          </cell>
          <cell r="W2889">
            <v>3506</v>
          </cell>
        </row>
        <row r="2890">
          <cell r="B2890" t="str">
            <v>B05-18585-00000</v>
          </cell>
          <cell r="C2890" t="str">
            <v>DOTACIÓN DE CEMENTO PARA CORDONES DE ACERA AV. COSTANERA.</v>
          </cell>
          <cell r="D2890" t="str">
            <v>ANEXO HUAYNA POTOSI</v>
          </cell>
          <cell r="E2890">
            <v>5</v>
          </cell>
          <cell r="F2890" t="str">
            <v>DISTRITO - 5</v>
          </cell>
          <cell r="G2890" t="str">
            <v>RI-08</v>
          </cell>
          <cell r="H2890">
            <v>14851</v>
          </cell>
          <cell r="I2890">
            <v>14851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2</v>
          </cell>
          <cell r="R2890" t="str">
            <v>OBRAS Y MEDIO AMBIENTE</v>
          </cell>
          <cell r="S2890">
            <v>18</v>
          </cell>
          <cell r="T2890" t="str">
            <v>CONSTRUCCION Y MANTENIMIENTO DE CAMINOS VECINALES</v>
          </cell>
          <cell r="U2890">
            <v>1</v>
          </cell>
          <cell r="V2890" t="str">
            <v>NUEVOS - 2008</v>
          </cell>
          <cell r="W2890">
            <v>3507</v>
          </cell>
        </row>
        <row r="2891">
          <cell r="B2891" t="str">
            <v>B05-18788-00000</v>
          </cell>
          <cell r="C2891" t="str">
            <v>DOTACIÓN DE MATERIALES DE CONSTRUCCIÓN PARA ENLOSETADO CALLE CUPANCARO (ENTRE AV. WARISATA Y AV. COSTANERA)</v>
          </cell>
          <cell r="D2891" t="str">
            <v>ANEXO HUAYNA POTOSI</v>
          </cell>
          <cell r="E2891">
            <v>5</v>
          </cell>
          <cell r="F2891" t="str">
            <v>DISTRITO - 5</v>
          </cell>
          <cell r="G2891" t="str">
            <v>RI-08</v>
          </cell>
          <cell r="H2891">
            <v>52200</v>
          </cell>
          <cell r="I2891">
            <v>52200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2</v>
          </cell>
          <cell r="R2891" t="str">
            <v>OBRAS Y MEDIO AMBIENTE</v>
          </cell>
          <cell r="S2891">
            <v>18</v>
          </cell>
          <cell r="T2891" t="str">
            <v>CONSTRUCCION Y MANTENIMIENTO DE CAMINOS VECINALES</v>
          </cell>
          <cell r="U2891">
            <v>1</v>
          </cell>
          <cell r="V2891" t="str">
            <v>NUEVOS - 2008</v>
          </cell>
          <cell r="W2891">
            <v>3508</v>
          </cell>
        </row>
        <row r="2892">
          <cell r="B2892" t="str">
            <v>B05-18797-00000</v>
          </cell>
          <cell r="C2892" t="str">
            <v>DOTACIÓN DE MATERIALES DE CONSTRUCCIÓN PARA ENLOSETADO CALLE MASAYA ENTRE CALLES HUMA PUSA Y CAJIATA</v>
          </cell>
          <cell r="D2892" t="str">
            <v>ANEXO HUAYNA POTOSI</v>
          </cell>
          <cell r="E2892">
            <v>5</v>
          </cell>
          <cell r="F2892" t="str">
            <v>DISTRITO - 5</v>
          </cell>
          <cell r="G2892" t="str">
            <v>RI-08</v>
          </cell>
          <cell r="H2892">
            <v>82000</v>
          </cell>
          <cell r="I2892">
            <v>82000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2</v>
          </cell>
          <cell r="R2892" t="str">
            <v>OBRAS Y MEDIO AMBIENTE</v>
          </cell>
          <cell r="S2892">
            <v>18</v>
          </cell>
          <cell r="T2892" t="str">
            <v>CONSTRUCCION Y MANTENIMIENTO DE CAMINOS VECINALES</v>
          </cell>
          <cell r="U2892">
            <v>1</v>
          </cell>
          <cell r="V2892" t="str">
            <v>NUEVOS - 2008</v>
          </cell>
          <cell r="W2892">
            <v>3509</v>
          </cell>
        </row>
        <row r="2893">
          <cell r="B2893" t="str">
            <v>B05-18805-00000</v>
          </cell>
          <cell r="C2893" t="str">
            <v>DOTACIÓN DE MATERIALES DE CONSTRUCCIÓN PARA ENLOSETADO CALLE SOTALAYA</v>
          </cell>
          <cell r="D2893" t="str">
            <v>ANEXO HUAYNA POTOSI</v>
          </cell>
          <cell r="E2893">
            <v>5</v>
          </cell>
          <cell r="F2893" t="str">
            <v>DISTRITO - 5</v>
          </cell>
          <cell r="G2893" t="str">
            <v>RI-08</v>
          </cell>
          <cell r="H2893">
            <v>33500</v>
          </cell>
          <cell r="I2893">
            <v>33500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2</v>
          </cell>
          <cell r="R2893" t="str">
            <v>OBRAS Y MEDIO AMBIENTE</v>
          </cell>
          <cell r="S2893">
            <v>18</v>
          </cell>
          <cell r="T2893" t="str">
            <v>CONSTRUCCION Y MANTENIMIENTO DE CAMINOS VECINALES</v>
          </cell>
          <cell r="U2893">
            <v>1</v>
          </cell>
          <cell r="V2893" t="str">
            <v>NUEVOS - 2008</v>
          </cell>
          <cell r="W2893">
            <v>3510</v>
          </cell>
        </row>
        <row r="2894">
          <cell r="B2894" t="str">
            <v/>
          </cell>
          <cell r="C2894" t="str">
            <v>ALQUILER DE MAQUINARIA PESADA AV. COSTANERA</v>
          </cell>
          <cell r="D2894" t="str">
            <v>ANEXO VILLA ESPERANZA</v>
          </cell>
          <cell r="E2894">
            <v>5</v>
          </cell>
          <cell r="F2894" t="str">
            <v>DISTRITO - 5</v>
          </cell>
          <cell r="G2894" t="str">
            <v>RI-08</v>
          </cell>
          <cell r="H2894">
            <v>12000</v>
          </cell>
          <cell r="I2894">
            <v>12000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2</v>
          </cell>
          <cell r="R2894" t="str">
            <v>OBRAS Y MEDIO AMBIENTE</v>
          </cell>
          <cell r="S2894">
            <v>18</v>
          </cell>
          <cell r="T2894" t="str">
            <v>CONSTRUCCION Y MANTENIMIENTO DE CAMINOS VECINALES</v>
          </cell>
          <cell r="U2894">
            <v>1</v>
          </cell>
          <cell r="V2894" t="str">
            <v>NUEVOS - 2008</v>
          </cell>
          <cell r="W2894">
            <v>3511</v>
          </cell>
        </row>
        <row r="2895">
          <cell r="B2895" t="str">
            <v>B05-18615-00000</v>
          </cell>
          <cell r="C2895" t="str">
            <v>DOTACIÓN DE LOSETAS AV. TTE. ARZABE</v>
          </cell>
          <cell r="D2895" t="str">
            <v>ANEXO VILLA ESPERANZA</v>
          </cell>
          <cell r="E2895">
            <v>5</v>
          </cell>
          <cell r="F2895" t="str">
            <v>DISTRITO - 5</v>
          </cell>
          <cell r="G2895" t="str">
            <v>RI-08</v>
          </cell>
          <cell r="H2895">
            <v>20217</v>
          </cell>
          <cell r="I2895">
            <v>20217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2</v>
          </cell>
          <cell r="R2895" t="str">
            <v>OBRAS Y MEDIO AMBIENTE</v>
          </cell>
          <cell r="S2895">
            <v>18</v>
          </cell>
          <cell r="T2895" t="str">
            <v>CONSTRUCCION Y MANTENIMIENTO DE CAMINOS VECINALES</v>
          </cell>
          <cell r="U2895">
            <v>1</v>
          </cell>
          <cell r="V2895" t="str">
            <v>NUEVOS - 2008</v>
          </cell>
          <cell r="W2895">
            <v>3512</v>
          </cell>
        </row>
        <row r="2896">
          <cell r="B2896" t="str">
            <v>B05-18801-00000</v>
          </cell>
          <cell r="C2896" t="str">
            <v>DOTACIÓN DE MATERIALES DE CONSTRUCCIÓN PARA ENLOSETADO CALLE RADIO MENDEZ</v>
          </cell>
          <cell r="D2896" t="str">
            <v>ATALAYA</v>
          </cell>
          <cell r="E2896">
            <v>5</v>
          </cell>
          <cell r="F2896" t="str">
            <v>DISTRITO - 5</v>
          </cell>
          <cell r="G2896" t="str">
            <v>RI-08</v>
          </cell>
          <cell r="H2896">
            <v>21601</v>
          </cell>
          <cell r="I2896">
            <v>21601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2</v>
          </cell>
          <cell r="R2896" t="str">
            <v>OBRAS Y MEDIO AMBIENTE</v>
          </cell>
          <cell r="S2896">
            <v>18</v>
          </cell>
          <cell r="T2896" t="str">
            <v>CONSTRUCCION Y MANTENIMIENTO DE CAMINOS VECINALES</v>
          </cell>
          <cell r="U2896">
            <v>1</v>
          </cell>
          <cell r="V2896" t="str">
            <v>NUEVOS - 2008</v>
          </cell>
          <cell r="W2896">
            <v>3513</v>
          </cell>
        </row>
        <row r="2897">
          <cell r="B2897" t="str">
            <v>B05-18783-00000</v>
          </cell>
          <cell r="C2897" t="str">
            <v>DOTACIÓN DE MATERIALES DE CONSTRUCCIÓN PARA ENLOSETADO CALLE ADOLFO BALLIVIAN Y COMPLEMENTACIÓN TOMAS FRIAS</v>
          </cell>
          <cell r="D2897" t="str">
            <v>COMPLEMENTO MERCURIO</v>
          </cell>
          <cell r="E2897">
            <v>5</v>
          </cell>
          <cell r="F2897" t="str">
            <v>DISTRITO - 5</v>
          </cell>
          <cell r="G2897" t="str">
            <v>RI-08</v>
          </cell>
          <cell r="H2897">
            <v>34341</v>
          </cell>
          <cell r="I2897">
            <v>34341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2</v>
          </cell>
          <cell r="R2897" t="str">
            <v>OBRAS Y MEDIO AMBIENTE</v>
          </cell>
          <cell r="S2897">
            <v>18</v>
          </cell>
          <cell r="T2897" t="str">
            <v>CONSTRUCCION Y MANTENIMIENTO DE CAMINOS VECINALES</v>
          </cell>
          <cell r="U2897">
            <v>1</v>
          </cell>
          <cell r="V2897" t="str">
            <v>NUEVOS - 2008</v>
          </cell>
          <cell r="W2897">
            <v>3514</v>
          </cell>
        </row>
        <row r="2898">
          <cell r="B2898" t="str">
            <v/>
          </cell>
          <cell r="C2898" t="str">
            <v>ALQUILER DE MAQUINARIA PESADA</v>
          </cell>
          <cell r="D2898" t="str">
            <v>EL INGENIO D-1 U.V. 1</v>
          </cell>
          <cell r="E2898">
            <v>5</v>
          </cell>
          <cell r="F2898" t="str">
            <v>DISTRITO - 5</v>
          </cell>
          <cell r="G2898" t="str">
            <v>RI-08</v>
          </cell>
          <cell r="H2898">
            <v>20000</v>
          </cell>
          <cell r="I2898">
            <v>20000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2</v>
          </cell>
          <cell r="R2898" t="str">
            <v>OBRAS Y MEDIO AMBIENTE</v>
          </cell>
          <cell r="S2898">
            <v>18</v>
          </cell>
          <cell r="T2898" t="str">
            <v>CONSTRUCCION Y MANTENIMIENTO DE CAMINOS VECINALES</v>
          </cell>
          <cell r="U2898">
            <v>1</v>
          </cell>
          <cell r="V2898" t="str">
            <v>NUEVOS - 2008</v>
          </cell>
          <cell r="W2898">
            <v>3515</v>
          </cell>
        </row>
        <row r="2899">
          <cell r="B2899" t="str">
            <v>B05-18593-00000</v>
          </cell>
          <cell r="C2899" t="str">
            <v>DOTACIÓN DE CEMENTO PARA CUNETAS VARIAS CALLES</v>
          </cell>
          <cell r="D2899" t="str">
            <v>EL INGENIO D-1 U.V. 1</v>
          </cell>
          <cell r="E2899">
            <v>5</v>
          </cell>
          <cell r="F2899" t="str">
            <v>DISTRITO - 5</v>
          </cell>
          <cell r="G2899" t="str">
            <v>RI-08</v>
          </cell>
          <cell r="H2899">
            <v>15000</v>
          </cell>
          <cell r="I2899">
            <v>15000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2</v>
          </cell>
          <cell r="R2899" t="str">
            <v>OBRAS Y MEDIO AMBIENTE</v>
          </cell>
          <cell r="S2899">
            <v>18</v>
          </cell>
          <cell r="T2899" t="str">
            <v>CONSTRUCCION Y MANTENIMIENTO DE CAMINOS VECINALES</v>
          </cell>
          <cell r="U2899">
            <v>1</v>
          </cell>
          <cell r="V2899" t="str">
            <v>NUEVOS - 2008</v>
          </cell>
          <cell r="W2899">
            <v>3516</v>
          </cell>
        </row>
        <row r="2900">
          <cell r="B2900" t="str">
            <v>B05-18652-00000</v>
          </cell>
          <cell r="C2900" t="str">
            <v>DOTACIÓN DE LOSETAS CALLES GREGORIA ARANIVAR, TOMASA MURILLO, 12 DE ABRIL, LITORAL, INCA ATAHUALLPA, BENJO CRUZ Y COMPLEMENTACIÓN TERESA BUSTOS</v>
          </cell>
          <cell r="D2900" t="str">
            <v>EL INGENIO D-1 U.V. 1</v>
          </cell>
          <cell r="E2900">
            <v>5</v>
          </cell>
          <cell r="F2900" t="str">
            <v>DISTRITO - 5</v>
          </cell>
          <cell r="G2900" t="str">
            <v>RI-08</v>
          </cell>
          <cell r="H2900">
            <v>529683</v>
          </cell>
          <cell r="I2900">
            <v>529683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2</v>
          </cell>
          <cell r="R2900" t="str">
            <v>OBRAS Y MEDIO AMBIENTE</v>
          </cell>
          <cell r="S2900">
            <v>18</v>
          </cell>
          <cell r="T2900" t="str">
            <v>CONSTRUCCION Y MANTENIMIENTO DE CAMINOS VECINALES</v>
          </cell>
          <cell r="U2900">
            <v>1</v>
          </cell>
          <cell r="V2900" t="str">
            <v>NUEVOS - 2008</v>
          </cell>
          <cell r="W2900">
            <v>3517</v>
          </cell>
        </row>
        <row r="2901">
          <cell r="B2901" t="str">
            <v>B05-18623-00000</v>
          </cell>
          <cell r="C2901" t="str">
            <v>DOTACIÓN DE LOSETAS CALLE CAMARGO</v>
          </cell>
          <cell r="D2901" t="str">
            <v>EL INGENIO D-1 U.V. 2</v>
          </cell>
          <cell r="E2901">
            <v>5</v>
          </cell>
          <cell r="F2901" t="str">
            <v>DISTRITO - 5</v>
          </cell>
          <cell r="G2901" t="str">
            <v>RI-08</v>
          </cell>
          <cell r="H2901">
            <v>48660</v>
          </cell>
          <cell r="I2901">
            <v>48660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2</v>
          </cell>
          <cell r="R2901" t="str">
            <v>OBRAS Y MEDIO AMBIENTE</v>
          </cell>
          <cell r="S2901">
            <v>18</v>
          </cell>
          <cell r="T2901" t="str">
            <v>CONSTRUCCION Y MANTENIMIENTO DE CAMINOS VECINALES</v>
          </cell>
          <cell r="U2901">
            <v>1</v>
          </cell>
          <cell r="V2901" t="str">
            <v>NUEVOS - 2008</v>
          </cell>
          <cell r="W2901">
            <v>3518</v>
          </cell>
        </row>
        <row r="2902">
          <cell r="B2902" t="str">
            <v>B05-18630-00000</v>
          </cell>
          <cell r="C2902" t="str">
            <v>DOTACIÓN DE LOSETAS CALLE JAIME MENDOZA (FASE II)</v>
          </cell>
          <cell r="D2902" t="str">
            <v>EL INGENIO D-1 U.V. 2</v>
          </cell>
          <cell r="E2902">
            <v>5</v>
          </cell>
          <cell r="F2902" t="str">
            <v>DISTRITO - 5</v>
          </cell>
          <cell r="G2902" t="str">
            <v>RI-08</v>
          </cell>
          <cell r="H2902">
            <v>10083</v>
          </cell>
          <cell r="I2902">
            <v>10083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2</v>
          </cell>
          <cell r="R2902" t="str">
            <v>OBRAS Y MEDIO AMBIENTE</v>
          </cell>
          <cell r="S2902">
            <v>18</v>
          </cell>
          <cell r="T2902" t="str">
            <v>CONSTRUCCION Y MANTENIMIENTO DE CAMINOS VECINALES</v>
          </cell>
          <cell r="U2902">
            <v>1</v>
          </cell>
          <cell r="V2902" t="str">
            <v>NUEVOS - 2008</v>
          </cell>
          <cell r="W2902">
            <v>3519</v>
          </cell>
        </row>
        <row r="2903">
          <cell r="B2903" t="str">
            <v>B05-18634-00000</v>
          </cell>
          <cell r="C2903" t="str">
            <v>DOTACIÓN DE LOSETAS CALLE MANCO KAPAC</v>
          </cell>
          <cell r="D2903" t="str">
            <v>EL INGENIO D-1 U.V. 2</v>
          </cell>
          <cell r="E2903">
            <v>5</v>
          </cell>
          <cell r="F2903" t="str">
            <v>DISTRITO - 5</v>
          </cell>
          <cell r="G2903" t="str">
            <v>RI-08</v>
          </cell>
          <cell r="H2903">
            <v>101930</v>
          </cell>
          <cell r="I2903">
            <v>101930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2</v>
          </cell>
          <cell r="R2903" t="str">
            <v>OBRAS Y MEDIO AMBIENTE</v>
          </cell>
          <cell r="S2903">
            <v>18</v>
          </cell>
          <cell r="T2903" t="str">
            <v>CONSTRUCCION Y MANTENIMIENTO DE CAMINOS VECINALES</v>
          </cell>
          <cell r="U2903">
            <v>1</v>
          </cell>
          <cell r="V2903" t="str">
            <v>NUEVOS - 2008</v>
          </cell>
          <cell r="W2903">
            <v>3520</v>
          </cell>
        </row>
        <row r="2904">
          <cell r="B2904" t="str">
            <v>B05-18655-00000</v>
          </cell>
          <cell r="C2904" t="str">
            <v>DOTACIÓN DE LOSETAS PARA CALLE AVELINO SIÑANI</v>
          </cell>
          <cell r="D2904" t="str">
            <v>EL INGENIO D-1 U.V. 2</v>
          </cell>
          <cell r="E2904">
            <v>5</v>
          </cell>
          <cell r="F2904" t="str">
            <v>DISTRITO - 5</v>
          </cell>
          <cell r="G2904" t="str">
            <v>RI-08</v>
          </cell>
          <cell r="H2904">
            <v>29260</v>
          </cell>
          <cell r="I2904">
            <v>29260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2</v>
          </cell>
          <cell r="R2904" t="str">
            <v>OBRAS Y MEDIO AMBIENTE</v>
          </cell>
          <cell r="S2904">
            <v>18</v>
          </cell>
          <cell r="T2904" t="str">
            <v>CONSTRUCCION Y MANTENIMIENTO DE CAMINOS VECINALES</v>
          </cell>
          <cell r="U2904">
            <v>1</v>
          </cell>
          <cell r="V2904" t="str">
            <v>NUEVOS - 2008</v>
          </cell>
          <cell r="W2904">
            <v>3521</v>
          </cell>
        </row>
        <row r="2905">
          <cell r="B2905" t="str">
            <v>B05-18657-00000</v>
          </cell>
          <cell r="C2905" t="str">
            <v>DOTACIÓN DE LOSETAS PARA CALLE CURAHUARA DE CARANGAS</v>
          </cell>
          <cell r="D2905" t="str">
            <v>EL INGENIO D-1 U.V. 2</v>
          </cell>
          <cell r="E2905">
            <v>5</v>
          </cell>
          <cell r="F2905" t="str">
            <v>DISTRITO - 5</v>
          </cell>
          <cell r="G2905" t="str">
            <v>RI-08</v>
          </cell>
          <cell r="H2905">
            <v>30000</v>
          </cell>
          <cell r="I2905">
            <v>4331</v>
          </cell>
          <cell r="J2905">
            <v>25669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2</v>
          </cell>
          <cell r="R2905" t="str">
            <v>OBRAS Y MEDIO AMBIENTE</v>
          </cell>
          <cell r="S2905">
            <v>18</v>
          </cell>
          <cell r="T2905" t="str">
            <v>CONSTRUCCION Y MANTENIMIENTO DE CAMINOS VECINALES</v>
          </cell>
          <cell r="U2905">
            <v>1</v>
          </cell>
          <cell r="V2905" t="str">
            <v>NUEVOS - 2008</v>
          </cell>
          <cell r="W2905">
            <v>3522</v>
          </cell>
        </row>
        <row r="2906">
          <cell r="B2906" t="str">
            <v>B05-18659-00000</v>
          </cell>
          <cell r="C2906" t="str">
            <v>DOTACIÓN DE LOSETAS PARA CALLE NUÑEZ DEL PRADO</v>
          </cell>
          <cell r="D2906" t="str">
            <v>EL INGENIO D-1 U.V. 2</v>
          </cell>
          <cell r="E2906">
            <v>5</v>
          </cell>
          <cell r="F2906" t="str">
            <v>DISTRITO - 5</v>
          </cell>
          <cell r="G2906" t="str">
            <v>RI-08</v>
          </cell>
          <cell r="H2906">
            <v>43805</v>
          </cell>
          <cell r="I2906">
            <v>43805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2</v>
          </cell>
          <cell r="R2906" t="str">
            <v>OBRAS Y MEDIO AMBIENTE</v>
          </cell>
          <cell r="S2906">
            <v>18</v>
          </cell>
          <cell r="T2906" t="str">
            <v>CONSTRUCCION Y MANTENIMIENTO DE CAMINOS VECINALES</v>
          </cell>
          <cell r="U2906">
            <v>1</v>
          </cell>
          <cell r="V2906" t="str">
            <v>NUEVOS - 2008</v>
          </cell>
          <cell r="W2906">
            <v>3523</v>
          </cell>
        </row>
        <row r="2907">
          <cell r="B2907" t="str">
            <v/>
          </cell>
          <cell r="C2907" t="str">
            <v xml:space="preserve">ALQUILER DE MAQUINARIA PESADA TOPADORA </v>
          </cell>
          <cell r="D2907" t="str">
            <v>EL INGENIO D-2 U 1</v>
          </cell>
          <cell r="E2907">
            <v>5</v>
          </cell>
          <cell r="F2907" t="str">
            <v>DISTRITO - 5</v>
          </cell>
          <cell r="G2907" t="str">
            <v>RI-08</v>
          </cell>
          <cell r="H2907">
            <v>24000</v>
          </cell>
          <cell r="I2907">
            <v>24000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2</v>
          </cell>
          <cell r="R2907" t="str">
            <v>OBRAS Y MEDIO AMBIENTE</v>
          </cell>
          <cell r="S2907">
            <v>18</v>
          </cell>
          <cell r="T2907" t="str">
            <v>CONSTRUCCION Y MANTENIMIENTO DE CAMINOS VECINALES</v>
          </cell>
          <cell r="U2907">
            <v>1</v>
          </cell>
          <cell r="V2907" t="str">
            <v>NUEVOS - 2008</v>
          </cell>
          <cell r="W2907">
            <v>3524</v>
          </cell>
        </row>
        <row r="2908">
          <cell r="B2908" t="str">
            <v>B05-18186-00000</v>
          </cell>
          <cell r="C2908" t="str">
            <v>CONSTRUCCIÓN BIBILIOTECA U.E. REPUBLICA DE CUBA (CONCLUSIÓN)</v>
          </cell>
          <cell r="D2908" t="str">
            <v>EL INGENIO D-2 U 1</v>
          </cell>
          <cell r="E2908">
            <v>5</v>
          </cell>
          <cell r="F2908" t="str">
            <v>DISTRITO - 5</v>
          </cell>
          <cell r="G2908" t="str">
            <v>RI-08</v>
          </cell>
          <cell r="H2908">
            <v>40000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40000</v>
          </cell>
          <cell r="P2908">
            <v>0</v>
          </cell>
          <cell r="Q2908">
            <v>1</v>
          </cell>
          <cell r="R2908" t="str">
            <v>PROTECCION SOCIAL</v>
          </cell>
          <cell r="S2908">
            <v>1</v>
          </cell>
          <cell r="T2908" t="str">
            <v>SERVICIO DE EDUCACION</v>
          </cell>
          <cell r="U2908">
            <v>1</v>
          </cell>
          <cell r="V2908" t="str">
            <v>NUEVOS - 2008</v>
          </cell>
          <cell r="W2908">
            <v>3525</v>
          </cell>
        </row>
        <row r="2909">
          <cell r="B2909" t="str">
            <v>B05-19013-00000</v>
          </cell>
          <cell r="C2909" t="str">
            <v>EMPEDRADO AV. TACANAN</v>
          </cell>
          <cell r="D2909" t="str">
            <v>EL INGENIO D-2 U 1</v>
          </cell>
          <cell r="E2909">
            <v>5</v>
          </cell>
          <cell r="F2909" t="str">
            <v>DISTRITO - 5</v>
          </cell>
          <cell r="G2909" t="str">
            <v>RI-08</v>
          </cell>
          <cell r="H2909">
            <v>70000</v>
          </cell>
          <cell r="I2909">
            <v>70000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2</v>
          </cell>
          <cell r="R2909" t="str">
            <v>OBRAS Y MEDIO AMBIENTE</v>
          </cell>
          <cell r="S2909">
            <v>18</v>
          </cell>
          <cell r="T2909" t="str">
            <v>CONSTRUCCION Y MANTENIMIENTO DE CAMINOS VECINALES</v>
          </cell>
          <cell r="U2909">
            <v>1</v>
          </cell>
          <cell r="V2909" t="str">
            <v>NUEVOS - 2008</v>
          </cell>
          <cell r="W2909">
            <v>3526</v>
          </cell>
        </row>
        <row r="2910">
          <cell r="B2910" t="str">
            <v>B05-19016-00000</v>
          </cell>
          <cell r="C2910" t="str">
            <v>EMPEDRADO CALLE ITONOMA</v>
          </cell>
          <cell r="D2910" t="str">
            <v>EL INGENIO D-2 U 1</v>
          </cell>
          <cell r="E2910">
            <v>5</v>
          </cell>
          <cell r="F2910" t="str">
            <v>DISTRITO - 5</v>
          </cell>
          <cell r="G2910" t="str">
            <v>RI-08</v>
          </cell>
          <cell r="H2910">
            <v>60962</v>
          </cell>
          <cell r="I2910">
            <v>60962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2</v>
          </cell>
          <cell r="R2910" t="str">
            <v>OBRAS Y MEDIO AMBIENTE</v>
          </cell>
          <cell r="S2910">
            <v>18</v>
          </cell>
          <cell r="T2910" t="str">
            <v>CONSTRUCCION Y MANTENIMIENTO DE CAMINOS VECINALES</v>
          </cell>
          <cell r="U2910">
            <v>1</v>
          </cell>
          <cell r="V2910" t="str">
            <v>NUEVOS - 2008</v>
          </cell>
          <cell r="W2910">
            <v>3527</v>
          </cell>
        </row>
        <row r="2911">
          <cell r="B2911" t="str">
            <v>B05-19021-00000</v>
          </cell>
          <cell r="C2911" t="str">
            <v>EMPEDRADO CALLES CHAMA Y PACAGUARA</v>
          </cell>
          <cell r="D2911" t="str">
            <v>EL INGENIO D-2 U 1</v>
          </cell>
          <cell r="E2911">
            <v>5</v>
          </cell>
          <cell r="F2911" t="str">
            <v>DISTRITO - 5</v>
          </cell>
          <cell r="G2911" t="str">
            <v>RI-08</v>
          </cell>
          <cell r="H2911">
            <v>67000</v>
          </cell>
          <cell r="I2911">
            <v>67000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2</v>
          </cell>
          <cell r="R2911" t="str">
            <v>OBRAS Y MEDIO AMBIENTE</v>
          </cell>
          <cell r="S2911">
            <v>18</v>
          </cell>
          <cell r="T2911" t="str">
            <v>CONSTRUCCION Y MANTENIMIENTO DE CAMINOS VECINALES</v>
          </cell>
          <cell r="U2911">
            <v>1</v>
          </cell>
          <cell r="V2911" t="str">
            <v>NUEVOS - 2008</v>
          </cell>
          <cell r="W2911">
            <v>3528</v>
          </cell>
        </row>
        <row r="2912">
          <cell r="B2912" t="str">
            <v>B05-18384-00000</v>
          </cell>
          <cell r="C2912" t="str">
            <v>CONSTRUCCIÓN DE SEDE SOCIAL</v>
          </cell>
          <cell r="D2912" t="str">
            <v>EL INGENIO D-2 U.V. 2</v>
          </cell>
          <cell r="E2912">
            <v>5</v>
          </cell>
          <cell r="F2912" t="str">
            <v>DISTRITO - 5</v>
          </cell>
          <cell r="G2912" t="str">
            <v>RI-08</v>
          </cell>
          <cell r="H2912">
            <v>40574</v>
          </cell>
          <cell r="I2912">
            <v>40574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2</v>
          </cell>
          <cell r="R2912" t="str">
            <v>OBRAS Y MEDIO AMBIENTE</v>
          </cell>
          <cell r="S2912">
            <v>12</v>
          </cell>
          <cell r="T2912" t="str">
            <v>INFRAESTRUCTURA URBANA Y RURAL</v>
          </cell>
          <cell r="U2912">
            <v>1</v>
          </cell>
          <cell r="V2912" t="str">
            <v>NUEVOS - 2008</v>
          </cell>
          <cell r="W2912">
            <v>3529</v>
          </cell>
        </row>
        <row r="2913">
          <cell r="B2913" t="str">
            <v>B05-18716-00000</v>
          </cell>
          <cell r="C2913" t="str">
            <v>DOTACIÓN DE LUMINARIAS PARA ALUMBRADO PUBLICO</v>
          </cell>
          <cell r="D2913" t="str">
            <v>EL INGENIO D-2 U.V. 2</v>
          </cell>
          <cell r="E2913">
            <v>5</v>
          </cell>
          <cell r="F2913" t="str">
            <v>DISTRITO - 5</v>
          </cell>
          <cell r="G2913" t="str">
            <v>RI-08</v>
          </cell>
          <cell r="H2913">
            <v>17000</v>
          </cell>
          <cell r="I2913">
            <v>17000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2</v>
          </cell>
          <cell r="R2913" t="str">
            <v>OBRAS Y MEDIO AMBIENTE</v>
          </cell>
          <cell r="S2913">
            <v>17</v>
          </cell>
          <cell r="T2913" t="str">
            <v>ALUMBRADO PUBLICO</v>
          </cell>
          <cell r="U2913">
            <v>1</v>
          </cell>
          <cell r="V2913" t="str">
            <v>NUEVOS - 2008</v>
          </cell>
          <cell r="W2913">
            <v>3530</v>
          </cell>
        </row>
        <row r="2914">
          <cell r="B2914" t="str">
            <v>B05-18869-00000</v>
          </cell>
          <cell r="C2914" t="str">
            <v xml:space="preserve">DOTACIÓN DE POSTES PARA ALUMBRADO PÚBLICO </v>
          </cell>
          <cell r="D2914" t="str">
            <v>EL INGENIO D-2 U.V. 2</v>
          </cell>
          <cell r="E2914">
            <v>5</v>
          </cell>
          <cell r="F2914" t="str">
            <v>DISTRITO - 5</v>
          </cell>
          <cell r="G2914" t="str">
            <v>RI-08</v>
          </cell>
          <cell r="H2914">
            <v>10000</v>
          </cell>
          <cell r="I2914">
            <v>10000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2</v>
          </cell>
          <cell r="R2914" t="str">
            <v>OBRAS Y MEDIO AMBIENTE</v>
          </cell>
          <cell r="S2914">
            <v>17</v>
          </cell>
          <cell r="T2914" t="str">
            <v>ALUMBRADO PUBLICO</v>
          </cell>
          <cell r="U2914">
            <v>1</v>
          </cell>
          <cell r="V2914" t="str">
            <v>NUEVOS - 2008</v>
          </cell>
          <cell r="W2914">
            <v>3531</v>
          </cell>
        </row>
        <row r="2915">
          <cell r="B2915" t="str">
            <v>B05-18586-00000</v>
          </cell>
          <cell r="C2915" t="str">
            <v>DOTACIÓN DE CEMENTO PARA CORDONES DE ACERA CALLES LIBERTAD, 23 DE MARZO, VOZ MINERA DEL SUR, 21 DE DICIEMBRE, SPLENDID, VOZ DEL MINERO, LA VOZ DE COBRE Y VILOCO</v>
          </cell>
          <cell r="D2915" t="str">
            <v>GERMAN BUSCH 1-1-2</v>
          </cell>
          <cell r="E2915">
            <v>5</v>
          </cell>
          <cell r="F2915" t="str">
            <v>DISTRITO - 5</v>
          </cell>
          <cell r="G2915" t="str">
            <v>RI-08</v>
          </cell>
          <cell r="H2915">
            <v>40000</v>
          </cell>
          <cell r="I2915">
            <v>40000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2</v>
          </cell>
          <cell r="R2915" t="str">
            <v>OBRAS Y MEDIO AMBIENTE</v>
          </cell>
          <cell r="S2915">
            <v>18</v>
          </cell>
          <cell r="T2915" t="str">
            <v>CONSTRUCCION Y MANTENIMIENTO DE CAMINOS VECINALES</v>
          </cell>
          <cell r="U2915">
            <v>1</v>
          </cell>
          <cell r="V2915" t="str">
            <v>NUEVOS - 2008</v>
          </cell>
          <cell r="W2915">
            <v>3532</v>
          </cell>
        </row>
        <row r="2916">
          <cell r="B2916" t="str">
            <v>B05-18589-00000</v>
          </cell>
          <cell r="C2916" t="str">
            <v>DOTACIÓN DE CEMENTO PARA CUNETAS  CALLES HUAYNA POTOSI, HORIZONTES, CRUZ DEL SUR, PANAMERICANA, METROPOLITANA, CHULUMANI, CARANAVI Y CONDOR.</v>
          </cell>
          <cell r="D2916" t="str">
            <v>GERMAN BUSCH 1-1-2</v>
          </cell>
          <cell r="E2916">
            <v>5</v>
          </cell>
          <cell r="F2916" t="str">
            <v>DISTRITO - 5</v>
          </cell>
          <cell r="G2916" t="str">
            <v>RI-08</v>
          </cell>
          <cell r="H2916">
            <v>15000</v>
          </cell>
          <cell r="I2916">
            <v>15000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2</v>
          </cell>
          <cell r="R2916" t="str">
            <v>OBRAS Y MEDIO AMBIENTE</v>
          </cell>
          <cell r="S2916">
            <v>18</v>
          </cell>
          <cell r="T2916" t="str">
            <v>CONSTRUCCION Y MANTENIMIENTO DE CAMINOS VECINALES</v>
          </cell>
          <cell r="U2916">
            <v>1</v>
          </cell>
          <cell r="V2916" t="str">
            <v>NUEVOS - 2008</v>
          </cell>
          <cell r="W2916">
            <v>3533</v>
          </cell>
        </row>
        <row r="2917">
          <cell r="B2917" t="str">
            <v>B05-18637-00000</v>
          </cell>
          <cell r="C2917" t="str">
            <v>DOTACIÓN DE LOSETAS CALLE RADIO CARANAVI</v>
          </cell>
          <cell r="D2917" t="str">
            <v>GERMAN BUSCH 1-1-2</v>
          </cell>
          <cell r="E2917">
            <v>5</v>
          </cell>
          <cell r="F2917" t="str">
            <v>DISTRITO - 5</v>
          </cell>
          <cell r="G2917" t="str">
            <v>RI-08</v>
          </cell>
          <cell r="H2917">
            <v>35000</v>
          </cell>
          <cell r="I2917">
            <v>35000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2</v>
          </cell>
          <cell r="R2917" t="str">
            <v>OBRAS Y MEDIO AMBIENTE</v>
          </cell>
          <cell r="S2917">
            <v>18</v>
          </cell>
          <cell r="T2917" t="str">
            <v>CONSTRUCCION Y MANTENIMIENTO DE CAMINOS VECINALES</v>
          </cell>
          <cell r="U2917">
            <v>1</v>
          </cell>
          <cell r="V2917" t="str">
            <v>NUEVOS - 2008</v>
          </cell>
          <cell r="W2917">
            <v>3534</v>
          </cell>
        </row>
        <row r="2918">
          <cell r="B2918" t="str">
            <v>B05-18638-00000</v>
          </cell>
          <cell r="C2918" t="str">
            <v>DOTACIÓN DE LOSETAS CALLE RADIO CHULUMANI (PARTE ALTA)</v>
          </cell>
          <cell r="D2918" t="str">
            <v>GERMAN BUSCH 1-1-2</v>
          </cell>
          <cell r="E2918">
            <v>5</v>
          </cell>
          <cell r="F2918" t="str">
            <v>DISTRITO - 5</v>
          </cell>
          <cell r="G2918" t="str">
            <v>RI-08</v>
          </cell>
          <cell r="H2918">
            <v>35000</v>
          </cell>
          <cell r="I2918">
            <v>35000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2</v>
          </cell>
          <cell r="R2918" t="str">
            <v>OBRAS Y MEDIO AMBIENTE</v>
          </cell>
          <cell r="S2918">
            <v>18</v>
          </cell>
          <cell r="T2918" t="str">
            <v>CONSTRUCCION Y MANTENIMIENTO DE CAMINOS VECINALES</v>
          </cell>
          <cell r="U2918">
            <v>1</v>
          </cell>
          <cell r="V2918" t="str">
            <v>NUEVOS - 2008</v>
          </cell>
          <cell r="W2918">
            <v>3535</v>
          </cell>
        </row>
        <row r="2919">
          <cell r="B2919" t="str">
            <v>B05-18639-00000</v>
          </cell>
          <cell r="C2919" t="str">
            <v>DOTACIÓN DE LOSETAS CALLE RADIO CHULUMANI (PARTE BAJA)</v>
          </cell>
          <cell r="D2919" t="str">
            <v>GERMAN BUSCH 1-1-2</v>
          </cell>
          <cell r="E2919">
            <v>5</v>
          </cell>
          <cell r="F2919" t="str">
            <v>DISTRITO - 5</v>
          </cell>
          <cell r="G2919" t="str">
            <v>RI-08</v>
          </cell>
          <cell r="H2919">
            <v>35000</v>
          </cell>
          <cell r="I2919">
            <v>35000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2</v>
          </cell>
          <cell r="R2919" t="str">
            <v>OBRAS Y MEDIO AMBIENTE</v>
          </cell>
          <cell r="S2919">
            <v>18</v>
          </cell>
          <cell r="T2919" t="str">
            <v>CONSTRUCCION Y MANTENIMIENTO DE CAMINOS VECINALES</v>
          </cell>
          <cell r="U2919">
            <v>1</v>
          </cell>
          <cell r="V2919" t="str">
            <v>NUEVOS - 2008</v>
          </cell>
          <cell r="W2919">
            <v>3536</v>
          </cell>
        </row>
        <row r="2920">
          <cell r="B2920" t="str">
            <v>B05-18640-00000</v>
          </cell>
          <cell r="C2920" t="str">
            <v>DOTACIÓN DE LOSETAS CALLE RADIO CONDOR (FASE II)</v>
          </cell>
          <cell r="D2920" t="str">
            <v>GERMAN BUSCH 1-1-2</v>
          </cell>
          <cell r="E2920">
            <v>5</v>
          </cell>
          <cell r="F2920" t="str">
            <v>DISTRITO - 5</v>
          </cell>
          <cell r="G2920" t="str">
            <v>RI-08</v>
          </cell>
          <cell r="H2920">
            <v>75393</v>
          </cell>
          <cell r="I2920">
            <v>60393</v>
          </cell>
          <cell r="J2920">
            <v>15000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2</v>
          </cell>
          <cell r="R2920" t="str">
            <v>OBRAS Y MEDIO AMBIENTE</v>
          </cell>
          <cell r="S2920">
            <v>18</v>
          </cell>
          <cell r="T2920" t="str">
            <v>CONSTRUCCION Y MANTENIMIENTO DE CAMINOS VECINALES</v>
          </cell>
          <cell r="U2920">
            <v>1</v>
          </cell>
          <cell r="V2920" t="str">
            <v>NUEVOS - 2008</v>
          </cell>
          <cell r="W2920">
            <v>3537</v>
          </cell>
        </row>
        <row r="2921">
          <cell r="B2921" t="str">
            <v>B05-18641-00000</v>
          </cell>
          <cell r="C2921" t="str">
            <v>DOTACIÓN DE LOSETAS CALLE RADIO CRUZ DEL SUR</v>
          </cell>
          <cell r="D2921" t="str">
            <v>GERMAN BUSCH 1-1-2</v>
          </cell>
          <cell r="E2921">
            <v>5</v>
          </cell>
          <cell r="F2921" t="str">
            <v>DISTRITO - 5</v>
          </cell>
          <cell r="G2921" t="str">
            <v>RI-08</v>
          </cell>
          <cell r="H2921">
            <v>35000</v>
          </cell>
          <cell r="I2921">
            <v>35000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2</v>
          </cell>
          <cell r="R2921" t="str">
            <v>OBRAS Y MEDIO AMBIENTE</v>
          </cell>
          <cell r="S2921">
            <v>18</v>
          </cell>
          <cell r="T2921" t="str">
            <v>CONSTRUCCION Y MANTENIMIENTO DE CAMINOS VECINALES</v>
          </cell>
          <cell r="U2921">
            <v>1</v>
          </cell>
          <cell r="V2921" t="str">
            <v>NUEVOS - 2008</v>
          </cell>
          <cell r="W2921">
            <v>3538</v>
          </cell>
        </row>
        <row r="2922">
          <cell r="B2922" t="str">
            <v>B05-18642-00000</v>
          </cell>
          <cell r="C2922" t="str">
            <v>DOTACIÓN DE LOSETAS CALLE RADIO HORIZONTES</v>
          </cell>
          <cell r="D2922" t="str">
            <v>GERMAN BUSCH 1-1-2</v>
          </cell>
          <cell r="E2922">
            <v>5</v>
          </cell>
          <cell r="F2922" t="str">
            <v>DISTRITO - 5</v>
          </cell>
          <cell r="G2922" t="str">
            <v>RI-08</v>
          </cell>
          <cell r="H2922">
            <v>22000</v>
          </cell>
          <cell r="I2922">
            <v>22000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2</v>
          </cell>
          <cell r="R2922" t="str">
            <v>OBRAS Y MEDIO AMBIENTE</v>
          </cell>
          <cell r="S2922">
            <v>18</v>
          </cell>
          <cell r="T2922" t="str">
            <v>CONSTRUCCION Y MANTENIMIENTO DE CAMINOS VECINALES</v>
          </cell>
          <cell r="U2922">
            <v>1</v>
          </cell>
          <cell r="V2922" t="str">
            <v>NUEVOS - 2008</v>
          </cell>
          <cell r="W2922">
            <v>3539</v>
          </cell>
        </row>
        <row r="2923">
          <cell r="B2923" t="str">
            <v>B05-18643-00000</v>
          </cell>
          <cell r="C2923" t="str">
            <v>DOTACIÓN DE LOSETAS CALLE RADIO HUAYNA POTOSI</v>
          </cell>
          <cell r="D2923" t="str">
            <v>GERMAN BUSCH 1-1-2</v>
          </cell>
          <cell r="E2923">
            <v>5</v>
          </cell>
          <cell r="F2923" t="str">
            <v>DISTRITO - 5</v>
          </cell>
          <cell r="G2923" t="str">
            <v>RI-08</v>
          </cell>
          <cell r="H2923">
            <v>22000</v>
          </cell>
          <cell r="I2923">
            <v>22000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2</v>
          </cell>
          <cell r="R2923" t="str">
            <v>OBRAS Y MEDIO AMBIENTE</v>
          </cell>
          <cell r="S2923">
            <v>18</v>
          </cell>
          <cell r="T2923" t="str">
            <v>CONSTRUCCION Y MANTENIMIENTO DE CAMINOS VECINALES</v>
          </cell>
          <cell r="U2923">
            <v>1</v>
          </cell>
          <cell r="V2923" t="str">
            <v>NUEVOS - 2008</v>
          </cell>
          <cell r="W2923">
            <v>3540</v>
          </cell>
        </row>
        <row r="2924">
          <cell r="B2924" t="str">
            <v>B05-18644-00000</v>
          </cell>
          <cell r="C2924" t="str">
            <v>DOTACIÓN DE LOSETAS CALLE RADIO METROPOLITANA</v>
          </cell>
          <cell r="D2924" t="str">
            <v>GERMAN BUSCH 1-1-2</v>
          </cell>
          <cell r="E2924">
            <v>5</v>
          </cell>
          <cell r="F2924" t="str">
            <v>DISTRITO - 5</v>
          </cell>
          <cell r="G2924" t="str">
            <v>RI-08</v>
          </cell>
          <cell r="H2924">
            <v>35000</v>
          </cell>
          <cell r="I2924">
            <v>35000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2</v>
          </cell>
          <cell r="R2924" t="str">
            <v>OBRAS Y MEDIO AMBIENTE</v>
          </cell>
          <cell r="S2924">
            <v>18</v>
          </cell>
          <cell r="T2924" t="str">
            <v>CONSTRUCCION Y MANTENIMIENTO DE CAMINOS VECINALES</v>
          </cell>
          <cell r="U2924">
            <v>1</v>
          </cell>
          <cell r="V2924" t="str">
            <v>NUEVOS - 2008</v>
          </cell>
          <cell r="W2924">
            <v>3541</v>
          </cell>
        </row>
        <row r="2925">
          <cell r="B2925" t="str">
            <v>B05-18645-00000</v>
          </cell>
          <cell r="C2925" t="str">
            <v>DOTACIÓN DE LOSETAS CALLE RADIO PANAMERICANA</v>
          </cell>
          <cell r="D2925" t="str">
            <v>GERMAN BUSCH 1-1-2</v>
          </cell>
          <cell r="E2925">
            <v>5</v>
          </cell>
          <cell r="F2925" t="str">
            <v>DISTRITO - 5</v>
          </cell>
          <cell r="G2925" t="str">
            <v>RI-08</v>
          </cell>
          <cell r="H2925">
            <v>35000</v>
          </cell>
          <cell r="I2925">
            <v>35000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2</v>
          </cell>
          <cell r="R2925" t="str">
            <v>OBRAS Y MEDIO AMBIENTE</v>
          </cell>
          <cell r="S2925">
            <v>18</v>
          </cell>
          <cell r="T2925" t="str">
            <v>CONSTRUCCION Y MANTENIMIENTO DE CAMINOS VECINALES</v>
          </cell>
          <cell r="U2925">
            <v>1</v>
          </cell>
          <cell r="V2925" t="str">
            <v>NUEVOS - 2008</v>
          </cell>
          <cell r="W2925">
            <v>3542</v>
          </cell>
        </row>
        <row r="2926">
          <cell r="B2926" t="str">
            <v>B05-18717-00000</v>
          </cell>
          <cell r="C2926" t="str">
            <v>DOTACIÓN DE LUMINARIAS PARA ALUMBRADO PUBLICO</v>
          </cell>
          <cell r="D2926" t="str">
            <v>GERMAN BUSCH 1-1-2</v>
          </cell>
          <cell r="E2926">
            <v>5</v>
          </cell>
          <cell r="F2926" t="str">
            <v>DISTRITO - 5</v>
          </cell>
          <cell r="G2926" t="str">
            <v>RI-08</v>
          </cell>
          <cell r="H2926">
            <v>20994</v>
          </cell>
          <cell r="I2926">
            <v>20994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2</v>
          </cell>
          <cell r="R2926" t="str">
            <v>OBRAS Y MEDIO AMBIENTE</v>
          </cell>
          <cell r="S2926">
            <v>17</v>
          </cell>
          <cell r="T2926" t="str">
            <v>ALUMBRADO PUBLICO</v>
          </cell>
          <cell r="U2926">
            <v>1</v>
          </cell>
          <cell r="V2926" t="str">
            <v>NUEVOS - 2008</v>
          </cell>
          <cell r="W2926">
            <v>3543</v>
          </cell>
        </row>
        <row r="2927">
          <cell r="B2927" t="str">
            <v/>
          </cell>
          <cell r="C2927" t="str">
            <v>ALQUILER DE MAQUINARIA PESADA</v>
          </cell>
          <cell r="D2927" t="str">
            <v>GERMAN BUSCH 1-1-3</v>
          </cell>
          <cell r="E2927">
            <v>5</v>
          </cell>
          <cell r="F2927" t="str">
            <v>DISTRITO - 5</v>
          </cell>
          <cell r="G2927" t="str">
            <v>RI-08</v>
          </cell>
          <cell r="H2927">
            <v>10000</v>
          </cell>
          <cell r="I2927">
            <v>10000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2</v>
          </cell>
          <cell r="R2927" t="str">
            <v>OBRAS Y MEDIO AMBIENTE</v>
          </cell>
          <cell r="S2927">
            <v>18</v>
          </cell>
          <cell r="T2927" t="str">
            <v>CONSTRUCCION Y MANTENIMIENTO DE CAMINOS VECINALES</v>
          </cell>
          <cell r="U2927">
            <v>1</v>
          </cell>
          <cell r="V2927" t="str">
            <v>NUEVOS - 2008</v>
          </cell>
          <cell r="W2927">
            <v>3544</v>
          </cell>
        </row>
        <row r="2928">
          <cell r="B2928" t="str">
            <v>B05-18229-00000</v>
          </cell>
          <cell r="C2928" t="str">
            <v>CONSTRUCCIÓN CENTRO ARTESANAL PARA LA CAPACITACIÓN Y PRODUCCIÓN COMUNITARIA (FASE I)</v>
          </cell>
          <cell r="D2928" t="str">
            <v>GERMAN BUSCH 1-1-3</v>
          </cell>
          <cell r="E2928">
            <v>5</v>
          </cell>
          <cell r="F2928" t="str">
            <v>DISTRITO - 5</v>
          </cell>
          <cell r="G2928" t="str">
            <v>RI-08</v>
          </cell>
          <cell r="H2928">
            <v>166047</v>
          </cell>
          <cell r="I2928">
            <v>121700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44347</v>
          </cell>
          <cell r="P2928">
            <v>0</v>
          </cell>
          <cell r="Q2928">
            <v>2</v>
          </cell>
          <cell r="R2928" t="str">
            <v>OBRAS Y MEDIO AMBIENTE</v>
          </cell>
          <cell r="S2928">
            <v>12</v>
          </cell>
          <cell r="T2928" t="str">
            <v>INFRAESTRUCTURA URBANA Y RURAL</v>
          </cell>
          <cell r="U2928">
            <v>1</v>
          </cell>
          <cell r="V2928" t="str">
            <v>NUEVOS - 2008</v>
          </cell>
          <cell r="W2928">
            <v>3545</v>
          </cell>
        </row>
        <row r="2929">
          <cell r="B2929" t="str">
            <v>B05-18588-00000</v>
          </cell>
          <cell r="C2929" t="str">
            <v>DOTACIÓN DE CEMENTO PARA CORDONES DE ACERA Y CUNETAS CALLE SERGIO SUAREZ, MUÑOZ, LOZA, FLORES, ALIPIO VALENCIA Y AV. IRUPANA</v>
          </cell>
          <cell r="D2929" t="str">
            <v>GERMAN BUSCH 1-1-3</v>
          </cell>
          <cell r="E2929">
            <v>5</v>
          </cell>
          <cell r="F2929" t="str">
            <v>DISTRITO - 5</v>
          </cell>
          <cell r="G2929" t="str">
            <v>RI-08</v>
          </cell>
          <cell r="H2929">
            <v>20000</v>
          </cell>
          <cell r="I2929">
            <v>20000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2</v>
          </cell>
          <cell r="R2929" t="str">
            <v>OBRAS Y MEDIO AMBIENTE</v>
          </cell>
          <cell r="S2929">
            <v>18</v>
          </cell>
          <cell r="T2929" t="str">
            <v>CONSTRUCCION Y MANTENIMIENTO DE CAMINOS VECINALES</v>
          </cell>
          <cell r="U2929">
            <v>1</v>
          </cell>
          <cell r="V2929" t="str">
            <v>NUEVOS - 2008</v>
          </cell>
          <cell r="W2929">
            <v>3546</v>
          </cell>
        </row>
        <row r="2930">
          <cell r="B2930" t="str">
            <v>B05-18596-00000</v>
          </cell>
          <cell r="C2930" t="str">
            <v>DOTACIÓN DE CEMENTO PARA VACIADO DE PISO PATIO  U.E. JESUS MARIA "FE Y ALEGRÍA"</v>
          </cell>
          <cell r="D2930" t="str">
            <v>GERMAN BUSCH 1-1-3</v>
          </cell>
          <cell r="E2930">
            <v>5</v>
          </cell>
          <cell r="F2930" t="str">
            <v>DISTRITO - 5</v>
          </cell>
          <cell r="G2930" t="str">
            <v>RI-08</v>
          </cell>
          <cell r="H2930">
            <v>10000</v>
          </cell>
          <cell r="I2930">
            <v>10000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1</v>
          </cell>
          <cell r="R2930" t="str">
            <v>PROTECCION SOCIAL</v>
          </cell>
          <cell r="S2930">
            <v>1</v>
          </cell>
          <cell r="T2930" t="str">
            <v>SERVICIO DE EDUCACION</v>
          </cell>
          <cell r="U2930">
            <v>1</v>
          </cell>
          <cell r="V2930" t="str">
            <v>NUEVOS - 2008</v>
          </cell>
          <cell r="W2930">
            <v>3547</v>
          </cell>
        </row>
        <row r="2931">
          <cell r="B2931" t="str">
            <v>B05-18661-00000</v>
          </cell>
          <cell r="C2931" t="str">
            <v>DOTACIÓN DE LOSETAS PARA CALLES ALIPIO, MUÑOS Y FLORES.</v>
          </cell>
          <cell r="D2931" t="str">
            <v>GERMAN BUSCH 1-1-3</v>
          </cell>
          <cell r="E2931">
            <v>5</v>
          </cell>
          <cell r="F2931" t="str">
            <v>DISTRITO - 5</v>
          </cell>
          <cell r="G2931" t="str">
            <v>RI-08</v>
          </cell>
          <cell r="H2931">
            <v>142197</v>
          </cell>
          <cell r="I2931">
            <v>142197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2</v>
          </cell>
          <cell r="R2931" t="str">
            <v>OBRAS Y MEDIO AMBIENTE</v>
          </cell>
          <cell r="S2931">
            <v>18</v>
          </cell>
          <cell r="T2931" t="str">
            <v>CONSTRUCCION Y MANTENIMIENTO DE CAMINOS VECINALES</v>
          </cell>
          <cell r="U2931">
            <v>1</v>
          </cell>
          <cell r="V2931" t="str">
            <v>NUEVOS - 2008</v>
          </cell>
          <cell r="W2931">
            <v>3548</v>
          </cell>
        </row>
        <row r="2932">
          <cell r="B2932" t="str">
            <v>B05-18610-00000</v>
          </cell>
          <cell r="C2932" t="str">
            <v>DOTACIÓN DE LOSETAS AV. ARCOPUNSU HASTA CALLE NUEVA AMERICA</v>
          </cell>
          <cell r="D2932" t="str">
            <v>GERMAN BUSCH ANEXO 1-1-2</v>
          </cell>
          <cell r="E2932">
            <v>5</v>
          </cell>
          <cell r="F2932" t="str">
            <v>DISTRITO - 5</v>
          </cell>
          <cell r="G2932" t="str">
            <v>RI-08</v>
          </cell>
          <cell r="H2932">
            <v>19109</v>
          </cell>
          <cell r="I2932">
            <v>19109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2</v>
          </cell>
          <cell r="R2932" t="str">
            <v>OBRAS Y MEDIO AMBIENTE</v>
          </cell>
          <cell r="S2932">
            <v>18</v>
          </cell>
          <cell r="T2932" t="str">
            <v>CONSTRUCCION Y MANTENIMIENTO DE CAMINOS VECINALES</v>
          </cell>
          <cell r="U2932">
            <v>1</v>
          </cell>
          <cell r="V2932" t="str">
            <v>NUEVOS - 2008</v>
          </cell>
          <cell r="W2932">
            <v>3549</v>
          </cell>
        </row>
        <row r="2933">
          <cell r="B2933" t="str">
            <v>B05-18560-00000</v>
          </cell>
          <cell r="C2933" t="str">
            <v>DOTACIÓN DE ARIDOS PARA CORDON DE ACERA Y CUNETAS AREA DE EQUIPAMIENTO.</v>
          </cell>
          <cell r="D2933" t="str">
            <v>GERMAN BUSCH OESTE</v>
          </cell>
          <cell r="E2933">
            <v>5</v>
          </cell>
          <cell r="F2933" t="str">
            <v>DISTRITO - 5</v>
          </cell>
          <cell r="G2933" t="str">
            <v>RI-08</v>
          </cell>
          <cell r="H2933">
            <v>10000</v>
          </cell>
          <cell r="I2933">
            <v>10000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2</v>
          </cell>
          <cell r="R2933" t="str">
            <v>OBRAS Y MEDIO AMBIENTE</v>
          </cell>
          <cell r="S2933">
            <v>18</v>
          </cell>
          <cell r="T2933" t="str">
            <v>CONSTRUCCION Y MANTENIMIENTO DE CAMINOS VECINALES</v>
          </cell>
          <cell r="U2933">
            <v>1</v>
          </cell>
          <cell r="V2933" t="str">
            <v>NUEVOS - 2008</v>
          </cell>
          <cell r="W2933">
            <v>3550</v>
          </cell>
        </row>
        <row r="2934">
          <cell r="B2934" t="str">
            <v>B05-18614-00000</v>
          </cell>
          <cell r="C2934" t="str">
            <v>DOTACIÓN DE LOSETAS AV. SAN JOSE</v>
          </cell>
          <cell r="D2934" t="str">
            <v>GERMAN BUSCH OESTE</v>
          </cell>
          <cell r="E2934">
            <v>5</v>
          </cell>
          <cell r="F2934" t="str">
            <v>DISTRITO - 5</v>
          </cell>
          <cell r="G2934" t="str">
            <v>RI-08</v>
          </cell>
          <cell r="H2934">
            <v>117000</v>
          </cell>
          <cell r="I2934">
            <v>117000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2</v>
          </cell>
          <cell r="R2934" t="str">
            <v>OBRAS Y MEDIO AMBIENTE</v>
          </cell>
          <cell r="S2934">
            <v>18</v>
          </cell>
          <cell r="T2934" t="str">
            <v>CONSTRUCCION Y MANTENIMIENTO DE CAMINOS VECINALES</v>
          </cell>
          <cell r="U2934">
            <v>1</v>
          </cell>
          <cell r="V2934" t="str">
            <v>NUEVOS - 2008</v>
          </cell>
          <cell r="W2934">
            <v>3551</v>
          </cell>
        </row>
        <row r="2935">
          <cell r="B2935" t="str">
            <v>B05-18646-00000</v>
          </cell>
          <cell r="C2935" t="str">
            <v>DOTACIÓN DE LOSETAS CALLE SAN AGUSTIN</v>
          </cell>
          <cell r="D2935" t="str">
            <v>GERMAN BUSCH OESTE</v>
          </cell>
          <cell r="E2935">
            <v>5</v>
          </cell>
          <cell r="F2935" t="str">
            <v>DISTRITO - 5</v>
          </cell>
          <cell r="G2935" t="str">
            <v>RI-08</v>
          </cell>
          <cell r="H2935">
            <v>69400</v>
          </cell>
          <cell r="I2935">
            <v>69400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2</v>
          </cell>
          <cell r="R2935" t="str">
            <v>OBRAS Y MEDIO AMBIENTE</v>
          </cell>
          <cell r="S2935">
            <v>18</v>
          </cell>
          <cell r="T2935" t="str">
            <v>CONSTRUCCION Y MANTENIMIENTO DE CAMINOS VECINALES</v>
          </cell>
          <cell r="U2935">
            <v>1</v>
          </cell>
          <cell r="V2935" t="str">
            <v>NUEVOS - 2008</v>
          </cell>
          <cell r="W2935">
            <v>3552</v>
          </cell>
        </row>
        <row r="2936">
          <cell r="B2936" t="str">
            <v>B05-18386-00000</v>
          </cell>
          <cell r="C2936" t="str">
            <v>CONSTRUCCIÓN DE SEDE SOCIAL (FASE III)</v>
          </cell>
          <cell r="D2936" t="str">
            <v>HUAYNA POTOSI 1RA. SECCIÓN</v>
          </cell>
          <cell r="E2936">
            <v>5</v>
          </cell>
          <cell r="F2936" t="str">
            <v>DISTRITO - 5</v>
          </cell>
          <cell r="G2936" t="str">
            <v>RI-08</v>
          </cell>
          <cell r="H2936">
            <v>106570</v>
          </cell>
          <cell r="I2936">
            <v>106570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2</v>
          </cell>
          <cell r="R2936" t="str">
            <v>OBRAS Y MEDIO AMBIENTE</v>
          </cell>
          <cell r="S2936">
            <v>12</v>
          </cell>
          <cell r="T2936" t="str">
            <v>INFRAESTRUCTURA URBANA Y RURAL</v>
          </cell>
          <cell r="U2936">
            <v>1</v>
          </cell>
          <cell r="V2936" t="str">
            <v>NUEVOS - 2008</v>
          </cell>
          <cell r="W2936">
            <v>3553</v>
          </cell>
        </row>
        <row r="2937">
          <cell r="B2937" t="str">
            <v>B05-18819-00000</v>
          </cell>
          <cell r="C2937" t="str">
            <v>DOTACIÓN DE MATERIALES DE CONSTRUCCIÓN PARA ENLOSETADO CALLES LLICA, CAQUIAVIRI Y PROLONGACIÓN QUIJARRO.</v>
          </cell>
          <cell r="D2937" t="str">
            <v>HUAYNA POTOSI 1RA. SECCIÓN</v>
          </cell>
          <cell r="E2937">
            <v>5</v>
          </cell>
          <cell r="F2937" t="str">
            <v>DISTRITO - 5</v>
          </cell>
          <cell r="G2937" t="str">
            <v>RI-08</v>
          </cell>
          <cell r="H2937">
            <v>393708</v>
          </cell>
          <cell r="I2937">
            <v>393708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2</v>
          </cell>
          <cell r="R2937" t="str">
            <v>OBRAS Y MEDIO AMBIENTE</v>
          </cell>
          <cell r="S2937">
            <v>18</v>
          </cell>
          <cell r="T2937" t="str">
            <v>CONSTRUCCION Y MANTENIMIENTO DE CAMINOS VECINALES</v>
          </cell>
          <cell r="U2937">
            <v>1</v>
          </cell>
          <cell r="V2937" t="str">
            <v>NUEVOS - 2008</v>
          </cell>
          <cell r="W2937">
            <v>3554</v>
          </cell>
        </row>
        <row r="2938">
          <cell r="B2938" t="str">
            <v>B05-18400-00000</v>
          </cell>
          <cell r="C2938" t="str">
            <v>CONSTRUCCIÓN DE VESTUARIOS EN CANCHA MULTIFUNCIONAL DE LA PLAZA 3 DE MAYO</v>
          </cell>
          <cell r="D2938" t="str">
            <v>HUAYNA POTOSI 2DA. SECCIÓN</v>
          </cell>
          <cell r="E2938">
            <v>5</v>
          </cell>
          <cell r="F2938" t="str">
            <v>DISTRITO - 5</v>
          </cell>
          <cell r="G2938" t="str">
            <v>RI-08</v>
          </cell>
          <cell r="H2938">
            <v>25000</v>
          </cell>
          <cell r="I2938">
            <v>25000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2</v>
          </cell>
          <cell r="R2938" t="str">
            <v>OBRAS Y MEDIO AMBIENTE</v>
          </cell>
          <cell r="S2938">
            <v>12</v>
          </cell>
          <cell r="T2938" t="str">
            <v>INFRAESTRUCTURA URBANA Y RURAL</v>
          </cell>
          <cell r="U2938">
            <v>1</v>
          </cell>
          <cell r="V2938" t="str">
            <v>NUEVOS - 2008</v>
          </cell>
          <cell r="W2938">
            <v>3555</v>
          </cell>
        </row>
        <row r="2939">
          <cell r="B2939" t="str">
            <v>B05-18446-00000</v>
          </cell>
          <cell r="C2939" t="str">
            <v>CONSTRUCCIÓN PARQUE INFANTIL</v>
          </cell>
          <cell r="D2939" t="str">
            <v>HUAYNA POTOSI 2DA. SECCIÓN</v>
          </cell>
          <cell r="E2939">
            <v>5</v>
          </cell>
          <cell r="F2939" t="str">
            <v>DISTRITO - 5</v>
          </cell>
          <cell r="G2939" t="str">
            <v>RI-08</v>
          </cell>
          <cell r="H2939">
            <v>50000</v>
          </cell>
          <cell r="I2939">
            <v>50000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2</v>
          </cell>
          <cell r="R2939" t="str">
            <v>OBRAS Y MEDIO AMBIENTE</v>
          </cell>
          <cell r="S2939">
            <v>12</v>
          </cell>
          <cell r="T2939" t="str">
            <v>INFRAESTRUCTURA URBANA Y RURAL</v>
          </cell>
          <cell r="U2939">
            <v>1</v>
          </cell>
          <cell r="V2939" t="str">
            <v>NUEVOS - 2008</v>
          </cell>
          <cell r="W2939">
            <v>3556</v>
          </cell>
        </row>
        <row r="2940">
          <cell r="B2940" t="str">
            <v>B05-18592-00000</v>
          </cell>
          <cell r="C2940" t="str">
            <v>DOTACIÓN DE CEMENTO PARA CUNETAS CALLES VITICHI, ROJAS, CHOJLLA, SAN PEDRO DE NAPA, COTAGAYTA Y AYUMA.</v>
          </cell>
          <cell r="D2940" t="str">
            <v>HUAYNA POTOSI 2DA. SECCIÓN</v>
          </cell>
          <cell r="E2940">
            <v>5</v>
          </cell>
          <cell r="F2940" t="str">
            <v>DISTRITO - 5</v>
          </cell>
          <cell r="G2940" t="str">
            <v>RI-08</v>
          </cell>
          <cell r="H2940">
            <v>10000</v>
          </cell>
          <cell r="I2940">
            <v>10000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2</v>
          </cell>
          <cell r="R2940" t="str">
            <v>OBRAS Y MEDIO AMBIENTE</v>
          </cell>
          <cell r="S2940">
            <v>18</v>
          </cell>
          <cell r="T2940" t="str">
            <v>CONSTRUCCION Y MANTENIMIENTO DE CAMINOS VECINALES</v>
          </cell>
          <cell r="U2940">
            <v>1</v>
          </cell>
          <cell r="V2940" t="str">
            <v>NUEVOS - 2008</v>
          </cell>
          <cell r="W2940">
            <v>3557</v>
          </cell>
        </row>
        <row r="2941">
          <cell r="B2941" t="str">
            <v>B05-18597-00000</v>
          </cell>
          <cell r="C2941" t="str">
            <v>DOTACIÓN DE CEMENTO Y ARENA CORRIENTE PARA VACIADO DE ACERA CALLES VITICHI, CHIUTA, TACARANI, COTAGAYTA.</v>
          </cell>
          <cell r="D2941" t="str">
            <v>HUAYNA POTOSI 2DA. SECCIÓN</v>
          </cell>
          <cell r="E2941">
            <v>5</v>
          </cell>
          <cell r="F2941" t="str">
            <v>DISTRITO - 5</v>
          </cell>
          <cell r="G2941" t="str">
            <v>RI-08</v>
          </cell>
          <cell r="H2941">
            <v>30000</v>
          </cell>
          <cell r="I2941">
            <v>30000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2</v>
          </cell>
          <cell r="R2941" t="str">
            <v>OBRAS Y MEDIO AMBIENTE</v>
          </cell>
          <cell r="S2941">
            <v>18</v>
          </cell>
          <cell r="T2941" t="str">
            <v>CONSTRUCCION Y MANTENIMIENTO DE CAMINOS VECINALES</v>
          </cell>
          <cell r="U2941">
            <v>1</v>
          </cell>
          <cell r="V2941" t="str">
            <v>NUEVOS - 2008</v>
          </cell>
          <cell r="W2941">
            <v>3558</v>
          </cell>
        </row>
        <row r="2942">
          <cell r="B2942" t="str">
            <v>B05-18600-00000</v>
          </cell>
          <cell r="C2942" t="str">
            <v>DOTACIÓN DE FIERRO TUBULAR PARA ENREJADO DE JARDINERA PLAZA J.J. TORREZ.</v>
          </cell>
          <cell r="D2942" t="str">
            <v>HUAYNA POTOSI 2DA. SECCIÓN</v>
          </cell>
          <cell r="E2942">
            <v>5</v>
          </cell>
          <cell r="F2942" t="str">
            <v>DISTRITO - 5</v>
          </cell>
          <cell r="G2942" t="str">
            <v>RI-08</v>
          </cell>
          <cell r="H2942">
            <v>11389</v>
          </cell>
          <cell r="I2942">
            <v>11389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2</v>
          </cell>
          <cell r="R2942" t="str">
            <v>OBRAS Y MEDIO AMBIENTE</v>
          </cell>
          <cell r="S2942">
            <v>12</v>
          </cell>
          <cell r="T2942" t="str">
            <v>INFRAESTRUCTURA URBANA Y RURAL</v>
          </cell>
          <cell r="U2942">
            <v>1</v>
          </cell>
          <cell r="V2942" t="str">
            <v>NUEVOS - 2008</v>
          </cell>
          <cell r="W2942">
            <v>3559</v>
          </cell>
        </row>
        <row r="2943">
          <cell r="B2943" t="str">
            <v>B05-18626-00000</v>
          </cell>
          <cell r="C2943" t="str">
            <v>DOTACIÓN DE LOSETAS CALLE CHOJLLA I (DE AV. POCOATA A CALLE CHIUTA)</v>
          </cell>
          <cell r="D2943" t="str">
            <v>HUAYNA POTOSI 2DA. SECCIÓN</v>
          </cell>
          <cell r="E2943">
            <v>5</v>
          </cell>
          <cell r="F2943" t="str">
            <v>DISTRITO - 5</v>
          </cell>
          <cell r="G2943" t="str">
            <v>RI-08</v>
          </cell>
          <cell r="H2943">
            <v>44590</v>
          </cell>
          <cell r="I2943">
            <v>44590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2</v>
          </cell>
          <cell r="R2943" t="str">
            <v>OBRAS Y MEDIO AMBIENTE</v>
          </cell>
          <cell r="S2943">
            <v>18</v>
          </cell>
          <cell r="T2943" t="str">
            <v>CONSTRUCCION Y MANTENIMIENTO DE CAMINOS VECINALES</v>
          </cell>
          <cell r="U2943">
            <v>1</v>
          </cell>
          <cell r="V2943" t="str">
            <v>NUEVOS - 2008</v>
          </cell>
          <cell r="W2943">
            <v>3560</v>
          </cell>
        </row>
        <row r="2944">
          <cell r="B2944" t="str">
            <v>B05-18627-00000</v>
          </cell>
          <cell r="C2944" t="str">
            <v>DOTACIÓN DE LOSETAS CALLE CHOJLLA II (DE CALLE UYUNI A COLORADO)</v>
          </cell>
          <cell r="D2944" t="str">
            <v>HUAYNA POTOSI 2DA. SECCIÓN</v>
          </cell>
          <cell r="E2944">
            <v>5</v>
          </cell>
          <cell r="F2944" t="str">
            <v>DISTRITO - 5</v>
          </cell>
          <cell r="G2944" t="str">
            <v>RI-08</v>
          </cell>
          <cell r="H2944">
            <v>70980</v>
          </cell>
          <cell r="I2944">
            <v>70980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2</v>
          </cell>
          <cell r="R2944" t="str">
            <v>OBRAS Y MEDIO AMBIENTE</v>
          </cell>
          <cell r="S2944">
            <v>18</v>
          </cell>
          <cell r="T2944" t="str">
            <v>CONSTRUCCION Y MANTENIMIENTO DE CAMINOS VECINALES</v>
          </cell>
          <cell r="U2944">
            <v>1</v>
          </cell>
          <cell r="V2944" t="str">
            <v>NUEVOS - 2008</v>
          </cell>
          <cell r="W2944">
            <v>3561</v>
          </cell>
        </row>
        <row r="2945">
          <cell r="B2945" t="str">
            <v>B05-18629-00000</v>
          </cell>
          <cell r="C2945" t="str">
            <v>DOTACIÓN DE LOSETAS CALLE COTAGAYTA (DE CALLE CHIUTA A CHOCAYA)</v>
          </cell>
          <cell r="D2945" t="str">
            <v>HUAYNA POTOSI 2DA. SECCIÓN</v>
          </cell>
          <cell r="E2945">
            <v>5</v>
          </cell>
          <cell r="F2945" t="str">
            <v>DISTRITO - 5</v>
          </cell>
          <cell r="G2945" t="str">
            <v>RI-08</v>
          </cell>
          <cell r="H2945">
            <v>87815</v>
          </cell>
          <cell r="I2945">
            <v>87815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2</v>
          </cell>
          <cell r="R2945" t="str">
            <v>OBRAS Y MEDIO AMBIENTE</v>
          </cell>
          <cell r="S2945">
            <v>18</v>
          </cell>
          <cell r="T2945" t="str">
            <v>CONSTRUCCION Y MANTENIMIENTO DE CAMINOS VECINALES</v>
          </cell>
          <cell r="U2945">
            <v>1</v>
          </cell>
          <cell r="V2945" t="str">
            <v>NUEVOS - 2008</v>
          </cell>
          <cell r="W2945">
            <v>3562</v>
          </cell>
        </row>
        <row r="2946">
          <cell r="B2946" t="str">
            <v>B05-18647-00000</v>
          </cell>
          <cell r="C2946" t="str">
            <v>DOTACIÓN DE LOSETAS CALLE SAN PEDRO DE NAPA (DE CALLE CIUTA A UYUNI)</v>
          </cell>
          <cell r="D2946" t="str">
            <v>HUAYNA POTOSI 2DA. SECCIÓN</v>
          </cell>
          <cell r="E2946">
            <v>5</v>
          </cell>
          <cell r="F2946" t="str">
            <v>DISTRITO - 5</v>
          </cell>
          <cell r="G2946" t="str">
            <v>RI-08</v>
          </cell>
          <cell r="H2946">
            <v>72800</v>
          </cell>
          <cell r="I2946">
            <v>72800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2</v>
          </cell>
          <cell r="R2946" t="str">
            <v>OBRAS Y MEDIO AMBIENTE</v>
          </cell>
          <cell r="S2946">
            <v>18</v>
          </cell>
          <cell r="T2946" t="str">
            <v>CONSTRUCCION Y MANTENIMIENTO DE CAMINOS VECINALES</v>
          </cell>
          <cell r="U2946">
            <v>1</v>
          </cell>
          <cell r="V2946" t="str">
            <v>NUEVOS - 2008</v>
          </cell>
          <cell r="W2946">
            <v>3563</v>
          </cell>
        </row>
        <row r="2947">
          <cell r="B2947" t="str">
            <v>B05-18649-00000</v>
          </cell>
          <cell r="C2947" t="str">
            <v>DOTACIÓN DE LOSETAS CALLE UYUMA (DE CALLE COTAGAYTA A AV. MATILDE)</v>
          </cell>
          <cell r="D2947" t="str">
            <v>HUAYNA POTOSI 2DA. SECCIÓN</v>
          </cell>
          <cell r="E2947">
            <v>5</v>
          </cell>
          <cell r="F2947" t="str">
            <v>DISTRITO - 5</v>
          </cell>
          <cell r="G2947" t="str">
            <v>RI-08</v>
          </cell>
          <cell r="H2947">
            <v>38220</v>
          </cell>
          <cell r="I2947">
            <v>38220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2</v>
          </cell>
          <cell r="R2947" t="str">
            <v>OBRAS Y MEDIO AMBIENTE</v>
          </cell>
          <cell r="S2947">
            <v>18</v>
          </cell>
          <cell r="T2947" t="str">
            <v>CONSTRUCCION Y MANTENIMIENTO DE CAMINOS VECINALES</v>
          </cell>
          <cell r="U2947">
            <v>1</v>
          </cell>
          <cell r="V2947" t="str">
            <v>NUEVOS - 2008</v>
          </cell>
          <cell r="W2947">
            <v>3564</v>
          </cell>
        </row>
        <row r="2948">
          <cell r="B2948" t="str">
            <v>B05-18660-00000</v>
          </cell>
          <cell r="C2948" t="str">
            <v>DOTACIÓN DE LOSETAS PARA CALLE ROJAS (DE AV. POCOATA A CALLE CHIUTA)</v>
          </cell>
          <cell r="D2948" t="str">
            <v>HUAYNA POTOSI 2DA. SECCIÓN</v>
          </cell>
          <cell r="E2948">
            <v>5</v>
          </cell>
          <cell r="F2948" t="str">
            <v>DISTRITO - 5</v>
          </cell>
          <cell r="G2948" t="str">
            <v>RI-08</v>
          </cell>
          <cell r="H2948">
            <v>27560</v>
          </cell>
          <cell r="I2948">
            <v>27560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2</v>
          </cell>
          <cell r="R2948" t="str">
            <v>OBRAS Y MEDIO AMBIENTE</v>
          </cell>
          <cell r="S2948">
            <v>18</v>
          </cell>
          <cell r="T2948" t="str">
            <v>CONSTRUCCION Y MANTENIMIENTO DE CAMINOS VECINALES</v>
          </cell>
          <cell r="U2948">
            <v>1</v>
          </cell>
          <cell r="V2948" t="str">
            <v>NUEVOS - 2008</v>
          </cell>
          <cell r="W2948">
            <v>3565</v>
          </cell>
        </row>
        <row r="2949">
          <cell r="B2949" t="str">
            <v>B05-18731-00000</v>
          </cell>
          <cell r="C2949" t="str">
            <v xml:space="preserve">DOTACIÓN DE MATERIAL ELECTRICO PARA MANTENIMIENTO DE ALUMBRADO PUBLICO </v>
          </cell>
          <cell r="D2949" t="str">
            <v>HUAYNA POTOSI 2DA. SECCIÓN</v>
          </cell>
          <cell r="E2949">
            <v>5</v>
          </cell>
          <cell r="F2949" t="str">
            <v>DISTRITO - 5</v>
          </cell>
          <cell r="G2949" t="str">
            <v>RI-08</v>
          </cell>
          <cell r="H2949">
            <v>15000</v>
          </cell>
          <cell r="I2949">
            <v>15000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2</v>
          </cell>
          <cell r="R2949" t="str">
            <v>OBRAS Y MEDIO AMBIENTE</v>
          </cell>
          <cell r="S2949">
            <v>17</v>
          </cell>
          <cell r="T2949" t="str">
            <v>ALUMBRADO PUBLICO</v>
          </cell>
          <cell r="U2949">
            <v>1</v>
          </cell>
          <cell r="V2949" t="str">
            <v>NUEVOS - 2008</v>
          </cell>
          <cell r="W2949">
            <v>3566</v>
          </cell>
        </row>
        <row r="2950">
          <cell r="B2950" t="str">
            <v>B05-18429-00000</v>
          </cell>
          <cell r="C2950" t="str">
            <v>CONSTRUCCIÓN MURO DE CONTENSION CANCHA JULIAN APAZA.</v>
          </cell>
          <cell r="D2950" t="str">
            <v>HUAYNA POTOSI 3RA. SECCIÓN</v>
          </cell>
          <cell r="E2950">
            <v>5</v>
          </cell>
          <cell r="F2950" t="str">
            <v>DISTRITO - 5</v>
          </cell>
          <cell r="G2950" t="str">
            <v>RI-08</v>
          </cell>
          <cell r="H2950">
            <v>53889</v>
          </cell>
          <cell r="I2950">
            <v>53889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2</v>
          </cell>
          <cell r="R2950" t="str">
            <v>OBRAS Y MEDIO AMBIENTE</v>
          </cell>
          <cell r="S2950">
            <v>12</v>
          </cell>
          <cell r="T2950" t="str">
            <v>INFRAESTRUCTURA URBANA Y RURAL</v>
          </cell>
          <cell r="U2950">
            <v>1</v>
          </cell>
          <cell r="V2950" t="str">
            <v>NUEVOS - 2008</v>
          </cell>
          <cell r="W2950">
            <v>3568</v>
          </cell>
        </row>
        <row r="2951">
          <cell r="B2951" t="str">
            <v>B05-18564-00000</v>
          </cell>
          <cell r="C2951" t="str">
            <v>DOTACIÓN DE CAPA BASE, ARENA CORRIENTE Y POLVILLO PARA ENLOSETADO CALLES 22A PANAMA, 3 DE MAYO Y 26 COCHABAMBA.</v>
          </cell>
          <cell r="D2951" t="str">
            <v>HUAYNA POTOSI 3RA. SECCIÓN</v>
          </cell>
          <cell r="E2951">
            <v>5</v>
          </cell>
          <cell r="F2951" t="str">
            <v>DISTRITO - 5</v>
          </cell>
          <cell r="G2951" t="str">
            <v>RI-08</v>
          </cell>
          <cell r="H2951">
            <v>50000</v>
          </cell>
          <cell r="I2951">
            <v>50000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2</v>
          </cell>
          <cell r="R2951" t="str">
            <v>OBRAS Y MEDIO AMBIENTE</v>
          </cell>
          <cell r="S2951">
            <v>18</v>
          </cell>
          <cell r="T2951" t="str">
            <v>CONSTRUCCION Y MANTENIMIENTO DE CAMINOS VECINALES</v>
          </cell>
          <cell r="U2951">
            <v>1</v>
          </cell>
          <cell r="V2951" t="str">
            <v>NUEVOS - 2008</v>
          </cell>
          <cell r="W2951">
            <v>3569</v>
          </cell>
        </row>
        <row r="2952">
          <cell r="B2952" t="str">
            <v>B05-18590-00000</v>
          </cell>
          <cell r="C2952" t="str">
            <v>DOTACIÓN DE CEMENTO PARA CUNETAS CALLES 22A PANAMA, 3 DE MAYO Y 26 COCHABAMBA.</v>
          </cell>
          <cell r="D2952" t="str">
            <v>HUAYNA POTOSI 3RA. SECCIÓN</v>
          </cell>
          <cell r="E2952">
            <v>5</v>
          </cell>
          <cell r="F2952" t="str">
            <v>DISTRITO - 5</v>
          </cell>
          <cell r="G2952" t="str">
            <v>RI-08</v>
          </cell>
          <cell r="H2952">
            <v>20000</v>
          </cell>
          <cell r="I2952">
            <v>20000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2</v>
          </cell>
          <cell r="R2952" t="str">
            <v>OBRAS Y MEDIO AMBIENTE</v>
          </cell>
          <cell r="S2952">
            <v>18</v>
          </cell>
          <cell r="T2952" t="str">
            <v>CONSTRUCCION Y MANTENIMIENTO DE CAMINOS VECINALES</v>
          </cell>
          <cell r="U2952">
            <v>1</v>
          </cell>
          <cell r="V2952" t="str">
            <v>NUEVOS - 2008</v>
          </cell>
          <cell r="W2952">
            <v>3570</v>
          </cell>
        </row>
        <row r="2953">
          <cell r="B2953" t="str">
            <v>B05-18619-00000</v>
          </cell>
          <cell r="C2953" t="str">
            <v>DOTACIÓN DE LOSETAS CALLE 22A PANAMA (DESDE AV. MATILDE HASTA AV. CHOJLLA).</v>
          </cell>
          <cell r="D2953" t="str">
            <v>HUAYNA POTOSI 3RA. SECCIÓN</v>
          </cell>
          <cell r="E2953">
            <v>5</v>
          </cell>
          <cell r="F2953" t="str">
            <v>DISTRITO - 5</v>
          </cell>
          <cell r="G2953" t="str">
            <v>RI-08</v>
          </cell>
          <cell r="H2953">
            <v>60000</v>
          </cell>
          <cell r="I2953">
            <v>60000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2</v>
          </cell>
          <cell r="R2953" t="str">
            <v>OBRAS Y MEDIO AMBIENTE</v>
          </cell>
          <cell r="S2953">
            <v>18</v>
          </cell>
          <cell r="T2953" t="str">
            <v>CONSTRUCCION Y MANTENIMIENTO DE CAMINOS VECINALES</v>
          </cell>
          <cell r="U2953">
            <v>1</v>
          </cell>
          <cell r="V2953" t="str">
            <v>NUEVOS - 2008</v>
          </cell>
          <cell r="W2953">
            <v>3571</v>
          </cell>
        </row>
        <row r="2954">
          <cell r="B2954" t="str">
            <v>B05-18620-00000</v>
          </cell>
          <cell r="C2954" t="str">
            <v>DOTACIÓN DE LOSETAS CALLE 26 COCHABAMBA (DESDE AV. KANTUTANI HASTA AV. MATILDE)</v>
          </cell>
          <cell r="D2954" t="str">
            <v>HUAYNA POTOSI 3RA. SECCIÓN</v>
          </cell>
          <cell r="E2954">
            <v>5</v>
          </cell>
          <cell r="F2954" t="str">
            <v>DISTRITO - 5</v>
          </cell>
          <cell r="G2954" t="str">
            <v>RI-08</v>
          </cell>
          <cell r="H2954">
            <v>131000</v>
          </cell>
          <cell r="I2954">
            <v>131000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2</v>
          </cell>
          <cell r="R2954" t="str">
            <v>OBRAS Y MEDIO AMBIENTE</v>
          </cell>
          <cell r="S2954">
            <v>18</v>
          </cell>
          <cell r="T2954" t="str">
            <v>CONSTRUCCION Y MANTENIMIENTO DE CAMINOS VECINALES</v>
          </cell>
          <cell r="U2954">
            <v>1</v>
          </cell>
          <cell r="V2954" t="str">
            <v>NUEVOS - 2008</v>
          </cell>
          <cell r="W2954">
            <v>3572</v>
          </cell>
        </row>
        <row r="2955">
          <cell r="B2955" t="str">
            <v>B05-18621-00000</v>
          </cell>
          <cell r="C2955" t="str">
            <v>DOTACIÓN DE LOSETAS CALLE 26 COCHABAMBA (DESDE CALLE ORURO HASTA AV. MATILDE)</v>
          </cell>
          <cell r="D2955" t="str">
            <v>HUAYNA POTOSI 3RA. SECCIÓN</v>
          </cell>
          <cell r="E2955">
            <v>5</v>
          </cell>
          <cell r="F2955" t="str">
            <v>DISTRITO - 5</v>
          </cell>
          <cell r="G2955" t="str">
            <v>RI-08</v>
          </cell>
          <cell r="H2955">
            <v>58000</v>
          </cell>
          <cell r="I2955">
            <v>58000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2</v>
          </cell>
          <cell r="R2955" t="str">
            <v>OBRAS Y MEDIO AMBIENTE</v>
          </cell>
          <cell r="S2955">
            <v>18</v>
          </cell>
          <cell r="T2955" t="str">
            <v>CONSTRUCCION Y MANTENIMIENTO DE CAMINOS VECINALES</v>
          </cell>
          <cell r="U2955">
            <v>1</v>
          </cell>
          <cell r="V2955" t="str">
            <v>NUEVOS - 2008</v>
          </cell>
          <cell r="W2955">
            <v>3573</v>
          </cell>
        </row>
        <row r="2956">
          <cell r="B2956" t="str">
            <v>B05-18622-00000</v>
          </cell>
          <cell r="C2956" t="str">
            <v>DOTACIÓN DE LOSETAS CALLE 3 DE MAYO Y 22A PANAMA (DESDE AV. SUCRE HASTA AV. KANTUTANI)</v>
          </cell>
          <cell r="D2956" t="str">
            <v>HUAYNA POTOSI 3RA. SECCIÓN</v>
          </cell>
          <cell r="E2956">
            <v>5</v>
          </cell>
          <cell r="F2956" t="str">
            <v>DISTRITO - 5</v>
          </cell>
          <cell r="G2956" t="str">
            <v>RI-08</v>
          </cell>
          <cell r="H2956">
            <v>85000</v>
          </cell>
          <cell r="I2956">
            <v>85000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2</v>
          </cell>
          <cell r="R2956" t="str">
            <v>OBRAS Y MEDIO AMBIENTE</v>
          </cell>
          <cell r="S2956">
            <v>18</v>
          </cell>
          <cell r="T2956" t="str">
            <v>CONSTRUCCION Y MANTENIMIENTO DE CAMINOS VECINALES</v>
          </cell>
          <cell r="U2956">
            <v>1</v>
          </cell>
          <cell r="V2956" t="str">
            <v>NUEVOS - 2008</v>
          </cell>
          <cell r="W2956">
            <v>3574</v>
          </cell>
        </row>
        <row r="2957">
          <cell r="B2957" t="str">
            <v>B05-18624-00000</v>
          </cell>
          <cell r="C2957" t="str">
            <v>DOTACIÓN DE LOSETAS CALLE CHACOMA (DESDE AV. CHOJLLA HASTA  AV. WARISATA)</v>
          </cell>
          <cell r="D2957" t="str">
            <v>HUAYNA POTOSI 3RA. SECCIÓN</v>
          </cell>
          <cell r="E2957">
            <v>5</v>
          </cell>
          <cell r="F2957" t="str">
            <v>DISTRITO - 5</v>
          </cell>
          <cell r="G2957" t="str">
            <v>RI-08</v>
          </cell>
          <cell r="H2957">
            <v>30000</v>
          </cell>
          <cell r="I2957">
            <v>30000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2</v>
          </cell>
          <cell r="R2957" t="str">
            <v>OBRAS Y MEDIO AMBIENTE</v>
          </cell>
          <cell r="S2957">
            <v>18</v>
          </cell>
          <cell r="T2957" t="str">
            <v>CONSTRUCCION Y MANTENIMIENTO DE CAMINOS VECINALES</v>
          </cell>
          <cell r="U2957">
            <v>1</v>
          </cell>
          <cell r="V2957" t="str">
            <v>NUEVOS - 2008</v>
          </cell>
          <cell r="W2957">
            <v>3575</v>
          </cell>
        </row>
        <row r="2958">
          <cell r="B2958" t="str">
            <v>B05-18625-00000</v>
          </cell>
          <cell r="C2958" t="str">
            <v xml:space="preserve">DOTACIÓN DE LOSETAS CALLE CHACOMA (ENTRE CALLES MATILDE Y CHOJLLA)  </v>
          </cell>
          <cell r="D2958" t="str">
            <v>HUAYNA POTOSI 3RA. SECCIÓN</v>
          </cell>
          <cell r="E2958">
            <v>5</v>
          </cell>
          <cell r="F2958" t="str">
            <v>DISTRITO - 5</v>
          </cell>
          <cell r="G2958" t="str">
            <v>RI-08</v>
          </cell>
          <cell r="H2958">
            <v>50000</v>
          </cell>
          <cell r="I2958">
            <v>50000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2</v>
          </cell>
          <cell r="R2958" t="str">
            <v>OBRAS Y MEDIO AMBIENTE</v>
          </cell>
          <cell r="S2958">
            <v>18</v>
          </cell>
          <cell r="T2958" t="str">
            <v>CONSTRUCCION Y MANTENIMIENTO DE CAMINOS VECINALES</v>
          </cell>
          <cell r="U2958">
            <v>1</v>
          </cell>
          <cell r="V2958" t="str">
            <v>NUEVOS - 2008</v>
          </cell>
          <cell r="W2958">
            <v>3576</v>
          </cell>
        </row>
        <row r="2959">
          <cell r="B2959" t="str">
            <v>B05-18633-00000</v>
          </cell>
          <cell r="C2959" t="str">
            <v>DOTACIÓN DE LOSETAS CALLE LOS ANDES (DESDE CALLE CHACOMA HASTA SIMON BOLIVAR)</v>
          </cell>
          <cell r="D2959" t="str">
            <v>HUAYNA POTOSI 3RA. SECCIÓN</v>
          </cell>
          <cell r="E2959">
            <v>5</v>
          </cell>
          <cell r="F2959" t="str">
            <v>DISTRITO - 5</v>
          </cell>
          <cell r="G2959" t="str">
            <v>RI-08</v>
          </cell>
          <cell r="H2959">
            <v>34000</v>
          </cell>
          <cell r="I2959">
            <v>34000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2</v>
          </cell>
          <cell r="R2959" t="str">
            <v>OBRAS Y MEDIO AMBIENTE</v>
          </cell>
          <cell r="S2959">
            <v>18</v>
          </cell>
          <cell r="T2959" t="str">
            <v>CONSTRUCCION Y MANTENIMIENTO DE CAMINOS VECINALES</v>
          </cell>
          <cell r="U2959">
            <v>1</v>
          </cell>
          <cell r="V2959" t="str">
            <v>NUEVOS - 2008</v>
          </cell>
          <cell r="W2959">
            <v>3577</v>
          </cell>
        </row>
        <row r="2960">
          <cell r="B2960" t="str">
            <v>B05-18635-00000</v>
          </cell>
          <cell r="C2960" t="str">
            <v>DOTACIÓN DE LOSETAS CALLE NEVADA</v>
          </cell>
          <cell r="D2960" t="str">
            <v>HUAYNA POTOSI 3RA. SECCIÓN</v>
          </cell>
          <cell r="E2960">
            <v>5</v>
          </cell>
          <cell r="F2960" t="str">
            <v>DISTRITO - 5</v>
          </cell>
          <cell r="G2960" t="str">
            <v>RI-08</v>
          </cell>
          <cell r="H2960">
            <v>65000</v>
          </cell>
          <cell r="I2960">
            <v>65000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2</v>
          </cell>
          <cell r="R2960" t="str">
            <v>OBRAS Y MEDIO AMBIENTE</v>
          </cell>
          <cell r="S2960">
            <v>18</v>
          </cell>
          <cell r="T2960" t="str">
            <v>CONSTRUCCION Y MANTENIMIENTO DE CAMINOS VECINALES</v>
          </cell>
          <cell r="U2960">
            <v>1</v>
          </cell>
          <cell r="V2960" t="str">
            <v>NUEVOS - 2008</v>
          </cell>
          <cell r="W2960">
            <v>3578</v>
          </cell>
        </row>
        <row r="2961">
          <cell r="B2961" t="str">
            <v>B05-18919-00000</v>
          </cell>
          <cell r="C2961" t="str">
            <v>DOTACIÓN DE MATERIAL ELECTRICO PARA MANTENIMIENTO DE LUMINARIAS</v>
          </cell>
          <cell r="D2961" t="str">
            <v>HUAYNA POTOSI 3RA. SECCIÓN</v>
          </cell>
          <cell r="E2961">
            <v>5</v>
          </cell>
          <cell r="F2961" t="str">
            <v>DISTRITO - 5</v>
          </cell>
          <cell r="G2961" t="str">
            <v>RI-08</v>
          </cell>
          <cell r="H2961">
            <v>20000</v>
          </cell>
          <cell r="I2961">
            <v>20000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2</v>
          </cell>
          <cell r="R2961" t="str">
            <v>OBRAS Y MEDIO AMBIENTE</v>
          </cell>
          <cell r="S2961">
            <v>17</v>
          </cell>
          <cell r="T2961" t="str">
            <v>ALUMBRADO PUBLICO</v>
          </cell>
          <cell r="U2961">
            <v>1</v>
          </cell>
          <cell r="V2961" t="str">
            <v>NUEVOS - 2008</v>
          </cell>
          <cell r="W2961">
            <v>3579</v>
          </cell>
        </row>
        <row r="2962">
          <cell r="B2962" t="str">
            <v>B05-18392-00000</v>
          </cell>
          <cell r="C2962" t="str">
            <v>CONSTRUCCIÓN DE TINGLADO CANCHA MULTIPLE (FASE I)</v>
          </cell>
          <cell r="D2962" t="str">
            <v>HUAYNA POTOSI GRUPO 33</v>
          </cell>
          <cell r="E2962">
            <v>5</v>
          </cell>
          <cell r="F2962" t="str">
            <v>DISTRITO - 5</v>
          </cell>
          <cell r="G2962" t="str">
            <v>RI-08</v>
          </cell>
          <cell r="H2962">
            <v>42095</v>
          </cell>
          <cell r="I2962">
            <v>42095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2</v>
          </cell>
          <cell r="R2962" t="str">
            <v>OBRAS Y MEDIO AMBIENTE</v>
          </cell>
          <cell r="S2962">
            <v>12</v>
          </cell>
          <cell r="T2962" t="str">
            <v>INFRAESTRUCTURA URBANA Y RURAL</v>
          </cell>
          <cell r="U2962">
            <v>1</v>
          </cell>
          <cell r="V2962" t="str">
            <v>NUEVOS - 2008</v>
          </cell>
          <cell r="W2962">
            <v>3580</v>
          </cell>
        </row>
        <row r="2963">
          <cell r="B2963" t="str">
            <v/>
          </cell>
          <cell r="C2963" t="str">
            <v>ALQUILER DE MAQUINARIA PESADA TOPADORA PARA  AV. CANELAS Y JOSE MANUEL CORTEZ</v>
          </cell>
          <cell r="D2963" t="str">
            <v>MARISCAL SUCRE A</v>
          </cell>
          <cell r="E2963">
            <v>5</v>
          </cell>
          <cell r="F2963" t="str">
            <v>DISTRITO - 5</v>
          </cell>
          <cell r="G2963" t="str">
            <v>RI-08</v>
          </cell>
          <cell r="H2963">
            <v>13137</v>
          </cell>
          <cell r="I2963">
            <v>13137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2</v>
          </cell>
          <cell r="R2963" t="str">
            <v>OBRAS Y MEDIO AMBIENTE</v>
          </cell>
          <cell r="S2963">
            <v>18</v>
          </cell>
          <cell r="T2963" t="str">
            <v>CONSTRUCCION Y MANTENIMIENTO DE CAMINOS VECINALES</v>
          </cell>
          <cell r="U2963">
            <v>1</v>
          </cell>
          <cell r="V2963" t="str">
            <v>NUEVOS - 2008</v>
          </cell>
          <cell r="W2963">
            <v>3581</v>
          </cell>
        </row>
        <row r="2964">
          <cell r="B2964" t="str">
            <v>B05-18611-00000</v>
          </cell>
          <cell r="C2964" t="str">
            <v>DOTACIÓN DE LOSETAS AV. DEMETRIO CANELAS</v>
          </cell>
          <cell r="D2964" t="str">
            <v>MARISCAL SUCRE A</v>
          </cell>
          <cell r="E2964">
            <v>5</v>
          </cell>
          <cell r="F2964" t="str">
            <v>DISTRITO - 5</v>
          </cell>
          <cell r="G2964" t="str">
            <v>RI-08</v>
          </cell>
          <cell r="H2964">
            <v>140000</v>
          </cell>
          <cell r="I2964">
            <v>140000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2</v>
          </cell>
          <cell r="R2964" t="str">
            <v>OBRAS Y MEDIO AMBIENTE</v>
          </cell>
          <cell r="S2964">
            <v>18</v>
          </cell>
          <cell r="T2964" t="str">
            <v>CONSTRUCCION Y MANTENIMIENTO DE CAMINOS VECINALES</v>
          </cell>
          <cell r="U2964">
            <v>1</v>
          </cell>
          <cell r="V2964" t="str">
            <v>NUEVOS - 2008</v>
          </cell>
          <cell r="W2964">
            <v>3582</v>
          </cell>
        </row>
        <row r="2965">
          <cell r="B2965" t="str">
            <v>B05-18612-00000</v>
          </cell>
          <cell r="C2965" t="str">
            <v>DOTACIÓN DE LOSETAS AV. JOSE MANUEL CORTEZ</v>
          </cell>
          <cell r="D2965" t="str">
            <v>MARISCAL SUCRE A</v>
          </cell>
          <cell r="E2965">
            <v>5</v>
          </cell>
          <cell r="F2965" t="str">
            <v>DISTRITO - 5</v>
          </cell>
          <cell r="G2965" t="str">
            <v>RI-08</v>
          </cell>
          <cell r="H2965">
            <v>65000</v>
          </cell>
          <cell r="I2965">
            <v>65000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2</v>
          </cell>
          <cell r="R2965" t="str">
            <v>OBRAS Y MEDIO AMBIENTE</v>
          </cell>
          <cell r="S2965">
            <v>18</v>
          </cell>
          <cell r="T2965" t="str">
            <v>CONSTRUCCION Y MANTENIMIENTO DE CAMINOS VECINALES</v>
          </cell>
          <cell r="U2965">
            <v>1</v>
          </cell>
          <cell r="V2965" t="str">
            <v>NUEVOS - 2008</v>
          </cell>
          <cell r="W2965">
            <v>3583</v>
          </cell>
        </row>
        <row r="2966">
          <cell r="B2966" t="str">
            <v>B05-18663-00000</v>
          </cell>
          <cell r="C2966" t="str">
            <v>DOTACIÓN DE LOSETAS PARA CALLES JOSE INGENIEROS Y ELOY ALFARO</v>
          </cell>
          <cell r="D2966" t="str">
            <v>MARISCAL SUCRE HICHUSIRCA CHICO</v>
          </cell>
          <cell r="E2966">
            <v>5</v>
          </cell>
          <cell r="F2966" t="str">
            <v>DISTRITO - 5</v>
          </cell>
          <cell r="G2966" t="str">
            <v>RI-08</v>
          </cell>
          <cell r="H2966">
            <v>72835</v>
          </cell>
          <cell r="I2966">
            <v>72835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2</v>
          </cell>
          <cell r="R2966" t="str">
            <v>OBRAS Y MEDIO AMBIENTE</v>
          </cell>
          <cell r="S2966">
            <v>18</v>
          </cell>
          <cell r="T2966" t="str">
            <v>CONSTRUCCION Y MANTENIMIENTO DE CAMINOS VECINALES</v>
          </cell>
          <cell r="U2966">
            <v>1</v>
          </cell>
          <cell r="V2966" t="str">
            <v>NUEVOS - 2008</v>
          </cell>
          <cell r="W2966">
            <v>3584</v>
          </cell>
        </row>
        <row r="2967">
          <cell r="B2967" t="str">
            <v>B05-18631-00000</v>
          </cell>
          <cell r="C2967" t="str">
            <v>DOTACIÓN DE LOSETAS CALLE JOSE ANTEQUERA</v>
          </cell>
          <cell r="D2967" t="str">
            <v>MARISCAL SUCRE SECTOR II</v>
          </cell>
          <cell r="E2967">
            <v>5</v>
          </cell>
          <cell r="F2967" t="str">
            <v>DISTRITO - 5</v>
          </cell>
          <cell r="G2967" t="str">
            <v>RI-08</v>
          </cell>
          <cell r="H2967">
            <v>19940</v>
          </cell>
          <cell r="I2967">
            <v>19940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2</v>
          </cell>
          <cell r="R2967" t="str">
            <v>OBRAS Y MEDIO AMBIENTE</v>
          </cell>
          <cell r="S2967">
            <v>18</v>
          </cell>
          <cell r="T2967" t="str">
            <v>CONSTRUCCION Y MANTENIMIENTO DE CAMINOS VECINALES</v>
          </cell>
          <cell r="U2967">
            <v>1</v>
          </cell>
          <cell r="V2967" t="str">
            <v>NUEVOS - 2008</v>
          </cell>
          <cell r="W2967">
            <v>3585</v>
          </cell>
        </row>
        <row r="2968">
          <cell r="B2968" t="str">
            <v>B05-19147-00000</v>
          </cell>
          <cell r="C2968" t="str">
            <v>ENLOSETADO CALLE LUIS ALBA MONTE</v>
          </cell>
          <cell r="D2968" t="str">
            <v>MARISCAL SUCRE SECTOR II</v>
          </cell>
          <cell r="E2968">
            <v>5</v>
          </cell>
          <cell r="F2968" t="str">
            <v>DISTRITO - 5</v>
          </cell>
          <cell r="G2968" t="str">
            <v>RI-08</v>
          </cell>
          <cell r="H2968">
            <v>40000</v>
          </cell>
          <cell r="I2968">
            <v>0</v>
          </cell>
          <cell r="J2968">
            <v>0</v>
          </cell>
          <cell r="K2968">
            <v>40000</v>
          </cell>
          <cell r="L2968">
            <v>0</v>
          </cell>
          <cell r="M2968">
            <v>0</v>
          </cell>
          <cell r="N2968">
            <v>40000</v>
          </cell>
          <cell r="O2968">
            <v>0</v>
          </cell>
          <cell r="P2968">
            <v>0</v>
          </cell>
          <cell r="Q2968">
            <v>2</v>
          </cell>
          <cell r="R2968" t="str">
            <v>OBRAS Y MEDIO AMBIENTE</v>
          </cell>
          <cell r="S2968">
            <v>18</v>
          </cell>
          <cell r="T2968" t="str">
            <v>CONSTRUCCION Y MANTENIMIENTO DE CAMINOS VECINALES</v>
          </cell>
          <cell r="U2968">
            <v>1</v>
          </cell>
          <cell r="V2968" t="str">
            <v>NUEVOS - 2008</v>
          </cell>
          <cell r="W2968">
            <v>3586</v>
          </cell>
        </row>
        <row r="2969">
          <cell r="B2969" t="str">
            <v>B05-18651-00000</v>
          </cell>
          <cell r="C2969" t="str">
            <v>DOTACIÓN DE LOSETAS CALLES GRAL. CAMACHO Y AYOREO.</v>
          </cell>
          <cell r="D2969" t="str">
            <v>NUEVA ASUNCIÓN U.V. 1</v>
          </cell>
          <cell r="E2969">
            <v>5</v>
          </cell>
          <cell r="F2969" t="str">
            <v>DISTRITO - 5</v>
          </cell>
          <cell r="G2969" t="str">
            <v>RI-08</v>
          </cell>
          <cell r="H2969">
            <v>69420</v>
          </cell>
          <cell r="I2969">
            <v>69420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2</v>
          </cell>
          <cell r="R2969" t="str">
            <v>OBRAS Y MEDIO AMBIENTE</v>
          </cell>
          <cell r="S2969">
            <v>18</v>
          </cell>
          <cell r="T2969" t="str">
            <v>CONSTRUCCION Y MANTENIMIENTO DE CAMINOS VECINALES</v>
          </cell>
          <cell r="U2969">
            <v>1</v>
          </cell>
          <cell r="V2969" t="str">
            <v>NUEVOS - 2008</v>
          </cell>
          <cell r="W2969">
            <v>3587</v>
          </cell>
        </row>
        <row r="2970">
          <cell r="B2970" t="str">
            <v>B05-18648-00000</v>
          </cell>
          <cell r="C2970" t="str">
            <v>DOTACIÓN DE LOSETAS CALLE SUCRE</v>
          </cell>
          <cell r="D2970" t="str">
            <v>NUEVA ASUNCIÓN U.V. 2</v>
          </cell>
          <cell r="E2970">
            <v>5</v>
          </cell>
          <cell r="F2970" t="str">
            <v>DISTRITO - 5</v>
          </cell>
          <cell r="G2970" t="str">
            <v>RI-08</v>
          </cell>
          <cell r="H2970">
            <v>45049</v>
          </cell>
          <cell r="I2970">
            <v>45049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2</v>
          </cell>
          <cell r="R2970" t="str">
            <v>OBRAS Y MEDIO AMBIENTE</v>
          </cell>
          <cell r="S2970">
            <v>18</v>
          </cell>
          <cell r="T2970" t="str">
            <v>CONSTRUCCION Y MANTENIMIENTO DE CAMINOS VECINALES</v>
          </cell>
          <cell r="U2970">
            <v>1</v>
          </cell>
          <cell r="V2970" t="str">
            <v>NUEVOS - 2008</v>
          </cell>
          <cell r="W2970">
            <v>3588</v>
          </cell>
        </row>
        <row r="2971">
          <cell r="B2971" t="str">
            <v>B05-18280-00000</v>
          </cell>
          <cell r="C2971" t="str">
            <v>CONSTRUCCIÓN CORDONES DE ACERA VARIAS CALLES</v>
          </cell>
          <cell r="D2971" t="str">
            <v>NUEVA ASUNCIÓN U.V.3</v>
          </cell>
          <cell r="E2971">
            <v>5</v>
          </cell>
          <cell r="F2971" t="str">
            <v>DISTRITO - 5</v>
          </cell>
          <cell r="G2971" t="str">
            <v>RI-08</v>
          </cell>
          <cell r="H2971">
            <v>55204</v>
          </cell>
          <cell r="I2971">
            <v>55204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2</v>
          </cell>
          <cell r="R2971" t="str">
            <v>OBRAS Y MEDIO AMBIENTE</v>
          </cell>
          <cell r="S2971">
            <v>18</v>
          </cell>
          <cell r="T2971" t="str">
            <v>CONSTRUCCION Y MANTENIMIENTO DE CAMINOS VECINALES</v>
          </cell>
          <cell r="U2971">
            <v>1</v>
          </cell>
          <cell r="V2971" t="str">
            <v>NUEVOS - 2008</v>
          </cell>
          <cell r="W2971">
            <v>3589</v>
          </cell>
        </row>
        <row r="2972">
          <cell r="B2972" t="str">
            <v>B05-18873-00000</v>
          </cell>
          <cell r="C2972" t="str">
            <v>DOTACIÓN DE TUBERÍA PARA ALCANTARILLADO SANITARIO</v>
          </cell>
          <cell r="D2972" t="str">
            <v>NUEVA ASUNCIÓN U.V.4</v>
          </cell>
          <cell r="E2972">
            <v>5</v>
          </cell>
          <cell r="F2972" t="str">
            <v>DISTRITO - 5</v>
          </cell>
          <cell r="G2972" t="str">
            <v>RI-08</v>
          </cell>
          <cell r="H2972">
            <v>37940</v>
          </cell>
          <cell r="I2972">
            <v>37940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2</v>
          </cell>
          <cell r="R2972" t="str">
            <v>OBRAS Y MEDIO AMBIENTE</v>
          </cell>
          <cell r="S2972">
            <v>15</v>
          </cell>
          <cell r="T2972" t="str">
            <v>PLAN USO DE DESECHOS SOLIDOS - ALCANTARILLADO SANITARIO</v>
          </cell>
          <cell r="U2972">
            <v>1</v>
          </cell>
          <cell r="V2972" t="str">
            <v>NUEVOS - 2008</v>
          </cell>
          <cell r="W2972">
            <v>3590</v>
          </cell>
        </row>
        <row r="2973">
          <cell r="B2973" t="str">
            <v>B05-19410-00000</v>
          </cell>
          <cell r="C2973" t="str">
            <v>PAVIMENTO AV. 24 DE JUNIO (FASE I)</v>
          </cell>
          <cell r="D2973" t="str">
            <v>PLAN VIVIENDA</v>
          </cell>
          <cell r="E2973">
            <v>5</v>
          </cell>
          <cell r="F2973" t="str">
            <v>DISTRITO - 5</v>
          </cell>
          <cell r="G2973" t="str">
            <v>RI-08</v>
          </cell>
          <cell r="H2973">
            <v>105000</v>
          </cell>
          <cell r="I2973">
            <v>105000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2</v>
          </cell>
          <cell r="R2973" t="str">
            <v>OBRAS Y MEDIO AMBIENTE</v>
          </cell>
          <cell r="S2973">
            <v>18</v>
          </cell>
          <cell r="T2973" t="str">
            <v>CONSTRUCCION Y MANTENIMIENTO DE CAMINOS VECINALES</v>
          </cell>
          <cell r="U2973">
            <v>1</v>
          </cell>
          <cell r="V2973" t="str">
            <v>NUEVOS - 2008</v>
          </cell>
          <cell r="W2973">
            <v>3591</v>
          </cell>
        </row>
        <row r="2974">
          <cell r="B2974" t="str">
            <v>B05-19008-00000</v>
          </cell>
          <cell r="C2974" t="str">
            <v>EMBOVEDADO PLUVIAL AVENIDA 12</v>
          </cell>
          <cell r="D2974" t="str">
            <v>PUERTO MEJILLONES</v>
          </cell>
          <cell r="E2974">
            <v>5</v>
          </cell>
          <cell r="F2974" t="str">
            <v>DISTRITO - 5</v>
          </cell>
          <cell r="G2974" t="str">
            <v>RI-08</v>
          </cell>
          <cell r="H2974">
            <v>150000</v>
          </cell>
          <cell r="I2974">
            <v>70455</v>
          </cell>
          <cell r="J2974">
            <v>79545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2</v>
          </cell>
          <cell r="R2974" t="str">
            <v>OBRAS Y MEDIO AMBIENTE</v>
          </cell>
          <cell r="S2974">
            <v>15</v>
          </cell>
          <cell r="T2974" t="str">
            <v>PLAN USO DE DESECHOS SOLIDOS - ALCANTARILLADO SANITARIO</v>
          </cell>
          <cell r="U2974">
            <v>1</v>
          </cell>
          <cell r="V2974" t="str">
            <v>NUEVOS - 2008</v>
          </cell>
          <cell r="W2974">
            <v>3592</v>
          </cell>
        </row>
        <row r="2975">
          <cell r="B2975" t="str">
            <v>B05-19009-00000</v>
          </cell>
          <cell r="C2975" t="str">
            <v>EMBOVEDADO PLUVIAL CALLE "C"</v>
          </cell>
          <cell r="D2975" t="str">
            <v>PUERTO MEJILLONES</v>
          </cell>
          <cell r="E2975">
            <v>5</v>
          </cell>
          <cell r="F2975" t="str">
            <v>DISTRITO - 5</v>
          </cell>
          <cell r="G2975" t="str">
            <v>RI-08</v>
          </cell>
          <cell r="H2975">
            <v>20000</v>
          </cell>
          <cell r="I2975">
            <v>14268</v>
          </cell>
          <cell r="J2975">
            <v>5732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2</v>
          </cell>
          <cell r="R2975" t="str">
            <v>OBRAS Y MEDIO AMBIENTE</v>
          </cell>
          <cell r="S2975">
            <v>15</v>
          </cell>
          <cell r="T2975" t="str">
            <v>PLAN USO DE DESECHOS SOLIDOS - ALCANTARILLADO SANITARIO</v>
          </cell>
          <cell r="U2975">
            <v>1</v>
          </cell>
          <cell r="V2975" t="str">
            <v>NUEVOS - 2008</v>
          </cell>
          <cell r="W2975">
            <v>3593</v>
          </cell>
        </row>
        <row r="2976">
          <cell r="B2976" t="str">
            <v>B05-19412-00000</v>
          </cell>
          <cell r="C2976" t="str">
            <v>PAVIMENTO FLEXIBLE AVENIDA 3</v>
          </cell>
          <cell r="D2976" t="str">
            <v>PUERTO MEJILLONES</v>
          </cell>
          <cell r="E2976">
            <v>5</v>
          </cell>
          <cell r="F2976" t="str">
            <v>DISTRITO - 5</v>
          </cell>
          <cell r="G2976" t="str">
            <v>RI-08</v>
          </cell>
          <cell r="H2976">
            <v>300000</v>
          </cell>
          <cell r="I2976">
            <v>300000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2</v>
          </cell>
          <cell r="R2976" t="str">
            <v>OBRAS Y MEDIO AMBIENTE</v>
          </cell>
          <cell r="S2976">
            <v>18</v>
          </cell>
          <cell r="T2976" t="str">
            <v>CONSTRUCCION Y MANTENIMIENTO DE CAMINOS VECINALES</v>
          </cell>
          <cell r="U2976">
            <v>1</v>
          </cell>
          <cell r="V2976" t="str">
            <v>NUEVOS - 2008</v>
          </cell>
          <cell r="W2976">
            <v>3594</v>
          </cell>
        </row>
        <row r="2977">
          <cell r="B2977" t="str">
            <v>B05-19153-00000</v>
          </cell>
          <cell r="C2977" t="str">
            <v>ENLOSETADO CALLE MARTIN LUTERO (MANZANO N° 1)</v>
          </cell>
          <cell r="D2977" t="str">
            <v>RIO SECO - EX TRANCA</v>
          </cell>
          <cell r="E2977">
            <v>5</v>
          </cell>
          <cell r="F2977" t="str">
            <v>DISTRITO - 5</v>
          </cell>
          <cell r="G2977" t="str">
            <v>RI-08</v>
          </cell>
          <cell r="H2977">
            <v>44587</v>
          </cell>
          <cell r="I2977">
            <v>44587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2</v>
          </cell>
          <cell r="R2977" t="str">
            <v>OBRAS Y MEDIO AMBIENTE</v>
          </cell>
          <cell r="S2977">
            <v>18</v>
          </cell>
          <cell r="T2977" t="str">
            <v>CONSTRUCCION Y MANTENIMIENTO DE CAMINOS VECINALES</v>
          </cell>
          <cell r="U2977">
            <v>1</v>
          </cell>
          <cell r="V2977" t="str">
            <v>NUEVOS - 2008</v>
          </cell>
          <cell r="W2977">
            <v>3595</v>
          </cell>
        </row>
        <row r="2978">
          <cell r="B2978" t="str">
            <v>B05-18522-00000</v>
          </cell>
          <cell r="C2978" t="str">
            <v>CONSTRUCCIÓN SEDE SOCIAL FASE III</v>
          </cell>
          <cell r="D2978" t="str">
            <v>SAN JUAN RIO SECO</v>
          </cell>
          <cell r="E2978">
            <v>5</v>
          </cell>
          <cell r="F2978" t="str">
            <v>DISTRITO - 5</v>
          </cell>
          <cell r="G2978" t="str">
            <v>RI-08</v>
          </cell>
          <cell r="H2978">
            <v>50000</v>
          </cell>
          <cell r="I2978">
            <v>50000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2</v>
          </cell>
          <cell r="R2978" t="str">
            <v>OBRAS Y MEDIO AMBIENTE</v>
          </cell>
          <cell r="S2978">
            <v>12</v>
          </cell>
          <cell r="T2978" t="str">
            <v>INFRAESTRUCTURA URBANA Y RURAL</v>
          </cell>
          <cell r="U2978">
            <v>1</v>
          </cell>
          <cell r="V2978" t="str">
            <v>NUEVOS - 2008</v>
          </cell>
          <cell r="W2978">
            <v>3596</v>
          </cell>
        </row>
        <row r="2979">
          <cell r="B2979" t="str">
            <v>B05-19174-00000</v>
          </cell>
          <cell r="C2979" t="str">
            <v>ENLOSETADO CALLE ROMULO CALLEJOS</v>
          </cell>
          <cell r="D2979" t="str">
            <v>SANTA ROSA DE LIMA</v>
          </cell>
          <cell r="E2979">
            <v>5</v>
          </cell>
          <cell r="F2979" t="str">
            <v>DISTRITO - 5</v>
          </cell>
          <cell r="G2979" t="str">
            <v>RI-08</v>
          </cell>
          <cell r="H2979">
            <v>166939</v>
          </cell>
          <cell r="I2979">
            <v>166939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2</v>
          </cell>
          <cell r="R2979" t="str">
            <v>OBRAS Y MEDIO AMBIENTE</v>
          </cell>
          <cell r="S2979">
            <v>18</v>
          </cell>
          <cell r="T2979" t="str">
            <v>CONSTRUCCION Y MANTENIMIENTO DE CAMINOS VECINALES</v>
          </cell>
          <cell r="U2979">
            <v>1</v>
          </cell>
          <cell r="V2979" t="str">
            <v>NUEVOS - 2008</v>
          </cell>
          <cell r="W2979">
            <v>3597</v>
          </cell>
        </row>
        <row r="2980">
          <cell r="B2980" t="str">
            <v>B05-18122-00000</v>
          </cell>
          <cell r="C2980" t="str">
            <v>ASFALTADO CALLE 2 FASE II (ESTUDIO DE PREINVERSIÓN)</v>
          </cell>
          <cell r="D2980" t="str">
            <v>TUPAC KATARI</v>
          </cell>
          <cell r="E2980">
            <v>5</v>
          </cell>
          <cell r="F2980" t="str">
            <v>DISTRITO - 5</v>
          </cell>
          <cell r="G2980" t="str">
            <v>RI-08</v>
          </cell>
          <cell r="H2980">
            <v>24761</v>
          </cell>
          <cell r="I2980">
            <v>24761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2</v>
          </cell>
          <cell r="R2980" t="str">
            <v>OBRAS Y MEDIO AMBIENTE</v>
          </cell>
          <cell r="S2980">
            <v>18</v>
          </cell>
          <cell r="T2980" t="str">
            <v>CONSTRUCCION Y MANTENIMIENTO DE CAMINOS VECINALES</v>
          </cell>
          <cell r="U2980">
            <v>1</v>
          </cell>
          <cell r="V2980" t="str">
            <v>NUEVOS - 2008</v>
          </cell>
          <cell r="W2980">
            <v>3598</v>
          </cell>
        </row>
        <row r="2981">
          <cell r="B2981" t="str">
            <v>B05-18125-00000</v>
          </cell>
          <cell r="C2981" t="str">
            <v>ASFALTO AV. "C"  (ESTUDIO DE PREINVERSIÓN)</v>
          </cell>
          <cell r="D2981" t="str">
            <v>TUPAC KATARI</v>
          </cell>
          <cell r="E2981">
            <v>5</v>
          </cell>
          <cell r="F2981" t="str">
            <v>DISTRITO - 5</v>
          </cell>
          <cell r="G2981" t="str">
            <v>RI-08</v>
          </cell>
          <cell r="H2981">
            <v>30000</v>
          </cell>
          <cell r="I2981">
            <v>30000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2</v>
          </cell>
          <cell r="R2981" t="str">
            <v>OBRAS Y MEDIO AMBIENTE</v>
          </cell>
          <cell r="S2981">
            <v>18</v>
          </cell>
          <cell r="T2981" t="str">
            <v>CONSTRUCCION Y MANTENIMIENTO DE CAMINOS VECINALES</v>
          </cell>
          <cell r="U2981">
            <v>1</v>
          </cell>
          <cell r="V2981" t="str">
            <v>NUEVOS - 2008</v>
          </cell>
          <cell r="W2981">
            <v>3599</v>
          </cell>
        </row>
        <row r="2982">
          <cell r="B2982" t="str">
            <v>B05-18812-00000</v>
          </cell>
          <cell r="C2982" t="str">
            <v>DOTACIÓN DE MATERIALES DE CONSTRUCCIÓN PARA ENLOSETADO CALLES 8, 11 y 12</v>
          </cell>
          <cell r="D2982" t="str">
            <v>TUPAC KATARI</v>
          </cell>
          <cell r="E2982">
            <v>5</v>
          </cell>
          <cell r="F2982" t="str">
            <v>DISTRITO - 5</v>
          </cell>
          <cell r="G2982" t="str">
            <v>RI-08</v>
          </cell>
          <cell r="H2982">
            <v>300000</v>
          </cell>
          <cell r="I2982">
            <v>300000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2</v>
          </cell>
          <cell r="R2982" t="str">
            <v>OBRAS Y MEDIO AMBIENTE</v>
          </cell>
          <cell r="S2982">
            <v>18</v>
          </cell>
          <cell r="T2982" t="str">
            <v>CONSTRUCCION Y MANTENIMIENTO DE CAMINOS VECINALES</v>
          </cell>
          <cell r="U2982">
            <v>1</v>
          </cell>
          <cell r="V2982" t="str">
            <v>NUEVOS - 2008</v>
          </cell>
          <cell r="W2982">
            <v>3600</v>
          </cell>
        </row>
        <row r="2983">
          <cell r="B2983" t="str">
            <v>B05-18478-00000</v>
          </cell>
          <cell r="C2983" t="str">
            <v>CONSTRUCCIÓN POSTA SANITARIA (ESTUDIO DE PREINVERSIÓN)</v>
          </cell>
          <cell r="D2983" t="str">
            <v>VILLA ESPERANZA</v>
          </cell>
          <cell r="E2983">
            <v>5</v>
          </cell>
          <cell r="F2983" t="str">
            <v>DISTRITO - 5</v>
          </cell>
          <cell r="G2983" t="str">
            <v>RI-08</v>
          </cell>
          <cell r="H2983">
            <v>10000</v>
          </cell>
          <cell r="I2983">
            <v>10000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2</v>
          </cell>
          <cell r="R2983" t="str">
            <v>OBRAS Y MEDIO AMBIENTE</v>
          </cell>
          <cell r="S2983">
            <v>12</v>
          </cell>
          <cell r="T2983" t="str">
            <v>INFRAESTRUCTURA URBANA Y RURAL</v>
          </cell>
          <cell r="U2983">
            <v>1</v>
          </cell>
          <cell r="V2983" t="str">
            <v>NUEVOS - 2008</v>
          </cell>
          <cell r="W2983">
            <v>3601</v>
          </cell>
        </row>
        <row r="2984">
          <cell r="B2984" t="str">
            <v>B05-19116-00000</v>
          </cell>
          <cell r="C2984" t="str">
            <v>ENLOSETADO CALLE 9</v>
          </cell>
          <cell r="D2984" t="str">
            <v>VILLA ESPERANZA</v>
          </cell>
          <cell r="E2984">
            <v>5</v>
          </cell>
          <cell r="F2984" t="str">
            <v>DISTRITO - 5</v>
          </cell>
          <cell r="G2984" t="str">
            <v>RI-08</v>
          </cell>
          <cell r="H2984">
            <v>220000</v>
          </cell>
          <cell r="I2984">
            <v>220000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2</v>
          </cell>
          <cell r="R2984" t="str">
            <v>OBRAS Y MEDIO AMBIENTE</v>
          </cell>
          <cell r="S2984">
            <v>18</v>
          </cell>
          <cell r="T2984" t="str">
            <v>CONSTRUCCION Y MANTENIMIENTO DE CAMINOS VECINALES</v>
          </cell>
          <cell r="U2984">
            <v>1</v>
          </cell>
          <cell r="V2984" t="str">
            <v>NUEVOS - 2008</v>
          </cell>
          <cell r="W2984">
            <v>3602</v>
          </cell>
        </row>
        <row r="2985">
          <cell r="B2985" t="str">
            <v>B05-19408-00000</v>
          </cell>
          <cell r="C2985" t="str">
            <v>PAVIMENTADO CALLE 7</v>
          </cell>
          <cell r="D2985" t="str">
            <v>VILLA ESPERANZA</v>
          </cell>
          <cell r="E2985">
            <v>5</v>
          </cell>
          <cell r="F2985" t="str">
            <v>DISTRITO - 5</v>
          </cell>
          <cell r="G2985" t="str">
            <v>RI-08</v>
          </cell>
          <cell r="H2985">
            <v>280402</v>
          </cell>
          <cell r="I2985">
            <v>280402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2</v>
          </cell>
          <cell r="R2985" t="str">
            <v>OBRAS Y MEDIO AMBIENTE</v>
          </cell>
          <cell r="S2985">
            <v>18</v>
          </cell>
          <cell r="T2985" t="str">
            <v>CONSTRUCCION Y MANTENIMIENTO DE CAMINOS VECINALES</v>
          </cell>
          <cell r="U2985">
            <v>1</v>
          </cell>
          <cell r="V2985" t="str">
            <v>NUEVOS - 2008</v>
          </cell>
          <cell r="W2985">
            <v>3603</v>
          </cell>
        </row>
        <row r="2986">
          <cell r="B2986" t="str">
            <v>B05-18563-00000</v>
          </cell>
          <cell r="C2986" t="str">
            <v>DOTACIÓN DE CAPA BASE CALLES DESAGUADERO, GUAQUI, MOCOMOCO, COLQUENCHA, BELEN, TARACO, AV. STGO DE HUATA, ANTAQUIRA Y PUERTO ACOSTA.</v>
          </cell>
          <cell r="D2986" t="str">
            <v>VILLA INGAVI</v>
          </cell>
          <cell r="E2986">
            <v>5</v>
          </cell>
          <cell r="F2986" t="str">
            <v>DISTRITO - 5</v>
          </cell>
          <cell r="G2986" t="str">
            <v>RI-08</v>
          </cell>
          <cell r="H2986">
            <v>32305</v>
          </cell>
          <cell r="I2986">
            <v>32305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2</v>
          </cell>
          <cell r="R2986" t="str">
            <v>OBRAS Y MEDIO AMBIENTE</v>
          </cell>
          <cell r="S2986">
            <v>18</v>
          </cell>
          <cell r="T2986" t="str">
            <v>CONSTRUCCION Y MANTENIMIENTO DE CAMINOS VECINALES</v>
          </cell>
          <cell r="U2986">
            <v>1</v>
          </cell>
          <cell r="V2986" t="str">
            <v>NUEVOS - 2008</v>
          </cell>
          <cell r="W2986">
            <v>3604</v>
          </cell>
        </row>
        <row r="2987">
          <cell r="B2987" t="str">
            <v>B05-18587-00000</v>
          </cell>
          <cell r="C2987" t="str">
            <v>DOTACIÓN DE CEMENTO PARA CORDONES DE ACERA PLAZA CIVICA.</v>
          </cell>
          <cell r="D2987" t="str">
            <v>VILLA INGAVI</v>
          </cell>
          <cell r="E2987">
            <v>5</v>
          </cell>
          <cell r="F2987" t="str">
            <v>DISTRITO - 5</v>
          </cell>
          <cell r="G2987" t="str">
            <v>RI-08</v>
          </cell>
          <cell r="H2987">
            <v>15000</v>
          </cell>
          <cell r="I2987">
            <v>15000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2</v>
          </cell>
          <cell r="R2987" t="str">
            <v>OBRAS Y MEDIO AMBIENTE</v>
          </cell>
          <cell r="S2987">
            <v>18</v>
          </cell>
          <cell r="T2987" t="str">
            <v>CONSTRUCCION Y MANTENIMIENTO DE CAMINOS VECINALES</v>
          </cell>
          <cell r="U2987">
            <v>1</v>
          </cell>
          <cell r="V2987" t="str">
            <v>NUEVOS - 2008</v>
          </cell>
          <cell r="W2987">
            <v>3605</v>
          </cell>
        </row>
        <row r="2988">
          <cell r="B2988" t="str">
            <v>B05-18591-00000</v>
          </cell>
          <cell r="C2988" t="str">
            <v>DOTACIÓN DE CEMENTO PARA CUNETAS CALLES DESAGUADERO, GUAQUI, MOCOMOCO, COLQUENCHA, BELEN, TARACO, AV. SANTIAGO DE HUATA, ANTAQUIRA Y PUERTO ACOSTA.</v>
          </cell>
          <cell r="D2988" t="str">
            <v>VILLA INGAVI</v>
          </cell>
          <cell r="E2988">
            <v>5</v>
          </cell>
          <cell r="F2988" t="str">
            <v>DISTRITO - 5</v>
          </cell>
          <cell r="G2988" t="str">
            <v>RI-08</v>
          </cell>
          <cell r="H2988">
            <v>18360</v>
          </cell>
          <cell r="I2988">
            <v>18360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2</v>
          </cell>
          <cell r="R2988" t="str">
            <v>OBRAS Y MEDIO AMBIENTE</v>
          </cell>
          <cell r="S2988">
            <v>18</v>
          </cell>
          <cell r="T2988" t="str">
            <v>CONSTRUCCION Y MANTENIMIENTO DE CAMINOS VECINALES</v>
          </cell>
          <cell r="U2988">
            <v>1</v>
          </cell>
          <cell r="V2988" t="str">
            <v>NUEVOS - 2008</v>
          </cell>
          <cell r="W2988">
            <v>3606</v>
          </cell>
        </row>
        <row r="2989">
          <cell r="B2989" t="str">
            <v>B05-18628-00000</v>
          </cell>
          <cell r="C2989" t="str">
            <v>DOTACIÓN DE LOSETAS CALLE COLQUENCHA</v>
          </cell>
          <cell r="D2989" t="str">
            <v>VILLA INGAVI</v>
          </cell>
          <cell r="E2989">
            <v>5</v>
          </cell>
          <cell r="F2989" t="str">
            <v>DISTRITO - 5</v>
          </cell>
          <cell r="G2989" t="str">
            <v>RI-08</v>
          </cell>
          <cell r="H2989">
            <v>30888</v>
          </cell>
          <cell r="I2989">
            <v>30888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2</v>
          </cell>
          <cell r="R2989" t="str">
            <v>OBRAS Y MEDIO AMBIENTE</v>
          </cell>
          <cell r="S2989">
            <v>18</v>
          </cell>
          <cell r="T2989" t="str">
            <v>CONSTRUCCION Y MANTENIMIENTO DE CAMINOS VECINALES</v>
          </cell>
          <cell r="U2989">
            <v>1</v>
          </cell>
          <cell r="V2989" t="str">
            <v>NUEVOS - 2008</v>
          </cell>
          <cell r="W2989">
            <v>3607</v>
          </cell>
        </row>
        <row r="2990">
          <cell r="B2990" t="str">
            <v>B05-18653-00000</v>
          </cell>
          <cell r="C2990" t="str">
            <v>DOTACIÓN DE LOSETAS CALLES GUAQUI, TARACO, AV. STAGO. DE HUATA, ANTAQUIRA.</v>
          </cell>
          <cell r="D2990" t="str">
            <v>VILLA INGAVI</v>
          </cell>
          <cell r="E2990">
            <v>5</v>
          </cell>
          <cell r="F2990" t="str">
            <v>DISTRITO - 5</v>
          </cell>
          <cell r="G2990" t="str">
            <v>RI-08</v>
          </cell>
          <cell r="H2990">
            <v>136620</v>
          </cell>
          <cell r="I2990">
            <v>136620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2</v>
          </cell>
          <cell r="R2990" t="str">
            <v>OBRAS Y MEDIO AMBIENTE</v>
          </cell>
          <cell r="S2990">
            <v>18</v>
          </cell>
          <cell r="T2990" t="str">
            <v>CONSTRUCCION Y MANTENIMIENTO DE CAMINOS VECINALES</v>
          </cell>
          <cell r="U2990">
            <v>1</v>
          </cell>
          <cell r="V2990" t="str">
            <v>NUEVOS - 2008</v>
          </cell>
          <cell r="W2990">
            <v>3608</v>
          </cell>
        </row>
        <row r="2991">
          <cell r="B2991" t="str">
            <v>B05-18656-00000</v>
          </cell>
          <cell r="C2991" t="str">
            <v>DOTACIÓN DE LOSETAS PARA CALLE BELEN Y AV. PUERTO ACOSTA.</v>
          </cell>
          <cell r="D2991" t="str">
            <v>VILLA INGAVI</v>
          </cell>
          <cell r="E2991">
            <v>5</v>
          </cell>
          <cell r="F2991" t="str">
            <v>DISTRITO - 5</v>
          </cell>
          <cell r="G2991" t="str">
            <v>RI-08</v>
          </cell>
          <cell r="H2991">
            <v>142760</v>
          </cell>
          <cell r="I2991">
            <v>142760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2</v>
          </cell>
          <cell r="R2991" t="str">
            <v>OBRAS Y MEDIO AMBIENTE</v>
          </cell>
          <cell r="S2991">
            <v>18</v>
          </cell>
          <cell r="T2991" t="str">
            <v>CONSTRUCCION Y MANTENIMIENTO DE CAMINOS VECINALES</v>
          </cell>
          <cell r="U2991">
            <v>1</v>
          </cell>
          <cell r="V2991" t="str">
            <v>NUEVOS - 2008</v>
          </cell>
          <cell r="W2991">
            <v>3609</v>
          </cell>
        </row>
        <row r="2992">
          <cell r="B2992" t="str">
            <v>B05-18662-00000</v>
          </cell>
          <cell r="C2992" t="str">
            <v>DOTACIÓN DE LOSETAS PARA CALLES DESAGUADERO Y MOCOMOCO</v>
          </cell>
          <cell r="D2992" t="str">
            <v>VILLA INGAVI</v>
          </cell>
          <cell r="E2992">
            <v>5</v>
          </cell>
          <cell r="F2992" t="str">
            <v>DISTRITO - 5</v>
          </cell>
          <cell r="G2992" t="str">
            <v>RI-08</v>
          </cell>
          <cell r="H2992">
            <v>138996</v>
          </cell>
          <cell r="I2992">
            <v>138996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2</v>
          </cell>
          <cell r="R2992" t="str">
            <v>OBRAS Y MEDIO AMBIENTE</v>
          </cell>
          <cell r="S2992">
            <v>18</v>
          </cell>
          <cell r="T2992" t="str">
            <v>CONSTRUCCION Y MANTENIMIENTO DE CAMINOS VECINALES</v>
          </cell>
          <cell r="U2992">
            <v>1</v>
          </cell>
          <cell r="V2992" t="str">
            <v>NUEVOS - 2008</v>
          </cell>
          <cell r="W2992">
            <v>3610</v>
          </cell>
        </row>
        <row r="2993">
          <cell r="B2993" t="str">
            <v/>
          </cell>
          <cell r="C2993" t="str">
            <v>MANTENIMIENTO DE LUMINARIAS PARA ALUMBRADO PÚBLICO</v>
          </cell>
          <cell r="D2993" t="str">
            <v>VILLA INGAVI</v>
          </cell>
          <cell r="E2993">
            <v>5</v>
          </cell>
          <cell r="F2993" t="str">
            <v>DISTRITO - 5</v>
          </cell>
          <cell r="G2993" t="str">
            <v>RI-08</v>
          </cell>
          <cell r="H2993">
            <v>10131</v>
          </cell>
          <cell r="I2993">
            <v>10131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2</v>
          </cell>
          <cell r="R2993" t="str">
            <v>OBRAS Y MEDIO AMBIENTE</v>
          </cell>
          <cell r="S2993">
            <v>17</v>
          </cell>
          <cell r="T2993" t="str">
            <v>ALUMBRADO PUBLICO</v>
          </cell>
          <cell r="U2993">
            <v>1</v>
          </cell>
          <cell r="V2993" t="str">
            <v>NUEVOS - 2008</v>
          </cell>
          <cell r="W2993">
            <v>3611</v>
          </cell>
        </row>
        <row r="2994">
          <cell r="B2994" t="str">
            <v>B05-19413-00000</v>
          </cell>
          <cell r="C2994" t="str">
            <v>PAVIMENTO FLEXIBLE CALLE BARTOLINA SISA</v>
          </cell>
          <cell r="D2994" t="str">
            <v>VILLA INGENIO D-1 U.V. 4</v>
          </cell>
          <cell r="E2994">
            <v>5</v>
          </cell>
          <cell r="F2994" t="str">
            <v>DISTRITO - 5</v>
          </cell>
          <cell r="G2994" t="str">
            <v>RI-08</v>
          </cell>
          <cell r="H2994">
            <v>487881</v>
          </cell>
          <cell r="I2994">
            <v>487881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2</v>
          </cell>
          <cell r="R2994" t="str">
            <v>OBRAS Y MEDIO AMBIENTE</v>
          </cell>
          <cell r="S2994">
            <v>18</v>
          </cell>
          <cell r="T2994" t="str">
            <v>CONSTRUCCION Y MANTENIMIENTO DE CAMINOS VECINALES</v>
          </cell>
          <cell r="U2994">
            <v>1</v>
          </cell>
          <cell r="V2994" t="str">
            <v>NUEVOS - 2008</v>
          </cell>
          <cell r="W2994">
            <v>3612</v>
          </cell>
        </row>
        <row r="2995">
          <cell r="B2995" t="str">
            <v>B05-18650-00000</v>
          </cell>
          <cell r="C2995" t="str">
            <v>DOTACIÓN DE LOSETAS CALLES ABELINO SIÑANI E ILLIMANI</v>
          </cell>
          <cell r="D2995" t="str">
            <v>VILLA INGENIO U.V.3</v>
          </cell>
          <cell r="E2995">
            <v>5</v>
          </cell>
          <cell r="F2995" t="str">
            <v>DISTRITO - 5</v>
          </cell>
          <cell r="G2995" t="str">
            <v>RI-08</v>
          </cell>
          <cell r="H2995">
            <v>222937</v>
          </cell>
          <cell r="I2995">
            <v>222937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2</v>
          </cell>
          <cell r="R2995" t="str">
            <v>OBRAS Y MEDIO AMBIENTE</v>
          </cell>
          <cell r="S2995">
            <v>18</v>
          </cell>
          <cell r="T2995" t="str">
            <v>CONSTRUCCION Y MANTENIMIENTO DE CAMINOS VECINALES</v>
          </cell>
          <cell r="U2995">
            <v>1</v>
          </cell>
          <cell r="V2995" t="str">
            <v>NUEVOS - 2008</v>
          </cell>
          <cell r="W2995">
            <v>3613</v>
          </cell>
        </row>
        <row r="2996">
          <cell r="B2996" t="str">
            <v>B05-18750-00000</v>
          </cell>
          <cell r="C2996" t="str">
            <v>DOTACIÓN DE MATERIALES DE CONSTRUCCIÓN PARA ACERA CALLE HERNANDO SILES (AREA DE EQUIPAMIENTO)</v>
          </cell>
          <cell r="D2996" t="str">
            <v>VILLA REMEDIOS</v>
          </cell>
          <cell r="E2996">
            <v>5</v>
          </cell>
          <cell r="F2996" t="str">
            <v>DISTRITO - 5</v>
          </cell>
          <cell r="G2996" t="str">
            <v>RI-08</v>
          </cell>
          <cell r="H2996">
            <v>8496</v>
          </cell>
          <cell r="I2996">
            <v>8496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2</v>
          </cell>
          <cell r="R2996" t="str">
            <v>OBRAS Y MEDIO AMBIENTE</v>
          </cell>
          <cell r="S2996">
            <v>18</v>
          </cell>
          <cell r="T2996" t="str">
            <v>CONSTRUCCION Y MANTENIMIENTO DE CAMINOS VECINALES</v>
          </cell>
          <cell r="U2996">
            <v>1</v>
          </cell>
          <cell r="V2996" t="str">
            <v>NUEVOS - 2008</v>
          </cell>
          <cell r="W2996">
            <v>3614</v>
          </cell>
        </row>
        <row r="2997">
          <cell r="B2997" t="str">
            <v>B05-19385-00000</v>
          </cell>
          <cell r="C2997" t="str">
            <v>MEJORAMIENTO PLAZA CENTRAL (ENREJADO JARDINERAS + BANCAS HORNAMENTALES)</v>
          </cell>
          <cell r="D2997" t="str">
            <v>VILLA REMEDIOS</v>
          </cell>
          <cell r="E2997">
            <v>5</v>
          </cell>
          <cell r="F2997" t="str">
            <v>DISTRITO - 5</v>
          </cell>
          <cell r="G2997" t="str">
            <v>RI-08</v>
          </cell>
          <cell r="H2997">
            <v>42000</v>
          </cell>
          <cell r="I2997">
            <v>42000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2</v>
          </cell>
          <cell r="R2997" t="str">
            <v>OBRAS Y MEDIO AMBIENTE</v>
          </cell>
          <cell r="S2997">
            <v>12</v>
          </cell>
          <cell r="T2997" t="str">
            <v>INFRAESTRUCTURA URBANA Y RURAL</v>
          </cell>
          <cell r="U2997">
            <v>1</v>
          </cell>
          <cell r="V2997" t="str">
            <v>NUEVOS - 2008</v>
          </cell>
          <cell r="W2997">
            <v>3615</v>
          </cell>
        </row>
        <row r="2998">
          <cell r="B2998" t="str">
            <v>B05-18123-00000</v>
          </cell>
          <cell r="C2998" t="str">
            <v>ASFALTADO CALLE OMASUYOS (FASE I)</v>
          </cell>
          <cell r="D2998" t="str">
            <v>VILLA TAHUANTINSUYO</v>
          </cell>
          <cell r="E2998">
            <v>5</v>
          </cell>
          <cell r="F2998" t="str">
            <v>DISTRITO - 5</v>
          </cell>
          <cell r="G2998" t="str">
            <v>RI-08</v>
          </cell>
          <cell r="H2998">
            <v>239000</v>
          </cell>
          <cell r="I2998">
            <v>239000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2</v>
          </cell>
          <cell r="R2998" t="str">
            <v>OBRAS Y MEDIO AMBIENTE</v>
          </cell>
          <cell r="S2998">
            <v>18</v>
          </cell>
          <cell r="T2998" t="str">
            <v>CONSTRUCCION Y MANTENIMIENTO DE CAMINOS VECINALES</v>
          </cell>
          <cell r="U2998">
            <v>1</v>
          </cell>
          <cell r="V2998" t="str">
            <v>NUEVOS - 2008</v>
          </cell>
          <cell r="W2998">
            <v>3616</v>
          </cell>
        </row>
        <row r="2999">
          <cell r="B2999" t="str">
            <v>B05-18124-00000</v>
          </cell>
          <cell r="C2999" t="str">
            <v>ASFALTADO CALLE WANCARANI (ESTUDIO DE PREINVERSIÓN)</v>
          </cell>
          <cell r="D2999" t="str">
            <v>VILLA TAHUANTINSUYO</v>
          </cell>
          <cell r="E2999">
            <v>5</v>
          </cell>
          <cell r="F2999" t="str">
            <v>DISTRITO - 5</v>
          </cell>
          <cell r="G2999" t="str">
            <v>RI-08</v>
          </cell>
          <cell r="H2999">
            <v>20000</v>
          </cell>
          <cell r="I2999">
            <v>20000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2</v>
          </cell>
          <cell r="R2999" t="str">
            <v>OBRAS Y MEDIO AMBIENTE</v>
          </cell>
          <cell r="S2999">
            <v>18</v>
          </cell>
          <cell r="T2999" t="str">
            <v>CONSTRUCCION Y MANTENIMIENTO DE CAMINOS VECINALES</v>
          </cell>
          <cell r="U2999">
            <v>1</v>
          </cell>
          <cell r="V2999" t="str">
            <v>NUEVOS - 2008</v>
          </cell>
          <cell r="W2999">
            <v>3617</v>
          </cell>
        </row>
        <row r="3000">
          <cell r="B3000" t="str">
            <v>B05-18784-00000</v>
          </cell>
          <cell r="C3000" t="str">
            <v>DOTACIÓN DE MATERIALES DE CONSTRUCCIÓN PARA ENLOSETADO CALLE AMAUTA.</v>
          </cell>
          <cell r="D3000" t="str">
            <v>VILLA TAHUANTINSUYO</v>
          </cell>
          <cell r="E3000">
            <v>5</v>
          </cell>
          <cell r="F3000" t="str">
            <v>DISTRITO - 5</v>
          </cell>
          <cell r="G3000" t="str">
            <v>RI-08</v>
          </cell>
          <cell r="H3000">
            <v>140000</v>
          </cell>
          <cell r="I3000">
            <v>140000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2</v>
          </cell>
          <cell r="R3000" t="str">
            <v>OBRAS Y MEDIO AMBIENTE</v>
          </cell>
          <cell r="S3000">
            <v>18</v>
          </cell>
          <cell r="T3000" t="str">
            <v>CONSTRUCCION Y MANTENIMIENTO DE CAMINOS VECINALES</v>
          </cell>
          <cell r="U3000">
            <v>1</v>
          </cell>
          <cell r="V3000" t="str">
            <v>NUEVOS - 2008</v>
          </cell>
          <cell r="W3000">
            <v>3618</v>
          </cell>
        </row>
        <row r="3001">
          <cell r="B3001" t="str">
            <v>B05-18795-00000</v>
          </cell>
          <cell r="C3001" t="str">
            <v>DOTACIÓN DE MATERIALES DE CONSTRUCCIÓN PARA ENLOSETADO CALLE KIPUS</v>
          </cell>
          <cell r="D3001" t="str">
            <v>VILLA TAHUANTINSUYO</v>
          </cell>
          <cell r="E3001">
            <v>5</v>
          </cell>
          <cell r="F3001" t="str">
            <v>DISTRITO - 5</v>
          </cell>
          <cell r="G3001" t="str">
            <v>RI-08</v>
          </cell>
          <cell r="H3001">
            <v>56000</v>
          </cell>
          <cell r="I3001">
            <v>56000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2</v>
          </cell>
          <cell r="R3001" t="str">
            <v>OBRAS Y MEDIO AMBIENTE</v>
          </cell>
          <cell r="S3001">
            <v>18</v>
          </cell>
          <cell r="T3001" t="str">
            <v>CONSTRUCCION Y MANTENIMIENTO DE CAMINOS VECINALES</v>
          </cell>
          <cell r="U3001">
            <v>1</v>
          </cell>
          <cell r="V3001" t="str">
            <v>NUEVOS - 2008</v>
          </cell>
          <cell r="W3001">
            <v>3619</v>
          </cell>
        </row>
        <row r="3002">
          <cell r="B3002" t="str">
            <v>B05-18804-00000</v>
          </cell>
          <cell r="C3002" t="str">
            <v>DOTACIÓN DE MATERIALES DE CONSTRUCCIÓN PARA ENLOSETADO CALLE SINCHI ROCA</v>
          </cell>
          <cell r="D3002" t="str">
            <v>VILLA TAHUANTINSUYO</v>
          </cell>
          <cell r="E3002">
            <v>5</v>
          </cell>
          <cell r="F3002" t="str">
            <v>DISTRITO - 5</v>
          </cell>
          <cell r="G3002" t="str">
            <v>RI-08</v>
          </cell>
          <cell r="H3002">
            <v>55000</v>
          </cell>
          <cell r="I3002">
            <v>55000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2</v>
          </cell>
          <cell r="R3002" t="str">
            <v>OBRAS Y MEDIO AMBIENTE</v>
          </cell>
          <cell r="S3002">
            <v>18</v>
          </cell>
          <cell r="T3002" t="str">
            <v>CONSTRUCCION Y MANTENIMIENTO DE CAMINOS VECINALES</v>
          </cell>
          <cell r="U3002">
            <v>1</v>
          </cell>
          <cell r="V3002" t="str">
            <v>NUEVOS - 2008</v>
          </cell>
          <cell r="W3002">
            <v>3620</v>
          </cell>
        </row>
        <row r="3003">
          <cell r="B3003" t="str">
            <v>B05-18808-00000</v>
          </cell>
          <cell r="C3003" t="str">
            <v>DOTACIÓN DE MATERIALES DE CONSTRUCCIÓN PARA ENLOSETADO CALLE WILLAJ UMA</v>
          </cell>
          <cell r="D3003" t="str">
            <v>VILLA TAHUANTINSUYO</v>
          </cell>
          <cell r="E3003">
            <v>5</v>
          </cell>
          <cell r="F3003" t="str">
            <v>DISTRITO - 5</v>
          </cell>
          <cell r="G3003" t="str">
            <v>RI-08</v>
          </cell>
          <cell r="H3003">
            <v>90000</v>
          </cell>
          <cell r="I3003">
            <v>90000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2</v>
          </cell>
          <cell r="R3003" t="str">
            <v>OBRAS Y MEDIO AMBIENTE</v>
          </cell>
          <cell r="S3003">
            <v>18</v>
          </cell>
          <cell r="T3003" t="str">
            <v>CONSTRUCCION Y MANTENIMIENTO DE CAMINOS VECINALES</v>
          </cell>
          <cell r="U3003">
            <v>1</v>
          </cell>
          <cell r="V3003" t="str">
            <v>NUEVOS - 2008</v>
          </cell>
          <cell r="W3003">
            <v>3621</v>
          </cell>
        </row>
        <row r="3004">
          <cell r="B3004" t="str">
            <v>B05-18376-00000</v>
          </cell>
          <cell r="C3004" t="str">
            <v>CONSTRUCCION DE MINGITORIO PUBLICO (FASE II)</v>
          </cell>
          <cell r="D3004" t="str">
            <v>16 DE JULIO 1RA. SECCION</v>
          </cell>
          <cell r="E3004">
            <v>6</v>
          </cell>
          <cell r="F3004" t="str">
            <v>DISTRITO - 6</v>
          </cell>
          <cell r="G3004" t="str">
            <v>RI-08</v>
          </cell>
          <cell r="H3004">
            <v>165252</v>
          </cell>
          <cell r="I3004">
            <v>165252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2</v>
          </cell>
          <cell r="R3004" t="str">
            <v>OBRAS Y MEDIO AMBIENTE</v>
          </cell>
          <cell r="S3004">
            <v>12</v>
          </cell>
          <cell r="T3004" t="str">
            <v>INFRAESTRUCTURA URBANA Y RURAL</v>
          </cell>
          <cell r="U3004">
            <v>1</v>
          </cell>
          <cell r="V3004" t="str">
            <v>NUEVOS - 2008</v>
          </cell>
          <cell r="W3004">
            <v>3623</v>
          </cell>
        </row>
        <row r="3005">
          <cell r="B3005" t="str">
            <v>B05-19426-00000</v>
          </cell>
          <cell r="C3005" t="str">
            <v>REFACCION DE CAMPOS DEPORTIVOS EN AV. PANORAMICA</v>
          </cell>
          <cell r="D3005" t="str">
            <v>16 DE JULIO 1RA. SECCION</v>
          </cell>
          <cell r="E3005">
            <v>6</v>
          </cell>
          <cell r="F3005" t="str">
            <v>DISTRITO - 6</v>
          </cell>
          <cell r="G3005" t="str">
            <v>RI-08</v>
          </cell>
          <cell r="H3005">
            <v>100230</v>
          </cell>
          <cell r="I3005">
            <v>100230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2</v>
          </cell>
          <cell r="R3005" t="str">
            <v>OBRAS Y MEDIO AMBIENTE</v>
          </cell>
          <cell r="S3005">
            <v>18</v>
          </cell>
          <cell r="T3005" t="str">
            <v>CONSTRUCCION Y MANTENIMIENTO DE CAMINOS VECINALES</v>
          </cell>
          <cell r="U3005">
            <v>1</v>
          </cell>
          <cell r="V3005" t="str">
            <v>NUEVOS - 2008</v>
          </cell>
          <cell r="W3005">
            <v>3624</v>
          </cell>
        </row>
        <row r="3006">
          <cell r="B3006" t="str">
            <v>B05-18232-00000</v>
          </cell>
          <cell r="C3006" t="str">
            <v xml:space="preserve">CONSTRUCCION CENTRO CULTURAL </v>
          </cell>
          <cell r="D3006" t="str">
            <v>16 DE JULIO 2DA. SECCION</v>
          </cell>
          <cell r="E3006">
            <v>6</v>
          </cell>
          <cell r="F3006" t="str">
            <v>DISTRITO - 6</v>
          </cell>
          <cell r="G3006" t="str">
            <v>RI-08</v>
          </cell>
          <cell r="H3006">
            <v>471709</v>
          </cell>
          <cell r="I3006">
            <v>401147</v>
          </cell>
          <cell r="J3006">
            <v>70562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2</v>
          </cell>
          <cell r="R3006" t="str">
            <v>OBRAS Y MEDIO AMBIENTE</v>
          </cell>
          <cell r="S3006">
            <v>12</v>
          </cell>
          <cell r="T3006" t="str">
            <v>INFRAESTRUCTURA URBANA Y RURAL</v>
          </cell>
          <cell r="U3006">
            <v>1</v>
          </cell>
          <cell r="V3006" t="str">
            <v>NUEVOS - 2008</v>
          </cell>
          <cell r="W3006">
            <v>3625</v>
          </cell>
        </row>
        <row r="3007">
          <cell r="B3007" t="str">
            <v/>
          </cell>
          <cell r="C3007" t="str">
            <v xml:space="preserve">PROYECTO DE INVERSION 16 DE JULIO 2da. SECCION </v>
          </cell>
          <cell r="D3007" t="str">
            <v>16 DE JULIO 2DA. SECCION</v>
          </cell>
          <cell r="E3007">
            <v>6</v>
          </cell>
          <cell r="F3007" t="str">
            <v>DISTRITO - 6</v>
          </cell>
          <cell r="G3007" t="str">
            <v>RI-08</v>
          </cell>
          <cell r="H3007">
            <v>165000</v>
          </cell>
          <cell r="I3007">
            <v>65000</v>
          </cell>
          <cell r="J3007">
            <v>100000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2</v>
          </cell>
          <cell r="R3007" t="str">
            <v>OBRAS Y MEDIO AMBIENTE</v>
          </cell>
          <cell r="S3007">
            <v>12</v>
          </cell>
          <cell r="T3007" t="str">
            <v>INFRAESTRUCTURA URBANA Y RURAL</v>
          </cell>
          <cell r="U3007">
            <v>1</v>
          </cell>
          <cell r="V3007" t="str">
            <v>NUEVOS - 2008</v>
          </cell>
          <cell r="W3007">
            <v>3626</v>
          </cell>
        </row>
        <row r="3008">
          <cell r="B3008" t="str">
            <v>B05-19442-00000</v>
          </cell>
          <cell r="C3008" t="str">
            <v xml:space="preserve">REFACCION Y BACHEOS DE DIFERENTES CALLES </v>
          </cell>
          <cell r="D3008" t="str">
            <v>16 DE JULIO 2DA. SECCION</v>
          </cell>
          <cell r="E3008">
            <v>6</v>
          </cell>
          <cell r="F3008" t="str">
            <v>DISTRITO - 6</v>
          </cell>
          <cell r="G3008" t="str">
            <v>RI-08</v>
          </cell>
          <cell r="H3008">
            <v>70000</v>
          </cell>
          <cell r="I3008">
            <v>70000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2</v>
          </cell>
          <cell r="R3008" t="str">
            <v>OBRAS Y MEDIO AMBIENTE</v>
          </cell>
          <cell r="S3008">
            <v>18</v>
          </cell>
          <cell r="T3008" t="str">
            <v>CONSTRUCCION Y MANTENIMIENTO DE CAMINOS VECINALES</v>
          </cell>
          <cell r="U3008">
            <v>1</v>
          </cell>
          <cell r="V3008" t="str">
            <v>NUEVOS - 2008</v>
          </cell>
          <cell r="W3008">
            <v>3627</v>
          </cell>
        </row>
        <row r="3009">
          <cell r="B3009" t="str">
            <v/>
          </cell>
          <cell r="C3009" t="str">
            <v>COMPRA DE ACCESORIOS PARA MANTENIMIENTO DE LUMINARIAS</v>
          </cell>
          <cell r="D3009" t="str">
            <v>16 DE JULIO 3RA. SECCION</v>
          </cell>
          <cell r="E3009">
            <v>6</v>
          </cell>
          <cell r="F3009" t="str">
            <v>DISTRITO - 6</v>
          </cell>
          <cell r="G3009" t="str">
            <v>RI-08</v>
          </cell>
          <cell r="H3009">
            <v>15000</v>
          </cell>
          <cell r="I3009">
            <v>15000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2</v>
          </cell>
          <cell r="R3009" t="str">
            <v>OBRAS Y MEDIO AMBIENTE</v>
          </cell>
          <cell r="S3009">
            <v>17</v>
          </cell>
          <cell r="T3009" t="str">
            <v>ALUMBRADO PUBLICO</v>
          </cell>
          <cell r="U3009">
            <v>1</v>
          </cell>
          <cell r="V3009" t="str">
            <v>NUEVOS - 2008</v>
          </cell>
          <cell r="W3009">
            <v>3628</v>
          </cell>
        </row>
        <row r="3010">
          <cell r="B3010" t="str">
            <v>B05-18132-00000</v>
          </cell>
          <cell r="C3010" t="str">
            <v>COMPRA DE LUMINARIAS</v>
          </cell>
          <cell r="D3010" t="str">
            <v>16 DE JULIO 3RA. SECCION</v>
          </cell>
          <cell r="E3010">
            <v>6</v>
          </cell>
          <cell r="F3010" t="str">
            <v>DISTRITO - 6</v>
          </cell>
          <cell r="G3010" t="str">
            <v>RI-08</v>
          </cell>
          <cell r="H3010">
            <v>50000</v>
          </cell>
          <cell r="I3010">
            <v>40000</v>
          </cell>
          <cell r="J3010">
            <v>10000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2</v>
          </cell>
          <cell r="R3010" t="str">
            <v>OBRAS Y MEDIO AMBIENTE</v>
          </cell>
          <cell r="S3010">
            <v>17</v>
          </cell>
          <cell r="T3010" t="str">
            <v>ALUMBRADO PUBLICO</v>
          </cell>
          <cell r="U3010">
            <v>1</v>
          </cell>
          <cell r="V3010" t="str">
            <v>NUEVOS - 2008</v>
          </cell>
          <cell r="W3010">
            <v>3629</v>
          </cell>
        </row>
        <row r="3011">
          <cell r="B3011" t="str">
            <v>B05-18135-00000</v>
          </cell>
          <cell r="C3011" t="str">
            <v>COMPRA DE PREDIOS PARA SEE SOCIAL</v>
          </cell>
          <cell r="D3011" t="str">
            <v>16 DE JULIO 3RA. SECCION</v>
          </cell>
          <cell r="E3011">
            <v>6</v>
          </cell>
          <cell r="F3011" t="str">
            <v>DISTRITO - 6</v>
          </cell>
          <cell r="G3011" t="str">
            <v>RI-08</v>
          </cell>
          <cell r="H3011">
            <v>250000</v>
          </cell>
          <cell r="I3011">
            <v>195391</v>
          </cell>
          <cell r="J3011">
            <v>54609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2</v>
          </cell>
          <cell r="R3011" t="str">
            <v>OBRAS Y MEDIO AMBIENTE</v>
          </cell>
          <cell r="S3011">
            <v>12</v>
          </cell>
          <cell r="T3011" t="str">
            <v>INFRAESTRUCTURA URBANA Y RURAL</v>
          </cell>
          <cell r="U3011">
            <v>1</v>
          </cell>
          <cell r="V3011" t="str">
            <v>NUEVOS - 2008</v>
          </cell>
          <cell r="W3011">
            <v>3630</v>
          </cell>
        </row>
        <row r="3012">
          <cell r="B3012" t="str">
            <v>B05-18136-00000</v>
          </cell>
          <cell r="C3012" t="str">
            <v>COMPRA DE PREDIOS PARA CENTRO DE SALUD Y CENTRO INFANTIL</v>
          </cell>
          <cell r="D3012" t="str">
            <v>16 DE JULIO 3RA. SECCION</v>
          </cell>
          <cell r="E3012">
            <v>6</v>
          </cell>
          <cell r="F3012" t="str">
            <v>DISTRITO - 6</v>
          </cell>
          <cell r="G3012" t="str">
            <v>RI-08</v>
          </cell>
          <cell r="H3012">
            <v>200000</v>
          </cell>
          <cell r="I3012">
            <v>200000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2</v>
          </cell>
          <cell r="R3012" t="str">
            <v>OBRAS Y MEDIO AMBIENTE</v>
          </cell>
          <cell r="S3012">
            <v>12</v>
          </cell>
          <cell r="T3012" t="str">
            <v>INFRAESTRUCTURA URBANA Y RURAL</v>
          </cell>
          <cell r="U3012">
            <v>1</v>
          </cell>
          <cell r="V3012" t="str">
            <v>NUEVOS - 2008</v>
          </cell>
          <cell r="W3012">
            <v>3631</v>
          </cell>
        </row>
        <row r="3013">
          <cell r="B3013" t="str">
            <v>B05-18193-00000</v>
          </cell>
          <cell r="C3013" t="str">
            <v>CONSTRUCCION CAMPO DEPORTIVO (CANCHA LAS RAMAS)</v>
          </cell>
          <cell r="D3013" t="str">
            <v>16 DE JULIO 3RA. SECCION</v>
          </cell>
          <cell r="E3013">
            <v>6</v>
          </cell>
          <cell r="F3013" t="str">
            <v>DISTRITO - 6</v>
          </cell>
          <cell r="G3013" t="str">
            <v>RI-08</v>
          </cell>
          <cell r="H3013">
            <v>40000</v>
          </cell>
          <cell r="I3013">
            <v>40000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2</v>
          </cell>
          <cell r="R3013" t="str">
            <v>OBRAS Y MEDIO AMBIENTE</v>
          </cell>
          <cell r="S3013">
            <v>12</v>
          </cell>
          <cell r="T3013" t="str">
            <v>INFRAESTRUCTURA URBANA Y RURAL</v>
          </cell>
          <cell r="U3013">
            <v>1</v>
          </cell>
          <cell r="V3013" t="str">
            <v>NUEVOS - 2008</v>
          </cell>
          <cell r="W3013">
            <v>3632</v>
          </cell>
        </row>
        <row r="3014">
          <cell r="B3014" t="str">
            <v>B05-18239-00000</v>
          </cell>
          <cell r="C3014" t="str">
            <v>CONSTRUCCION CENTRO CULTURAL (FASE II)</v>
          </cell>
          <cell r="D3014" t="str">
            <v>16 DE JULIO 3RA. SECCION</v>
          </cell>
          <cell r="E3014">
            <v>6</v>
          </cell>
          <cell r="F3014" t="str">
            <v>DISTRITO - 6</v>
          </cell>
          <cell r="G3014" t="str">
            <v>RI-08</v>
          </cell>
          <cell r="H3014">
            <v>100000</v>
          </cell>
          <cell r="I3014">
            <v>100000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2</v>
          </cell>
          <cell r="R3014" t="str">
            <v>OBRAS Y MEDIO AMBIENTE</v>
          </cell>
          <cell r="S3014">
            <v>12</v>
          </cell>
          <cell r="T3014" t="str">
            <v>INFRAESTRUCTURA URBANA Y RURAL</v>
          </cell>
          <cell r="U3014">
            <v>1</v>
          </cell>
          <cell r="V3014" t="str">
            <v>NUEVOS - 2008</v>
          </cell>
          <cell r="W3014">
            <v>3633</v>
          </cell>
        </row>
        <row r="3015">
          <cell r="B3015" t="str">
            <v>B05-18458-00000</v>
          </cell>
          <cell r="C3015" t="str">
            <v>CONSTRUCCION PISOS DE ACERA-VARIAS CALLES (DOTACION DE MATERIALES)</v>
          </cell>
          <cell r="D3015" t="str">
            <v>16 DE JULIO 3RA. SECCION</v>
          </cell>
          <cell r="E3015">
            <v>6</v>
          </cell>
          <cell r="F3015" t="str">
            <v>DISTRITO - 6</v>
          </cell>
          <cell r="G3015" t="str">
            <v>RI-08</v>
          </cell>
          <cell r="H3015">
            <v>66000</v>
          </cell>
          <cell r="I3015">
            <v>46000</v>
          </cell>
          <cell r="J3015">
            <v>20000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2</v>
          </cell>
          <cell r="R3015" t="str">
            <v>OBRAS Y MEDIO AMBIENTE</v>
          </cell>
          <cell r="S3015">
            <v>18</v>
          </cell>
          <cell r="T3015" t="str">
            <v>CONSTRUCCION Y MANTENIMIENTO DE CAMINOS VECINALES</v>
          </cell>
          <cell r="U3015">
            <v>1</v>
          </cell>
          <cell r="V3015" t="str">
            <v>NUEVOS - 2008</v>
          </cell>
          <cell r="W3015">
            <v>3634</v>
          </cell>
        </row>
        <row r="3016">
          <cell r="B3016" t="str">
            <v>B05-18917-00000</v>
          </cell>
          <cell r="C3016" t="str">
            <v>DOTACION EQUIPO DE SONIDO  PARA U.E. CESMA (TURNO-TARDE-MAÑANA)</v>
          </cell>
          <cell r="D3016" t="str">
            <v>16 DE JULIO 3RA. SECCION</v>
          </cell>
          <cell r="E3016">
            <v>6</v>
          </cell>
          <cell r="F3016" t="str">
            <v>DISTRITO - 6</v>
          </cell>
          <cell r="G3016" t="str">
            <v>RI-08</v>
          </cell>
          <cell r="H3016">
            <v>60000</v>
          </cell>
          <cell r="I3016">
            <v>60000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1</v>
          </cell>
          <cell r="R3016" t="str">
            <v>PROTECCION SOCIAL</v>
          </cell>
          <cell r="S3016">
            <v>1</v>
          </cell>
          <cell r="T3016" t="str">
            <v>SERVICIO DE EDUCACION</v>
          </cell>
          <cell r="U3016">
            <v>1</v>
          </cell>
          <cell r="V3016" t="str">
            <v>NUEVOS - 2008</v>
          </cell>
          <cell r="W3016">
            <v>3635</v>
          </cell>
        </row>
        <row r="3017">
          <cell r="B3017" t="str">
            <v/>
          </cell>
          <cell r="C3017" t="str">
            <v>PLAN DENTAL</v>
          </cell>
          <cell r="D3017" t="str">
            <v>16 DE JULIO 3RA. SECCION</v>
          </cell>
          <cell r="E3017">
            <v>6</v>
          </cell>
          <cell r="F3017" t="str">
            <v>DISTRITO - 6</v>
          </cell>
          <cell r="G3017" t="str">
            <v>RI-08</v>
          </cell>
          <cell r="H3017">
            <v>4621</v>
          </cell>
          <cell r="I3017">
            <v>0</v>
          </cell>
          <cell r="J3017">
            <v>4621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1</v>
          </cell>
          <cell r="R3017" t="str">
            <v>PROTECCION SOCIAL</v>
          </cell>
          <cell r="S3017">
            <v>2</v>
          </cell>
          <cell r="T3017" t="str">
            <v>SERVICIO DE SALUD</v>
          </cell>
          <cell r="U3017">
            <v>1</v>
          </cell>
          <cell r="V3017" t="str">
            <v>NUEVOS - 2008</v>
          </cell>
          <cell r="W3017">
            <v>3636</v>
          </cell>
        </row>
        <row r="3018">
          <cell r="B3018" t="str">
            <v>B05-18380-00000</v>
          </cell>
          <cell r="C3018" t="str">
            <v>CONSTRUCCION DE REJAS JARDINERA CENTRAL AV. 16 DE JULIO (ENTRE CALLE NISTHAUS Y PLAZA LA PAZ)</v>
          </cell>
          <cell r="D3018" t="str">
            <v xml:space="preserve">16 DE JULIO 3RA. SECCION - BALLIVIAN 1ra SECCION </v>
          </cell>
          <cell r="E3018">
            <v>6</v>
          </cell>
          <cell r="F3018" t="str">
            <v>DISTRITO - 6</v>
          </cell>
          <cell r="G3018" t="str">
            <v>RI-08</v>
          </cell>
          <cell r="H3018">
            <v>160570</v>
          </cell>
          <cell r="I3018">
            <v>80570</v>
          </cell>
          <cell r="J3018">
            <v>80000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2</v>
          </cell>
          <cell r="R3018" t="str">
            <v>OBRAS Y MEDIO AMBIENTE</v>
          </cell>
          <cell r="S3018">
            <v>14</v>
          </cell>
          <cell r="T3018" t="str">
            <v>DESARROLLO Y PRESERVACION DE MEDIO AMBIENTE</v>
          </cell>
          <cell r="U3018">
            <v>1</v>
          </cell>
          <cell r="V3018" t="str">
            <v>NUEVOS - 2008</v>
          </cell>
          <cell r="W3018">
            <v>3637</v>
          </cell>
        </row>
        <row r="3019">
          <cell r="B3019" t="str">
            <v>B05-18411-00000</v>
          </cell>
          <cell r="C3019" t="str">
            <v>CONSTRUCCION JARDINERA CENTRAL  AV. 16 DE JULIO (ENTRE CALLE FOURNIER Y PLAZA LIBERTAD)</v>
          </cell>
          <cell r="D3019" t="str">
            <v xml:space="preserve">16 DE JULIO 3RA. SECCION - BALLIVIAN 1ra SECCION </v>
          </cell>
          <cell r="E3019">
            <v>6</v>
          </cell>
          <cell r="F3019" t="str">
            <v>DISTRITO - 6</v>
          </cell>
          <cell r="G3019" t="str">
            <v>RI-08</v>
          </cell>
          <cell r="H3019">
            <v>200000</v>
          </cell>
          <cell r="I3019">
            <v>200000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2</v>
          </cell>
          <cell r="R3019" t="str">
            <v>OBRAS Y MEDIO AMBIENTE</v>
          </cell>
          <cell r="S3019">
            <v>14</v>
          </cell>
          <cell r="T3019" t="str">
            <v>DESARROLLO Y PRESERVACION DE MEDIO AMBIENTE</v>
          </cell>
          <cell r="U3019">
            <v>1</v>
          </cell>
          <cell r="V3019" t="str">
            <v>NUEVOS - 2008</v>
          </cell>
          <cell r="W3019">
            <v>3638</v>
          </cell>
        </row>
        <row r="3020">
          <cell r="B3020" t="str">
            <v>B05-18372-00000</v>
          </cell>
          <cell r="C3020" t="str">
            <v>CONSTRUCCION DE GRADERIAS Y MURO DE CONTENSIÓN EN LA CALLE BOQUERON</v>
          </cell>
          <cell r="D3020" t="str">
            <v>ALTO LA PORTADA</v>
          </cell>
          <cell r="E3020">
            <v>6</v>
          </cell>
          <cell r="F3020" t="str">
            <v>DISTRITO - 6</v>
          </cell>
          <cell r="G3020" t="str">
            <v>RI-08</v>
          </cell>
          <cell r="H3020">
            <v>50000</v>
          </cell>
          <cell r="I3020">
            <v>0</v>
          </cell>
          <cell r="J3020">
            <v>50000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2</v>
          </cell>
          <cell r="R3020" t="str">
            <v>OBRAS Y MEDIO AMBIENTE</v>
          </cell>
          <cell r="S3020">
            <v>12</v>
          </cell>
          <cell r="T3020" t="str">
            <v>INFRAESTRUCTURA URBANA Y RURAL</v>
          </cell>
          <cell r="U3020">
            <v>1</v>
          </cell>
          <cell r="V3020" t="str">
            <v>NUEVOS - 2008</v>
          </cell>
          <cell r="W3020">
            <v>3639</v>
          </cell>
        </row>
        <row r="3021">
          <cell r="B3021" t="str">
            <v>B05-18835-00000</v>
          </cell>
          <cell r="C3021" t="str">
            <v>DOTACION DE MATERIALES DE CONSTRUCCION PARA MURO DE CONTENSION  CALLE CALLAMPAYA</v>
          </cell>
          <cell r="D3021" t="str">
            <v>ALTO LA PORTADA</v>
          </cell>
          <cell r="E3021">
            <v>6</v>
          </cell>
          <cell r="F3021" t="str">
            <v>DISTRITO - 6</v>
          </cell>
          <cell r="G3021" t="str">
            <v>RI-08</v>
          </cell>
          <cell r="H3021">
            <v>12924</v>
          </cell>
          <cell r="I3021">
            <v>12924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2</v>
          </cell>
          <cell r="R3021" t="str">
            <v>OBRAS Y MEDIO AMBIENTE</v>
          </cell>
          <cell r="S3021">
            <v>18</v>
          </cell>
          <cell r="T3021" t="str">
            <v>CONSTRUCCION Y MANTENIMIENTO DE CAMINOS VECINALES</v>
          </cell>
          <cell r="U3021">
            <v>1</v>
          </cell>
          <cell r="V3021" t="str">
            <v>NUEVOS - 2008</v>
          </cell>
          <cell r="W3021">
            <v>3640</v>
          </cell>
        </row>
        <row r="3022">
          <cell r="B3022" t="str">
            <v>B05-18544-00000</v>
          </cell>
          <cell r="C3022" t="str">
            <v>DOTACION MATERIALES DE CONSTRUCCION PARA ENLOSETADO  DE LA CALLE CORO CORO (ENTRE AV. ECUADOR Y AV. HUAYNA POTOSI)</v>
          </cell>
          <cell r="D3022" t="str">
            <v>ALTO LIMA  2DA. SECCIÓN</v>
          </cell>
          <cell r="E3022">
            <v>6</v>
          </cell>
          <cell r="F3022" t="str">
            <v>DISTRITO - 6</v>
          </cell>
          <cell r="G3022" t="str">
            <v>RI-08</v>
          </cell>
          <cell r="H3022">
            <v>113680</v>
          </cell>
          <cell r="I3022">
            <v>113680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2</v>
          </cell>
          <cell r="R3022" t="str">
            <v>OBRAS Y MEDIO AMBIENTE</v>
          </cell>
          <cell r="S3022">
            <v>18</v>
          </cell>
          <cell r="T3022" t="str">
            <v>CONSTRUCCION Y MANTENIMIENTO DE CAMINOS VECINALES</v>
          </cell>
          <cell r="U3022">
            <v>1</v>
          </cell>
          <cell r="V3022" t="str">
            <v>NUEVOS - 2008</v>
          </cell>
          <cell r="W3022">
            <v>3641</v>
          </cell>
        </row>
        <row r="3023">
          <cell r="B3023" t="str">
            <v>B05-18785-00000</v>
          </cell>
          <cell r="C3023" t="str">
            <v>DOTACION DE MATERIALES DE CONSTRUCCION PARA ENLOSETADO CALLE ATEN (G.E.)</v>
          </cell>
          <cell r="D3023" t="str">
            <v>ALTO LIMA  4TA. SECCION</v>
          </cell>
          <cell r="E3023">
            <v>6</v>
          </cell>
          <cell r="F3023" t="str">
            <v>DISTRITO - 6</v>
          </cell>
          <cell r="G3023" t="str">
            <v>RI-08</v>
          </cell>
          <cell r="H3023">
            <v>44490</v>
          </cell>
          <cell r="I3023">
            <v>34490</v>
          </cell>
          <cell r="J3023">
            <v>10000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2</v>
          </cell>
          <cell r="R3023" t="str">
            <v>OBRAS Y MEDIO AMBIENTE</v>
          </cell>
          <cell r="S3023">
            <v>18</v>
          </cell>
          <cell r="T3023" t="str">
            <v>CONSTRUCCION Y MANTENIMIENTO DE CAMINOS VECINALES</v>
          </cell>
          <cell r="U3023">
            <v>1</v>
          </cell>
          <cell r="V3023" t="str">
            <v>NUEVOS - 2008</v>
          </cell>
          <cell r="W3023">
            <v>3642</v>
          </cell>
        </row>
        <row r="3024">
          <cell r="B3024" t="str">
            <v>B05-19039-00000</v>
          </cell>
          <cell r="C3024" t="str">
            <v>ENLOSETADO  DE LA CALLE CARABUCO (ENTRE AV. PANORAMICA Y CALLE ANTAMARCA)</v>
          </cell>
          <cell r="D3024" t="str">
            <v>ALTO LIMA  4TA. SECCION</v>
          </cell>
          <cell r="E3024">
            <v>6</v>
          </cell>
          <cell r="F3024" t="str">
            <v>DISTRITO - 6</v>
          </cell>
          <cell r="G3024" t="str">
            <v>RI-08</v>
          </cell>
          <cell r="H3024">
            <v>117238</v>
          </cell>
          <cell r="I3024">
            <v>82748</v>
          </cell>
          <cell r="J3024">
            <v>0</v>
          </cell>
          <cell r="K3024">
            <v>34490</v>
          </cell>
          <cell r="L3024">
            <v>0</v>
          </cell>
          <cell r="M3024">
            <v>0</v>
          </cell>
          <cell r="N3024">
            <v>34490</v>
          </cell>
          <cell r="O3024">
            <v>0</v>
          </cell>
          <cell r="P3024">
            <v>0</v>
          </cell>
          <cell r="Q3024">
            <v>2</v>
          </cell>
          <cell r="R3024" t="str">
            <v>OBRAS Y MEDIO AMBIENTE</v>
          </cell>
          <cell r="S3024">
            <v>18</v>
          </cell>
          <cell r="T3024" t="str">
            <v>CONSTRUCCION Y MANTENIMIENTO DE CAMINOS VECINALES</v>
          </cell>
          <cell r="U3024">
            <v>1</v>
          </cell>
          <cell r="V3024" t="str">
            <v>NUEVOS - 2008</v>
          </cell>
          <cell r="W3024">
            <v>3643</v>
          </cell>
        </row>
        <row r="3025">
          <cell r="B3025" t="str">
            <v>B05-19158-00000</v>
          </cell>
          <cell r="C3025" t="str">
            <v>ENLOSETADO CALLE MUCHANIS, ESCOLA (ENTRE AV. SANTA VERA CRUZ Y CALLE SANTIAGO HUARI)</v>
          </cell>
          <cell r="D3025" t="str">
            <v>ALTO LIMA  4TA. SECCION</v>
          </cell>
          <cell r="E3025">
            <v>6</v>
          </cell>
          <cell r="F3025" t="str">
            <v>DISTRITO - 6</v>
          </cell>
          <cell r="G3025" t="str">
            <v>RI-08</v>
          </cell>
          <cell r="H3025">
            <v>119230</v>
          </cell>
          <cell r="I3025">
            <v>0</v>
          </cell>
          <cell r="J3025">
            <v>89230</v>
          </cell>
          <cell r="K3025">
            <v>30000</v>
          </cell>
          <cell r="L3025">
            <v>0</v>
          </cell>
          <cell r="M3025">
            <v>0</v>
          </cell>
          <cell r="N3025">
            <v>30000</v>
          </cell>
          <cell r="O3025">
            <v>0</v>
          </cell>
          <cell r="P3025">
            <v>0</v>
          </cell>
          <cell r="Q3025">
            <v>2</v>
          </cell>
          <cell r="R3025" t="str">
            <v>OBRAS Y MEDIO AMBIENTE</v>
          </cell>
          <cell r="S3025">
            <v>18</v>
          </cell>
          <cell r="T3025" t="str">
            <v>CONSTRUCCION Y MANTENIMIENTO DE CAMINOS VECINALES</v>
          </cell>
          <cell r="U3025">
            <v>1</v>
          </cell>
          <cell r="V3025" t="str">
            <v>NUEVOS - 2008</v>
          </cell>
          <cell r="W3025">
            <v>3644</v>
          </cell>
        </row>
        <row r="3026">
          <cell r="B3026" t="str">
            <v>B05-19278-00000</v>
          </cell>
          <cell r="C3026" t="str">
            <v xml:space="preserve">ENMALLADO Y DOTACION DE ARCOS INTEGRADOS </v>
          </cell>
          <cell r="D3026" t="str">
            <v>ALTO LIMA  4TA. SECCION</v>
          </cell>
          <cell r="E3026">
            <v>6</v>
          </cell>
          <cell r="F3026" t="str">
            <v>DISTRITO - 6</v>
          </cell>
          <cell r="G3026" t="str">
            <v>RI-08</v>
          </cell>
          <cell r="H3026">
            <v>50000</v>
          </cell>
          <cell r="I3026">
            <v>0</v>
          </cell>
          <cell r="J3026">
            <v>50000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2</v>
          </cell>
          <cell r="R3026" t="str">
            <v>OBRAS Y MEDIO AMBIENTE</v>
          </cell>
          <cell r="S3026">
            <v>12</v>
          </cell>
          <cell r="T3026" t="str">
            <v>INFRAESTRUCTURA URBANA Y RURAL</v>
          </cell>
          <cell r="U3026">
            <v>1</v>
          </cell>
          <cell r="V3026" t="str">
            <v>NUEVOS - 2008</v>
          </cell>
          <cell r="W3026">
            <v>3645</v>
          </cell>
        </row>
        <row r="3027">
          <cell r="B3027" t="str">
            <v>B05-18146-00000</v>
          </cell>
          <cell r="C3027" t="str">
            <v>CONEXIÓN  ALCANTARILLADO PLUVIAL DE LA CALLE SAN ANTONIO (DE AV. 5 DE AGOSTO A  AV. EDUARO AVAROA)</v>
          </cell>
          <cell r="D3027" t="str">
            <v>ALTO LIMA 1RA. SECCION</v>
          </cell>
          <cell r="E3027">
            <v>6</v>
          </cell>
          <cell r="F3027" t="str">
            <v>DISTRITO - 6</v>
          </cell>
          <cell r="G3027" t="str">
            <v>RI-08</v>
          </cell>
          <cell r="H3027">
            <v>16770</v>
          </cell>
          <cell r="I3027">
            <v>12944</v>
          </cell>
          <cell r="J3027">
            <v>3826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2</v>
          </cell>
          <cell r="R3027" t="str">
            <v>OBRAS Y MEDIO AMBIENTE</v>
          </cell>
          <cell r="S3027">
            <v>15</v>
          </cell>
          <cell r="T3027" t="str">
            <v>PLAN USO DE DESECHOS SOLIDOS - ALCANTARILLADO SANITARIO</v>
          </cell>
          <cell r="U3027">
            <v>1</v>
          </cell>
          <cell r="V3027" t="str">
            <v>NUEVOS - 2008</v>
          </cell>
          <cell r="W3027">
            <v>3646</v>
          </cell>
        </row>
        <row r="3028">
          <cell r="B3028" t="str">
            <v>B05-18147-00000</v>
          </cell>
          <cell r="C3028" t="str">
            <v>CONEXIÓN ALCANTARILLADO PLUVIAL  DE LA CALLE JUNIN ( DE AV. ALTO DE LA ALIANZA  A AV. EDUARDO AVAROA)</v>
          </cell>
          <cell r="D3028" t="str">
            <v>ALTO LIMA 1RA. SECCION</v>
          </cell>
          <cell r="E3028">
            <v>6</v>
          </cell>
          <cell r="F3028" t="str">
            <v>DISTRITO - 6</v>
          </cell>
          <cell r="G3028" t="str">
            <v>RI-08</v>
          </cell>
          <cell r="H3028">
            <v>18825</v>
          </cell>
          <cell r="I3028">
            <v>18825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2</v>
          </cell>
          <cell r="R3028" t="str">
            <v>OBRAS Y MEDIO AMBIENTE</v>
          </cell>
          <cell r="S3028">
            <v>15</v>
          </cell>
          <cell r="T3028" t="str">
            <v>PLAN USO DE DESECHOS SOLIDOS - ALCANTARILLADO SANITARIO</v>
          </cell>
          <cell r="U3028">
            <v>1</v>
          </cell>
          <cell r="V3028" t="str">
            <v>NUEVOS - 2008</v>
          </cell>
          <cell r="W3028">
            <v>3647</v>
          </cell>
        </row>
        <row r="3029">
          <cell r="B3029" t="str">
            <v>B05-18148-00000</v>
          </cell>
          <cell r="C3029" t="str">
            <v>CONEXIÓN ALCANTARILLADO PLUVIAL DE LA CALLE BOQUERON ( DE AV. 5 DE AGOSTO  A  AV. EDUARDO AVAROA)</v>
          </cell>
          <cell r="D3029" t="str">
            <v>ALTO LIMA 1RA. SECCION</v>
          </cell>
          <cell r="E3029">
            <v>6</v>
          </cell>
          <cell r="F3029" t="str">
            <v>DISTRITO - 6</v>
          </cell>
          <cell r="G3029" t="str">
            <v>RI-08</v>
          </cell>
          <cell r="H3029">
            <v>16770</v>
          </cell>
          <cell r="I3029">
            <v>16770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2</v>
          </cell>
          <cell r="R3029" t="str">
            <v>OBRAS Y MEDIO AMBIENTE</v>
          </cell>
          <cell r="S3029">
            <v>15</v>
          </cell>
          <cell r="T3029" t="str">
            <v>PLAN USO DE DESECHOS SOLIDOS - ALCANTARILLADO SANITARIO</v>
          </cell>
          <cell r="U3029">
            <v>1</v>
          </cell>
          <cell r="V3029" t="str">
            <v>NUEVOS - 2008</v>
          </cell>
          <cell r="W3029">
            <v>3648</v>
          </cell>
        </row>
        <row r="3030">
          <cell r="B3030" t="str">
            <v>B05-18149-00000</v>
          </cell>
          <cell r="C3030" t="str">
            <v>CONEXIÓN ALCANTARILLADO PLUVIAL DE LA CALLE HUARIANA (DE AV. ALTO DE LA ALIANZA  A AV.  EDUARDO AVAROA)</v>
          </cell>
          <cell r="D3030" t="str">
            <v>ALTO LIMA 1RA. SECCION</v>
          </cell>
          <cell r="E3030">
            <v>6</v>
          </cell>
          <cell r="F3030" t="str">
            <v>DISTRITO - 6</v>
          </cell>
          <cell r="G3030" t="str">
            <v>RI-08</v>
          </cell>
          <cell r="H3030">
            <v>18825</v>
          </cell>
          <cell r="I3030">
            <v>0</v>
          </cell>
          <cell r="J3030">
            <v>18825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2</v>
          </cell>
          <cell r="R3030" t="str">
            <v>OBRAS Y MEDIO AMBIENTE</v>
          </cell>
          <cell r="S3030">
            <v>15</v>
          </cell>
          <cell r="T3030" t="str">
            <v>PLAN USO DE DESECHOS SOLIDOS - ALCANTARILLADO SANITARIO</v>
          </cell>
          <cell r="U3030">
            <v>1</v>
          </cell>
          <cell r="V3030" t="str">
            <v>NUEVOS - 2008</v>
          </cell>
          <cell r="W3030">
            <v>3649</v>
          </cell>
        </row>
        <row r="3031">
          <cell r="B3031" t="str">
            <v>B05-18150-00000</v>
          </cell>
          <cell r="C3031" t="str">
            <v>CONEXIÓN ALCANTARILLADO PLUVIAL DE LA CALLE TARIJA (DE AV. ALTO DE LA ALIANZA A AV. EDUARDO AVAROA)</v>
          </cell>
          <cell r="D3031" t="str">
            <v>ALTO LIMA 1RA. SECCION</v>
          </cell>
          <cell r="E3031">
            <v>6</v>
          </cell>
          <cell r="F3031" t="str">
            <v>DISTRITO - 6</v>
          </cell>
          <cell r="G3031" t="str">
            <v>RI-08</v>
          </cell>
          <cell r="H3031">
            <v>18900</v>
          </cell>
          <cell r="I3031">
            <v>18900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2</v>
          </cell>
          <cell r="R3031" t="str">
            <v>OBRAS Y MEDIO AMBIENTE</v>
          </cell>
          <cell r="S3031">
            <v>15</v>
          </cell>
          <cell r="T3031" t="str">
            <v>PLAN USO DE DESECHOS SOLIDOS - ALCANTARILLADO SANITARIO</v>
          </cell>
          <cell r="U3031">
            <v>1</v>
          </cell>
          <cell r="V3031" t="str">
            <v>NUEVOS - 2008</v>
          </cell>
          <cell r="W3031">
            <v>3650</v>
          </cell>
        </row>
        <row r="3032">
          <cell r="B3032" t="str">
            <v>B05-18382-00000</v>
          </cell>
          <cell r="C3032" t="str">
            <v>CONSTRUCCION DE SALA DE COMPUTACION EN U.E. SAN MARCOS</v>
          </cell>
          <cell r="D3032" t="str">
            <v>ALTO LIMA 1RA. SECCION</v>
          </cell>
          <cell r="E3032">
            <v>6</v>
          </cell>
          <cell r="F3032" t="str">
            <v>DISTRITO - 6</v>
          </cell>
          <cell r="G3032" t="str">
            <v>RI-08</v>
          </cell>
          <cell r="H3032">
            <v>89581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89581</v>
          </cell>
          <cell r="P3032">
            <v>0</v>
          </cell>
          <cell r="Q3032">
            <v>1</v>
          </cell>
          <cell r="R3032" t="str">
            <v>PROTECCION SOCIAL</v>
          </cell>
          <cell r="S3032">
            <v>1</v>
          </cell>
          <cell r="T3032" t="str">
            <v>SERVICIO DE EDUCACION</v>
          </cell>
          <cell r="U3032">
            <v>1</v>
          </cell>
          <cell r="V3032" t="str">
            <v>NUEVOS - 2008</v>
          </cell>
          <cell r="W3032">
            <v>3651</v>
          </cell>
        </row>
        <row r="3033">
          <cell r="B3033" t="str">
            <v>B05-18430-00000</v>
          </cell>
          <cell r="C3033" t="str">
            <v>CONSTRUCCION MURO DE CONTENSION  EN EL MANZANO CERO (DE CALLE MANCO KAPAC  A CALLE SUCRE)</v>
          </cell>
          <cell r="D3033" t="str">
            <v>ALTO LIMA 1RA. SECCION</v>
          </cell>
          <cell r="E3033">
            <v>6</v>
          </cell>
          <cell r="F3033" t="str">
            <v>DISTRITO - 6</v>
          </cell>
          <cell r="G3033" t="str">
            <v>RI-08</v>
          </cell>
          <cell r="H3033">
            <v>100000</v>
          </cell>
          <cell r="I3033">
            <v>100000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2</v>
          </cell>
          <cell r="R3033" t="str">
            <v>OBRAS Y MEDIO AMBIENTE</v>
          </cell>
          <cell r="S3033">
            <v>12</v>
          </cell>
          <cell r="T3033" t="str">
            <v>INFRAESTRUCTURA URBANA Y RURAL</v>
          </cell>
          <cell r="U3033">
            <v>1</v>
          </cell>
          <cell r="V3033" t="str">
            <v>NUEVOS - 2008</v>
          </cell>
          <cell r="W3033">
            <v>3652</v>
          </cell>
        </row>
        <row r="3034">
          <cell r="B3034" t="str">
            <v>B05-18921-00000</v>
          </cell>
          <cell r="C3034" t="str">
            <v>DOTACION MATERIALDE CONSTRUCCION PARA ENLOSETADO DE LA CALLE  BOQUERON (ENTRE AV. PACIFICO A AV. ALTO DE LA ALIANZA)(GENERACION DE EMPLEO)</v>
          </cell>
          <cell r="D3034" t="str">
            <v>ALTO LIMA 1RA. SECCION</v>
          </cell>
          <cell r="E3034">
            <v>6</v>
          </cell>
          <cell r="F3034" t="str">
            <v>DISTRITO - 6</v>
          </cell>
          <cell r="G3034" t="str">
            <v>RI-08</v>
          </cell>
          <cell r="H3034">
            <v>79220</v>
          </cell>
          <cell r="I3034">
            <v>0</v>
          </cell>
          <cell r="J3034">
            <v>79220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2</v>
          </cell>
          <cell r="R3034" t="str">
            <v>OBRAS Y MEDIO AMBIENTE</v>
          </cell>
          <cell r="S3034">
            <v>18</v>
          </cell>
          <cell r="T3034" t="str">
            <v>CONSTRUCCION Y MANTENIMIENTO DE CAMINOS VECINALES</v>
          </cell>
          <cell r="U3034">
            <v>1</v>
          </cell>
          <cell r="V3034" t="str">
            <v>NUEVOS - 2008</v>
          </cell>
          <cell r="W3034">
            <v>3653</v>
          </cell>
        </row>
        <row r="3035">
          <cell r="B3035" t="str">
            <v>B05-18951-00000</v>
          </cell>
          <cell r="C3035" t="str">
            <v>DOTACION MATERIALES DE CONSTRUCCION PARA ENLOSETADO  DE LA CALLE BOQUERON (ENTRE AV. 5 DE AGOSTO A AV. ACHACHICALA) (GENERACION DE EMPLEO</v>
          </cell>
          <cell r="D3035" t="str">
            <v>ALTO LIMA 1RA. SECCION</v>
          </cell>
          <cell r="E3035">
            <v>6</v>
          </cell>
          <cell r="F3035" t="str">
            <v>DISTRITO - 6</v>
          </cell>
          <cell r="G3035" t="str">
            <v>RI-08</v>
          </cell>
          <cell r="H3035">
            <v>37359</v>
          </cell>
          <cell r="I3035">
            <v>0</v>
          </cell>
          <cell r="J3035">
            <v>37359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2</v>
          </cell>
          <cell r="R3035" t="str">
            <v>OBRAS Y MEDIO AMBIENTE</v>
          </cell>
          <cell r="S3035">
            <v>18</v>
          </cell>
          <cell r="T3035" t="str">
            <v>CONSTRUCCION Y MANTENIMIENTO DE CAMINOS VECINALES</v>
          </cell>
          <cell r="U3035">
            <v>1</v>
          </cell>
          <cell r="V3035" t="str">
            <v>NUEVOS - 2008</v>
          </cell>
          <cell r="W3035">
            <v>3654</v>
          </cell>
        </row>
        <row r="3036">
          <cell r="B3036" t="str">
            <v>B05-18968-00000</v>
          </cell>
          <cell r="C3036" t="str">
            <v>DOTACION MATERIALES DE CONSTRUCCION PARA ENLOSETADO DE LA CALLE CORO CORO ( ENTRE AV. 5 DE AGOSTO A AV. ACHACHICALA)(GENERACION DE EMPLEO)</v>
          </cell>
          <cell r="D3036" t="str">
            <v>ALTO LIMA 1RA. SECCION</v>
          </cell>
          <cell r="E3036">
            <v>6</v>
          </cell>
          <cell r="F3036" t="str">
            <v>DISTRITO - 6</v>
          </cell>
          <cell r="G3036" t="str">
            <v>RI-08</v>
          </cell>
          <cell r="H3036">
            <v>32160</v>
          </cell>
          <cell r="I3036">
            <v>32160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2</v>
          </cell>
          <cell r="R3036" t="str">
            <v>OBRAS Y MEDIO AMBIENTE</v>
          </cell>
          <cell r="S3036">
            <v>18</v>
          </cell>
          <cell r="T3036" t="str">
            <v>CONSTRUCCION Y MANTENIMIENTO DE CAMINOS VECINALES</v>
          </cell>
          <cell r="U3036">
            <v>1</v>
          </cell>
          <cell r="V3036" t="str">
            <v>NUEVOS - 2008</v>
          </cell>
          <cell r="W3036">
            <v>3655</v>
          </cell>
        </row>
        <row r="3037">
          <cell r="B3037" t="str">
            <v>B05-18969-00000</v>
          </cell>
          <cell r="C3037" t="str">
            <v>DOTACION MATERIALES DE CONSTRUCCION PARA ENLOSETADO DE LA CALLE CORO CORO (ENTRE AV. PACIFICO A AV. ALTO DE LA ALIANZA)(GENERACION DE EMPLEO)</v>
          </cell>
          <cell r="D3037" t="str">
            <v>ALTO LIMA 1RA. SECCION</v>
          </cell>
          <cell r="E3037">
            <v>6</v>
          </cell>
          <cell r="F3037" t="str">
            <v>DISTRITO - 6</v>
          </cell>
          <cell r="G3037" t="str">
            <v>RI-08</v>
          </cell>
          <cell r="H3037">
            <v>79220</v>
          </cell>
          <cell r="I3037">
            <v>79220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2</v>
          </cell>
          <cell r="R3037" t="str">
            <v>OBRAS Y MEDIO AMBIENTE</v>
          </cell>
          <cell r="S3037">
            <v>18</v>
          </cell>
          <cell r="T3037" t="str">
            <v>CONSTRUCCION Y MANTENIMIENTO DE CAMINOS VECINALES</v>
          </cell>
          <cell r="U3037">
            <v>1</v>
          </cell>
          <cell r="V3037" t="str">
            <v>NUEVOS - 2008</v>
          </cell>
          <cell r="W3037">
            <v>3656</v>
          </cell>
        </row>
        <row r="3038">
          <cell r="B3038" t="str">
            <v>B05-19233-00000</v>
          </cell>
          <cell r="C3038" t="str">
            <v>ENLOSETADO DE LA AV. 5 DE AGOSTO FASE II</v>
          </cell>
          <cell r="D3038" t="str">
            <v>ALTO LIMA 1RA. SECCION</v>
          </cell>
          <cell r="E3038">
            <v>6</v>
          </cell>
          <cell r="F3038" t="str">
            <v>DISTRITO - 6</v>
          </cell>
          <cell r="G3038" t="str">
            <v>RI-08</v>
          </cell>
          <cell r="H3038">
            <v>250000</v>
          </cell>
          <cell r="I3038">
            <v>181020</v>
          </cell>
          <cell r="J3038">
            <v>0</v>
          </cell>
          <cell r="K3038">
            <v>68980</v>
          </cell>
          <cell r="L3038">
            <v>0</v>
          </cell>
          <cell r="M3038">
            <v>0</v>
          </cell>
          <cell r="N3038">
            <v>68980</v>
          </cell>
          <cell r="O3038">
            <v>0</v>
          </cell>
          <cell r="P3038">
            <v>0</v>
          </cell>
          <cell r="Q3038">
            <v>2</v>
          </cell>
          <cell r="R3038" t="str">
            <v>OBRAS Y MEDIO AMBIENTE</v>
          </cell>
          <cell r="S3038">
            <v>18</v>
          </cell>
          <cell r="T3038" t="str">
            <v>CONSTRUCCION Y MANTENIMIENTO DE CAMINOS VECINALES</v>
          </cell>
          <cell r="U3038">
            <v>1</v>
          </cell>
          <cell r="V3038" t="str">
            <v>NUEVOS - 2008</v>
          </cell>
          <cell r="W3038">
            <v>3657</v>
          </cell>
        </row>
        <row r="3039">
          <cell r="B3039" t="str">
            <v>B05-19236-00000</v>
          </cell>
          <cell r="C3039" t="str">
            <v>ENLOSETADO DE LA CALLE  SAN MARTIN (ENTRE AV. PACIFICO A AV. EDUARDO AVAROA)</v>
          </cell>
          <cell r="D3039" t="str">
            <v>ALTO LIMA 1RA. SECCION</v>
          </cell>
          <cell r="E3039">
            <v>6</v>
          </cell>
          <cell r="F3039" t="str">
            <v>DISTRITO - 6</v>
          </cell>
          <cell r="G3039" t="str">
            <v>RI-08</v>
          </cell>
          <cell r="H3039">
            <v>162452</v>
          </cell>
          <cell r="I3039">
            <v>162452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2</v>
          </cell>
          <cell r="R3039" t="str">
            <v>OBRAS Y MEDIO AMBIENTE</v>
          </cell>
          <cell r="S3039">
            <v>18</v>
          </cell>
          <cell r="T3039" t="str">
            <v>CONSTRUCCION Y MANTENIMIENTO DE CAMINOS VECINALES</v>
          </cell>
          <cell r="U3039">
            <v>1</v>
          </cell>
          <cell r="V3039" t="str">
            <v>NUEVOS - 2008</v>
          </cell>
          <cell r="W3039">
            <v>3658</v>
          </cell>
        </row>
        <row r="3040">
          <cell r="B3040" t="str">
            <v>B05-19242-00000</v>
          </cell>
          <cell r="C3040" t="str">
            <v>ENLOSETADO DE LA CALLE 33 (ENTRE AV. PACIFICO Y AV. EDUARDO AVAROA)</v>
          </cell>
          <cell r="D3040" t="str">
            <v>ALTO LIMA 1RA. SECCION</v>
          </cell>
          <cell r="E3040">
            <v>6</v>
          </cell>
          <cell r="F3040" t="str">
            <v>DISTRITO - 6</v>
          </cell>
          <cell r="G3040" t="str">
            <v>RI-08</v>
          </cell>
          <cell r="H3040">
            <v>154372</v>
          </cell>
          <cell r="I3040">
            <v>154372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2</v>
          </cell>
          <cell r="R3040" t="str">
            <v>OBRAS Y MEDIO AMBIENTE</v>
          </cell>
          <cell r="S3040">
            <v>18</v>
          </cell>
          <cell r="T3040" t="str">
            <v>CONSTRUCCION Y MANTENIMIENTO DE CAMINOS VECINALES</v>
          </cell>
          <cell r="U3040">
            <v>1</v>
          </cell>
          <cell r="V3040" t="str">
            <v>NUEVOS - 2008</v>
          </cell>
          <cell r="W3040">
            <v>3659</v>
          </cell>
        </row>
        <row r="3041">
          <cell r="B3041" t="str">
            <v>B05-19249-00000</v>
          </cell>
          <cell r="C3041" t="str">
            <v>ENLOSETADO DE LA CALLE ASUNCIÓN (ENTRE AV. 5 DE AGOSTO A. AV. CHACALTA</v>
          </cell>
          <cell r="D3041" t="str">
            <v>ALTO LIMA 1RA. SECCION</v>
          </cell>
          <cell r="E3041">
            <v>6</v>
          </cell>
          <cell r="F3041" t="str">
            <v>DISTRITO - 6</v>
          </cell>
          <cell r="G3041" t="str">
            <v>RI-08</v>
          </cell>
          <cell r="H3041">
            <v>108680</v>
          </cell>
          <cell r="I3041">
            <v>108680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2</v>
          </cell>
          <cell r="R3041" t="str">
            <v>OBRAS Y MEDIO AMBIENTE</v>
          </cell>
          <cell r="S3041">
            <v>18</v>
          </cell>
          <cell r="T3041" t="str">
            <v>CONSTRUCCION Y MANTENIMIENTO DE CAMINOS VECINALES</v>
          </cell>
          <cell r="U3041">
            <v>1</v>
          </cell>
          <cell r="V3041" t="str">
            <v>NUEVOS - 2008</v>
          </cell>
          <cell r="W3041">
            <v>3660</v>
          </cell>
        </row>
        <row r="3042">
          <cell r="B3042" t="str">
            <v>B05-19250-00000</v>
          </cell>
          <cell r="C3042" t="str">
            <v>ENLOSETADO DE LA CALLE AYACUCHO (ENTRE AV. PACIFICO A AV. EDUARDO AVAROA)</v>
          </cell>
          <cell r="D3042" t="str">
            <v>ALTO LIMA 1RA. SECCION</v>
          </cell>
          <cell r="E3042">
            <v>6</v>
          </cell>
          <cell r="F3042" t="str">
            <v>DISTRITO - 6</v>
          </cell>
          <cell r="G3042" t="str">
            <v>RI-08</v>
          </cell>
          <cell r="H3042">
            <v>161305</v>
          </cell>
          <cell r="I3042">
            <v>161305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2</v>
          </cell>
          <cell r="R3042" t="str">
            <v>OBRAS Y MEDIO AMBIENTE</v>
          </cell>
          <cell r="S3042">
            <v>18</v>
          </cell>
          <cell r="T3042" t="str">
            <v>CONSTRUCCION Y MANTENIMIENTO DE CAMINOS VECINALES</v>
          </cell>
          <cell r="U3042">
            <v>1</v>
          </cell>
          <cell r="V3042" t="str">
            <v>NUEVOS - 2008</v>
          </cell>
          <cell r="W3042">
            <v>3661</v>
          </cell>
        </row>
        <row r="3043">
          <cell r="B3043" t="str">
            <v>B05-19254-00000</v>
          </cell>
          <cell r="C3043" t="str">
            <v>ENLOSETADO DE LA CALLE HEROES DEL ACRE (ENTRE AV. PACIFICO A AV. CHACALTAYA)</v>
          </cell>
          <cell r="D3043" t="str">
            <v>ALTO LIMA 1RA. SECCION</v>
          </cell>
          <cell r="E3043">
            <v>6</v>
          </cell>
          <cell r="F3043" t="str">
            <v>DISTRITO - 6</v>
          </cell>
          <cell r="G3043" t="str">
            <v>RI-08</v>
          </cell>
          <cell r="H3043">
            <v>226959</v>
          </cell>
          <cell r="I3043">
            <v>226959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2</v>
          </cell>
          <cell r="R3043" t="str">
            <v>OBRAS Y MEDIO AMBIENTE</v>
          </cell>
          <cell r="S3043">
            <v>18</v>
          </cell>
          <cell r="T3043" t="str">
            <v>CONSTRUCCION Y MANTENIMIENTO DE CAMINOS VECINALES</v>
          </cell>
          <cell r="U3043">
            <v>1</v>
          </cell>
          <cell r="V3043" t="str">
            <v>NUEVOS - 2008</v>
          </cell>
          <cell r="W3043">
            <v>3662</v>
          </cell>
        </row>
        <row r="3044">
          <cell r="B3044" t="str">
            <v>B05-19371-00000</v>
          </cell>
          <cell r="C3044" t="str">
            <v>ESTUDIOS DE PREINVERSION COMPLEJO CANCHA ALAMBRADO</v>
          </cell>
          <cell r="D3044" t="str">
            <v>ALTO LIMA 1RA. SECCION</v>
          </cell>
          <cell r="E3044">
            <v>6</v>
          </cell>
          <cell r="F3044" t="str">
            <v>DISTRITO - 6</v>
          </cell>
          <cell r="G3044" t="str">
            <v>RI-08</v>
          </cell>
          <cell r="H3044">
            <v>30000</v>
          </cell>
          <cell r="I3044">
            <v>8980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21020</v>
          </cell>
          <cell r="P3044">
            <v>0</v>
          </cell>
          <cell r="Q3044">
            <v>2</v>
          </cell>
          <cell r="R3044" t="str">
            <v>OBRAS Y MEDIO AMBIENTE</v>
          </cell>
          <cell r="S3044">
            <v>12</v>
          </cell>
          <cell r="T3044" t="str">
            <v>INFRAESTRUCTURA URBANA Y RURAL</v>
          </cell>
          <cell r="U3044">
            <v>1</v>
          </cell>
          <cell r="V3044" t="str">
            <v>NUEVOS - 2008</v>
          </cell>
          <cell r="W3044">
            <v>3663</v>
          </cell>
        </row>
        <row r="3045">
          <cell r="B3045" t="str">
            <v/>
          </cell>
          <cell r="C3045" t="str">
            <v>ESCUELAS AMIGAS ( GMEA - UNICEF)</v>
          </cell>
          <cell r="D3045" t="str">
            <v>DISTRITAL</v>
          </cell>
          <cell r="E3045">
            <v>15</v>
          </cell>
          <cell r="F3045" t="str">
            <v>DISTRITAL</v>
          </cell>
          <cell r="G3045" t="str">
            <v>RI-08</v>
          </cell>
          <cell r="H3045">
            <v>2142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2142</v>
          </cell>
          <cell r="Q3045">
            <v>1</v>
          </cell>
          <cell r="R3045" t="str">
            <v>PROTECCION SOCIAL</v>
          </cell>
          <cell r="S3045">
            <v>1</v>
          </cell>
          <cell r="T3045" t="str">
            <v>SERVICIO DE EDUCACION</v>
          </cell>
          <cell r="U3045">
            <v>1</v>
          </cell>
          <cell r="V3045" t="str">
            <v>NUEVOS - 2008</v>
          </cell>
          <cell r="W3045">
            <v>3664</v>
          </cell>
        </row>
        <row r="3046">
          <cell r="B3046" t="str">
            <v/>
          </cell>
          <cell r="C3046" t="str">
            <v>MANTENIMIENTO DE CALLES Y AVENIDAS</v>
          </cell>
          <cell r="D3046" t="str">
            <v>ALTO LIMA 1RA. SECCION</v>
          </cell>
          <cell r="E3046">
            <v>6</v>
          </cell>
          <cell r="F3046" t="str">
            <v>DISTRITO - 6</v>
          </cell>
          <cell r="G3046" t="str">
            <v>RI-08</v>
          </cell>
          <cell r="H3046">
            <v>32702</v>
          </cell>
          <cell r="I3046">
            <v>32702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2</v>
          </cell>
          <cell r="R3046" t="str">
            <v>OBRAS Y MEDIO AMBIENTE</v>
          </cell>
          <cell r="S3046">
            <v>18</v>
          </cell>
          <cell r="T3046" t="str">
            <v>CONSTRUCCION Y MANTENIMIENTO DE CAMINOS VECINALES</v>
          </cell>
          <cell r="U3046">
            <v>1</v>
          </cell>
          <cell r="V3046" t="str">
            <v>NUEVOS - 2008</v>
          </cell>
          <cell r="W3046">
            <v>3665</v>
          </cell>
        </row>
        <row r="3047">
          <cell r="B3047" t="str">
            <v/>
          </cell>
          <cell r="C3047" t="str">
            <v>MANTENIMIENTO DE LUMINARIAS</v>
          </cell>
          <cell r="D3047" t="str">
            <v>ALTO LIMA 1RA. SECCION</v>
          </cell>
          <cell r="E3047">
            <v>6</v>
          </cell>
          <cell r="F3047" t="str">
            <v>DISTRITO - 6</v>
          </cell>
          <cell r="G3047" t="str">
            <v>RI-08</v>
          </cell>
          <cell r="H3047">
            <v>10000</v>
          </cell>
          <cell r="I3047">
            <v>10000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2</v>
          </cell>
          <cell r="R3047" t="str">
            <v>OBRAS Y MEDIO AMBIENTE</v>
          </cell>
          <cell r="S3047">
            <v>17</v>
          </cell>
          <cell r="T3047" t="str">
            <v>ALUMBRADO PUBLICO</v>
          </cell>
          <cell r="U3047">
            <v>1</v>
          </cell>
          <cell r="V3047" t="str">
            <v>NUEVOS - 2008</v>
          </cell>
          <cell r="W3047">
            <v>3666</v>
          </cell>
        </row>
        <row r="3048">
          <cell r="B3048" t="str">
            <v/>
          </cell>
          <cell r="C3048" t="str">
            <v>ALQUILER DE MAQUINARIA PESADA</v>
          </cell>
          <cell r="D3048" t="str">
            <v>ALTO LIMA 2DA. SECCCIÓN</v>
          </cell>
          <cell r="E3048">
            <v>6</v>
          </cell>
          <cell r="F3048" t="str">
            <v>DISTRITO - 6</v>
          </cell>
          <cell r="G3048" t="str">
            <v>RI-08</v>
          </cell>
          <cell r="H3048">
            <v>25000</v>
          </cell>
          <cell r="I3048">
            <v>25000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2</v>
          </cell>
          <cell r="R3048" t="str">
            <v>OBRAS Y MEDIO AMBIENTE</v>
          </cell>
          <cell r="S3048">
            <v>18</v>
          </cell>
          <cell r="T3048" t="str">
            <v>CONSTRUCCION Y MANTENIMIENTO DE CAMINOS VECINALES</v>
          </cell>
          <cell r="U3048">
            <v>1</v>
          </cell>
          <cell r="V3048" t="str">
            <v>NUEVOS - 2008</v>
          </cell>
          <cell r="W3048">
            <v>3667</v>
          </cell>
        </row>
        <row r="3049">
          <cell r="B3049" t="str">
            <v>B05-18547-00000</v>
          </cell>
          <cell r="C3049" t="str">
            <v>DOTACION MATERIALES DE CONSTRUCCION PARA ENLOSETADO DE LA CALLE  TIAHUANACU (ENTRE AV. HUAYNA POTOSI Y AV. PACIFICO)</v>
          </cell>
          <cell r="D3049" t="str">
            <v>ALTO LIMA 2DA. SECCCIÓN</v>
          </cell>
          <cell r="E3049">
            <v>6</v>
          </cell>
          <cell r="F3049" t="str">
            <v>DISTRITO - 6</v>
          </cell>
          <cell r="G3049" t="str">
            <v>RI-08</v>
          </cell>
          <cell r="H3049">
            <v>151200</v>
          </cell>
          <cell r="I3049">
            <v>151200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2</v>
          </cell>
          <cell r="R3049" t="str">
            <v>OBRAS Y MEDIO AMBIENTE</v>
          </cell>
          <cell r="S3049">
            <v>18</v>
          </cell>
          <cell r="T3049" t="str">
            <v>CONSTRUCCION Y MANTENIMIENTO DE CAMINOS VECINALES</v>
          </cell>
          <cell r="U3049">
            <v>1</v>
          </cell>
          <cell r="V3049" t="str">
            <v>NUEVOS - 2008</v>
          </cell>
          <cell r="W3049">
            <v>3668</v>
          </cell>
        </row>
        <row r="3050">
          <cell r="B3050" t="str">
            <v>B05-18923-00000</v>
          </cell>
          <cell r="C3050" t="str">
            <v>DOTACION MATERIALES  DE CONSTRUCCION PARA ENLOSETADO DE LA CALLE 35 (ENTRE AV. ECUADOR Y AV. HUAYNA POTOSI)</v>
          </cell>
          <cell r="D3050" t="str">
            <v>ALTO LIMA 2DA. SECCCIÓN</v>
          </cell>
          <cell r="E3050">
            <v>6</v>
          </cell>
          <cell r="F3050" t="str">
            <v>DISTRITO - 6</v>
          </cell>
          <cell r="G3050" t="str">
            <v>RI-08</v>
          </cell>
          <cell r="H3050">
            <v>151200</v>
          </cell>
          <cell r="I3050">
            <v>151200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2</v>
          </cell>
          <cell r="R3050" t="str">
            <v>OBRAS Y MEDIO AMBIENTE</v>
          </cell>
          <cell r="S3050">
            <v>18</v>
          </cell>
          <cell r="T3050" t="str">
            <v>CONSTRUCCION Y MANTENIMIENTO DE CAMINOS VECINALES</v>
          </cell>
          <cell r="U3050">
            <v>1</v>
          </cell>
          <cell r="V3050" t="str">
            <v>NUEVOS - 2008</v>
          </cell>
          <cell r="W3050">
            <v>3669</v>
          </cell>
        </row>
        <row r="3051">
          <cell r="B3051" t="str">
            <v>B05-18932-00000</v>
          </cell>
          <cell r="C3051" t="str">
            <v>DOTACION MATERIALES DE CONSTRUCCION  PARA ENLOSETADO DE LA CALLE INGAVI (ENTRE AV. ECUADOR Y AV. HUAYNA POTOSI)</v>
          </cell>
          <cell r="D3051" t="str">
            <v>ALTO LIMA 2DA. SECCCIÓN</v>
          </cell>
          <cell r="E3051">
            <v>6</v>
          </cell>
          <cell r="F3051" t="str">
            <v>DISTRITO - 6</v>
          </cell>
          <cell r="G3051" t="str">
            <v>RI-08</v>
          </cell>
          <cell r="H3051">
            <v>104720</v>
          </cell>
          <cell r="I3051">
            <v>104720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2</v>
          </cell>
          <cell r="R3051" t="str">
            <v>OBRAS Y MEDIO AMBIENTE</v>
          </cell>
          <cell r="S3051">
            <v>18</v>
          </cell>
          <cell r="T3051" t="str">
            <v>CONSTRUCCION Y MANTENIMIENTO DE CAMINOS VECINALES</v>
          </cell>
          <cell r="U3051">
            <v>1</v>
          </cell>
          <cell r="V3051" t="str">
            <v>NUEVOS - 2008</v>
          </cell>
          <cell r="W3051">
            <v>3670</v>
          </cell>
        </row>
        <row r="3052">
          <cell r="B3052" t="str">
            <v>B05-18934-00000</v>
          </cell>
          <cell r="C3052" t="str">
            <v>DOTACION MATERIALES DE CONSTRUCCION  PARA ENLOSETADO DE LA CALLE JUNIN (ENTRE  AV. HUAYNA POTOSI Y AV. PACIFICO)</v>
          </cell>
          <cell r="D3052" t="str">
            <v>ALTO LIMA 2DA. SECCCIÓN</v>
          </cell>
          <cell r="E3052">
            <v>6</v>
          </cell>
          <cell r="F3052" t="str">
            <v>DISTRITO - 6</v>
          </cell>
          <cell r="G3052" t="str">
            <v>RI-08</v>
          </cell>
          <cell r="H3052">
            <v>114800</v>
          </cell>
          <cell r="I3052">
            <v>114800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2</v>
          </cell>
          <cell r="R3052" t="str">
            <v>OBRAS Y MEDIO AMBIENTE</v>
          </cell>
          <cell r="S3052">
            <v>18</v>
          </cell>
          <cell r="T3052" t="str">
            <v>CONSTRUCCION Y MANTENIMIENTO DE CAMINOS VECINALES</v>
          </cell>
          <cell r="U3052">
            <v>1</v>
          </cell>
          <cell r="V3052" t="str">
            <v>NUEVOS - 2008</v>
          </cell>
          <cell r="W3052">
            <v>3671</v>
          </cell>
        </row>
        <row r="3053">
          <cell r="B3053" t="str">
            <v>B05-18938-00000</v>
          </cell>
          <cell r="C3053" t="str">
            <v>DOTACION MATERIALES DE CONSTRUCCION PARA  ENLOSETADO DE LA CALLE TIQUINA (ENTRE AV. PANAMA Y AV. HUAYNA POTOSI)</v>
          </cell>
          <cell r="D3053" t="str">
            <v>ALTO LIMA 2DA. SECCCIÓN</v>
          </cell>
          <cell r="E3053">
            <v>6</v>
          </cell>
          <cell r="F3053" t="str">
            <v>DISTRITO - 6</v>
          </cell>
          <cell r="G3053" t="str">
            <v>RI-08</v>
          </cell>
          <cell r="H3053">
            <v>68320</v>
          </cell>
          <cell r="I3053">
            <v>68320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2</v>
          </cell>
          <cell r="R3053" t="str">
            <v>OBRAS Y MEDIO AMBIENTE</v>
          </cell>
          <cell r="S3053">
            <v>18</v>
          </cell>
          <cell r="T3053" t="str">
            <v>CONSTRUCCION Y MANTENIMIENTO DE CAMINOS VECINALES</v>
          </cell>
          <cell r="U3053">
            <v>1</v>
          </cell>
          <cell r="V3053" t="str">
            <v>NUEVOS - 2008</v>
          </cell>
          <cell r="W3053">
            <v>3672</v>
          </cell>
        </row>
        <row r="3054">
          <cell r="B3054" t="str">
            <v>B05-18958-00000</v>
          </cell>
          <cell r="C3054" t="str">
            <v>DOTACION MATERIALES DE CONSTRUCCION PARA ENLOSETADO DE LA CALLE  COPACABANA (ENTRE AV. PANAMA Y AV. LITORAL)</v>
          </cell>
          <cell r="D3054" t="str">
            <v>ALTO LIMA 2DA. SECCCIÓN</v>
          </cell>
          <cell r="E3054">
            <v>6</v>
          </cell>
          <cell r="F3054" t="str">
            <v>DISTRITO - 6</v>
          </cell>
          <cell r="G3054" t="str">
            <v>RI-08</v>
          </cell>
          <cell r="H3054">
            <v>106400</v>
          </cell>
          <cell r="I3054">
            <v>106400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2</v>
          </cell>
          <cell r="R3054" t="str">
            <v>OBRAS Y MEDIO AMBIENTE</v>
          </cell>
          <cell r="S3054">
            <v>18</v>
          </cell>
          <cell r="T3054" t="str">
            <v>CONSTRUCCION Y MANTENIMIENTO DE CAMINOS VECINALES</v>
          </cell>
          <cell r="U3054">
            <v>1</v>
          </cell>
          <cell r="V3054" t="str">
            <v>NUEVOS - 2008</v>
          </cell>
          <cell r="W3054">
            <v>3673</v>
          </cell>
        </row>
        <row r="3055">
          <cell r="B3055" t="str">
            <v>B05-18965-00000</v>
          </cell>
          <cell r="C3055" t="str">
            <v>DOTACION MATERIALES DE CONSTRUCCION PARA ENLOSETADO DE LA CALLE BOQUERON (ENTRE AV. PANAMA Y AV. HUAYNA POTOSI)</v>
          </cell>
          <cell r="D3055" t="str">
            <v>ALTO LIMA 2DA. SECCCIÓN</v>
          </cell>
          <cell r="E3055">
            <v>6</v>
          </cell>
          <cell r="F3055" t="str">
            <v>DISTRITO - 6</v>
          </cell>
          <cell r="G3055" t="str">
            <v>RI-08</v>
          </cell>
          <cell r="H3055">
            <v>70560</v>
          </cell>
          <cell r="I3055">
            <v>70560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2</v>
          </cell>
          <cell r="R3055" t="str">
            <v>OBRAS Y MEDIO AMBIENTE</v>
          </cell>
          <cell r="S3055">
            <v>18</v>
          </cell>
          <cell r="T3055" t="str">
            <v>CONSTRUCCION Y MANTENIMIENTO DE CAMINOS VECINALES</v>
          </cell>
          <cell r="U3055">
            <v>1</v>
          </cell>
          <cell r="V3055" t="str">
            <v>NUEVOS - 2008</v>
          </cell>
          <cell r="W3055">
            <v>3674</v>
          </cell>
        </row>
        <row r="3056">
          <cell r="B3056" t="str">
            <v>B05-18975-00000</v>
          </cell>
          <cell r="C3056" t="str">
            <v>DOTACION MATERIALES DE CONSTRUCCION PARA ENLOSETADO DE LA CALLE SAN ANTONIO (ENTRE AV. PANAMA  Y CALLE SAN JOSE)</v>
          </cell>
          <cell r="D3056" t="str">
            <v>ALTO LIMA 2DA. SECCCIÓN</v>
          </cell>
          <cell r="E3056">
            <v>6</v>
          </cell>
          <cell r="F3056" t="str">
            <v>DISTRITO - 6</v>
          </cell>
          <cell r="G3056" t="str">
            <v>RI-08</v>
          </cell>
          <cell r="H3056">
            <v>155120</v>
          </cell>
          <cell r="I3056">
            <v>15890</v>
          </cell>
          <cell r="J3056">
            <v>139230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2</v>
          </cell>
          <cell r="R3056" t="str">
            <v>OBRAS Y MEDIO AMBIENTE</v>
          </cell>
          <cell r="S3056">
            <v>18</v>
          </cell>
          <cell r="T3056" t="str">
            <v>CONSTRUCCION Y MANTENIMIENTO DE CAMINOS VECINALES</v>
          </cell>
          <cell r="U3056">
            <v>1</v>
          </cell>
          <cell r="V3056" t="str">
            <v>NUEVOS - 2008</v>
          </cell>
          <cell r="W3056">
            <v>3675</v>
          </cell>
        </row>
        <row r="3057">
          <cell r="B3057" t="str">
            <v>B05-18976-00000</v>
          </cell>
          <cell r="C3057" t="str">
            <v>DOTACION MATERIALES DE CONSTRUCCION PARA ENLOSETADO DE LA CALLE SAN SALVADOR (ENTRE AV. ECUADOR Y AV. HUAYNA POTOSI)</v>
          </cell>
          <cell r="D3057" t="str">
            <v>ALTO LIMA 2DA. SECCCIÓN</v>
          </cell>
          <cell r="E3057">
            <v>6</v>
          </cell>
          <cell r="F3057" t="str">
            <v>DISTRITO - 6</v>
          </cell>
          <cell r="G3057" t="str">
            <v>RI-08</v>
          </cell>
          <cell r="H3057">
            <v>133560</v>
          </cell>
          <cell r="I3057">
            <v>133560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2</v>
          </cell>
          <cell r="R3057" t="str">
            <v>OBRAS Y MEDIO AMBIENTE</v>
          </cell>
          <cell r="S3057">
            <v>18</v>
          </cell>
          <cell r="T3057" t="str">
            <v>CONSTRUCCION Y MANTENIMIENTO DE CAMINOS VECINALES</v>
          </cell>
          <cell r="U3057">
            <v>1</v>
          </cell>
          <cell r="V3057" t="str">
            <v>NUEVOS - 2008</v>
          </cell>
          <cell r="W3057">
            <v>3676</v>
          </cell>
        </row>
        <row r="3058">
          <cell r="B3058" t="str">
            <v>B05-18979-00000</v>
          </cell>
          <cell r="C3058" t="str">
            <v>DOTACION MATERIALES DE CONSTRUCCION PARA ENLOSETADO DE LA CALLE TUCUMAN (ENTRE AV. HUAYNA POTOSI Y CALLE SAN JOSE)</v>
          </cell>
          <cell r="D3058" t="str">
            <v>ALTO LIMA 2DA. SECCCIÓN</v>
          </cell>
          <cell r="E3058">
            <v>6</v>
          </cell>
          <cell r="F3058" t="str">
            <v>DISTRITO - 6</v>
          </cell>
          <cell r="G3058" t="str">
            <v>RI-08</v>
          </cell>
          <cell r="H3058">
            <v>72800</v>
          </cell>
          <cell r="I3058">
            <v>72800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2</v>
          </cell>
          <cell r="R3058" t="str">
            <v>OBRAS Y MEDIO AMBIENTE</v>
          </cell>
          <cell r="S3058">
            <v>18</v>
          </cell>
          <cell r="T3058" t="str">
            <v>CONSTRUCCION Y MANTENIMIENTO DE CAMINOS VECINALES</v>
          </cell>
          <cell r="U3058">
            <v>1</v>
          </cell>
          <cell r="V3058" t="str">
            <v>NUEVOS - 2008</v>
          </cell>
          <cell r="W3058">
            <v>3677</v>
          </cell>
        </row>
        <row r="3059">
          <cell r="B3059" t="str">
            <v>B05-19036-00000</v>
          </cell>
          <cell r="C3059" t="str">
            <v>ENLOSETADO  DE LA AV. BRASIL (ENTRE AV. A. CASTILLO Y CALLE SAN SALVADOR)</v>
          </cell>
          <cell r="D3059" t="str">
            <v>ALTO LIMA 2DA. SECCCIÓN</v>
          </cell>
          <cell r="E3059">
            <v>6</v>
          </cell>
          <cell r="F3059" t="str">
            <v>DISTRITO - 6</v>
          </cell>
          <cell r="G3059" t="str">
            <v>RI-08</v>
          </cell>
          <cell r="H3059">
            <v>103383</v>
          </cell>
          <cell r="I3059">
            <v>12155</v>
          </cell>
          <cell r="J3059">
            <v>0</v>
          </cell>
          <cell r="K3059">
            <v>91228</v>
          </cell>
          <cell r="L3059">
            <v>0</v>
          </cell>
          <cell r="M3059">
            <v>0</v>
          </cell>
          <cell r="N3059">
            <v>91228</v>
          </cell>
          <cell r="O3059">
            <v>0</v>
          </cell>
          <cell r="P3059">
            <v>0</v>
          </cell>
          <cell r="Q3059">
            <v>2</v>
          </cell>
          <cell r="R3059" t="str">
            <v>OBRAS Y MEDIO AMBIENTE</v>
          </cell>
          <cell r="S3059">
            <v>18</v>
          </cell>
          <cell r="T3059" t="str">
            <v>CONSTRUCCION Y MANTENIMIENTO DE CAMINOS VECINALES</v>
          </cell>
          <cell r="U3059">
            <v>1</v>
          </cell>
          <cell r="V3059" t="str">
            <v>NUEVOS - 2008</v>
          </cell>
          <cell r="W3059">
            <v>3678</v>
          </cell>
        </row>
        <row r="3060">
          <cell r="B3060" t="str">
            <v>B05-19369-00000</v>
          </cell>
          <cell r="C3060" t="str">
            <v>PAVIMENTADO  AV. PANAMA (ESTUDIOS DE PRE INVERSION)</v>
          </cell>
          <cell r="D3060" t="str">
            <v>ALTO LIMA 2DA. SECCCIÓN</v>
          </cell>
          <cell r="E3060">
            <v>6</v>
          </cell>
          <cell r="F3060" t="str">
            <v>DISTRITO - 6</v>
          </cell>
          <cell r="G3060" t="str">
            <v>RI-08</v>
          </cell>
          <cell r="H3060">
            <v>20000</v>
          </cell>
          <cell r="I3060">
            <v>20000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2</v>
          </cell>
          <cell r="R3060" t="str">
            <v>OBRAS Y MEDIO AMBIENTE</v>
          </cell>
          <cell r="S3060">
            <v>18</v>
          </cell>
          <cell r="T3060" t="str">
            <v>CONSTRUCCION Y MANTENIMIENTO DE CAMINOS VECINALES</v>
          </cell>
          <cell r="U3060">
            <v>1</v>
          </cell>
          <cell r="V3060" t="str">
            <v>NUEVOS - 2008</v>
          </cell>
          <cell r="W3060">
            <v>3679</v>
          </cell>
        </row>
        <row r="3061">
          <cell r="B3061" t="str">
            <v/>
          </cell>
          <cell r="C3061" t="str">
            <v xml:space="preserve">MANTENIMIENTO DE ALUMBRADO PUBLICO ALTO LIMA 2da SECCION </v>
          </cell>
          <cell r="D3061" t="str">
            <v>ALTO LIMA 2DA. SECCCIÓN</v>
          </cell>
          <cell r="E3061">
            <v>6</v>
          </cell>
          <cell r="F3061" t="str">
            <v>DISTRITO - 6</v>
          </cell>
          <cell r="G3061" t="str">
            <v>RI-08</v>
          </cell>
          <cell r="H3061">
            <v>15560</v>
          </cell>
          <cell r="I3061">
            <v>15560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2</v>
          </cell>
          <cell r="R3061" t="str">
            <v>OBRAS Y MEDIO AMBIENTE</v>
          </cell>
          <cell r="S3061">
            <v>17</v>
          </cell>
          <cell r="T3061" t="str">
            <v>ALUMBRADO PUBLICO</v>
          </cell>
          <cell r="U3061">
            <v>1</v>
          </cell>
          <cell r="V3061" t="str">
            <v>NUEVOS - 2008</v>
          </cell>
          <cell r="W3061">
            <v>3680</v>
          </cell>
        </row>
        <row r="3062">
          <cell r="B3062" t="str">
            <v>B05-19443-00000</v>
          </cell>
          <cell r="C3062" t="str">
            <v xml:space="preserve">REFACCION Y BACHEOS DE DIFERENTES CALLES </v>
          </cell>
          <cell r="D3062" t="str">
            <v>ALTO LIMA 2DA. SECCCIÓN</v>
          </cell>
          <cell r="E3062">
            <v>6</v>
          </cell>
          <cell r="F3062" t="str">
            <v>DISTRITO - 6</v>
          </cell>
          <cell r="G3062" t="str">
            <v>RI-08</v>
          </cell>
          <cell r="H3062">
            <v>10000</v>
          </cell>
          <cell r="I3062">
            <v>10000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2</v>
          </cell>
          <cell r="R3062" t="str">
            <v>OBRAS Y MEDIO AMBIENTE</v>
          </cell>
          <cell r="S3062">
            <v>18</v>
          </cell>
          <cell r="T3062" t="str">
            <v>CONSTRUCCION Y MANTENIMIENTO DE CAMINOS VECINALES</v>
          </cell>
          <cell r="U3062">
            <v>1</v>
          </cell>
          <cell r="V3062" t="str">
            <v>NUEVOS - 2008</v>
          </cell>
          <cell r="W3062">
            <v>3681</v>
          </cell>
        </row>
        <row r="3063">
          <cell r="B3063" t="str">
            <v/>
          </cell>
          <cell r="C3063" t="str">
            <v>ALQUILER DE MAQUINARIA  PESADA PARA CORTE DE TIERRA</v>
          </cell>
          <cell r="D3063" t="str">
            <v>ALTO LIMA 3RA. SECCION  CENTRAL</v>
          </cell>
          <cell r="E3063">
            <v>6</v>
          </cell>
          <cell r="F3063" t="str">
            <v>DISTRITO - 6</v>
          </cell>
          <cell r="G3063" t="str">
            <v>RI-08</v>
          </cell>
          <cell r="H3063">
            <v>17000</v>
          </cell>
          <cell r="I3063">
            <v>15160</v>
          </cell>
          <cell r="J3063">
            <v>1840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2</v>
          </cell>
          <cell r="R3063" t="str">
            <v>OBRAS Y MEDIO AMBIENTE</v>
          </cell>
          <cell r="S3063">
            <v>18</v>
          </cell>
          <cell r="T3063" t="str">
            <v>CONSTRUCCION Y MANTENIMIENTO DE CAMINOS VECINALES</v>
          </cell>
          <cell r="U3063">
            <v>1</v>
          </cell>
          <cell r="V3063" t="str">
            <v>NUEVOS - 2008</v>
          </cell>
          <cell r="W3063">
            <v>3682</v>
          </cell>
        </row>
        <row r="3064">
          <cell r="B3064" t="str">
            <v/>
          </cell>
          <cell r="C3064" t="str">
            <v>ALQUILER MAQUINARIA PESADA</v>
          </cell>
          <cell r="D3064" t="str">
            <v>ALTO LIMA 3RA. SECCION  CENTRAL</v>
          </cell>
          <cell r="E3064">
            <v>6</v>
          </cell>
          <cell r="F3064" t="str">
            <v>DISTRITO - 6</v>
          </cell>
          <cell r="G3064" t="str">
            <v>RI-08</v>
          </cell>
          <cell r="H3064">
            <v>5260</v>
          </cell>
          <cell r="I3064">
            <v>0</v>
          </cell>
          <cell r="J3064">
            <v>5260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2</v>
          </cell>
          <cell r="R3064" t="str">
            <v>OBRAS Y MEDIO AMBIENTE</v>
          </cell>
          <cell r="S3064">
            <v>18</v>
          </cell>
          <cell r="T3064" t="str">
            <v>CONSTRUCCION Y MANTENIMIENTO DE CAMINOS VECINALES</v>
          </cell>
          <cell r="U3064">
            <v>1</v>
          </cell>
          <cell r="V3064" t="str">
            <v>NUEVOS - 2008</v>
          </cell>
          <cell r="W3064">
            <v>3683</v>
          </cell>
        </row>
        <row r="3065">
          <cell r="B3065" t="str">
            <v>B05-18723-00000</v>
          </cell>
          <cell r="C3065" t="str">
            <v>DOTACION DE LUMINARIAS PARA ALUMBRADO PUBLICO ALTO LIMA 3ra SECCION CENTRAL</v>
          </cell>
          <cell r="D3065" t="str">
            <v>ALTO LIMA 3RA. SECCION  CENTRAL</v>
          </cell>
          <cell r="E3065">
            <v>6</v>
          </cell>
          <cell r="F3065" t="str">
            <v>DISTRITO - 6</v>
          </cell>
          <cell r="G3065" t="str">
            <v>RI-08</v>
          </cell>
          <cell r="H3065">
            <v>25000</v>
          </cell>
          <cell r="I3065">
            <v>25000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2</v>
          </cell>
          <cell r="R3065" t="str">
            <v>OBRAS Y MEDIO AMBIENTE</v>
          </cell>
          <cell r="S3065">
            <v>17</v>
          </cell>
          <cell r="T3065" t="str">
            <v>ALUMBRADO PUBLICO</v>
          </cell>
          <cell r="U3065">
            <v>1</v>
          </cell>
          <cell r="V3065" t="str">
            <v>NUEVOS - 2008</v>
          </cell>
          <cell r="W3065">
            <v>3684</v>
          </cell>
        </row>
        <row r="3066">
          <cell r="B3066" t="str">
            <v>B05-18953-00000</v>
          </cell>
          <cell r="C3066" t="str">
            <v>DOTACION MATERIALES DE CONSTRUCCION PARA ENLOSETADO CALLE INGAVI (ENTRE AV. 7 Y AV. 8)</v>
          </cell>
          <cell r="D3066" t="str">
            <v>ALTO LIMA 3RA. SECCION  CENTRAL</v>
          </cell>
          <cell r="E3066">
            <v>6</v>
          </cell>
          <cell r="F3066" t="str">
            <v>DISTRITO - 6</v>
          </cell>
          <cell r="G3066" t="str">
            <v>RI-08</v>
          </cell>
          <cell r="H3066">
            <v>59050</v>
          </cell>
          <cell r="I3066">
            <v>51550</v>
          </cell>
          <cell r="J3066">
            <v>7500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2</v>
          </cell>
          <cell r="R3066" t="str">
            <v>OBRAS Y MEDIO AMBIENTE</v>
          </cell>
          <cell r="S3066">
            <v>18</v>
          </cell>
          <cell r="T3066" t="str">
            <v>CONSTRUCCION Y MANTENIMIENTO DE CAMINOS VECINALES</v>
          </cell>
          <cell r="U3066">
            <v>1</v>
          </cell>
          <cell r="V3066" t="str">
            <v>NUEVOS - 2008</v>
          </cell>
          <cell r="W3066">
            <v>3685</v>
          </cell>
        </row>
        <row r="3067">
          <cell r="B3067" t="str">
            <v>B05-18956-00000</v>
          </cell>
          <cell r="C3067" t="str">
            <v>DOTACION MATERIALES DE CONSTRUCCION PARA ENLOSETADO DE LA AV. 9 (ENTRE LA CALLE SORATA Y SAN SALVADOR)</v>
          </cell>
          <cell r="D3067" t="str">
            <v>ALTO LIMA 3RA. SECCION  CENTRAL</v>
          </cell>
          <cell r="E3067">
            <v>6</v>
          </cell>
          <cell r="F3067" t="str">
            <v>DISTRITO - 6</v>
          </cell>
          <cell r="G3067" t="str">
            <v>RI-08</v>
          </cell>
          <cell r="H3067">
            <v>42900</v>
          </cell>
          <cell r="I3067">
            <v>0</v>
          </cell>
          <cell r="J3067">
            <v>42900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</v>
          </cell>
          <cell r="R3067" t="str">
            <v>OBRAS Y MEDIO AMBIENTE</v>
          </cell>
          <cell r="S3067">
            <v>18</v>
          </cell>
          <cell r="T3067" t="str">
            <v>CONSTRUCCION Y MANTENIMIENTO DE CAMINOS VECINALES</v>
          </cell>
          <cell r="U3067">
            <v>1</v>
          </cell>
          <cell r="V3067" t="str">
            <v>NUEVOS - 2008</v>
          </cell>
          <cell r="W3067">
            <v>3686</v>
          </cell>
        </row>
        <row r="3068">
          <cell r="B3068" t="str">
            <v>B05-18957-00000</v>
          </cell>
          <cell r="C3068" t="str">
            <v>DOTACION MATERIALES DE CONSTRUCCION PARA ENLOSETADO DE LA AV. SAN SALVADOR (ENTRE AV. 9 Y AV. 8)</v>
          </cell>
          <cell r="D3068" t="str">
            <v>ALTO LIMA 3RA. SECCION  CENTRAL</v>
          </cell>
          <cell r="E3068">
            <v>6</v>
          </cell>
          <cell r="F3068" t="str">
            <v>DISTRITO - 6</v>
          </cell>
          <cell r="G3068" t="str">
            <v>RI-08</v>
          </cell>
          <cell r="H3068">
            <v>70700</v>
          </cell>
          <cell r="I3068">
            <v>70700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2</v>
          </cell>
          <cell r="R3068" t="str">
            <v>OBRAS Y MEDIO AMBIENTE</v>
          </cell>
          <cell r="S3068">
            <v>18</v>
          </cell>
          <cell r="T3068" t="str">
            <v>CONSTRUCCION Y MANTENIMIENTO DE CAMINOS VECINALES</v>
          </cell>
          <cell r="U3068">
            <v>1</v>
          </cell>
          <cell r="V3068" t="str">
            <v>NUEVOS - 2008</v>
          </cell>
          <cell r="W3068">
            <v>3687</v>
          </cell>
        </row>
        <row r="3069">
          <cell r="B3069" t="str">
            <v>B05-18967-00000</v>
          </cell>
          <cell r="C3069" t="str">
            <v>DOTACION MATERIALES DE CONSTRUCCION PARA ENLOSETADO DE LA CALLE COPACABANA (ENTRE AV.9 Y AV.8)</v>
          </cell>
          <cell r="D3069" t="str">
            <v>ALTO LIMA 3RA. SECCION  CENTRAL</v>
          </cell>
          <cell r="E3069">
            <v>6</v>
          </cell>
          <cell r="F3069" t="str">
            <v>DISTRITO - 6</v>
          </cell>
          <cell r="G3069" t="str">
            <v>RI-08</v>
          </cell>
          <cell r="H3069">
            <v>56900</v>
          </cell>
          <cell r="I3069">
            <v>56900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2</v>
          </cell>
          <cell r="R3069" t="str">
            <v>OBRAS Y MEDIO AMBIENTE</v>
          </cell>
          <cell r="S3069">
            <v>18</v>
          </cell>
          <cell r="T3069" t="str">
            <v>CONSTRUCCION Y MANTENIMIENTO DE CAMINOS VECINALES</v>
          </cell>
          <cell r="U3069">
            <v>1</v>
          </cell>
          <cell r="V3069" t="str">
            <v>NUEVOS - 2008</v>
          </cell>
          <cell r="W3069">
            <v>3688</v>
          </cell>
        </row>
        <row r="3070">
          <cell r="B3070" t="str">
            <v>B05-18977-00000</v>
          </cell>
          <cell r="C3070" t="str">
            <v>DOTACION MATERIALES DE CONSTRUCCION PARA ENLOSETADO DE LA CALLE SORATA (ENTRE AV. 7 Y  AV. 8)</v>
          </cell>
          <cell r="D3070" t="str">
            <v>ALTO LIMA 3RA. SECCION  CENTRAL</v>
          </cell>
          <cell r="E3070">
            <v>6</v>
          </cell>
          <cell r="F3070" t="str">
            <v>DISTRITO - 6</v>
          </cell>
          <cell r="G3070" t="str">
            <v>RI-08</v>
          </cell>
          <cell r="H3070">
            <v>56300</v>
          </cell>
          <cell r="I3070">
            <v>56300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2</v>
          </cell>
          <cell r="R3070" t="str">
            <v>OBRAS Y MEDIO AMBIENTE</v>
          </cell>
          <cell r="S3070">
            <v>18</v>
          </cell>
          <cell r="T3070" t="str">
            <v>CONSTRUCCION Y MANTENIMIENTO DE CAMINOS VECINALES</v>
          </cell>
          <cell r="U3070">
            <v>1</v>
          </cell>
          <cell r="V3070" t="str">
            <v>NUEVOS - 2008</v>
          </cell>
          <cell r="W3070">
            <v>3689</v>
          </cell>
        </row>
        <row r="3071">
          <cell r="B3071" t="str">
            <v>B05-18978-00000</v>
          </cell>
          <cell r="C3071" t="str">
            <v>DOTACION MATERIALES DE CONSTRUCCION PARA ENLOSETADO DE LA CALLE SUCRE (ENTRE AV. 10  Y  AV. 8)</v>
          </cell>
          <cell r="D3071" t="str">
            <v>ALTO LIMA 3RA. SECCION  CENTRAL</v>
          </cell>
          <cell r="E3071">
            <v>6</v>
          </cell>
          <cell r="F3071" t="str">
            <v>DISTRITO - 6</v>
          </cell>
          <cell r="G3071" t="str">
            <v>RI-08</v>
          </cell>
          <cell r="H3071">
            <v>113400</v>
          </cell>
          <cell r="I3071">
            <v>113400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2</v>
          </cell>
          <cell r="R3071" t="str">
            <v>OBRAS Y MEDIO AMBIENTE</v>
          </cell>
          <cell r="S3071">
            <v>18</v>
          </cell>
          <cell r="T3071" t="str">
            <v>CONSTRUCCION Y MANTENIMIENTO DE CAMINOS VECINALES</v>
          </cell>
          <cell r="U3071">
            <v>1</v>
          </cell>
          <cell r="V3071" t="str">
            <v>NUEVOS - 2008</v>
          </cell>
          <cell r="W3071">
            <v>3690</v>
          </cell>
        </row>
        <row r="3072">
          <cell r="B3072" t="str">
            <v>B05-19439-00000</v>
          </cell>
          <cell r="C3072" t="str">
            <v xml:space="preserve">REFACCION SEDE SOCIAL </v>
          </cell>
          <cell r="D3072" t="str">
            <v>ALTO LIMA 3RA. SECCION  CENTRAL</v>
          </cell>
          <cell r="E3072">
            <v>6</v>
          </cell>
          <cell r="F3072" t="str">
            <v>DISTRITO - 6</v>
          </cell>
          <cell r="G3072" t="str">
            <v>RI-08</v>
          </cell>
          <cell r="H3072">
            <v>100000</v>
          </cell>
          <cell r="I3072">
            <v>0</v>
          </cell>
          <cell r="J3072">
            <v>100000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2</v>
          </cell>
          <cell r="R3072" t="str">
            <v>OBRAS Y MEDIO AMBIENTE</v>
          </cell>
          <cell r="S3072">
            <v>12</v>
          </cell>
          <cell r="T3072" t="str">
            <v>INFRAESTRUCTURA URBANA Y RURAL</v>
          </cell>
          <cell r="U3072">
            <v>1</v>
          </cell>
          <cell r="V3072" t="str">
            <v>NUEVOS - 2008</v>
          </cell>
          <cell r="W3072">
            <v>3691</v>
          </cell>
        </row>
        <row r="3073">
          <cell r="B3073" t="str">
            <v>B05-18112-00000</v>
          </cell>
          <cell r="C3073" t="str">
            <v>DOTACION MATERIALES DE CONSTRUCCION PARA ENLOSETADO CALLE AYACUCHO (ENTRE AV. 6 Y AV. 7)</v>
          </cell>
          <cell r="D3073" t="str">
            <v>ALTO LIMA 3RA. SECCION  NORTE</v>
          </cell>
          <cell r="E3073">
            <v>6</v>
          </cell>
          <cell r="F3073" t="str">
            <v>DISTRITO - 6</v>
          </cell>
          <cell r="G3073" t="str">
            <v>RI-08</v>
          </cell>
          <cell r="H3073">
            <v>100000</v>
          </cell>
          <cell r="I3073">
            <v>0</v>
          </cell>
          <cell r="J3073">
            <v>100000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2</v>
          </cell>
          <cell r="R3073" t="str">
            <v>OBRAS Y MEDIO AMBIENTE</v>
          </cell>
          <cell r="S3073">
            <v>18</v>
          </cell>
          <cell r="T3073" t="str">
            <v>CONSTRUCCION Y MANTENIMIENTO DE CAMINOS VECINALES</v>
          </cell>
          <cell r="U3073">
            <v>1</v>
          </cell>
          <cell r="V3073" t="str">
            <v>NUEVOS - 2008</v>
          </cell>
          <cell r="W3073">
            <v>3692</v>
          </cell>
        </row>
        <row r="3074">
          <cell r="B3074" t="str">
            <v>B05-18423-00000</v>
          </cell>
          <cell r="C3074" t="str">
            <v>CONSTRUCCION MODULO POLICIAL</v>
          </cell>
          <cell r="D3074" t="str">
            <v>ALTO LIMA 3RA. SECCION  NORTE</v>
          </cell>
          <cell r="E3074">
            <v>6</v>
          </cell>
          <cell r="F3074" t="str">
            <v>DISTRITO - 6</v>
          </cell>
          <cell r="G3074" t="str">
            <v>RI-08</v>
          </cell>
          <cell r="H3074">
            <v>60000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60000</v>
          </cell>
          <cell r="P3074">
            <v>0</v>
          </cell>
          <cell r="Q3074">
            <v>2</v>
          </cell>
          <cell r="R3074" t="str">
            <v>OBRAS Y MEDIO AMBIENTE</v>
          </cell>
          <cell r="S3074">
            <v>6</v>
          </cell>
          <cell r="T3074" t="str">
            <v>SERVICIOS DE SEGURIDAD CIUDADANA</v>
          </cell>
          <cell r="U3074">
            <v>1</v>
          </cell>
          <cell r="V3074" t="str">
            <v>NUEVOS - 2008</v>
          </cell>
          <cell r="W3074">
            <v>3693</v>
          </cell>
        </row>
        <row r="3075">
          <cell r="B3075" t="str">
            <v>B05-18476-00000</v>
          </cell>
          <cell r="C3075" t="str">
            <v>CONSTRUCCION PLAZA VILLA VICTORIA (ESTUDIOS DE PRE INVERSION)</v>
          </cell>
          <cell r="D3075" t="str">
            <v>ALTO LIMA 3RA. SECCION  NORTE</v>
          </cell>
          <cell r="E3075">
            <v>6</v>
          </cell>
          <cell r="F3075" t="str">
            <v>DISTRITO - 6</v>
          </cell>
          <cell r="G3075" t="str">
            <v>RI-08</v>
          </cell>
          <cell r="H3075">
            <v>60000</v>
          </cell>
          <cell r="I3075">
            <v>60000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2</v>
          </cell>
          <cell r="R3075" t="str">
            <v>OBRAS Y MEDIO AMBIENTE</v>
          </cell>
          <cell r="S3075">
            <v>12</v>
          </cell>
          <cell r="T3075" t="str">
            <v>INFRAESTRUCTURA URBANA Y RURAL</v>
          </cell>
          <cell r="U3075">
            <v>1</v>
          </cell>
          <cell r="V3075" t="str">
            <v>NUEVOS - 2008</v>
          </cell>
          <cell r="W3075">
            <v>3694</v>
          </cell>
        </row>
        <row r="3076">
          <cell r="B3076" t="str">
            <v>B05-18690-00000</v>
          </cell>
          <cell r="C3076" t="str">
            <v xml:space="preserve">DOTACION DE LUMINARIAS  </v>
          </cell>
          <cell r="D3076" t="str">
            <v>ALTO LIMA 3RA. SECCION  NORTE</v>
          </cell>
          <cell r="E3076">
            <v>6</v>
          </cell>
          <cell r="F3076" t="str">
            <v>DISTRITO - 6</v>
          </cell>
          <cell r="G3076" t="str">
            <v>RI-08</v>
          </cell>
          <cell r="H3076">
            <v>19415</v>
          </cell>
          <cell r="I3076">
            <v>19415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2</v>
          </cell>
          <cell r="R3076" t="str">
            <v>OBRAS Y MEDIO AMBIENTE</v>
          </cell>
          <cell r="S3076">
            <v>17</v>
          </cell>
          <cell r="T3076" t="str">
            <v>ALUMBRADO PUBLICO</v>
          </cell>
          <cell r="U3076">
            <v>1</v>
          </cell>
          <cell r="V3076" t="str">
            <v>NUEVOS - 2008</v>
          </cell>
          <cell r="W3076">
            <v>3695</v>
          </cell>
        </row>
        <row r="3077">
          <cell r="B3077" t="str">
            <v>B05-18931-00000</v>
          </cell>
          <cell r="C3077" t="str">
            <v>DOTACION MATERIALES DE CONSTRUCCION  PARA ENLOSETADO DE LA CALLE AYACUCHO (ENTRE AV. 6 Y ECUADOR)</v>
          </cell>
          <cell r="D3077" t="str">
            <v>ALTO LIMA 3RA. SECCION  NORTE</v>
          </cell>
          <cell r="E3077">
            <v>6</v>
          </cell>
          <cell r="F3077" t="str">
            <v>DISTRITO - 6</v>
          </cell>
          <cell r="G3077" t="str">
            <v>RI-08</v>
          </cell>
          <cell r="H3077">
            <v>57881</v>
          </cell>
          <cell r="I3077">
            <v>57881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2</v>
          </cell>
          <cell r="R3077" t="str">
            <v>OBRAS Y MEDIO AMBIENTE</v>
          </cell>
          <cell r="S3077">
            <v>18</v>
          </cell>
          <cell r="T3077" t="str">
            <v>CONSTRUCCION Y MANTENIMIENTO DE CAMINOS VECINALES</v>
          </cell>
          <cell r="U3077">
            <v>1</v>
          </cell>
          <cell r="V3077" t="str">
            <v>NUEVOS - 2008</v>
          </cell>
          <cell r="W3077">
            <v>3696</v>
          </cell>
        </row>
        <row r="3078">
          <cell r="B3078" t="str">
            <v>B05-18966-00000</v>
          </cell>
          <cell r="C3078" t="str">
            <v>DOTACION MATERIALES DE CONSTRUCCION PARA ENLOSETADO DE LA CALLE COCHABAMBA (ENTRE AV. 7 Y SANTA VERA CRUZ)</v>
          </cell>
          <cell r="D3078" t="str">
            <v>ALTO LIMA 3RA. SECCION  NORTE</v>
          </cell>
          <cell r="E3078">
            <v>6</v>
          </cell>
          <cell r="F3078" t="str">
            <v>DISTRITO - 6</v>
          </cell>
          <cell r="G3078" t="str">
            <v>RI-08</v>
          </cell>
          <cell r="H3078">
            <v>83300</v>
          </cell>
          <cell r="I3078">
            <v>83300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2</v>
          </cell>
          <cell r="R3078" t="str">
            <v>OBRAS Y MEDIO AMBIENTE</v>
          </cell>
          <cell r="S3078">
            <v>18</v>
          </cell>
          <cell r="T3078" t="str">
            <v>CONSTRUCCION Y MANTENIMIENTO DE CAMINOS VECINALES</v>
          </cell>
          <cell r="U3078">
            <v>1</v>
          </cell>
          <cell r="V3078" t="str">
            <v>NUEVOS - 2008</v>
          </cell>
          <cell r="W3078">
            <v>3697</v>
          </cell>
        </row>
        <row r="3079">
          <cell r="B3079" t="str">
            <v/>
          </cell>
          <cell r="C3079" t="str">
            <v>ALQUILER DE MAQUINARIA PESADA</v>
          </cell>
          <cell r="D3079" t="str">
            <v>ALTO LIMA 3RA. SECCION SECTOR SUD</v>
          </cell>
          <cell r="E3079">
            <v>6</v>
          </cell>
          <cell r="F3079" t="str">
            <v>DISTRITO - 6</v>
          </cell>
          <cell r="G3079" t="str">
            <v>RI-08</v>
          </cell>
          <cell r="H3079">
            <v>30000</v>
          </cell>
          <cell r="I3079">
            <v>30000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2</v>
          </cell>
          <cell r="R3079" t="str">
            <v>OBRAS Y MEDIO AMBIENTE</v>
          </cell>
          <cell r="S3079">
            <v>18</v>
          </cell>
          <cell r="T3079" t="str">
            <v>CONSTRUCCION Y MANTENIMIENTO DE CAMINOS VECINALES</v>
          </cell>
          <cell r="U3079">
            <v>1</v>
          </cell>
          <cell r="V3079" t="str">
            <v>NUEVOS - 2008</v>
          </cell>
          <cell r="W3079">
            <v>3698</v>
          </cell>
        </row>
        <row r="3080">
          <cell r="B3080" t="str">
            <v>B05-18545-00000</v>
          </cell>
          <cell r="C3080" t="str">
            <v>DOTACION MATERIALES DE CONSTRUCCION PARA ENLOSETADO DE LA AV. 10</v>
          </cell>
          <cell r="D3080" t="str">
            <v>ALTO LIMA 3RA. SECCION SECTOR SUD</v>
          </cell>
          <cell r="E3080">
            <v>6</v>
          </cell>
          <cell r="F3080" t="str">
            <v>DISTRITO - 6</v>
          </cell>
          <cell r="G3080" t="str">
            <v>RI-08</v>
          </cell>
          <cell r="H3080">
            <v>150000</v>
          </cell>
          <cell r="I3080">
            <v>0</v>
          </cell>
          <cell r="J3080">
            <v>150000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2</v>
          </cell>
          <cell r="R3080" t="str">
            <v>OBRAS Y MEDIO AMBIENTE</v>
          </cell>
          <cell r="S3080">
            <v>18</v>
          </cell>
          <cell r="T3080" t="str">
            <v>CONSTRUCCION Y MANTENIMIENTO DE CAMINOS VECINALES</v>
          </cell>
          <cell r="U3080">
            <v>1</v>
          </cell>
          <cell r="V3080" t="str">
            <v>NUEVOS - 2008</v>
          </cell>
          <cell r="W3080">
            <v>3699</v>
          </cell>
        </row>
        <row r="3081">
          <cell r="B3081" t="str">
            <v>B05-18548-00000</v>
          </cell>
          <cell r="C3081" t="str">
            <v>DOTACION MATERIALES DE CONSTRUCCION PARA ENLOSETADO DE LA CALLE 3 (ENTRE AV. 11 Y 10)</v>
          </cell>
          <cell r="D3081" t="str">
            <v>ALTO LIMA 3RA. SECCION SECTOR SUD</v>
          </cell>
          <cell r="E3081">
            <v>6</v>
          </cell>
          <cell r="F3081" t="str">
            <v>DISTRITO - 6</v>
          </cell>
          <cell r="G3081" t="str">
            <v>RI-08</v>
          </cell>
          <cell r="H3081">
            <v>67595</v>
          </cell>
          <cell r="I3081">
            <v>67595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2</v>
          </cell>
          <cell r="R3081" t="str">
            <v>OBRAS Y MEDIO AMBIENTE</v>
          </cell>
          <cell r="S3081">
            <v>18</v>
          </cell>
          <cell r="T3081" t="str">
            <v>CONSTRUCCION Y MANTENIMIENTO DE CAMINOS VECINALES</v>
          </cell>
          <cell r="U3081">
            <v>1</v>
          </cell>
          <cell r="V3081" t="str">
            <v>NUEVOS - 2008</v>
          </cell>
          <cell r="W3081">
            <v>3700</v>
          </cell>
        </row>
        <row r="3082">
          <cell r="B3082" t="str">
            <v>B05-18950-00000</v>
          </cell>
          <cell r="C3082" t="str">
            <v>DOTACION MATERIALES DE CONSTRUCCION PARA ENLOSETADO  DE LA AV. 9 (ENTRE CALLE 3 Y 1)</v>
          </cell>
          <cell r="D3082" t="str">
            <v>ALTO LIMA 3RA. SECCION SECTOR SUD</v>
          </cell>
          <cell r="E3082">
            <v>6</v>
          </cell>
          <cell r="F3082" t="str">
            <v>DISTRITO - 6</v>
          </cell>
          <cell r="G3082" t="str">
            <v>RI-08</v>
          </cell>
          <cell r="H3082">
            <v>93800</v>
          </cell>
          <cell r="I3082">
            <v>93800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2</v>
          </cell>
          <cell r="R3082" t="str">
            <v>OBRAS Y MEDIO AMBIENTE</v>
          </cell>
          <cell r="S3082">
            <v>18</v>
          </cell>
          <cell r="T3082" t="str">
            <v>CONSTRUCCION Y MANTENIMIENTO DE CAMINOS VECINALES</v>
          </cell>
          <cell r="U3082">
            <v>1</v>
          </cell>
          <cell r="V3082" t="str">
            <v>NUEVOS - 2008</v>
          </cell>
          <cell r="W3082">
            <v>3701</v>
          </cell>
        </row>
        <row r="3083">
          <cell r="B3083" t="str">
            <v>B05-18952-00000</v>
          </cell>
          <cell r="C3083" t="str">
            <v>DOTACION MATERIALES DE CONSTRUCCION PARA ENLOSETADO AV. 11 (ENTRE CALLE SERAPIO CAMACHO Y CALLE ROCALLADO)</v>
          </cell>
          <cell r="D3083" t="str">
            <v>ALTO LIMA 3RA. SECCION SECTOR SUD</v>
          </cell>
          <cell r="E3083">
            <v>6</v>
          </cell>
          <cell r="F3083" t="str">
            <v>DISTRITO - 6</v>
          </cell>
          <cell r="G3083" t="str">
            <v>RI-08</v>
          </cell>
          <cell r="H3083">
            <v>49745</v>
          </cell>
          <cell r="I3083">
            <v>49745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2</v>
          </cell>
          <cell r="R3083" t="str">
            <v>OBRAS Y MEDIO AMBIENTE</v>
          </cell>
          <cell r="S3083">
            <v>18</v>
          </cell>
          <cell r="T3083" t="str">
            <v>CONSTRUCCION Y MANTENIMIENTO DE CAMINOS VECINALES</v>
          </cell>
          <cell r="U3083">
            <v>1</v>
          </cell>
          <cell r="V3083" t="str">
            <v>NUEVOS - 2008</v>
          </cell>
          <cell r="W3083">
            <v>3702</v>
          </cell>
        </row>
        <row r="3084">
          <cell r="B3084" t="str">
            <v>B05-18960-00000</v>
          </cell>
          <cell r="C3084" t="str">
            <v>DOTACION MATERIALES DE CONSTRUCCION PARA ENLOSETADO DE LA CALLE "C" (ENTRE AV. SUCRE Y AV. 11)</v>
          </cell>
          <cell r="D3084" t="str">
            <v>ALTO LIMA 3RA. SECCION SECTOR SUD</v>
          </cell>
          <cell r="E3084">
            <v>6</v>
          </cell>
          <cell r="F3084" t="str">
            <v>DISTRITO - 6</v>
          </cell>
          <cell r="G3084" t="str">
            <v>RI-08</v>
          </cell>
          <cell r="H3084">
            <v>85800</v>
          </cell>
          <cell r="I3084">
            <v>85800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2</v>
          </cell>
          <cell r="R3084" t="str">
            <v>OBRAS Y MEDIO AMBIENTE</v>
          </cell>
          <cell r="S3084">
            <v>18</v>
          </cell>
          <cell r="T3084" t="str">
            <v>CONSTRUCCION Y MANTENIMIENTO DE CAMINOS VECINALES</v>
          </cell>
          <cell r="U3084">
            <v>1</v>
          </cell>
          <cell r="V3084" t="str">
            <v>NUEVOS - 2008</v>
          </cell>
          <cell r="W3084">
            <v>3703</v>
          </cell>
        </row>
        <row r="3085">
          <cell r="B3085" t="str">
            <v>B05-18972-00000</v>
          </cell>
          <cell r="C3085" t="str">
            <v>DOTACION MATERIALES DE CONSTRUCCION PARA ENLOSETADO DE LA CALLE MARIO CALVO (ENTRE AV. ECUADOR Y AV. 6)</v>
          </cell>
          <cell r="D3085" t="str">
            <v>ALTO LIMA 3RA. SECCION SECTOR SUD</v>
          </cell>
          <cell r="E3085">
            <v>6</v>
          </cell>
          <cell r="F3085" t="str">
            <v>DISTRITO - 6</v>
          </cell>
          <cell r="G3085" t="str">
            <v>RI-08</v>
          </cell>
          <cell r="H3085">
            <v>56168</v>
          </cell>
          <cell r="I3085">
            <v>6168</v>
          </cell>
          <cell r="J3085">
            <v>50000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2</v>
          </cell>
          <cell r="R3085" t="str">
            <v>OBRAS Y MEDIO AMBIENTE</v>
          </cell>
          <cell r="S3085">
            <v>18</v>
          </cell>
          <cell r="T3085" t="str">
            <v>CONSTRUCCION Y MANTENIMIENTO DE CAMINOS VECINALES</v>
          </cell>
          <cell r="U3085">
            <v>1</v>
          </cell>
          <cell r="V3085" t="str">
            <v>NUEVOS - 2008</v>
          </cell>
          <cell r="W3085">
            <v>3704</v>
          </cell>
        </row>
        <row r="3086">
          <cell r="B3086" t="str">
            <v>B05-18973-00000</v>
          </cell>
          <cell r="C3086" t="str">
            <v>DOTACION MATERIALES DE CONSTRUCCION PARA ENLOSETADO DE LA CALLE MONRROY  (ENTRE AV. 11 Y AV. 10)</v>
          </cell>
          <cell r="D3086" t="str">
            <v>ALTO LIMA 3RA. SECCION SECTOR SUD</v>
          </cell>
          <cell r="E3086">
            <v>6</v>
          </cell>
          <cell r="F3086" t="str">
            <v>DISTRITO - 6</v>
          </cell>
          <cell r="G3086" t="str">
            <v>RI-08</v>
          </cell>
          <cell r="H3086">
            <v>55901</v>
          </cell>
          <cell r="I3086">
            <v>55901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2</v>
          </cell>
          <cell r="R3086" t="str">
            <v>OBRAS Y MEDIO AMBIENTE</v>
          </cell>
          <cell r="S3086">
            <v>18</v>
          </cell>
          <cell r="T3086" t="str">
            <v>CONSTRUCCION Y MANTENIMIENTO DE CAMINOS VECINALES</v>
          </cell>
          <cell r="U3086">
            <v>1</v>
          </cell>
          <cell r="V3086" t="str">
            <v>NUEVOS - 2008</v>
          </cell>
          <cell r="W3086">
            <v>3705</v>
          </cell>
        </row>
        <row r="3087">
          <cell r="B3087" t="str">
            <v>B05-19231-00000</v>
          </cell>
          <cell r="C3087" t="str">
            <v>ENLOSETADO DE CALLEJONES (F-1,F-2,E,G-1,G-2, LUIS ESPINAL 1 Y 2, COL. LUIS ESPINAL)</v>
          </cell>
          <cell r="D3087" t="str">
            <v>ALTO VILLA VICTORIA</v>
          </cell>
          <cell r="E3087">
            <v>6</v>
          </cell>
          <cell r="F3087" t="str">
            <v>DISTRITO - 6</v>
          </cell>
          <cell r="G3087" t="str">
            <v>RI-08</v>
          </cell>
          <cell r="H3087">
            <v>139230</v>
          </cell>
          <cell r="I3087">
            <v>0</v>
          </cell>
          <cell r="J3087">
            <v>139230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2</v>
          </cell>
          <cell r="R3087" t="str">
            <v>OBRAS Y MEDIO AMBIENTE</v>
          </cell>
          <cell r="S3087">
            <v>18</v>
          </cell>
          <cell r="T3087" t="str">
            <v>CONSTRUCCION Y MANTENIMIENTO DE CAMINOS VECINALES</v>
          </cell>
          <cell r="U3087">
            <v>1</v>
          </cell>
          <cell r="V3087" t="str">
            <v>NUEVOS - 2008</v>
          </cell>
          <cell r="W3087">
            <v>3706</v>
          </cell>
        </row>
        <row r="3088">
          <cell r="B3088" t="str">
            <v>B05-19238-00000</v>
          </cell>
          <cell r="C3088" t="str">
            <v>ENLOSETADO DE LA CALLE "K"</v>
          </cell>
          <cell r="D3088" t="str">
            <v>ALTO VILLA VICTORIA</v>
          </cell>
          <cell r="E3088">
            <v>6</v>
          </cell>
          <cell r="F3088" t="str">
            <v>DISTRITO - 6</v>
          </cell>
          <cell r="G3088" t="str">
            <v>RI-08</v>
          </cell>
          <cell r="H3088">
            <v>231523</v>
          </cell>
          <cell r="I3088">
            <v>231523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2</v>
          </cell>
          <cell r="R3088" t="str">
            <v>OBRAS Y MEDIO AMBIENTE</v>
          </cell>
          <cell r="S3088">
            <v>18</v>
          </cell>
          <cell r="T3088" t="str">
            <v>CONSTRUCCION Y MANTENIMIENTO DE CAMINOS VECINALES</v>
          </cell>
          <cell r="U3088">
            <v>1</v>
          </cell>
          <cell r="V3088" t="str">
            <v>NUEVOS - 2008</v>
          </cell>
          <cell r="W3088">
            <v>3707</v>
          </cell>
        </row>
        <row r="3089">
          <cell r="B3089" t="str">
            <v>B05-18130-00000</v>
          </cell>
          <cell r="C3089" t="str">
            <v>COMPLEMENTACION ENLOSETADO AV. CIRCUNVALACION PANORAMICA</v>
          </cell>
          <cell r="D3089" t="str">
            <v>ANEXO  16 DE JULIO</v>
          </cell>
          <cell r="E3089">
            <v>6</v>
          </cell>
          <cell r="F3089" t="str">
            <v>DISTRITO - 6</v>
          </cell>
          <cell r="G3089" t="str">
            <v>RI-08</v>
          </cell>
          <cell r="H3089">
            <v>8600</v>
          </cell>
          <cell r="I3089">
            <v>0</v>
          </cell>
          <cell r="J3089">
            <v>0</v>
          </cell>
          <cell r="K3089">
            <v>8600</v>
          </cell>
          <cell r="L3089">
            <v>0</v>
          </cell>
          <cell r="M3089">
            <v>0</v>
          </cell>
          <cell r="N3089">
            <v>8600</v>
          </cell>
          <cell r="O3089">
            <v>0</v>
          </cell>
          <cell r="P3089">
            <v>0</v>
          </cell>
          <cell r="Q3089">
            <v>2</v>
          </cell>
          <cell r="R3089" t="str">
            <v>OBRAS Y MEDIO AMBIENTE</v>
          </cell>
          <cell r="S3089">
            <v>18</v>
          </cell>
          <cell r="T3089" t="str">
            <v>CONSTRUCCION Y MANTENIMIENTO DE CAMINOS VECINALES</v>
          </cell>
          <cell r="U3089">
            <v>1</v>
          </cell>
          <cell r="V3089" t="str">
            <v>NUEVOS - 2008</v>
          </cell>
          <cell r="W3089">
            <v>3708</v>
          </cell>
        </row>
        <row r="3090">
          <cell r="B3090" t="str">
            <v>B05-18131-00000</v>
          </cell>
          <cell r="C3090" t="str">
            <v>COMPLEMENTACION ENLOSETADO PROLONGACION AV. PANORAMICA</v>
          </cell>
          <cell r="D3090" t="str">
            <v>ANEXO  16 DE JULIO</v>
          </cell>
          <cell r="E3090">
            <v>6</v>
          </cell>
          <cell r="F3090" t="str">
            <v>DISTRITO - 6</v>
          </cell>
          <cell r="G3090" t="str">
            <v>RI-08</v>
          </cell>
          <cell r="H3090">
            <v>8300</v>
          </cell>
          <cell r="I3090">
            <v>0</v>
          </cell>
          <cell r="J3090">
            <v>0</v>
          </cell>
          <cell r="K3090">
            <v>8300</v>
          </cell>
          <cell r="L3090">
            <v>0</v>
          </cell>
          <cell r="M3090">
            <v>0</v>
          </cell>
          <cell r="N3090">
            <v>8300</v>
          </cell>
          <cell r="O3090">
            <v>0</v>
          </cell>
          <cell r="P3090">
            <v>0</v>
          </cell>
          <cell r="Q3090">
            <v>2</v>
          </cell>
          <cell r="R3090" t="str">
            <v>OBRAS Y MEDIO AMBIENTE</v>
          </cell>
          <cell r="S3090">
            <v>18</v>
          </cell>
          <cell r="T3090" t="str">
            <v>CONSTRUCCION Y MANTENIMIENTO DE CAMINOS VECINALES</v>
          </cell>
          <cell r="U3090">
            <v>1</v>
          </cell>
          <cell r="V3090" t="str">
            <v>NUEVOS - 2008</v>
          </cell>
          <cell r="W3090">
            <v>3709</v>
          </cell>
        </row>
        <row r="3091">
          <cell r="B3091" t="str">
            <v>B05-18353-00000</v>
          </cell>
          <cell r="C3091" t="str">
            <v>CONSTRUCCION DE CAMPO DEPORTIVO (FASE I)</v>
          </cell>
          <cell r="D3091" t="str">
            <v>ANEXO  16 DE JULIO</v>
          </cell>
          <cell r="E3091">
            <v>6</v>
          </cell>
          <cell r="F3091" t="str">
            <v>DISTRITO - 6</v>
          </cell>
          <cell r="G3091" t="str">
            <v>RI-08</v>
          </cell>
          <cell r="H3091">
            <v>77540</v>
          </cell>
          <cell r="I3091">
            <v>27540</v>
          </cell>
          <cell r="J3091">
            <v>50000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2</v>
          </cell>
          <cell r="R3091" t="str">
            <v>OBRAS Y MEDIO AMBIENTE</v>
          </cell>
          <cell r="S3091">
            <v>12</v>
          </cell>
          <cell r="T3091" t="str">
            <v>INFRAESTRUCTURA URBANA Y RURAL</v>
          </cell>
          <cell r="U3091">
            <v>1</v>
          </cell>
          <cell r="V3091" t="str">
            <v>NUEVOS - 2008</v>
          </cell>
          <cell r="W3091">
            <v>3710</v>
          </cell>
        </row>
        <row r="3092">
          <cell r="B3092" t="str">
            <v>B05-18364-00000</v>
          </cell>
          <cell r="C3092" t="str">
            <v>CONSTRUCCION DE CUNETAS CALLES  DORADO, LIBERTAD, INDEPENDENCIA</v>
          </cell>
          <cell r="D3092" t="str">
            <v>ANEXO  16 DE JULIO</v>
          </cell>
          <cell r="E3092">
            <v>6</v>
          </cell>
          <cell r="F3092" t="str">
            <v>DISTRITO - 6</v>
          </cell>
          <cell r="G3092" t="str">
            <v>RI-08</v>
          </cell>
          <cell r="H3092">
            <v>26759</v>
          </cell>
          <cell r="I3092">
            <v>26759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2</v>
          </cell>
          <cell r="R3092" t="str">
            <v>OBRAS Y MEDIO AMBIENTE</v>
          </cell>
          <cell r="S3092">
            <v>18</v>
          </cell>
          <cell r="T3092" t="str">
            <v>CONSTRUCCION Y MANTENIMIENTO DE CAMINOS VECINALES</v>
          </cell>
          <cell r="U3092">
            <v>1</v>
          </cell>
          <cell r="V3092" t="str">
            <v>NUEVOS - 2008</v>
          </cell>
          <cell r="W3092">
            <v>3711</v>
          </cell>
        </row>
        <row r="3093">
          <cell r="B3093" t="str">
            <v>B05-18448-00000</v>
          </cell>
          <cell r="C3093" t="str">
            <v>CONSTRUCCION PARQUE TIHUANACU</v>
          </cell>
          <cell r="D3093" t="str">
            <v>ANEXO  16 DE JULIO</v>
          </cell>
          <cell r="E3093">
            <v>6</v>
          </cell>
          <cell r="F3093" t="str">
            <v>DISTRITO - 6</v>
          </cell>
          <cell r="G3093" t="str">
            <v>RI-08</v>
          </cell>
          <cell r="H3093">
            <v>19330</v>
          </cell>
          <cell r="I3093">
            <v>19330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2</v>
          </cell>
          <cell r="R3093" t="str">
            <v>OBRAS Y MEDIO AMBIENTE</v>
          </cell>
          <cell r="S3093">
            <v>12</v>
          </cell>
          <cell r="T3093" t="str">
            <v>INFRAESTRUCTURA URBANA Y RURAL</v>
          </cell>
          <cell r="U3093">
            <v>1</v>
          </cell>
          <cell r="V3093" t="str">
            <v>NUEVOS - 2008</v>
          </cell>
          <cell r="W3093">
            <v>3712</v>
          </cell>
        </row>
        <row r="3094">
          <cell r="B3094" t="str">
            <v>B05-18523-00000</v>
          </cell>
          <cell r="C3094" t="str">
            <v>CONSTRUCCION SUMIDERO  CON REJILLA EN LA CALLE DORADO ESQUINA LIBERTADOR</v>
          </cell>
          <cell r="D3094" t="str">
            <v>ANEXO  16 DE JULIO</v>
          </cell>
          <cell r="E3094">
            <v>6</v>
          </cell>
          <cell r="F3094" t="str">
            <v>DISTRITO - 6</v>
          </cell>
          <cell r="G3094" t="str">
            <v>RI-08</v>
          </cell>
          <cell r="H3094">
            <v>1543</v>
          </cell>
          <cell r="I3094">
            <v>1543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2</v>
          </cell>
          <cell r="R3094" t="str">
            <v>OBRAS Y MEDIO AMBIENTE</v>
          </cell>
          <cell r="S3094">
            <v>15</v>
          </cell>
          <cell r="T3094" t="str">
            <v>PLAN USO DE DESECHOS SOLIDOS - ALCANTARILLADO SANITARIO</v>
          </cell>
          <cell r="U3094">
            <v>1</v>
          </cell>
          <cell r="V3094" t="str">
            <v>NUEVOS - 2008</v>
          </cell>
          <cell r="W3094">
            <v>3713</v>
          </cell>
        </row>
        <row r="3095">
          <cell r="B3095" t="str">
            <v>B05-19268-00000</v>
          </cell>
          <cell r="C3095" t="str">
            <v>ENLOSETADO PROLONGACION AV. PANORAMICA II</v>
          </cell>
          <cell r="D3095" t="str">
            <v>ANEXO  16 DE JULIO</v>
          </cell>
          <cell r="E3095">
            <v>6</v>
          </cell>
          <cell r="F3095" t="str">
            <v>DISTRITO - 6</v>
          </cell>
          <cell r="G3095" t="str">
            <v>RI-08</v>
          </cell>
          <cell r="H3095">
            <v>17590</v>
          </cell>
          <cell r="I3095">
            <v>0</v>
          </cell>
          <cell r="J3095">
            <v>0</v>
          </cell>
          <cell r="K3095">
            <v>17590</v>
          </cell>
          <cell r="L3095">
            <v>0</v>
          </cell>
          <cell r="M3095">
            <v>0</v>
          </cell>
          <cell r="N3095">
            <v>17590</v>
          </cell>
          <cell r="O3095">
            <v>0</v>
          </cell>
          <cell r="P3095">
            <v>0</v>
          </cell>
          <cell r="Q3095">
            <v>2</v>
          </cell>
          <cell r="R3095" t="str">
            <v>OBRAS Y MEDIO AMBIENTE</v>
          </cell>
          <cell r="S3095">
            <v>18</v>
          </cell>
          <cell r="T3095" t="str">
            <v>CONSTRUCCION Y MANTENIMIENTO DE CAMINOS VECINALES</v>
          </cell>
          <cell r="U3095">
            <v>1</v>
          </cell>
          <cell r="V3095" t="str">
            <v>NUEVOS - 2008</v>
          </cell>
          <cell r="W3095">
            <v>3714</v>
          </cell>
        </row>
        <row r="3096">
          <cell r="B3096" t="str">
            <v>B05-19138-00000</v>
          </cell>
          <cell r="C3096" t="str">
            <v>ENLOSETADO CALLE GUALBERTO VILLARROEL (ENTRE AV. JORGE BELMONTE Y AV. WALTER ARCE) (COMPLEMENTACION)</v>
          </cell>
          <cell r="D3096" t="str">
            <v>ASANA  LORETO</v>
          </cell>
          <cell r="E3096">
            <v>6</v>
          </cell>
          <cell r="F3096" t="str">
            <v>DISTRITO - 6</v>
          </cell>
          <cell r="G3096" t="str">
            <v>RI-08</v>
          </cell>
          <cell r="H3096">
            <v>42472</v>
          </cell>
          <cell r="I3096">
            <v>371</v>
          </cell>
          <cell r="J3096">
            <v>42101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2</v>
          </cell>
          <cell r="R3096" t="str">
            <v>OBRAS Y MEDIO AMBIENTE</v>
          </cell>
          <cell r="S3096">
            <v>18</v>
          </cell>
          <cell r="T3096" t="str">
            <v>CONSTRUCCION Y MANTENIMIENTO DE CAMINOS VECINALES</v>
          </cell>
          <cell r="U3096">
            <v>1</v>
          </cell>
          <cell r="V3096" t="str">
            <v>NUEVOS - 2008</v>
          </cell>
          <cell r="W3096">
            <v>3715</v>
          </cell>
        </row>
        <row r="3097">
          <cell r="B3097" t="str">
            <v>B05-19248-00000</v>
          </cell>
          <cell r="C3097" t="str">
            <v>ENLOSETADO DE LA CALLE ALFONSO ANTELO (ENTRE CALLE G. VILLAROEL Y CALLE ALFREDO ABASTO)</v>
          </cell>
          <cell r="D3097" t="str">
            <v>ASANA  LORETO</v>
          </cell>
          <cell r="E3097">
            <v>6</v>
          </cell>
          <cell r="F3097" t="str">
            <v>DISTRITO - 6</v>
          </cell>
          <cell r="G3097" t="str">
            <v>RI-08</v>
          </cell>
          <cell r="H3097">
            <v>42777</v>
          </cell>
          <cell r="I3097">
            <v>0</v>
          </cell>
          <cell r="J3097">
            <v>42777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2</v>
          </cell>
          <cell r="R3097" t="str">
            <v>OBRAS Y MEDIO AMBIENTE</v>
          </cell>
          <cell r="S3097">
            <v>18</v>
          </cell>
          <cell r="T3097" t="str">
            <v>CONSTRUCCION Y MANTENIMIENTO DE CAMINOS VECINALES</v>
          </cell>
          <cell r="U3097">
            <v>1</v>
          </cell>
          <cell r="V3097" t="str">
            <v>NUEVOS - 2008</v>
          </cell>
          <cell r="W3097">
            <v>3716</v>
          </cell>
        </row>
        <row r="3098">
          <cell r="B3098" t="str">
            <v>B05-19253-00000</v>
          </cell>
          <cell r="C3098" t="str">
            <v>ENLOSETADO DE LA CALLE GUALBERTO VILLARROEL (ENTRE AV. AASANA Y CALLE ALFONSO ANTELO)</v>
          </cell>
          <cell r="D3098" t="str">
            <v>ASANA  LORETO</v>
          </cell>
          <cell r="E3098">
            <v>6</v>
          </cell>
          <cell r="F3098" t="str">
            <v>DISTRITO - 6</v>
          </cell>
          <cell r="G3098" t="str">
            <v>RI-08</v>
          </cell>
          <cell r="H3098">
            <v>94352</v>
          </cell>
          <cell r="I3098">
            <v>0</v>
          </cell>
          <cell r="J3098">
            <v>94352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2</v>
          </cell>
          <cell r="R3098" t="str">
            <v>OBRAS Y MEDIO AMBIENTE</v>
          </cell>
          <cell r="S3098">
            <v>18</v>
          </cell>
          <cell r="T3098" t="str">
            <v>CONSTRUCCION Y MANTENIMIENTO DE CAMINOS VECINALES</v>
          </cell>
          <cell r="U3098">
            <v>1</v>
          </cell>
          <cell r="V3098" t="str">
            <v>NUEVOS - 2008</v>
          </cell>
          <cell r="W3098">
            <v>3717</v>
          </cell>
        </row>
        <row r="3099">
          <cell r="B3099" t="str">
            <v>B05-19259-00000</v>
          </cell>
          <cell r="C3099" t="str">
            <v>ENLOSETADO DE LA CALLE SIMON BOLIVAR (ENTRE CALLE JULIO ANDRADE Y CALLE ALFONSO ANTELO)</v>
          </cell>
          <cell r="D3099" t="str">
            <v>ASANA  LORETO</v>
          </cell>
          <cell r="E3099">
            <v>6</v>
          </cell>
          <cell r="F3099" t="str">
            <v>DISTRITO - 6</v>
          </cell>
          <cell r="G3099" t="str">
            <v>RI-08</v>
          </cell>
          <cell r="H3099">
            <v>90466</v>
          </cell>
          <cell r="I3099">
            <v>90466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2</v>
          </cell>
          <cell r="R3099" t="str">
            <v>OBRAS Y MEDIO AMBIENTE</v>
          </cell>
          <cell r="S3099">
            <v>18</v>
          </cell>
          <cell r="T3099" t="str">
            <v>CONSTRUCCION Y MANTENIMIENTO DE CAMINOS VECINALES</v>
          </cell>
          <cell r="U3099">
            <v>1</v>
          </cell>
          <cell r="V3099" t="str">
            <v>NUEVOS - 2008</v>
          </cell>
          <cell r="W3099">
            <v>3718</v>
          </cell>
        </row>
        <row r="3100">
          <cell r="B3100" t="str">
            <v>B05-18412-00000</v>
          </cell>
          <cell r="C3100" t="str">
            <v>CONSTRUCCION JARDINERA CENTRAL  AV. 16 DE JULIO (ENTRE PLAZA LA PAZ Y AV. NISTHAUS)</v>
          </cell>
          <cell r="D3100" t="str">
            <v>BALLIVIAN  1RA. SECCION</v>
          </cell>
          <cell r="E3100">
            <v>6</v>
          </cell>
          <cell r="F3100" t="str">
            <v>DISTRITO - 6</v>
          </cell>
          <cell r="G3100" t="str">
            <v>RI-08</v>
          </cell>
          <cell r="H3100">
            <v>160570</v>
          </cell>
          <cell r="I3100">
            <v>160570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2</v>
          </cell>
          <cell r="R3100" t="str">
            <v>OBRAS Y MEDIO AMBIENTE</v>
          </cell>
          <cell r="S3100">
            <v>14</v>
          </cell>
          <cell r="T3100" t="str">
            <v>DESARROLLO Y PRESERVACION DE MEDIO AMBIENTE</v>
          </cell>
          <cell r="U3100">
            <v>1</v>
          </cell>
          <cell r="V3100" t="str">
            <v>NUEVOS - 2008</v>
          </cell>
          <cell r="W3100">
            <v>3719</v>
          </cell>
        </row>
        <row r="3101">
          <cell r="B3101" t="str">
            <v>B05-18427-00000</v>
          </cell>
          <cell r="C3101" t="str">
            <v>CONSTRUCCION MODULO POLICIAL (FASE II)</v>
          </cell>
          <cell r="D3101" t="str">
            <v>BALLIVIAN  1RA. SECCION</v>
          </cell>
          <cell r="E3101">
            <v>6</v>
          </cell>
          <cell r="F3101" t="str">
            <v>DISTRITO - 6</v>
          </cell>
          <cell r="G3101" t="str">
            <v>RI-08</v>
          </cell>
          <cell r="H3101">
            <v>75000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75000</v>
          </cell>
          <cell r="P3101">
            <v>0</v>
          </cell>
          <cell r="Q3101">
            <v>2</v>
          </cell>
          <cell r="R3101" t="str">
            <v>OBRAS Y MEDIO AMBIENTE</v>
          </cell>
          <cell r="S3101">
            <v>6</v>
          </cell>
          <cell r="T3101" t="str">
            <v>SERVICIOS DE SEGURIDAD CIUDADANA</v>
          </cell>
          <cell r="U3101">
            <v>1</v>
          </cell>
          <cell r="V3101" t="str">
            <v>NUEVOS - 2008</v>
          </cell>
          <cell r="W3101">
            <v>3720</v>
          </cell>
        </row>
        <row r="3102">
          <cell r="B3102" t="str">
            <v/>
          </cell>
          <cell r="C3102" t="str">
            <v>MANTENIMIENTO TINGLADO AIDE ALARCON</v>
          </cell>
          <cell r="D3102" t="str">
            <v>BALLIVIAN  1RA. SECCION</v>
          </cell>
          <cell r="E3102">
            <v>6</v>
          </cell>
          <cell r="F3102" t="str">
            <v>DISTRITO - 6</v>
          </cell>
          <cell r="G3102" t="str">
            <v>RI-08</v>
          </cell>
          <cell r="H3102">
            <v>10000</v>
          </cell>
          <cell r="I3102">
            <v>10000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2</v>
          </cell>
          <cell r="R3102" t="str">
            <v>OBRAS Y MEDIO AMBIENTE</v>
          </cell>
          <cell r="S3102">
            <v>12</v>
          </cell>
          <cell r="T3102" t="str">
            <v>INFRAESTRUCTURA URBANA Y RURAL</v>
          </cell>
          <cell r="U3102">
            <v>1</v>
          </cell>
          <cell r="V3102" t="str">
            <v>NUEVOS - 2008</v>
          </cell>
          <cell r="W3102">
            <v>3721</v>
          </cell>
        </row>
        <row r="3103">
          <cell r="B3103" t="str">
            <v>B05-19417-00000</v>
          </cell>
          <cell r="C3103" t="str">
            <v>REFACCION BACHEOS  CON REPOSICION DE CUNETAS Y LOSETAS EN DIFERENTES CALLES</v>
          </cell>
          <cell r="D3103" t="str">
            <v>BALLIVIAN  1RA. SECCION</v>
          </cell>
          <cell r="E3103">
            <v>6</v>
          </cell>
          <cell r="F3103" t="str">
            <v>DISTRITO - 6</v>
          </cell>
          <cell r="G3103" t="str">
            <v>RI-08</v>
          </cell>
          <cell r="H3103">
            <v>200000</v>
          </cell>
          <cell r="I3103">
            <v>200000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2</v>
          </cell>
          <cell r="R3103" t="str">
            <v>OBRAS Y MEDIO AMBIENTE</v>
          </cell>
          <cell r="S3103">
            <v>18</v>
          </cell>
          <cell r="T3103" t="str">
            <v>CONSTRUCCION Y MANTENIMIENTO DE CAMINOS VECINALES</v>
          </cell>
          <cell r="U3103">
            <v>1</v>
          </cell>
          <cell r="V3103" t="str">
            <v>NUEVOS - 2008</v>
          </cell>
          <cell r="W3103">
            <v>3722</v>
          </cell>
        </row>
        <row r="3104">
          <cell r="B3104" t="str">
            <v>B05-19284-00000</v>
          </cell>
          <cell r="C3104" t="str">
            <v>ENREJADO DE JARDINERA CENTRAL AV. LA PAZ (ENTRE AV. PUCARANI Y PLAZA LA PAZ)</v>
          </cell>
          <cell r="D3104" t="str">
            <v>BALLIVIAN  1RA. SECCION-BALLIVIAN 2da SECCION</v>
          </cell>
          <cell r="E3104">
            <v>6</v>
          </cell>
          <cell r="F3104" t="str">
            <v>DISTRITO - 6</v>
          </cell>
          <cell r="G3104" t="str">
            <v>RI-08</v>
          </cell>
          <cell r="H3104">
            <v>120000</v>
          </cell>
          <cell r="I3104">
            <v>120000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2</v>
          </cell>
          <cell r="R3104" t="str">
            <v>OBRAS Y MEDIO AMBIENTE</v>
          </cell>
          <cell r="S3104">
            <v>14</v>
          </cell>
          <cell r="T3104" t="str">
            <v>DESARROLLO Y PRESERVACION DE MEDIO AMBIENTE</v>
          </cell>
          <cell r="U3104">
            <v>1</v>
          </cell>
          <cell r="V3104" t="str">
            <v>NUEVOS - 2008</v>
          </cell>
          <cell r="W3104">
            <v>3723</v>
          </cell>
        </row>
        <row r="3105">
          <cell r="B3105" t="str">
            <v>B05-18238-00000</v>
          </cell>
          <cell r="C3105" t="str">
            <v>CONSTRUCCION CENTRO CULTURAL (FASE I)</v>
          </cell>
          <cell r="D3105" t="str">
            <v>BALLIVIAN  2DA. SECCION</v>
          </cell>
          <cell r="E3105">
            <v>6</v>
          </cell>
          <cell r="F3105" t="str">
            <v>DISTRITO - 6</v>
          </cell>
          <cell r="G3105" t="str">
            <v>RI-08</v>
          </cell>
          <cell r="H3105">
            <v>792445</v>
          </cell>
          <cell r="I3105">
            <v>653215</v>
          </cell>
          <cell r="J3105">
            <v>139230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2</v>
          </cell>
          <cell r="R3105" t="str">
            <v>OBRAS Y MEDIO AMBIENTE</v>
          </cell>
          <cell r="S3105">
            <v>12</v>
          </cell>
          <cell r="T3105" t="str">
            <v>INFRAESTRUCTURA URBANA Y RURAL</v>
          </cell>
          <cell r="U3105">
            <v>1</v>
          </cell>
          <cell r="V3105" t="str">
            <v>NUEVOS - 2008</v>
          </cell>
          <cell r="W3105">
            <v>3724</v>
          </cell>
        </row>
        <row r="3106">
          <cell r="B3106" t="str">
            <v>B05-19309-00000</v>
          </cell>
          <cell r="C3106" t="str">
            <v>EQUIPAMIENTO EN U.E. SAN MARCOS (EQUIPO AUDIO VISUAL)</v>
          </cell>
          <cell r="D3106" t="str">
            <v>DISTRITAL</v>
          </cell>
          <cell r="E3106">
            <v>6</v>
          </cell>
          <cell r="F3106" t="str">
            <v>DISTRITO - 6</v>
          </cell>
          <cell r="G3106" t="str">
            <v>RI-08</v>
          </cell>
          <cell r="H3106">
            <v>10000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10000</v>
          </cell>
          <cell r="P3106">
            <v>0</v>
          </cell>
          <cell r="Q3106">
            <v>1</v>
          </cell>
          <cell r="R3106" t="str">
            <v>PROTECCION SOCIAL</v>
          </cell>
          <cell r="S3106">
            <v>1</v>
          </cell>
          <cell r="T3106" t="str">
            <v>SERVICIO DE EDUCACION</v>
          </cell>
          <cell r="U3106">
            <v>1</v>
          </cell>
          <cell r="V3106" t="str">
            <v>NUEVOS - 2008</v>
          </cell>
          <cell r="W3106">
            <v>3726</v>
          </cell>
        </row>
        <row r="3107">
          <cell r="B3107" t="str">
            <v>B05-19310-00000</v>
          </cell>
          <cell r="C3107" t="str">
            <v>EQUIPAMIENTO EN U.E. SAN MARTIN  (EQUIPO AUDIO VISUAL)</v>
          </cell>
          <cell r="D3107" t="str">
            <v>DISTRITAL</v>
          </cell>
          <cell r="E3107">
            <v>6</v>
          </cell>
          <cell r="F3107" t="str">
            <v>DISTRITO - 6</v>
          </cell>
          <cell r="G3107" t="str">
            <v>RI-08</v>
          </cell>
          <cell r="H3107">
            <v>10000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10000</v>
          </cell>
          <cell r="P3107">
            <v>0</v>
          </cell>
          <cell r="Q3107">
            <v>1</v>
          </cell>
          <cell r="R3107" t="str">
            <v>PROTECCION SOCIAL</v>
          </cell>
          <cell r="S3107">
            <v>1</v>
          </cell>
          <cell r="T3107" t="str">
            <v>SERVICIO DE EDUCACION</v>
          </cell>
          <cell r="U3107">
            <v>1</v>
          </cell>
          <cell r="V3107" t="str">
            <v>NUEVOS - 2008</v>
          </cell>
          <cell r="W3107">
            <v>3727</v>
          </cell>
        </row>
        <row r="3108">
          <cell r="B3108" t="str">
            <v>B05-18133-00000</v>
          </cell>
          <cell r="C3108" t="str">
            <v>COMPRA DE LUMINARIAS</v>
          </cell>
          <cell r="D3108" t="str">
            <v>FERROPETROL</v>
          </cell>
          <cell r="E3108">
            <v>6</v>
          </cell>
          <cell r="F3108" t="str">
            <v>DISTRITO - 6</v>
          </cell>
          <cell r="G3108" t="str">
            <v>RI-08</v>
          </cell>
          <cell r="H3108">
            <v>34490</v>
          </cell>
          <cell r="I3108">
            <v>34490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2</v>
          </cell>
          <cell r="R3108" t="str">
            <v>OBRAS Y MEDIO AMBIENTE</v>
          </cell>
          <cell r="S3108">
            <v>17</v>
          </cell>
          <cell r="T3108" t="str">
            <v>ALUMBRADO PUBLICO</v>
          </cell>
          <cell r="U3108">
            <v>1</v>
          </cell>
          <cell r="V3108" t="str">
            <v>NUEVOS - 2008</v>
          </cell>
          <cell r="W3108">
            <v>3728</v>
          </cell>
        </row>
        <row r="3109">
          <cell r="B3109" t="str">
            <v>B05-18139-00000</v>
          </cell>
          <cell r="C3109" t="str">
            <v>COMPRA DE TERRENO PARA LA U. E. FERROPETROL</v>
          </cell>
          <cell r="D3109" t="str">
            <v>FERROPETROL</v>
          </cell>
          <cell r="E3109">
            <v>6</v>
          </cell>
          <cell r="F3109" t="str">
            <v>DISTRITO - 6</v>
          </cell>
          <cell r="G3109" t="str">
            <v>RI-08</v>
          </cell>
          <cell r="H3109">
            <v>24640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24640</v>
          </cell>
          <cell r="P3109">
            <v>0</v>
          </cell>
          <cell r="Q3109">
            <v>1</v>
          </cell>
          <cell r="R3109" t="str">
            <v>PROTECCION SOCIAL</v>
          </cell>
          <cell r="S3109">
            <v>1</v>
          </cell>
          <cell r="T3109" t="str">
            <v>SERVICIO DE EDUCACION</v>
          </cell>
          <cell r="U3109">
            <v>1</v>
          </cell>
          <cell r="V3109" t="str">
            <v>NUEVOS - 2008</v>
          </cell>
          <cell r="W3109">
            <v>3729</v>
          </cell>
        </row>
        <row r="3110">
          <cell r="B3110" t="str">
            <v>B05-18393-00000</v>
          </cell>
          <cell r="C3110" t="str">
            <v>CONSTRUCCION DE TINGLADO EN CAMPO DEPORTIVO (FASE I)</v>
          </cell>
          <cell r="D3110" t="str">
            <v>FERROPETROL</v>
          </cell>
          <cell r="E3110">
            <v>6</v>
          </cell>
          <cell r="F3110" t="str">
            <v>DISTRITO - 6</v>
          </cell>
          <cell r="G3110" t="str">
            <v>RI-08</v>
          </cell>
          <cell r="H3110">
            <v>180784</v>
          </cell>
          <cell r="I3110">
            <v>41554</v>
          </cell>
          <cell r="J3110">
            <v>139230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2</v>
          </cell>
          <cell r="R3110" t="str">
            <v>OBRAS Y MEDIO AMBIENTE</v>
          </cell>
          <cell r="S3110">
            <v>12</v>
          </cell>
          <cell r="T3110" t="str">
            <v>INFRAESTRUCTURA URBANA Y RURAL</v>
          </cell>
          <cell r="U3110">
            <v>1</v>
          </cell>
          <cell r="V3110" t="str">
            <v>NUEVOS - 2008</v>
          </cell>
          <cell r="W3110">
            <v>3730</v>
          </cell>
        </row>
        <row r="3111">
          <cell r="B3111" t="str">
            <v>B05-19056-00000</v>
          </cell>
          <cell r="C3111" t="str">
            <v>ENLOSETADO AV. DEL ARQUITECTO</v>
          </cell>
          <cell r="D3111" t="str">
            <v>FERROPETROL</v>
          </cell>
          <cell r="E3111">
            <v>6</v>
          </cell>
          <cell r="F3111" t="str">
            <v>DISTRITO - 6</v>
          </cell>
          <cell r="G3111" t="str">
            <v>RI-08</v>
          </cell>
          <cell r="H3111">
            <v>192000</v>
          </cell>
          <cell r="I3111">
            <v>157510</v>
          </cell>
          <cell r="J3111">
            <v>0</v>
          </cell>
          <cell r="K3111">
            <v>34490</v>
          </cell>
          <cell r="L3111">
            <v>0</v>
          </cell>
          <cell r="M3111">
            <v>0</v>
          </cell>
          <cell r="N3111">
            <v>34490</v>
          </cell>
          <cell r="O3111">
            <v>0</v>
          </cell>
          <cell r="P3111">
            <v>0</v>
          </cell>
          <cell r="Q3111">
            <v>2</v>
          </cell>
          <cell r="R3111" t="str">
            <v>OBRAS Y MEDIO AMBIENTE</v>
          </cell>
          <cell r="S3111">
            <v>18</v>
          </cell>
          <cell r="T3111" t="str">
            <v>CONSTRUCCION Y MANTENIMIENTO DE CAMINOS VECINALES</v>
          </cell>
          <cell r="U3111">
            <v>1</v>
          </cell>
          <cell r="V3111" t="str">
            <v>NUEVOS - 2008</v>
          </cell>
          <cell r="W3111">
            <v>3731</v>
          </cell>
        </row>
        <row r="3112">
          <cell r="B3112" t="str">
            <v>B05-18128-00000</v>
          </cell>
          <cell r="C3112" t="str">
            <v>CENTRO DE ACOPIO (FASE II)</v>
          </cell>
          <cell r="D3112" t="str">
            <v>FERROVIARIA</v>
          </cell>
          <cell r="E3112">
            <v>6</v>
          </cell>
          <cell r="F3112" t="str">
            <v>DISTRITO - 6</v>
          </cell>
          <cell r="G3112" t="str">
            <v>RI-08</v>
          </cell>
          <cell r="H3112">
            <v>50000</v>
          </cell>
          <cell r="I3112">
            <v>0</v>
          </cell>
          <cell r="J3112">
            <v>50000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3</v>
          </cell>
          <cell r="R3112" t="str">
            <v>DESARROLLO ECONOMICO - PRODUCTIVO</v>
          </cell>
          <cell r="S3112">
            <v>8</v>
          </cell>
          <cell r="T3112" t="str">
            <v>PROMOCION DESARROLLO ECONOMICO URBANO</v>
          </cell>
          <cell r="U3112">
            <v>1</v>
          </cell>
          <cell r="V3112" t="str">
            <v>NUEVOS - 2008</v>
          </cell>
          <cell r="W3112">
            <v>3732</v>
          </cell>
        </row>
        <row r="3113">
          <cell r="B3113" t="str">
            <v>B05-19252-00000</v>
          </cell>
          <cell r="C3113" t="str">
            <v>ENLOSETADO DE LA CALLE G. GUZMAN</v>
          </cell>
          <cell r="D3113" t="str">
            <v>FERROVIARIA</v>
          </cell>
          <cell r="E3113">
            <v>6</v>
          </cell>
          <cell r="F3113" t="str">
            <v>DISTRITO - 6</v>
          </cell>
          <cell r="G3113" t="str">
            <v>RI-08</v>
          </cell>
          <cell r="H3113">
            <v>34490</v>
          </cell>
          <cell r="I3113">
            <v>0</v>
          </cell>
          <cell r="J3113">
            <v>0</v>
          </cell>
          <cell r="K3113">
            <v>34490</v>
          </cell>
          <cell r="L3113">
            <v>0</v>
          </cell>
          <cell r="M3113">
            <v>0</v>
          </cell>
          <cell r="N3113">
            <v>34490</v>
          </cell>
          <cell r="O3113">
            <v>0</v>
          </cell>
          <cell r="P3113">
            <v>0</v>
          </cell>
          <cell r="Q3113">
            <v>2</v>
          </cell>
          <cell r="R3113" t="str">
            <v>OBRAS Y MEDIO AMBIENTE</v>
          </cell>
          <cell r="S3113">
            <v>18</v>
          </cell>
          <cell r="T3113" t="str">
            <v>CONSTRUCCION Y MANTENIMIENTO DE CAMINOS VECINALES</v>
          </cell>
          <cell r="U3113">
            <v>1</v>
          </cell>
          <cell r="V3113" t="str">
            <v>NUEVOS - 2008</v>
          </cell>
          <cell r="W3113">
            <v>3733</v>
          </cell>
        </row>
        <row r="3114">
          <cell r="B3114" t="str">
            <v>B05-19379-00000</v>
          </cell>
          <cell r="C3114" t="str">
            <v xml:space="preserve">GRADERIAS EN CANCHA DE FUTSAL </v>
          </cell>
          <cell r="D3114" t="str">
            <v>FERROVIARIA</v>
          </cell>
          <cell r="E3114">
            <v>6</v>
          </cell>
          <cell r="F3114" t="str">
            <v>DISTRITO - 6</v>
          </cell>
          <cell r="G3114" t="str">
            <v>RI-08</v>
          </cell>
          <cell r="H3114">
            <v>17425</v>
          </cell>
          <cell r="I3114">
            <v>17425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2</v>
          </cell>
          <cell r="R3114" t="str">
            <v>OBRAS Y MEDIO AMBIENTE</v>
          </cell>
          <cell r="S3114">
            <v>12</v>
          </cell>
          <cell r="T3114" t="str">
            <v>INFRAESTRUCTURA URBANA Y RURAL</v>
          </cell>
          <cell r="U3114">
            <v>1</v>
          </cell>
          <cell r="V3114" t="str">
            <v>NUEVOS - 2008</v>
          </cell>
          <cell r="W3114">
            <v>3734</v>
          </cell>
        </row>
        <row r="3115">
          <cell r="B3115" t="str">
            <v>B05-19257-00000</v>
          </cell>
          <cell r="C3115" t="str">
            <v xml:space="preserve">ENLOSETADO DE LA CALLE MARTIN CARDENAS </v>
          </cell>
          <cell r="D3115" t="str">
            <v>FERROVIARIOS CEJA EL ALTO</v>
          </cell>
          <cell r="E3115">
            <v>6</v>
          </cell>
          <cell r="F3115" t="str">
            <v>DISTRITO - 6</v>
          </cell>
          <cell r="G3115" t="str">
            <v>RI-08</v>
          </cell>
          <cell r="H3115">
            <v>90381</v>
          </cell>
          <cell r="I3115">
            <v>15891</v>
          </cell>
          <cell r="J3115">
            <v>40000</v>
          </cell>
          <cell r="K3115">
            <v>34490</v>
          </cell>
          <cell r="L3115">
            <v>0</v>
          </cell>
          <cell r="M3115">
            <v>0</v>
          </cell>
          <cell r="N3115">
            <v>34490</v>
          </cell>
          <cell r="O3115">
            <v>0</v>
          </cell>
          <cell r="P3115">
            <v>0</v>
          </cell>
          <cell r="Q3115">
            <v>2</v>
          </cell>
          <cell r="R3115" t="str">
            <v>OBRAS Y MEDIO AMBIENTE</v>
          </cell>
          <cell r="S3115">
            <v>18</v>
          </cell>
          <cell r="T3115" t="str">
            <v>CONSTRUCCION Y MANTENIMIENTO DE CAMINOS VECINALES</v>
          </cell>
          <cell r="U3115">
            <v>1</v>
          </cell>
          <cell r="V3115" t="str">
            <v>NUEVOS - 2008</v>
          </cell>
          <cell r="W3115">
            <v>3735</v>
          </cell>
        </row>
        <row r="3116">
          <cell r="B3116" t="str">
            <v>B05-18240-00000</v>
          </cell>
          <cell r="C3116" t="str">
            <v>CONSTRUCCION CENTRO CULTURAL (FASE III)</v>
          </cell>
          <cell r="D3116" t="str">
            <v>LOS ANDES</v>
          </cell>
          <cell r="E3116">
            <v>6</v>
          </cell>
          <cell r="F3116" t="str">
            <v>DISTRITO - 6</v>
          </cell>
          <cell r="G3116" t="str">
            <v>RI-08</v>
          </cell>
          <cell r="H3116">
            <v>72000</v>
          </cell>
          <cell r="I3116">
            <v>72000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2</v>
          </cell>
          <cell r="R3116" t="str">
            <v>OBRAS Y MEDIO AMBIENTE</v>
          </cell>
          <cell r="S3116">
            <v>12</v>
          </cell>
          <cell r="T3116" t="str">
            <v>INFRAESTRUCTURA URBANA Y RURAL</v>
          </cell>
          <cell r="U3116">
            <v>1</v>
          </cell>
          <cell r="V3116" t="str">
            <v>NUEVOS - 2008</v>
          </cell>
          <cell r="W3116">
            <v>3736</v>
          </cell>
        </row>
        <row r="3117">
          <cell r="B3117" t="str">
            <v>B05-18381-00000</v>
          </cell>
          <cell r="C3117" t="str">
            <v>CONSTRUCCION DE ROMPEMULLES EN AV. 16 DE JULIO</v>
          </cell>
          <cell r="D3117" t="str">
            <v>LOS ANDES</v>
          </cell>
          <cell r="E3117">
            <v>6</v>
          </cell>
          <cell r="F3117" t="str">
            <v>DISTRITO - 6</v>
          </cell>
          <cell r="G3117" t="str">
            <v>RI-08</v>
          </cell>
          <cell r="H3117">
            <v>30000</v>
          </cell>
          <cell r="I3117">
            <v>30000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2</v>
          </cell>
          <cell r="R3117" t="str">
            <v>OBRAS Y MEDIO AMBIENTE</v>
          </cell>
          <cell r="S3117">
            <v>18</v>
          </cell>
          <cell r="T3117" t="str">
            <v>CONSTRUCCION Y MANTENIMIENTO DE CAMINOS VECINALES</v>
          </cell>
          <cell r="U3117">
            <v>1</v>
          </cell>
          <cell r="V3117" t="str">
            <v>NUEVOS - 2008</v>
          </cell>
          <cell r="W3117">
            <v>3737</v>
          </cell>
        </row>
        <row r="3118">
          <cell r="B3118" t="str">
            <v>B05-18390-00000</v>
          </cell>
          <cell r="C3118" t="str">
            <v>CONSTRUCCION DE TINGLADO  EN CAMPO DEPORTIVO (FASE II)</v>
          </cell>
          <cell r="D3118" t="str">
            <v>LOS ANDES</v>
          </cell>
          <cell r="E3118">
            <v>6</v>
          </cell>
          <cell r="F3118" t="str">
            <v>DISTRITO - 6</v>
          </cell>
          <cell r="G3118" t="str">
            <v>RI-08</v>
          </cell>
          <cell r="H3118">
            <v>100000</v>
          </cell>
          <cell r="I3118">
            <v>100000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2</v>
          </cell>
          <cell r="R3118" t="str">
            <v>OBRAS Y MEDIO AMBIENTE</v>
          </cell>
          <cell r="S3118">
            <v>12</v>
          </cell>
          <cell r="T3118" t="str">
            <v>INFRAESTRUCTURA URBANA Y RURAL</v>
          </cell>
          <cell r="U3118">
            <v>1</v>
          </cell>
          <cell r="V3118" t="str">
            <v>NUEVOS - 2008</v>
          </cell>
          <cell r="W3118">
            <v>3738</v>
          </cell>
        </row>
        <row r="3119">
          <cell r="B3119" t="str">
            <v>B05-19041-00000</v>
          </cell>
          <cell r="C3119" t="str">
            <v>ENLOSETADO  PASAJE CIVICA (ENTRE ARTURO VALLE  Y AV. 16 DE JULIO)</v>
          </cell>
          <cell r="D3119" t="str">
            <v>LOS ANDES</v>
          </cell>
          <cell r="E3119">
            <v>6</v>
          </cell>
          <cell r="F3119" t="str">
            <v>DISTRITO - 6</v>
          </cell>
          <cell r="G3119" t="str">
            <v>RI-08</v>
          </cell>
          <cell r="H3119">
            <v>95000</v>
          </cell>
          <cell r="I3119">
            <v>95000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2</v>
          </cell>
          <cell r="R3119" t="str">
            <v>OBRAS Y MEDIO AMBIENTE</v>
          </cell>
          <cell r="S3119">
            <v>18</v>
          </cell>
          <cell r="T3119" t="str">
            <v>CONSTRUCCION Y MANTENIMIENTO DE CAMINOS VECINALES</v>
          </cell>
          <cell r="U3119">
            <v>1</v>
          </cell>
          <cell r="V3119" t="str">
            <v>NUEVOS - 2008</v>
          </cell>
          <cell r="W3119">
            <v>3739</v>
          </cell>
        </row>
        <row r="3120">
          <cell r="B3120" t="str">
            <v>B05-19260-00000</v>
          </cell>
          <cell r="C3120" t="str">
            <v>ENLOSETADO DE LA CALLE SUCRE (ENTRE AV. SUCRE Y AV. 16 DE JULIO)</v>
          </cell>
          <cell r="D3120" t="str">
            <v>LOS ANDES</v>
          </cell>
          <cell r="E3120">
            <v>6</v>
          </cell>
          <cell r="F3120" t="str">
            <v>DISTRITO - 6</v>
          </cell>
          <cell r="G3120" t="str">
            <v>RI-08</v>
          </cell>
          <cell r="H3120">
            <v>40000</v>
          </cell>
          <cell r="I3120">
            <v>40000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2</v>
          </cell>
          <cell r="R3120" t="str">
            <v>OBRAS Y MEDIO AMBIENTE</v>
          </cell>
          <cell r="S3120">
            <v>18</v>
          </cell>
          <cell r="T3120" t="str">
            <v>CONSTRUCCION Y MANTENIMIENTO DE CAMINOS VECINALES</v>
          </cell>
          <cell r="U3120">
            <v>1</v>
          </cell>
          <cell r="V3120" t="str">
            <v>NUEVOS - 2008</v>
          </cell>
          <cell r="W3120">
            <v>3740</v>
          </cell>
        </row>
        <row r="3121">
          <cell r="B3121" t="str">
            <v>B05-19376-00000</v>
          </cell>
          <cell r="C3121" t="str">
            <v>EXPROPIACION MANZANO 113</v>
          </cell>
          <cell r="D3121" t="str">
            <v>LOS ANDES</v>
          </cell>
          <cell r="E3121">
            <v>6</v>
          </cell>
          <cell r="F3121" t="str">
            <v>DISTRITO - 6</v>
          </cell>
          <cell r="G3121" t="str">
            <v>RI-08</v>
          </cell>
          <cell r="H3121">
            <v>450000</v>
          </cell>
          <cell r="I3121">
            <v>310770</v>
          </cell>
          <cell r="J3121">
            <v>139230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2</v>
          </cell>
          <cell r="R3121" t="str">
            <v>OBRAS Y MEDIO AMBIENTE</v>
          </cell>
          <cell r="S3121">
            <v>12</v>
          </cell>
          <cell r="T3121" t="str">
            <v>INFRAESTRUCTURA URBANA Y RURAL</v>
          </cell>
          <cell r="U3121">
            <v>1</v>
          </cell>
          <cell r="V3121" t="str">
            <v>NUEVOS - 2008</v>
          </cell>
          <cell r="W3121">
            <v>3741</v>
          </cell>
        </row>
        <row r="3122">
          <cell r="B3122" t="str">
            <v/>
          </cell>
          <cell r="C3122" t="str">
            <v>MANTENIMIENTO  AV. SUCRE "A" (ENTRE JUAN PABLO II Y AV. 16 DE JULIO)</v>
          </cell>
          <cell r="D3122" t="str">
            <v>LOS ANDES</v>
          </cell>
          <cell r="E3122">
            <v>6</v>
          </cell>
          <cell r="F3122" t="str">
            <v>DISTRITO - 6</v>
          </cell>
          <cell r="G3122" t="str">
            <v>RI-08</v>
          </cell>
          <cell r="H3122">
            <v>60000</v>
          </cell>
          <cell r="I3122">
            <v>60000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2</v>
          </cell>
          <cell r="R3122" t="str">
            <v>OBRAS Y MEDIO AMBIENTE</v>
          </cell>
          <cell r="S3122">
            <v>18</v>
          </cell>
          <cell r="T3122" t="str">
            <v>CONSTRUCCION Y MANTENIMIENTO DE CAMINOS VECINALES</v>
          </cell>
          <cell r="U3122">
            <v>1</v>
          </cell>
          <cell r="V3122" t="str">
            <v>NUEVOS - 2008</v>
          </cell>
          <cell r="W3122">
            <v>3742</v>
          </cell>
        </row>
        <row r="3123">
          <cell r="B3123" t="str">
            <v>B05-18219-00000</v>
          </cell>
          <cell r="C3123" t="str">
            <v xml:space="preserve">CONSTRUCCION CANCHA MULTIPLE </v>
          </cell>
          <cell r="D3123" t="str">
            <v>SOLIDARIDAD</v>
          </cell>
          <cell r="E3123">
            <v>6</v>
          </cell>
          <cell r="F3123" t="str">
            <v>DISTRITO - 6</v>
          </cell>
          <cell r="G3123" t="str">
            <v>RI-08</v>
          </cell>
          <cell r="H3123">
            <v>50000</v>
          </cell>
          <cell r="I3123">
            <v>0</v>
          </cell>
          <cell r="J3123">
            <v>50000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2</v>
          </cell>
          <cell r="R3123" t="str">
            <v>OBRAS Y MEDIO AMBIENTE</v>
          </cell>
          <cell r="S3123">
            <v>12</v>
          </cell>
          <cell r="T3123" t="str">
            <v>INFRAESTRUCTURA URBANA Y RURAL</v>
          </cell>
          <cell r="U3123">
            <v>1</v>
          </cell>
          <cell r="V3123" t="str">
            <v>NUEVOS - 2008</v>
          </cell>
          <cell r="W3123">
            <v>3743</v>
          </cell>
        </row>
        <row r="3124">
          <cell r="B3124" t="str">
            <v>B05-18355-00000</v>
          </cell>
          <cell r="C3124" t="str">
            <v>CONSTRUCCION DE CANCHA MULTIFUNCIONAL</v>
          </cell>
          <cell r="D3124" t="str">
            <v>14 DE ENERO LAGUNAS</v>
          </cell>
          <cell r="E3124">
            <v>7</v>
          </cell>
          <cell r="F3124" t="str">
            <v>DISTRITO - 7</v>
          </cell>
          <cell r="G3124" t="str">
            <v>RI-08</v>
          </cell>
          <cell r="H3124">
            <v>38084</v>
          </cell>
          <cell r="I3124">
            <v>37866</v>
          </cell>
          <cell r="J3124">
            <v>218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2</v>
          </cell>
          <cell r="R3124" t="str">
            <v>OBRAS Y MEDIO AMBIENTE</v>
          </cell>
          <cell r="S3124">
            <v>12</v>
          </cell>
          <cell r="T3124" t="str">
            <v>INFRAESTRUCTURA URBANA Y RURAL</v>
          </cell>
          <cell r="U3124">
            <v>1</v>
          </cell>
          <cell r="V3124" t="str">
            <v>NUEVOS - 2008</v>
          </cell>
          <cell r="W3124">
            <v>3744</v>
          </cell>
        </row>
        <row r="3125">
          <cell r="B3125" t="str">
            <v>B05-18541-00000</v>
          </cell>
          <cell r="C3125" t="str">
            <v>DOTACION DE TUBERIAS PARA AGUA POTABLE</v>
          </cell>
          <cell r="D3125" t="str">
            <v>16 DE AGOSTO SECTOR "A"</v>
          </cell>
          <cell r="E3125">
            <v>7</v>
          </cell>
          <cell r="F3125" t="str">
            <v>DISTRITO - 7</v>
          </cell>
          <cell r="G3125" t="str">
            <v>RI-08</v>
          </cell>
          <cell r="H3125">
            <v>41449</v>
          </cell>
          <cell r="I3125">
            <v>40884</v>
          </cell>
          <cell r="J3125">
            <v>565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2</v>
          </cell>
          <cell r="R3125" t="str">
            <v>OBRAS Y MEDIO AMBIENTE</v>
          </cell>
          <cell r="S3125">
            <v>34</v>
          </cell>
          <cell r="T3125" t="str">
            <v>SANEAMIENTO BASICO</v>
          </cell>
          <cell r="U3125">
            <v>1</v>
          </cell>
          <cell r="V3125" t="str">
            <v>NUEVOS - 2008</v>
          </cell>
          <cell r="W3125">
            <v>3745</v>
          </cell>
        </row>
        <row r="3126">
          <cell r="B3126" t="str">
            <v>B05-18464-00000</v>
          </cell>
          <cell r="C3126" t="str">
            <v>CONSTRUCCION PLAZA CIVICA (FASE III)</v>
          </cell>
          <cell r="D3126" t="str">
            <v>16 DE AGOSTO SECTOR "B" SAN ROQUE</v>
          </cell>
          <cell r="E3126">
            <v>7</v>
          </cell>
          <cell r="F3126" t="str">
            <v>DISTRITO - 7</v>
          </cell>
          <cell r="G3126" t="str">
            <v>RI-08</v>
          </cell>
          <cell r="H3126">
            <v>42000</v>
          </cell>
          <cell r="I3126">
            <v>42000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2</v>
          </cell>
          <cell r="R3126" t="str">
            <v>OBRAS Y MEDIO AMBIENTE</v>
          </cell>
          <cell r="S3126">
            <v>12</v>
          </cell>
          <cell r="T3126" t="str">
            <v>INFRAESTRUCTURA URBANA Y RURAL</v>
          </cell>
          <cell r="U3126">
            <v>1</v>
          </cell>
          <cell r="V3126" t="str">
            <v>NUEVOS - 2008</v>
          </cell>
          <cell r="W3126">
            <v>3746</v>
          </cell>
        </row>
        <row r="3127">
          <cell r="B3127" t="str">
            <v>B05-18537-00000</v>
          </cell>
          <cell r="C3127" t="str">
            <v>DOTACION DE LUMINARIAS PARA VARIAS CALLES</v>
          </cell>
          <cell r="D3127" t="str">
            <v>16 DE AGOSTO SECTOR "B" SAN ROQUE</v>
          </cell>
          <cell r="E3127">
            <v>7</v>
          </cell>
          <cell r="F3127" t="str">
            <v>DISTRITO - 7</v>
          </cell>
          <cell r="G3127" t="str">
            <v>RI-08</v>
          </cell>
          <cell r="H3127">
            <v>8000</v>
          </cell>
          <cell r="I3127">
            <v>7435</v>
          </cell>
          <cell r="J3127">
            <v>565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2</v>
          </cell>
          <cell r="R3127" t="str">
            <v>OBRAS Y MEDIO AMBIENTE</v>
          </cell>
          <cell r="S3127">
            <v>17</v>
          </cell>
          <cell r="T3127" t="str">
            <v>ALUMBRADO PUBLICO</v>
          </cell>
          <cell r="U3127">
            <v>1</v>
          </cell>
          <cell r="V3127" t="str">
            <v>NUEVOS - 2008</v>
          </cell>
          <cell r="W3127">
            <v>3747</v>
          </cell>
        </row>
        <row r="3128">
          <cell r="B3128" t="str">
            <v>B05-18465-00000</v>
          </cell>
          <cell r="C3128" t="str">
            <v>CONSTRUCCION PLAZA CIVICA (FASE III)</v>
          </cell>
          <cell r="D3128" t="str">
            <v>16 DE AGOSTO SECTOR "C" SAN ROQUE</v>
          </cell>
          <cell r="E3128">
            <v>7</v>
          </cell>
          <cell r="F3128" t="str">
            <v>DISTRITO - 7</v>
          </cell>
          <cell r="G3128" t="str">
            <v>RI-08</v>
          </cell>
          <cell r="H3128">
            <v>41449</v>
          </cell>
          <cell r="I3128">
            <v>40884</v>
          </cell>
          <cell r="J3128">
            <v>565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2</v>
          </cell>
          <cell r="R3128" t="str">
            <v>OBRAS Y MEDIO AMBIENTE</v>
          </cell>
          <cell r="S3128">
            <v>12</v>
          </cell>
          <cell r="T3128" t="str">
            <v>INFRAESTRUCTURA URBANA Y RURAL</v>
          </cell>
          <cell r="U3128">
            <v>1</v>
          </cell>
          <cell r="V3128" t="str">
            <v>NUEVOS - 2008</v>
          </cell>
          <cell r="W3128">
            <v>3748</v>
          </cell>
        </row>
        <row r="3129">
          <cell r="B3129" t="str">
            <v>B05-18414-00000</v>
          </cell>
          <cell r="C3129" t="str">
            <v>CONSTRUCCION MINGITORIO PUBLICO</v>
          </cell>
          <cell r="D3129" t="str">
            <v>16 DE AGOSTO SECTOR "D"</v>
          </cell>
          <cell r="E3129">
            <v>7</v>
          </cell>
          <cell r="F3129" t="str">
            <v>DISTRITO - 7</v>
          </cell>
          <cell r="G3129" t="str">
            <v>RI-08</v>
          </cell>
          <cell r="H3129">
            <v>41449</v>
          </cell>
          <cell r="I3129">
            <v>40884</v>
          </cell>
          <cell r="J3129">
            <v>565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2</v>
          </cell>
          <cell r="R3129" t="str">
            <v>OBRAS Y MEDIO AMBIENTE</v>
          </cell>
          <cell r="S3129">
            <v>12</v>
          </cell>
          <cell r="T3129" t="str">
            <v>INFRAESTRUCTURA URBANA Y RURAL</v>
          </cell>
          <cell r="U3129">
            <v>1</v>
          </cell>
          <cell r="V3129" t="str">
            <v>NUEVOS - 2008</v>
          </cell>
          <cell r="W3129">
            <v>3749</v>
          </cell>
        </row>
        <row r="3130">
          <cell r="B3130" t="str">
            <v>B05-18718-00000</v>
          </cell>
          <cell r="C3130" t="str">
            <v>DOTACIÓN DE LUMINARIAS PARA ALUMBRADO PÚBLICO</v>
          </cell>
          <cell r="D3130" t="str">
            <v>19 DE JUNIO</v>
          </cell>
          <cell r="E3130">
            <v>7</v>
          </cell>
          <cell r="F3130" t="str">
            <v>DISTRITO - 7</v>
          </cell>
          <cell r="G3130" t="str">
            <v>RI-08</v>
          </cell>
          <cell r="H3130">
            <v>10000</v>
          </cell>
          <cell r="I3130">
            <v>10000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2</v>
          </cell>
          <cell r="R3130" t="str">
            <v>OBRAS Y MEDIO AMBIENTE</v>
          </cell>
          <cell r="S3130">
            <v>17</v>
          </cell>
          <cell r="T3130" t="str">
            <v>ALUMBRADO PUBLICO</v>
          </cell>
          <cell r="U3130">
            <v>1</v>
          </cell>
          <cell r="V3130" t="str">
            <v>NUEVOS - 2008</v>
          </cell>
          <cell r="W3130">
            <v>3750</v>
          </cell>
        </row>
        <row r="3131">
          <cell r="B3131" t="str">
            <v>B05-18890-00000</v>
          </cell>
          <cell r="C3131" t="str">
            <v>DOTACIÓN DE TUBERIAS PARA AGUA POTABLE</v>
          </cell>
          <cell r="D3131" t="str">
            <v>19 DE JUNIO</v>
          </cell>
          <cell r="E3131">
            <v>7</v>
          </cell>
          <cell r="F3131" t="str">
            <v>DISTRITO - 7</v>
          </cell>
          <cell r="G3131" t="str">
            <v>RI-08</v>
          </cell>
          <cell r="H3131">
            <v>10000</v>
          </cell>
          <cell r="I3131">
            <v>10000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2</v>
          </cell>
          <cell r="R3131" t="str">
            <v>OBRAS Y MEDIO AMBIENTE</v>
          </cell>
          <cell r="S3131">
            <v>34</v>
          </cell>
          <cell r="T3131" t="str">
            <v>SANEAMIENTO BASICO</v>
          </cell>
          <cell r="U3131">
            <v>1</v>
          </cell>
          <cell r="V3131" t="str">
            <v>NUEVOS - 2008</v>
          </cell>
          <cell r="W3131">
            <v>3751</v>
          </cell>
        </row>
        <row r="3132">
          <cell r="B3132" t="str">
            <v>B05-18697-00000</v>
          </cell>
          <cell r="C3132" t="str">
            <v>DOTACION DE LUMINARIAS PARA ALUMBRADO PUBLICO</v>
          </cell>
          <cell r="D3132" t="str">
            <v>20 DE MAYO LAGUNAS</v>
          </cell>
          <cell r="E3132">
            <v>7</v>
          </cell>
          <cell r="F3132" t="str">
            <v>DISTRITO - 7</v>
          </cell>
          <cell r="G3132" t="str">
            <v>RI-08</v>
          </cell>
          <cell r="H3132">
            <v>7866</v>
          </cell>
          <cell r="I3132">
            <v>7866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2</v>
          </cell>
          <cell r="R3132" t="str">
            <v>OBRAS Y MEDIO AMBIENTE</v>
          </cell>
          <cell r="S3132">
            <v>17</v>
          </cell>
          <cell r="T3132" t="str">
            <v>ALUMBRADO PUBLICO</v>
          </cell>
          <cell r="U3132">
            <v>1</v>
          </cell>
          <cell r="V3132" t="str">
            <v>NUEVOS - 2008</v>
          </cell>
          <cell r="W3132">
            <v>3752</v>
          </cell>
        </row>
        <row r="3133">
          <cell r="B3133" t="str">
            <v>B05-18997-00000</v>
          </cell>
          <cell r="C3133" t="str">
            <v>DOTACION DE MATERIALES DE CONSTRUCCION PARA SEDE SOCIAL.</v>
          </cell>
          <cell r="D3133" t="str">
            <v>20 DE MAYO LAGUNAS</v>
          </cell>
          <cell r="E3133">
            <v>7</v>
          </cell>
          <cell r="F3133" t="str">
            <v>DISTRITO - 7</v>
          </cell>
          <cell r="G3133" t="str">
            <v>RI-08</v>
          </cell>
          <cell r="H3133">
            <v>20000</v>
          </cell>
          <cell r="I3133">
            <v>20000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2</v>
          </cell>
          <cell r="R3133" t="str">
            <v>OBRAS Y MEDIO AMBIENTE</v>
          </cell>
          <cell r="S3133">
            <v>12</v>
          </cell>
          <cell r="T3133" t="str">
            <v>INFRAESTRUCTURA URBANA Y RURAL</v>
          </cell>
          <cell r="U3133">
            <v>1</v>
          </cell>
          <cell r="V3133" t="str">
            <v>NUEVOS - 2008</v>
          </cell>
          <cell r="W3133">
            <v>3753</v>
          </cell>
        </row>
        <row r="3134">
          <cell r="B3134" t="str">
            <v>B05-18536-00000</v>
          </cell>
          <cell r="C3134" t="str">
            <v>DOTACION DE LUMINARIAS PARA ALUMBRADO PUBLICO</v>
          </cell>
          <cell r="D3134" t="str">
            <v>21 DE OCTUBRE "B"</v>
          </cell>
          <cell r="E3134">
            <v>7</v>
          </cell>
          <cell r="F3134" t="str">
            <v>DISTRITO - 7</v>
          </cell>
          <cell r="G3134" t="str">
            <v>RI-08</v>
          </cell>
          <cell r="H3134">
            <v>10000</v>
          </cell>
          <cell r="I3134">
            <v>10000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2</v>
          </cell>
          <cell r="R3134" t="str">
            <v>OBRAS Y MEDIO AMBIENTE</v>
          </cell>
          <cell r="S3134">
            <v>17</v>
          </cell>
          <cell r="T3134" t="str">
            <v>ALUMBRADO PUBLICO</v>
          </cell>
          <cell r="U3134">
            <v>1</v>
          </cell>
          <cell r="V3134" t="str">
            <v>NUEVOS - 2008</v>
          </cell>
          <cell r="W3134">
            <v>3754</v>
          </cell>
        </row>
        <row r="3135">
          <cell r="B3135" t="str">
            <v>B05-18881-00000</v>
          </cell>
          <cell r="C3135" t="str">
            <v>DOTACION DE TUBERIAS PARA AGUA POTABLE</v>
          </cell>
          <cell r="D3135" t="str">
            <v>21 DE OCTUBRE "B"</v>
          </cell>
          <cell r="E3135">
            <v>7</v>
          </cell>
          <cell r="F3135" t="str">
            <v>DISTRITO - 7</v>
          </cell>
          <cell r="G3135" t="str">
            <v>RI-08</v>
          </cell>
          <cell r="H3135">
            <v>10000</v>
          </cell>
          <cell r="I3135">
            <v>10000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2</v>
          </cell>
          <cell r="R3135" t="str">
            <v>OBRAS Y MEDIO AMBIENTE</v>
          </cell>
          <cell r="S3135">
            <v>34</v>
          </cell>
          <cell r="T3135" t="str">
            <v>SANEAMIENTO BASICO</v>
          </cell>
          <cell r="U3135">
            <v>1</v>
          </cell>
          <cell r="V3135" t="str">
            <v>NUEVOS - 2008</v>
          </cell>
          <cell r="W3135">
            <v>3755</v>
          </cell>
        </row>
        <row r="3136">
          <cell r="B3136" t="str">
            <v>B05-18925-00000</v>
          </cell>
          <cell r="C3136" t="str">
            <v>DOTACION DE MATERIALES DE CONSTRUCCIÓN PARA  CORDONES DE ACERA CALLES  ALEXANDER,  ACHOCALLA, QUIROGA SANTA CRUZ, MUÑECAS, HUARISATA, SORATA.</v>
          </cell>
          <cell r="D3136" t="str">
            <v>21 DE OCTUBRE "B"</v>
          </cell>
          <cell r="E3136">
            <v>7</v>
          </cell>
          <cell r="F3136" t="str">
            <v>DISTRITO - 7</v>
          </cell>
          <cell r="G3136" t="str">
            <v>RI-08</v>
          </cell>
          <cell r="H3136">
            <v>26818</v>
          </cell>
          <cell r="I3136">
            <v>26084</v>
          </cell>
          <cell r="J3136">
            <v>734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2</v>
          </cell>
          <cell r="R3136" t="str">
            <v>OBRAS Y MEDIO AMBIENTE</v>
          </cell>
          <cell r="S3136">
            <v>18</v>
          </cell>
          <cell r="T3136" t="str">
            <v>CONSTRUCCION Y MANTENIMIENTO DE CAMINOS VECINALES</v>
          </cell>
          <cell r="U3136">
            <v>1</v>
          </cell>
          <cell r="V3136" t="str">
            <v>NUEVOS - 2008</v>
          </cell>
          <cell r="W3136">
            <v>3756</v>
          </cell>
        </row>
        <row r="3137">
          <cell r="B3137" t="str">
            <v>B05-18698-00000</v>
          </cell>
          <cell r="C3137" t="str">
            <v>DOTACION DE LUMINARIAS PARA ALUMBRADO PUBLICO</v>
          </cell>
          <cell r="D3137" t="str">
            <v>21 DE OCTUBRE SECTOR "A"</v>
          </cell>
          <cell r="E3137">
            <v>7</v>
          </cell>
          <cell r="F3137" t="str">
            <v>DISTRITO - 7</v>
          </cell>
          <cell r="G3137" t="str">
            <v>RI-08</v>
          </cell>
          <cell r="H3137">
            <v>5000</v>
          </cell>
          <cell r="I3137">
            <v>4266</v>
          </cell>
          <cell r="J3137">
            <v>734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2</v>
          </cell>
          <cell r="R3137" t="str">
            <v>OBRAS Y MEDIO AMBIENTE</v>
          </cell>
          <cell r="S3137">
            <v>17</v>
          </cell>
          <cell r="T3137" t="str">
            <v>ALUMBRADO PUBLICO</v>
          </cell>
          <cell r="U3137">
            <v>1</v>
          </cell>
          <cell r="V3137" t="str">
            <v>NUEVOS - 2008</v>
          </cell>
          <cell r="W3137">
            <v>3757</v>
          </cell>
        </row>
        <row r="3138">
          <cell r="B3138" t="str">
            <v>B05-18762-00000</v>
          </cell>
          <cell r="C3138" t="str">
            <v>DOTACION DE MATERIALES DE CONSTRUCCIÓN PARA CORDONES DE ACERA AV. PANAMERICANA, CALLE CENTRAL, ACHOCALLA, SORATA Y MARCELO QUIROGA.</v>
          </cell>
          <cell r="D3138" t="str">
            <v>21 DE OCTUBRE SECTOR "A"</v>
          </cell>
          <cell r="E3138">
            <v>7</v>
          </cell>
          <cell r="F3138" t="str">
            <v>DISTRITO - 7</v>
          </cell>
          <cell r="G3138" t="str">
            <v>RI-08</v>
          </cell>
          <cell r="H3138">
            <v>31618</v>
          </cell>
          <cell r="I3138">
            <v>31618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2</v>
          </cell>
          <cell r="R3138" t="str">
            <v>OBRAS Y MEDIO AMBIENTE</v>
          </cell>
          <cell r="S3138">
            <v>18</v>
          </cell>
          <cell r="T3138" t="str">
            <v>CONSTRUCCION Y MANTENIMIENTO DE CAMINOS VECINALES</v>
          </cell>
          <cell r="U3138">
            <v>1</v>
          </cell>
          <cell r="V3138" t="str">
            <v>NUEVOS - 2008</v>
          </cell>
          <cell r="W3138">
            <v>3758</v>
          </cell>
        </row>
        <row r="3139">
          <cell r="B3139" t="str">
            <v>B05-18724-00000</v>
          </cell>
          <cell r="C3139" t="str">
            <v>DOTACION DE LUMINARIAS PARA VARIAS CALLES</v>
          </cell>
          <cell r="D3139" t="str">
            <v>29 DE JUNIO</v>
          </cell>
          <cell r="E3139">
            <v>7</v>
          </cell>
          <cell r="F3139" t="str">
            <v>DISTRITO - 7</v>
          </cell>
          <cell r="G3139" t="str">
            <v>RI-08</v>
          </cell>
          <cell r="H3139">
            <v>5000</v>
          </cell>
          <cell r="I3139">
            <v>5000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2</v>
          </cell>
          <cell r="R3139" t="str">
            <v>OBRAS Y MEDIO AMBIENTE</v>
          </cell>
          <cell r="S3139">
            <v>17</v>
          </cell>
          <cell r="T3139" t="str">
            <v>ALUMBRADO PUBLICO</v>
          </cell>
          <cell r="U3139">
            <v>1</v>
          </cell>
          <cell r="V3139" t="str">
            <v>NUEVOS - 2008</v>
          </cell>
          <cell r="W3139">
            <v>3759</v>
          </cell>
        </row>
        <row r="3140">
          <cell r="B3140" t="str">
            <v>B05-18912-00000</v>
          </cell>
          <cell r="C3140" t="str">
            <v>DOTACION DE TUBERIAS PARA CONEXIÓN DE AGUA POTABLE</v>
          </cell>
          <cell r="D3140" t="str">
            <v>29 DE JUNIO</v>
          </cell>
          <cell r="E3140">
            <v>7</v>
          </cell>
          <cell r="F3140" t="str">
            <v>DISTRITO - 7</v>
          </cell>
          <cell r="G3140" t="str">
            <v>RI-08</v>
          </cell>
          <cell r="H3140">
            <v>22866</v>
          </cell>
          <cell r="I3140">
            <v>22866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2</v>
          </cell>
          <cell r="R3140" t="str">
            <v>OBRAS Y MEDIO AMBIENTE</v>
          </cell>
          <cell r="S3140">
            <v>34</v>
          </cell>
          <cell r="T3140" t="str">
            <v>SANEAMIENTO BASICO</v>
          </cell>
          <cell r="U3140">
            <v>1</v>
          </cell>
          <cell r="V3140" t="str">
            <v>NUEVOS - 2008</v>
          </cell>
          <cell r="W3140">
            <v>3760</v>
          </cell>
        </row>
        <row r="3141">
          <cell r="B3141" t="str">
            <v>B05-19438-00000</v>
          </cell>
          <cell r="C3141" t="str">
            <v>REFACCION SEDE SOCIAL</v>
          </cell>
          <cell r="D3141" t="str">
            <v>30 DE SEPTIEMBRE MARISCAL SUCRE</v>
          </cell>
          <cell r="E3141">
            <v>7</v>
          </cell>
          <cell r="F3141" t="str">
            <v>DISTRITO - 7</v>
          </cell>
          <cell r="G3141" t="str">
            <v>RI-08</v>
          </cell>
          <cell r="H3141">
            <v>31040</v>
          </cell>
          <cell r="I3141">
            <v>30884</v>
          </cell>
          <cell r="J3141">
            <v>156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2</v>
          </cell>
          <cell r="R3141" t="str">
            <v>OBRAS Y MEDIO AMBIENTE</v>
          </cell>
          <cell r="S3141">
            <v>12</v>
          </cell>
          <cell r="T3141" t="str">
            <v>INFRAESTRUCTURA URBANA Y RURAL</v>
          </cell>
          <cell r="U3141">
            <v>1</v>
          </cell>
          <cell r="V3141" t="str">
            <v>NUEVOS - 2008</v>
          </cell>
          <cell r="W3141">
            <v>3761</v>
          </cell>
        </row>
        <row r="3142">
          <cell r="B3142" t="str">
            <v>B05-18980-00000</v>
          </cell>
          <cell r="C3142" t="str">
            <v>DOTACION MATERIALES DE CONSTRUCCIÓN PARA RETEN POLICIAL</v>
          </cell>
          <cell r="D3142" t="str">
            <v>6 DE MARZO</v>
          </cell>
          <cell r="E3142">
            <v>7</v>
          </cell>
          <cell r="F3142" t="str">
            <v>DISTRITO - 7</v>
          </cell>
          <cell r="G3142" t="str">
            <v>RI-08</v>
          </cell>
          <cell r="H3142">
            <v>23174</v>
          </cell>
          <cell r="I3142">
            <v>23174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2</v>
          </cell>
          <cell r="R3142" t="str">
            <v>OBRAS Y MEDIO AMBIENTE</v>
          </cell>
          <cell r="S3142">
            <v>12</v>
          </cell>
          <cell r="T3142" t="str">
            <v>INFRAESTRUCTURA URBANA Y RURAL</v>
          </cell>
          <cell r="U3142">
            <v>1</v>
          </cell>
          <cell r="V3142" t="str">
            <v>NUEVOS - 2008</v>
          </cell>
          <cell r="W3142">
            <v>3762</v>
          </cell>
        </row>
        <row r="3143">
          <cell r="B3143" t="str">
            <v>B05-18995-00000</v>
          </cell>
          <cell r="C3143" t="str">
            <v>DOTACION MATERIALES PARA CONSTRUCCION DE SEDE SOCIAL (FASE II)</v>
          </cell>
          <cell r="D3143" t="str">
            <v>6 DE MARZO</v>
          </cell>
          <cell r="E3143">
            <v>7</v>
          </cell>
          <cell r="F3143" t="str">
            <v>DISTRITO - 7</v>
          </cell>
          <cell r="G3143" t="str">
            <v>RI-08</v>
          </cell>
          <cell r="H3143">
            <v>47000</v>
          </cell>
          <cell r="I3143">
            <v>24692</v>
          </cell>
          <cell r="J3143">
            <v>22308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2</v>
          </cell>
          <cell r="R3143" t="str">
            <v>OBRAS Y MEDIO AMBIENTE</v>
          </cell>
          <cell r="S3143">
            <v>12</v>
          </cell>
          <cell r="T3143" t="str">
            <v>INFRAESTRUCTURA URBANA Y RURAL</v>
          </cell>
          <cell r="U3143">
            <v>1</v>
          </cell>
          <cell r="V3143" t="str">
            <v>NUEVOS - 2008</v>
          </cell>
          <cell r="W3143">
            <v>3763</v>
          </cell>
        </row>
        <row r="3144">
          <cell r="B3144" t="str">
            <v>B05-19004-00000</v>
          </cell>
          <cell r="C3144" t="str">
            <v>DOTACION TUBERIAS PARA AGUA POTABLE</v>
          </cell>
          <cell r="D3144" t="str">
            <v>9 DE ABRIL HICHUCIRCA GRANDE</v>
          </cell>
          <cell r="E3144">
            <v>7</v>
          </cell>
          <cell r="F3144" t="str">
            <v>DISTRITO - 7</v>
          </cell>
          <cell r="G3144" t="str">
            <v>RI-08</v>
          </cell>
          <cell r="H3144">
            <v>22711</v>
          </cell>
          <cell r="I3144">
            <v>16959</v>
          </cell>
          <cell r="J3144">
            <v>5752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2</v>
          </cell>
          <cell r="R3144" t="str">
            <v>OBRAS Y MEDIO AMBIENTE</v>
          </cell>
          <cell r="S3144">
            <v>34</v>
          </cell>
          <cell r="T3144" t="str">
            <v>SANEAMIENTO BASICO</v>
          </cell>
          <cell r="U3144">
            <v>1</v>
          </cell>
          <cell r="V3144" t="str">
            <v>NUEVOS - 2008</v>
          </cell>
          <cell r="W3144">
            <v>3764</v>
          </cell>
        </row>
        <row r="3145">
          <cell r="B3145" t="str">
            <v/>
          </cell>
          <cell r="C3145" t="str">
            <v>ALQUILER DE MAQUINARIA PESADA</v>
          </cell>
          <cell r="D3145" t="str">
            <v>ANDINA  HICHUCIRCA GRANDE</v>
          </cell>
          <cell r="E3145">
            <v>7</v>
          </cell>
          <cell r="F3145" t="str">
            <v>DISTRITO - 7</v>
          </cell>
          <cell r="G3145" t="str">
            <v>RI-08</v>
          </cell>
          <cell r="H3145">
            <v>11423</v>
          </cell>
          <cell r="I3145">
            <v>11423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2</v>
          </cell>
          <cell r="R3145" t="str">
            <v>OBRAS Y MEDIO AMBIENTE</v>
          </cell>
          <cell r="S3145">
            <v>18</v>
          </cell>
          <cell r="T3145" t="str">
            <v>CONSTRUCCION Y MANTENIMIENTO DE CAMINOS VECINALES</v>
          </cell>
          <cell r="U3145">
            <v>1</v>
          </cell>
          <cell r="V3145" t="str">
            <v>NUEVOS - 2008</v>
          </cell>
          <cell r="W3145">
            <v>3765</v>
          </cell>
        </row>
        <row r="3146">
          <cell r="B3146" t="str">
            <v>B05-18699-00000</v>
          </cell>
          <cell r="C3146" t="str">
            <v>DOTACION DE LUMINARIAS PARA ALUMBRADO PUBLICO</v>
          </cell>
          <cell r="D3146" t="str">
            <v>ANDINA  HICHUCIRCA GRANDE</v>
          </cell>
          <cell r="E3146">
            <v>7</v>
          </cell>
          <cell r="F3146" t="str">
            <v>DISTRITO - 7</v>
          </cell>
          <cell r="G3146" t="str">
            <v>RI-08</v>
          </cell>
          <cell r="H3146">
            <v>11200</v>
          </cell>
          <cell r="I3146">
            <v>11200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2</v>
          </cell>
          <cell r="R3146" t="str">
            <v>OBRAS Y MEDIO AMBIENTE</v>
          </cell>
          <cell r="S3146">
            <v>17</v>
          </cell>
          <cell r="T3146" t="str">
            <v>ALUMBRADO PUBLICO</v>
          </cell>
          <cell r="U3146">
            <v>1</v>
          </cell>
          <cell r="V3146" t="str">
            <v>NUEVOS - 2008</v>
          </cell>
          <cell r="W3146">
            <v>3766</v>
          </cell>
        </row>
        <row r="3147">
          <cell r="B3147" t="str">
            <v>B05-18719-00000</v>
          </cell>
          <cell r="C3147" t="str">
            <v>DOTACIÓN DE LUMINARIAS PARA ALUMBRADO PÚBLICO</v>
          </cell>
          <cell r="D3147" t="str">
            <v>BAUTISTA SAAVEDRA SECTOR SANTA MARIA</v>
          </cell>
          <cell r="E3147">
            <v>7</v>
          </cell>
          <cell r="F3147" t="str">
            <v>DISTRITO - 7</v>
          </cell>
          <cell r="G3147" t="str">
            <v>RI-08</v>
          </cell>
          <cell r="H3147">
            <v>32000</v>
          </cell>
          <cell r="I3147">
            <v>32000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2</v>
          </cell>
          <cell r="R3147" t="str">
            <v>OBRAS Y MEDIO AMBIENTE</v>
          </cell>
          <cell r="S3147">
            <v>17</v>
          </cell>
          <cell r="T3147" t="str">
            <v>ALUMBRADO PUBLICO</v>
          </cell>
          <cell r="U3147">
            <v>1</v>
          </cell>
          <cell r="V3147" t="str">
            <v>NUEVOS - 2008</v>
          </cell>
          <cell r="W3147">
            <v>3767</v>
          </cell>
        </row>
        <row r="3148">
          <cell r="B3148" t="str">
            <v/>
          </cell>
          <cell r="C3148" t="str">
            <v>ALQUILER DE MAQUINARIA PESADA (TOPADORA)</v>
          </cell>
          <cell r="D3148" t="str">
            <v>BAUTISTA SAAVEDRA U.V. "A"</v>
          </cell>
          <cell r="E3148">
            <v>7</v>
          </cell>
          <cell r="F3148" t="str">
            <v>DISTRITO - 7</v>
          </cell>
          <cell r="G3148" t="str">
            <v>RI-08</v>
          </cell>
          <cell r="H3148">
            <v>30000</v>
          </cell>
          <cell r="I3148">
            <v>30000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2</v>
          </cell>
          <cell r="R3148" t="str">
            <v>OBRAS Y MEDIO AMBIENTE</v>
          </cell>
          <cell r="S3148">
            <v>18</v>
          </cell>
          <cell r="T3148" t="str">
            <v>CONSTRUCCION Y MANTENIMIENTO DE CAMINOS VECINALES</v>
          </cell>
          <cell r="U3148">
            <v>1</v>
          </cell>
          <cell r="V3148" t="str">
            <v>NUEVOS - 2008</v>
          </cell>
          <cell r="W3148">
            <v>3768</v>
          </cell>
        </row>
        <row r="3149">
          <cell r="B3149" t="str">
            <v>B05-18557-00000</v>
          </cell>
          <cell r="C3149" t="str">
            <v>DOTACIÓN DE ARCOS INTEGRADOS Y MASTILES PARA CANCHA DE FUTSAL.</v>
          </cell>
          <cell r="D3149" t="str">
            <v>BAUTISTA SAAVEDRA U.V. "A"</v>
          </cell>
          <cell r="E3149">
            <v>7</v>
          </cell>
          <cell r="F3149" t="str">
            <v>DISTRITO - 7</v>
          </cell>
          <cell r="G3149" t="str">
            <v>RI-08</v>
          </cell>
          <cell r="H3149">
            <v>5000</v>
          </cell>
          <cell r="I3149">
            <v>4737</v>
          </cell>
          <cell r="J3149">
            <v>263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2</v>
          </cell>
          <cell r="R3149" t="str">
            <v>OBRAS Y MEDIO AMBIENTE</v>
          </cell>
          <cell r="S3149">
            <v>12</v>
          </cell>
          <cell r="T3149" t="str">
            <v>INFRAESTRUCTURA URBANA Y RURAL</v>
          </cell>
          <cell r="U3149">
            <v>1</v>
          </cell>
          <cell r="V3149" t="str">
            <v>NUEVOS - 2008</v>
          </cell>
          <cell r="W3149">
            <v>3769</v>
          </cell>
        </row>
        <row r="3150">
          <cell r="B3150" t="str">
            <v>B05-18720-00000</v>
          </cell>
          <cell r="C3150" t="str">
            <v>DOTACIÓN DE LUMINARIAS PARA ALUMBRADO PÚBLICO</v>
          </cell>
          <cell r="D3150" t="str">
            <v>BAUTISTA SAAVEDRA U.V. "A"</v>
          </cell>
          <cell r="E3150">
            <v>7</v>
          </cell>
          <cell r="F3150" t="str">
            <v>DISTRITO - 7</v>
          </cell>
          <cell r="G3150" t="str">
            <v>RI-08</v>
          </cell>
          <cell r="H3150">
            <v>10000</v>
          </cell>
          <cell r="I3150">
            <v>10000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2</v>
          </cell>
          <cell r="R3150" t="str">
            <v>OBRAS Y MEDIO AMBIENTE</v>
          </cell>
          <cell r="S3150">
            <v>17</v>
          </cell>
          <cell r="T3150" t="str">
            <v>ALUMBRADO PUBLICO</v>
          </cell>
          <cell r="U3150">
            <v>1</v>
          </cell>
          <cell r="V3150" t="str">
            <v>NUEVOS - 2008</v>
          </cell>
          <cell r="W3150">
            <v>3770</v>
          </cell>
        </row>
        <row r="3151">
          <cell r="B3151" t="str">
            <v>B05-19331-00000</v>
          </cell>
          <cell r="C3151" t="str">
            <v>EQUIPAMIENTO U.E. PATRIA NUEVA</v>
          </cell>
          <cell r="D3151" t="str">
            <v>BAUTISTA SAAVEDRA U.V. "A"</v>
          </cell>
          <cell r="E3151">
            <v>7</v>
          </cell>
          <cell r="F3151" t="str">
            <v>DISTRITO - 7</v>
          </cell>
          <cell r="G3151" t="str">
            <v>RI-08</v>
          </cell>
          <cell r="H3151">
            <v>21492</v>
          </cell>
          <cell r="I3151">
            <v>21492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1</v>
          </cell>
          <cell r="R3151" t="str">
            <v>PROTECCION SOCIAL</v>
          </cell>
          <cell r="S3151">
            <v>1</v>
          </cell>
          <cell r="T3151" t="str">
            <v>SERVICIO DE EDUCACION</v>
          </cell>
          <cell r="U3151">
            <v>1</v>
          </cell>
          <cell r="V3151" t="str">
            <v>NUEVOS - 2008</v>
          </cell>
          <cell r="W3151">
            <v>3771</v>
          </cell>
        </row>
        <row r="3152">
          <cell r="B3152" t="str">
            <v/>
          </cell>
          <cell r="C3152" t="str">
            <v>ALQUILER MAQUINARIA PESADA (TOPADORA)</v>
          </cell>
          <cell r="D3152" t="str">
            <v>BAUTISTA SAAVEDRA U.V. "B"</v>
          </cell>
          <cell r="E3152">
            <v>7</v>
          </cell>
          <cell r="F3152" t="str">
            <v>DISTRITO - 7</v>
          </cell>
          <cell r="G3152" t="str">
            <v>RI-08</v>
          </cell>
          <cell r="H3152">
            <v>50000</v>
          </cell>
          <cell r="I3152">
            <v>45992</v>
          </cell>
          <cell r="J3152">
            <v>4008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2</v>
          </cell>
          <cell r="R3152" t="str">
            <v>OBRAS Y MEDIO AMBIENTE</v>
          </cell>
          <cell r="S3152">
            <v>18</v>
          </cell>
          <cell r="T3152" t="str">
            <v>CONSTRUCCION Y MANTENIMIENTO DE CAMINOS VECINALES</v>
          </cell>
          <cell r="U3152">
            <v>1</v>
          </cell>
          <cell r="V3152" t="str">
            <v>NUEVOS - 2008</v>
          </cell>
          <cell r="W3152">
            <v>3772</v>
          </cell>
        </row>
        <row r="3153">
          <cell r="B3153" t="str">
            <v>B05-18700-00000</v>
          </cell>
          <cell r="C3153" t="str">
            <v>DOTACION DE LUMINARIAS PARA ALUMBRADO PUBLICO</v>
          </cell>
          <cell r="D3153" t="str">
            <v>BAUTISTA SAAVEDRA U.V. "B"</v>
          </cell>
          <cell r="E3153">
            <v>7</v>
          </cell>
          <cell r="F3153" t="str">
            <v>DISTRITO - 7</v>
          </cell>
          <cell r="G3153" t="str">
            <v>RI-08</v>
          </cell>
          <cell r="H3153">
            <v>49000</v>
          </cell>
          <cell r="I3153">
            <v>49000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2</v>
          </cell>
          <cell r="R3153" t="str">
            <v>OBRAS Y MEDIO AMBIENTE</v>
          </cell>
          <cell r="S3153">
            <v>17</v>
          </cell>
          <cell r="T3153" t="str">
            <v>ALUMBRADO PUBLICO</v>
          </cell>
          <cell r="U3153">
            <v>1</v>
          </cell>
          <cell r="V3153" t="str">
            <v>NUEVOS - 2008</v>
          </cell>
          <cell r="W3153">
            <v>3773</v>
          </cell>
        </row>
        <row r="3154">
          <cell r="B3154" t="str">
            <v>B05-18354-00000</v>
          </cell>
          <cell r="C3154" t="str">
            <v>CONSTRUCCION DE CANAL PLUVIAL CALLE IRLANDA (FASE II)</v>
          </cell>
          <cell r="D3154" t="str">
            <v>BAUTISTA SAAVEDRA U.V. "C"</v>
          </cell>
          <cell r="E3154">
            <v>7</v>
          </cell>
          <cell r="F3154" t="str">
            <v>DISTRITO - 7</v>
          </cell>
          <cell r="G3154" t="str">
            <v>RI-08</v>
          </cell>
          <cell r="H3154">
            <v>13090</v>
          </cell>
          <cell r="I3154">
            <v>12298</v>
          </cell>
          <cell r="J3154">
            <v>792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2</v>
          </cell>
          <cell r="R3154" t="str">
            <v>OBRAS Y MEDIO AMBIENTE</v>
          </cell>
          <cell r="S3154">
            <v>16</v>
          </cell>
          <cell r="T3154" t="str">
            <v>TRATAMIENTO DE CUENCAS</v>
          </cell>
          <cell r="U3154">
            <v>1</v>
          </cell>
          <cell r="V3154" t="str">
            <v>NUEVOS - 2008</v>
          </cell>
          <cell r="W3154">
            <v>3774</v>
          </cell>
        </row>
        <row r="3155">
          <cell r="B3155" t="str">
            <v>B05-18385-00000</v>
          </cell>
          <cell r="C3155" t="str">
            <v>CONSTRUCCION DE SEDE SOCIAL (FASE II)</v>
          </cell>
          <cell r="D3155" t="str">
            <v>BAUTISTA SAAVEDRA U.V. "CH"</v>
          </cell>
          <cell r="E3155">
            <v>7</v>
          </cell>
          <cell r="F3155" t="str">
            <v>DISTRITO - 7</v>
          </cell>
          <cell r="G3155" t="str">
            <v>RI-08</v>
          </cell>
          <cell r="H3155">
            <v>30000</v>
          </cell>
          <cell r="I3155">
            <v>30000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2</v>
          </cell>
          <cell r="R3155" t="str">
            <v>OBRAS Y MEDIO AMBIENTE</v>
          </cell>
          <cell r="S3155">
            <v>12</v>
          </cell>
          <cell r="T3155" t="str">
            <v>INFRAESTRUCTURA URBANA Y RURAL</v>
          </cell>
          <cell r="U3155">
            <v>1</v>
          </cell>
          <cell r="V3155" t="str">
            <v>NUEVOS - 2008</v>
          </cell>
          <cell r="W3155">
            <v>3775</v>
          </cell>
        </row>
        <row r="3156">
          <cell r="B3156" t="str">
            <v>B05-18701-00000</v>
          </cell>
          <cell r="C3156" t="str">
            <v>DOTACION DE LUMINARIAS PARA ALUMBRADO PUBLICO</v>
          </cell>
          <cell r="D3156" t="str">
            <v>BAUTISTA SAAVEDRA U.V. "CH"</v>
          </cell>
          <cell r="E3156">
            <v>7</v>
          </cell>
          <cell r="F3156" t="str">
            <v>DISTRITO - 7</v>
          </cell>
          <cell r="G3156" t="str">
            <v>RI-08</v>
          </cell>
          <cell r="H3156">
            <v>40000</v>
          </cell>
          <cell r="I3156">
            <v>40000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2</v>
          </cell>
          <cell r="R3156" t="str">
            <v>OBRAS Y MEDIO AMBIENTE</v>
          </cell>
          <cell r="S3156">
            <v>17</v>
          </cell>
          <cell r="T3156" t="str">
            <v>ALUMBRADO PUBLICO</v>
          </cell>
          <cell r="U3156">
            <v>1</v>
          </cell>
          <cell r="V3156" t="str">
            <v>NUEVOS - 2008</v>
          </cell>
          <cell r="W3156">
            <v>3776</v>
          </cell>
        </row>
        <row r="3157">
          <cell r="B3157" t="str">
            <v>B05-18990-00000</v>
          </cell>
          <cell r="C3157" t="str">
            <v>DOTACION DE MATERIALES PARA CONSTRUCCION DE CORDONES DE ACERA CALLES AV. BOLIVAR, MERCADO, AVAROA, CALLES GRAN CHACO, WARNES, SANDOVAL, LITORAL, GUZMAN, CERCADO, SUD YUNGAS, TOMINA, OMASUYO, MURILLO Y SUDAÑEZ.</v>
          </cell>
          <cell r="D3157" t="str">
            <v>BAUTISTA SAAVEDRA U.V. "CH"</v>
          </cell>
          <cell r="E3157">
            <v>7</v>
          </cell>
          <cell r="F3157" t="str">
            <v>DISTRITO - 7</v>
          </cell>
          <cell r="G3157" t="str">
            <v>RI-08</v>
          </cell>
          <cell r="H3157">
            <v>82833</v>
          </cell>
          <cell r="I3157">
            <v>78956</v>
          </cell>
          <cell r="J3157">
            <v>3877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2</v>
          </cell>
          <cell r="R3157" t="str">
            <v>OBRAS Y MEDIO AMBIENTE</v>
          </cell>
          <cell r="S3157">
            <v>18</v>
          </cell>
          <cell r="T3157" t="str">
            <v>CONSTRUCCION Y MANTENIMIENTO DE CAMINOS VECINALES</v>
          </cell>
          <cell r="U3157">
            <v>1</v>
          </cell>
          <cell r="V3157" t="str">
            <v>NUEVOS - 2008</v>
          </cell>
          <cell r="W3157">
            <v>3777</v>
          </cell>
        </row>
        <row r="3158">
          <cell r="B3158" t="str">
            <v>B05-18218-00000</v>
          </cell>
          <cell r="C3158" t="str">
            <v>CONSTRUCCION CANCHA MULTIPLE</v>
          </cell>
          <cell r="D3158" t="str">
            <v>BAUTISTA SAAVEDRA U.V. "F"</v>
          </cell>
          <cell r="E3158">
            <v>7</v>
          </cell>
          <cell r="F3158" t="str">
            <v>DISTRITO - 7</v>
          </cell>
          <cell r="G3158" t="str">
            <v>RI-08</v>
          </cell>
          <cell r="H3158">
            <v>41639</v>
          </cell>
          <cell r="I3158">
            <v>31478</v>
          </cell>
          <cell r="J3158">
            <v>10161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2</v>
          </cell>
          <cell r="R3158" t="str">
            <v>OBRAS Y MEDIO AMBIENTE</v>
          </cell>
          <cell r="S3158">
            <v>12</v>
          </cell>
          <cell r="T3158" t="str">
            <v>INFRAESTRUCTURA URBANA Y RURAL</v>
          </cell>
          <cell r="U3158">
            <v>1</v>
          </cell>
          <cell r="V3158" t="str">
            <v>NUEVOS - 2008</v>
          </cell>
          <cell r="W3158">
            <v>3778</v>
          </cell>
        </row>
        <row r="3159">
          <cell r="B3159" t="str">
            <v>B05-18273-00000</v>
          </cell>
          <cell r="C3159" t="str">
            <v>CONSTRUCCION CORDONES DE ACERA CALLES HAWT BRAUM, OTTO FELIPE, SALAMANCA Y SALAVERE.</v>
          </cell>
          <cell r="D3159" t="str">
            <v>BAUTISTA SAAVEDRA U.V. "F"</v>
          </cell>
          <cell r="E3159">
            <v>7</v>
          </cell>
          <cell r="F3159" t="str">
            <v>DISTRITO - 7</v>
          </cell>
          <cell r="G3159" t="str">
            <v>RI-08</v>
          </cell>
          <cell r="H3159">
            <v>100000</v>
          </cell>
          <cell r="I3159">
            <v>100000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2</v>
          </cell>
          <cell r="R3159" t="str">
            <v>OBRAS Y MEDIO AMBIENTE</v>
          </cell>
          <cell r="S3159">
            <v>18</v>
          </cell>
          <cell r="T3159" t="str">
            <v>CONSTRUCCION Y MANTENIMIENTO DE CAMINOS VECINALES</v>
          </cell>
          <cell r="U3159">
            <v>1</v>
          </cell>
          <cell r="V3159" t="str">
            <v>NUEVOS - 2008</v>
          </cell>
          <cell r="W3159">
            <v>3779</v>
          </cell>
        </row>
        <row r="3160">
          <cell r="B3160" t="str">
            <v>B05-18469-00000</v>
          </cell>
          <cell r="C3160" t="str">
            <v>CONSTRUCCIÓN PLAZA CIVICA FASE II</v>
          </cell>
          <cell r="D3160" t="str">
            <v>BAUTISTA SAAVEDRA U.V. "F"</v>
          </cell>
          <cell r="E3160">
            <v>7</v>
          </cell>
          <cell r="F3160" t="str">
            <v>DISTRITO - 7</v>
          </cell>
          <cell r="G3160" t="str">
            <v>RI-08</v>
          </cell>
          <cell r="H3160">
            <v>70000</v>
          </cell>
          <cell r="I3160">
            <v>70000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2</v>
          </cell>
          <cell r="R3160" t="str">
            <v>OBRAS Y MEDIO AMBIENTE</v>
          </cell>
          <cell r="S3160">
            <v>12</v>
          </cell>
          <cell r="T3160" t="str">
            <v>INFRAESTRUCTURA URBANA Y RURAL</v>
          </cell>
          <cell r="U3160">
            <v>1</v>
          </cell>
          <cell r="V3160" t="str">
            <v>NUEVOS - 2008</v>
          </cell>
          <cell r="W3160">
            <v>3780</v>
          </cell>
        </row>
        <row r="3161">
          <cell r="B3161" t="str">
            <v/>
          </cell>
          <cell r="C3161" t="str">
            <v>ALQUILER DE MAQUINARIA PESADA</v>
          </cell>
          <cell r="D3161" t="str">
            <v>BAUTISTA SAAVEDRA U.V. "G"</v>
          </cell>
          <cell r="E3161">
            <v>7</v>
          </cell>
          <cell r="F3161" t="str">
            <v>DISTRITO - 7</v>
          </cell>
          <cell r="G3161" t="str">
            <v>RI-08</v>
          </cell>
          <cell r="H3161">
            <v>24842</v>
          </cell>
          <cell r="I3161">
            <v>18533</v>
          </cell>
          <cell r="J3161">
            <v>6309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2</v>
          </cell>
          <cell r="R3161" t="str">
            <v>OBRAS Y MEDIO AMBIENTE</v>
          </cell>
          <cell r="S3161">
            <v>18</v>
          </cell>
          <cell r="T3161" t="str">
            <v>CONSTRUCCION Y MANTENIMIENTO DE CAMINOS VECINALES</v>
          </cell>
          <cell r="U3161">
            <v>1</v>
          </cell>
          <cell r="V3161" t="str">
            <v>NUEVOS - 2008</v>
          </cell>
          <cell r="W3161">
            <v>3781</v>
          </cell>
        </row>
        <row r="3162">
          <cell r="B3162" t="str">
            <v>B05-18360-00000</v>
          </cell>
          <cell r="C3162" t="str">
            <v>CONSTRUCCIÓN DE CORDONES DE ACERA AV. BAUTISTA SAAVEDRA, CALLES ITAU, SOLAPO Y SAN JAVIER.</v>
          </cell>
          <cell r="D3162" t="str">
            <v>BAUTISTA SAAVEDRA U.V. "G"</v>
          </cell>
          <cell r="E3162">
            <v>7</v>
          </cell>
          <cell r="F3162" t="str">
            <v>DISTRITO - 7</v>
          </cell>
          <cell r="G3162" t="str">
            <v>RI-08</v>
          </cell>
          <cell r="H3162">
            <v>100000</v>
          </cell>
          <cell r="I3162">
            <v>100000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2</v>
          </cell>
          <cell r="R3162" t="str">
            <v>OBRAS Y MEDIO AMBIENTE</v>
          </cell>
          <cell r="S3162">
            <v>18</v>
          </cell>
          <cell r="T3162" t="str">
            <v>CONSTRUCCION Y MANTENIMIENTO DE CAMINOS VECINALES</v>
          </cell>
          <cell r="U3162">
            <v>1</v>
          </cell>
          <cell r="V3162" t="str">
            <v>NUEVOS - 2008</v>
          </cell>
          <cell r="W3162">
            <v>3782</v>
          </cell>
        </row>
        <row r="3163">
          <cell r="B3163" t="str">
            <v>B05-18949-00000</v>
          </cell>
          <cell r="C3163" t="str">
            <v>DOTACION MATERIALES DE CONSTRUCCION PARA CORDONES DE ACERA CALLES SANTIAGO Y QUITO</v>
          </cell>
          <cell r="D3163" t="str">
            <v>BAUTISTA SAAVEDRA U.V. D</v>
          </cell>
          <cell r="E3163">
            <v>7</v>
          </cell>
          <cell r="F3163" t="str">
            <v>DISTRITO - 7</v>
          </cell>
          <cell r="G3163" t="str">
            <v>RI-08</v>
          </cell>
          <cell r="H3163">
            <v>10000</v>
          </cell>
          <cell r="I3163">
            <v>10000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2</v>
          </cell>
          <cell r="R3163" t="str">
            <v>OBRAS Y MEDIO AMBIENTE</v>
          </cell>
          <cell r="S3163">
            <v>18</v>
          </cell>
          <cell r="T3163" t="str">
            <v>CONSTRUCCION Y MANTENIMIENTO DE CAMINOS VECINALES</v>
          </cell>
          <cell r="U3163">
            <v>1</v>
          </cell>
          <cell r="V3163" t="str">
            <v>NUEVOS - 2008</v>
          </cell>
          <cell r="W3163">
            <v>3783</v>
          </cell>
        </row>
        <row r="3164">
          <cell r="B3164" t="str">
            <v>B05-18994-00000</v>
          </cell>
          <cell r="C3164" t="str">
            <v>DOTACION DE MATERIALES PARA CONSTRUCCION DE SEDE SOCIAL</v>
          </cell>
          <cell r="D3164" t="str">
            <v>BAUTISTA SAAVEDRA U.V. D</v>
          </cell>
          <cell r="E3164">
            <v>7</v>
          </cell>
          <cell r="F3164" t="str">
            <v>DISTRITO - 7</v>
          </cell>
          <cell r="G3164" t="str">
            <v>RI-08</v>
          </cell>
          <cell r="H3164">
            <v>39961</v>
          </cell>
          <cell r="I3164">
            <v>39592</v>
          </cell>
          <cell r="J3164">
            <v>369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2</v>
          </cell>
          <cell r="R3164" t="str">
            <v>OBRAS Y MEDIO AMBIENTE</v>
          </cell>
          <cell r="S3164">
            <v>12</v>
          </cell>
          <cell r="T3164" t="str">
            <v>INFRAESTRUCTURA URBANA Y RURAL</v>
          </cell>
          <cell r="U3164">
            <v>1</v>
          </cell>
          <cell r="V3164" t="str">
            <v>NUEVOS - 2008</v>
          </cell>
          <cell r="W3164">
            <v>3784</v>
          </cell>
        </row>
        <row r="3165">
          <cell r="B3165" t="str">
            <v>B05-18486-00000</v>
          </cell>
          <cell r="C3165" t="str">
            <v xml:space="preserve">CONSTRUCCION SEDE SOCIAL </v>
          </cell>
          <cell r="D3165" t="str">
            <v>BAUTISTA SAAVEDRA U.V.E</v>
          </cell>
          <cell r="E3165">
            <v>7</v>
          </cell>
          <cell r="F3165" t="str">
            <v>DISTRITO - 7</v>
          </cell>
          <cell r="G3165" t="str">
            <v>RI-08</v>
          </cell>
          <cell r="H3165">
            <v>121356</v>
          </cell>
          <cell r="I3165">
            <v>114934</v>
          </cell>
          <cell r="J3165">
            <v>6422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2</v>
          </cell>
          <cell r="R3165" t="str">
            <v>OBRAS Y MEDIO AMBIENTE</v>
          </cell>
          <cell r="S3165">
            <v>12</v>
          </cell>
          <cell r="T3165" t="str">
            <v>INFRAESTRUCTURA URBANA Y RURAL</v>
          </cell>
          <cell r="U3165">
            <v>1</v>
          </cell>
          <cell r="V3165" t="str">
            <v>NUEVOS - 2008</v>
          </cell>
          <cell r="W3165">
            <v>3785</v>
          </cell>
        </row>
        <row r="3166">
          <cell r="B3166" t="str">
            <v>B05-18162-00000</v>
          </cell>
          <cell r="C3166" t="str">
            <v>CONSTRUCCION GRADERIAS EN CANCHA MULTIFUNCIONAL</v>
          </cell>
          <cell r="D3166" t="str">
            <v>BAUTISTA SAAVEDRA U.V.H</v>
          </cell>
          <cell r="E3166">
            <v>7</v>
          </cell>
          <cell r="F3166" t="str">
            <v>DISTRITO - 7</v>
          </cell>
          <cell r="G3166" t="str">
            <v>RI-08</v>
          </cell>
          <cell r="H3166">
            <v>20000</v>
          </cell>
          <cell r="I3166">
            <v>17930</v>
          </cell>
          <cell r="J3166">
            <v>2070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2</v>
          </cell>
          <cell r="R3166" t="str">
            <v>OBRAS Y MEDIO AMBIENTE</v>
          </cell>
          <cell r="S3166">
            <v>12</v>
          </cell>
          <cell r="T3166" t="str">
            <v>INFRAESTRUCTURA URBANA Y RURAL</v>
          </cell>
          <cell r="U3166">
            <v>1</v>
          </cell>
          <cell r="V3166" t="str">
            <v>NUEVOS - 2008</v>
          </cell>
          <cell r="W3166">
            <v>3786</v>
          </cell>
        </row>
        <row r="3167">
          <cell r="B3167" t="str">
            <v>B05-18520-00000</v>
          </cell>
          <cell r="C3167" t="str">
            <v>CONSTRUCCION SEDE SOCIAL FASE I</v>
          </cell>
          <cell r="D3167" t="str">
            <v>BAUTISTA SAAVEDRA U.V.H</v>
          </cell>
          <cell r="E3167">
            <v>7</v>
          </cell>
          <cell r="F3167" t="str">
            <v>DISTRITO - 7</v>
          </cell>
          <cell r="G3167" t="str">
            <v>RI-08</v>
          </cell>
          <cell r="H3167">
            <v>30000</v>
          </cell>
          <cell r="I3167">
            <v>30000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2</v>
          </cell>
          <cell r="R3167" t="str">
            <v>OBRAS Y MEDIO AMBIENTE</v>
          </cell>
          <cell r="S3167">
            <v>12</v>
          </cell>
          <cell r="T3167" t="str">
            <v>INFRAESTRUCTURA URBANA Y RURAL</v>
          </cell>
          <cell r="U3167">
            <v>1</v>
          </cell>
          <cell r="V3167" t="str">
            <v>NUEVOS - 2008</v>
          </cell>
          <cell r="W3167">
            <v>3787</v>
          </cell>
        </row>
        <row r="3168">
          <cell r="B3168" t="str">
            <v>B05-18702-00000</v>
          </cell>
          <cell r="C3168" t="str">
            <v>DOTACION DE LUMINARIAS PARA ALUMBRADO PUBLICO</v>
          </cell>
          <cell r="D3168" t="str">
            <v>BAUTISTA SAAVEDRA U.V.H</v>
          </cell>
          <cell r="E3168">
            <v>7</v>
          </cell>
          <cell r="F3168" t="str">
            <v>DISTRITO - 7</v>
          </cell>
          <cell r="G3168" t="str">
            <v>RI-08</v>
          </cell>
          <cell r="H3168">
            <v>27833</v>
          </cell>
          <cell r="I3168">
            <v>27833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2</v>
          </cell>
          <cell r="R3168" t="str">
            <v>OBRAS Y MEDIO AMBIENTE</v>
          </cell>
          <cell r="S3168">
            <v>17</v>
          </cell>
          <cell r="T3168" t="str">
            <v>ALUMBRADO PUBLICO</v>
          </cell>
          <cell r="U3168">
            <v>1</v>
          </cell>
          <cell r="V3168" t="str">
            <v>NUEVOS - 2008</v>
          </cell>
          <cell r="W3168">
            <v>3788</v>
          </cell>
        </row>
        <row r="3169">
          <cell r="B3169" t="str">
            <v>B05-18703-00000</v>
          </cell>
          <cell r="C3169" t="str">
            <v>DOTACION DE LUMINARIAS PARA ALUMBRADO PUBLICO</v>
          </cell>
          <cell r="D3169" t="str">
            <v>BELLO HORIZONTES - LAGUNAS</v>
          </cell>
          <cell r="E3169">
            <v>7</v>
          </cell>
          <cell r="F3169" t="str">
            <v>DISTRITO - 7</v>
          </cell>
          <cell r="G3169" t="str">
            <v>RI-08</v>
          </cell>
          <cell r="H3169">
            <v>38378</v>
          </cell>
          <cell r="I3169">
            <v>37866</v>
          </cell>
          <cell r="J3169">
            <v>512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2</v>
          </cell>
          <cell r="R3169" t="str">
            <v>OBRAS Y MEDIO AMBIENTE</v>
          </cell>
          <cell r="S3169">
            <v>17</v>
          </cell>
          <cell r="T3169" t="str">
            <v>ALUMBRADO PUBLICO</v>
          </cell>
          <cell r="U3169">
            <v>1</v>
          </cell>
          <cell r="V3169" t="str">
            <v>NUEVOS - 2008</v>
          </cell>
          <cell r="W3169">
            <v>3789</v>
          </cell>
        </row>
        <row r="3170">
          <cell r="B3170" t="str">
            <v>B05-18415-00000</v>
          </cell>
          <cell r="C3170" t="str">
            <v>CONSTRUCCIÓN MINGITORIO PUBLICO</v>
          </cell>
          <cell r="D3170" t="str">
            <v>COMUNIDAD MILLUNI BAJO</v>
          </cell>
          <cell r="E3170">
            <v>7</v>
          </cell>
          <cell r="F3170" t="str">
            <v>DISTRITO - 7</v>
          </cell>
          <cell r="G3170" t="str">
            <v>RI-08</v>
          </cell>
          <cell r="H3170">
            <v>41796</v>
          </cell>
          <cell r="I3170">
            <v>33967</v>
          </cell>
          <cell r="J3170">
            <v>7829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2</v>
          </cell>
          <cell r="R3170" t="str">
            <v>OBRAS Y MEDIO AMBIENTE</v>
          </cell>
          <cell r="S3170">
            <v>12</v>
          </cell>
          <cell r="T3170" t="str">
            <v>INFRAESTRUCTURA URBANA Y RURAL</v>
          </cell>
          <cell r="U3170">
            <v>1</v>
          </cell>
          <cell r="V3170" t="str">
            <v>NUEVOS - 2008</v>
          </cell>
          <cell r="W3170">
            <v>3790</v>
          </cell>
        </row>
        <row r="3171">
          <cell r="B3171" t="str">
            <v/>
          </cell>
          <cell r="C3171" t="str">
            <v xml:space="preserve">ALQUILER MAQUINARIA PESADA PARA APERTURA DE CALLES </v>
          </cell>
          <cell r="D3171" t="str">
            <v>COMUNIDAD SAN ROQUE</v>
          </cell>
          <cell r="E3171">
            <v>7</v>
          </cell>
          <cell r="F3171" t="str">
            <v>DISTRITO - 7</v>
          </cell>
          <cell r="G3171" t="str">
            <v>RI-08</v>
          </cell>
          <cell r="H3171">
            <v>15000</v>
          </cell>
          <cell r="I3171">
            <v>15000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2</v>
          </cell>
          <cell r="R3171" t="str">
            <v>OBRAS Y MEDIO AMBIENTE</v>
          </cell>
          <cell r="S3171">
            <v>18</v>
          </cell>
          <cell r="T3171" t="str">
            <v>CONSTRUCCION Y MANTENIMIENTO DE CAMINOS VECINALES</v>
          </cell>
          <cell r="U3171">
            <v>1</v>
          </cell>
          <cell r="V3171" t="str">
            <v>NUEVOS - 2008</v>
          </cell>
          <cell r="W3171">
            <v>3791</v>
          </cell>
        </row>
        <row r="3172">
          <cell r="B3172" t="str">
            <v/>
          </cell>
          <cell r="C3172" t="str">
            <v>ALQUILER DE MAQUINARIA PESADA</v>
          </cell>
          <cell r="D3172" t="str">
            <v>COOPERATIVA SAN ROQUE</v>
          </cell>
          <cell r="E3172">
            <v>7</v>
          </cell>
          <cell r="F3172" t="str">
            <v>DISTRITO - 7</v>
          </cell>
          <cell r="G3172" t="str">
            <v>RI-08</v>
          </cell>
          <cell r="H3172">
            <v>20884</v>
          </cell>
          <cell r="I3172">
            <v>20884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2</v>
          </cell>
          <cell r="R3172" t="str">
            <v>OBRAS Y MEDIO AMBIENTE</v>
          </cell>
          <cell r="S3172">
            <v>18</v>
          </cell>
          <cell r="T3172" t="str">
            <v>CONSTRUCCION Y MANTENIMIENTO DE CAMINOS VECINALES</v>
          </cell>
          <cell r="U3172">
            <v>1</v>
          </cell>
          <cell r="V3172" t="str">
            <v>NUEVOS - 2008</v>
          </cell>
          <cell r="W3172">
            <v>3792</v>
          </cell>
        </row>
        <row r="3173">
          <cell r="B3173" t="str">
            <v>B05-18866-00000</v>
          </cell>
          <cell r="C3173" t="str">
            <v>DOTACIÓN DE POSTES + ACCESORIOS PARA ALUMBRADO PUBLICO</v>
          </cell>
          <cell r="D3173" t="str">
            <v>COOPERATIVA SAN ROQUE</v>
          </cell>
          <cell r="E3173">
            <v>7</v>
          </cell>
          <cell r="F3173" t="str">
            <v>DISTRITO - 7</v>
          </cell>
          <cell r="G3173" t="str">
            <v>RI-08</v>
          </cell>
          <cell r="H3173">
            <v>10000</v>
          </cell>
          <cell r="I3173">
            <v>10000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2</v>
          </cell>
          <cell r="R3173" t="str">
            <v>OBRAS Y MEDIO AMBIENTE</v>
          </cell>
          <cell r="S3173">
            <v>17</v>
          </cell>
          <cell r="T3173" t="str">
            <v>ALUMBRADO PUBLICO</v>
          </cell>
          <cell r="U3173">
            <v>1</v>
          </cell>
          <cell r="V3173" t="str">
            <v>NUEVOS - 2008</v>
          </cell>
          <cell r="W3173">
            <v>3793</v>
          </cell>
        </row>
        <row r="3174">
          <cell r="B3174" t="str">
            <v>B05-18831-00000</v>
          </cell>
          <cell r="C3174" t="str">
            <v>DOTACIÓN DE MATERIALES DE CONSTRUCCIÓN PARA GRADERIAS DE CANCHA</v>
          </cell>
          <cell r="D3174" t="str">
            <v>CUYAURI DE SAN ROQUE</v>
          </cell>
          <cell r="E3174">
            <v>7</v>
          </cell>
          <cell r="F3174" t="str">
            <v>DISTRITO - 7</v>
          </cell>
          <cell r="G3174" t="str">
            <v>RI-08</v>
          </cell>
          <cell r="H3174">
            <v>20884</v>
          </cell>
          <cell r="I3174">
            <v>20884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2</v>
          </cell>
          <cell r="R3174" t="str">
            <v>OBRAS Y MEDIO AMBIENTE</v>
          </cell>
          <cell r="S3174">
            <v>12</v>
          </cell>
          <cell r="T3174" t="str">
            <v>INFRAESTRUCTURA URBANA Y RURAL</v>
          </cell>
          <cell r="U3174">
            <v>1</v>
          </cell>
          <cell r="V3174" t="str">
            <v>NUEVOS - 2008</v>
          </cell>
          <cell r="W3174">
            <v>3794</v>
          </cell>
        </row>
        <row r="3175">
          <cell r="B3175" t="str">
            <v/>
          </cell>
          <cell r="C3175" t="str">
            <v>ALQUILER MAQUINARIA PESADA D-7 (EMERGENCIAS)</v>
          </cell>
          <cell r="D3175" t="str">
            <v>DISTRITAL  D- 7</v>
          </cell>
          <cell r="E3175">
            <v>7</v>
          </cell>
          <cell r="F3175" t="str">
            <v>DISTRITO - 7</v>
          </cell>
          <cell r="G3175" t="str">
            <v>RI-08</v>
          </cell>
          <cell r="H3175">
            <v>200000</v>
          </cell>
          <cell r="I3175">
            <v>200000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2</v>
          </cell>
          <cell r="R3175" t="str">
            <v>OBRAS Y MEDIO AMBIENTE</v>
          </cell>
          <cell r="S3175">
            <v>18</v>
          </cell>
          <cell r="T3175" t="str">
            <v>CONSTRUCCION Y MANTENIMIENTO DE CAMINOS VECINALES</v>
          </cell>
          <cell r="U3175">
            <v>1</v>
          </cell>
          <cell r="V3175" t="str">
            <v>NUEVOS - 2008</v>
          </cell>
          <cell r="W3175">
            <v>3795</v>
          </cell>
        </row>
        <row r="3176">
          <cell r="B3176" t="str">
            <v>B05-19326-00000</v>
          </cell>
          <cell r="C3176" t="str">
            <v>EQUIPAMIENTO SUBALCALDÍA D-7</v>
          </cell>
          <cell r="D3176" t="str">
            <v>DISTRITAL  D- 7</v>
          </cell>
          <cell r="E3176">
            <v>7</v>
          </cell>
          <cell r="F3176" t="str">
            <v>DISTRITO - 7</v>
          </cell>
          <cell r="G3176" t="str">
            <v>RI-08</v>
          </cell>
          <cell r="H3176">
            <v>30000</v>
          </cell>
          <cell r="I3176">
            <v>30000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4</v>
          </cell>
          <cell r="R3176" t="str">
            <v>FORTALECIMIENTO INSTITUCIONAL</v>
          </cell>
          <cell r="S3176">
            <v>28</v>
          </cell>
          <cell r="T3176" t="str">
            <v>FORTALECIMIENTO SUB ALCALDIAS DISTRITALES</v>
          </cell>
          <cell r="U3176">
            <v>1</v>
          </cell>
          <cell r="V3176" t="str">
            <v>NUEVOS - 2008</v>
          </cell>
          <cell r="W3176">
            <v>3796</v>
          </cell>
        </row>
        <row r="3177">
          <cell r="B3177" t="str">
            <v/>
          </cell>
          <cell r="C3177" t="str">
            <v>MANTENIMIENTO DE LUMINARIAS D-7</v>
          </cell>
          <cell r="D3177" t="str">
            <v>DISTRITAL  D- 7</v>
          </cell>
          <cell r="E3177">
            <v>7</v>
          </cell>
          <cell r="F3177" t="str">
            <v>DISTRITO - 7</v>
          </cell>
          <cell r="G3177" t="str">
            <v>RI-08</v>
          </cell>
          <cell r="H3177">
            <v>40000</v>
          </cell>
          <cell r="I3177">
            <v>0</v>
          </cell>
          <cell r="J3177">
            <v>40000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2</v>
          </cell>
          <cell r="R3177" t="str">
            <v>OBRAS Y MEDIO AMBIENTE</v>
          </cell>
          <cell r="S3177">
            <v>17</v>
          </cell>
          <cell r="T3177" t="str">
            <v>ALUMBRADO PUBLICO</v>
          </cell>
          <cell r="U3177">
            <v>1</v>
          </cell>
          <cell r="V3177" t="str">
            <v>NUEVOS - 2008</v>
          </cell>
          <cell r="W3177">
            <v>3797</v>
          </cell>
        </row>
        <row r="3178">
          <cell r="B3178" t="str">
            <v>B05-18467-00000</v>
          </cell>
          <cell r="C3178" t="str">
            <v>CONSTRUCCION PLAZA CIVICA (FASE IV)</v>
          </cell>
          <cell r="D3178" t="str">
            <v>EL PORVENIR  I</v>
          </cell>
          <cell r="E3178">
            <v>7</v>
          </cell>
          <cell r="F3178" t="str">
            <v>DISTRITO - 7</v>
          </cell>
          <cell r="G3178" t="str">
            <v>RI-08</v>
          </cell>
          <cell r="H3178">
            <v>45000</v>
          </cell>
          <cell r="I3178">
            <v>45000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2</v>
          </cell>
          <cell r="R3178" t="str">
            <v>OBRAS Y MEDIO AMBIENTE</v>
          </cell>
          <cell r="S3178">
            <v>12</v>
          </cell>
          <cell r="T3178" t="str">
            <v>INFRAESTRUCTURA URBANA Y RURAL</v>
          </cell>
          <cell r="U3178">
            <v>1</v>
          </cell>
          <cell r="V3178" t="str">
            <v>NUEVOS - 2008</v>
          </cell>
          <cell r="W3178">
            <v>3798</v>
          </cell>
        </row>
        <row r="3179">
          <cell r="B3179" t="str">
            <v/>
          </cell>
          <cell r="C3179" t="str">
            <v>ALQUILER DE MAQUINARIA PESADA</v>
          </cell>
          <cell r="D3179" t="str">
            <v>EL PORVENIR I</v>
          </cell>
          <cell r="E3179">
            <v>7</v>
          </cell>
          <cell r="F3179" t="str">
            <v>DISTRITO - 7</v>
          </cell>
          <cell r="G3179" t="str">
            <v>RI-08</v>
          </cell>
          <cell r="H3179">
            <v>16540</v>
          </cell>
          <cell r="I3179">
            <v>15884</v>
          </cell>
          <cell r="J3179">
            <v>656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2</v>
          </cell>
          <cell r="R3179" t="str">
            <v>OBRAS Y MEDIO AMBIENTE</v>
          </cell>
          <cell r="S3179">
            <v>18</v>
          </cell>
          <cell r="T3179" t="str">
            <v>CONSTRUCCION Y MANTENIMIENTO DE CAMINOS VECINALES</v>
          </cell>
          <cell r="U3179">
            <v>1</v>
          </cell>
          <cell r="V3179" t="str">
            <v>NUEVOS - 2008</v>
          </cell>
          <cell r="W3179">
            <v>3799</v>
          </cell>
        </row>
        <row r="3180">
          <cell r="B3180" t="str">
            <v>B05-18704-00000</v>
          </cell>
          <cell r="C3180" t="str">
            <v>DOTACION DE LUMINARIAS PARA ALUMBRADO PUBLICO</v>
          </cell>
          <cell r="D3180" t="str">
            <v xml:space="preserve">EL PORVENIR I </v>
          </cell>
          <cell r="E3180">
            <v>7</v>
          </cell>
          <cell r="F3180" t="str">
            <v>DISTRITO - 7</v>
          </cell>
          <cell r="G3180" t="str">
            <v>RI-08</v>
          </cell>
          <cell r="H3180">
            <v>15000</v>
          </cell>
          <cell r="I3180">
            <v>15000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2</v>
          </cell>
          <cell r="R3180" t="str">
            <v>OBRAS Y MEDIO AMBIENTE</v>
          </cell>
          <cell r="S3180">
            <v>17</v>
          </cell>
          <cell r="T3180" t="str">
            <v>ALUMBRADO PUBLICO</v>
          </cell>
          <cell r="U3180">
            <v>1</v>
          </cell>
          <cell r="V3180" t="str">
            <v>NUEVOS - 2008</v>
          </cell>
          <cell r="W3180">
            <v>3800</v>
          </cell>
        </row>
        <row r="3181">
          <cell r="B3181" t="str">
            <v>B05-18603-00000</v>
          </cell>
          <cell r="C3181" t="str">
            <v>DOTACION DE JUEGOS INFANTILES.</v>
          </cell>
          <cell r="D3181" t="str">
            <v>EL PORVENIR II  SAN ROQUE</v>
          </cell>
          <cell r="E3181">
            <v>7</v>
          </cell>
          <cell r="F3181" t="str">
            <v>DISTRITO - 7</v>
          </cell>
          <cell r="G3181" t="str">
            <v>RI-08</v>
          </cell>
          <cell r="H3181">
            <v>10000</v>
          </cell>
          <cell r="I3181">
            <v>10000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2</v>
          </cell>
          <cell r="R3181" t="str">
            <v>OBRAS Y MEDIO AMBIENTE</v>
          </cell>
          <cell r="S3181">
            <v>12</v>
          </cell>
          <cell r="T3181" t="str">
            <v>INFRAESTRUCTURA URBANA Y RURAL</v>
          </cell>
          <cell r="U3181">
            <v>1</v>
          </cell>
          <cell r="V3181" t="str">
            <v>NUEVOS - 2008</v>
          </cell>
          <cell r="W3181">
            <v>3801</v>
          </cell>
        </row>
        <row r="3182">
          <cell r="B3182" t="str">
            <v>B05-18874-00000</v>
          </cell>
          <cell r="C3182" t="str">
            <v>DOTACION DE TUBERIAS  PARA AGUA POTABLE</v>
          </cell>
          <cell r="D3182" t="str">
            <v>EL PORVENIR II  SAN ROQUE</v>
          </cell>
          <cell r="E3182">
            <v>7</v>
          </cell>
          <cell r="F3182" t="str">
            <v>DISTRITO - 7</v>
          </cell>
          <cell r="G3182" t="str">
            <v>RI-08</v>
          </cell>
          <cell r="H3182">
            <v>10058</v>
          </cell>
          <cell r="I3182">
            <v>10000</v>
          </cell>
          <cell r="J3182">
            <v>58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</v>
          </cell>
          <cell r="R3182" t="str">
            <v>OBRAS Y MEDIO AMBIENTE</v>
          </cell>
          <cell r="S3182">
            <v>34</v>
          </cell>
          <cell r="T3182" t="str">
            <v>SANEAMIENTO BASICO</v>
          </cell>
          <cell r="U3182">
            <v>1</v>
          </cell>
          <cell r="V3182" t="str">
            <v>NUEVOS - 2008</v>
          </cell>
          <cell r="W3182">
            <v>3802</v>
          </cell>
        </row>
        <row r="3183">
          <cell r="B3183" t="str">
            <v/>
          </cell>
          <cell r="C3183" t="str">
            <v>ALQUILER DE MAQUINARIA PESADA</v>
          </cell>
          <cell r="D3183" t="str">
            <v>EL PROGRESO</v>
          </cell>
          <cell r="E3183">
            <v>7</v>
          </cell>
          <cell r="F3183" t="str">
            <v>DISTRITO - 7</v>
          </cell>
          <cell r="G3183" t="str">
            <v>RI-08</v>
          </cell>
          <cell r="H3183">
            <v>28897</v>
          </cell>
          <cell r="I3183">
            <v>25709</v>
          </cell>
          <cell r="J3183">
            <v>3188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2</v>
          </cell>
          <cell r="R3183" t="str">
            <v>OBRAS Y MEDIO AMBIENTE</v>
          </cell>
          <cell r="S3183">
            <v>18</v>
          </cell>
          <cell r="T3183" t="str">
            <v>CONSTRUCCION Y MANTENIMIENTO DE CAMINOS VECINALES</v>
          </cell>
          <cell r="U3183">
            <v>1</v>
          </cell>
          <cell r="V3183" t="str">
            <v>NUEVOS - 2008</v>
          </cell>
          <cell r="W3183">
            <v>3803</v>
          </cell>
        </row>
        <row r="3184">
          <cell r="B3184" t="str">
            <v>B05-18882-00000</v>
          </cell>
          <cell r="C3184" t="str">
            <v>DOTACION DE TUBERIAS PARA AGUA POTABLE</v>
          </cell>
          <cell r="D3184" t="str">
            <v>EL PROGRESO</v>
          </cell>
          <cell r="E3184">
            <v>7</v>
          </cell>
          <cell r="F3184" t="str">
            <v>DISTRITO - 7</v>
          </cell>
          <cell r="G3184" t="str">
            <v>RI-08</v>
          </cell>
          <cell r="H3184">
            <v>50000</v>
          </cell>
          <cell r="I3184">
            <v>50000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2</v>
          </cell>
          <cell r="R3184" t="str">
            <v>OBRAS Y MEDIO AMBIENTE</v>
          </cell>
          <cell r="S3184">
            <v>34</v>
          </cell>
          <cell r="T3184" t="str">
            <v>SANEAMIENTO BASICO</v>
          </cell>
          <cell r="U3184">
            <v>1</v>
          </cell>
          <cell r="V3184" t="str">
            <v>NUEVOS - 2008</v>
          </cell>
          <cell r="W3184">
            <v>3804</v>
          </cell>
        </row>
        <row r="3185">
          <cell r="B3185" t="str">
            <v>B05-18991-00000</v>
          </cell>
          <cell r="C3185" t="str">
            <v>DOTACION DE MATERIALES PARA CONSTRUCCION DE CORDONES DE ACERA CALLES CH, P, X, B.</v>
          </cell>
          <cell r="D3185" t="str">
            <v>EL PROGRESO</v>
          </cell>
          <cell r="E3185">
            <v>7</v>
          </cell>
          <cell r="F3185" t="str">
            <v>DISTRITO - 7</v>
          </cell>
          <cell r="G3185" t="str">
            <v>RI-08</v>
          </cell>
          <cell r="H3185">
            <v>50000</v>
          </cell>
          <cell r="I3185">
            <v>50000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2</v>
          </cell>
          <cell r="R3185" t="str">
            <v>OBRAS Y MEDIO AMBIENTE</v>
          </cell>
          <cell r="S3185">
            <v>18</v>
          </cell>
          <cell r="T3185" t="str">
            <v>CONSTRUCCION Y MANTENIMIENTO DE CAMINOS VECINALES</v>
          </cell>
          <cell r="U3185">
            <v>1</v>
          </cell>
          <cell r="V3185" t="str">
            <v>NUEVOS - 2008</v>
          </cell>
          <cell r="W3185">
            <v>3805</v>
          </cell>
        </row>
        <row r="3186">
          <cell r="B3186" t="str">
            <v>B05-18503-00000</v>
          </cell>
          <cell r="C3186" t="str">
            <v>CONSTRUCCION SEDE SOCIAL (FASE I)</v>
          </cell>
          <cell r="D3186" t="str">
            <v>EL SANTUARIO</v>
          </cell>
          <cell r="E3186">
            <v>7</v>
          </cell>
          <cell r="F3186" t="str">
            <v>DISTRITO - 7</v>
          </cell>
          <cell r="G3186" t="str">
            <v>RI-08</v>
          </cell>
          <cell r="H3186">
            <v>28639</v>
          </cell>
          <cell r="I3186">
            <v>27866</v>
          </cell>
          <cell r="J3186">
            <v>773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2</v>
          </cell>
          <cell r="R3186" t="str">
            <v>OBRAS Y MEDIO AMBIENTE</v>
          </cell>
          <cell r="S3186">
            <v>12</v>
          </cell>
          <cell r="T3186" t="str">
            <v>INFRAESTRUCTURA URBANA Y RURAL</v>
          </cell>
          <cell r="U3186">
            <v>1</v>
          </cell>
          <cell r="V3186" t="str">
            <v>NUEVOS - 2008</v>
          </cell>
          <cell r="W3186">
            <v>3806</v>
          </cell>
        </row>
        <row r="3187">
          <cell r="B3187" t="str">
            <v/>
          </cell>
          <cell r="C3187" t="str">
            <v>ALQUILER DE MAQUINARIA PESADA</v>
          </cell>
          <cell r="D3187" t="str">
            <v>ESTRELLAS DEL NORTE</v>
          </cell>
          <cell r="E3187">
            <v>7</v>
          </cell>
          <cell r="F3187" t="str">
            <v>DISTRITO - 7</v>
          </cell>
          <cell r="G3187" t="str">
            <v>RI-08</v>
          </cell>
          <cell r="H3187">
            <v>23183</v>
          </cell>
          <cell r="I3187">
            <v>20866</v>
          </cell>
          <cell r="J3187">
            <v>2317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2</v>
          </cell>
          <cell r="R3187" t="str">
            <v>OBRAS Y MEDIO AMBIENTE</v>
          </cell>
          <cell r="S3187">
            <v>18</v>
          </cell>
          <cell r="T3187" t="str">
            <v>CONSTRUCCION Y MANTENIMIENTO DE CAMINOS VECINALES</v>
          </cell>
          <cell r="U3187">
            <v>1</v>
          </cell>
          <cell r="V3187" t="str">
            <v>NUEVOS - 2008</v>
          </cell>
          <cell r="W3187">
            <v>3807</v>
          </cell>
        </row>
        <row r="3188">
          <cell r="B3188" t="str">
            <v>B05-18705-00000</v>
          </cell>
          <cell r="C3188" t="str">
            <v>DOTACION DE LUMINARIAS PARA ALUMBRADO PUBLICO</v>
          </cell>
          <cell r="D3188" t="str">
            <v>ESTRELLAS DEL NORTE</v>
          </cell>
          <cell r="E3188">
            <v>7</v>
          </cell>
          <cell r="F3188" t="str">
            <v>DISTRITO - 7</v>
          </cell>
          <cell r="G3188" t="str">
            <v>RI-08</v>
          </cell>
          <cell r="H3188">
            <v>7000</v>
          </cell>
          <cell r="I3188">
            <v>7000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2</v>
          </cell>
          <cell r="R3188" t="str">
            <v>OBRAS Y MEDIO AMBIENTE</v>
          </cell>
          <cell r="S3188">
            <v>17</v>
          </cell>
          <cell r="T3188" t="str">
            <v>ALUMBRADO PUBLICO</v>
          </cell>
          <cell r="U3188">
            <v>1</v>
          </cell>
          <cell r="V3188" t="str">
            <v>NUEVOS - 2008</v>
          </cell>
          <cell r="W3188">
            <v>3808</v>
          </cell>
        </row>
        <row r="3189">
          <cell r="B3189" t="str">
            <v>B05-18706-00000</v>
          </cell>
          <cell r="C3189" t="str">
            <v>DOTACION DE LUMINARIAS PARA ALUMBRADO PUBLICO</v>
          </cell>
          <cell r="D3189" t="str">
            <v>FRANZ  TAMAYO U.V.1 SECTOR  "A"</v>
          </cell>
          <cell r="E3189">
            <v>7</v>
          </cell>
          <cell r="F3189" t="str">
            <v>DISTRITO - 7</v>
          </cell>
          <cell r="G3189" t="str">
            <v>RI-08</v>
          </cell>
          <cell r="H3189">
            <v>30000</v>
          </cell>
          <cell r="I3189">
            <v>30000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2</v>
          </cell>
          <cell r="R3189" t="str">
            <v>OBRAS Y MEDIO AMBIENTE</v>
          </cell>
          <cell r="S3189">
            <v>17</v>
          </cell>
          <cell r="T3189" t="str">
            <v>ALUMBRADO PUBLICO</v>
          </cell>
          <cell r="U3189">
            <v>1</v>
          </cell>
          <cell r="V3189" t="str">
            <v>NUEVOS - 2008</v>
          </cell>
          <cell r="W3189">
            <v>3809</v>
          </cell>
        </row>
        <row r="3190">
          <cell r="B3190" t="str">
            <v>B05-18733-00000</v>
          </cell>
          <cell r="C3190" t="str">
            <v xml:space="preserve">DOTACION DE MATERIALES  PARA CONSTRUCCIÓN DE PORTERÍA CENTRO DE SALUD HEROES DE OCTUBRE </v>
          </cell>
          <cell r="D3190" t="str">
            <v>FRANZ  TAMAYO U.V.1 SECTOR  "A"</v>
          </cell>
          <cell r="E3190">
            <v>7</v>
          </cell>
          <cell r="F3190" t="str">
            <v>DISTRITO - 7</v>
          </cell>
          <cell r="G3190" t="str">
            <v>RI-08</v>
          </cell>
          <cell r="H3190">
            <v>20000</v>
          </cell>
          <cell r="I3190">
            <v>20000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1</v>
          </cell>
          <cell r="R3190" t="str">
            <v>PROTECCION SOCIAL</v>
          </cell>
          <cell r="S3190">
            <v>2</v>
          </cell>
          <cell r="T3190" t="str">
            <v>SERVICIO DE SALUD</v>
          </cell>
          <cell r="U3190">
            <v>1</v>
          </cell>
          <cell r="V3190" t="str">
            <v>NUEVOS - 2008</v>
          </cell>
          <cell r="W3190">
            <v>3810</v>
          </cell>
        </row>
        <row r="3191">
          <cell r="B3191" t="str">
            <v>B05-18859-00000</v>
          </cell>
          <cell r="C3191" t="str">
            <v>DOTACION DE MATERIALES PARA CONSTRUCCION PARA CORDONES DE ACERA  CALLES PASTOR C. NUEVA GRANADA, ECHEGARAY, D. NUÑES DEL PRADO, FELIPE LOPEZ M., HECTOR ORMACHEA, DANIEL CAMPOS Y JULIO DE LA VEGA.</v>
          </cell>
          <cell r="D3191" t="str">
            <v>FRANZ  TAMAYO U.V.1 SECTOR  "A"</v>
          </cell>
          <cell r="E3191">
            <v>7</v>
          </cell>
          <cell r="F3191" t="str">
            <v>DISTRITO - 7</v>
          </cell>
          <cell r="G3191" t="str">
            <v>RI-08</v>
          </cell>
          <cell r="H3191">
            <v>70787</v>
          </cell>
          <cell r="I3191">
            <v>70787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2</v>
          </cell>
          <cell r="R3191" t="str">
            <v>OBRAS Y MEDIO AMBIENTE</v>
          </cell>
          <cell r="S3191">
            <v>18</v>
          </cell>
          <cell r="T3191" t="str">
            <v>CONSTRUCCION Y MANTENIMIENTO DE CAMINOS VECINALES</v>
          </cell>
          <cell r="U3191">
            <v>1</v>
          </cell>
          <cell r="V3191" t="str">
            <v>NUEVOS - 2008</v>
          </cell>
          <cell r="W3191">
            <v>3811</v>
          </cell>
        </row>
        <row r="3192">
          <cell r="B3192" t="str">
            <v>B05-18906-00000</v>
          </cell>
          <cell r="C3192" t="str">
            <v>DOTACION DE TUBERIAS PARA ALCANTARILLADO SANITARIO</v>
          </cell>
          <cell r="D3192" t="str">
            <v>FRANZ  TAMAYO U.V.1 SECTOR  "A"</v>
          </cell>
          <cell r="E3192">
            <v>7</v>
          </cell>
          <cell r="F3192" t="str">
            <v>DISTRITO - 7</v>
          </cell>
          <cell r="G3192" t="str">
            <v>RI-08</v>
          </cell>
          <cell r="H3192">
            <v>60000</v>
          </cell>
          <cell r="I3192">
            <v>19197</v>
          </cell>
          <cell r="J3192">
            <v>40803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2</v>
          </cell>
          <cell r="R3192" t="str">
            <v>OBRAS Y MEDIO AMBIENTE</v>
          </cell>
          <cell r="S3192">
            <v>15</v>
          </cell>
          <cell r="T3192" t="str">
            <v>PLAN USO DE DESECHOS SOLIDOS - ALCANTARILLADO SANITARIO</v>
          </cell>
          <cell r="U3192">
            <v>1</v>
          </cell>
          <cell r="V3192" t="str">
            <v>NUEVOS - 2008</v>
          </cell>
          <cell r="W3192">
            <v>3812</v>
          </cell>
        </row>
        <row r="3193">
          <cell r="B3193" t="str">
            <v>B05-18707-00000</v>
          </cell>
          <cell r="C3193" t="str">
            <v>DOTACION DE LUMINARIAS PARA ALUMBRADO PUBLICO</v>
          </cell>
          <cell r="D3193" t="str">
            <v>FRANZ TAMAYO SECTOR "B"</v>
          </cell>
          <cell r="E3193">
            <v>7</v>
          </cell>
          <cell r="F3193" t="str">
            <v>DISTRITO - 7</v>
          </cell>
          <cell r="G3193" t="str">
            <v>RI-08</v>
          </cell>
          <cell r="H3193">
            <v>40497</v>
          </cell>
          <cell r="I3193">
            <v>40000</v>
          </cell>
          <cell r="J3193">
            <v>497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2</v>
          </cell>
          <cell r="R3193" t="str">
            <v>OBRAS Y MEDIO AMBIENTE</v>
          </cell>
          <cell r="S3193">
            <v>17</v>
          </cell>
          <cell r="T3193" t="str">
            <v>ALUMBRADO PUBLICO</v>
          </cell>
          <cell r="U3193">
            <v>1</v>
          </cell>
          <cell r="V3193" t="str">
            <v>NUEVOS - 2008</v>
          </cell>
          <cell r="W3193">
            <v>3813</v>
          </cell>
        </row>
        <row r="3194">
          <cell r="B3194" t="str">
            <v>B05-18911-00000</v>
          </cell>
          <cell r="C3194" t="str">
            <v>DOTACION DE TUBERIAS PARA CONEXIÓN AGUA POTABLE</v>
          </cell>
          <cell r="D3194" t="str">
            <v>FRANZ TAMAYO SECTOR "C"</v>
          </cell>
          <cell r="E3194">
            <v>7</v>
          </cell>
          <cell r="F3194" t="str">
            <v>DISTRITO - 7</v>
          </cell>
          <cell r="G3194" t="str">
            <v>RI-08</v>
          </cell>
          <cell r="H3194">
            <v>20250</v>
          </cell>
          <cell r="I3194">
            <v>19952</v>
          </cell>
          <cell r="J3194">
            <v>298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2</v>
          </cell>
          <cell r="R3194" t="str">
            <v>OBRAS Y MEDIO AMBIENTE</v>
          </cell>
          <cell r="S3194">
            <v>34</v>
          </cell>
          <cell r="T3194" t="str">
            <v>SANEAMIENTO BASICO</v>
          </cell>
          <cell r="U3194">
            <v>1</v>
          </cell>
          <cell r="V3194" t="str">
            <v>NUEVOS - 2008</v>
          </cell>
          <cell r="W3194">
            <v>3814</v>
          </cell>
        </row>
        <row r="3195">
          <cell r="B3195" t="str">
            <v/>
          </cell>
          <cell r="C3195" t="str">
            <v>ALQUILER DE MAQUINARIA PESADA PARA NIVELACION DE CALLES Y AVENIDAS</v>
          </cell>
          <cell r="D3195" t="str">
            <v xml:space="preserve">JULIAN  APAZA </v>
          </cell>
          <cell r="E3195">
            <v>7</v>
          </cell>
          <cell r="F3195" t="str">
            <v>DISTRITO - 7</v>
          </cell>
          <cell r="G3195" t="str">
            <v>RI-08</v>
          </cell>
          <cell r="H3195">
            <v>27610</v>
          </cell>
          <cell r="I3195">
            <v>25884</v>
          </cell>
          <cell r="J3195">
            <v>1726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2</v>
          </cell>
          <cell r="R3195" t="str">
            <v>OBRAS Y MEDIO AMBIENTE</v>
          </cell>
          <cell r="S3195">
            <v>18</v>
          </cell>
          <cell r="T3195" t="str">
            <v>CONSTRUCCION Y MANTENIMIENTO DE CAMINOS VECINALES</v>
          </cell>
          <cell r="U3195">
            <v>1</v>
          </cell>
          <cell r="V3195" t="str">
            <v>NUEVOS - 2008</v>
          </cell>
          <cell r="W3195">
            <v>3815</v>
          </cell>
        </row>
        <row r="3196">
          <cell r="B3196" t="str">
            <v>B05-18170-00000</v>
          </cell>
          <cell r="C3196" t="str">
            <v>CONSTRUCCION SEDE SOCIAL</v>
          </cell>
          <cell r="D3196" t="str">
            <v>JULIAN APAZA II</v>
          </cell>
          <cell r="E3196">
            <v>7</v>
          </cell>
          <cell r="F3196" t="str">
            <v>DISTRITO - 7</v>
          </cell>
          <cell r="G3196" t="str">
            <v>RI-08</v>
          </cell>
          <cell r="H3196">
            <v>30303</v>
          </cell>
          <cell r="I3196">
            <v>30303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2</v>
          </cell>
          <cell r="R3196" t="str">
            <v>OBRAS Y MEDIO AMBIENTE</v>
          </cell>
          <cell r="S3196">
            <v>12</v>
          </cell>
          <cell r="T3196" t="str">
            <v>INFRAESTRUCTURA URBANA Y RURAL</v>
          </cell>
          <cell r="U3196">
            <v>1</v>
          </cell>
          <cell r="V3196" t="str">
            <v>NUEVOS - 2008</v>
          </cell>
          <cell r="W3196">
            <v>3816</v>
          </cell>
        </row>
        <row r="3197">
          <cell r="B3197" t="str">
            <v>B05-18556-00000</v>
          </cell>
          <cell r="C3197" t="str">
            <v>DOTACION DE ARCOS INTEGRADOS PARA CANCHA</v>
          </cell>
          <cell r="D3197" t="str">
            <v>JULIAN APAZA II</v>
          </cell>
          <cell r="E3197">
            <v>7</v>
          </cell>
          <cell r="F3197" t="str">
            <v>DISTRITO - 7</v>
          </cell>
          <cell r="G3197" t="str">
            <v>RI-08</v>
          </cell>
          <cell r="H3197">
            <v>3500</v>
          </cell>
          <cell r="I3197">
            <v>581</v>
          </cell>
          <cell r="J3197">
            <v>2919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2</v>
          </cell>
          <cell r="R3197" t="str">
            <v>OBRAS Y MEDIO AMBIENTE</v>
          </cell>
          <cell r="S3197">
            <v>12</v>
          </cell>
          <cell r="T3197" t="str">
            <v>INFRAESTRUCTURA URBANA Y RURAL</v>
          </cell>
          <cell r="U3197">
            <v>1</v>
          </cell>
          <cell r="V3197" t="str">
            <v>NUEVOS - 2008</v>
          </cell>
          <cell r="W3197">
            <v>3817</v>
          </cell>
        </row>
        <row r="3198">
          <cell r="B3198" t="str">
            <v>B05-18581-00000</v>
          </cell>
          <cell r="C3198" t="str">
            <v>DOTACIÓN DE CEMENTO PARA CORDON DE ACERA CALLES LAS ROSAS, FLORIDA, RETAMA Y FLORES.</v>
          </cell>
          <cell r="D3198" t="str">
            <v>LAS LOMAS VILLA INGENIO</v>
          </cell>
          <cell r="E3198">
            <v>7</v>
          </cell>
          <cell r="F3198" t="str">
            <v>DISTRITO - 7</v>
          </cell>
          <cell r="G3198" t="str">
            <v>RI-08</v>
          </cell>
          <cell r="H3198">
            <v>8000</v>
          </cell>
          <cell r="I3198">
            <v>8000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2</v>
          </cell>
          <cell r="R3198" t="str">
            <v>OBRAS Y MEDIO AMBIENTE</v>
          </cell>
          <cell r="S3198">
            <v>18</v>
          </cell>
          <cell r="T3198" t="str">
            <v>CONSTRUCCION Y MANTENIMIENTO DE CAMINOS VECINALES</v>
          </cell>
          <cell r="U3198">
            <v>1</v>
          </cell>
          <cell r="V3198" t="str">
            <v>NUEVOS - 2008</v>
          </cell>
          <cell r="W3198">
            <v>3818</v>
          </cell>
        </row>
        <row r="3199">
          <cell r="B3199" t="str">
            <v>B05-18907-00000</v>
          </cell>
          <cell r="C3199" t="str">
            <v>DOTACIÓN DE TUBERIAS PARA ALCANTARILLADO SANITARIO</v>
          </cell>
          <cell r="D3199" t="str">
            <v>LAS LOMAS VILLA INGENIO</v>
          </cell>
          <cell r="E3199">
            <v>7</v>
          </cell>
          <cell r="F3199" t="str">
            <v>DISTRITO - 7</v>
          </cell>
          <cell r="G3199" t="str">
            <v>RI-08</v>
          </cell>
          <cell r="H3199">
            <v>22000</v>
          </cell>
          <cell r="I3199">
            <v>21871</v>
          </cell>
          <cell r="J3199">
            <v>129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2</v>
          </cell>
          <cell r="R3199" t="str">
            <v>OBRAS Y MEDIO AMBIENTE</v>
          </cell>
          <cell r="S3199">
            <v>15</v>
          </cell>
          <cell r="T3199" t="str">
            <v>PLAN USO DE DESECHOS SOLIDOS - ALCANTARILLADO SANITARIO</v>
          </cell>
          <cell r="U3199">
            <v>1</v>
          </cell>
          <cell r="V3199" t="str">
            <v>NUEVOS - 2008</v>
          </cell>
          <cell r="W3199">
            <v>3819</v>
          </cell>
        </row>
        <row r="3200">
          <cell r="B3200" t="str">
            <v>B05-18542-00000</v>
          </cell>
          <cell r="C3200" t="str">
            <v>DOTACION DE TUBERIAS PARA ALCANTARILLADO SANITARIO</v>
          </cell>
          <cell r="D3200" t="str">
            <v>LAS RETAMAS</v>
          </cell>
          <cell r="E3200">
            <v>7</v>
          </cell>
          <cell r="F3200" t="str">
            <v>DISTRITO - 7</v>
          </cell>
          <cell r="G3200" t="str">
            <v>RI-08</v>
          </cell>
          <cell r="H3200">
            <v>20000</v>
          </cell>
          <cell r="I3200">
            <v>17420</v>
          </cell>
          <cell r="J3200">
            <v>2580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2</v>
          </cell>
          <cell r="R3200" t="str">
            <v>OBRAS Y MEDIO AMBIENTE</v>
          </cell>
          <cell r="S3200">
            <v>15</v>
          </cell>
          <cell r="T3200" t="str">
            <v>PLAN USO DE DESECHOS SOLIDOS - ALCANTARILLADO SANITARIO</v>
          </cell>
          <cell r="U3200">
            <v>1</v>
          </cell>
          <cell r="V3200" t="str">
            <v>NUEVOS - 2008</v>
          </cell>
          <cell r="W3200">
            <v>3820</v>
          </cell>
        </row>
        <row r="3201">
          <cell r="B3201" t="str">
            <v>B05-18883-00000</v>
          </cell>
          <cell r="C3201" t="str">
            <v>DOTACION DE TUBERIAS PARA AGUA POTABLE</v>
          </cell>
          <cell r="D3201" t="str">
            <v>LEON</v>
          </cell>
          <cell r="E3201">
            <v>7</v>
          </cell>
          <cell r="F3201" t="str">
            <v>DISTRITO - 7</v>
          </cell>
          <cell r="G3201" t="str">
            <v>RI-08</v>
          </cell>
          <cell r="H3201">
            <v>37866</v>
          </cell>
          <cell r="I3201">
            <v>37866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2</v>
          </cell>
          <cell r="R3201" t="str">
            <v>OBRAS Y MEDIO AMBIENTE</v>
          </cell>
          <cell r="S3201">
            <v>34</v>
          </cell>
          <cell r="T3201" t="str">
            <v>SANEAMIENTO BASICO</v>
          </cell>
          <cell r="U3201">
            <v>1</v>
          </cell>
          <cell r="V3201" t="str">
            <v>NUEVOS - 2008</v>
          </cell>
          <cell r="W3201">
            <v>3821</v>
          </cell>
        </row>
        <row r="3202">
          <cell r="B3202" t="str">
            <v>B05-18268-00000</v>
          </cell>
          <cell r="C3202" t="str">
            <v>CONSTRUCCION CORDONES DE ACERA  PLAZA CENTRAL</v>
          </cell>
          <cell r="D3202" t="str">
            <v>LOS PINOS</v>
          </cell>
          <cell r="E3202">
            <v>7</v>
          </cell>
          <cell r="F3202" t="str">
            <v>DISTRITO - 7</v>
          </cell>
          <cell r="G3202" t="str">
            <v>RI-08</v>
          </cell>
          <cell r="H3202">
            <v>31600</v>
          </cell>
          <cell r="I3202">
            <v>27280</v>
          </cell>
          <cell r="J3202">
            <v>4320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2</v>
          </cell>
          <cell r="R3202" t="str">
            <v>OBRAS Y MEDIO AMBIENTE</v>
          </cell>
          <cell r="S3202">
            <v>18</v>
          </cell>
          <cell r="T3202" t="str">
            <v>CONSTRUCCION Y MANTENIMIENTO DE CAMINOS VECINALES</v>
          </cell>
          <cell r="U3202">
            <v>1</v>
          </cell>
          <cell r="V3202" t="str">
            <v>NUEVOS - 2008</v>
          </cell>
          <cell r="W3202">
            <v>3822</v>
          </cell>
        </row>
        <row r="3203">
          <cell r="B3203" t="str">
            <v>B05-18943-00000</v>
          </cell>
          <cell r="C3203" t="str">
            <v>DOTACION DE MATERIALES DE CONSTRUCCIÓN PARA CONSTRUCCION DE SEDE SOCIAL  (FASE I)</v>
          </cell>
          <cell r="D3203" t="str">
            <v>LOS PINOS II</v>
          </cell>
          <cell r="E3203">
            <v>7</v>
          </cell>
          <cell r="F3203" t="str">
            <v>DISTRITO - 7</v>
          </cell>
          <cell r="G3203" t="str">
            <v>RI-08</v>
          </cell>
          <cell r="H3203">
            <v>23086</v>
          </cell>
          <cell r="I3203">
            <v>22633</v>
          </cell>
          <cell r="J3203">
            <v>453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2</v>
          </cell>
          <cell r="R3203" t="str">
            <v>OBRAS Y MEDIO AMBIENTE</v>
          </cell>
          <cell r="S3203">
            <v>12</v>
          </cell>
          <cell r="T3203" t="str">
            <v>INFRAESTRUCTURA URBANA Y RURAL</v>
          </cell>
          <cell r="U3203">
            <v>1</v>
          </cell>
          <cell r="V3203" t="str">
            <v>NUEVOS - 2008</v>
          </cell>
          <cell r="W3203">
            <v>3823</v>
          </cell>
        </row>
        <row r="3204">
          <cell r="B3204" t="str">
            <v>B05-18884-00000</v>
          </cell>
          <cell r="C3204" t="str">
            <v>DOTACION DE TUBERIAS PARA AGUA POTABLE</v>
          </cell>
          <cell r="D3204" t="str">
            <v>MANUEL RIGOBERTO PAREDES</v>
          </cell>
          <cell r="E3204">
            <v>7</v>
          </cell>
          <cell r="F3204" t="str">
            <v>DISTRITO - 7</v>
          </cell>
          <cell r="G3204" t="str">
            <v>RI-08</v>
          </cell>
          <cell r="H3204">
            <v>22644</v>
          </cell>
          <cell r="I3204">
            <v>22633</v>
          </cell>
          <cell r="J3204">
            <v>11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2</v>
          </cell>
          <cell r="R3204" t="str">
            <v>OBRAS Y MEDIO AMBIENTE</v>
          </cell>
          <cell r="S3204">
            <v>34</v>
          </cell>
          <cell r="T3204" t="str">
            <v>SANEAMIENTO BASICO</v>
          </cell>
          <cell r="U3204">
            <v>1</v>
          </cell>
          <cell r="V3204" t="str">
            <v>NUEVOS - 2008</v>
          </cell>
          <cell r="W3204">
            <v>3824</v>
          </cell>
        </row>
        <row r="3205">
          <cell r="B3205" t="str">
            <v>B05-18913-00000</v>
          </cell>
          <cell r="C3205" t="str">
            <v>DOTACION DE TUBERÍAS PARA CONEXIÓN DE AGUA POTABLE</v>
          </cell>
          <cell r="D3205" t="str">
            <v>MARISCAL SUCRE  ILLAMPU</v>
          </cell>
          <cell r="E3205">
            <v>7</v>
          </cell>
          <cell r="F3205" t="str">
            <v>DISTRITO - 7</v>
          </cell>
          <cell r="G3205" t="str">
            <v>RI-08</v>
          </cell>
          <cell r="H3205">
            <v>22778</v>
          </cell>
          <cell r="I3205">
            <v>22633</v>
          </cell>
          <cell r="J3205">
            <v>145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2</v>
          </cell>
          <cell r="R3205" t="str">
            <v>OBRAS Y MEDIO AMBIENTE</v>
          </cell>
          <cell r="S3205">
            <v>34</v>
          </cell>
          <cell r="T3205" t="str">
            <v>SANEAMIENTO BASICO</v>
          </cell>
          <cell r="U3205">
            <v>1</v>
          </cell>
          <cell r="V3205" t="str">
            <v>NUEVOS - 2008</v>
          </cell>
          <cell r="W3205">
            <v>3825</v>
          </cell>
        </row>
        <row r="3206">
          <cell r="B3206" t="str">
            <v>B05-18708-00000</v>
          </cell>
          <cell r="C3206" t="str">
            <v>DOTACION DE LUMINARIAS PARA ALUMBRADO PUBLICO</v>
          </cell>
          <cell r="D3206" t="str">
            <v>MARISCAL SUCRE  ILLAMPU "A"</v>
          </cell>
          <cell r="E3206">
            <v>7</v>
          </cell>
          <cell r="F3206" t="str">
            <v>DISTRITO - 7</v>
          </cell>
          <cell r="G3206" t="str">
            <v>RI-08</v>
          </cell>
          <cell r="H3206">
            <v>22633</v>
          </cell>
          <cell r="I3206">
            <v>22633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2</v>
          </cell>
          <cell r="R3206" t="str">
            <v>OBRAS Y MEDIO AMBIENTE</v>
          </cell>
          <cell r="S3206">
            <v>17</v>
          </cell>
          <cell r="T3206" t="str">
            <v>ALUMBRADO PUBLICO</v>
          </cell>
          <cell r="U3206">
            <v>1</v>
          </cell>
          <cell r="V3206" t="str">
            <v>NUEVOS - 2008</v>
          </cell>
          <cell r="W3206">
            <v>3826</v>
          </cell>
        </row>
        <row r="3207">
          <cell r="B3207" t="str">
            <v/>
          </cell>
          <cell r="C3207" t="str">
            <v>ALQUILER DE MAQUINARIA PESADA</v>
          </cell>
          <cell r="D3207" t="str">
            <v>MARISCAL SUCRE MILLUNI BAJO SECTOR "B"</v>
          </cell>
          <cell r="E3207">
            <v>7</v>
          </cell>
          <cell r="F3207" t="str">
            <v>DISTRITO - 7</v>
          </cell>
          <cell r="G3207" t="str">
            <v>RI-08</v>
          </cell>
          <cell r="H3207">
            <v>15261</v>
          </cell>
          <cell r="I3207">
            <v>14853</v>
          </cell>
          <cell r="J3207">
            <v>408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2</v>
          </cell>
          <cell r="R3207" t="str">
            <v>OBRAS Y MEDIO AMBIENTE</v>
          </cell>
          <cell r="S3207">
            <v>18</v>
          </cell>
          <cell r="T3207" t="str">
            <v>CONSTRUCCION Y MANTENIMIENTO DE CAMINOS VECINALES</v>
          </cell>
          <cell r="U3207">
            <v>1</v>
          </cell>
          <cell r="V3207" t="str">
            <v>NUEVOS - 2008</v>
          </cell>
          <cell r="W3207">
            <v>3827</v>
          </cell>
        </row>
        <row r="3208">
          <cell r="B3208" t="str">
            <v>B05-18709-00000</v>
          </cell>
          <cell r="C3208" t="str">
            <v>DOTACION DE LUMINARIAS PARA ALUMBRADO PUBLICO</v>
          </cell>
          <cell r="D3208" t="str">
            <v>MARISCAL SUCRE MILLUNI BAJO SECTOR "B"</v>
          </cell>
          <cell r="E3208">
            <v>7</v>
          </cell>
          <cell r="F3208" t="str">
            <v>DISTRITO - 7</v>
          </cell>
          <cell r="G3208" t="str">
            <v>RI-08</v>
          </cell>
          <cell r="H3208">
            <v>25000</v>
          </cell>
          <cell r="I3208">
            <v>25000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2</v>
          </cell>
          <cell r="R3208" t="str">
            <v>OBRAS Y MEDIO AMBIENTE</v>
          </cell>
          <cell r="S3208">
            <v>17</v>
          </cell>
          <cell r="T3208" t="str">
            <v>ALUMBRADO PUBLICO</v>
          </cell>
          <cell r="U3208">
            <v>1</v>
          </cell>
          <cell r="V3208" t="str">
            <v>NUEVOS - 2008</v>
          </cell>
          <cell r="W3208">
            <v>3828</v>
          </cell>
        </row>
        <row r="3209">
          <cell r="B3209" t="str">
            <v>B05-18984-00000</v>
          </cell>
          <cell r="C3209" t="str">
            <v>DOTACION DE MATERIALES DE CONSTRUCCION PARA VACIADO DE ACERAS CALLES ARAMBURO, JULIO ALBOREDA, HUMBERTO VASQUEZ, GUSTAVO ALBOREDA, DELFINA BONGE, JENSESLAO BRAZ, GERVACIO ARTEGIS, CARLOS AREVALO, JUAQUIN BALAGUER Y AV. DANIEL CAMPOS.</v>
          </cell>
          <cell r="D3209" t="str">
            <v>MARISCAL SUCRE MILLUNI BAJO SECTOR "B"</v>
          </cell>
          <cell r="E3209">
            <v>7</v>
          </cell>
          <cell r="F3209" t="str">
            <v>DISTRITO - 7</v>
          </cell>
          <cell r="G3209" t="str">
            <v>RI-08</v>
          </cell>
          <cell r="H3209">
            <v>130000</v>
          </cell>
          <cell r="I3209">
            <v>130000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2</v>
          </cell>
          <cell r="R3209" t="str">
            <v>OBRAS Y MEDIO AMBIENTE</v>
          </cell>
          <cell r="S3209">
            <v>18</v>
          </cell>
          <cell r="T3209" t="str">
            <v>CONSTRUCCION Y MANTENIMIENTO DE CAMINOS VECINALES</v>
          </cell>
          <cell r="U3209">
            <v>1</v>
          </cell>
          <cell r="V3209" t="str">
            <v>NUEVOS - 2008</v>
          </cell>
          <cell r="W3209">
            <v>3829</v>
          </cell>
        </row>
        <row r="3210">
          <cell r="B3210" t="str">
            <v/>
          </cell>
          <cell r="C3210" t="str">
            <v xml:space="preserve">ALQUILER DE MAQUINARIA PESADA </v>
          </cell>
          <cell r="D3210" t="str">
            <v>MARISCAL SUCRE MILLUNI BAJO SECTOR "C"</v>
          </cell>
          <cell r="E3210">
            <v>7</v>
          </cell>
          <cell r="F3210" t="str">
            <v>DISTRITO - 7</v>
          </cell>
          <cell r="G3210" t="str">
            <v>RI-08</v>
          </cell>
          <cell r="H3210">
            <v>60316</v>
          </cell>
          <cell r="I3210">
            <v>60316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2</v>
          </cell>
          <cell r="R3210" t="str">
            <v>OBRAS Y MEDIO AMBIENTE</v>
          </cell>
          <cell r="S3210">
            <v>18</v>
          </cell>
          <cell r="T3210" t="str">
            <v>CONSTRUCCION Y MANTENIMIENTO DE CAMINOS VECINALES</v>
          </cell>
          <cell r="U3210">
            <v>1</v>
          </cell>
          <cell r="V3210" t="str">
            <v>NUEVOS - 2008</v>
          </cell>
          <cell r="W3210">
            <v>3830</v>
          </cell>
        </row>
        <row r="3211">
          <cell r="B3211" t="str">
            <v>B05-18513-00000</v>
          </cell>
          <cell r="C3211" t="str">
            <v xml:space="preserve">CONSTRUCCION SEDE SOCIAL (FASE II) </v>
          </cell>
          <cell r="D3211" t="str">
            <v>MARISCAL SUCRE MILLUNI BAJO SECTOR "C"</v>
          </cell>
          <cell r="E3211">
            <v>7</v>
          </cell>
          <cell r="F3211" t="str">
            <v>DISTRITO - 7</v>
          </cell>
          <cell r="G3211" t="str">
            <v>RI-08</v>
          </cell>
          <cell r="H3211">
            <v>50000</v>
          </cell>
          <cell r="I3211">
            <v>50000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2</v>
          </cell>
          <cell r="R3211" t="str">
            <v>OBRAS Y MEDIO AMBIENTE</v>
          </cell>
          <cell r="S3211">
            <v>12</v>
          </cell>
          <cell r="T3211" t="str">
            <v>INFRAESTRUCTURA URBANA Y RURAL</v>
          </cell>
          <cell r="U3211">
            <v>1</v>
          </cell>
          <cell r="V3211" t="str">
            <v>NUEVOS - 2008</v>
          </cell>
          <cell r="W3211">
            <v>3831</v>
          </cell>
        </row>
        <row r="3212">
          <cell r="B3212" t="str">
            <v>B05-18573-00000</v>
          </cell>
          <cell r="C3212" t="str">
            <v>DOTACION DE CEMENTO PARA CONSTRUCCION DE CORDONES DE ACERA CALLES JULIO ARBOLEDA, PEDRO E. ARAMBURO, CLIMACO CALDERON Y AV. ELIODORO VILLAZÓN.</v>
          </cell>
          <cell r="D3212" t="str">
            <v>MARISCAL SUCRE MILLUNI BAJO SECTOR "C"</v>
          </cell>
          <cell r="E3212">
            <v>7</v>
          </cell>
          <cell r="F3212" t="str">
            <v>DISTRITO - 7</v>
          </cell>
          <cell r="G3212" t="str">
            <v>RI-08</v>
          </cell>
          <cell r="H3212">
            <v>10298</v>
          </cell>
          <cell r="I3212">
            <v>10000</v>
          </cell>
          <cell r="J3212">
            <v>298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2</v>
          </cell>
          <cell r="R3212" t="str">
            <v>OBRAS Y MEDIO AMBIENTE</v>
          </cell>
          <cell r="S3212">
            <v>18</v>
          </cell>
          <cell r="T3212" t="str">
            <v>CONSTRUCCION Y MANTENIMIENTO DE CAMINOS VECINALES</v>
          </cell>
          <cell r="U3212">
            <v>1</v>
          </cell>
          <cell r="V3212" t="str">
            <v>NUEVOS - 2008</v>
          </cell>
          <cell r="W3212">
            <v>3832</v>
          </cell>
        </row>
        <row r="3213">
          <cell r="B3213" t="str">
            <v>B05-18710-00000</v>
          </cell>
          <cell r="C3213" t="str">
            <v>DOTACION DE LUMINARIAS PARA ALUMBRADO PUBLICO</v>
          </cell>
          <cell r="D3213" t="str">
            <v>MARISCAL SUCRE MILLUNI BAJO SECTOR "C"</v>
          </cell>
          <cell r="E3213">
            <v>7</v>
          </cell>
          <cell r="F3213" t="str">
            <v>DISTRITO - 7</v>
          </cell>
          <cell r="G3213" t="str">
            <v>RI-08</v>
          </cell>
          <cell r="H3213">
            <v>30000</v>
          </cell>
          <cell r="I3213">
            <v>30000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2</v>
          </cell>
          <cell r="R3213" t="str">
            <v>OBRAS Y MEDIO AMBIENTE</v>
          </cell>
          <cell r="S3213">
            <v>17</v>
          </cell>
          <cell r="T3213" t="str">
            <v>ALUMBRADO PUBLICO</v>
          </cell>
          <cell r="U3213">
            <v>1</v>
          </cell>
          <cell r="V3213" t="str">
            <v>NUEVOS - 2008</v>
          </cell>
          <cell r="W3213">
            <v>3833</v>
          </cell>
        </row>
        <row r="3214">
          <cell r="B3214" t="str">
            <v/>
          </cell>
          <cell r="C3214" t="str">
            <v>ALQUILER DE MAQUINARIA PESADA</v>
          </cell>
          <cell r="D3214" t="str">
            <v>NUEVO AMANECER HICHUCIRCA GRANDE</v>
          </cell>
          <cell r="E3214">
            <v>7</v>
          </cell>
          <cell r="F3214" t="str">
            <v>DISTRITO - 7</v>
          </cell>
          <cell r="G3214" t="str">
            <v>RI-08</v>
          </cell>
          <cell r="H3214">
            <v>20000</v>
          </cell>
          <cell r="I3214">
            <v>20000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2</v>
          </cell>
          <cell r="R3214" t="str">
            <v>OBRAS Y MEDIO AMBIENTE</v>
          </cell>
          <cell r="S3214">
            <v>18</v>
          </cell>
          <cell r="T3214" t="str">
            <v>CONSTRUCCION Y MANTENIMIENTO DE CAMINOS VECINALES</v>
          </cell>
          <cell r="U3214">
            <v>1</v>
          </cell>
          <cell r="V3214" t="str">
            <v>NUEVOS - 2008</v>
          </cell>
          <cell r="W3214">
            <v>3834</v>
          </cell>
        </row>
        <row r="3215">
          <cell r="B3215" t="str">
            <v>B05-18188-00000</v>
          </cell>
          <cell r="C3215" t="str">
            <v>CONSTRUCCION BIBLIOTECA (FASE II)</v>
          </cell>
          <cell r="D3215" t="str">
            <v>NUEVO AMANECER HICHUCIRCA GRANDE</v>
          </cell>
          <cell r="E3215">
            <v>7</v>
          </cell>
          <cell r="F3215" t="str">
            <v>DISTRITO - 7</v>
          </cell>
          <cell r="G3215" t="str">
            <v>RI-08</v>
          </cell>
          <cell r="H3215">
            <v>30000</v>
          </cell>
          <cell r="I3215">
            <v>29914</v>
          </cell>
          <cell r="J3215">
            <v>86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2</v>
          </cell>
          <cell r="R3215" t="str">
            <v>OBRAS Y MEDIO AMBIENTE</v>
          </cell>
          <cell r="S3215">
            <v>12</v>
          </cell>
          <cell r="T3215" t="str">
            <v>INFRAESTRUCTURA URBANA Y RURAL</v>
          </cell>
          <cell r="U3215">
            <v>1</v>
          </cell>
          <cell r="V3215" t="str">
            <v>NUEVOS - 2008</v>
          </cell>
          <cell r="W3215">
            <v>3835</v>
          </cell>
        </row>
        <row r="3216">
          <cell r="B3216" t="str">
            <v>B05-18876-00000</v>
          </cell>
          <cell r="C3216" t="str">
            <v>DOTACION DE TUBERIAS  PARA MATRIZ DE AGUA POTABLE</v>
          </cell>
          <cell r="D3216" t="str">
            <v>NUEVO AMANECER II SAN ROQUE</v>
          </cell>
          <cell r="E3216">
            <v>7</v>
          </cell>
          <cell r="F3216" t="str">
            <v>DISTRITO - 7</v>
          </cell>
          <cell r="G3216" t="str">
            <v>RI-08</v>
          </cell>
          <cell r="H3216">
            <v>20000</v>
          </cell>
          <cell r="I3216">
            <v>20000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2</v>
          </cell>
          <cell r="R3216" t="str">
            <v>OBRAS Y MEDIO AMBIENTE</v>
          </cell>
          <cell r="S3216">
            <v>34</v>
          </cell>
          <cell r="T3216" t="str">
            <v>SANEAMIENTO BASICO</v>
          </cell>
          <cell r="U3216">
            <v>1</v>
          </cell>
          <cell r="V3216" t="str">
            <v>NUEVOS - 2008</v>
          </cell>
          <cell r="W3216">
            <v>3836</v>
          </cell>
        </row>
        <row r="3217">
          <cell r="B3217" t="str">
            <v>B05-18992-00000</v>
          </cell>
          <cell r="C3217" t="str">
            <v>DOTACION DE MATERIALES PARA CONSTRUCCION DE CORDONES DE ACERA MANZANOS H, I, J.</v>
          </cell>
          <cell r="D3217" t="str">
            <v>NUEVO AMANECER II SAN ROQUE</v>
          </cell>
          <cell r="E3217">
            <v>7</v>
          </cell>
          <cell r="F3217" t="str">
            <v>DISTRITO - 7</v>
          </cell>
          <cell r="G3217" t="str">
            <v>RI-08</v>
          </cell>
          <cell r="H3217">
            <v>10955</v>
          </cell>
          <cell r="I3217">
            <v>10884</v>
          </cell>
          <cell r="J3217">
            <v>71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2</v>
          </cell>
          <cell r="R3217" t="str">
            <v>OBRAS Y MEDIO AMBIENTE</v>
          </cell>
          <cell r="S3217">
            <v>18</v>
          </cell>
          <cell r="T3217" t="str">
            <v>CONSTRUCCION Y MANTENIMIENTO DE CAMINOS VECINALES</v>
          </cell>
          <cell r="U3217">
            <v>1</v>
          </cell>
          <cell r="V3217" t="str">
            <v>NUEVOS - 2008</v>
          </cell>
          <cell r="W3217">
            <v>3837</v>
          </cell>
        </row>
        <row r="3218">
          <cell r="B3218" t="str">
            <v>B05-18924-00000</v>
          </cell>
          <cell r="C3218" t="str">
            <v>DOTACION DE MATERIALES  PARA ENLOSETADO CALLES VICENTE BERNEDO Y JULIO ARBOLEDA</v>
          </cell>
          <cell r="D3218" t="str">
            <v>PANAMERICANA II</v>
          </cell>
          <cell r="E3218">
            <v>7</v>
          </cell>
          <cell r="F3218" t="str">
            <v>DISTRITO - 7</v>
          </cell>
          <cell r="G3218" t="str">
            <v>RI-08</v>
          </cell>
          <cell r="H3218">
            <v>43376</v>
          </cell>
          <cell r="I3218">
            <v>41956</v>
          </cell>
          <cell r="J3218">
            <v>1420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2</v>
          </cell>
          <cell r="R3218" t="str">
            <v>OBRAS Y MEDIO AMBIENTE</v>
          </cell>
          <cell r="S3218">
            <v>18</v>
          </cell>
          <cell r="T3218" t="str">
            <v>CONSTRUCCION Y MANTENIMIENTO DE CAMINOS VECINALES</v>
          </cell>
          <cell r="U3218">
            <v>1</v>
          </cell>
          <cell r="V3218" t="str">
            <v>NUEVOS - 2008</v>
          </cell>
          <cell r="W3218">
            <v>3838</v>
          </cell>
        </row>
        <row r="3219">
          <cell r="B3219" t="str">
            <v>B05-18946-00000</v>
          </cell>
          <cell r="C3219" t="str">
            <v>DOTACION DE MATERIALES DE CONSTRUCCION PARA CORDONES DE ACERA AV. SAN JOSE</v>
          </cell>
          <cell r="D3219" t="str">
            <v>PLAYA VERDE</v>
          </cell>
          <cell r="E3219">
            <v>7</v>
          </cell>
          <cell r="F3219" t="str">
            <v>DISTRITO - 7</v>
          </cell>
          <cell r="G3219" t="str">
            <v>RI-08</v>
          </cell>
          <cell r="H3219">
            <v>30834</v>
          </cell>
          <cell r="I3219">
            <v>30834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2</v>
          </cell>
          <cell r="R3219" t="str">
            <v>OBRAS Y MEDIO AMBIENTE</v>
          </cell>
          <cell r="S3219">
            <v>18</v>
          </cell>
          <cell r="T3219" t="str">
            <v>CONSTRUCCION Y MANTENIMIENTO DE CAMINOS VECINALES</v>
          </cell>
          <cell r="U3219">
            <v>1</v>
          </cell>
          <cell r="V3219" t="str">
            <v>NUEVOS - 2008</v>
          </cell>
          <cell r="W3219">
            <v>3839</v>
          </cell>
        </row>
        <row r="3220">
          <cell r="B3220" t="str">
            <v>B05-18711-00000</v>
          </cell>
          <cell r="C3220" t="str">
            <v>DOTACION DE LUMINARIAS PARA ALUMBRADO PUBLICO</v>
          </cell>
          <cell r="D3220" t="str">
            <v>PRADOS DEL NORTE</v>
          </cell>
          <cell r="E3220">
            <v>7</v>
          </cell>
          <cell r="F3220" t="str">
            <v>DISTRITO - 7</v>
          </cell>
          <cell r="G3220" t="str">
            <v>RI-08</v>
          </cell>
          <cell r="H3220">
            <v>10108</v>
          </cell>
          <cell r="I3220">
            <v>9884</v>
          </cell>
          <cell r="J3220">
            <v>224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2</v>
          </cell>
          <cell r="R3220" t="str">
            <v>OBRAS Y MEDIO AMBIENTE</v>
          </cell>
          <cell r="S3220">
            <v>17</v>
          </cell>
          <cell r="T3220" t="str">
            <v>ALUMBRADO PUBLICO</v>
          </cell>
          <cell r="U3220">
            <v>1</v>
          </cell>
          <cell r="V3220" t="str">
            <v>NUEVOS - 2008</v>
          </cell>
          <cell r="W3220">
            <v>3840</v>
          </cell>
        </row>
        <row r="3221">
          <cell r="B3221" t="str">
            <v>B05-18947-00000</v>
          </cell>
          <cell r="C3221" t="str">
            <v>DOTACION MATERIALES DE CONSTRUCCION PARA CORDONES DE ACERA CALLE ANCORAYMES</v>
          </cell>
          <cell r="D3221" t="str">
            <v>PRADOS DEL NORTE</v>
          </cell>
          <cell r="E3221">
            <v>7</v>
          </cell>
          <cell r="F3221" t="str">
            <v>DISTRITO - 7</v>
          </cell>
          <cell r="G3221" t="str">
            <v>RI-08</v>
          </cell>
          <cell r="H3221">
            <v>20000</v>
          </cell>
          <cell r="I3221">
            <v>20000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2</v>
          </cell>
          <cell r="R3221" t="str">
            <v>OBRAS Y MEDIO AMBIENTE</v>
          </cell>
          <cell r="S3221">
            <v>18</v>
          </cell>
          <cell r="T3221" t="str">
            <v>CONSTRUCCION Y MANTENIMIENTO DE CAMINOS VECINALES</v>
          </cell>
          <cell r="U3221">
            <v>1</v>
          </cell>
          <cell r="V3221" t="str">
            <v>NUEVOS - 2008</v>
          </cell>
          <cell r="W3221">
            <v>3841</v>
          </cell>
        </row>
        <row r="3222">
          <cell r="B3222" t="str">
            <v>B05-18371-00000</v>
          </cell>
          <cell r="C3222" t="str">
            <v>CONSTRUCCION DE GRADERIAS y DRENAJE PLUVIAL CANCHA DEPORTIVA</v>
          </cell>
          <cell r="D3222" t="str">
            <v>PUERTO CAMACHO</v>
          </cell>
          <cell r="E3222">
            <v>7</v>
          </cell>
          <cell r="F3222" t="str">
            <v>DISTRITO - 7</v>
          </cell>
          <cell r="G3222" t="str">
            <v>RI-08</v>
          </cell>
          <cell r="H3222">
            <v>56000</v>
          </cell>
          <cell r="I3222">
            <v>56000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2</v>
          </cell>
          <cell r="R3222" t="str">
            <v>OBRAS Y MEDIO AMBIENTE</v>
          </cell>
          <cell r="S3222">
            <v>12</v>
          </cell>
          <cell r="T3222" t="str">
            <v>INFRAESTRUCTURA URBANA Y RURAL</v>
          </cell>
          <cell r="U3222">
            <v>1</v>
          </cell>
          <cell r="V3222" t="str">
            <v>NUEVOS - 2008</v>
          </cell>
          <cell r="W3222">
            <v>3842</v>
          </cell>
        </row>
        <row r="3223">
          <cell r="B3223" t="str">
            <v>B05-18466-00000</v>
          </cell>
          <cell r="C3223" t="str">
            <v>CONSTRUCCION PLAZA CIVICA (FASE III).</v>
          </cell>
          <cell r="D3223" t="str">
            <v>PUERTO CAMACHO</v>
          </cell>
          <cell r="E3223">
            <v>7</v>
          </cell>
          <cell r="F3223" t="str">
            <v>DISTRITO - 7</v>
          </cell>
          <cell r="G3223" t="str">
            <v>RI-08</v>
          </cell>
          <cell r="H3223">
            <v>62300</v>
          </cell>
          <cell r="I3223">
            <v>62300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2</v>
          </cell>
          <cell r="R3223" t="str">
            <v>OBRAS Y MEDIO AMBIENTE</v>
          </cell>
          <cell r="S3223">
            <v>12</v>
          </cell>
          <cell r="T3223" t="str">
            <v>INFRAESTRUCTURA URBANA Y RURAL</v>
          </cell>
          <cell r="U3223">
            <v>1</v>
          </cell>
          <cell r="V3223" t="str">
            <v>NUEVOS - 2008</v>
          </cell>
          <cell r="W3223">
            <v>3843</v>
          </cell>
        </row>
        <row r="3224">
          <cell r="B3224" t="str">
            <v>B05-18553-00000</v>
          </cell>
          <cell r="C3224" t="str">
            <v>DOTACIÓN DE ACCESORIOS PARA ALUMBRADO PUBLICO</v>
          </cell>
          <cell r="D3224" t="str">
            <v>PUERTO CAMACHO</v>
          </cell>
          <cell r="E3224">
            <v>7</v>
          </cell>
          <cell r="F3224" t="str">
            <v>DISTRITO - 7</v>
          </cell>
          <cell r="G3224" t="str">
            <v>RI-08</v>
          </cell>
          <cell r="H3224">
            <v>3249</v>
          </cell>
          <cell r="I3224">
            <v>3249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2</v>
          </cell>
          <cell r="R3224" t="str">
            <v>OBRAS Y MEDIO AMBIENTE</v>
          </cell>
          <cell r="S3224">
            <v>17</v>
          </cell>
          <cell r="T3224" t="str">
            <v>ALUMBRADO PUBLICO</v>
          </cell>
          <cell r="U3224">
            <v>1</v>
          </cell>
          <cell r="V3224" t="str">
            <v>NUEVOS - 2008</v>
          </cell>
          <cell r="W3224">
            <v>3844</v>
          </cell>
        </row>
        <row r="3225">
          <cell r="B3225" t="str">
            <v>B05-18920-00000</v>
          </cell>
          <cell r="C3225" t="str">
            <v>DOTACION DE MATERIAL PARA ENARENADO CANCHA DE FUTBOL</v>
          </cell>
          <cell r="D3225" t="str">
            <v>PUERTO CAMACHO</v>
          </cell>
          <cell r="E3225">
            <v>7</v>
          </cell>
          <cell r="F3225" t="str">
            <v>DISTRITO - 7</v>
          </cell>
          <cell r="G3225" t="str">
            <v>RI-08</v>
          </cell>
          <cell r="H3225">
            <v>30000</v>
          </cell>
          <cell r="I3225">
            <v>21365</v>
          </cell>
          <cell r="J3225">
            <v>8635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2</v>
          </cell>
          <cell r="R3225" t="str">
            <v>OBRAS Y MEDIO AMBIENTE</v>
          </cell>
          <cell r="S3225">
            <v>12</v>
          </cell>
          <cell r="T3225" t="str">
            <v>INFRAESTRUCTURA URBANA Y RURAL</v>
          </cell>
          <cell r="U3225">
            <v>1</v>
          </cell>
          <cell r="V3225" t="str">
            <v>NUEVOS - 2008</v>
          </cell>
          <cell r="W3225">
            <v>3845</v>
          </cell>
        </row>
        <row r="3226">
          <cell r="B3226" t="str">
            <v>B05-18885-00000</v>
          </cell>
          <cell r="C3226" t="str">
            <v>DOTACION DE TUBERIAS PARA AGUA POTABLE</v>
          </cell>
          <cell r="D3226" t="str">
            <v>SAN  ANSELMO SECTOR RIO NEGRO SAN ROQUE</v>
          </cell>
          <cell r="E3226">
            <v>7</v>
          </cell>
          <cell r="F3226" t="str">
            <v>DISTRITO - 7</v>
          </cell>
          <cell r="G3226" t="str">
            <v>RI-08</v>
          </cell>
          <cell r="H3226">
            <v>38884</v>
          </cell>
          <cell r="I3226">
            <v>38884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2</v>
          </cell>
          <cell r="R3226" t="str">
            <v>OBRAS Y MEDIO AMBIENTE</v>
          </cell>
          <cell r="S3226">
            <v>34</v>
          </cell>
          <cell r="T3226" t="str">
            <v>SANEAMIENTO BASICO</v>
          </cell>
          <cell r="U3226">
            <v>1</v>
          </cell>
          <cell r="V3226" t="str">
            <v>NUEVOS - 2008</v>
          </cell>
          <cell r="W3226">
            <v>3846</v>
          </cell>
        </row>
        <row r="3227">
          <cell r="B3227" t="str">
            <v>B05-18948-00000</v>
          </cell>
          <cell r="C3227" t="str">
            <v>DOTACION DE MATERIALES DE CONSTRUCCION PARA CORDONES DE ACERA CALLES LOS ANDES, HICHUCIRCA, LOS CLAVELES, AV. COPACABANA Y CONTORNO PLAZA 9 DE JULIO.</v>
          </cell>
          <cell r="D3227" t="str">
            <v>SAN ANTONIO HICHUCIRCA GRANDE</v>
          </cell>
          <cell r="E3227">
            <v>7</v>
          </cell>
          <cell r="F3227" t="str">
            <v>DISTRITO - 7</v>
          </cell>
          <cell r="G3227" t="str">
            <v>RI-08</v>
          </cell>
          <cell r="H3227">
            <v>46689</v>
          </cell>
          <cell r="I3227">
            <v>46689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2</v>
          </cell>
          <cell r="R3227" t="str">
            <v>OBRAS Y MEDIO AMBIENTE</v>
          </cell>
          <cell r="S3227">
            <v>18</v>
          </cell>
          <cell r="T3227" t="str">
            <v>CONSTRUCCION Y MANTENIMIENTO DE CAMINOS VECINALES</v>
          </cell>
          <cell r="U3227">
            <v>1</v>
          </cell>
          <cell r="V3227" t="str">
            <v>NUEVOS - 2008</v>
          </cell>
          <cell r="W3227">
            <v>3847</v>
          </cell>
        </row>
        <row r="3228">
          <cell r="B3228" t="str">
            <v>B05-18886-00000</v>
          </cell>
          <cell r="C3228" t="str">
            <v>DOTACION DE TUBERIAS PARA AGUA POTABLE</v>
          </cell>
          <cell r="D3228" t="str">
            <v>SAN ANTONIO SECTOR SAN ROQUE</v>
          </cell>
          <cell r="E3228">
            <v>7</v>
          </cell>
          <cell r="F3228" t="str">
            <v>DISTRITO - 7</v>
          </cell>
          <cell r="G3228" t="str">
            <v>RI-08</v>
          </cell>
          <cell r="H3228">
            <v>10000</v>
          </cell>
          <cell r="I3228">
            <v>10000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2</v>
          </cell>
          <cell r="R3228" t="str">
            <v>OBRAS Y MEDIO AMBIENTE</v>
          </cell>
          <cell r="S3228">
            <v>34</v>
          </cell>
          <cell r="T3228" t="str">
            <v>SANEAMIENTO BASICO</v>
          </cell>
          <cell r="U3228">
            <v>1</v>
          </cell>
          <cell r="V3228" t="str">
            <v>NUEVOS - 2008</v>
          </cell>
          <cell r="W3228">
            <v>3848</v>
          </cell>
        </row>
        <row r="3229">
          <cell r="B3229" t="str">
            <v>B05-18983-00000</v>
          </cell>
          <cell r="C3229" t="str">
            <v>DOTACION DE MATERIALES DE CONSTRUCCION PARA SEDE SOCIAL (FASE II)</v>
          </cell>
          <cell r="D3229" t="str">
            <v>SAN ANTONIO SECTOR SAN ROQUE</v>
          </cell>
          <cell r="E3229">
            <v>7</v>
          </cell>
          <cell r="F3229" t="str">
            <v>DISTRITO - 7</v>
          </cell>
          <cell r="G3229" t="str">
            <v>RI-08</v>
          </cell>
          <cell r="H3229">
            <v>20884</v>
          </cell>
          <cell r="I3229">
            <v>20884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2</v>
          </cell>
          <cell r="R3229" t="str">
            <v>OBRAS Y MEDIO AMBIENTE</v>
          </cell>
          <cell r="S3229">
            <v>12</v>
          </cell>
          <cell r="T3229" t="str">
            <v>INFRAESTRUCTURA URBANA Y RURAL</v>
          </cell>
          <cell r="U3229">
            <v>1</v>
          </cell>
          <cell r="V3229" t="str">
            <v>NUEVOS - 2008</v>
          </cell>
          <cell r="W3229">
            <v>3849</v>
          </cell>
        </row>
        <row r="3230">
          <cell r="B3230" t="str">
            <v>B05-18362-00000</v>
          </cell>
          <cell r="C3230" t="str">
            <v>CONSTRUCCION DE CORDONES DE ACERA CALLES MANZANOS H-4, H-5 y C-4.</v>
          </cell>
          <cell r="D3230" t="str">
            <v>SAN JUAN SAN ROQUE</v>
          </cell>
          <cell r="E3230">
            <v>7</v>
          </cell>
          <cell r="F3230" t="str">
            <v>DISTRITO - 7</v>
          </cell>
          <cell r="G3230" t="str">
            <v>RI-08</v>
          </cell>
          <cell r="H3230">
            <v>30884</v>
          </cell>
          <cell r="I3230">
            <v>30884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2</v>
          </cell>
          <cell r="R3230" t="str">
            <v>OBRAS Y MEDIO AMBIENTE</v>
          </cell>
          <cell r="S3230">
            <v>18</v>
          </cell>
          <cell r="T3230" t="str">
            <v>CONSTRUCCION Y MANTENIMIENTO DE CAMINOS VECINALES</v>
          </cell>
          <cell r="U3230">
            <v>1</v>
          </cell>
          <cell r="V3230" t="str">
            <v>NUEVOS - 2008</v>
          </cell>
          <cell r="W3230">
            <v>3850</v>
          </cell>
        </row>
        <row r="3231">
          <cell r="B3231" t="str">
            <v>B05-18712-00000</v>
          </cell>
          <cell r="C3231" t="str">
            <v>DOTACION DE LUMINARIAS PARA ALUMBRADO PUBLICO</v>
          </cell>
          <cell r="D3231" t="str">
            <v>SAN MIGUEL</v>
          </cell>
          <cell r="E3231">
            <v>7</v>
          </cell>
          <cell r="F3231" t="str">
            <v>DISTRITO - 7</v>
          </cell>
          <cell r="G3231" t="str">
            <v>RI-08</v>
          </cell>
          <cell r="H3231">
            <v>5884</v>
          </cell>
          <cell r="I3231">
            <v>5884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2</v>
          </cell>
          <cell r="R3231" t="str">
            <v>OBRAS Y MEDIO AMBIENTE</v>
          </cell>
          <cell r="S3231">
            <v>17</v>
          </cell>
          <cell r="T3231" t="str">
            <v>ALUMBRADO PUBLICO</v>
          </cell>
          <cell r="U3231">
            <v>1</v>
          </cell>
          <cell r="V3231" t="str">
            <v>NUEVOS - 2008</v>
          </cell>
          <cell r="W3231">
            <v>3851</v>
          </cell>
        </row>
        <row r="3232">
          <cell r="B3232" t="str">
            <v>B05-18887-00000</v>
          </cell>
          <cell r="C3232" t="str">
            <v>DOTACION DE TUBERIAS PARA AGUA POTABLE</v>
          </cell>
          <cell r="D3232" t="str">
            <v>SAN MIGUEL</v>
          </cell>
          <cell r="E3232">
            <v>7</v>
          </cell>
          <cell r="F3232" t="str">
            <v>DISTRITO - 7</v>
          </cell>
          <cell r="G3232" t="str">
            <v>RI-08</v>
          </cell>
          <cell r="H3232">
            <v>20000</v>
          </cell>
          <cell r="I3232">
            <v>20000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2</v>
          </cell>
          <cell r="R3232" t="str">
            <v>OBRAS Y MEDIO AMBIENTE</v>
          </cell>
          <cell r="S3232">
            <v>34</v>
          </cell>
          <cell r="T3232" t="str">
            <v>SANEAMIENTO BASICO</v>
          </cell>
          <cell r="U3232">
            <v>1</v>
          </cell>
          <cell r="V3232" t="str">
            <v>NUEVOS - 2008</v>
          </cell>
          <cell r="W3232">
            <v>3852</v>
          </cell>
        </row>
        <row r="3233">
          <cell r="B3233" t="str">
            <v>B05-18550-00000</v>
          </cell>
          <cell r="C3233" t="str">
            <v>DOTACION DE LUMINARIAS PARA ALUMBRADO PUBLICO</v>
          </cell>
          <cell r="D3233" t="str">
            <v>SAN SIMON</v>
          </cell>
          <cell r="E3233">
            <v>7</v>
          </cell>
          <cell r="F3233" t="str">
            <v>DISTRITO - 7</v>
          </cell>
          <cell r="G3233" t="str">
            <v>RI-08</v>
          </cell>
          <cell r="H3233">
            <v>25884</v>
          </cell>
          <cell r="I3233">
            <v>25884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2</v>
          </cell>
          <cell r="R3233" t="str">
            <v>OBRAS Y MEDIO AMBIENTE</v>
          </cell>
          <cell r="S3233">
            <v>17</v>
          </cell>
          <cell r="T3233" t="str">
            <v>ALUMBRADO PUBLICO</v>
          </cell>
          <cell r="U3233">
            <v>1</v>
          </cell>
          <cell r="V3233" t="str">
            <v>NUEVOS - 2008</v>
          </cell>
          <cell r="W3233">
            <v>3853</v>
          </cell>
        </row>
        <row r="3234">
          <cell r="B3234" t="str">
            <v/>
          </cell>
          <cell r="C3234" t="str">
            <v>ALQUILER DE MAQUINARIA PESADA</v>
          </cell>
          <cell r="D3234" t="str">
            <v>SEÑOR DE LA CRUZ</v>
          </cell>
          <cell r="E3234">
            <v>7</v>
          </cell>
          <cell r="F3234" t="str">
            <v>DISTRITO - 7</v>
          </cell>
          <cell r="G3234" t="str">
            <v>RI-08</v>
          </cell>
          <cell r="H3234">
            <v>15000</v>
          </cell>
          <cell r="I3234">
            <v>15000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2</v>
          </cell>
          <cell r="R3234" t="str">
            <v>OBRAS Y MEDIO AMBIENTE</v>
          </cell>
          <cell r="S3234">
            <v>18</v>
          </cell>
          <cell r="T3234" t="str">
            <v>CONSTRUCCION Y MANTENIMIENTO DE CAMINOS VECINALES</v>
          </cell>
          <cell r="U3234">
            <v>1</v>
          </cell>
          <cell r="V3234" t="str">
            <v>NUEVOS - 2008</v>
          </cell>
          <cell r="W3234">
            <v>3854</v>
          </cell>
        </row>
        <row r="3235">
          <cell r="B3235" t="str">
            <v>B05-18713-00000</v>
          </cell>
          <cell r="C3235" t="str">
            <v>DOTACION DE LUMINARIAS PARA ALUMBRADO PUBLICO</v>
          </cell>
          <cell r="D3235" t="str">
            <v>SEÑOR DE LA CRUZ</v>
          </cell>
          <cell r="E3235">
            <v>7</v>
          </cell>
          <cell r="F3235" t="str">
            <v>DISTRITO - 7</v>
          </cell>
          <cell r="G3235" t="str">
            <v>RI-08</v>
          </cell>
          <cell r="H3235">
            <v>12633</v>
          </cell>
          <cell r="I3235">
            <v>12633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2</v>
          </cell>
          <cell r="R3235" t="str">
            <v>OBRAS Y MEDIO AMBIENTE</v>
          </cell>
          <cell r="S3235">
            <v>17</v>
          </cell>
          <cell r="T3235" t="str">
            <v>ALUMBRADO PUBLICO</v>
          </cell>
          <cell r="U3235">
            <v>1</v>
          </cell>
          <cell r="V3235" t="str">
            <v>NUEVOS - 2008</v>
          </cell>
          <cell r="W3235">
            <v>3855</v>
          </cell>
        </row>
        <row r="3236">
          <cell r="B3236" t="str">
            <v>B05-18543-00000</v>
          </cell>
          <cell r="C3236" t="str">
            <v>DOTACION DE TUBERIAS PARA CONEXIÓN DE RED DE AGUA POTABLE</v>
          </cell>
          <cell r="D3236" t="str">
            <v>SEÑOR DE LAGUNAS</v>
          </cell>
          <cell r="E3236">
            <v>7</v>
          </cell>
          <cell r="F3236" t="str">
            <v>DISTRITO - 7</v>
          </cell>
          <cell r="G3236" t="str">
            <v>RI-08</v>
          </cell>
          <cell r="H3236">
            <v>43673</v>
          </cell>
          <cell r="I3236">
            <v>41832</v>
          </cell>
          <cell r="J3236">
            <v>1841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2</v>
          </cell>
          <cell r="R3236" t="str">
            <v>OBRAS Y MEDIO AMBIENTE</v>
          </cell>
          <cell r="S3236">
            <v>34</v>
          </cell>
          <cell r="T3236" t="str">
            <v>SANEAMIENTO BASICO</v>
          </cell>
          <cell r="U3236">
            <v>1</v>
          </cell>
          <cell r="V3236" t="str">
            <v>NUEVOS - 2008</v>
          </cell>
          <cell r="W3236">
            <v>3856</v>
          </cell>
        </row>
        <row r="3237">
          <cell r="B3237" t="str">
            <v>B05-18993-00000</v>
          </cell>
          <cell r="C3237" t="str">
            <v>DOTACION DE MATERIALES PARA CONSTRUCCION DE SEDE SOCIAL</v>
          </cell>
          <cell r="D3237" t="str">
            <v>SEÑOR DE LAGUNAS  21 DE SEPTIEMBRE</v>
          </cell>
          <cell r="E3237">
            <v>7</v>
          </cell>
          <cell r="F3237" t="str">
            <v>DISTRITO - 7</v>
          </cell>
          <cell r="G3237" t="str">
            <v>RI-08</v>
          </cell>
          <cell r="H3237">
            <v>58042</v>
          </cell>
          <cell r="I3237">
            <v>56530</v>
          </cell>
          <cell r="J3237">
            <v>1512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2</v>
          </cell>
          <cell r="R3237" t="str">
            <v>OBRAS Y MEDIO AMBIENTE</v>
          </cell>
          <cell r="S3237">
            <v>12</v>
          </cell>
          <cell r="T3237" t="str">
            <v>INFRAESTRUCTURA URBANA Y RURAL</v>
          </cell>
          <cell r="U3237">
            <v>1</v>
          </cell>
          <cell r="V3237" t="str">
            <v>NUEVOS - 2008</v>
          </cell>
          <cell r="W3237">
            <v>3857</v>
          </cell>
        </row>
        <row r="3238">
          <cell r="B3238" t="str">
            <v>B05-18161-00000</v>
          </cell>
          <cell r="C3238" t="str">
            <v>CONSTRUCCION DE CORDONES DE ACERA  AV. AYACUCHO (MANZANOS D,E, F)</v>
          </cell>
          <cell r="D3238" t="str">
            <v>SEÑOR DE LAGUNAS  NORTE</v>
          </cell>
          <cell r="E3238">
            <v>7</v>
          </cell>
          <cell r="F3238" t="str">
            <v>DISTRITO - 7</v>
          </cell>
          <cell r="G3238" t="str">
            <v>RI-08</v>
          </cell>
          <cell r="H3238">
            <v>17866</v>
          </cell>
          <cell r="I3238">
            <v>17866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2</v>
          </cell>
          <cell r="R3238" t="str">
            <v>OBRAS Y MEDIO AMBIENTE</v>
          </cell>
          <cell r="S3238">
            <v>18</v>
          </cell>
          <cell r="T3238" t="str">
            <v>CONSTRUCCION Y MANTENIMIENTO DE CAMINOS VECINALES</v>
          </cell>
          <cell r="U3238">
            <v>1</v>
          </cell>
          <cell r="V3238" t="str">
            <v>NUEVOS - 2008</v>
          </cell>
          <cell r="W3238">
            <v>3858</v>
          </cell>
        </row>
        <row r="3239">
          <cell r="B3239" t="str">
            <v/>
          </cell>
          <cell r="C3239" t="str">
            <v>ALQUIER DE MAQUINARIA PESADA (TOPADORA)</v>
          </cell>
          <cell r="D3239" t="str">
            <v>SEÑOR DE LAGUNAS II</v>
          </cell>
          <cell r="E3239">
            <v>7</v>
          </cell>
          <cell r="F3239" t="str">
            <v>DISTRITO - 7</v>
          </cell>
          <cell r="G3239" t="str">
            <v>RI-08</v>
          </cell>
          <cell r="H3239">
            <v>15000</v>
          </cell>
          <cell r="I3239">
            <v>15000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2</v>
          </cell>
          <cell r="R3239" t="str">
            <v>OBRAS Y MEDIO AMBIENTE</v>
          </cell>
          <cell r="S3239">
            <v>18</v>
          </cell>
          <cell r="T3239" t="str">
            <v>CONSTRUCCION Y MANTENIMIENTO DE CAMINOS VECINALES</v>
          </cell>
          <cell r="U3239">
            <v>1</v>
          </cell>
          <cell r="V3239" t="str">
            <v>NUEVOS - 2008</v>
          </cell>
          <cell r="W3239">
            <v>3859</v>
          </cell>
        </row>
        <row r="3240">
          <cell r="B3240" t="str">
            <v>B05-18521-00000</v>
          </cell>
          <cell r="C3240" t="str">
            <v>CONSTRUCCION SEDE SOCIAL FASE I</v>
          </cell>
          <cell r="D3240" t="str">
            <v>TOPATER</v>
          </cell>
          <cell r="E3240">
            <v>7</v>
          </cell>
          <cell r="F3240" t="str">
            <v>DISTRITO - 7</v>
          </cell>
          <cell r="G3240" t="str">
            <v>RI-08</v>
          </cell>
          <cell r="H3240">
            <v>15000</v>
          </cell>
          <cell r="I3240">
            <v>15000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2</v>
          </cell>
          <cell r="R3240" t="str">
            <v>OBRAS Y MEDIO AMBIENTE</v>
          </cell>
          <cell r="S3240">
            <v>12</v>
          </cell>
          <cell r="T3240" t="str">
            <v>INFRAESTRUCTURA URBANA Y RURAL</v>
          </cell>
          <cell r="U3240">
            <v>1</v>
          </cell>
          <cell r="V3240" t="str">
            <v>NUEVOS - 2008</v>
          </cell>
          <cell r="W3240">
            <v>3860</v>
          </cell>
        </row>
        <row r="3241">
          <cell r="B3241" t="str">
            <v>B05-18492-00000</v>
          </cell>
          <cell r="C3241" t="str">
            <v>CONSTRUCCION SEDE SOCIAL  (OBRA  FINA)</v>
          </cell>
          <cell r="D3241" t="str">
            <v>UTAMA</v>
          </cell>
          <cell r="E3241">
            <v>7</v>
          </cell>
          <cell r="F3241" t="str">
            <v>DISTRITO - 7</v>
          </cell>
          <cell r="G3241" t="str">
            <v>RI-08</v>
          </cell>
          <cell r="H3241">
            <v>31602</v>
          </cell>
          <cell r="I3241">
            <v>30516</v>
          </cell>
          <cell r="J3241">
            <v>1086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2</v>
          </cell>
          <cell r="R3241" t="str">
            <v>OBRAS Y MEDIO AMBIENTE</v>
          </cell>
          <cell r="S3241">
            <v>12</v>
          </cell>
          <cell r="T3241" t="str">
            <v>INFRAESTRUCTURA URBANA Y RURAL</v>
          </cell>
          <cell r="U3241">
            <v>1</v>
          </cell>
          <cell r="V3241" t="str">
            <v>NUEVOS - 2008</v>
          </cell>
          <cell r="W3241">
            <v>3861</v>
          </cell>
        </row>
        <row r="3242">
          <cell r="B3242" t="str">
            <v/>
          </cell>
          <cell r="C3242" t="str">
            <v xml:space="preserve">ALQUILER MAQUINARIA PESADA PARA APERTURA DE CALLES </v>
          </cell>
          <cell r="D3242" t="str">
            <v>VALLE HERMOSO</v>
          </cell>
          <cell r="E3242">
            <v>7</v>
          </cell>
          <cell r="F3242" t="str">
            <v>DISTRITO - 7</v>
          </cell>
          <cell r="G3242" t="str">
            <v>RI-08</v>
          </cell>
          <cell r="H3242">
            <v>25884</v>
          </cell>
          <cell r="I3242">
            <v>25884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2</v>
          </cell>
          <cell r="R3242" t="str">
            <v>OBRAS Y MEDIO AMBIENTE</v>
          </cell>
          <cell r="S3242">
            <v>18</v>
          </cell>
          <cell r="T3242" t="str">
            <v>CONSTRUCCION Y MANTENIMIENTO DE CAMINOS VECINALES</v>
          </cell>
          <cell r="U3242">
            <v>1</v>
          </cell>
          <cell r="V3242" t="str">
            <v>NUEVOS - 2008</v>
          </cell>
          <cell r="W3242">
            <v>3862</v>
          </cell>
        </row>
        <row r="3243">
          <cell r="B3243" t="str">
            <v>B05-18989-00000</v>
          </cell>
          <cell r="C3243" t="str">
            <v>DOTACION DE MATERIALES PARA CONSTRUCCION DE CORDONES DE ACERA AV. L, A, E, H.</v>
          </cell>
          <cell r="D3243" t="str">
            <v>VILA VILA</v>
          </cell>
          <cell r="E3243">
            <v>7</v>
          </cell>
          <cell r="F3243" t="str">
            <v>DISTRITO - 7</v>
          </cell>
          <cell r="G3243" t="str">
            <v>RI-08</v>
          </cell>
          <cell r="H3243">
            <v>24023</v>
          </cell>
          <cell r="I3243">
            <v>23559</v>
          </cell>
          <cell r="J3243">
            <v>464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2</v>
          </cell>
          <cell r="R3243" t="str">
            <v>OBRAS Y MEDIO AMBIENTE</v>
          </cell>
          <cell r="S3243">
            <v>18</v>
          </cell>
          <cell r="T3243" t="str">
            <v>CONSTRUCCION Y MANTENIMIENTO DE CAMINOS VECINALES</v>
          </cell>
          <cell r="U3243">
            <v>1</v>
          </cell>
          <cell r="V3243" t="str">
            <v>NUEVOS - 2008</v>
          </cell>
          <cell r="W3243">
            <v>3863</v>
          </cell>
        </row>
        <row r="3244">
          <cell r="B3244" t="str">
            <v>B05-18158-00000</v>
          </cell>
          <cell r="C3244" t="str">
            <v>CONSTRUCCION CORDONES DE ACERA  PARA CALLE LITORAL Y HUAYNA LTDA.</v>
          </cell>
          <cell r="D3244" t="str">
            <v>VILLA COOPERATIVA NORTE</v>
          </cell>
          <cell r="E3244">
            <v>7</v>
          </cell>
          <cell r="F3244" t="str">
            <v>DISTRITO - 7</v>
          </cell>
          <cell r="G3244" t="str">
            <v>RI-08</v>
          </cell>
          <cell r="H3244">
            <v>13798</v>
          </cell>
          <cell r="I3244">
            <v>0</v>
          </cell>
          <cell r="J3244">
            <v>13798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2</v>
          </cell>
          <cell r="R3244" t="str">
            <v>OBRAS Y MEDIO AMBIENTE</v>
          </cell>
          <cell r="S3244">
            <v>18</v>
          </cell>
          <cell r="T3244" t="str">
            <v>CONSTRUCCION Y MANTENIMIENTO DE CAMINOS VECINALES</v>
          </cell>
          <cell r="U3244">
            <v>1</v>
          </cell>
          <cell r="V3244" t="str">
            <v>NUEVOS - 2008</v>
          </cell>
          <cell r="W3244">
            <v>3864</v>
          </cell>
        </row>
        <row r="3245">
          <cell r="B3245" t="str">
            <v>B05-18664-00000</v>
          </cell>
          <cell r="C3245" t="str">
            <v>DOTACION DE LOSETAS PARA CALLES SAN BARTOLOME Y FLORIDA</v>
          </cell>
          <cell r="D3245" t="str">
            <v>VILLA ILLIMANI</v>
          </cell>
          <cell r="E3245">
            <v>7</v>
          </cell>
          <cell r="F3245" t="str">
            <v>DISTRITO - 7</v>
          </cell>
          <cell r="G3245" t="str">
            <v>RI-08</v>
          </cell>
          <cell r="H3245">
            <v>27615</v>
          </cell>
          <cell r="I3245">
            <v>27615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2</v>
          </cell>
          <cell r="R3245" t="str">
            <v>OBRAS Y MEDIO AMBIENTE</v>
          </cell>
          <cell r="S3245">
            <v>18</v>
          </cell>
          <cell r="T3245" t="str">
            <v>CONSTRUCCION Y MANTENIMIENTO DE CAMINOS VECINALES</v>
          </cell>
          <cell r="U3245">
            <v>1</v>
          </cell>
          <cell r="V3245" t="str">
            <v>NUEVOS - 2008</v>
          </cell>
          <cell r="W3245">
            <v>3865</v>
          </cell>
        </row>
        <row r="3246">
          <cell r="B3246" t="str">
            <v>B05-18982-00000</v>
          </cell>
          <cell r="C3246" t="str">
            <v>DOTACION DE MATERIALES DE CONSTRUCCION PARA SEDE SOCIAL</v>
          </cell>
          <cell r="D3246" t="str">
            <v>VILLA PARAISO SAN ROQUE</v>
          </cell>
          <cell r="E3246">
            <v>7</v>
          </cell>
          <cell r="F3246" t="str">
            <v>DISTRITO - 7</v>
          </cell>
          <cell r="G3246" t="str">
            <v>RI-08</v>
          </cell>
          <cell r="H3246">
            <v>30884</v>
          </cell>
          <cell r="I3246">
            <v>30884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2</v>
          </cell>
          <cell r="R3246" t="str">
            <v>OBRAS Y MEDIO AMBIENTE</v>
          </cell>
          <cell r="S3246">
            <v>12</v>
          </cell>
          <cell r="T3246" t="str">
            <v>INFRAESTRUCTURA URBANA Y RURAL</v>
          </cell>
          <cell r="U3246">
            <v>1</v>
          </cell>
          <cell r="V3246" t="str">
            <v>NUEVOS - 2008</v>
          </cell>
          <cell r="W3246">
            <v>3866</v>
          </cell>
        </row>
        <row r="3247">
          <cell r="B3247" t="str">
            <v>B05-18572-00000</v>
          </cell>
          <cell r="C3247" t="str">
            <v>DOTACION DE CEMENTO PARA CONSTRUCCION DE CORDONES DE ACERA CALLE UNION, BOLIVAR, AV. PROLONGACIÓN 26 DE ENERO Y  COPACABANA.</v>
          </cell>
          <cell r="D3247" t="str">
            <v>VILLANDRANI  I</v>
          </cell>
          <cell r="E3247">
            <v>7</v>
          </cell>
          <cell r="F3247" t="str">
            <v>DISTRITO - 7</v>
          </cell>
          <cell r="G3247" t="str">
            <v>RI-08</v>
          </cell>
          <cell r="H3247">
            <v>31474</v>
          </cell>
          <cell r="I3247">
            <v>31474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2</v>
          </cell>
          <cell r="R3247" t="str">
            <v>OBRAS Y MEDIO AMBIENTE</v>
          </cell>
          <cell r="S3247">
            <v>18</v>
          </cell>
          <cell r="T3247" t="str">
            <v>CONSTRUCCION Y MANTENIMIENTO DE CAMINOS VECINALES</v>
          </cell>
          <cell r="U3247">
            <v>1</v>
          </cell>
          <cell r="V3247" t="str">
            <v>NUEVOS - 2008</v>
          </cell>
          <cell r="W3247">
            <v>3867</v>
          </cell>
        </row>
        <row r="3248">
          <cell r="B3248" t="str">
            <v>B05-18721-00000</v>
          </cell>
          <cell r="C3248" t="str">
            <v>DOTACIÓN DE LUMINARIAS PARA ALUMBRADO PÚBLICO</v>
          </cell>
          <cell r="D3248" t="str">
            <v>VILLANDRANI II</v>
          </cell>
          <cell r="E3248">
            <v>7</v>
          </cell>
          <cell r="F3248" t="str">
            <v>DISTRITO - 7</v>
          </cell>
          <cell r="G3248" t="str">
            <v>RI-08</v>
          </cell>
          <cell r="H3248">
            <v>31473</v>
          </cell>
          <cell r="I3248">
            <v>30884</v>
          </cell>
          <cell r="J3248">
            <v>589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2</v>
          </cell>
          <cell r="R3248" t="str">
            <v>OBRAS Y MEDIO AMBIENTE</v>
          </cell>
          <cell r="S3248">
            <v>17</v>
          </cell>
          <cell r="T3248" t="str">
            <v>ALUMBRADO PUBLICO</v>
          </cell>
          <cell r="U3248">
            <v>1</v>
          </cell>
          <cell r="V3248" t="str">
            <v>NUEVOS - 2008</v>
          </cell>
          <cell r="W3248">
            <v>3868</v>
          </cell>
        </row>
        <row r="3249">
          <cell r="B3249" t="str">
            <v>B05-18514-00000</v>
          </cell>
          <cell r="C3249" t="str">
            <v xml:space="preserve">CONSTRUCCION SEDE SOCIAL (FASE II) </v>
          </cell>
          <cell r="D3249" t="str">
            <v>VIRGEN DE COPACABANA  MILLUNI BAJO</v>
          </cell>
          <cell r="E3249">
            <v>7</v>
          </cell>
          <cell r="F3249" t="str">
            <v>DISTRITO - 7</v>
          </cell>
          <cell r="G3249" t="str">
            <v>RI-08</v>
          </cell>
          <cell r="H3249">
            <v>22633</v>
          </cell>
          <cell r="I3249">
            <v>22633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2</v>
          </cell>
          <cell r="R3249" t="str">
            <v>OBRAS Y MEDIO AMBIENTE</v>
          </cell>
          <cell r="S3249">
            <v>12</v>
          </cell>
          <cell r="T3249" t="str">
            <v>INFRAESTRUCTURA URBANA Y RURAL</v>
          </cell>
          <cell r="U3249">
            <v>1</v>
          </cell>
          <cell r="V3249" t="str">
            <v>NUEVOS - 2008</v>
          </cell>
          <cell r="W3249">
            <v>3869</v>
          </cell>
        </row>
        <row r="3250">
          <cell r="B3250" t="str">
            <v>B05-18955-00000</v>
          </cell>
          <cell r="C3250" t="str">
            <v>DOTACION DE MATERIALES DE CONSTRUCCIÓN PARA ENLOSETADO CALLES CARANAVI, SORATA LTDA, SAN MIGUEL LTDA Y SAN ANTONIO LTDA.</v>
          </cell>
          <cell r="D3250" t="str">
            <v>VILLA COOPERATIVA  NORTE</v>
          </cell>
          <cell r="E3250">
            <v>7</v>
          </cell>
          <cell r="F3250" t="str">
            <v>DISTRITO - 7</v>
          </cell>
          <cell r="G3250" t="str">
            <v>RI-08</v>
          </cell>
          <cell r="H3250">
            <v>206631</v>
          </cell>
          <cell r="I3250">
            <v>206631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2</v>
          </cell>
          <cell r="R3250" t="str">
            <v>OBRAS Y MEDIO AMBIENTE</v>
          </cell>
          <cell r="S3250">
            <v>18</v>
          </cell>
          <cell r="T3250" t="str">
            <v>CONSTRUCCION Y MANTENIMIENTO DE CAMINOS VECINALES</v>
          </cell>
          <cell r="U3250">
            <v>1</v>
          </cell>
          <cell r="V3250" t="str">
            <v>NUEVOS - 2008</v>
          </cell>
          <cell r="W3250">
            <v>3870</v>
          </cell>
        </row>
        <row r="3251">
          <cell r="B3251" t="str">
            <v>B05-19023-00000</v>
          </cell>
          <cell r="C3251" t="str">
            <v>EMPEDRADO DE CALLES</v>
          </cell>
          <cell r="D3251" t="str">
            <v>SAN NICOLAS  CHURUNIQUELAPAMPA</v>
          </cell>
          <cell r="E3251">
            <v>8</v>
          </cell>
          <cell r="F3251" t="str">
            <v>DISTRITO - 8</v>
          </cell>
          <cell r="G3251" t="str">
            <v>RI-08</v>
          </cell>
          <cell r="H3251">
            <v>41953</v>
          </cell>
          <cell r="I3251">
            <v>20076</v>
          </cell>
          <cell r="J3251">
            <v>11877</v>
          </cell>
          <cell r="K3251">
            <v>10000</v>
          </cell>
          <cell r="L3251">
            <v>0</v>
          </cell>
          <cell r="M3251">
            <v>0</v>
          </cell>
          <cell r="N3251">
            <v>10000</v>
          </cell>
          <cell r="O3251">
            <v>0</v>
          </cell>
          <cell r="P3251">
            <v>0</v>
          </cell>
          <cell r="Q3251">
            <v>2</v>
          </cell>
          <cell r="R3251" t="str">
            <v>OBRAS Y MEDIO AMBIENTE</v>
          </cell>
          <cell r="S3251">
            <v>18</v>
          </cell>
          <cell r="T3251" t="str">
            <v>CONSTRUCCION Y MANTENIMIENTO DE CAMINOS VECINALES</v>
          </cell>
          <cell r="U3251">
            <v>1</v>
          </cell>
          <cell r="V3251" t="str">
            <v>NUEVOS - 2008</v>
          </cell>
          <cell r="W3251">
            <v>3871</v>
          </cell>
        </row>
        <row r="3252">
          <cell r="B3252" t="str">
            <v>B05-19025-00000</v>
          </cell>
          <cell r="C3252" t="str">
            <v>EMPEDRADO DE CALLES ZONA 12 DE ABRIL</v>
          </cell>
          <cell r="D3252" t="str">
            <v>12 DE ABRIL</v>
          </cell>
          <cell r="E3252">
            <v>8</v>
          </cell>
          <cell r="F3252" t="str">
            <v>DISTRITO - 8</v>
          </cell>
          <cell r="G3252" t="str">
            <v>RI-08</v>
          </cell>
          <cell r="H3252">
            <v>26576</v>
          </cell>
          <cell r="I3252">
            <v>19576</v>
          </cell>
          <cell r="J3252">
            <v>2000</v>
          </cell>
          <cell r="K3252">
            <v>5000</v>
          </cell>
          <cell r="L3252">
            <v>0</v>
          </cell>
          <cell r="M3252">
            <v>0</v>
          </cell>
          <cell r="N3252">
            <v>5000</v>
          </cell>
          <cell r="O3252">
            <v>0</v>
          </cell>
          <cell r="P3252">
            <v>0</v>
          </cell>
          <cell r="Q3252">
            <v>2</v>
          </cell>
          <cell r="R3252" t="str">
            <v>OBRAS Y MEDIO AMBIENTE</v>
          </cell>
          <cell r="S3252">
            <v>18</v>
          </cell>
          <cell r="T3252" t="str">
            <v>CONSTRUCCION Y MANTENIMIENTO DE CAMINOS VECINALES</v>
          </cell>
          <cell r="U3252">
            <v>1</v>
          </cell>
          <cell r="V3252" t="str">
            <v>NUEVOS - 2008</v>
          </cell>
          <cell r="W3252">
            <v>3872</v>
          </cell>
        </row>
        <row r="3253">
          <cell r="B3253" t="str">
            <v>B05-18234-00000</v>
          </cell>
          <cell r="C3253" t="str">
            <v>CONSTRUCCION CENTRO CULTURAL (COMPLEMENTACION)</v>
          </cell>
          <cell r="D3253" t="str">
            <v>14 DE SEPTIEMBRE "B"</v>
          </cell>
          <cell r="E3253">
            <v>8</v>
          </cell>
          <cell r="F3253" t="str">
            <v>DISTRITO - 8</v>
          </cell>
          <cell r="G3253" t="str">
            <v>RI-08</v>
          </cell>
          <cell r="H3253">
            <v>28000</v>
          </cell>
          <cell r="I3253">
            <v>18000</v>
          </cell>
          <cell r="J3253">
            <v>10000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2</v>
          </cell>
          <cell r="R3253" t="str">
            <v>OBRAS Y MEDIO AMBIENTE</v>
          </cell>
          <cell r="S3253">
            <v>12</v>
          </cell>
          <cell r="T3253" t="str">
            <v>INFRAESTRUCTURA URBANA Y RURAL</v>
          </cell>
          <cell r="U3253">
            <v>1</v>
          </cell>
          <cell r="V3253" t="str">
            <v>NUEVOS - 2008</v>
          </cell>
          <cell r="W3253">
            <v>3873</v>
          </cell>
        </row>
        <row r="3254">
          <cell r="B3254" t="str">
            <v>B05-18262-00000</v>
          </cell>
          <cell r="C3254" t="str">
            <v>CONSTRUCCION CORDONES DE ACERA</v>
          </cell>
          <cell r="D3254" t="str">
            <v>14 DE SEPTIEMBRE "B"</v>
          </cell>
          <cell r="E3254">
            <v>8</v>
          </cell>
          <cell r="F3254" t="str">
            <v>DISTRITO - 8</v>
          </cell>
          <cell r="G3254" t="str">
            <v>RI-08</v>
          </cell>
          <cell r="H3254">
            <v>42598</v>
          </cell>
          <cell r="I3254">
            <v>17576</v>
          </cell>
          <cell r="J3254">
            <v>25022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2</v>
          </cell>
          <cell r="R3254" t="str">
            <v>OBRAS Y MEDIO AMBIENTE</v>
          </cell>
          <cell r="S3254">
            <v>18</v>
          </cell>
          <cell r="T3254" t="str">
            <v>CONSTRUCCION Y MANTENIMIENTO DE CAMINOS VECINALES</v>
          </cell>
          <cell r="U3254">
            <v>1</v>
          </cell>
          <cell r="V3254" t="str">
            <v>NUEVOS - 2008</v>
          </cell>
          <cell r="W3254">
            <v>3874</v>
          </cell>
        </row>
        <row r="3255">
          <cell r="B3255" t="str">
            <v>B05-18267-00000</v>
          </cell>
          <cell r="C3255" t="str">
            <v>CONSTRUCCION CORDONES DE ACERA  CALLES CURAWARA, PICHINCHA, AYACUCHO, PACIFICO Y CALLE AMERICA.</v>
          </cell>
          <cell r="D3255" t="str">
            <v>14 DE SEPTIEMBRE VENTILLA</v>
          </cell>
          <cell r="E3255">
            <v>8</v>
          </cell>
          <cell r="F3255" t="str">
            <v>DISTRITO - 8</v>
          </cell>
          <cell r="G3255" t="str">
            <v>RI-08</v>
          </cell>
          <cell r="H3255">
            <v>42882</v>
          </cell>
          <cell r="I3255">
            <v>38576</v>
          </cell>
          <cell r="J3255">
            <v>4306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2</v>
          </cell>
          <cell r="R3255" t="str">
            <v>OBRAS Y MEDIO AMBIENTE</v>
          </cell>
          <cell r="S3255">
            <v>18</v>
          </cell>
          <cell r="T3255" t="str">
            <v>CONSTRUCCION Y MANTENIMIENTO DE CAMINOS VECINALES</v>
          </cell>
          <cell r="U3255">
            <v>1</v>
          </cell>
          <cell r="V3255" t="str">
            <v>NUEVOS - 2008</v>
          </cell>
          <cell r="W3255">
            <v>3875</v>
          </cell>
        </row>
        <row r="3256">
          <cell r="B3256" t="str">
            <v>B05-18674-00000</v>
          </cell>
          <cell r="C3256" t="str">
            <v>DOTACION DE LUMINARIAS</v>
          </cell>
          <cell r="D3256" t="str">
            <v>14 DE SEPTIEMBRE VENTILLA</v>
          </cell>
          <cell r="E3256">
            <v>8</v>
          </cell>
          <cell r="F3256" t="str">
            <v>DISTRITO - 8</v>
          </cell>
          <cell r="G3256" t="str">
            <v>RI-08</v>
          </cell>
          <cell r="H3256">
            <v>10799</v>
          </cell>
          <cell r="I3256">
            <v>0</v>
          </cell>
          <cell r="J3256">
            <v>10799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2</v>
          </cell>
          <cell r="R3256" t="str">
            <v>OBRAS Y MEDIO AMBIENTE</v>
          </cell>
          <cell r="S3256">
            <v>17</v>
          </cell>
          <cell r="T3256" t="str">
            <v>ALUMBRADO PUBLICO</v>
          </cell>
          <cell r="U3256">
            <v>1</v>
          </cell>
          <cell r="V3256" t="str">
            <v>NUEVOS - 2008</v>
          </cell>
          <cell r="W3256">
            <v>3876</v>
          </cell>
        </row>
        <row r="3257">
          <cell r="B3257" t="str">
            <v>B05-18391-00000</v>
          </cell>
          <cell r="C3257" t="str">
            <v xml:space="preserve">CONSTRUCCION DE TINGLADO CANCHA DE FUTSAL Y BASQUET  </v>
          </cell>
          <cell r="D3257" t="str">
            <v>16 DE NOVIEMBRE COLECTIVEROS</v>
          </cell>
          <cell r="E3257">
            <v>8</v>
          </cell>
          <cell r="F3257" t="str">
            <v>DISTRITO - 8</v>
          </cell>
          <cell r="G3257" t="str">
            <v>RI-08</v>
          </cell>
          <cell r="H3257">
            <v>75161</v>
          </cell>
          <cell r="I3257">
            <v>69556</v>
          </cell>
          <cell r="J3257">
            <v>5605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2</v>
          </cell>
          <cell r="R3257" t="str">
            <v>OBRAS Y MEDIO AMBIENTE</v>
          </cell>
          <cell r="S3257">
            <v>12</v>
          </cell>
          <cell r="T3257" t="str">
            <v>INFRAESTRUCTURA URBANA Y RURAL</v>
          </cell>
          <cell r="U3257">
            <v>1</v>
          </cell>
          <cell r="V3257" t="str">
            <v>NUEVOS - 2008</v>
          </cell>
          <cell r="W3257">
            <v>3877</v>
          </cell>
        </row>
        <row r="3258">
          <cell r="B3258" t="str">
            <v>B05-18356-00000</v>
          </cell>
          <cell r="C3258" t="str">
            <v>CONSTRUCCION DE CANCHA MULTIFUNCIONAL</v>
          </cell>
          <cell r="D3258" t="str">
            <v>2 DE FEBRERO -  PARCOPATA</v>
          </cell>
          <cell r="E3258">
            <v>8</v>
          </cell>
          <cell r="F3258" t="str">
            <v>DISTRITO - 8</v>
          </cell>
          <cell r="G3258" t="str">
            <v>RI-08</v>
          </cell>
          <cell r="H3258">
            <v>40375</v>
          </cell>
          <cell r="I3258">
            <v>33576</v>
          </cell>
          <cell r="J3258">
            <v>6799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2</v>
          </cell>
          <cell r="R3258" t="str">
            <v>OBRAS Y MEDIO AMBIENTE</v>
          </cell>
          <cell r="S3258">
            <v>12</v>
          </cell>
          <cell r="T3258" t="str">
            <v>INFRAESTRUCTURA URBANA Y RURAL</v>
          </cell>
          <cell r="U3258">
            <v>1</v>
          </cell>
          <cell r="V3258" t="str">
            <v>NUEVOS - 2008</v>
          </cell>
          <cell r="W3258">
            <v>3878</v>
          </cell>
        </row>
        <row r="3259">
          <cell r="B3259" t="str">
            <v>B05-19002-00000</v>
          </cell>
          <cell r="C3259" t="str">
            <v>DOTACION PIEDRAS PARA EMPEDRADO DE LA AV. 2 DE FEBRERO FUNDACION, CALLE SUCRE, CALLE BOLIVAR Y AV. MARCELO QUIROGA SANTA CRUZ</v>
          </cell>
          <cell r="D3259" t="str">
            <v>2 DE FEBRERO  JUNTUHUMA</v>
          </cell>
          <cell r="E3259">
            <v>8</v>
          </cell>
          <cell r="F3259" t="str">
            <v>DISTRITO - 8</v>
          </cell>
          <cell r="G3259" t="str">
            <v>RI-08</v>
          </cell>
          <cell r="H3259">
            <v>25576</v>
          </cell>
          <cell r="I3259">
            <v>22576</v>
          </cell>
          <cell r="J3259">
            <v>3000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2</v>
          </cell>
          <cell r="R3259" t="str">
            <v>OBRAS Y MEDIO AMBIENTE</v>
          </cell>
          <cell r="S3259">
            <v>18</v>
          </cell>
          <cell r="T3259" t="str">
            <v>CONSTRUCCION Y MANTENIMIENTO DE CAMINOS VECINALES</v>
          </cell>
          <cell r="U3259">
            <v>1</v>
          </cell>
          <cell r="V3259" t="str">
            <v>NUEVOS - 2008</v>
          </cell>
          <cell r="W3259">
            <v>3879</v>
          </cell>
        </row>
        <row r="3260">
          <cell r="B3260" t="str">
            <v>B05-18675-00000</v>
          </cell>
          <cell r="C3260" t="str">
            <v>DOTACION DE LUMINARIAS</v>
          </cell>
          <cell r="D3260" t="str">
            <v>23 DE MARZO CRUCE VENTILLA</v>
          </cell>
          <cell r="E3260">
            <v>8</v>
          </cell>
          <cell r="F3260" t="str">
            <v>DISTRITO - 8</v>
          </cell>
          <cell r="G3260" t="str">
            <v>RI-08</v>
          </cell>
          <cell r="H3260">
            <v>10799</v>
          </cell>
          <cell r="I3260">
            <v>0</v>
          </cell>
          <cell r="J3260">
            <v>10799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2</v>
          </cell>
          <cell r="R3260" t="str">
            <v>OBRAS Y MEDIO AMBIENTE</v>
          </cell>
          <cell r="S3260">
            <v>17</v>
          </cell>
          <cell r="T3260" t="str">
            <v>ALUMBRADO PUBLICO</v>
          </cell>
          <cell r="U3260">
            <v>1</v>
          </cell>
          <cell r="V3260" t="str">
            <v>NUEVOS - 2008</v>
          </cell>
          <cell r="W3260">
            <v>3880</v>
          </cell>
        </row>
        <row r="3261">
          <cell r="B3261" t="str">
            <v>B05-18753-00000</v>
          </cell>
          <cell r="C3261" t="str">
            <v>DOTACION DE MATERIALES DE CONSTRUCCION PARA CENTRO DE SALUD</v>
          </cell>
          <cell r="D3261" t="str">
            <v>23 DE MARZO CRUCE VENTILLA</v>
          </cell>
          <cell r="E3261">
            <v>8</v>
          </cell>
          <cell r="F3261" t="str">
            <v>DISTRITO - 8</v>
          </cell>
          <cell r="G3261" t="str">
            <v>RI-08</v>
          </cell>
          <cell r="H3261">
            <v>7000</v>
          </cell>
          <cell r="I3261">
            <v>7000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1</v>
          </cell>
          <cell r="R3261" t="str">
            <v>PROTECCION SOCIAL</v>
          </cell>
          <cell r="S3261">
            <v>2</v>
          </cell>
          <cell r="T3261" t="str">
            <v>SERVICIO DE SALUD</v>
          </cell>
          <cell r="U3261">
            <v>1</v>
          </cell>
          <cell r="V3261" t="str">
            <v>NUEVOS - 2008</v>
          </cell>
          <cell r="W3261">
            <v>3881</v>
          </cell>
        </row>
        <row r="3262">
          <cell r="B3262" t="str">
            <v>B05-18855-00000</v>
          </cell>
          <cell r="C3262" t="str">
            <v>DOTACION DE MATERIALES DE CONSTRUCCION PARA SEDE SOCIAL (OBRA FINA)</v>
          </cell>
          <cell r="D3262" t="str">
            <v>23 DE MARZO CRUCE VENTILLA</v>
          </cell>
          <cell r="E3262">
            <v>8</v>
          </cell>
          <cell r="F3262" t="str">
            <v>DISTRITO - 8</v>
          </cell>
          <cell r="G3262" t="str">
            <v>RI-08</v>
          </cell>
          <cell r="H3262">
            <v>32201</v>
          </cell>
          <cell r="I3262">
            <v>28576</v>
          </cell>
          <cell r="J3262">
            <v>3625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2</v>
          </cell>
          <cell r="R3262" t="str">
            <v>OBRAS Y MEDIO AMBIENTE</v>
          </cell>
          <cell r="S3262">
            <v>12</v>
          </cell>
          <cell r="T3262" t="str">
            <v>INFRAESTRUCTURA URBANA Y RURAL</v>
          </cell>
          <cell r="U3262">
            <v>1</v>
          </cell>
          <cell r="V3262" t="str">
            <v>NUEVOS - 2008</v>
          </cell>
          <cell r="W3262">
            <v>3882</v>
          </cell>
        </row>
        <row r="3263">
          <cell r="B3263" t="str">
            <v>B05-18283-00000</v>
          </cell>
          <cell r="C3263" t="str">
            <v>CONSTRUCCION CORDONES Y PISO DE ACERA EN GUARDERIA INFANTIL</v>
          </cell>
          <cell r="D3263" t="str">
            <v>25 DE JULIO ANEXO</v>
          </cell>
          <cell r="E3263">
            <v>8</v>
          </cell>
          <cell r="F3263" t="str">
            <v>DISTRITO - 8</v>
          </cell>
          <cell r="G3263" t="str">
            <v>RI-08</v>
          </cell>
          <cell r="H3263">
            <v>25153</v>
          </cell>
          <cell r="I3263">
            <v>10000</v>
          </cell>
          <cell r="J3263">
            <v>15153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2</v>
          </cell>
          <cell r="R3263" t="str">
            <v>OBRAS Y MEDIO AMBIENTE</v>
          </cell>
          <cell r="S3263">
            <v>18</v>
          </cell>
          <cell r="T3263" t="str">
            <v>CONSTRUCCION Y MANTENIMIENTO DE CAMINOS VECINALES</v>
          </cell>
          <cell r="U3263">
            <v>1</v>
          </cell>
          <cell r="V3263" t="str">
            <v>NUEVOS - 2008</v>
          </cell>
          <cell r="W3263">
            <v>3883</v>
          </cell>
        </row>
        <row r="3264">
          <cell r="B3264" t="str">
            <v>B05-18665-00000</v>
          </cell>
          <cell r="C3264" t="str">
            <v>DOTACION DE LOSETAS PARA CALLES SAY Y MCAL. BRAU (COMPLEMENTACION)</v>
          </cell>
          <cell r="D3264" t="str">
            <v>25 DE JULIO ANEXO</v>
          </cell>
          <cell r="E3264">
            <v>8</v>
          </cell>
          <cell r="F3264" t="str">
            <v>DISTRITO - 8</v>
          </cell>
          <cell r="G3264" t="str">
            <v>RI-08</v>
          </cell>
          <cell r="H3264">
            <v>182518</v>
          </cell>
          <cell r="I3264">
            <v>182518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2</v>
          </cell>
          <cell r="R3264" t="str">
            <v>OBRAS Y MEDIO AMBIENTE</v>
          </cell>
          <cell r="S3264">
            <v>18</v>
          </cell>
          <cell r="T3264" t="str">
            <v>CONSTRUCCION Y MANTENIMIENTO DE CAMINOS VECINALES</v>
          </cell>
          <cell r="U3264">
            <v>1</v>
          </cell>
          <cell r="V3264" t="str">
            <v>NUEVOS - 2008</v>
          </cell>
          <cell r="W3264">
            <v>3884</v>
          </cell>
        </row>
        <row r="3265">
          <cell r="B3265" t="str">
            <v>B05-18691-00000</v>
          </cell>
          <cell r="C3265" t="str">
            <v xml:space="preserve">DOTACION DE LUMINARIAS  </v>
          </cell>
          <cell r="D3265" t="str">
            <v>25 DE JULIO ANEXO</v>
          </cell>
          <cell r="E3265">
            <v>8</v>
          </cell>
          <cell r="F3265" t="str">
            <v>DISTRITO - 8</v>
          </cell>
          <cell r="G3265" t="str">
            <v>RI-08</v>
          </cell>
          <cell r="H3265">
            <v>18749</v>
          </cell>
          <cell r="I3265">
            <v>18749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2</v>
          </cell>
          <cell r="R3265" t="str">
            <v>OBRAS Y MEDIO AMBIENTE</v>
          </cell>
          <cell r="S3265">
            <v>17</v>
          </cell>
          <cell r="T3265" t="str">
            <v>ALUMBRADO PUBLICO</v>
          </cell>
          <cell r="U3265">
            <v>1</v>
          </cell>
          <cell r="V3265" t="str">
            <v>NUEVOS - 2008</v>
          </cell>
          <cell r="W3265">
            <v>3885</v>
          </cell>
        </row>
        <row r="3266">
          <cell r="B3266" t="str">
            <v>B05-18864-00000</v>
          </cell>
          <cell r="C3266" t="str">
            <v>DOTACION DE PIEDRA PARA CALLES PROLONGACION TORRECILLAS Y SAYPURU</v>
          </cell>
          <cell r="D3266" t="str">
            <v>25 DE JULIO ANEXO</v>
          </cell>
          <cell r="E3266">
            <v>8</v>
          </cell>
          <cell r="F3266" t="str">
            <v>DISTRITO - 8</v>
          </cell>
          <cell r="G3266" t="str">
            <v>RI-08</v>
          </cell>
          <cell r="H3266">
            <v>12555</v>
          </cell>
          <cell r="I3266">
            <v>12555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2</v>
          </cell>
          <cell r="R3266" t="str">
            <v>OBRAS Y MEDIO AMBIENTE</v>
          </cell>
          <cell r="S3266">
            <v>18</v>
          </cell>
          <cell r="T3266" t="str">
            <v>CONSTRUCCION Y MANTENIMIENTO DE CAMINOS VECINALES</v>
          </cell>
          <cell r="U3266">
            <v>1</v>
          </cell>
          <cell r="V3266" t="str">
            <v>NUEVOS - 2008</v>
          </cell>
          <cell r="W3266">
            <v>3886</v>
          </cell>
        </row>
        <row r="3267">
          <cell r="B3267" t="str">
            <v>B05-18231-00000</v>
          </cell>
          <cell r="C3267" t="str">
            <v>CONSTRUCCION CENTRO CULTURAL</v>
          </cell>
          <cell r="D3267" t="str">
            <v>27 DE ABRIL</v>
          </cell>
          <cell r="E3267">
            <v>8</v>
          </cell>
          <cell r="F3267" t="str">
            <v>DISTRITO - 8</v>
          </cell>
          <cell r="G3267" t="str">
            <v>RI-08</v>
          </cell>
          <cell r="H3267">
            <v>51375</v>
          </cell>
          <cell r="I3267">
            <v>38576</v>
          </cell>
          <cell r="J3267">
            <v>12799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2</v>
          </cell>
          <cell r="R3267" t="str">
            <v>OBRAS Y MEDIO AMBIENTE</v>
          </cell>
          <cell r="S3267">
            <v>12</v>
          </cell>
          <cell r="T3267" t="str">
            <v>INFRAESTRUCTURA URBANA Y RURAL</v>
          </cell>
          <cell r="U3267">
            <v>1</v>
          </cell>
          <cell r="V3267" t="str">
            <v>NUEVOS - 2008</v>
          </cell>
          <cell r="W3267">
            <v>3887</v>
          </cell>
        </row>
        <row r="3268">
          <cell r="B3268" t="str">
            <v>B05-19047-00000</v>
          </cell>
          <cell r="C3268" t="str">
            <v>ENLOSETADO AV. 27  DE MAYO (COMPLEMENTACION)</v>
          </cell>
          <cell r="D3268" t="str">
            <v>27 DE MAYO  SENKATA</v>
          </cell>
          <cell r="E3268">
            <v>8</v>
          </cell>
          <cell r="F3268" t="str">
            <v>DISTRITO - 8</v>
          </cell>
          <cell r="G3268" t="str">
            <v>RI-08</v>
          </cell>
          <cell r="H3268">
            <v>88589</v>
          </cell>
          <cell r="I3268">
            <v>78573</v>
          </cell>
          <cell r="J3268">
            <v>3016</v>
          </cell>
          <cell r="K3268">
            <v>7000</v>
          </cell>
          <cell r="L3268">
            <v>0</v>
          </cell>
          <cell r="M3268">
            <v>0</v>
          </cell>
          <cell r="N3268">
            <v>7000</v>
          </cell>
          <cell r="O3268">
            <v>0</v>
          </cell>
          <cell r="P3268">
            <v>0</v>
          </cell>
          <cell r="Q3268">
            <v>2</v>
          </cell>
          <cell r="R3268" t="str">
            <v>OBRAS Y MEDIO AMBIENTE</v>
          </cell>
          <cell r="S3268">
            <v>18</v>
          </cell>
          <cell r="T3268" t="str">
            <v>CONSTRUCCION Y MANTENIMIENTO DE CAMINOS VECINALES</v>
          </cell>
          <cell r="U3268">
            <v>1</v>
          </cell>
          <cell r="V3268" t="str">
            <v>NUEVOS - 2008</v>
          </cell>
          <cell r="W3268">
            <v>3888</v>
          </cell>
        </row>
        <row r="3269">
          <cell r="B3269" t="str">
            <v>B05-18160-00000</v>
          </cell>
          <cell r="C3269" t="str">
            <v>CONSTRUCCION DE AULAS U.E. REPUBLICA DE VENEZUELA</v>
          </cell>
          <cell r="D3269" t="str">
            <v>27 DE SEPTIEMBRE</v>
          </cell>
          <cell r="E3269">
            <v>8</v>
          </cell>
          <cell r="F3269" t="str">
            <v>DISTRITO - 8</v>
          </cell>
          <cell r="G3269" t="str">
            <v>RI-08</v>
          </cell>
          <cell r="H3269">
            <v>157473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157473</v>
          </cell>
          <cell r="P3269">
            <v>0</v>
          </cell>
          <cell r="Q3269">
            <v>1</v>
          </cell>
          <cell r="R3269" t="str">
            <v>PROTECCION SOCIAL</v>
          </cell>
          <cell r="S3269">
            <v>1</v>
          </cell>
          <cell r="T3269" t="str">
            <v>SERVICIO DE EDUCACION</v>
          </cell>
          <cell r="U3269">
            <v>1</v>
          </cell>
          <cell r="V3269" t="str">
            <v>NUEVOS - 2008</v>
          </cell>
          <cell r="W3269">
            <v>3889</v>
          </cell>
        </row>
        <row r="3270">
          <cell r="B3270" t="str">
            <v>B05-19276-00000</v>
          </cell>
          <cell r="C3270" t="str">
            <v>ENMALLADO PLAZA 30 DE SEPTIEMBRE</v>
          </cell>
          <cell r="D3270" t="str">
            <v>30 DE AGOSTO</v>
          </cell>
          <cell r="E3270">
            <v>8</v>
          </cell>
          <cell r="F3270" t="str">
            <v>DISTRITO - 8</v>
          </cell>
          <cell r="G3270" t="str">
            <v>RI-08</v>
          </cell>
          <cell r="H3270">
            <v>25927</v>
          </cell>
          <cell r="I3270">
            <v>25076</v>
          </cell>
          <cell r="J3270">
            <v>851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2</v>
          </cell>
          <cell r="R3270" t="str">
            <v>OBRAS Y MEDIO AMBIENTE</v>
          </cell>
          <cell r="S3270">
            <v>12</v>
          </cell>
          <cell r="T3270" t="str">
            <v>INFRAESTRUCTURA URBANA Y RURAL</v>
          </cell>
          <cell r="U3270">
            <v>1</v>
          </cell>
          <cell r="V3270" t="str">
            <v>NUEVOS - 2008</v>
          </cell>
          <cell r="W3270">
            <v>3890</v>
          </cell>
        </row>
        <row r="3271">
          <cell r="B3271" t="str">
            <v>B05-18494-00000</v>
          </cell>
          <cell r="C3271" t="str">
            <v>CONSTRUCCION SEDE SOCIAL  FASE I</v>
          </cell>
          <cell r="D3271" t="str">
            <v>31 DE OCTUBRE</v>
          </cell>
          <cell r="E3271">
            <v>8</v>
          </cell>
          <cell r="F3271" t="str">
            <v>DISTRITO - 8</v>
          </cell>
          <cell r="G3271" t="str">
            <v>RI-08</v>
          </cell>
          <cell r="H3271">
            <v>108094</v>
          </cell>
          <cell r="I3271">
            <v>104772</v>
          </cell>
          <cell r="J3271">
            <v>3322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2</v>
          </cell>
          <cell r="R3271" t="str">
            <v>OBRAS Y MEDIO AMBIENTE</v>
          </cell>
          <cell r="S3271">
            <v>12</v>
          </cell>
          <cell r="T3271" t="str">
            <v>INFRAESTRUCTURA URBANA Y RURAL</v>
          </cell>
          <cell r="U3271">
            <v>1</v>
          </cell>
          <cell r="V3271" t="str">
            <v>NUEVOS - 2008</v>
          </cell>
          <cell r="W3271">
            <v>3891</v>
          </cell>
        </row>
        <row r="3272">
          <cell r="B3272" t="str">
            <v>B05-18432-00000</v>
          </cell>
          <cell r="C3272" t="str">
            <v>CONSTRUCCION MURO PERIMETRAL DE LA U.E. ALONZO DE MENDOZA</v>
          </cell>
          <cell r="D3272" t="str">
            <v>ALONZO DE MENDOZA</v>
          </cell>
          <cell r="E3272">
            <v>8</v>
          </cell>
          <cell r="F3272" t="str">
            <v>DISTRITO - 8</v>
          </cell>
          <cell r="G3272" t="str">
            <v>RI-08</v>
          </cell>
          <cell r="H3272">
            <v>60927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60927</v>
          </cell>
          <cell r="P3272">
            <v>0</v>
          </cell>
          <cell r="Q3272">
            <v>1</v>
          </cell>
          <cell r="R3272" t="str">
            <v>PROTECCION SOCIAL</v>
          </cell>
          <cell r="S3272">
            <v>1</v>
          </cell>
          <cell r="T3272" t="str">
            <v>SERVICIO DE EDUCACION</v>
          </cell>
          <cell r="U3272">
            <v>1</v>
          </cell>
          <cell r="V3272" t="str">
            <v>NUEVOS - 2008</v>
          </cell>
          <cell r="W3272">
            <v>3892</v>
          </cell>
        </row>
        <row r="3273">
          <cell r="B3273" t="str">
            <v>B05-18584-00000</v>
          </cell>
          <cell r="C3273" t="str">
            <v>DOTACION DE CEMENTO PARA CORDONES DE ACERA</v>
          </cell>
          <cell r="D3273" t="str">
            <v>ALTO MIRAFLORES</v>
          </cell>
          <cell r="E3273">
            <v>8</v>
          </cell>
          <cell r="F3273" t="str">
            <v>DISTRITO - 8</v>
          </cell>
          <cell r="G3273" t="str">
            <v>RI-08</v>
          </cell>
          <cell r="H3273">
            <v>35576</v>
          </cell>
          <cell r="I3273">
            <v>35576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2</v>
          </cell>
          <cell r="R3273" t="str">
            <v>OBRAS Y MEDIO AMBIENTE</v>
          </cell>
          <cell r="S3273">
            <v>18</v>
          </cell>
          <cell r="T3273" t="str">
            <v>CONSTRUCCION Y MANTENIMIENTO DE CAMINOS VECINALES</v>
          </cell>
          <cell r="U3273">
            <v>1</v>
          </cell>
          <cell r="V3273" t="str">
            <v>NUEVOS - 2008</v>
          </cell>
          <cell r="W3273">
            <v>3893</v>
          </cell>
        </row>
        <row r="3274">
          <cell r="B3274" t="str">
            <v>B05-18676-00000</v>
          </cell>
          <cell r="C3274" t="str">
            <v>DOTACION DE LUMINARIAS</v>
          </cell>
          <cell r="D3274" t="str">
            <v>ALTO MIRAFLORES</v>
          </cell>
          <cell r="E3274">
            <v>8</v>
          </cell>
          <cell r="F3274" t="str">
            <v>DISTRITO - 8</v>
          </cell>
          <cell r="G3274" t="str">
            <v>RI-08</v>
          </cell>
          <cell r="H3274">
            <v>16799</v>
          </cell>
          <cell r="I3274">
            <v>0</v>
          </cell>
          <cell r="J3274">
            <v>16799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2</v>
          </cell>
          <cell r="R3274" t="str">
            <v>OBRAS Y MEDIO AMBIENTE</v>
          </cell>
          <cell r="S3274">
            <v>17</v>
          </cell>
          <cell r="T3274" t="str">
            <v>ALUMBRADO PUBLICO</v>
          </cell>
          <cell r="U3274">
            <v>1</v>
          </cell>
          <cell r="V3274" t="str">
            <v>NUEVOS - 2008</v>
          </cell>
          <cell r="W3274">
            <v>3894</v>
          </cell>
        </row>
        <row r="3275">
          <cell r="B3275" t="str">
            <v>B05-19011-00000</v>
          </cell>
          <cell r="C3275" t="str">
            <v>EMPEDRADO  DE LA CALLE CUMANÁ</v>
          </cell>
          <cell r="D3275" t="str">
            <v>ANDINO SENKATA</v>
          </cell>
          <cell r="E3275">
            <v>8</v>
          </cell>
          <cell r="F3275" t="str">
            <v>DISTRITO - 8</v>
          </cell>
          <cell r="G3275" t="str">
            <v>RI-08</v>
          </cell>
          <cell r="H3275">
            <v>72000</v>
          </cell>
          <cell r="I3275">
            <v>72000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2</v>
          </cell>
          <cell r="R3275" t="str">
            <v>OBRAS Y MEDIO AMBIENTE</v>
          </cell>
          <cell r="S3275">
            <v>18</v>
          </cell>
          <cell r="T3275" t="str">
            <v>CONSTRUCCION Y MANTENIMIENTO DE CAMINOS VECINALES</v>
          </cell>
          <cell r="U3275">
            <v>1</v>
          </cell>
          <cell r="V3275" t="str">
            <v>NUEVOS - 2008</v>
          </cell>
          <cell r="W3275">
            <v>3895</v>
          </cell>
        </row>
        <row r="3276">
          <cell r="B3276" t="str">
            <v>B05-18857-00000</v>
          </cell>
          <cell r="C3276" t="str">
            <v>DOTACION DE MATERIALES PARA CONSTRUCCION DE CORDONES DE ACERA</v>
          </cell>
          <cell r="D3276" t="str">
            <v>ANEXO  ATIPIRIS</v>
          </cell>
          <cell r="E3276">
            <v>8</v>
          </cell>
          <cell r="F3276" t="str">
            <v>DISTRITO - 8</v>
          </cell>
          <cell r="G3276" t="str">
            <v>RI-08</v>
          </cell>
          <cell r="H3276">
            <v>15137</v>
          </cell>
          <cell r="I3276">
            <v>15137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2</v>
          </cell>
          <cell r="R3276" t="str">
            <v>OBRAS Y MEDIO AMBIENTE</v>
          </cell>
          <cell r="S3276">
            <v>18</v>
          </cell>
          <cell r="T3276" t="str">
            <v>CONSTRUCCION Y MANTENIMIENTO DE CAMINOS VECINALES</v>
          </cell>
          <cell r="U3276">
            <v>1</v>
          </cell>
          <cell r="V3276" t="str">
            <v>NUEVOS - 2008</v>
          </cell>
          <cell r="W3276">
            <v>3896</v>
          </cell>
        </row>
        <row r="3277">
          <cell r="B3277" t="str">
            <v>B05-18375-00000</v>
          </cell>
          <cell r="C3277" t="str">
            <v>CONSTRUCCION DE MINGITORIO</v>
          </cell>
          <cell r="D3277" t="str">
            <v>ANEXO 16 DE NOVIEMBRE</v>
          </cell>
          <cell r="E3277">
            <v>8</v>
          </cell>
          <cell r="F3277" t="str">
            <v>DISTRITO - 8</v>
          </cell>
          <cell r="G3277" t="str">
            <v>RI-08</v>
          </cell>
          <cell r="H3277">
            <v>71781</v>
          </cell>
          <cell r="I3277">
            <v>44126</v>
          </cell>
          <cell r="J3277">
            <v>27655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2</v>
          </cell>
          <cell r="R3277" t="str">
            <v>OBRAS Y MEDIO AMBIENTE</v>
          </cell>
          <cell r="S3277">
            <v>12</v>
          </cell>
          <cell r="T3277" t="str">
            <v>INFRAESTRUCTURA URBANA Y RURAL</v>
          </cell>
          <cell r="U3277">
            <v>1</v>
          </cell>
          <cell r="V3277" t="str">
            <v>NUEVOS - 2008</v>
          </cell>
          <cell r="W3277">
            <v>3897</v>
          </cell>
        </row>
        <row r="3278">
          <cell r="B3278" t="str">
            <v>B05-19024-00000</v>
          </cell>
          <cell r="C3278" t="str">
            <v>EMPEDRADO DE CALLES RENE MORENO, TUTUPACA Y MONTENEGRO</v>
          </cell>
          <cell r="D3278" t="str">
            <v>ANEXO 16 DE NOVIEMBRE</v>
          </cell>
          <cell r="E3278">
            <v>8</v>
          </cell>
          <cell r="F3278" t="str">
            <v>DISTRITO - 8</v>
          </cell>
          <cell r="G3278" t="str">
            <v>RI-08</v>
          </cell>
          <cell r="H3278">
            <v>35260</v>
          </cell>
          <cell r="I3278">
            <v>0</v>
          </cell>
          <cell r="J3278">
            <v>25260</v>
          </cell>
          <cell r="K3278">
            <v>10000</v>
          </cell>
          <cell r="L3278">
            <v>0</v>
          </cell>
          <cell r="M3278">
            <v>0</v>
          </cell>
          <cell r="N3278">
            <v>10000</v>
          </cell>
          <cell r="O3278">
            <v>0</v>
          </cell>
          <cell r="P3278">
            <v>0</v>
          </cell>
          <cell r="Q3278">
            <v>2</v>
          </cell>
          <cell r="R3278" t="str">
            <v>OBRAS Y MEDIO AMBIENTE</v>
          </cell>
          <cell r="S3278">
            <v>18</v>
          </cell>
          <cell r="T3278" t="str">
            <v>CONSTRUCCION Y MANTENIMIENTO DE CAMINOS VECINALES</v>
          </cell>
          <cell r="U3278">
            <v>1</v>
          </cell>
          <cell r="V3278" t="str">
            <v>NUEVOS - 2008</v>
          </cell>
          <cell r="W3278">
            <v>3898</v>
          </cell>
        </row>
        <row r="3279">
          <cell r="B3279" t="str">
            <v>B05-18525-00000</v>
          </cell>
          <cell r="C3279" t="str">
            <v>CONSTRUCCION TINGLADO (COMPLEMENTACION)</v>
          </cell>
          <cell r="D3279" t="str">
            <v>ANEXO 8 DE ENERO</v>
          </cell>
          <cell r="E3279">
            <v>8</v>
          </cell>
          <cell r="F3279" t="str">
            <v>DISTRITO - 8</v>
          </cell>
          <cell r="G3279" t="str">
            <v>RI-08</v>
          </cell>
          <cell r="H3279">
            <v>37375</v>
          </cell>
          <cell r="I3279">
            <v>26576</v>
          </cell>
          <cell r="J3279">
            <v>10799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2</v>
          </cell>
          <cell r="R3279" t="str">
            <v>OBRAS Y MEDIO AMBIENTE</v>
          </cell>
          <cell r="S3279">
            <v>12</v>
          </cell>
          <cell r="T3279" t="str">
            <v>INFRAESTRUCTURA URBANA Y RURAL</v>
          </cell>
          <cell r="U3279">
            <v>1</v>
          </cell>
          <cell r="V3279" t="str">
            <v>NUEVOS - 2008</v>
          </cell>
          <cell r="W3279">
            <v>3899</v>
          </cell>
        </row>
        <row r="3280">
          <cell r="B3280" t="str">
            <v>B05-18686-00000</v>
          </cell>
          <cell r="C3280" t="str">
            <v xml:space="preserve">DOTACION DE LUMINARIAS </v>
          </cell>
          <cell r="D3280" t="str">
            <v>ANEXO PUCARANI  SENKATA</v>
          </cell>
          <cell r="E3280">
            <v>8</v>
          </cell>
          <cell r="F3280" t="str">
            <v>DISTRITO - 8</v>
          </cell>
          <cell r="G3280" t="str">
            <v>RI-08</v>
          </cell>
          <cell r="H3280">
            <v>5799</v>
          </cell>
          <cell r="I3280">
            <v>0</v>
          </cell>
          <cell r="J3280">
            <v>5799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2</v>
          </cell>
          <cell r="R3280" t="str">
            <v>OBRAS Y MEDIO AMBIENTE</v>
          </cell>
          <cell r="S3280">
            <v>17</v>
          </cell>
          <cell r="T3280" t="str">
            <v>ALUMBRADO PUBLICO</v>
          </cell>
          <cell r="U3280">
            <v>1</v>
          </cell>
          <cell r="V3280" t="str">
            <v>NUEVOS - 2008</v>
          </cell>
          <cell r="W3280">
            <v>3900</v>
          </cell>
        </row>
        <row r="3281">
          <cell r="B3281" t="str">
            <v>B05-18757-00000</v>
          </cell>
          <cell r="C3281" t="str">
            <v>DOTACION DE MATERIALES DE CONSTRUCCION PARA CORDONES DE ACERA</v>
          </cell>
          <cell r="D3281" t="str">
            <v>ANEXO PUCARANI  SENKATA</v>
          </cell>
          <cell r="E3281">
            <v>8</v>
          </cell>
          <cell r="F3281" t="str">
            <v>DISTRITO - 8</v>
          </cell>
          <cell r="G3281" t="str">
            <v>RI-08</v>
          </cell>
          <cell r="H3281">
            <v>17576</v>
          </cell>
          <cell r="I3281">
            <v>17576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2</v>
          </cell>
          <cell r="R3281" t="str">
            <v>OBRAS Y MEDIO AMBIENTE</v>
          </cell>
          <cell r="S3281">
            <v>18</v>
          </cell>
          <cell r="T3281" t="str">
            <v>CONSTRUCCION Y MANTENIMIENTO DE CAMINOS VECINALES</v>
          </cell>
          <cell r="U3281">
            <v>1</v>
          </cell>
          <cell r="V3281" t="str">
            <v>NUEVOS - 2008</v>
          </cell>
          <cell r="W3281">
            <v>3901</v>
          </cell>
        </row>
        <row r="3282">
          <cell r="B3282" t="str">
            <v>B05-18350-00000</v>
          </cell>
          <cell r="C3282" t="str">
            <v>CONSTRUCCION DE BIBLIOTECA U.E. ATIPIRIS (FASE II)</v>
          </cell>
          <cell r="D3282" t="str">
            <v>ATIPIRIS</v>
          </cell>
          <cell r="E3282">
            <v>8</v>
          </cell>
          <cell r="F3282" t="str">
            <v>DISTRITO - 8</v>
          </cell>
          <cell r="G3282" t="str">
            <v>RI-08</v>
          </cell>
          <cell r="H3282">
            <v>30000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30000</v>
          </cell>
          <cell r="P3282">
            <v>0</v>
          </cell>
          <cell r="Q3282">
            <v>1</v>
          </cell>
          <cell r="R3282" t="str">
            <v>PROTECCION SOCIAL</v>
          </cell>
          <cell r="S3282">
            <v>1</v>
          </cell>
          <cell r="T3282" t="str">
            <v>SERVICIO DE EDUCACION</v>
          </cell>
          <cell r="U3282">
            <v>1</v>
          </cell>
          <cell r="V3282" t="str">
            <v>NUEVOS - 2008</v>
          </cell>
          <cell r="W3282">
            <v>3902</v>
          </cell>
        </row>
        <row r="3283">
          <cell r="B3283" t="str">
            <v>B05-18510-00000</v>
          </cell>
          <cell r="C3283" t="str">
            <v>CONSTRUCCION SEDE SOCIAL (FASE II)</v>
          </cell>
          <cell r="D3283" t="str">
            <v>ATIPIRIS</v>
          </cell>
          <cell r="E3283">
            <v>8</v>
          </cell>
          <cell r="F3283" t="str">
            <v>DISTRITO - 8</v>
          </cell>
          <cell r="G3283" t="str">
            <v>RI-08</v>
          </cell>
          <cell r="H3283">
            <v>230429</v>
          </cell>
          <cell r="I3283">
            <v>230429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2</v>
          </cell>
          <cell r="R3283" t="str">
            <v>OBRAS Y MEDIO AMBIENTE</v>
          </cell>
          <cell r="S3283">
            <v>12</v>
          </cell>
          <cell r="T3283" t="str">
            <v>INFRAESTRUCTURA URBANA Y RURAL</v>
          </cell>
          <cell r="U3283">
            <v>1</v>
          </cell>
          <cell r="V3283" t="str">
            <v>NUEVOS - 2008</v>
          </cell>
          <cell r="W3283">
            <v>3903</v>
          </cell>
        </row>
        <row r="3284">
          <cell r="B3284" t="str">
            <v>B05-18942-00000</v>
          </cell>
          <cell r="C3284" t="str">
            <v>DOTACION MATERIALES DE CONSTRUCCION PARA CONSTRUCCION DE CORDONES DE ACERA</v>
          </cell>
          <cell r="D3284" t="str">
            <v>ATIPIRIS</v>
          </cell>
          <cell r="E3284">
            <v>8</v>
          </cell>
          <cell r="F3284" t="str">
            <v>DISTRITO - 8</v>
          </cell>
          <cell r="G3284" t="str">
            <v>RI-08</v>
          </cell>
          <cell r="H3284">
            <v>20000</v>
          </cell>
          <cell r="I3284">
            <v>0</v>
          </cell>
          <cell r="J3284">
            <v>20000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2</v>
          </cell>
          <cell r="R3284" t="str">
            <v>OBRAS Y MEDIO AMBIENTE</v>
          </cell>
          <cell r="S3284">
            <v>18</v>
          </cell>
          <cell r="T3284" t="str">
            <v>CONSTRUCCION Y MANTENIMIENTO DE CAMINOS VECINALES</v>
          </cell>
          <cell r="U3284">
            <v>1</v>
          </cell>
          <cell r="V3284" t="str">
            <v>NUEVOS - 2008</v>
          </cell>
          <cell r="W3284">
            <v>3904</v>
          </cell>
        </row>
        <row r="3285">
          <cell r="B3285" t="str">
            <v>B05-19304-00000</v>
          </cell>
          <cell r="C3285" t="str">
            <v>EQUIPAMIENTO DE LABORATORIO DE FISICA Y QUIMICA  U.E. ATIPIRIS (INSTRUMENTAL)</v>
          </cell>
          <cell r="D3285" t="str">
            <v>ATIPIRIS</v>
          </cell>
          <cell r="E3285">
            <v>8</v>
          </cell>
          <cell r="F3285" t="str">
            <v>DISTRITO - 8</v>
          </cell>
          <cell r="G3285" t="str">
            <v>RI-08</v>
          </cell>
          <cell r="H3285">
            <v>10000</v>
          </cell>
          <cell r="I3285">
            <v>0</v>
          </cell>
          <cell r="J3285">
            <v>0</v>
          </cell>
          <cell r="K3285">
            <v>10000</v>
          </cell>
          <cell r="L3285">
            <v>0</v>
          </cell>
          <cell r="M3285">
            <v>0</v>
          </cell>
          <cell r="N3285">
            <v>10000</v>
          </cell>
          <cell r="O3285">
            <v>0</v>
          </cell>
          <cell r="P3285">
            <v>0</v>
          </cell>
          <cell r="Q3285">
            <v>1</v>
          </cell>
          <cell r="R3285" t="str">
            <v>PROTECCION SOCIAL</v>
          </cell>
          <cell r="S3285">
            <v>1</v>
          </cell>
          <cell r="T3285" t="str">
            <v>SERVICIO DE EDUCACION</v>
          </cell>
          <cell r="U3285">
            <v>1</v>
          </cell>
          <cell r="V3285" t="str">
            <v>NUEVOS - 2008</v>
          </cell>
          <cell r="W3285">
            <v>3905</v>
          </cell>
        </row>
        <row r="3286">
          <cell r="B3286" t="str">
            <v>B05-18996-00000</v>
          </cell>
          <cell r="C3286" t="str">
            <v>DOTACION MATERIALES PARA CONSTRUCCION DE SEDE SOCIAL (OBRA FINA)</v>
          </cell>
          <cell r="D3286" t="str">
            <v>CALIFORNIA</v>
          </cell>
          <cell r="E3286">
            <v>8</v>
          </cell>
          <cell r="F3286" t="str">
            <v>DISTRITO - 8</v>
          </cell>
          <cell r="G3286" t="str">
            <v>RI-08</v>
          </cell>
          <cell r="H3286">
            <v>27076</v>
          </cell>
          <cell r="I3286">
            <v>27076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2</v>
          </cell>
          <cell r="R3286" t="str">
            <v>OBRAS Y MEDIO AMBIENTE</v>
          </cell>
          <cell r="S3286">
            <v>12</v>
          </cell>
          <cell r="T3286" t="str">
            <v>INFRAESTRUCTURA URBANA Y RURAL</v>
          </cell>
          <cell r="U3286">
            <v>1</v>
          </cell>
          <cell r="V3286" t="str">
            <v>NUEVOS - 2008</v>
          </cell>
          <cell r="W3286">
            <v>3906</v>
          </cell>
        </row>
        <row r="3287">
          <cell r="B3287" t="str">
            <v>B05-18677-00000</v>
          </cell>
          <cell r="C3287" t="str">
            <v>DOTACION DE LUMINARIAS</v>
          </cell>
          <cell r="D3287" t="str">
            <v>COMPLEMENTO FABRIL JUNTHUMA</v>
          </cell>
          <cell r="E3287">
            <v>8</v>
          </cell>
          <cell r="F3287" t="str">
            <v>DISTRITO - 8</v>
          </cell>
          <cell r="G3287" t="str">
            <v>RI-08</v>
          </cell>
          <cell r="H3287">
            <v>18375</v>
          </cell>
          <cell r="I3287">
            <v>7576</v>
          </cell>
          <cell r="J3287">
            <v>10799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2</v>
          </cell>
          <cell r="R3287" t="str">
            <v>OBRAS Y MEDIO AMBIENTE</v>
          </cell>
          <cell r="S3287">
            <v>17</v>
          </cell>
          <cell r="T3287" t="str">
            <v>ALUMBRADO PUBLICO</v>
          </cell>
          <cell r="U3287">
            <v>1</v>
          </cell>
          <cell r="V3287" t="str">
            <v>NUEVOS - 2008</v>
          </cell>
          <cell r="W3287">
            <v>3907</v>
          </cell>
        </row>
        <row r="3288">
          <cell r="B3288" t="str">
            <v>B05-18274-00000</v>
          </cell>
          <cell r="C3288" t="str">
            <v>CONSTRUCCION CORDONES DE ACERA EN AV. ANTOFAGASTA</v>
          </cell>
          <cell r="D3288" t="str">
            <v>COPACABANA</v>
          </cell>
          <cell r="E3288">
            <v>8</v>
          </cell>
          <cell r="F3288" t="str">
            <v>DISTRITO - 8</v>
          </cell>
          <cell r="G3288" t="str">
            <v>RI-08</v>
          </cell>
          <cell r="H3288">
            <v>43753</v>
          </cell>
          <cell r="I3288">
            <v>19776</v>
          </cell>
          <cell r="J3288">
            <v>23977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2</v>
          </cell>
          <cell r="R3288" t="str">
            <v>OBRAS Y MEDIO AMBIENTE</v>
          </cell>
          <cell r="S3288">
            <v>18</v>
          </cell>
          <cell r="T3288" t="str">
            <v>CONSTRUCCION Y MANTENIMIENTO DE CAMINOS VECINALES</v>
          </cell>
          <cell r="U3288">
            <v>1</v>
          </cell>
          <cell r="V3288" t="str">
            <v>NUEVOS - 2008</v>
          </cell>
          <cell r="W3288">
            <v>3908</v>
          </cell>
        </row>
        <row r="3289">
          <cell r="B3289" t="str">
            <v>B05-18888-00000</v>
          </cell>
          <cell r="C3289" t="str">
            <v>DOTACION DE TUBERIAS PARA AGUA POTABLE</v>
          </cell>
          <cell r="D3289" t="str">
            <v>COPACABANA</v>
          </cell>
          <cell r="E3289">
            <v>8</v>
          </cell>
          <cell r="F3289" t="str">
            <v>DISTRITO - 8</v>
          </cell>
          <cell r="G3289" t="str">
            <v>RI-08</v>
          </cell>
          <cell r="H3289">
            <v>18980</v>
          </cell>
          <cell r="I3289">
            <v>18980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2</v>
          </cell>
          <cell r="R3289" t="str">
            <v>OBRAS Y MEDIO AMBIENTE</v>
          </cell>
          <cell r="S3289">
            <v>34</v>
          </cell>
          <cell r="T3289" t="str">
            <v>SANEAMIENTO BASICO</v>
          </cell>
          <cell r="U3289">
            <v>1</v>
          </cell>
          <cell r="V3289" t="str">
            <v>NUEVOS - 2008</v>
          </cell>
          <cell r="W3289">
            <v>3909</v>
          </cell>
        </row>
        <row r="3290">
          <cell r="B3290" t="str">
            <v>B05-19279-00000</v>
          </cell>
          <cell r="C3290" t="str">
            <v>ENREJADO  DE LA PLAZA (AREA VERDE)</v>
          </cell>
          <cell r="D3290" t="str">
            <v>CRISTAL</v>
          </cell>
          <cell r="E3290">
            <v>8</v>
          </cell>
          <cell r="F3290" t="str">
            <v>DISTRITO - 8</v>
          </cell>
          <cell r="G3290" t="str">
            <v>RI-08</v>
          </cell>
          <cell r="H3290">
            <v>20000</v>
          </cell>
          <cell r="I3290">
            <v>20000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2</v>
          </cell>
          <cell r="R3290" t="str">
            <v>OBRAS Y MEDIO AMBIENTE</v>
          </cell>
          <cell r="S3290">
            <v>14</v>
          </cell>
          <cell r="T3290" t="str">
            <v>DESARROLLO Y PRESERVACION DE MEDIO AMBIENTE</v>
          </cell>
          <cell r="U3290">
            <v>1</v>
          </cell>
          <cell r="V3290" t="str">
            <v>NUEVOS - 2008</v>
          </cell>
          <cell r="W3290">
            <v>3910</v>
          </cell>
        </row>
        <row r="3291">
          <cell r="B3291" t="str">
            <v>B05-18863-00000</v>
          </cell>
          <cell r="C3291" t="str">
            <v>DOTACION DE PIEDRA MANZANA PARA EMPEDRADO DE LA AV. WENDY CALVERT</v>
          </cell>
          <cell r="D3291" t="str">
            <v>CRISTAL I</v>
          </cell>
          <cell r="E3291">
            <v>8</v>
          </cell>
          <cell r="F3291" t="str">
            <v>DISTRITO - 8</v>
          </cell>
          <cell r="G3291" t="str">
            <v>RI-08</v>
          </cell>
          <cell r="H3291">
            <v>39747</v>
          </cell>
          <cell r="I3291">
            <v>34832</v>
          </cell>
          <cell r="J3291">
            <v>4915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2</v>
          </cell>
          <cell r="R3291" t="str">
            <v>OBRAS Y MEDIO AMBIENTE</v>
          </cell>
          <cell r="S3291">
            <v>18</v>
          </cell>
          <cell r="T3291" t="str">
            <v>CONSTRUCCION Y MANTENIMIENTO DE CAMINOS VECINALES</v>
          </cell>
          <cell r="U3291">
            <v>1</v>
          </cell>
          <cell r="V3291" t="str">
            <v>NUEVOS - 2008</v>
          </cell>
          <cell r="W3291">
            <v>3911</v>
          </cell>
        </row>
        <row r="3292">
          <cell r="B3292" t="str">
            <v>B05-18504-00000</v>
          </cell>
          <cell r="C3292" t="str">
            <v>CONSTRUCCION SEDE SOCIAL (FASE I)</v>
          </cell>
          <cell r="D3292" t="str">
            <v>CUMARAVI</v>
          </cell>
          <cell r="E3292">
            <v>8</v>
          </cell>
          <cell r="F3292" t="str">
            <v>DISTRITO - 8</v>
          </cell>
          <cell r="G3292" t="str">
            <v>RI-08</v>
          </cell>
          <cell r="H3292">
            <v>91329</v>
          </cell>
          <cell r="I3292">
            <v>83004</v>
          </cell>
          <cell r="J3292">
            <v>8325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2</v>
          </cell>
          <cell r="R3292" t="str">
            <v>OBRAS Y MEDIO AMBIENTE</v>
          </cell>
          <cell r="S3292">
            <v>12</v>
          </cell>
          <cell r="T3292" t="str">
            <v>INFRAESTRUCTURA URBANA Y RURAL</v>
          </cell>
          <cell r="U3292">
            <v>1</v>
          </cell>
          <cell r="V3292" t="str">
            <v>NUEVOS - 2008</v>
          </cell>
          <cell r="W3292">
            <v>3912</v>
          </cell>
        </row>
        <row r="3293">
          <cell r="B3293" t="str">
            <v>B05-19333-00000</v>
          </cell>
          <cell r="C3293" t="str">
            <v>EQUIPAMIENTO U.E. TUPAC AMARU (EQUIPOS DE COMPUTADORAS)</v>
          </cell>
          <cell r="D3293" t="str">
            <v>CUMARAVI</v>
          </cell>
          <cell r="E3293">
            <v>8</v>
          </cell>
          <cell r="F3293" t="str">
            <v>DISTRITO - 8</v>
          </cell>
          <cell r="G3293" t="str">
            <v>RI-08</v>
          </cell>
          <cell r="H3293">
            <v>13330</v>
          </cell>
          <cell r="I3293">
            <v>0</v>
          </cell>
          <cell r="J3293">
            <v>0</v>
          </cell>
          <cell r="K3293">
            <v>7000</v>
          </cell>
          <cell r="L3293">
            <v>0</v>
          </cell>
          <cell r="M3293">
            <v>0</v>
          </cell>
          <cell r="N3293">
            <v>7000</v>
          </cell>
          <cell r="O3293">
            <v>6330</v>
          </cell>
          <cell r="P3293">
            <v>0</v>
          </cell>
          <cell r="Q3293">
            <v>1</v>
          </cell>
          <cell r="R3293" t="str">
            <v>PROTECCION SOCIAL</v>
          </cell>
          <cell r="S3293">
            <v>1</v>
          </cell>
          <cell r="T3293" t="str">
            <v>SERVICIO DE EDUCACION</v>
          </cell>
          <cell r="U3293">
            <v>1</v>
          </cell>
          <cell r="V3293" t="str">
            <v>NUEVOS - 2008</v>
          </cell>
          <cell r="W3293">
            <v>3913</v>
          </cell>
        </row>
        <row r="3294">
          <cell r="B3294" t="str">
            <v>B05-18253-00000</v>
          </cell>
          <cell r="C3294" t="str">
            <v>CONSTRUCCION CENTRO PRODUCTIVO ARTESANAL</v>
          </cell>
          <cell r="D3294" t="str">
            <v>DIGNIDAD</v>
          </cell>
          <cell r="E3294">
            <v>8</v>
          </cell>
          <cell r="F3294" t="str">
            <v>DISTRITO - 8</v>
          </cell>
          <cell r="G3294" t="str">
            <v>RI-08</v>
          </cell>
          <cell r="H3294">
            <v>71375</v>
          </cell>
          <cell r="I3294">
            <v>35576</v>
          </cell>
          <cell r="J3294">
            <v>35799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2</v>
          </cell>
          <cell r="R3294" t="str">
            <v>OBRAS Y MEDIO AMBIENTE</v>
          </cell>
          <cell r="S3294">
            <v>12</v>
          </cell>
          <cell r="T3294" t="str">
            <v>INFRAESTRUCTURA URBANA Y RURAL</v>
          </cell>
          <cell r="U3294">
            <v>1</v>
          </cell>
          <cell r="V3294" t="str">
            <v>NUEVOS - 2008</v>
          </cell>
          <cell r="W3294">
            <v>3914</v>
          </cell>
        </row>
        <row r="3295">
          <cell r="B3295" t="str">
            <v>B05-18569-00000</v>
          </cell>
          <cell r="C3295" t="str">
            <v>DOTACION DE CEMENTO PARA CONSTRUCCION DE CORDONES DE ACERA</v>
          </cell>
          <cell r="D3295" t="str">
            <v xml:space="preserve">ECOLOGICO LOS PINOS </v>
          </cell>
          <cell r="E3295">
            <v>8</v>
          </cell>
          <cell r="F3295" t="str">
            <v>DISTRITO - 8</v>
          </cell>
          <cell r="G3295" t="str">
            <v>RI-08</v>
          </cell>
          <cell r="H3295">
            <v>43576</v>
          </cell>
          <cell r="I3295">
            <v>38576</v>
          </cell>
          <cell r="J3295">
            <v>5000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2</v>
          </cell>
          <cell r="R3295" t="str">
            <v>OBRAS Y MEDIO AMBIENTE</v>
          </cell>
          <cell r="S3295">
            <v>18</v>
          </cell>
          <cell r="T3295" t="str">
            <v>CONSTRUCCION Y MANTENIMIENTO DE CAMINOS VECINALES</v>
          </cell>
          <cell r="U3295">
            <v>1</v>
          </cell>
          <cell r="V3295" t="str">
            <v>NUEVOS - 2008</v>
          </cell>
          <cell r="W3295">
            <v>3915</v>
          </cell>
        </row>
        <row r="3296">
          <cell r="B3296" t="str">
            <v>B05-18263-00000</v>
          </cell>
          <cell r="C3296" t="str">
            <v>CONSTRUCCION CORDONES DE ACERA</v>
          </cell>
          <cell r="D3296" t="str">
            <v>EUCALIPTOS  II</v>
          </cell>
          <cell r="E3296">
            <v>8</v>
          </cell>
          <cell r="F3296" t="str">
            <v>DISTRITO - 8</v>
          </cell>
          <cell r="G3296" t="str">
            <v>RI-08</v>
          </cell>
          <cell r="H3296">
            <v>10000</v>
          </cell>
          <cell r="I3296">
            <v>0</v>
          </cell>
          <cell r="J3296">
            <v>10000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2</v>
          </cell>
          <cell r="R3296" t="str">
            <v>OBRAS Y MEDIO AMBIENTE</v>
          </cell>
          <cell r="S3296">
            <v>18</v>
          </cell>
          <cell r="T3296" t="str">
            <v>CONSTRUCCION Y MANTENIMIENTO DE CAMINOS VECINALES</v>
          </cell>
          <cell r="U3296">
            <v>1</v>
          </cell>
          <cell r="V3296" t="str">
            <v>NUEVOS - 2008</v>
          </cell>
          <cell r="W3296">
            <v>3916</v>
          </cell>
        </row>
        <row r="3297">
          <cell r="B3297" t="str">
            <v>B05-18518-00000</v>
          </cell>
          <cell r="C3297" t="str">
            <v xml:space="preserve">CONSTRUCCION SEDE SOCIAL (FASE III)  </v>
          </cell>
          <cell r="D3297" t="str">
            <v>GENERAL PANDO</v>
          </cell>
          <cell r="E3297">
            <v>8</v>
          </cell>
          <cell r="F3297" t="str">
            <v>DISTRITO - 8</v>
          </cell>
          <cell r="G3297" t="str">
            <v>RI-08</v>
          </cell>
          <cell r="H3297">
            <v>71455</v>
          </cell>
          <cell r="I3297">
            <v>63541</v>
          </cell>
          <cell r="J3297">
            <v>7914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2</v>
          </cell>
          <cell r="R3297" t="str">
            <v>OBRAS Y MEDIO AMBIENTE</v>
          </cell>
          <cell r="S3297">
            <v>12</v>
          </cell>
          <cell r="T3297" t="str">
            <v>INFRAESTRUCTURA URBANA Y RURAL</v>
          </cell>
          <cell r="U3297">
            <v>1</v>
          </cell>
          <cell r="V3297" t="str">
            <v>NUEVOS - 2008</v>
          </cell>
          <cell r="W3297">
            <v>3917</v>
          </cell>
        </row>
        <row r="3298">
          <cell r="B3298" t="str">
            <v>B05-19207-00000</v>
          </cell>
          <cell r="C3298" t="str">
            <v>ENLOSETADO CALLES CONDOR, ANTOFAGASTA  Y AV. CONTORNO PLAZA PRINCIPAL</v>
          </cell>
          <cell r="D3298" t="str">
            <v>INGAVI  "B"</v>
          </cell>
          <cell r="E3298">
            <v>8</v>
          </cell>
          <cell r="F3298" t="str">
            <v>DISTRITO - 8</v>
          </cell>
          <cell r="G3298" t="str">
            <v>RI-08</v>
          </cell>
          <cell r="H3298">
            <v>83987</v>
          </cell>
          <cell r="I3298">
            <v>63987</v>
          </cell>
          <cell r="J3298">
            <v>10000</v>
          </cell>
          <cell r="K3298">
            <v>10000</v>
          </cell>
          <cell r="L3298">
            <v>0</v>
          </cell>
          <cell r="M3298">
            <v>0</v>
          </cell>
          <cell r="N3298">
            <v>10000</v>
          </cell>
          <cell r="O3298">
            <v>0</v>
          </cell>
          <cell r="P3298">
            <v>0</v>
          </cell>
          <cell r="Q3298">
            <v>2</v>
          </cell>
          <cell r="R3298" t="str">
            <v>OBRAS Y MEDIO AMBIENTE</v>
          </cell>
          <cell r="S3298">
            <v>18</v>
          </cell>
          <cell r="T3298" t="str">
            <v>CONSTRUCCION Y MANTENIMIENTO DE CAMINOS VECINALES</v>
          </cell>
          <cell r="U3298">
            <v>1</v>
          </cell>
          <cell r="V3298" t="str">
            <v>NUEVOS - 2008</v>
          </cell>
          <cell r="W3298">
            <v>3918</v>
          </cell>
        </row>
        <row r="3299">
          <cell r="B3299" t="str">
            <v>B05-18687-00000</v>
          </cell>
          <cell r="C3299" t="str">
            <v xml:space="preserve">DOTACION DE LUMINARIAS </v>
          </cell>
          <cell r="D3299" t="str">
            <v>JUANCITO PINTO</v>
          </cell>
          <cell r="E3299">
            <v>8</v>
          </cell>
          <cell r="F3299" t="str">
            <v>DISTRITO - 8</v>
          </cell>
          <cell r="G3299" t="str">
            <v>RI-08</v>
          </cell>
          <cell r="H3299">
            <v>2630</v>
          </cell>
          <cell r="I3299">
            <v>0</v>
          </cell>
          <cell r="J3299">
            <v>2630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2</v>
          </cell>
          <cell r="R3299" t="str">
            <v>OBRAS Y MEDIO AMBIENTE</v>
          </cell>
          <cell r="S3299">
            <v>17</v>
          </cell>
          <cell r="T3299" t="str">
            <v>ALUMBRADO PUBLICO</v>
          </cell>
          <cell r="U3299">
            <v>1</v>
          </cell>
          <cell r="V3299" t="str">
            <v>NUEVOS - 2008</v>
          </cell>
          <cell r="W3299">
            <v>3919</v>
          </cell>
        </row>
        <row r="3300">
          <cell r="B3300" t="str">
            <v>B05-19209-00000</v>
          </cell>
          <cell r="C3300" t="str">
            <v>ENLOSETADO CALLES ENTORNO PLAZA CIVICA</v>
          </cell>
          <cell r="D3300" t="str">
            <v>JUANCITO PINTO</v>
          </cell>
          <cell r="E3300">
            <v>8</v>
          </cell>
          <cell r="F3300" t="str">
            <v>DISTRITO - 8</v>
          </cell>
          <cell r="G3300" t="str">
            <v>RI-08</v>
          </cell>
          <cell r="H3300">
            <v>52032</v>
          </cell>
          <cell r="I3300">
            <v>44925</v>
          </cell>
          <cell r="J3300">
            <v>2107</v>
          </cell>
          <cell r="K3300">
            <v>5000</v>
          </cell>
          <cell r="L3300">
            <v>0</v>
          </cell>
          <cell r="M3300">
            <v>0</v>
          </cell>
          <cell r="N3300">
            <v>5000</v>
          </cell>
          <cell r="O3300">
            <v>0</v>
          </cell>
          <cell r="P3300">
            <v>0</v>
          </cell>
          <cell r="Q3300">
            <v>2</v>
          </cell>
          <cell r="R3300" t="str">
            <v>OBRAS Y MEDIO AMBIENTE</v>
          </cell>
          <cell r="S3300">
            <v>18</v>
          </cell>
          <cell r="T3300" t="str">
            <v>CONSTRUCCION Y MANTENIMIENTO DE CAMINOS VECINALES</v>
          </cell>
          <cell r="U3300">
            <v>1</v>
          </cell>
          <cell r="V3300" t="str">
            <v>NUEVOS - 2008</v>
          </cell>
          <cell r="W3300">
            <v>3920</v>
          </cell>
        </row>
        <row r="3301">
          <cell r="B3301" t="str">
            <v>B05-18734-00000</v>
          </cell>
          <cell r="C3301" t="str">
            <v>CONSTRUCCION SEDE SOCIAL (OBRA FINA)</v>
          </cell>
          <cell r="D3301" t="str">
            <v>FABRIL JUNTHUMA I Y II</v>
          </cell>
          <cell r="E3301">
            <v>8</v>
          </cell>
          <cell r="F3301" t="str">
            <v>DISTRITO - 8</v>
          </cell>
          <cell r="G3301" t="str">
            <v>RI-08</v>
          </cell>
          <cell r="H3301">
            <v>36175</v>
          </cell>
          <cell r="I3301">
            <v>35576</v>
          </cell>
          <cell r="J3301">
            <v>599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2</v>
          </cell>
          <cell r="R3301" t="str">
            <v>OBRAS Y MEDIO AMBIENTE</v>
          </cell>
          <cell r="S3301">
            <v>12</v>
          </cell>
          <cell r="T3301" t="str">
            <v>INFRAESTRUCTURA URBANA Y RURAL</v>
          </cell>
          <cell r="U3301">
            <v>1</v>
          </cell>
          <cell r="V3301" t="str">
            <v>NUEVOS - 2008</v>
          </cell>
          <cell r="W3301">
            <v>3921</v>
          </cell>
        </row>
        <row r="3302">
          <cell r="B3302" t="str">
            <v>B05-18856-00000</v>
          </cell>
          <cell r="C3302" t="str">
            <v>DOTACION DE MATERIALES PARA CONSTRUCCION DE CENTRO DE CAPACITACION Y PRODUCCION (OBRA FINA)</v>
          </cell>
          <cell r="D3302" t="str">
            <v>JUNTU HUMA</v>
          </cell>
          <cell r="E3302">
            <v>8</v>
          </cell>
          <cell r="F3302" t="str">
            <v>DISTRITO - 8</v>
          </cell>
          <cell r="G3302" t="str">
            <v>RI-08</v>
          </cell>
          <cell r="H3302">
            <v>47995</v>
          </cell>
          <cell r="I3302">
            <v>27076</v>
          </cell>
          <cell r="J3302">
            <v>20919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2</v>
          </cell>
          <cell r="R3302" t="str">
            <v>OBRAS Y MEDIO AMBIENTE</v>
          </cell>
          <cell r="S3302">
            <v>12</v>
          </cell>
          <cell r="T3302" t="str">
            <v>INFRAESTRUCTURA URBANA Y RURAL</v>
          </cell>
          <cell r="U3302">
            <v>1</v>
          </cell>
          <cell r="V3302" t="str">
            <v>NUEVOS - 2008</v>
          </cell>
          <cell r="W3302">
            <v>3922</v>
          </cell>
        </row>
        <row r="3303">
          <cell r="B3303" t="str">
            <v>B05-18578-00000</v>
          </cell>
          <cell r="C3303" t="str">
            <v>DOTACION DE CEMENTO PARA CONSTRUCCION DE PISO DE ACERA</v>
          </cell>
          <cell r="D3303" t="str">
            <v>LA PAZ</v>
          </cell>
          <cell r="E3303">
            <v>8</v>
          </cell>
          <cell r="F3303" t="str">
            <v>DISTRITO - 8</v>
          </cell>
          <cell r="G3303" t="str">
            <v>RI-08</v>
          </cell>
          <cell r="H3303">
            <v>36376</v>
          </cell>
          <cell r="I3303">
            <v>35576</v>
          </cell>
          <cell r="J3303">
            <v>800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2</v>
          </cell>
          <cell r="R3303" t="str">
            <v>OBRAS Y MEDIO AMBIENTE</v>
          </cell>
          <cell r="S3303">
            <v>18</v>
          </cell>
          <cell r="T3303" t="str">
            <v>CONSTRUCCION Y MANTENIMIENTO DE CAMINOS VECINALES</v>
          </cell>
          <cell r="U3303">
            <v>1</v>
          </cell>
          <cell r="V3303" t="str">
            <v>NUEVOS - 2008</v>
          </cell>
          <cell r="W3303">
            <v>3923</v>
          </cell>
        </row>
        <row r="3304">
          <cell r="B3304" t="str">
            <v>B05-18309-00000</v>
          </cell>
          <cell r="C3304" t="str">
            <v>CONSTRUCCION DE AULAS EN U.E. DIONICIO MORALES</v>
          </cell>
          <cell r="D3304" t="str">
            <v>LAS RETAMAS JUNTHUMA I</v>
          </cell>
          <cell r="E3304">
            <v>8</v>
          </cell>
          <cell r="F3304" t="str">
            <v>DISTRITO - 8</v>
          </cell>
          <cell r="G3304" t="str">
            <v>RI-08</v>
          </cell>
          <cell r="H3304">
            <v>100000</v>
          </cell>
          <cell r="I3304">
            <v>0</v>
          </cell>
          <cell r="J3304">
            <v>0</v>
          </cell>
          <cell r="K3304">
            <v>50000</v>
          </cell>
          <cell r="L3304">
            <v>0</v>
          </cell>
          <cell r="M3304">
            <v>0</v>
          </cell>
          <cell r="N3304">
            <v>50000</v>
          </cell>
          <cell r="O3304">
            <v>50000</v>
          </cell>
          <cell r="P3304">
            <v>0</v>
          </cell>
          <cell r="Q3304">
            <v>1</v>
          </cell>
          <cell r="R3304" t="str">
            <v>PROTECCION SOCIAL</v>
          </cell>
          <cell r="S3304">
            <v>1</v>
          </cell>
          <cell r="T3304" t="str">
            <v>SERVICIO DE EDUCACION</v>
          </cell>
          <cell r="U3304">
            <v>1</v>
          </cell>
          <cell r="V3304" t="str">
            <v>NUEVOS - 2008</v>
          </cell>
          <cell r="W3304">
            <v>3924</v>
          </cell>
        </row>
        <row r="3305">
          <cell r="B3305" t="str">
            <v>B05-18836-00000</v>
          </cell>
          <cell r="C3305" t="str">
            <v>DOTACION DE MATERIALES DE CONSTRUCCION PARA MURO PERIMETRAL SEDE SOCIAL</v>
          </cell>
          <cell r="D3305" t="str">
            <v>LAS RETAMAS JUNTHUMA I</v>
          </cell>
          <cell r="E3305">
            <v>8</v>
          </cell>
          <cell r="F3305" t="str">
            <v>DISTRITO - 8</v>
          </cell>
          <cell r="G3305" t="str">
            <v>RI-08</v>
          </cell>
          <cell r="H3305">
            <v>41696</v>
          </cell>
          <cell r="I3305">
            <v>35576</v>
          </cell>
          <cell r="J3305">
            <v>6120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2</v>
          </cell>
          <cell r="R3305" t="str">
            <v>OBRAS Y MEDIO AMBIENTE</v>
          </cell>
          <cell r="S3305">
            <v>12</v>
          </cell>
          <cell r="T3305" t="str">
            <v>INFRAESTRUCTURA URBANA Y RURAL</v>
          </cell>
          <cell r="U3305">
            <v>1</v>
          </cell>
          <cell r="V3305" t="str">
            <v>NUEVOS - 2008</v>
          </cell>
          <cell r="W3305">
            <v>3925</v>
          </cell>
        </row>
        <row r="3306">
          <cell r="B3306" t="str">
            <v>B05-19330-00000</v>
          </cell>
          <cell r="C3306" t="str">
            <v>EQUIPAMIENTO U.E. DIONICIO MORALES (MOBILIARIO)</v>
          </cell>
          <cell r="D3306" t="str">
            <v>LAS RETAMAS JUNTHUMA I</v>
          </cell>
          <cell r="E3306">
            <v>8</v>
          </cell>
          <cell r="F3306" t="str">
            <v>DISTRITO - 8</v>
          </cell>
          <cell r="G3306" t="str">
            <v>RI-08</v>
          </cell>
          <cell r="H3306">
            <v>8000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8000</v>
          </cell>
          <cell r="P3306">
            <v>0</v>
          </cell>
          <cell r="Q3306">
            <v>1</v>
          </cell>
          <cell r="R3306" t="str">
            <v>PROTECCION SOCIAL</v>
          </cell>
          <cell r="S3306">
            <v>1</v>
          </cell>
          <cell r="T3306" t="str">
            <v>SERVICIO DE EDUCACION</v>
          </cell>
          <cell r="U3306">
            <v>1</v>
          </cell>
          <cell r="V3306" t="str">
            <v>NUEVOS - 2008</v>
          </cell>
          <cell r="W3306">
            <v>3926</v>
          </cell>
        </row>
        <row r="3307">
          <cell r="B3307" t="str">
            <v>B05-18499-00000</v>
          </cell>
          <cell r="C3307" t="str">
            <v>CONSTRUCCION SEDE SOCIAL (CONCLUSION)</v>
          </cell>
          <cell r="D3307" t="str">
            <v>LAS VEGAS</v>
          </cell>
          <cell r="E3307">
            <v>8</v>
          </cell>
          <cell r="F3307" t="str">
            <v>DISTRITO - 8</v>
          </cell>
          <cell r="G3307" t="str">
            <v>RI-08</v>
          </cell>
          <cell r="H3307">
            <v>33576</v>
          </cell>
          <cell r="I3307">
            <v>33576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2</v>
          </cell>
          <cell r="R3307" t="str">
            <v>OBRAS Y MEDIO AMBIENTE</v>
          </cell>
          <cell r="S3307">
            <v>12</v>
          </cell>
          <cell r="T3307" t="str">
            <v>INFRAESTRUCTURA URBANA Y RURAL</v>
          </cell>
          <cell r="U3307">
            <v>1</v>
          </cell>
          <cell r="V3307" t="str">
            <v>NUEVOS - 2008</v>
          </cell>
          <cell r="W3307">
            <v>3927</v>
          </cell>
        </row>
        <row r="3308">
          <cell r="B3308" t="str">
            <v>B05-18604-00000</v>
          </cell>
          <cell r="C3308" t="str">
            <v>DOTACION DE LOSETAS  LITORAL SENKATA</v>
          </cell>
          <cell r="D3308" t="str">
            <v>LITORAL SENKATA</v>
          </cell>
          <cell r="E3308">
            <v>8</v>
          </cell>
          <cell r="F3308" t="str">
            <v>DISTRITO - 8</v>
          </cell>
          <cell r="G3308" t="str">
            <v>RI-08</v>
          </cell>
          <cell r="H3308">
            <v>45845</v>
          </cell>
          <cell r="I3308">
            <v>45379</v>
          </cell>
          <cell r="J3308">
            <v>466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2</v>
          </cell>
          <cell r="R3308" t="str">
            <v>OBRAS Y MEDIO AMBIENTE</v>
          </cell>
          <cell r="S3308">
            <v>18</v>
          </cell>
          <cell r="T3308" t="str">
            <v>CONSTRUCCION Y MANTENIMIENTO DE CAMINOS VECINALES</v>
          </cell>
          <cell r="U3308">
            <v>1</v>
          </cell>
          <cell r="V3308" t="str">
            <v>NUEVOS - 2008</v>
          </cell>
          <cell r="W3308">
            <v>3928</v>
          </cell>
        </row>
        <row r="3309">
          <cell r="B3309" t="str">
            <v>B05-18223-00000</v>
          </cell>
          <cell r="C3309" t="str">
            <v>CONSTRUCCION CEDE SOCIAL (FASE II)</v>
          </cell>
          <cell r="D3309" t="str">
            <v>LLONTOP</v>
          </cell>
          <cell r="E3309">
            <v>8</v>
          </cell>
          <cell r="F3309" t="str">
            <v>DISTRITO - 8</v>
          </cell>
          <cell r="G3309" t="str">
            <v>RI-08</v>
          </cell>
          <cell r="H3309">
            <v>60375</v>
          </cell>
          <cell r="I3309">
            <v>35576</v>
          </cell>
          <cell r="J3309">
            <v>24799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2</v>
          </cell>
          <cell r="R3309" t="str">
            <v>OBRAS Y MEDIO AMBIENTE</v>
          </cell>
          <cell r="S3309">
            <v>12</v>
          </cell>
          <cell r="T3309" t="str">
            <v>INFRAESTRUCTURA URBANA Y RURAL</v>
          </cell>
          <cell r="U3309">
            <v>1</v>
          </cell>
          <cell r="V3309" t="str">
            <v>NUEVOS - 2008</v>
          </cell>
          <cell r="W3309">
            <v>3929</v>
          </cell>
        </row>
        <row r="3310">
          <cell r="B3310" t="str">
            <v>B05-19244-00000</v>
          </cell>
          <cell r="C3310" t="str">
            <v>ENLOSETADO DE LA CALLE 5 DE DICIEMBRE  Y LIBERTADORES</v>
          </cell>
          <cell r="D3310" t="str">
            <v>LOS PINOS SENKATA</v>
          </cell>
          <cell r="E3310">
            <v>8</v>
          </cell>
          <cell r="F3310" t="str">
            <v>DISTRITO - 8</v>
          </cell>
          <cell r="G3310" t="str">
            <v>RI-08</v>
          </cell>
          <cell r="H3310">
            <v>70042</v>
          </cell>
          <cell r="I3310">
            <v>60042</v>
          </cell>
          <cell r="J3310">
            <v>0</v>
          </cell>
          <cell r="K3310">
            <v>10000</v>
          </cell>
          <cell r="L3310">
            <v>0</v>
          </cell>
          <cell r="M3310">
            <v>0</v>
          </cell>
          <cell r="N3310">
            <v>10000</v>
          </cell>
          <cell r="O3310">
            <v>0</v>
          </cell>
          <cell r="P3310">
            <v>0</v>
          </cell>
          <cell r="Q3310">
            <v>2</v>
          </cell>
          <cell r="R3310" t="str">
            <v>OBRAS Y MEDIO AMBIENTE</v>
          </cell>
          <cell r="S3310">
            <v>18</v>
          </cell>
          <cell r="T3310" t="str">
            <v>CONSTRUCCION Y MANTENIMIENTO DE CAMINOS VECINALES</v>
          </cell>
          <cell r="U3310">
            <v>1</v>
          </cell>
          <cell r="V3310" t="str">
            <v>NUEVOS - 2008</v>
          </cell>
          <cell r="W3310">
            <v>3930</v>
          </cell>
        </row>
        <row r="3311">
          <cell r="B3311" t="str">
            <v>B05-18678-00000</v>
          </cell>
          <cell r="C3311" t="str">
            <v>DOTACION DE LUMINARIAS</v>
          </cell>
          <cell r="D3311" t="str">
            <v>LUIS ESPINAL NUEVO VENTILLA</v>
          </cell>
          <cell r="E3311">
            <v>8</v>
          </cell>
          <cell r="F3311" t="str">
            <v>DISTRITO - 8</v>
          </cell>
          <cell r="G3311" t="str">
            <v>RI-08</v>
          </cell>
          <cell r="H3311">
            <v>10799</v>
          </cell>
          <cell r="I3311">
            <v>0</v>
          </cell>
          <cell r="J3311">
            <v>10799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2</v>
          </cell>
          <cell r="R3311" t="str">
            <v>OBRAS Y MEDIO AMBIENTE</v>
          </cell>
          <cell r="S3311">
            <v>17</v>
          </cell>
          <cell r="T3311" t="str">
            <v>ALUMBRADO PUBLICO</v>
          </cell>
          <cell r="U3311">
            <v>1</v>
          </cell>
          <cell r="V3311" t="str">
            <v>NUEVOS - 2008</v>
          </cell>
          <cell r="W3311">
            <v>3931</v>
          </cell>
        </row>
        <row r="3312">
          <cell r="B3312" t="str">
            <v>B05-18759-00000</v>
          </cell>
          <cell r="C3312" t="str">
            <v xml:space="preserve">DOTACION DE MATERIALES DE CONSTRUCCION PARA CORDONES DE ACERA  </v>
          </cell>
          <cell r="D3312" t="str">
            <v>LUIS ESPINAL NUEVO VENTILLA</v>
          </cell>
          <cell r="E3312">
            <v>8</v>
          </cell>
          <cell r="F3312" t="str">
            <v>DISTRITO - 8</v>
          </cell>
          <cell r="G3312" t="str">
            <v>RI-08</v>
          </cell>
          <cell r="H3312">
            <v>36491</v>
          </cell>
          <cell r="I3312">
            <v>35576</v>
          </cell>
          <cell r="J3312">
            <v>915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2</v>
          </cell>
          <cell r="R3312" t="str">
            <v>OBRAS Y MEDIO AMBIENTE</v>
          </cell>
          <cell r="S3312">
            <v>18</v>
          </cell>
          <cell r="T3312" t="str">
            <v>CONSTRUCCION Y MANTENIMIENTO DE CAMINOS VECINALES</v>
          </cell>
          <cell r="U3312">
            <v>1</v>
          </cell>
          <cell r="V3312" t="str">
            <v>NUEVOS - 2008</v>
          </cell>
          <cell r="W3312">
            <v>3932</v>
          </cell>
        </row>
        <row r="3313">
          <cell r="B3313" t="str">
            <v>B05-18159-00000</v>
          </cell>
          <cell r="C3313" t="str">
            <v>CONSTRUCCIÓN CORDONES DE ACERA (CALLE 10, 2,  GARCIA, ILLIMANI Y AV. CHOJLLA</v>
          </cell>
          <cell r="D3313" t="str">
            <v>MINA CHOJLLA</v>
          </cell>
          <cell r="E3313">
            <v>8</v>
          </cell>
          <cell r="F3313" t="str">
            <v>DISTRITO - 8</v>
          </cell>
          <cell r="G3313" t="str">
            <v>RI-08</v>
          </cell>
          <cell r="H3313">
            <v>30826</v>
          </cell>
          <cell r="I3313">
            <v>13826</v>
          </cell>
          <cell r="J3313">
            <v>11000</v>
          </cell>
          <cell r="K3313">
            <v>6000</v>
          </cell>
          <cell r="L3313">
            <v>0</v>
          </cell>
          <cell r="M3313">
            <v>0</v>
          </cell>
          <cell r="N3313">
            <v>6000</v>
          </cell>
          <cell r="O3313">
            <v>0</v>
          </cell>
          <cell r="P3313">
            <v>0</v>
          </cell>
          <cell r="Q3313">
            <v>2</v>
          </cell>
          <cell r="R3313" t="str">
            <v>OBRAS Y MEDIO AMBIENTE</v>
          </cell>
          <cell r="S3313">
            <v>18</v>
          </cell>
          <cell r="T3313" t="str">
            <v>CONSTRUCCION Y MANTENIMIENTO DE CAMINOS VECINALES</v>
          </cell>
          <cell r="U3313">
            <v>1</v>
          </cell>
          <cell r="V3313" t="str">
            <v>NUEVOS - 2008</v>
          </cell>
          <cell r="W3313">
            <v>3933</v>
          </cell>
        </row>
        <row r="3314">
          <cell r="B3314" t="str">
            <v>B05-18654-00000</v>
          </cell>
          <cell r="C3314" t="str">
            <v>DOTACION DE LOSETAS PARA AV. PANORAMICA</v>
          </cell>
          <cell r="D3314" t="str">
            <v>MIRADOR ATIPIRIS</v>
          </cell>
          <cell r="E3314">
            <v>8</v>
          </cell>
          <cell r="F3314" t="str">
            <v>DISTRITO - 8</v>
          </cell>
          <cell r="G3314" t="str">
            <v>RI-08</v>
          </cell>
          <cell r="H3314">
            <v>88686</v>
          </cell>
          <cell r="I3314">
            <v>0</v>
          </cell>
          <cell r="J3314">
            <v>88686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2</v>
          </cell>
          <cell r="R3314" t="str">
            <v>OBRAS Y MEDIO AMBIENTE</v>
          </cell>
          <cell r="S3314">
            <v>18</v>
          </cell>
          <cell r="T3314" t="str">
            <v>CONSTRUCCION Y MANTENIMIENTO DE CAMINOS VECINALES</v>
          </cell>
          <cell r="U3314">
            <v>1</v>
          </cell>
          <cell r="V3314" t="str">
            <v>NUEVOS - 2008</v>
          </cell>
          <cell r="W3314">
            <v>3934</v>
          </cell>
        </row>
        <row r="3315">
          <cell r="B3315" t="str">
            <v>B05-19299-00000</v>
          </cell>
          <cell r="C3315" t="str">
            <v>EQUIPAMIENTO CENTRO CULTURAL (MOVILIARIO)</v>
          </cell>
          <cell r="D3315" t="str">
            <v>MIRADOR ATIPIRIS</v>
          </cell>
          <cell r="E3315">
            <v>8</v>
          </cell>
          <cell r="F3315" t="str">
            <v>DISTRITO - 8</v>
          </cell>
          <cell r="G3315" t="str">
            <v>RI-08</v>
          </cell>
          <cell r="H3315">
            <v>2500</v>
          </cell>
          <cell r="I3315">
            <v>0</v>
          </cell>
          <cell r="J3315">
            <v>2500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1</v>
          </cell>
          <cell r="R3315" t="str">
            <v>PROTECCION SOCIAL</v>
          </cell>
          <cell r="S3315">
            <v>3</v>
          </cell>
          <cell r="T3315" t="str">
            <v>DESARROLLO DE LA CULTURA</v>
          </cell>
          <cell r="U3315">
            <v>1</v>
          </cell>
          <cell r="V3315" t="str">
            <v>NUEVOS - 2008</v>
          </cell>
          <cell r="W3315">
            <v>3935</v>
          </cell>
        </row>
        <row r="3316">
          <cell r="B3316" t="str">
            <v>B05-18540-00000</v>
          </cell>
          <cell r="C3316" t="str">
            <v>DOTACION DE PIEDRA PARA EMPEDRADO DE LAS CALLES COSTA DURCELIS, OTERO Y SAN RAMON</v>
          </cell>
          <cell r="D3316" t="str">
            <v>NESTOR PAZ ZAMORA</v>
          </cell>
          <cell r="E3316">
            <v>8</v>
          </cell>
          <cell r="F3316" t="str">
            <v>DISTRITO - 8</v>
          </cell>
          <cell r="G3316" t="str">
            <v>RI-08</v>
          </cell>
          <cell r="H3316">
            <v>23375</v>
          </cell>
          <cell r="I3316">
            <v>22576</v>
          </cell>
          <cell r="J3316">
            <v>799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2</v>
          </cell>
          <cell r="R3316" t="str">
            <v>OBRAS Y MEDIO AMBIENTE</v>
          </cell>
          <cell r="S3316">
            <v>18</v>
          </cell>
          <cell r="T3316" t="str">
            <v>CONSTRUCCION Y MANTENIMIENTO DE CAMINOS VECINALES</v>
          </cell>
          <cell r="U3316">
            <v>1</v>
          </cell>
          <cell r="V3316" t="str">
            <v>NUEVOS - 2008</v>
          </cell>
          <cell r="W3316">
            <v>3936</v>
          </cell>
        </row>
        <row r="3317">
          <cell r="B3317" t="str">
            <v>B05-18579-00000</v>
          </cell>
          <cell r="C3317" t="str">
            <v>DOTACION DE CEMENTO PARA CONSTRUCCION DE PISO DE ACERA</v>
          </cell>
          <cell r="D3317" t="str">
            <v>NUEVA ESPERANZA</v>
          </cell>
          <cell r="E3317">
            <v>8</v>
          </cell>
          <cell r="F3317" t="str">
            <v>DISTRITO - 8</v>
          </cell>
          <cell r="G3317" t="str">
            <v>RI-08</v>
          </cell>
          <cell r="H3317">
            <v>37998</v>
          </cell>
          <cell r="I3317">
            <v>35576</v>
          </cell>
          <cell r="J3317">
            <v>2422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2</v>
          </cell>
          <cell r="R3317" t="str">
            <v>OBRAS Y MEDIO AMBIENTE</v>
          </cell>
          <cell r="S3317">
            <v>18</v>
          </cell>
          <cell r="T3317" t="str">
            <v>CONSTRUCCION Y MANTENIMIENTO DE CAMINOS VECINALES</v>
          </cell>
          <cell r="U3317">
            <v>1</v>
          </cell>
          <cell r="V3317" t="str">
            <v>NUEVOS - 2008</v>
          </cell>
          <cell r="W3317">
            <v>3937</v>
          </cell>
        </row>
        <row r="3318">
          <cell r="B3318" t="str">
            <v>B05-18495-00000</v>
          </cell>
          <cell r="C3318" t="str">
            <v>CONSTRUCCION SEDE SOCIAL  OBRA FINA</v>
          </cell>
          <cell r="D3318" t="str">
            <v>NUEVO AMANECER</v>
          </cell>
          <cell r="E3318">
            <v>8</v>
          </cell>
          <cell r="F3318" t="str">
            <v>DISTRITO - 8</v>
          </cell>
          <cell r="G3318" t="str">
            <v>RI-08</v>
          </cell>
          <cell r="H3318">
            <v>54650</v>
          </cell>
          <cell r="I3318">
            <v>40847</v>
          </cell>
          <cell r="J3318">
            <v>12342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1461</v>
          </cell>
          <cell r="P3318">
            <v>0</v>
          </cell>
          <cell r="Q3318">
            <v>2</v>
          </cell>
          <cell r="R3318" t="str">
            <v>OBRAS Y MEDIO AMBIENTE</v>
          </cell>
          <cell r="S3318">
            <v>12</v>
          </cell>
          <cell r="T3318" t="str">
            <v>INFRAESTRUCTURA URBANA Y RURAL</v>
          </cell>
          <cell r="U3318">
            <v>1</v>
          </cell>
          <cell r="V3318" t="str">
            <v>NUEVOS - 2008</v>
          </cell>
          <cell r="W3318">
            <v>3938</v>
          </cell>
        </row>
        <row r="3319">
          <cell r="B3319" t="str">
            <v>B05-18247-00000</v>
          </cell>
          <cell r="C3319" t="str">
            <v>CONSTRUCCION CENTRO DE SALUD</v>
          </cell>
          <cell r="D3319" t="str">
            <v>PANORAMICA II</v>
          </cell>
          <cell r="E3319">
            <v>8</v>
          </cell>
          <cell r="F3319" t="str">
            <v>DISTRITO - 8</v>
          </cell>
          <cell r="G3319" t="str">
            <v>RI-08</v>
          </cell>
          <cell r="H3319">
            <v>100000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100000</v>
          </cell>
          <cell r="P3319">
            <v>0</v>
          </cell>
          <cell r="Q3319">
            <v>1</v>
          </cell>
          <cell r="R3319" t="str">
            <v>PROTECCION SOCIAL</v>
          </cell>
          <cell r="S3319">
            <v>2</v>
          </cell>
          <cell r="T3319" t="str">
            <v>SERVICIO DE SALUD</v>
          </cell>
          <cell r="U3319">
            <v>1</v>
          </cell>
          <cell r="V3319" t="str">
            <v>NUEVOS - 2008</v>
          </cell>
          <cell r="W3319">
            <v>3939</v>
          </cell>
        </row>
        <row r="3320">
          <cell r="B3320" t="str">
            <v>B05-18605-00000</v>
          </cell>
          <cell r="C3320" t="str">
            <v>DOTACION DE LOSETAS  PARA PANORAMICA II</v>
          </cell>
          <cell r="D3320" t="str">
            <v>PANORAMICA II</v>
          </cell>
          <cell r="E3320">
            <v>8</v>
          </cell>
          <cell r="F3320" t="str">
            <v>DISTRITO - 8</v>
          </cell>
          <cell r="G3320" t="str">
            <v>RI-08</v>
          </cell>
          <cell r="H3320">
            <v>121838</v>
          </cell>
          <cell r="I3320">
            <v>121621</v>
          </cell>
          <cell r="J3320">
            <v>217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2</v>
          </cell>
          <cell r="R3320" t="str">
            <v>OBRAS Y MEDIO AMBIENTE</v>
          </cell>
          <cell r="S3320">
            <v>18</v>
          </cell>
          <cell r="T3320" t="str">
            <v>CONSTRUCCION Y MANTENIMIENTO DE CAMINOS VECINALES</v>
          </cell>
          <cell r="U3320">
            <v>1</v>
          </cell>
          <cell r="V3320" t="str">
            <v>NUEVOS - 2008</v>
          </cell>
          <cell r="W3320">
            <v>3940</v>
          </cell>
        </row>
        <row r="3321">
          <cell r="B3321" t="str">
            <v>B05-18679-00000</v>
          </cell>
          <cell r="C3321" t="str">
            <v>DOTACION DE LUMINARIAS</v>
          </cell>
          <cell r="D3321" t="str">
            <v>PANORAMICA II</v>
          </cell>
          <cell r="E3321">
            <v>8</v>
          </cell>
          <cell r="F3321" t="str">
            <v>DISTRITO - 8</v>
          </cell>
          <cell r="G3321" t="str">
            <v>RI-08</v>
          </cell>
          <cell r="H3321">
            <v>12000</v>
          </cell>
          <cell r="I3321">
            <v>0</v>
          </cell>
          <cell r="J3321">
            <v>12000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2</v>
          </cell>
          <cell r="R3321" t="str">
            <v>OBRAS Y MEDIO AMBIENTE</v>
          </cell>
          <cell r="S3321">
            <v>17</v>
          </cell>
          <cell r="T3321" t="str">
            <v>ALUMBRADO PUBLICO</v>
          </cell>
          <cell r="U3321">
            <v>1</v>
          </cell>
          <cell r="V3321" t="str">
            <v>NUEVOS - 2008</v>
          </cell>
          <cell r="W3321">
            <v>3941</v>
          </cell>
        </row>
        <row r="3322">
          <cell r="B3322" t="str">
            <v>B05-18142-00000</v>
          </cell>
          <cell r="C3322" t="str">
            <v>CONCLUSION MURO PERIMETRAL DE AREA DE EQUIPAMIENTO</v>
          </cell>
          <cell r="D3322" t="str">
            <v>POLONIA</v>
          </cell>
          <cell r="E3322">
            <v>8</v>
          </cell>
          <cell r="F3322" t="str">
            <v>DISTRITO - 8</v>
          </cell>
          <cell r="G3322" t="str">
            <v>RI-08</v>
          </cell>
          <cell r="H3322">
            <v>24999</v>
          </cell>
          <cell r="I3322">
            <v>22632</v>
          </cell>
          <cell r="J3322">
            <v>507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1860</v>
          </cell>
          <cell r="P3322">
            <v>0</v>
          </cell>
          <cell r="Q3322">
            <v>2</v>
          </cell>
          <cell r="R3322" t="str">
            <v>OBRAS Y MEDIO AMBIENTE</v>
          </cell>
          <cell r="S3322">
            <v>12</v>
          </cell>
          <cell r="T3322" t="str">
            <v>INFRAESTRUCTURA URBANA Y RURAL</v>
          </cell>
          <cell r="U3322">
            <v>1</v>
          </cell>
          <cell r="V3322" t="str">
            <v>NUEVOS - 2008</v>
          </cell>
          <cell r="W3322">
            <v>3942</v>
          </cell>
        </row>
        <row r="3323">
          <cell r="B3323" t="str">
            <v>B05-18266-00000</v>
          </cell>
          <cell r="C3323" t="str">
            <v>CONSTRUCCION CORDONES DE ACERA  AV. ARICA INCAHUASI , MANZANOS A,B,C,  CALLE LA PAZ Y ORURO</v>
          </cell>
          <cell r="D3323" t="str">
            <v>PUCARANI II</v>
          </cell>
          <cell r="E3323">
            <v>8</v>
          </cell>
          <cell r="F3323" t="str">
            <v>DISTRITO - 8</v>
          </cell>
          <cell r="G3323" t="str">
            <v>RI-08</v>
          </cell>
          <cell r="H3323">
            <v>25875</v>
          </cell>
          <cell r="I3323">
            <v>25076</v>
          </cell>
          <cell r="J3323">
            <v>799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2</v>
          </cell>
          <cell r="R3323" t="str">
            <v>OBRAS Y MEDIO AMBIENTE</v>
          </cell>
          <cell r="S3323">
            <v>18</v>
          </cell>
          <cell r="T3323" t="str">
            <v>CONSTRUCCION Y MANTENIMIENTO DE CAMINOS VECINALES</v>
          </cell>
          <cell r="U3323">
            <v>1</v>
          </cell>
          <cell r="V3323" t="str">
            <v>NUEVOS - 2008</v>
          </cell>
          <cell r="W3323">
            <v>3943</v>
          </cell>
        </row>
        <row r="3324">
          <cell r="B3324" t="str">
            <v>B05-19232-00000</v>
          </cell>
          <cell r="C3324" t="str">
            <v>ENLOSETADO DE LA AV.  INCAHUASI</v>
          </cell>
          <cell r="D3324" t="str">
            <v>PUCARANI III</v>
          </cell>
          <cell r="E3324">
            <v>8</v>
          </cell>
          <cell r="F3324" t="str">
            <v>DISTRITO - 8</v>
          </cell>
          <cell r="G3324" t="str">
            <v>RI-08</v>
          </cell>
          <cell r="H3324">
            <v>38576</v>
          </cell>
          <cell r="I3324">
            <v>28576</v>
          </cell>
          <cell r="J3324">
            <v>5000</v>
          </cell>
          <cell r="K3324">
            <v>5000</v>
          </cell>
          <cell r="L3324">
            <v>0</v>
          </cell>
          <cell r="M3324">
            <v>0</v>
          </cell>
          <cell r="N3324">
            <v>5000</v>
          </cell>
          <cell r="O3324">
            <v>0</v>
          </cell>
          <cell r="P3324">
            <v>0</v>
          </cell>
          <cell r="Q3324">
            <v>2</v>
          </cell>
          <cell r="R3324" t="str">
            <v>OBRAS Y MEDIO AMBIENTE</v>
          </cell>
          <cell r="S3324">
            <v>18</v>
          </cell>
          <cell r="T3324" t="str">
            <v>CONSTRUCCION Y MANTENIMIENTO DE CAMINOS VECINALES</v>
          </cell>
          <cell r="U3324">
            <v>1</v>
          </cell>
          <cell r="V3324" t="str">
            <v>NUEVOS - 2008</v>
          </cell>
          <cell r="W3324">
            <v>3944</v>
          </cell>
        </row>
        <row r="3325">
          <cell r="B3325" t="str">
            <v>B05-18233-00000</v>
          </cell>
          <cell r="C3325" t="str">
            <v>CONSTRUCCION CENTRO CULTURAL  ARTESANAL PRODUCTIVO (FASE II)</v>
          </cell>
          <cell r="D3325" t="str">
            <v>ROSEDAL VENTILLA</v>
          </cell>
          <cell r="E3325">
            <v>8</v>
          </cell>
          <cell r="F3325" t="str">
            <v>DISTRITO - 8</v>
          </cell>
          <cell r="G3325" t="str">
            <v>RI-08</v>
          </cell>
          <cell r="H3325">
            <v>44804</v>
          </cell>
          <cell r="I3325">
            <v>33576</v>
          </cell>
          <cell r="J3325">
            <v>11228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2</v>
          </cell>
          <cell r="R3325" t="str">
            <v>OBRAS Y MEDIO AMBIENTE</v>
          </cell>
          <cell r="S3325">
            <v>12</v>
          </cell>
          <cell r="T3325" t="str">
            <v>INFRAESTRUCTURA URBANA Y RURAL</v>
          </cell>
          <cell r="U3325">
            <v>1</v>
          </cell>
          <cell r="V3325" t="str">
            <v>NUEVOS - 2008</v>
          </cell>
          <cell r="W3325">
            <v>3945</v>
          </cell>
        </row>
        <row r="3326">
          <cell r="B3326" t="str">
            <v>B05-18667-00000</v>
          </cell>
          <cell r="C3326" t="str">
            <v>DOTACION DE LOSETAS PARA U. SAN FRANCISCO</v>
          </cell>
          <cell r="D3326" t="str">
            <v>SAN  FRANCISCO</v>
          </cell>
          <cell r="E3326">
            <v>8</v>
          </cell>
          <cell r="F3326" t="str">
            <v>DISTRITO - 8</v>
          </cell>
          <cell r="G3326" t="str">
            <v>RI-08</v>
          </cell>
          <cell r="H3326">
            <v>80880</v>
          </cell>
          <cell r="I3326">
            <v>72880</v>
          </cell>
          <cell r="J3326">
            <v>8000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2</v>
          </cell>
          <cell r="R3326" t="str">
            <v>OBRAS Y MEDIO AMBIENTE</v>
          </cell>
          <cell r="S3326">
            <v>18</v>
          </cell>
          <cell r="T3326" t="str">
            <v>CONSTRUCCION Y MANTENIMIENTO DE CAMINOS VECINALES</v>
          </cell>
          <cell r="U3326">
            <v>1</v>
          </cell>
          <cell r="V3326" t="str">
            <v>NUEVOS - 2008</v>
          </cell>
          <cell r="W3326">
            <v>3946</v>
          </cell>
        </row>
        <row r="3327">
          <cell r="B3327" t="str">
            <v>B05-18539-00000</v>
          </cell>
          <cell r="C3327" t="str">
            <v>DOTACION DE MATERIALES PARA EMPEDRADO DE CALLES</v>
          </cell>
          <cell r="D3327" t="str">
            <v>SAN  PEDRO II</v>
          </cell>
          <cell r="E3327">
            <v>8</v>
          </cell>
          <cell r="F3327" t="str">
            <v>DISTRITO - 8</v>
          </cell>
          <cell r="G3327" t="str">
            <v>RI-08</v>
          </cell>
          <cell r="H3327">
            <v>30331</v>
          </cell>
          <cell r="I3327">
            <v>28855</v>
          </cell>
          <cell r="J3327">
            <v>1476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2</v>
          </cell>
          <cell r="R3327" t="str">
            <v>OBRAS Y MEDIO AMBIENTE</v>
          </cell>
          <cell r="S3327">
            <v>18</v>
          </cell>
          <cell r="T3327" t="str">
            <v>CONSTRUCCION Y MANTENIMIENTO DE CAMINOS VECINALES</v>
          </cell>
          <cell r="U3327">
            <v>1</v>
          </cell>
          <cell r="V3327" t="str">
            <v>NUEVOS - 2008</v>
          </cell>
          <cell r="W3327">
            <v>3947</v>
          </cell>
        </row>
        <row r="3328">
          <cell r="B3328" t="str">
            <v>B05-18277-00000</v>
          </cell>
          <cell r="C3328" t="str">
            <v>CONSTRUCCION CORDONES DE ACERA EN LAS CALLES 1 Y 2 MAS CONTORNO PLAZA</v>
          </cell>
          <cell r="D3328" t="str">
            <v>SAN CARLOS PARCOPATA</v>
          </cell>
          <cell r="E3328">
            <v>8</v>
          </cell>
          <cell r="F3328" t="str">
            <v>DISTRITO - 8</v>
          </cell>
          <cell r="G3328" t="str">
            <v>RI-08</v>
          </cell>
          <cell r="H3328">
            <v>26076</v>
          </cell>
          <cell r="I3328">
            <v>26076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2</v>
          </cell>
          <cell r="R3328" t="str">
            <v>OBRAS Y MEDIO AMBIENTE</v>
          </cell>
          <cell r="S3328">
            <v>18</v>
          </cell>
          <cell r="T3328" t="str">
            <v>CONSTRUCCION Y MANTENIMIENTO DE CAMINOS VECINALES</v>
          </cell>
          <cell r="U3328">
            <v>1</v>
          </cell>
          <cell r="V3328" t="str">
            <v>NUEVOS - 2008</v>
          </cell>
          <cell r="W3328">
            <v>3948</v>
          </cell>
        </row>
        <row r="3329">
          <cell r="B3329" t="str">
            <v>B05-18680-00000</v>
          </cell>
          <cell r="C3329" t="str">
            <v>DOTACION DE LUMINARIAS</v>
          </cell>
          <cell r="D3329" t="str">
            <v>SAN CARLOS PARCOPATA</v>
          </cell>
          <cell r="E3329">
            <v>8</v>
          </cell>
          <cell r="F3329" t="str">
            <v>DISTRITO - 8</v>
          </cell>
          <cell r="G3329" t="str">
            <v>RI-08</v>
          </cell>
          <cell r="H3329">
            <v>10000</v>
          </cell>
          <cell r="I3329">
            <v>0</v>
          </cell>
          <cell r="J3329">
            <v>10000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2</v>
          </cell>
          <cell r="R3329" t="str">
            <v>OBRAS Y MEDIO AMBIENTE</v>
          </cell>
          <cell r="S3329">
            <v>17</v>
          </cell>
          <cell r="T3329" t="str">
            <v>ALUMBRADO PUBLICO</v>
          </cell>
          <cell r="U3329">
            <v>1</v>
          </cell>
          <cell r="V3329" t="str">
            <v>NUEVOS - 2008</v>
          </cell>
          <cell r="W3329">
            <v>3949</v>
          </cell>
        </row>
        <row r="3330">
          <cell r="B3330" t="str">
            <v>B05-18768-00000</v>
          </cell>
          <cell r="C3330" t="str">
            <v>DOTACION DE MATERIALES DE CONSTRUCCION PARA CORDONES Y PISO DE ACERA  EN AREA DE EQUIPAMIENTO</v>
          </cell>
          <cell r="D3330" t="str">
            <v>SAN FRANCISCO</v>
          </cell>
          <cell r="E3330">
            <v>8</v>
          </cell>
          <cell r="F3330" t="str">
            <v>DISTRITO - 8</v>
          </cell>
          <cell r="G3330" t="str">
            <v>RI-08</v>
          </cell>
          <cell r="H3330">
            <v>20000</v>
          </cell>
          <cell r="I3330">
            <v>0</v>
          </cell>
          <cell r="J3330">
            <v>20000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2</v>
          </cell>
          <cell r="R3330" t="str">
            <v>OBRAS Y MEDIO AMBIENTE</v>
          </cell>
          <cell r="S3330">
            <v>18</v>
          </cell>
          <cell r="T3330" t="str">
            <v>CONSTRUCCION Y MANTENIMIENTO DE CAMINOS VECINALES</v>
          </cell>
          <cell r="U3330">
            <v>1</v>
          </cell>
          <cell r="V3330" t="str">
            <v>NUEVOS - 2008</v>
          </cell>
          <cell r="W3330">
            <v>3950</v>
          </cell>
        </row>
        <row r="3331">
          <cell r="B3331" t="str">
            <v>B05-18254-00000</v>
          </cell>
          <cell r="C3331" t="str">
            <v>CONSTRUCCION CENTRO PRODUCTIVO ARTESANAL  (FASE II)</v>
          </cell>
          <cell r="D3331" t="str">
            <v>SAN FRANCSCO II</v>
          </cell>
          <cell r="E3331">
            <v>8</v>
          </cell>
          <cell r="F3331" t="str">
            <v>DISTRITO - 8</v>
          </cell>
          <cell r="G3331" t="str">
            <v>RI-08</v>
          </cell>
          <cell r="H3331">
            <v>56631</v>
          </cell>
          <cell r="I3331">
            <v>35576</v>
          </cell>
          <cell r="J3331">
            <v>21055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2</v>
          </cell>
          <cell r="R3331" t="str">
            <v>OBRAS Y MEDIO AMBIENTE</v>
          </cell>
          <cell r="S3331">
            <v>12</v>
          </cell>
          <cell r="T3331" t="str">
            <v>INFRAESTRUCTURA URBANA Y RURAL</v>
          </cell>
          <cell r="U3331">
            <v>1</v>
          </cell>
          <cell r="V3331" t="str">
            <v>NUEVOS - 2008</v>
          </cell>
          <cell r="W3331">
            <v>3951</v>
          </cell>
        </row>
        <row r="3332">
          <cell r="B3332" t="str">
            <v>B05-18681-00000</v>
          </cell>
          <cell r="C3332" t="str">
            <v>DOTACION DE LUMINARIAS</v>
          </cell>
          <cell r="D3332" t="str">
            <v>SAN JOSE</v>
          </cell>
          <cell r="E3332">
            <v>8</v>
          </cell>
          <cell r="F3332" t="str">
            <v>DISTRITO - 8</v>
          </cell>
          <cell r="G3332" t="str">
            <v>RI-08</v>
          </cell>
          <cell r="H3332">
            <v>10000</v>
          </cell>
          <cell r="I3332">
            <v>0</v>
          </cell>
          <cell r="J3332">
            <v>10000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2</v>
          </cell>
          <cell r="R3332" t="str">
            <v>OBRAS Y MEDIO AMBIENTE</v>
          </cell>
          <cell r="S3332">
            <v>17</v>
          </cell>
          <cell r="T3332" t="str">
            <v>ALUMBRADO PUBLICO</v>
          </cell>
          <cell r="U3332">
            <v>1</v>
          </cell>
          <cell r="V3332" t="str">
            <v>NUEVOS - 2008</v>
          </cell>
          <cell r="W3332">
            <v>3952</v>
          </cell>
        </row>
        <row r="3333">
          <cell r="B3333" t="str">
            <v>B05-18272-00000</v>
          </cell>
          <cell r="C3333" t="str">
            <v>CONSTRUCCION CORDONES DE ACERA CALLE 1 AL  6</v>
          </cell>
          <cell r="D3333" t="str">
            <v>SAN LORENZO</v>
          </cell>
          <cell r="E3333">
            <v>8</v>
          </cell>
          <cell r="F3333" t="str">
            <v>DISTRITO - 8</v>
          </cell>
          <cell r="G3333" t="str">
            <v>RI-08</v>
          </cell>
          <cell r="H3333">
            <v>40776</v>
          </cell>
          <cell r="I3333">
            <v>35576</v>
          </cell>
          <cell r="J3333">
            <v>5200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2</v>
          </cell>
          <cell r="R3333" t="str">
            <v>OBRAS Y MEDIO AMBIENTE</v>
          </cell>
          <cell r="S3333">
            <v>18</v>
          </cell>
          <cell r="T3333" t="str">
            <v>CONSTRUCCION Y MANTENIMIENTO DE CAMINOS VECINALES</v>
          </cell>
          <cell r="U3333">
            <v>1</v>
          </cell>
          <cell r="V3333" t="str">
            <v>NUEVOS - 2008</v>
          </cell>
          <cell r="W3333">
            <v>3953</v>
          </cell>
        </row>
        <row r="3334">
          <cell r="B3334" t="str">
            <v>B05-19237-00000</v>
          </cell>
          <cell r="C3334" t="str">
            <v>ENLOSETADO DE LA CALLE  SAN MIGUEL</v>
          </cell>
          <cell r="D3334" t="str">
            <v>SAN MIGUEL  -  SENKATA</v>
          </cell>
          <cell r="E3334">
            <v>8</v>
          </cell>
          <cell r="F3334" t="str">
            <v>DISTRITO - 8</v>
          </cell>
          <cell r="G3334" t="str">
            <v>RI-08</v>
          </cell>
          <cell r="H3334">
            <v>53786</v>
          </cell>
          <cell r="I3334">
            <v>48202</v>
          </cell>
          <cell r="J3334">
            <v>584</v>
          </cell>
          <cell r="K3334">
            <v>5000</v>
          </cell>
          <cell r="L3334">
            <v>0</v>
          </cell>
          <cell r="M3334">
            <v>0</v>
          </cell>
          <cell r="N3334">
            <v>5000</v>
          </cell>
          <cell r="O3334">
            <v>0</v>
          </cell>
          <cell r="P3334">
            <v>0</v>
          </cell>
          <cell r="Q3334">
            <v>2</v>
          </cell>
          <cell r="R3334" t="str">
            <v>OBRAS Y MEDIO AMBIENTE</v>
          </cell>
          <cell r="S3334">
            <v>18</v>
          </cell>
          <cell r="T3334" t="str">
            <v>CONSTRUCCION Y MANTENIMIENTO DE CAMINOS VECINALES</v>
          </cell>
          <cell r="U3334">
            <v>1</v>
          </cell>
          <cell r="V3334" t="str">
            <v>NUEVOS - 2008</v>
          </cell>
          <cell r="W3334">
            <v>3954</v>
          </cell>
        </row>
        <row r="3335">
          <cell r="B3335" t="str">
            <v>B05-18456-00000</v>
          </cell>
          <cell r="C3335" t="str">
            <v>CONSTRUCCION PISO DE ACERA CALLES HUELLAS, SAN JUAN, TOCORPATI, SAN JORGE,ANCOHUMA.</v>
          </cell>
          <cell r="D3335" t="str">
            <v>SAN PEDRO "A"</v>
          </cell>
          <cell r="E3335">
            <v>8</v>
          </cell>
          <cell r="F3335" t="str">
            <v>DISTRITO - 8</v>
          </cell>
          <cell r="G3335" t="str">
            <v>RI-08</v>
          </cell>
          <cell r="H3335">
            <v>60789</v>
          </cell>
          <cell r="I3335">
            <v>53955</v>
          </cell>
          <cell r="J3335">
            <v>6834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2</v>
          </cell>
          <cell r="R3335" t="str">
            <v>OBRAS Y MEDIO AMBIENTE</v>
          </cell>
          <cell r="S3335">
            <v>18</v>
          </cell>
          <cell r="T3335" t="str">
            <v>CONSTRUCCION Y MANTENIMIENTO DE CAMINOS VECINALES</v>
          </cell>
          <cell r="U3335">
            <v>1</v>
          </cell>
          <cell r="V3335" t="str">
            <v>NUEVOS - 2008</v>
          </cell>
          <cell r="W3335">
            <v>3955</v>
          </cell>
        </row>
        <row r="3336">
          <cell r="B3336" t="str">
            <v>B05-18235-00000</v>
          </cell>
          <cell r="C3336" t="str">
            <v>CONSTRUCCION CENTRO CULTURAL (COMPLEMENTO)</v>
          </cell>
          <cell r="D3336" t="str">
            <v>SAN PEDRO, SAN PABLO Y ANEXO SAN PABLO</v>
          </cell>
          <cell r="E3336">
            <v>8</v>
          </cell>
          <cell r="F3336" t="str">
            <v>DISTRITO - 8</v>
          </cell>
          <cell r="G3336" t="str">
            <v>RI-08</v>
          </cell>
          <cell r="H3336">
            <v>94439</v>
          </cell>
          <cell r="I3336">
            <v>86036</v>
          </cell>
          <cell r="J3336">
            <v>8403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2</v>
          </cell>
          <cell r="R3336" t="str">
            <v>OBRAS Y MEDIO AMBIENTE</v>
          </cell>
          <cell r="S3336">
            <v>12</v>
          </cell>
          <cell r="T3336" t="str">
            <v>INFRAESTRUCTURA URBANA Y RURAL</v>
          </cell>
          <cell r="U3336">
            <v>1</v>
          </cell>
          <cell r="V3336" t="str">
            <v>NUEVOS - 2008</v>
          </cell>
          <cell r="W3336">
            <v>3956</v>
          </cell>
        </row>
        <row r="3337">
          <cell r="B3337" t="str">
            <v>B05-18714-00000</v>
          </cell>
          <cell r="C3337" t="str">
            <v>DOTACION DE LUMINARIAS PARA ALUMBRADO PUBLICO</v>
          </cell>
          <cell r="D3337" t="str">
            <v>SAN SEBASTIAN  SECTOR 1</v>
          </cell>
          <cell r="E3337">
            <v>8</v>
          </cell>
          <cell r="F3337" t="str">
            <v>DISTRITO - 8</v>
          </cell>
          <cell r="G3337" t="str">
            <v>RI-08</v>
          </cell>
          <cell r="H3337">
            <v>10000</v>
          </cell>
          <cell r="I3337">
            <v>0</v>
          </cell>
          <cell r="J3337">
            <v>10000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2</v>
          </cell>
          <cell r="R3337" t="str">
            <v>OBRAS Y MEDIO AMBIENTE</v>
          </cell>
          <cell r="S3337">
            <v>17</v>
          </cell>
          <cell r="T3337" t="str">
            <v>ALUMBRADO PUBLICO</v>
          </cell>
          <cell r="U3337">
            <v>1</v>
          </cell>
          <cell r="V3337" t="str">
            <v>NUEVOS - 2008</v>
          </cell>
          <cell r="W3337">
            <v>3957</v>
          </cell>
        </row>
        <row r="3338">
          <cell r="B3338" t="str">
            <v>B05-18134-00000</v>
          </cell>
          <cell r="C3338" t="str">
            <v xml:space="preserve">COMPRA DE LUMINARIAS </v>
          </cell>
          <cell r="D3338" t="str">
            <v>SAN SEBASTIAN  SECTOR 2</v>
          </cell>
          <cell r="E3338">
            <v>8</v>
          </cell>
          <cell r="F3338" t="str">
            <v>DISTRITO - 8</v>
          </cell>
          <cell r="G3338" t="str">
            <v>RI-08</v>
          </cell>
          <cell r="H3338">
            <v>23000</v>
          </cell>
          <cell r="I3338">
            <v>23000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2</v>
          </cell>
          <cell r="R3338" t="str">
            <v>OBRAS Y MEDIO AMBIENTE</v>
          </cell>
          <cell r="S3338">
            <v>17</v>
          </cell>
          <cell r="T3338" t="str">
            <v>ALUMBRADO PUBLICO</v>
          </cell>
          <cell r="U3338">
            <v>1</v>
          </cell>
          <cell r="V3338" t="str">
            <v>NUEVOS - 2008</v>
          </cell>
          <cell r="W3338">
            <v>3958</v>
          </cell>
        </row>
        <row r="3339">
          <cell r="B3339" t="str">
            <v>B05-18242-00000</v>
          </cell>
          <cell r="C3339" t="str">
            <v>CONSTRUCCION CENTRO CULTURAL FASE II</v>
          </cell>
          <cell r="D3339" t="str">
            <v>SAN SEBASTIAN  SECTOR 2</v>
          </cell>
          <cell r="E3339">
            <v>8</v>
          </cell>
          <cell r="F3339" t="str">
            <v>DISTRITO - 8</v>
          </cell>
          <cell r="G3339" t="str">
            <v>RI-08</v>
          </cell>
          <cell r="H3339">
            <v>56026</v>
          </cell>
          <cell r="I3339">
            <v>55388</v>
          </cell>
          <cell r="J3339">
            <v>638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2</v>
          </cell>
          <cell r="R3339" t="str">
            <v>OBRAS Y MEDIO AMBIENTE</v>
          </cell>
          <cell r="S3339">
            <v>12</v>
          </cell>
          <cell r="T3339" t="str">
            <v>INFRAESTRUCTURA URBANA Y RURAL</v>
          </cell>
          <cell r="U3339">
            <v>1</v>
          </cell>
          <cell r="V3339" t="str">
            <v>NUEVOS - 2008</v>
          </cell>
          <cell r="W3339">
            <v>3959</v>
          </cell>
        </row>
        <row r="3340">
          <cell r="B3340" t="str">
            <v>B05-18264-00000</v>
          </cell>
          <cell r="C3340" t="str">
            <v>CONSTRUCCION CORDONES DE ACERA</v>
          </cell>
          <cell r="D3340" t="str">
            <v>SAN SEBASTIAN  SECTOR 2</v>
          </cell>
          <cell r="E3340">
            <v>8</v>
          </cell>
          <cell r="F3340" t="str">
            <v>DISTRITO - 8</v>
          </cell>
          <cell r="G3340" t="str">
            <v>RI-08</v>
          </cell>
          <cell r="H3340">
            <v>10000</v>
          </cell>
          <cell r="I3340">
            <v>10000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2</v>
          </cell>
          <cell r="R3340" t="str">
            <v>OBRAS Y MEDIO AMBIENTE</v>
          </cell>
          <cell r="S3340">
            <v>18</v>
          </cell>
          <cell r="T3340" t="str">
            <v>CONSTRUCCION Y MANTENIMIENTO DE CAMINOS VECINALES</v>
          </cell>
          <cell r="U3340">
            <v>1</v>
          </cell>
          <cell r="V3340" t="str">
            <v>NUEVOS - 2008</v>
          </cell>
          <cell r="W3340">
            <v>3960</v>
          </cell>
        </row>
        <row r="3341">
          <cell r="B3341" t="str">
            <v>B05-18359-00000</v>
          </cell>
          <cell r="C3341" t="str">
            <v>CONSTRUCCION DE CORDONES DE ACERA (COMPLEMENTACIÓN)</v>
          </cell>
          <cell r="D3341" t="str">
            <v>SAN SEBASTIAN SECTOR 1</v>
          </cell>
          <cell r="E3341">
            <v>8</v>
          </cell>
          <cell r="F3341" t="str">
            <v>DISTRITO - 8</v>
          </cell>
          <cell r="G3341" t="str">
            <v>RI-08</v>
          </cell>
          <cell r="H3341">
            <v>40576</v>
          </cell>
          <cell r="I3341">
            <v>35576</v>
          </cell>
          <cell r="J3341">
            <v>5000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2</v>
          </cell>
          <cell r="R3341" t="str">
            <v>OBRAS Y MEDIO AMBIENTE</v>
          </cell>
          <cell r="S3341">
            <v>18</v>
          </cell>
          <cell r="T3341" t="str">
            <v>CONSTRUCCION Y MANTENIMIENTO DE CAMINOS VECINALES</v>
          </cell>
          <cell r="U3341">
            <v>1</v>
          </cell>
          <cell r="V3341" t="str">
            <v>NUEVOS - 2008</v>
          </cell>
          <cell r="W3341">
            <v>3961</v>
          </cell>
        </row>
        <row r="3342">
          <cell r="B3342" t="str">
            <v>B05-18858-00000</v>
          </cell>
          <cell r="C3342" t="str">
            <v>DOTACION DE MATERIALES PARA CONSTRUCCION DE CORDONES DE ACERA MANZANOS A,B,C,D</v>
          </cell>
          <cell r="D3342" t="str">
            <v>SAN SIMON  PAMPA GRANDE</v>
          </cell>
          <cell r="E3342">
            <v>8</v>
          </cell>
          <cell r="F3342" t="str">
            <v>DISTRITO - 8</v>
          </cell>
          <cell r="G3342" t="str">
            <v>RI-08</v>
          </cell>
          <cell r="H3342">
            <v>29576</v>
          </cell>
          <cell r="I3342">
            <v>29576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2</v>
          </cell>
          <cell r="R3342" t="str">
            <v>OBRAS Y MEDIO AMBIENTE</v>
          </cell>
          <cell r="S3342">
            <v>18</v>
          </cell>
          <cell r="T3342" t="str">
            <v>CONSTRUCCION Y MANTENIMIENTO DE CAMINOS VECINALES</v>
          </cell>
          <cell r="U3342">
            <v>1</v>
          </cell>
          <cell r="V3342" t="str">
            <v>NUEVOS - 2008</v>
          </cell>
          <cell r="W3342">
            <v>3962</v>
          </cell>
        </row>
        <row r="3343">
          <cell r="B3343" t="str">
            <v>B05-18428-00000</v>
          </cell>
          <cell r="C3343" t="str">
            <v>CONSTRUCCION MODULO POLICIAL FASE II</v>
          </cell>
          <cell r="D3343" t="str">
            <v xml:space="preserve">SENKATA 79 Y ANEXO </v>
          </cell>
          <cell r="E3343">
            <v>8</v>
          </cell>
          <cell r="F3343" t="str">
            <v>DISTRITO - 8</v>
          </cell>
          <cell r="G3343" t="str">
            <v>RI-08</v>
          </cell>
          <cell r="H3343">
            <v>40000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40000</v>
          </cell>
          <cell r="P3343">
            <v>0</v>
          </cell>
          <cell r="Q3343">
            <v>2</v>
          </cell>
          <cell r="R3343" t="str">
            <v>OBRAS Y MEDIO AMBIENTE</v>
          </cell>
          <cell r="S3343">
            <v>6</v>
          </cell>
          <cell r="T3343" t="str">
            <v>SERVICIOS DE SEGURIDAD CIUDADANA</v>
          </cell>
          <cell r="U3343">
            <v>1</v>
          </cell>
          <cell r="V3343" t="str">
            <v>NUEVOS - 2008</v>
          </cell>
          <cell r="W3343">
            <v>3963</v>
          </cell>
        </row>
        <row r="3344">
          <cell r="B3344" t="str">
            <v>B05-18566-00000</v>
          </cell>
          <cell r="C3344" t="str">
            <v>DOTACION DE CEMENTO PARA CONST. PISO DE ACERA</v>
          </cell>
          <cell r="D3344" t="str">
            <v xml:space="preserve">SENKATA 79 Y ANEXO </v>
          </cell>
          <cell r="E3344">
            <v>8</v>
          </cell>
          <cell r="F3344" t="str">
            <v>DISTRITO - 8</v>
          </cell>
          <cell r="G3344" t="str">
            <v>RI-08</v>
          </cell>
          <cell r="H3344">
            <v>150400</v>
          </cell>
          <cell r="I3344">
            <v>150400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2</v>
          </cell>
          <cell r="R3344" t="str">
            <v>OBRAS Y MEDIO AMBIENTE</v>
          </cell>
          <cell r="S3344">
            <v>18</v>
          </cell>
          <cell r="T3344" t="str">
            <v>CONSTRUCCION Y MANTENIMIENTO DE CAMINOS VECINALES</v>
          </cell>
          <cell r="U3344">
            <v>1</v>
          </cell>
          <cell r="V3344" t="str">
            <v>NUEVOS - 2008</v>
          </cell>
          <cell r="W3344">
            <v>3964</v>
          </cell>
        </row>
        <row r="3345">
          <cell r="B3345" t="str">
            <v>B05-18595-00000</v>
          </cell>
          <cell r="C3345" t="str">
            <v>DOTACION DE CEMENTO PARA PISOS DE ACERA ANEXO SENKATA 79</v>
          </cell>
          <cell r="D3345" t="str">
            <v xml:space="preserve">SENKATA 79 Y ANEXO </v>
          </cell>
          <cell r="E3345">
            <v>8</v>
          </cell>
          <cell r="F3345" t="str">
            <v>DISTRITO - 8</v>
          </cell>
          <cell r="G3345" t="str">
            <v>RI-08</v>
          </cell>
          <cell r="H3345">
            <v>18001</v>
          </cell>
          <cell r="I3345">
            <v>18001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2</v>
          </cell>
          <cell r="R3345" t="str">
            <v>OBRAS Y MEDIO AMBIENTE</v>
          </cell>
          <cell r="S3345">
            <v>18</v>
          </cell>
          <cell r="T3345" t="str">
            <v>CONSTRUCCION Y MANTENIMIENTO DE CAMINOS VECINALES</v>
          </cell>
          <cell r="U3345">
            <v>1</v>
          </cell>
          <cell r="V3345" t="str">
            <v>NUEVOS - 2008</v>
          </cell>
          <cell r="W3345">
            <v>3965</v>
          </cell>
        </row>
        <row r="3346">
          <cell r="B3346" t="str">
            <v>B05-18761-00000</v>
          </cell>
          <cell r="C3346" t="str">
            <v>DOTACION DE MATERIALES DE CONSTRUCCION PARA CORDONES DE ACERA AREA DE EQUIPAMIENTO SENKATA 79 (CONCLUSION)</v>
          </cell>
          <cell r="D3346" t="str">
            <v xml:space="preserve">SENKATA 79 Y ANEXO </v>
          </cell>
          <cell r="E3346">
            <v>8</v>
          </cell>
          <cell r="F3346" t="str">
            <v>DISTRITO - 8</v>
          </cell>
          <cell r="G3346" t="str">
            <v>RI-08</v>
          </cell>
          <cell r="H3346">
            <v>16934</v>
          </cell>
          <cell r="I3346">
            <v>16934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2</v>
          </cell>
          <cell r="R3346" t="str">
            <v>OBRAS Y MEDIO AMBIENTE</v>
          </cell>
          <cell r="S3346">
            <v>18</v>
          </cell>
          <cell r="T3346" t="str">
            <v>CONSTRUCCION Y MANTENIMIENTO DE CAMINOS VECINALES</v>
          </cell>
          <cell r="U3346">
            <v>1</v>
          </cell>
          <cell r="V3346" t="str">
            <v>NUEVOS - 2008</v>
          </cell>
          <cell r="W3346">
            <v>3966</v>
          </cell>
        </row>
        <row r="3347">
          <cell r="B3347" t="str">
            <v>B05-19157-00000</v>
          </cell>
          <cell r="C3347" t="str">
            <v>ENLOSETADO CALLE MERCEDARIO</v>
          </cell>
          <cell r="D3347" t="str">
            <v xml:space="preserve">SENKATA 79 Y ANEXO </v>
          </cell>
          <cell r="E3347">
            <v>8</v>
          </cell>
          <cell r="F3347" t="str">
            <v>DISTRITO - 8</v>
          </cell>
          <cell r="G3347" t="str">
            <v>RI-08</v>
          </cell>
          <cell r="H3347">
            <v>39656</v>
          </cell>
          <cell r="I3347">
            <v>0</v>
          </cell>
          <cell r="J3347">
            <v>0</v>
          </cell>
          <cell r="K3347">
            <v>39656</v>
          </cell>
          <cell r="L3347">
            <v>0</v>
          </cell>
          <cell r="M3347">
            <v>0</v>
          </cell>
          <cell r="N3347">
            <v>39656</v>
          </cell>
          <cell r="O3347">
            <v>0</v>
          </cell>
          <cell r="P3347">
            <v>0</v>
          </cell>
          <cell r="Q3347">
            <v>2</v>
          </cell>
          <cell r="R3347" t="str">
            <v>OBRAS Y MEDIO AMBIENTE</v>
          </cell>
          <cell r="S3347">
            <v>18</v>
          </cell>
          <cell r="T3347" t="str">
            <v>CONSTRUCCION Y MANTENIMIENTO DE CAMINOS VECINALES</v>
          </cell>
          <cell r="U3347">
            <v>1</v>
          </cell>
          <cell r="V3347" t="str">
            <v>NUEVOS - 2008</v>
          </cell>
          <cell r="W3347">
            <v>3967</v>
          </cell>
        </row>
        <row r="3348">
          <cell r="B3348" t="str">
            <v>B05-19277-00000</v>
          </cell>
          <cell r="C3348" t="str">
            <v>ENMALLADO Y CONSTRUCCION DE GRADERIAS EN CANCHA SENKATA 79 (FASE I)</v>
          </cell>
          <cell r="D3348" t="str">
            <v xml:space="preserve">SENKATA 79 Y ANEXO </v>
          </cell>
          <cell r="E3348">
            <v>8</v>
          </cell>
          <cell r="F3348" t="str">
            <v>DISTRITO - 8</v>
          </cell>
          <cell r="G3348" t="str">
            <v>RI-08</v>
          </cell>
          <cell r="H3348">
            <v>52900</v>
          </cell>
          <cell r="I3348">
            <v>52900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2</v>
          </cell>
          <cell r="R3348" t="str">
            <v>OBRAS Y MEDIO AMBIENTE</v>
          </cell>
          <cell r="S3348">
            <v>12</v>
          </cell>
          <cell r="T3348" t="str">
            <v>INFRAESTRUCTURA URBANA Y RURAL</v>
          </cell>
          <cell r="U3348">
            <v>1</v>
          </cell>
          <cell r="V3348" t="str">
            <v>NUEVOS - 2008</v>
          </cell>
          <cell r="W3348">
            <v>3968</v>
          </cell>
        </row>
        <row r="3349">
          <cell r="B3349" t="str">
            <v>B05-18575-00000</v>
          </cell>
          <cell r="C3349" t="str">
            <v>DOTACION DE CEMENTO PARA CONSTRUCCION DE CORDONES Y PISO DE ACERA (COMPLEMENTACIÓN)</v>
          </cell>
          <cell r="D3349" t="str">
            <v>TARAPACA  SECTOR  "D"</v>
          </cell>
          <cell r="E3349">
            <v>8</v>
          </cell>
          <cell r="F3349" t="str">
            <v>DISTRITO - 8</v>
          </cell>
          <cell r="G3349" t="str">
            <v>RI-08</v>
          </cell>
          <cell r="H3349">
            <v>42524</v>
          </cell>
          <cell r="I3349">
            <v>39309</v>
          </cell>
          <cell r="J3349">
            <v>3215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2</v>
          </cell>
          <cell r="R3349" t="str">
            <v>OBRAS Y MEDIO AMBIENTE</v>
          </cell>
          <cell r="S3349">
            <v>18</v>
          </cell>
          <cell r="T3349" t="str">
            <v>CONSTRUCCION Y MANTENIMIENTO DE CAMINOS VECINALES</v>
          </cell>
          <cell r="U3349">
            <v>1</v>
          </cell>
          <cell r="V3349" t="str">
            <v>NUEVOS - 2008</v>
          </cell>
          <cell r="W3349">
            <v>3969</v>
          </cell>
        </row>
        <row r="3350">
          <cell r="B3350" t="str">
            <v>B05-18576-00000</v>
          </cell>
          <cell r="C3350" t="str">
            <v>DOTACION DE CEMENTO PARA CONSTRUCCION DE CORDONES Y PISO DE ACERA (COMPLEMENTACIÓN)</v>
          </cell>
          <cell r="D3350" t="str">
            <v>TARAPACA  SECTOR  B</v>
          </cell>
          <cell r="E3350">
            <v>8</v>
          </cell>
          <cell r="F3350" t="str">
            <v>DISTRITO - 8</v>
          </cell>
          <cell r="G3350" t="str">
            <v>RI-08</v>
          </cell>
          <cell r="H3350">
            <v>42524</v>
          </cell>
          <cell r="I3350">
            <v>39309</v>
          </cell>
          <cell r="J3350">
            <v>3215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2</v>
          </cell>
          <cell r="R3350" t="str">
            <v>OBRAS Y MEDIO AMBIENTE</v>
          </cell>
          <cell r="S3350">
            <v>18</v>
          </cell>
          <cell r="T3350" t="str">
            <v>CONSTRUCCION Y MANTENIMIENTO DE CAMINOS VECINALES</v>
          </cell>
          <cell r="U3350">
            <v>1</v>
          </cell>
          <cell r="V3350" t="str">
            <v>NUEVOS - 2008</v>
          </cell>
          <cell r="W3350">
            <v>3970</v>
          </cell>
        </row>
        <row r="3351">
          <cell r="B3351" t="str">
            <v>B05-18248-00000</v>
          </cell>
          <cell r="C3351" t="str">
            <v>CONSTRUCCION CENTRO DE SALUD</v>
          </cell>
          <cell r="D3351" t="str">
            <v>TARAPACA "D"</v>
          </cell>
          <cell r="E3351">
            <v>8</v>
          </cell>
          <cell r="F3351" t="str">
            <v>DISTRITO - 8</v>
          </cell>
          <cell r="G3351" t="str">
            <v>RI-08</v>
          </cell>
          <cell r="H3351">
            <v>100000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100000</v>
          </cell>
          <cell r="P3351">
            <v>0</v>
          </cell>
          <cell r="Q3351">
            <v>1</v>
          </cell>
          <cell r="R3351" t="str">
            <v>PROTECCION SOCIAL</v>
          </cell>
          <cell r="S3351">
            <v>2</v>
          </cell>
          <cell r="T3351" t="str">
            <v>SERVICIO DE SALUD</v>
          </cell>
          <cell r="U3351">
            <v>1</v>
          </cell>
          <cell r="V3351" t="str">
            <v>NUEVOS - 2008</v>
          </cell>
          <cell r="W3351">
            <v>3971</v>
          </cell>
        </row>
        <row r="3352">
          <cell r="B3352" t="str">
            <v>B05-18987-00000</v>
          </cell>
          <cell r="C3352" t="str">
            <v>DOTACION MATERIALES PARA CONSTRUCCION CENTRO INTEGRADO (FASE II)</v>
          </cell>
          <cell r="D3352" t="str">
            <v>TARAPACA JUNTUHUMA SECTOR "A"</v>
          </cell>
          <cell r="E3352">
            <v>8</v>
          </cell>
          <cell r="F3352" t="str">
            <v>DISTRITO - 8</v>
          </cell>
          <cell r="G3352" t="str">
            <v>RI-08</v>
          </cell>
          <cell r="H3352">
            <v>52375</v>
          </cell>
          <cell r="I3352">
            <v>35576</v>
          </cell>
          <cell r="J3352">
            <v>16799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2</v>
          </cell>
          <cell r="R3352" t="str">
            <v>OBRAS Y MEDIO AMBIENTE</v>
          </cell>
          <cell r="S3352">
            <v>12</v>
          </cell>
          <cell r="T3352" t="str">
            <v>INFRAESTRUCTURA URBANA Y RURAL</v>
          </cell>
          <cell r="U3352">
            <v>1</v>
          </cell>
          <cell r="V3352" t="str">
            <v>NUEVOS - 2008</v>
          </cell>
          <cell r="W3352">
            <v>3972</v>
          </cell>
        </row>
        <row r="3353">
          <cell r="B3353" t="str">
            <v>B05-19003-00000</v>
          </cell>
          <cell r="C3353" t="str">
            <v>DOTACION PUERTA DE GARAJE U.E  24 DE JULIO CHIJIMARCA</v>
          </cell>
          <cell r="D3353" t="str">
            <v>U.E  24 DE JULIO CHIJIMARCA</v>
          </cell>
          <cell r="E3353">
            <v>8</v>
          </cell>
          <cell r="F3353" t="str">
            <v>DISTRITO - 8</v>
          </cell>
          <cell r="G3353" t="str">
            <v>RI-08</v>
          </cell>
          <cell r="H3353">
            <v>5000</v>
          </cell>
          <cell r="I3353">
            <v>0</v>
          </cell>
          <cell r="J3353">
            <v>5000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1</v>
          </cell>
          <cell r="R3353" t="str">
            <v>PROTECCION SOCIAL</v>
          </cell>
          <cell r="S3353">
            <v>1</v>
          </cell>
          <cell r="T3353" t="str">
            <v>SERVICIO DE EDUCACION</v>
          </cell>
          <cell r="U3353">
            <v>1</v>
          </cell>
          <cell r="V3353" t="str">
            <v>NUEVOS - 2008</v>
          </cell>
          <cell r="W3353">
            <v>3973</v>
          </cell>
        </row>
        <row r="3354">
          <cell r="B3354" t="str">
            <v>B05-19452-00000</v>
          </cell>
          <cell r="C3354" t="str">
            <v>VACIADO PATIO U.E. 25 DE JULIO</v>
          </cell>
          <cell r="D3354" t="str">
            <v>U.E. 25 DE JULIO</v>
          </cell>
          <cell r="E3354">
            <v>8</v>
          </cell>
          <cell r="F3354" t="str">
            <v>DISTRITO - 8</v>
          </cell>
          <cell r="G3354" t="str">
            <v>RI-08</v>
          </cell>
          <cell r="H3354">
            <v>60000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60000</v>
          </cell>
          <cell r="P3354">
            <v>0</v>
          </cell>
          <cell r="Q3354">
            <v>1</v>
          </cell>
          <cell r="R3354" t="str">
            <v>PROTECCION SOCIAL</v>
          </cell>
          <cell r="S3354">
            <v>1</v>
          </cell>
          <cell r="T3354" t="str">
            <v>SERVICIO DE EDUCACION</v>
          </cell>
          <cell r="U3354">
            <v>1</v>
          </cell>
          <cell r="V3354" t="str">
            <v>NUEVOS - 2008</v>
          </cell>
          <cell r="W3354">
            <v>3974</v>
          </cell>
        </row>
        <row r="3355">
          <cell r="B3355" t="str">
            <v>B05-18281-00000</v>
          </cell>
          <cell r="C3355" t="str">
            <v>CONSTRUCCION CORDONES Y  PISO DE ACERA</v>
          </cell>
          <cell r="D3355" t="str">
            <v>UNIFICADA 23 DE ENERO</v>
          </cell>
          <cell r="E3355">
            <v>8</v>
          </cell>
          <cell r="F3355" t="str">
            <v>DISTRITO - 8</v>
          </cell>
          <cell r="G3355" t="str">
            <v>RI-08</v>
          </cell>
          <cell r="H3355">
            <v>28021</v>
          </cell>
          <cell r="I3355">
            <v>27076</v>
          </cell>
          <cell r="J3355">
            <v>945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2</v>
          </cell>
          <cell r="R3355" t="str">
            <v>OBRAS Y MEDIO AMBIENTE</v>
          </cell>
          <cell r="S3355">
            <v>18</v>
          </cell>
          <cell r="T3355" t="str">
            <v>CONSTRUCCION Y MANTENIMIENTO DE CAMINOS VECINALES</v>
          </cell>
          <cell r="U3355">
            <v>1</v>
          </cell>
          <cell r="V3355" t="str">
            <v>NUEVOS - 2008</v>
          </cell>
          <cell r="W3355">
            <v>3975</v>
          </cell>
        </row>
        <row r="3356">
          <cell r="B3356" t="str">
            <v>B05-18853-00000</v>
          </cell>
          <cell r="C3356" t="str">
            <v>DOTACION DE MATERIALES DE CONSTRUCCION PARA U.E. 17 DE OCTUBRE</v>
          </cell>
          <cell r="D3356" t="str">
            <v>UNIFICADA 23 DE ENERO</v>
          </cell>
          <cell r="E3356">
            <v>8</v>
          </cell>
          <cell r="F3356" t="str">
            <v>DISTRITO - 8</v>
          </cell>
          <cell r="G3356" t="str">
            <v>RI-08</v>
          </cell>
          <cell r="H3356">
            <v>10799</v>
          </cell>
          <cell r="I3356">
            <v>0</v>
          </cell>
          <cell r="J3356">
            <v>10799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1</v>
          </cell>
          <cell r="R3356" t="str">
            <v>PROTECCION SOCIAL</v>
          </cell>
          <cell r="S3356">
            <v>1</v>
          </cell>
          <cell r="T3356" t="str">
            <v>SERVICIO DE EDUCACION</v>
          </cell>
          <cell r="U3356">
            <v>1</v>
          </cell>
          <cell r="V3356" t="str">
            <v>NUEVOS - 2008</v>
          </cell>
          <cell r="W3356">
            <v>3976</v>
          </cell>
        </row>
        <row r="3357">
          <cell r="B3357" t="str">
            <v>B05-19300-00000</v>
          </cell>
          <cell r="C3357" t="str">
            <v>EQUIPAMIENTO CENTRO DE SALUD</v>
          </cell>
          <cell r="D3357" t="str">
            <v>UNIFICADA POTOSI</v>
          </cell>
          <cell r="E3357">
            <v>8</v>
          </cell>
          <cell r="F3357" t="str">
            <v>DISTRITO - 8</v>
          </cell>
          <cell r="G3357" t="str">
            <v>RI-08</v>
          </cell>
          <cell r="H3357">
            <v>6009</v>
          </cell>
          <cell r="I3357">
            <v>0</v>
          </cell>
          <cell r="J3357">
            <v>0</v>
          </cell>
          <cell r="K3357">
            <v>6009</v>
          </cell>
          <cell r="L3357">
            <v>0</v>
          </cell>
          <cell r="M3357">
            <v>0</v>
          </cell>
          <cell r="N3357">
            <v>6009</v>
          </cell>
          <cell r="O3357">
            <v>0</v>
          </cell>
          <cell r="P3357">
            <v>0</v>
          </cell>
          <cell r="Q3357">
            <v>1</v>
          </cell>
          <cell r="R3357" t="str">
            <v>PROTECCION SOCIAL</v>
          </cell>
          <cell r="S3357">
            <v>2</v>
          </cell>
          <cell r="T3357" t="str">
            <v>SERVICIO DE SALUD</v>
          </cell>
          <cell r="U3357">
            <v>1</v>
          </cell>
          <cell r="V3357" t="str">
            <v>NUEVOS - 2008</v>
          </cell>
          <cell r="W3357">
            <v>3977</v>
          </cell>
        </row>
        <row r="3358">
          <cell r="B3358" t="str">
            <v>B05-18107-00000</v>
          </cell>
          <cell r="C3358" t="str">
            <v>AMPLIACION  SEDE SOCIAL UNIFICADA POTOSI</v>
          </cell>
          <cell r="D3358" t="str">
            <v>UNIFICADA POTOSI</v>
          </cell>
          <cell r="E3358">
            <v>8</v>
          </cell>
          <cell r="F3358" t="str">
            <v>DISTRITO - 8</v>
          </cell>
          <cell r="G3358" t="str">
            <v>RI-08</v>
          </cell>
          <cell r="H3358">
            <v>61000</v>
          </cell>
          <cell r="I3358">
            <v>0</v>
          </cell>
          <cell r="J3358">
            <v>61000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2</v>
          </cell>
          <cell r="R3358" t="str">
            <v>OBRAS Y MEDIO AMBIENTE</v>
          </cell>
          <cell r="S3358">
            <v>12</v>
          </cell>
          <cell r="T3358" t="str">
            <v>INFRAESTRUCTURA URBANA Y RURAL</v>
          </cell>
          <cell r="U3358">
            <v>1</v>
          </cell>
          <cell r="V3358" t="str">
            <v>NUEVOS - 2008</v>
          </cell>
          <cell r="W3358">
            <v>3978</v>
          </cell>
        </row>
        <row r="3359">
          <cell r="B3359" t="str">
            <v>B05-18157-00000</v>
          </cell>
          <cell r="C3359" t="str">
            <v>CONSTRUCCION CENTRO DE SALUD (COMPLEMENTACION)</v>
          </cell>
          <cell r="D3359" t="str">
            <v>UNIFICADA POTOSI</v>
          </cell>
          <cell r="E3359">
            <v>8</v>
          </cell>
          <cell r="F3359" t="str">
            <v>DISTRITO - 8</v>
          </cell>
          <cell r="G3359" t="str">
            <v>RI-08</v>
          </cell>
          <cell r="H3359">
            <v>30000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30000</v>
          </cell>
          <cell r="P3359">
            <v>0</v>
          </cell>
          <cell r="Q3359">
            <v>1</v>
          </cell>
          <cell r="R3359" t="str">
            <v>PROTECCION SOCIAL</v>
          </cell>
          <cell r="S3359">
            <v>2</v>
          </cell>
          <cell r="T3359" t="str">
            <v>SERVICIO DE SALUD</v>
          </cell>
          <cell r="U3359">
            <v>1</v>
          </cell>
          <cell r="V3359" t="str">
            <v>NUEVOS - 2008</v>
          </cell>
          <cell r="W3359">
            <v>3979</v>
          </cell>
        </row>
        <row r="3360">
          <cell r="B3360" t="str">
            <v>B05-19061-00000</v>
          </cell>
          <cell r="C3360" t="str">
            <v>ENLOSETADO AV. JUANA B. CALAHUMANA DE SANTA CRUZ (ENTRE CALLES MARIA TEGUI Y ALEJANDRO PIZARNIK ) CON JARDINERA CENTRAL E ILUMINACION</v>
          </cell>
          <cell r="D3360" t="str">
            <v>UNIFICADA POTOSI</v>
          </cell>
          <cell r="E3360">
            <v>8</v>
          </cell>
          <cell r="F3360" t="str">
            <v>DISTRITO - 8</v>
          </cell>
          <cell r="G3360" t="str">
            <v>RI-08</v>
          </cell>
          <cell r="H3360">
            <v>101864</v>
          </cell>
          <cell r="I3360">
            <v>91864</v>
          </cell>
          <cell r="J3360">
            <v>10000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2</v>
          </cell>
          <cell r="R3360" t="str">
            <v>OBRAS Y MEDIO AMBIENTE</v>
          </cell>
          <cell r="S3360">
            <v>18</v>
          </cell>
          <cell r="T3360" t="str">
            <v>CONSTRUCCION Y MANTENIMIENTO DE CAMINOS VECINALES</v>
          </cell>
          <cell r="U3360">
            <v>1</v>
          </cell>
          <cell r="V3360" t="str">
            <v>NUEVOS - 2008</v>
          </cell>
          <cell r="W3360">
            <v>3980</v>
          </cell>
        </row>
        <row r="3361">
          <cell r="B3361" t="str">
            <v>B05-18682-00000</v>
          </cell>
          <cell r="C3361" t="str">
            <v>DOTACION DE LUMINARIAS</v>
          </cell>
          <cell r="D3361" t="str">
            <v>URBANIZACION BOLIVIA</v>
          </cell>
          <cell r="E3361">
            <v>8</v>
          </cell>
          <cell r="F3361" t="str">
            <v>DISTRITO - 8</v>
          </cell>
          <cell r="G3361" t="str">
            <v>RI-08</v>
          </cell>
          <cell r="H3361">
            <v>10799</v>
          </cell>
          <cell r="I3361">
            <v>0</v>
          </cell>
          <cell r="J3361">
            <v>10799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2</v>
          </cell>
          <cell r="R3361" t="str">
            <v>OBRAS Y MEDIO AMBIENTE</v>
          </cell>
          <cell r="S3361">
            <v>17</v>
          </cell>
          <cell r="T3361" t="str">
            <v>ALUMBRADO PUBLICO</v>
          </cell>
          <cell r="U3361">
            <v>1</v>
          </cell>
          <cell r="V3361" t="str">
            <v>NUEVOS - 2008</v>
          </cell>
          <cell r="W3361">
            <v>3981</v>
          </cell>
        </row>
        <row r="3362">
          <cell r="B3362" t="str">
            <v>B05-18945-00000</v>
          </cell>
          <cell r="C3362" t="str">
            <v>DOTACION MATERIALES DE CONSTRUCCION PARA CORDONES DE ACERA</v>
          </cell>
          <cell r="D3362" t="str">
            <v xml:space="preserve">URBANIZACION BOLIVIA </v>
          </cell>
          <cell r="E3362">
            <v>8</v>
          </cell>
          <cell r="F3362" t="str">
            <v>DISTRITO - 8</v>
          </cell>
          <cell r="G3362" t="str">
            <v>RI-08</v>
          </cell>
          <cell r="H3362">
            <v>27076</v>
          </cell>
          <cell r="I3362">
            <v>27076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2</v>
          </cell>
          <cell r="R3362" t="str">
            <v>OBRAS Y MEDIO AMBIENTE</v>
          </cell>
          <cell r="S3362">
            <v>18</v>
          </cell>
          <cell r="T3362" t="str">
            <v>CONSTRUCCION Y MANTENIMIENTO DE CAMINOS VECINALES</v>
          </cell>
          <cell r="U3362">
            <v>1</v>
          </cell>
          <cell r="V3362" t="str">
            <v>NUEVOS - 2008</v>
          </cell>
          <cell r="W3362">
            <v>3982</v>
          </cell>
        </row>
        <row r="3363">
          <cell r="B3363" t="str">
            <v>B05-19026-00000</v>
          </cell>
          <cell r="C3363" t="str">
            <v>EMPEDRADO DE LA AV. CHUQUIAGO CALLE JORGE FLORES Y JOSE RAMIREZ</v>
          </cell>
          <cell r="D3363" t="str">
            <v>URKUPIÑA III</v>
          </cell>
          <cell r="E3363">
            <v>8</v>
          </cell>
          <cell r="F3363" t="str">
            <v>DISTRITO - 8</v>
          </cell>
          <cell r="G3363" t="str">
            <v>RI-08</v>
          </cell>
          <cell r="H3363">
            <v>36765</v>
          </cell>
          <cell r="I3363">
            <v>20076</v>
          </cell>
          <cell r="J3363">
            <v>9689</v>
          </cell>
          <cell r="K3363">
            <v>7000</v>
          </cell>
          <cell r="L3363">
            <v>0</v>
          </cell>
          <cell r="M3363">
            <v>0</v>
          </cell>
          <cell r="N3363">
            <v>7000</v>
          </cell>
          <cell r="O3363">
            <v>0</v>
          </cell>
          <cell r="P3363">
            <v>0</v>
          </cell>
          <cell r="Q3363">
            <v>2</v>
          </cell>
          <cell r="R3363" t="str">
            <v>OBRAS Y MEDIO AMBIENTE</v>
          </cell>
          <cell r="S3363">
            <v>18</v>
          </cell>
          <cell r="T3363" t="str">
            <v>CONSTRUCCION Y MANTENIMIENTO DE CAMINOS VECINALES</v>
          </cell>
          <cell r="U3363">
            <v>1</v>
          </cell>
          <cell r="V3363" t="str">
            <v>NUEVOS - 2008</v>
          </cell>
          <cell r="W3363">
            <v>3983</v>
          </cell>
        </row>
        <row r="3364">
          <cell r="B3364" t="str">
            <v>B05-18276-00000</v>
          </cell>
          <cell r="C3364" t="str">
            <v>CONSTRUCCION CORDONES DE ACERA EN LA CALLE SAJAMA</v>
          </cell>
          <cell r="D3364" t="str">
            <v>UTAMAHUA</v>
          </cell>
          <cell r="E3364">
            <v>8</v>
          </cell>
          <cell r="F3364" t="str">
            <v>DISTRITO - 8</v>
          </cell>
          <cell r="G3364" t="str">
            <v>RI-08</v>
          </cell>
          <cell r="H3364">
            <v>57354</v>
          </cell>
          <cell r="I3364">
            <v>28576</v>
          </cell>
          <cell r="J3364">
            <v>13778</v>
          </cell>
          <cell r="K3364">
            <v>15000</v>
          </cell>
          <cell r="L3364">
            <v>0</v>
          </cell>
          <cell r="M3364">
            <v>0</v>
          </cell>
          <cell r="N3364">
            <v>15000</v>
          </cell>
          <cell r="O3364">
            <v>0</v>
          </cell>
          <cell r="P3364">
            <v>0</v>
          </cell>
          <cell r="Q3364">
            <v>2</v>
          </cell>
          <cell r="R3364" t="str">
            <v>OBRAS Y MEDIO AMBIENTE</v>
          </cell>
          <cell r="S3364">
            <v>18</v>
          </cell>
          <cell r="T3364" t="str">
            <v>CONSTRUCCION Y MANTENIMIENTO DE CAMINOS VECINALES</v>
          </cell>
          <cell r="U3364">
            <v>1</v>
          </cell>
          <cell r="V3364" t="str">
            <v>NUEVOS - 2008</v>
          </cell>
          <cell r="W3364">
            <v>3984</v>
          </cell>
        </row>
        <row r="3365">
          <cell r="B3365" t="str">
            <v/>
          </cell>
          <cell r="C3365" t="str">
            <v xml:space="preserve">ALQUILER MAQUINARIA PESADA </v>
          </cell>
          <cell r="D3365" t="str">
            <v>VENTILLA I</v>
          </cell>
          <cell r="E3365">
            <v>8</v>
          </cell>
          <cell r="F3365" t="str">
            <v>DISTRITO - 8</v>
          </cell>
          <cell r="G3365" t="str">
            <v>RI-08</v>
          </cell>
          <cell r="H3365">
            <v>33892</v>
          </cell>
          <cell r="I3365">
            <v>28576</v>
          </cell>
          <cell r="J3365">
            <v>5316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2</v>
          </cell>
          <cell r="R3365" t="str">
            <v>OBRAS Y MEDIO AMBIENTE</v>
          </cell>
          <cell r="S3365">
            <v>18</v>
          </cell>
          <cell r="T3365" t="str">
            <v>CONSTRUCCION Y MANTENIMIENTO DE CAMINOS VECINALES</v>
          </cell>
          <cell r="U3365">
            <v>1</v>
          </cell>
          <cell r="V3365" t="str">
            <v>NUEVOS - 2008</v>
          </cell>
          <cell r="W3365">
            <v>3985</v>
          </cell>
        </row>
        <row r="3366">
          <cell r="B3366" t="str">
            <v>B05-18249-00000</v>
          </cell>
          <cell r="C3366" t="str">
            <v>CONSTRUCCION CENTRO DE SALUD</v>
          </cell>
          <cell r="D3366" t="str">
            <v>VILLA  BELEN</v>
          </cell>
          <cell r="E3366">
            <v>8</v>
          </cell>
          <cell r="F3366" t="str">
            <v>DISTRITO - 8</v>
          </cell>
          <cell r="G3366" t="str">
            <v>RI-08</v>
          </cell>
          <cell r="H3366">
            <v>32875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32875</v>
          </cell>
          <cell r="P3366">
            <v>0</v>
          </cell>
          <cell r="Q3366">
            <v>1</v>
          </cell>
          <cell r="R3366" t="str">
            <v>PROTECCION SOCIAL</v>
          </cell>
          <cell r="S3366">
            <v>2</v>
          </cell>
          <cell r="T3366" t="str">
            <v>SERVICIO DE SALUD</v>
          </cell>
          <cell r="U3366">
            <v>1</v>
          </cell>
          <cell r="V3366" t="str">
            <v>NUEVOS - 2008</v>
          </cell>
          <cell r="W3366">
            <v>3986</v>
          </cell>
        </row>
        <row r="3367">
          <cell r="B3367" t="str">
            <v>B05-18493-00000</v>
          </cell>
          <cell r="C3367" t="str">
            <v>CONSTRUCCION SEDE SOCIAL  (OBRA FINA)</v>
          </cell>
          <cell r="D3367" t="str">
            <v>VILLA BELEN</v>
          </cell>
          <cell r="E3367">
            <v>8</v>
          </cell>
          <cell r="F3367" t="str">
            <v>DISTRITO - 8</v>
          </cell>
          <cell r="G3367" t="str">
            <v>RI-08</v>
          </cell>
          <cell r="H3367">
            <v>30000</v>
          </cell>
          <cell r="I3367">
            <v>7576</v>
          </cell>
          <cell r="J3367">
            <v>22424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2</v>
          </cell>
          <cell r="R3367" t="str">
            <v>OBRAS Y MEDIO AMBIENTE</v>
          </cell>
          <cell r="S3367">
            <v>12</v>
          </cell>
          <cell r="T3367" t="str">
            <v>INFRAESTRUCTURA URBANA Y RURAL</v>
          </cell>
          <cell r="U3367">
            <v>1</v>
          </cell>
          <cell r="V3367" t="str">
            <v>NUEVOS - 2008</v>
          </cell>
          <cell r="W3367">
            <v>3987</v>
          </cell>
        </row>
        <row r="3368">
          <cell r="B3368" t="str">
            <v>B05-18766-00000</v>
          </cell>
          <cell r="C3368" t="str">
            <v xml:space="preserve">DOTACION DE MATERIALES DE CONSTRUCCION PARA CORDONES DE ACERA: CALLES FLORES, BAUTISTA Y TAPIA. CON GENERACION DE EMPLEO.   </v>
          </cell>
          <cell r="D3368" t="str">
            <v>VILLA ENCARNACIÓN</v>
          </cell>
          <cell r="E3368">
            <v>8</v>
          </cell>
          <cell r="F3368" t="str">
            <v>DISTRITO - 8</v>
          </cell>
          <cell r="G3368" t="str">
            <v>RI-08</v>
          </cell>
          <cell r="H3368">
            <v>27757</v>
          </cell>
          <cell r="I3368">
            <v>27576</v>
          </cell>
          <cell r="J3368">
            <v>181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2</v>
          </cell>
          <cell r="R3368" t="str">
            <v>OBRAS Y MEDIO AMBIENTE</v>
          </cell>
          <cell r="S3368">
            <v>18</v>
          </cell>
          <cell r="T3368" t="str">
            <v>CONSTRUCCION Y MANTENIMIENTO DE CAMINOS VECINALES</v>
          </cell>
          <cell r="U3368">
            <v>1</v>
          </cell>
          <cell r="V3368" t="str">
            <v>NUEVOS - 2008</v>
          </cell>
          <cell r="W3368">
            <v>3988</v>
          </cell>
        </row>
        <row r="3369">
          <cell r="B3369" t="str">
            <v>B05-19206-00000</v>
          </cell>
          <cell r="C3369" t="str">
            <v>ENLOSETADO CALLES COLTECA Y YANI</v>
          </cell>
          <cell r="D3369" t="str">
            <v>VILLA KHANTATI</v>
          </cell>
          <cell r="E3369">
            <v>8</v>
          </cell>
          <cell r="F3369" t="str">
            <v>DISTRITO - 8</v>
          </cell>
          <cell r="G3369" t="str">
            <v>RI-08</v>
          </cell>
          <cell r="H3369">
            <v>50893</v>
          </cell>
          <cell r="I3369">
            <v>39893</v>
          </cell>
          <cell r="J3369">
            <v>1000</v>
          </cell>
          <cell r="K3369">
            <v>10000</v>
          </cell>
          <cell r="L3369">
            <v>0</v>
          </cell>
          <cell r="M3369">
            <v>0</v>
          </cell>
          <cell r="N3369">
            <v>10000</v>
          </cell>
          <cell r="O3369">
            <v>0</v>
          </cell>
          <cell r="P3369">
            <v>0</v>
          </cell>
          <cell r="Q3369">
            <v>2</v>
          </cell>
          <cell r="R3369" t="str">
            <v>OBRAS Y MEDIO AMBIENTE</v>
          </cell>
          <cell r="S3369">
            <v>18</v>
          </cell>
          <cell r="T3369" t="str">
            <v>CONSTRUCCION Y MANTENIMIENTO DE CAMINOS VECINALES</v>
          </cell>
          <cell r="U3369">
            <v>1</v>
          </cell>
          <cell r="V3369" t="str">
            <v>NUEVOS - 2008</v>
          </cell>
          <cell r="W3369">
            <v>3989</v>
          </cell>
        </row>
        <row r="3370">
          <cell r="B3370" t="str">
            <v>B05-18269-00000</v>
          </cell>
          <cell r="C3370" t="str">
            <v>CONSTRUCCION CORDONES DE ACERA (CONCLUSION)</v>
          </cell>
          <cell r="D3370" t="str">
            <v>VILLA MERCEDES ANEXO</v>
          </cell>
          <cell r="E3370">
            <v>8</v>
          </cell>
          <cell r="F3370" t="str">
            <v>DISTRITO - 8</v>
          </cell>
          <cell r="G3370" t="str">
            <v>RI-08</v>
          </cell>
          <cell r="H3370">
            <v>40476</v>
          </cell>
          <cell r="I3370">
            <v>28576</v>
          </cell>
          <cell r="J3370">
            <v>1900</v>
          </cell>
          <cell r="K3370">
            <v>10000</v>
          </cell>
          <cell r="L3370">
            <v>0</v>
          </cell>
          <cell r="M3370">
            <v>0</v>
          </cell>
          <cell r="N3370">
            <v>10000</v>
          </cell>
          <cell r="O3370">
            <v>0</v>
          </cell>
          <cell r="P3370">
            <v>0</v>
          </cell>
          <cell r="Q3370">
            <v>2</v>
          </cell>
          <cell r="R3370" t="str">
            <v>OBRAS Y MEDIO AMBIENTE</v>
          </cell>
          <cell r="S3370">
            <v>18</v>
          </cell>
          <cell r="T3370" t="str">
            <v>CONSTRUCCION Y MANTENIMIENTO DE CAMINOS VECINALES</v>
          </cell>
          <cell r="U3370">
            <v>1</v>
          </cell>
          <cell r="V3370" t="str">
            <v>NUEVOS - 2008</v>
          </cell>
          <cell r="W3370">
            <v>3990</v>
          </cell>
        </row>
        <row r="3371">
          <cell r="B3371" t="str">
            <v>B05-18688-00000</v>
          </cell>
          <cell r="C3371" t="str">
            <v xml:space="preserve">DOTACION DE LUMINARIAS </v>
          </cell>
          <cell r="D3371" t="str">
            <v>VILLA MERCEDES ANEXO</v>
          </cell>
          <cell r="E3371">
            <v>8</v>
          </cell>
          <cell r="F3371" t="str">
            <v>DISTRITO - 8</v>
          </cell>
          <cell r="G3371" t="str">
            <v>RI-08</v>
          </cell>
          <cell r="H3371">
            <v>10799</v>
          </cell>
          <cell r="I3371">
            <v>0</v>
          </cell>
          <cell r="J3371">
            <v>10799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2</v>
          </cell>
          <cell r="R3371" t="str">
            <v>OBRAS Y MEDIO AMBIENTE</v>
          </cell>
          <cell r="S3371">
            <v>17</v>
          </cell>
          <cell r="T3371" t="str">
            <v>ALUMBRADO PUBLICO</v>
          </cell>
          <cell r="U3371">
            <v>1</v>
          </cell>
          <cell r="V3371" t="str">
            <v>NUEVOS - 2008</v>
          </cell>
          <cell r="W3371">
            <v>3991</v>
          </cell>
        </row>
        <row r="3372">
          <cell r="B3372" t="str">
            <v>B05-18174-00000</v>
          </cell>
          <cell r="C3372" t="str">
            <v>CONSTRUCCION Y ENMALLADO CANCHA MULTIPLE (CAMARINES + GRADERIAS)</v>
          </cell>
          <cell r="D3372" t="str">
            <v>VILLA MERCEDES U.V  "H"</v>
          </cell>
          <cell r="E3372">
            <v>8</v>
          </cell>
          <cell r="F3372" t="str">
            <v>DISTRITO - 8</v>
          </cell>
          <cell r="G3372" t="str">
            <v>RI-08</v>
          </cell>
          <cell r="H3372">
            <v>60000</v>
          </cell>
          <cell r="I3372">
            <v>60000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2</v>
          </cell>
          <cell r="R3372" t="str">
            <v>OBRAS Y MEDIO AMBIENTE</v>
          </cell>
          <cell r="S3372">
            <v>12</v>
          </cell>
          <cell r="T3372" t="str">
            <v>INFRAESTRUCTURA URBANA Y RURAL</v>
          </cell>
          <cell r="U3372">
            <v>1</v>
          </cell>
          <cell r="V3372" t="str">
            <v>NUEVOS - 2008</v>
          </cell>
          <cell r="W3372">
            <v>3992</v>
          </cell>
        </row>
        <row r="3373">
          <cell r="B3373" t="str">
            <v>B05-19285-00000</v>
          </cell>
          <cell r="C3373" t="str">
            <v xml:space="preserve">ENREJADO DE JARDINERA CENTRAL PLAZA PRINCIPAL </v>
          </cell>
          <cell r="D3373" t="str">
            <v>VILLA MERCEDES U.V  "H"</v>
          </cell>
          <cell r="E3373">
            <v>8</v>
          </cell>
          <cell r="F3373" t="str">
            <v>DISTRITO - 8</v>
          </cell>
          <cell r="G3373" t="str">
            <v>RI-08</v>
          </cell>
          <cell r="H3373">
            <v>50000</v>
          </cell>
          <cell r="I3373">
            <v>50000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2</v>
          </cell>
          <cell r="R3373" t="str">
            <v>OBRAS Y MEDIO AMBIENTE</v>
          </cell>
          <cell r="S3373">
            <v>14</v>
          </cell>
          <cell r="T3373" t="str">
            <v>DESARROLLO Y PRESERVACION DE MEDIO AMBIENTE</v>
          </cell>
          <cell r="U3373">
            <v>1</v>
          </cell>
          <cell r="V3373" t="str">
            <v>NUEVOS - 2008</v>
          </cell>
          <cell r="W3373">
            <v>3993</v>
          </cell>
        </row>
        <row r="3374">
          <cell r="B3374" t="str">
            <v>B05-18270-00000</v>
          </cell>
          <cell r="C3374" t="str">
            <v xml:space="preserve">CONSTRUCCION CORDONES DE ACERA (CONCLUSION) </v>
          </cell>
          <cell r="D3374" t="str">
            <v>VILLA MERCEDES U.V.  "D"</v>
          </cell>
          <cell r="E3374">
            <v>8</v>
          </cell>
          <cell r="F3374" t="str">
            <v>DISTRITO - 8</v>
          </cell>
          <cell r="G3374" t="str">
            <v>RI-08</v>
          </cell>
          <cell r="H3374">
            <v>45000</v>
          </cell>
          <cell r="I3374">
            <v>45000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2</v>
          </cell>
          <cell r="R3374" t="str">
            <v>OBRAS Y MEDIO AMBIENTE</v>
          </cell>
          <cell r="S3374">
            <v>18</v>
          </cell>
          <cell r="T3374" t="str">
            <v>CONSTRUCCION Y MANTENIMIENTO DE CAMINOS VECINALES</v>
          </cell>
          <cell r="U3374">
            <v>1</v>
          </cell>
          <cell r="V3374" t="str">
            <v>NUEVOS - 2008</v>
          </cell>
          <cell r="W3374">
            <v>3994</v>
          </cell>
        </row>
        <row r="3375">
          <cell r="B3375" t="str">
            <v>B05-18551-00000</v>
          </cell>
          <cell r="C3375" t="str">
            <v>DOTACION DE MATERIALES DE CONSTRUCCION PARA CORDONES DE ACERA</v>
          </cell>
          <cell r="D3375" t="str">
            <v>VILLA MERCEDES U.V. "A"</v>
          </cell>
          <cell r="E3375">
            <v>8</v>
          </cell>
          <cell r="F3375" t="str">
            <v>DISTRITO - 8</v>
          </cell>
          <cell r="G3375" t="str">
            <v>RI-08</v>
          </cell>
          <cell r="H3375">
            <v>37000</v>
          </cell>
          <cell r="I3375">
            <v>30000</v>
          </cell>
          <cell r="J3375">
            <v>7000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2</v>
          </cell>
          <cell r="R3375" t="str">
            <v>OBRAS Y MEDIO AMBIENTE</v>
          </cell>
          <cell r="S3375">
            <v>18</v>
          </cell>
          <cell r="T3375" t="str">
            <v>CONSTRUCCION Y MANTENIMIENTO DE CAMINOS VECINALES</v>
          </cell>
          <cell r="U3375">
            <v>1</v>
          </cell>
          <cell r="V3375" t="str">
            <v>NUEVOS - 2008</v>
          </cell>
          <cell r="W3375">
            <v>3995</v>
          </cell>
        </row>
        <row r="3376">
          <cell r="B3376" t="str">
            <v>B05-18849-00000</v>
          </cell>
          <cell r="C3376" t="str">
            <v>DOTACION DE MATERIALES DE CONSTRUCCION PARA SEDE SOCIAL (CONCLUSION)</v>
          </cell>
          <cell r="D3376" t="str">
            <v>VILLA MERCEDES U.V. "A"</v>
          </cell>
          <cell r="E3376">
            <v>8</v>
          </cell>
          <cell r="F3376" t="str">
            <v>DISTRITO - 8</v>
          </cell>
          <cell r="G3376" t="str">
            <v>RI-08</v>
          </cell>
          <cell r="H3376">
            <v>61758</v>
          </cell>
          <cell r="I3376">
            <v>61758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2</v>
          </cell>
          <cell r="R3376" t="str">
            <v>OBRAS Y MEDIO AMBIENTE</v>
          </cell>
          <cell r="S3376">
            <v>12</v>
          </cell>
          <cell r="T3376" t="str">
            <v>INFRAESTRUCTURA URBANA Y RURAL</v>
          </cell>
          <cell r="U3376">
            <v>1</v>
          </cell>
          <cell r="V3376" t="str">
            <v>NUEVOS - 2008</v>
          </cell>
          <cell r="W3376">
            <v>3996</v>
          </cell>
        </row>
        <row r="3377">
          <cell r="B3377" t="str">
            <v>B05-18462-00000</v>
          </cell>
          <cell r="C3377" t="str">
            <v>CONSTRUCCION PLAZA 14 DE SEPTIEMBRE (CONCLUSION)</v>
          </cell>
          <cell r="D3377" t="str">
            <v>VILLA MERCEDES U.V. "B"</v>
          </cell>
          <cell r="E3377">
            <v>8</v>
          </cell>
          <cell r="F3377" t="str">
            <v>DISTRITO - 8</v>
          </cell>
          <cell r="G3377" t="str">
            <v>RI-08</v>
          </cell>
          <cell r="H3377">
            <v>47634</v>
          </cell>
          <cell r="I3377">
            <v>47634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2</v>
          </cell>
          <cell r="R3377" t="str">
            <v>OBRAS Y MEDIO AMBIENTE</v>
          </cell>
          <cell r="S3377">
            <v>12</v>
          </cell>
          <cell r="T3377" t="str">
            <v>INFRAESTRUCTURA URBANA Y RURAL</v>
          </cell>
          <cell r="U3377">
            <v>1</v>
          </cell>
          <cell r="V3377" t="str">
            <v>NUEVOS - 2008</v>
          </cell>
          <cell r="W3377">
            <v>3997</v>
          </cell>
        </row>
        <row r="3378">
          <cell r="B3378" t="str">
            <v>B05-18837-00000</v>
          </cell>
          <cell r="C3378" t="str">
            <v>DOTACION DE MATERIALES DE CONSTRUCCION PARA PARQUE CENTRAL</v>
          </cell>
          <cell r="D3378" t="str">
            <v>VILLA MERCEDES U.V. "E"</v>
          </cell>
          <cell r="E3378">
            <v>8</v>
          </cell>
          <cell r="F3378" t="str">
            <v>DISTRITO - 8</v>
          </cell>
          <cell r="G3378" t="str">
            <v>RI-08</v>
          </cell>
          <cell r="H3378">
            <v>65000</v>
          </cell>
          <cell r="I3378">
            <v>57449</v>
          </cell>
          <cell r="J3378">
            <v>7551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2</v>
          </cell>
          <cell r="R3378" t="str">
            <v>OBRAS Y MEDIO AMBIENTE</v>
          </cell>
          <cell r="S3378">
            <v>12</v>
          </cell>
          <cell r="T3378" t="str">
            <v>INFRAESTRUCTURA URBANA Y RURAL</v>
          </cell>
          <cell r="U3378">
            <v>1</v>
          </cell>
          <cell r="V3378" t="str">
            <v>NUEVOS - 2008</v>
          </cell>
          <cell r="W3378">
            <v>3998</v>
          </cell>
        </row>
        <row r="3379">
          <cell r="B3379" t="str">
            <v>B05-18848-00000</v>
          </cell>
          <cell r="C3379" t="str">
            <v>DOTACION DE MATERIALES DE CONSTRUCCION PARA SEDE SOCIAL (COMPLEMENTACION)</v>
          </cell>
          <cell r="D3379" t="str">
            <v>VILLA MERCEDES U.V. "E"</v>
          </cell>
          <cell r="E3379">
            <v>8</v>
          </cell>
          <cell r="F3379" t="str">
            <v>DISTRITO - 8</v>
          </cell>
          <cell r="G3379" t="str">
            <v>RI-08</v>
          </cell>
          <cell r="H3379">
            <v>30449</v>
          </cell>
          <cell r="I3379">
            <v>23000</v>
          </cell>
          <cell r="J3379">
            <v>7449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2</v>
          </cell>
          <cell r="R3379" t="str">
            <v>OBRAS Y MEDIO AMBIENTE</v>
          </cell>
          <cell r="S3379">
            <v>12</v>
          </cell>
          <cell r="T3379" t="str">
            <v>INFRAESTRUCTURA URBANA Y RURAL</v>
          </cell>
          <cell r="U3379">
            <v>1</v>
          </cell>
          <cell r="V3379" t="str">
            <v>NUEVOS - 2008</v>
          </cell>
          <cell r="W3379">
            <v>3999</v>
          </cell>
        </row>
        <row r="3380">
          <cell r="B3380" t="str">
            <v>B05-18986-00000</v>
          </cell>
          <cell r="C3380" t="str">
            <v>DOTACION MATERIALES PARA  CONSTRUCCION  DE CORDONES DE ACERA  DE LAS CALLES LOS PINOS, PEDRO DOMINGO MURILLO, AV. AYACUCHO, MIGUEL ARAMAYO, CORO CORO, AV.  CARLOS PALENQUE (GENERACION DE EMPLEO)</v>
          </cell>
          <cell r="D3380" t="str">
            <v>VILLA MERCEDES U.V. "F"</v>
          </cell>
          <cell r="E3380">
            <v>8</v>
          </cell>
          <cell r="F3380" t="str">
            <v>DISTRITO - 8</v>
          </cell>
          <cell r="G3380" t="str">
            <v>RI-08</v>
          </cell>
          <cell r="H3380">
            <v>99357</v>
          </cell>
          <cell r="I3380">
            <v>74357</v>
          </cell>
          <cell r="J3380">
            <v>25000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2</v>
          </cell>
          <cell r="R3380" t="str">
            <v>OBRAS Y MEDIO AMBIENTE</v>
          </cell>
          <cell r="S3380">
            <v>18</v>
          </cell>
          <cell r="T3380" t="str">
            <v>CONSTRUCCION Y MANTENIMIENTO DE CAMINOS VECINALES</v>
          </cell>
          <cell r="U3380">
            <v>1</v>
          </cell>
          <cell r="V3380" t="str">
            <v>NUEVOS - 2008</v>
          </cell>
          <cell r="W3380">
            <v>4000</v>
          </cell>
        </row>
        <row r="3381">
          <cell r="B3381" t="str">
            <v>B05-18275-00000</v>
          </cell>
          <cell r="C3381" t="str">
            <v>CONSTRUCCION CORDONES DE ACERA EN CALLES ABEL ALARCON Y MANUEL LOZA</v>
          </cell>
          <cell r="D3381" t="str">
            <v>VILLA MERCEDES U.V. "H"</v>
          </cell>
          <cell r="E3381">
            <v>8</v>
          </cell>
          <cell r="F3381" t="str">
            <v>DISTRITO - 8</v>
          </cell>
          <cell r="G3381" t="str">
            <v>RI-08</v>
          </cell>
          <cell r="H3381">
            <v>30000</v>
          </cell>
          <cell r="I3381">
            <v>23000</v>
          </cell>
          <cell r="J3381">
            <v>7000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2</v>
          </cell>
          <cell r="R3381" t="str">
            <v>OBRAS Y MEDIO AMBIENTE</v>
          </cell>
          <cell r="S3381">
            <v>18</v>
          </cell>
          <cell r="T3381" t="str">
            <v>CONSTRUCCION Y MANTENIMIENTO DE CAMINOS VECINALES</v>
          </cell>
          <cell r="U3381">
            <v>1</v>
          </cell>
          <cell r="V3381" t="str">
            <v>NUEVOS - 2008</v>
          </cell>
          <cell r="W3381">
            <v>4001</v>
          </cell>
        </row>
        <row r="3382">
          <cell r="B3382" t="str">
            <v>B05-19420-00000</v>
          </cell>
          <cell r="C3382" t="str">
            <v>REFACCION CANCHA DE FUTSAL</v>
          </cell>
          <cell r="D3382" t="str">
            <v>VILLA MERCEDES U.V. "I"</v>
          </cell>
          <cell r="E3382">
            <v>8</v>
          </cell>
          <cell r="F3382" t="str">
            <v>DISTRITO - 8</v>
          </cell>
          <cell r="G3382" t="str">
            <v>RI-08</v>
          </cell>
          <cell r="H3382">
            <v>20000</v>
          </cell>
          <cell r="I3382">
            <v>20000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2</v>
          </cell>
          <cell r="R3382" t="str">
            <v>OBRAS Y MEDIO AMBIENTE</v>
          </cell>
          <cell r="S3382">
            <v>12</v>
          </cell>
          <cell r="T3382" t="str">
            <v>INFRAESTRUCTURA URBANA Y RURAL</v>
          </cell>
          <cell r="U3382">
            <v>1</v>
          </cell>
          <cell r="V3382" t="str">
            <v>NUEVOS - 2008</v>
          </cell>
          <cell r="W3382">
            <v>4002</v>
          </cell>
        </row>
        <row r="3383">
          <cell r="B3383" t="str">
            <v>B05-18279-00000</v>
          </cell>
          <cell r="C3383" t="str">
            <v>CONSTRUCCION CORDONES DE ACERA PARA LAS CALLES POTOSI, TARIJA, BENI Y AVENIDAS LA PAZ Y ACHIRI</v>
          </cell>
          <cell r="D3383" t="str">
            <v>VILLA MERCEDES U.V."C"</v>
          </cell>
          <cell r="E3383">
            <v>8</v>
          </cell>
          <cell r="F3383" t="str">
            <v>DISTRITO - 8</v>
          </cell>
          <cell r="G3383" t="str">
            <v>RI-08</v>
          </cell>
          <cell r="H3383">
            <v>75417</v>
          </cell>
          <cell r="I3383">
            <v>60417</v>
          </cell>
          <cell r="J3383">
            <v>15000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2</v>
          </cell>
          <cell r="R3383" t="str">
            <v>OBRAS Y MEDIO AMBIENTE</v>
          </cell>
          <cell r="S3383">
            <v>18</v>
          </cell>
          <cell r="T3383" t="str">
            <v>CONSTRUCCION Y MANTENIMIENTO DE CAMINOS VECINALES</v>
          </cell>
          <cell r="U3383">
            <v>1</v>
          </cell>
          <cell r="V3383" t="str">
            <v>NUEVOS - 2008</v>
          </cell>
          <cell r="W3383">
            <v>4003</v>
          </cell>
        </row>
        <row r="3384">
          <cell r="B3384" t="str">
            <v>B05-18570-00000</v>
          </cell>
          <cell r="C3384" t="str">
            <v>DOTACION DE CEMENTO PARA CONSTRUCCION DE CORDONES DE ACERA</v>
          </cell>
          <cell r="D3384" t="str">
            <v>VILLA MERCEDES U.V."G"</v>
          </cell>
          <cell r="E3384">
            <v>8</v>
          </cell>
          <cell r="F3384" t="str">
            <v>DISTRITO - 8</v>
          </cell>
          <cell r="G3384" t="str">
            <v>RI-08</v>
          </cell>
          <cell r="H3384">
            <v>69910</v>
          </cell>
          <cell r="I3384">
            <v>62910</v>
          </cell>
          <cell r="J3384">
            <v>7000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2</v>
          </cell>
          <cell r="R3384" t="str">
            <v>OBRAS Y MEDIO AMBIENTE</v>
          </cell>
          <cell r="S3384">
            <v>18</v>
          </cell>
          <cell r="T3384" t="str">
            <v>CONSTRUCCION Y MANTENIMIENTO DE CAMINOS VECINALES</v>
          </cell>
          <cell r="U3384">
            <v>1</v>
          </cell>
          <cell r="V3384" t="str">
            <v>NUEVOS - 2008</v>
          </cell>
          <cell r="W3384">
            <v>4004</v>
          </cell>
        </row>
        <row r="3385">
          <cell r="B3385" t="str">
            <v>B05-18598-00000</v>
          </cell>
          <cell r="C3385" t="str">
            <v>DOTACION DE CENENTO PARA CORDONES DE ACERA AV. ILLAMPU, ILLIMANI Y SAJAMA</v>
          </cell>
          <cell r="D3385" t="str">
            <v>VILLA MERCEDES U.V."I"</v>
          </cell>
          <cell r="E3385">
            <v>8</v>
          </cell>
          <cell r="F3385" t="str">
            <v>DISTRITO - 8</v>
          </cell>
          <cell r="G3385" t="str">
            <v>RI-08</v>
          </cell>
          <cell r="H3385">
            <v>71451</v>
          </cell>
          <cell r="I3385">
            <v>71451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2</v>
          </cell>
          <cell r="R3385" t="str">
            <v>OBRAS Y MEDIO AMBIENTE</v>
          </cell>
          <cell r="S3385">
            <v>18</v>
          </cell>
          <cell r="T3385" t="str">
            <v>CONSTRUCCION Y MANTENIMIENTO DE CAMINOS VECINALES</v>
          </cell>
          <cell r="U3385">
            <v>1</v>
          </cell>
          <cell r="V3385" t="str">
            <v>NUEVOS - 2008</v>
          </cell>
          <cell r="W3385">
            <v>4005</v>
          </cell>
        </row>
        <row r="3386">
          <cell r="B3386" t="str">
            <v>B05-18683-00000</v>
          </cell>
          <cell r="C3386" t="str">
            <v>DOTACION DE LUMINARIAS</v>
          </cell>
          <cell r="D3386" t="str">
            <v>VILLA PAULINA</v>
          </cell>
          <cell r="E3386">
            <v>8</v>
          </cell>
          <cell r="F3386" t="str">
            <v>DISTRITO - 8</v>
          </cell>
          <cell r="G3386" t="str">
            <v>RI-08</v>
          </cell>
          <cell r="H3386">
            <v>10799</v>
          </cell>
          <cell r="I3386">
            <v>0</v>
          </cell>
          <cell r="J3386">
            <v>10799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2</v>
          </cell>
          <cell r="R3386" t="str">
            <v>OBRAS Y MEDIO AMBIENTE</v>
          </cell>
          <cell r="S3386">
            <v>17</v>
          </cell>
          <cell r="T3386" t="str">
            <v>ALUMBRADO PUBLICO</v>
          </cell>
          <cell r="U3386">
            <v>1</v>
          </cell>
          <cell r="V3386" t="str">
            <v>NUEVOS - 2008</v>
          </cell>
          <cell r="W3386">
            <v>4006</v>
          </cell>
        </row>
        <row r="3387">
          <cell r="B3387" t="str">
            <v>B05-18860-00000</v>
          </cell>
          <cell r="C3387" t="str">
            <v>DOTACION DE MATERIALES PARA CORDONES DE ACERA</v>
          </cell>
          <cell r="D3387" t="str">
            <v>VILLA PAULINA</v>
          </cell>
          <cell r="E3387">
            <v>8</v>
          </cell>
          <cell r="F3387" t="str">
            <v>DISTRITO - 8</v>
          </cell>
          <cell r="G3387" t="str">
            <v>RI-08</v>
          </cell>
          <cell r="H3387">
            <v>27312</v>
          </cell>
          <cell r="I3387">
            <v>25076</v>
          </cell>
          <cell r="J3387">
            <v>2236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2</v>
          </cell>
          <cell r="R3387" t="str">
            <v>OBRAS Y MEDIO AMBIENTE</v>
          </cell>
          <cell r="S3387">
            <v>18</v>
          </cell>
          <cell r="T3387" t="str">
            <v>CONSTRUCCION Y MANTENIMIENTO DE CAMINOS VECINALES</v>
          </cell>
          <cell r="U3387">
            <v>1</v>
          </cell>
          <cell r="V3387" t="str">
            <v>NUEVOS - 2008</v>
          </cell>
          <cell r="W3387">
            <v>4007</v>
          </cell>
        </row>
        <row r="3388">
          <cell r="B3388" t="str">
            <v>B05-18735-00000</v>
          </cell>
          <cell r="C3388" t="str">
            <v>DOTACION DE MATERIALES DE  CONSTRUCCION PARAACERAS DE LA CALLE 18 DE DICIEMBRE</v>
          </cell>
          <cell r="D3388" t="str">
            <v>VILLAZON LOS OLIVOS</v>
          </cell>
          <cell r="E3388">
            <v>8</v>
          </cell>
          <cell r="F3388" t="str">
            <v>DISTRITO - 8</v>
          </cell>
          <cell r="G3388" t="str">
            <v>RI-08</v>
          </cell>
          <cell r="H3388">
            <v>35576</v>
          </cell>
          <cell r="I3388">
            <v>35576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2</v>
          </cell>
          <cell r="R3388" t="str">
            <v>OBRAS Y MEDIO AMBIENTE</v>
          </cell>
          <cell r="S3388">
            <v>18</v>
          </cell>
          <cell r="T3388" t="str">
            <v>CONSTRUCCION Y MANTENIMIENTO DE CAMINOS VECINALES</v>
          </cell>
          <cell r="U3388">
            <v>1</v>
          </cell>
          <cell r="V3388" t="str">
            <v>NUEVOS - 2008</v>
          </cell>
          <cell r="W3388">
            <v>4008</v>
          </cell>
        </row>
        <row r="3389">
          <cell r="B3389" t="str">
            <v>B05-18954-00000</v>
          </cell>
          <cell r="C3389" t="str">
            <v>DOTACION MATERIALES DE CONSTRUCCION PARA ENLOSETADO CALLE RAYMUNE (ENTRE AV. 25 DE JULIO HASTA EL INGRESO DEL CRP 25 DE JULIO)</v>
          </cell>
          <cell r="D3389" t="str">
            <v>VIRGEN DE COPACABANA</v>
          </cell>
          <cell r="E3389">
            <v>8</v>
          </cell>
          <cell r="F3389" t="str">
            <v>DISTRITO - 8</v>
          </cell>
          <cell r="G3389" t="str">
            <v>RI-08</v>
          </cell>
          <cell r="H3389">
            <v>30000</v>
          </cell>
          <cell r="I3389">
            <v>0</v>
          </cell>
          <cell r="J3389">
            <v>30000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2</v>
          </cell>
          <cell r="R3389" t="str">
            <v>OBRAS Y MEDIO AMBIENTE</v>
          </cell>
          <cell r="S3389">
            <v>18</v>
          </cell>
          <cell r="T3389" t="str">
            <v>CONSTRUCCION Y MANTENIMIENTO DE CAMINOS VECINALES</v>
          </cell>
          <cell r="U3389">
            <v>1</v>
          </cell>
          <cell r="V3389" t="str">
            <v>NUEVOS - 2008</v>
          </cell>
          <cell r="W3389">
            <v>4009</v>
          </cell>
        </row>
        <row r="3390">
          <cell r="B3390" t="str">
            <v>B05-19001-00000</v>
          </cell>
          <cell r="C3390" t="str">
            <v>DOTACION MATERIALES PARA ENLOSETADO DE LA CALLE KULLU</v>
          </cell>
          <cell r="D3390" t="str">
            <v>VIRGEN DE COPACABANA</v>
          </cell>
          <cell r="E3390">
            <v>8</v>
          </cell>
          <cell r="F3390" t="str">
            <v>DISTRITO - 8</v>
          </cell>
          <cell r="G3390" t="str">
            <v>RI-08</v>
          </cell>
          <cell r="H3390">
            <v>71064</v>
          </cell>
          <cell r="I3390">
            <v>62217</v>
          </cell>
          <cell r="J3390">
            <v>8847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2</v>
          </cell>
          <cell r="R3390" t="str">
            <v>OBRAS Y MEDIO AMBIENTE</v>
          </cell>
          <cell r="S3390">
            <v>18</v>
          </cell>
          <cell r="T3390" t="str">
            <v>CONSTRUCCION Y MANTENIMIENTO DE CAMINOS VECINALES</v>
          </cell>
          <cell r="U3390">
            <v>1</v>
          </cell>
          <cell r="V3390" t="str">
            <v>NUEVOS - 2008</v>
          </cell>
          <cell r="W3390">
            <v>4010</v>
          </cell>
        </row>
        <row r="3391">
          <cell r="B3391" t="str">
            <v>B05-19262-00000</v>
          </cell>
          <cell r="C3391" t="str">
            <v>ENLOSETADO DE LAS CALLE COBIJA Y CONCLUSION DE LA AV. ANTOGASTA</v>
          </cell>
          <cell r="D3391" t="str">
            <v>VIRGEN DE URKUPIÑA  SENKATA</v>
          </cell>
          <cell r="E3391">
            <v>8</v>
          </cell>
          <cell r="F3391" t="str">
            <v>DISTRITO - 8</v>
          </cell>
          <cell r="G3391" t="str">
            <v>RI-08</v>
          </cell>
          <cell r="H3391">
            <v>57082</v>
          </cell>
          <cell r="I3391">
            <v>49702</v>
          </cell>
          <cell r="J3391">
            <v>380</v>
          </cell>
          <cell r="K3391">
            <v>7000</v>
          </cell>
          <cell r="L3391">
            <v>0</v>
          </cell>
          <cell r="M3391">
            <v>0</v>
          </cell>
          <cell r="N3391">
            <v>7000</v>
          </cell>
          <cell r="O3391">
            <v>0</v>
          </cell>
          <cell r="P3391">
            <v>0</v>
          </cell>
          <cell r="Q3391">
            <v>2</v>
          </cell>
          <cell r="R3391" t="str">
            <v>OBRAS Y MEDIO AMBIENTE</v>
          </cell>
          <cell r="S3391">
            <v>18</v>
          </cell>
          <cell r="T3391" t="str">
            <v>CONSTRUCCION Y MANTENIMIENTO DE CAMINOS VECINALES</v>
          </cell>
          <cell r="U3391">
            <v>1</v>
          </cell>
          <cell r="V3391" t="str">
            <v>NUEVOS - 2008</v>
          </cell>
          <cell r="W3391">
            <v>4011</v>
          </cell>
        </row>
        <row r="3392">
          <cell r="B3392" t="str">
            <v>B05-18183-00000</v>
          </cell>
          <cell r="C3392" t="str">
            <v>CONSTRUCCIÓN BATERIA DE BAÑO U.E. AMACHUMA (FASE II)</v>
          </cell>
          <cell r="D3392" t="str">
            <v>COMUNIDAD AMACHUMA</v>
          </cell>
          <cell r="E3392">
            <v>10</v>
          </cell>
          <cell r="F3392" t="str">
            <v>DISTRITO - 10</v>
          </cell>
          <cell r="G3392" t="str">
            <v>RI-08</v>
          </cell>
          <cell r="H3392">
            <v>80000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80000</v>
          </cell>
          <cell r="P3392">
            <v>0</v>
          </cell>
          <cell r="Q3392">
            <v>1</v>
          </cell>
          <cell r="R3392" t="str">
            <v>PROTECCION SOCIAL</v>
          </cell>
          <cell r="S3392">
            <v>1</v>
          </cell>
          <cell r="T3392" t="str">
            <v>SERVICIO DE EDUCACION</v>
          </cell>
          <cell r="U3392">
            <v>1</v>
          </cell>
          <cell r="V3392" t="str">
            <v>NUEVOS - 2008</v>
          </cell>
          <cell r="W3392">
            <v>4012</v>
          </cell>
        </row>
        <row r="3393">
          <cell r="B3393" t="str">
            <v>B05-18470-00000</v>
          </cell>
          <cell r="C3393" t="str">
            <v>CONSTRUCCIÓN PLAZA DEL ESTUDIANTE</v>
          </cell>
          <cell r="D3393" t="str">
            <v>COMUNIDAD AMACHUMA</v>
          </cell>
          <cell r="E3393">
            <v>10</v>
          </cell>
          <cell r="F3393" t="str">
            <v>DISTRITO - 10</v>
          </cell>
          <cell r="G3393" t="str">
            <v>RI-08</v>
          </cell>
          <cell r="H3393">
            <v>70000</v>
          </cell>
          <cell r="I3393">
            <v>70000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2</v>
          </cell>
          <cell r="R3393" t="str">
            <v>OBRAS Y MEDIO AMBIENTE</v>
          </cell>
          <cell r="S3393">
            <v>12</v>
          </cell>
          <cell r="T3393" t="str">
            <v>INFRAESTRUCTURA URBANA Y RURAL</v>
          </cell>
          <cell r="U3393">
            <v>1</v>
          </cell>
          <cell r="V3393" t="str">
            <v>NUEVOS - 2008</v>
          </cell>
          <cell r="W3393">
            <v>4013</v>
          </cell>
        </row>
        <row r="3394">
          <cell r="B3394" t="str">
            <v>B05-18379-00000</v>
          </cell>
          <cell r="C3394" t="str">
            <v>CONSTRUCCIÓN DE PORTERIA U.E.  GUALBERTO VILLARROEL</v>
          </cell>
          <cell r="D3394" t="str">
            <v>COMUNIDAD PARCOPATA</v>
          </cell>
          <cell r="E3394">
            <v>10</v>
          </cell>
          <cell r="F3394" t="str">
            <v>DISTRITO - 10</v>
          </cell>
          <cell r="G3394" t="str">
            <v>RI-08</v>
          </cell>
          <cell r="H3394">
            <v>60000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60000</v>
          </cell>
          <cell r="P3394">
            <v>0</v>
          </cell>
          <cell r="Q3394">
            <v>1</v>
          </cell>
          <cell r="R3394" t="str">
            <v>PROTECCION SOCIAL</v>
          </cell>
          <cell r="S3394">
            <v>1</v>
          </cell>
          <cell r="T3394" t="str">
            <v>SERVICIO DE EDUCACION</v>
          </cell>
          <cell r="U3394">
            <v>1</v>
          </cell>
          <cell r="V3394" t="str">
            <v>NUEVOS - 2008</v>
          </cell>
          <cell r="W3394">
            <v>4014</v>
          </cell>
        </row>
        <row r="3395">
          <cell r="B3395" t="str">
            <v>B05-18463-00000</v>
          </cell>
          <cell r="C3395" t="str">
            <v>CONSTRUCCIÓN PLAZA 2 DE FEBRERO (FASE II)</v>
          </cell>
          <cell r="D3395" t="str">
            <v>COMUNIDAD PARCOPATA</v>
          </cell>
          <cell r="E3395">
            <v>10</v>
          </cell>
          <cell r="F3395" t="str">
            <v>DISTRITO - 10</v>
          </cell>
          <cell r="G3395" t="str">
            <v>RI-08</v>
          </cell>
          <cell r="H3395">
            <v>70000</v>
          </cell>
          <cell r="I3395">
            <v>37062</v>
          </cell>
          <cell r="J3395">
            <v>32938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2</v>
          </cell>
          <cell r="R3395" t="str">
            <v>OBRAS Y MEDIO AMBIENTE</v>
          </cell>
          <cell r="S3395">
            <v>12</v>
          </cell>
          <cell r="T3395" t="str">
            <v>INFRAESTRUCTURA URBANA Y RURAL</v>
          </cell>
          <cell r="U3395">
            <v>1</v>
          </cell>
          <cell r="V3395" t="str">
            <v>NUEVOS - 2008</v>
          </cell>
          <cell r="W3395">
            <v>4015</v>
          </cell>
        </row>
        <row r="3396">
          <cell r="B3396" t="str">
            <v>B05-18424-00000</v>
          </cell>
          <cell r="C3396" t="str">
            <v>CONSTRUCCION MODULO POLICIAL  (FASE I)</v>
          </cell>
          <cell r="D3396" t="str">
            <v>LOTES Y SERVICIOS</v>
          </cell>
          <cell r="E3396">
            <v>4</v>
          </cell>
          <cell r="F3396" t="str">
            <v>DISTRITO - 4</v>
          </cell>
          <cell r="G3396" t="str">
            <v>RI-08</v>
          </cell>
          <cell r="H3396">
            <v>50000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50000</v>
          </cell>
          <cell r="P3396">
            <v>0</v>
          </cell>
          <cell r="Q3396">
            <v>2</v>
          </cell>
          <cell r="R3396" t="str">
            <v>OBRAS Y MEDIO AMBIENTE</v>
          </cell>
          <cell r="S3396">
            <v>6</v>
          </cell>
          <cell r="T3396" t="str">
            <v>SERVICIOS DE SEGURIDAD CIUDADANA</v>
          </cell>
          <cell r="U3396">
            <v>1</v>
          </cell>
          <cell r="V3396" t="str">
            <v>NUEVOS - 2008</v>
          </cell>
          <cell r="W3396">
            <v>4016</v>
          </cell>
        </row>
        <row r="3397">
          <cell r="B3397" t="str">
            <v>B05-18422-00000</v>
          </cell>
          <cell r="C3397" t="str">
            <v>CONSTRUCCION MODULO POLICIAL</v>
          </cell>
          <cell r="D3397" t="str">
            <v>DISTRITAL D-4</v>
          </cell>
          <cell r="E3397">
            <v>4</v>
          </cell>
          <cell r="F3397" t="str">
            <v>DISTRITO - 4</v>
          </cell>
          <cell r="G3397" t="str">
            <v>RI-08</v>
          </cell>
          <cell r="H3397">
            <v>50000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50000</v>
          </cell>
          <cell r="P3397">
            <v>0</v>
          </cell>
          <cell r="Q3397">
            <v>2</v>
          </cell>
          <cell r="R3397" t="str">
            <v>OBRAS Y MEDIO AMBIENTE</v>
          </cell>
          <cell r="S3397">
            <v>6</v>
          </cell>
          <cell r="T3397" t="str">
            <v>SERVICIOS DE SEGURIDAD CIUDADANA</v>
          </cell>
          <cell r="U3397">
            <v>1</v>
          </cell>
          <cell r="V3397" t="str">
            <v>NUEVOS - 2008</v>
          </cell>
          <cell r="W3397">
            <v>4017</v>
          </cell>
        </row>
        <row r="3398">
          <cell r="B3398" t="str">
            <v>B05-18426-00000</v>
          </cell>
          <cell r="C3398" t="str">
            <v>CONSTRUCCION DE CAMCHA MULTIPLE + ENMALLADO</v>
          </cell>
          <cell r="D3398" t="str">
            <v>ARGENTINA</v>
          </cell>
          <cell r="E3398">
            <v>4</v>
          </cell>
          <cell r="F3398" t="str">
            <v>DISTRITO - 4</v>
          </cell>
          <cell r="G3398" t="str">
            <v>RI-08</v>
          </cell>
          <cell r="H3398">
            <v>103580</v>
          </cell>
          <cell r="I3398">
            <v>83636</v>
          </cell>
          <cell r="J3398">
            <v>19944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2</v>
          </cell>
          <cell r="R3398" t="str">
            <v>OBRAS Y MEDIO AMBIENTE</v>
          </cell>
          <cell r="S3398">
            <v>12</v>
          </cell>
          <cell r="T3398" t="str">
            <v>INFRAESTRUCTURA URBANA Y RURAL</v>
          </cell>
          <cell r="U3398">
            <v>1</v>
          </cell>
          <cell r="V3398" t="str">
            <v>NUEVOS - 2008</v>
          </cell>
          <cell r="W3398">
            <v>4018</v>
          </cell>
        </row>
        <row r="3399">
          <cell r="B3399" t="str">
            <v>B05-18918-00000</v>
          </cell>
          <cell r="C3399" t="str">
            <v>DOTACION LOSETAS CERAMICAS PARA SEDE SOCIAL</v>
          </cell>
          <cell r="D3399" t="str">
            <v>ARTESANOS 27 DE MAYO</v>
          </cell>
          <cell r="E3399">
            <v>4</v>
          </cell>
          <cell r="F3399" t="str">
            <v>DISTRITO - 4</v>
          </cell>
          <cell r="G3399" t="str">
            <v>RI-08</v>
          </cell>
          <cell r="H3399">
            <v>30000</v>
          </cell>
          <cell r="I3399">
            <v>30000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2</v>
          </cell>
          <cell r="R3399" t="str">
            <v>OBRAS Y MEDIO AMBIENTE</v>
          </cell>
          <cell r="S3399">
            <v>18</v>
          </cell>
          <cell r="T3399" t="str">
            <v>CONSTRUCCION Y MANTENIMIENTO DE CAMINOS VECINALES</v>
          </cell>
          <cell r="U3399">
            <v>1</v>
          </cell>
          <cell r="V3399" t="str">
            <v>NUEVOS - 2008</v>
          </cell>
          <cell r="W3399">
            <v>4019</v>
          </cell>
        </row>
        <row r="3400">
          <cell r="B3400" t="str">
            <v>B05-18728-00000</v>
          </cell>
          <cell r="C3400" t="str">
            <v>DOTACION DE LUMINARIAS, ACCESORIOS Y POSTES</v>
          </cell>
          <cell r="D3400" t="str">
            <v>TEJADA TRIANGULAR</v>
          </cell>
          <cell r="E3400">
            <v>1</v>
          </cell>
          <cell r="F3400" t="str">
            <v>DISTRITO - 1</v>
          </cell>
          <cell r="G3400" t="str">
            <v>RI-08</v>
          </cell>
          <cell r="H3400">
            <v>100000</v>
          </cell>
          <cell r="I3400">
            <v>100000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2</v>
          </cell>
          <cell r="R3400" t="str">
            <v>OBRAS Y MEDIO AMBIENTE</v>
          </cell>
          <cell r="S3400">
            <v>17</v>
          </cell>
          <cell r="T3400" t="str">
            <v>ALUMBRADO PUBLICO</v>
          </cell>
          <cell r="U3400">
            <v>1</v>
          </cell>
          <cell r="V3400" t="str">
            <v>NUEVOS - 2008</v>
          </cell>
          <cell r="W3400">
            <v>4021</v>
          </cell>
        </row>
        <row r="3401">
          <cell r="B3401" t="str">
            <v>B05-18940-00000</v>
          </cell>
          <cell r="C3401" t="str">
            <v>DOTACION MATERIALES DE CONSTRUCCION PARA CAMARAS DE ALCANTARILLADO + REJAS Y PUERTA METALICA EN U.E. PUERTO DE MEJILLONES</v>
          </cell>
          <cell r="D3401" t="str">
            <v>PLAN 482</v>
          </cell>
          <cell r="E3401">
            <v>1</v>
          </cell>
          <cell r="F3401" t="str">
            <v>DISTRITO - 1</v>
          </cell>
          <cell r="G3401" t="str">
            <v>RI-08</v>
          </cell>
          <cell r="H3401">
            <v>6000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6000</v>
          </cell>
          <cell r="P3401">
            <v>0</v>
          </cell>
          <cell r="Q3401">
            <v>1</v>
          </cell>
          <cell r="R3401" t="str">
            <v>PROTECCION SOCIAL</v>
          </cell>
          <cell r="S3401">
            <v>1</v>
          </cell>
          <cell r="T3401" t="str">
            <v>SERVICIO DE EDUCACION</v>
          </cell>
          <cell r="U3401">
            <v>1</v>
          </cell>
          <cell r="V3401" t="str">
            <v>NUEVOS - 2008</v>
          </cell>
          <cell r="W3401">
            <v>4022</v>
          </cell>
        </row>
        <row r="3402">
          <cell r="B3402" t="str">
            <v>B05-18939-00000</v>
          </cell>
          <cell r="C3402" t="str">
            <v>DOTACION MATERIALES DE CONSTRUCCION PARA BAÑO (FASE II)</v>
          </cell>
          <cell r="D3402" t="str">
            <v>DISTRITAL</v>
          </cell>
          <cell r="E3402">
            <v>1</v>
          </cell>
          <cell r="F3402" t="str">
            <v>DISTRITO - 1</v>
          </cell>
          <cell r="G3402" t="str">
            <v>RI-08</v>
          </cell>
          <cell r="H3402">
            <v>10000</v>
          </cell>
          <cell r="I3402">
            <v>10000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2</v>
          </cell>
          <cell r="R3402" t="str">
            <v>OBRAS Y MEDIO AMBIENTE</v>
          </cell>
          <cell r="S3402">
            <v>12</v>
          </cell>
          <cell r="T3402" t="str">
            <v>INFRAESTRUCTURA URBANA Y RURAL</v>
          </cell>
          <cell r="U3402">
            <v>1</v>
          </cell>
          <cell r="V3402" t="str">
            <v>NUEVOS - 2008</v>
          </cell>
          <cell r="W3402">
            <v>4023</v>
          </cell>
        </row>
        <row r="3403">
          <cell r="B3403" t="str">
            <v/>
          </cell>
          <cell r="C3403" t="str">
            <v>ALQUILER MAQUINARIA PARA EXCAVACION DE ZANJA</v>
          </cell>
          <cell r="D3403" t="str">
            <v>PUCARANI AURORA</v>
          </cell>
          <cell r="E3403">
            <v>2</v>
          </cell>
          <cell r="F3403" t="str">
            <v>DISTRITO - 2</v>
          </cell>
          <cell r="G3403" t="str">
            <v>RI-08</v>
          </cell>
          <cell r="H3403">
            <v>40000</v>
          </cell>
          <cell r="I3403">
            <v>28847</v>
          </cell>
          <cell r="J3403">
            <v>11153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2</v>
          </cell>
          <cell r="R3403" t="str">
            <v>OBRAS Y MEDIO AMBIENTE</v>
          </cell>
          <cell r="S3403">
            <v>15</v>
          </cell>
          <cell r="T3403" t="str">
            <v>PLAN USO DE DESECHOS SOLIDOS - ALCANTARILLADO SANITARIO</v>
          </cell>
          <cell r="U3403">
            <v>1</v>
          </cell>
          <cell r="V3403" t="str">
            <v>NUEVOS - 2008</v>
          </cell>
          <cell r="W3403">
            <v>4024</v>
          </cell>
        </row>
        <row r="3404">
          <cell r="B3404" t="str">
            <v/>
          </cell>
          <cell r="C3404" t="str">
            <v>PROYECTOS DE DESARROLLO VIAL 1 DISTRITO 2</v>
          </cell>
          <cell r="D3404" t="str">
            <v>DISTRITAL D-2</v>
          </cell>
          <cell r="E3404">
            <v>2</v>
          </cell>
          <cell r="F3404" t="str">
            <v>DISTRITO - 2</v>
          </cell>
          <cell r="G3404" t="str">
            <v>RI-08</v>
          </cell>
          <cell r="H3404">
            <v>23425316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23425316</v>
          </cell>
          <cell r="Q3404">
            <v>2</v>
          </cell>
          <cell r="R3404" t="str">
            <v>OBRAS Y MEDIO AMBIENTE</v>
          </cell>
          <cell r="S3404">
            <v>18</v>
          </cell>
          <cell r="T3404" t="str">
            <v>CONSTRUCCION Y MANTENIMIENTO DE CAMINOS VECINALES</v>
          </cell>
          <cell r="U3404">
            <v>1</v>
          </cell>
          <cell r="V3404" t="str">
            <v>NUEVOS - 2008</v>
          </cell>
          <cell r="W3404">
            <v>4025</v>
          </cell>
        </row>
        <row r="3405">
          <cell r="B3405" t="str">
            <v/>
          </cell>
          <cell r="C3405" t="str">
            <v>PROYECTOS DE DESARROLLO VIAL 1 DISTRITO 6</v>
          </cell>
          <cell r="D3405" t="str">
            <v>DISTRITAL D-6</v>
          </cell>
          <cell r="E3405">
            <v>15</v>
          </cell>
          <cell r="F3405" t="str">
            <v>DISTRITAL</v>
          </cell>
          <cell r="G3405" t="str">
            <v>RI-08</v>
          </cell>
          <cell r="H3405">
            <v>14720943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14720943</v>
          </cell>
          <cell r="Q3405">
            <v>2</v>
          </cell>
          <cell r="R3405" t="str">
            <v>OBRAS Y MEDIO AMBIENTE</v>
          </cell>
          <cell r="S3405">
            <v>18</v>
          </cell>
          <cell r="T3405" t="str">
            <v>CONSTRUCCION Y MANTENIMIENTO DE CAMINOS VECINALES</v>
          </cell>
          <cell r="U3405">
            <v>1</v>
          </cell>
          <cell r="V3405" t="str">
            <v>NUEVOS - 2008</v>
          </cell>
          <cell r="W3405">
            <v>4027</v>
          </cell>
        </row>
        <row r="3406">
          <cell r="B3406" t="str">
            <v/>
          </cell>
          <cell r="C3406" t="str">
            <v>PROYECTOS DE DESARROLLO VIAL 1 DISTRITO 4</v>
          </cell>
          <cell r="D3406" t="str">
            <v>DISTRITAL D-4</v>
          </cell>
          <cell r="E3406">
            <v>4</v>
          </cell>
          <cell r="F3406" t="str">
            <v>DISTRITO - 4</v>
          </cell>
          <cell r="G3406" t="str">
            <v>RI-08</v>
          </cell>
          <cell r="H3406">
            <v>25003602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25003602</v>
          </cell>
          <cell r="Q3406">
            <v>2</v>
          </cell>
          <cell r="R3406" t="str">
            <v>OBRAS Y MEDIO AMBIENTE</v>
          </cell>
          <cell r="S3406">
            <v>18</v>
          </cell>
          <cell r="T3406" t="str">
            <v>CONSTRUCCION Y MANTENIMIENTO DE CAMINOS VECINALES</v>
          </cell>
          <cell r="U3406">
            <v>1</v>
          </cell>
          <cell r="V3406" t="str">
            <v>NUEVOS - 2008</v>
          </cell>
          <cell r="W3406">
            <v>4028</v>
          </cell>
        </row>
        <row r="3407">
          <cell r="B3407" t="str">
            <v/>
          </cell>
          <cell r="C3407" t="str">
            <v>PROYECTOS DE DESARROLLO VIAL 1 DISTRITO 5</v>
          </cell>
          <cell r="D3407" t="str">
            <v>DISTRITAL D-5</v>
          </cell>
          <cell r="E3407">
            <v>5</v>
          </cell>
          <cell r="F3407" t="str">
            <v>DISTRITO - 5</v>
          </cell>
          <cell r="G3407" t="str">
            <v>RI-08</v>
          </cell>
          <cell r="H3407">
            <v>44000000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44000000</v>
          </cell>
          <cell r="Q3407">
            <v>2</v>
          </cell>
          <cell r="R3407" t="str">
            <v>OBRAS Y MEDIO AMBIENTE</v>
          </cell>
          <cell r="S3407">
            <v>18</v>
          </cell>
          <cell r="T3407" t="str">
            <v>CONSTRUCCION Y MANTENIMIENTO DE CAMINOS VECINALES</v>
          </cell>
          <cell r="U3407">
            <v>1</v>
          </cell>
          <cell r="V3407" t="str">
            <v>NUEVOS - 2008</v>
          </cell>
          <cell r="W3407">
            <v>4030</v>
          </cell>
        </row>
        <row r="3408">
          <cell r="B3408" t="str">
            <v>B05-18363-00000</v>
          </cell>
          <cell r="C3408" t="str">
            <v>CONSTRUCCION DE CORDONES DE ACERA VARIAS CALLES</v>
          </cell>
          <cell r="D3408" t="str">
            <v>COMPLEMENTO FABRIL SECTOR SUR</v>
          </cell>
          <cell r="E3408">
            <v>1</v>
          </cell>
          <cell r="F3408" t="str">
            <v>DISTRITO - 1</v>
          </cell>
          <cell r="G3408" t="str">
            <v>RI-08</v>
          </cell>
          <cell r="H3408">
            <v>50000</v>
          </cell>
          <cell r="I3408">
            <v>50000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2</v>
          </cell>
          <cell r="R3408" t="str">
            <v>OBRAS Y MEDIO AMBIENTE</v>
          </cell>
          <cell r="S3408">
            <v>18</v>
          </cell>
          <cell r="T3408" t="str">
            <v>CONSTRUCCION Y MANTENIMIENTO DE CAMINOS VECINALES</v>
          </cell>
          <cell r="U3408">
            <v>1</v>
          </cell>
          <cell r="V3408" t="str">
            <v>NUEVOS - 2008</v>
          </cell>
          <cell r="W3408">
            <v>4031</v>
          </cell>
        </row>
        <row r="3409">
          <cell r="B3409" t="str">
            <v/>
          </cell>
          <cell r="C3409" t="str">
            <v>PROYECTOS DE DESARROLLO VIAL 1 DISTRITO 7</v>
          </cell>
          <cell r="D3409" t="str">
            <v>DISTRITAL D-7</v>
          </cell>
          <cell r="E3409">
            <v>7</v>
          </cell>
          <cell r="F3409" t="str">
            <v>DISTRITO - 7</v>
          </cell>
          <cell r="G3409" t="str">
            <v>RI-08</v>
          </cell>
          <cell r="H3409">
            <v>7600000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7600000</v>
          </cell>
          <cell r="Q3409">
            <v>2</v>
          </cell>
          <cell r="R3409" t="str">
            <v>OBRAS Y MEDIO AMBIENTE</v>
          </cell>
          <cell r="S3409">
            <v>18</v>
          </cell>
          <cell r="T3409" t="str">
            <v>CONSTRUCCION Y MANTENIMIENTO DE CAMINOS VECINALES</v>
          </cell>
          <cell r="U3409">
            <v>1</v>
          </cell>
          <cell r="V3409" t="str">
            <v>NUEVOS - 2008</v>
          </cell>
          <cell r="W3409">
            <v>4032</v>
          </cell>
        </row>
        <row r="3410">
          <cell r="B3410" t="str">
            <v>B05-18480-00000</v>
          </cell>
          <cell r="C3410" t="str">
            <v>CONSTRUCCION CENTRO MANITOS</v>
          </cell>
          <cell r="D3410" t="str">
            <v>UNIFICADA POTOSI</v>
          </cell>
          <cell r="E3410">
            <v>8</v>
          </cell>
          <cell r="F3410" t="str">
            <v>DISTRITO - 8</v>
          </cell>
          <cell r="G3410" t="str">
            <v>RI-08</v>
          </cell>
          <cell r="H3410">
            <v>70000</v>
          </cell>
          <cell r="I3410">
            <v>70000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1</v>
          </cell>
          <cell r="R3410" t="str">
            <v>PROTECCION SOCIAL</v>
          </cell>
          <cell r="S3410">
            <v>5</v>
          </cell>
          <cell r="T3410" t="str">
            <v>PROMOCION Y POLITICAS DE GENERO</v>
          </cell>
          <cell r="U3410">
            <v>1</v>
          </cell>
          <cell r="V3410" t="str">
            <v>NUEVOS - 2008</v>
          </cell>
          <cell r="W3410">
            <v>4035</v>
          </cell>
        </row>
        <row r="3411">
          <cell r="B3411" t="str">
            <v>B05-18408-00000</v>
          </cell>
          <cell r="C3411" t="str">
            <v>CONSTRUCCION HOSPITAL DEL SUR 3ER NIVEL</v>
          </cell>
          <cell r="D3411" t="str">
            <v>DISTRITAL D-3</v>
          </cell>
          <cell r="E3411">
            <v>15</v>
          </cell>
          <cell r="F3411" t="str">
            <v>DISTRITAL</v>
          </cell>
          <cell r="G3411" t="str">
            <v>RI-08</v>
          </cell>
          <cell r="H3411">
            <v>45778336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45778336</v>
          </cell>
          <cell r="Q3411">
            <v>1</v>
          </cell>
          <cell r="R3411" t="str">
            <v>PROTECCION SOCIAL</v>
          </cell>
          <cell r="S3411">
            <v>2</v>
          </cell>
          <cell r="T3411" t="str">
            <v>SERVICIO DE SALUD</v>
          </cell>
          <cell r="U3411">
            <v>1</v>
          </cell>
          <cell r="V3411" t="str">
            <v>NUEVOS - 2008</v>
          </cell>
          <cell r="W3411">
            <v>4036</v>
          </cell>
        </row>
        <row r="3412">
          <cell r="B3412" t="str">
            <v>B05-19404-00000</v>
          </cell>
          <cell r="C3412" t="str">
            <v>PAVIMENTADO AV. COSTANERA (PUENTE BOLIVIA - AV. LITORAL)</v>
          </cell>
          <cell r="D3412" t="str">
            <v>DISTRITAL D-3</v>
          </cell>
          <cell r="E3412">
            <v>15</v>
          </cell>
          <cell r="F3412" t="str">
            <v>DISTRITAL</v>
          </cell>
          <cell r="G3412" t="str">
            <v>RI-08</v>
          </cell>
          <cell r="H3412">
            <v>2960000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2960000</v>
          </cell>
          <cell r="Q3412">
            <v>2</v>
          </cell>
          <cell r="R3412" t="str">
            <v>OBRAS Y MEDIO AMBIENTE</v>
          </cell>
          <cell r="S3412">
            <v>18</v>
          </cell>
          <cell r="T3412" t="str">
            <v>CONSTRUCCION Y MANTENIMIENTO DE CAMINOS VECINALES</v>
          </cell>
          <cell r="U3412">
            <v>1</v>
          </cell>
          <cell r="V3412" t="str">
            <v>NUEVOS - 2008</v>
          </cell>
          <cell r="W3412">
            <v>4039</v>
          </cell>
        </row>
        <row r="3413">
          <cell r="B3413" t="str">
            <v>B05-18715-00000</v>
          </cell>
          <cell r="C3413" t="str">
            <v>DOTACION DE LUMINARIAS PARA ALUMBRADO PUBLICO</v>
          </cell>
          <cell r="D3413" t="str">
            <v>TARAPACA SECTOR C</v>
          </cell>
          <cell r="E3413">
            <v>8</v>
          </cell>
          <cell r="F3413" t="str">
            <v>DISTRITO - 8</v>
          </cell>
          <cell r="G3413" t="str">
            <v>RI-08</v>
          </cell>
          <cell r="H3413">
            <v>57005</v>
          </cell>
          <cell r="I3413">
            <v>20236</v>
          </cell>
          <cell r="J3413">
            <v>36769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2</v>
          </cell>
          <cell r="R3413" t="str">
            <v>OBRAS Y MEDIO AMBIENTE</v>
          </cell>
          <cell r="S3413">
            <v>17</v>
          </cell>
          <cell r="T3413" t="str">
            <v>ALUMBRADO PUBLICO</v>
          </cell>
          <cell r="U3413">
            <v>1</v>
          </cell>
          <cell r="V3413" t="str">
            <v>NUEVOS - 2008</v>
          </cell>
          <cell r="W3413">
            <v>4041</v>
          </cell>
        </row>
        <row r="3414">
          <cell r="B3414" t="str">
            <v>B05-18361-00000</v>
          </cell>
          <cell r="C3414" t="str">
            <v>CONSTRUCCION DE CORDONES DE ACERA CALLES 1, 2 MAS CONTORNO PLAZA</v>
          </cell>
          <cell r="D3414" t="str">
            <v>SAN CARLOS PARCOPATA</v>
          </cell>
          <cell r="E3414">
            <v>8</v>
          </cell>
          <cell r="F3414" t="str">
            <v>DISTRITO - 8</v>
          </cell>
          <cell r="G3414" t="str">
            <v>RI-08</v>
          </cell>
          <cell r="H3414">
            <v>45000</v>
          </cell>
          <cell r="I3414">
            <v>20000</v>
          </cell>
          <cell r="J3414">
            <v>25000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2</v>
          </cell>
          <cell r="R3414" t="str">
            <v>OBRAS Y MEDIO AMBIENTE</v>
          </cell>
          <cell r="S3414">
            <v>18</v>
          </cell>
          <cell r="T3414" t="str">
            <v>CONSTRUCCION Y MANTENIMIENTO DE CAMINOS VECINALES</v>
          </cell>
          <cell r="U3414">
            <v>1</v>
          </cell>
          <cell r="V3414" t="str">
            <v>NUEVOS - 2008</v>
          </cell>
          <cell r="W3414">
            <v>4042</v>
          </cell>
        </row>
        <row r="3415">
          <cell r="B3415" t="str">
            <v>B05-18485-00000</v>
          </cell>
          <cell r="C3415" t="str">
            <v>CONSTRUCCION SEDE SOCIAL</v>
          </cell>
          <cell r="D3415" t="str">
            <v>RETAMAS I</v>
          </cell>
          <cell r="E3415">
            <v>8</v>
          </cell>
          <cell r="F3415" t="str">
            <v>DISTRITO - 8</v>
          </cell>
          <cell r="G3415" t="str">
            <v>RI-08</v>
          </cell>
          <cell r="H3415">
            <v>27400</v>
          </cell>
          <cell r="I3415">
            <v>17200</v>
          </cell>
          <cell r="J3415">
            <v>10200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2</v>
          </cell>
          <cell r="R3415" t="str">
            <v>OBRAS Y MEDIO AMBIENTE</v>
          </cell>
          <cell r="S3415">
            <v>12</v>
          </cell>
          <cell r="T3415" t="str">
            <v>INFRAESTRUCTURA URBANA Y RURAL</v>
          </cell>
          <cell r="U3415">
            <v>1</v>
          </cell>
          <cell r="V3415" t="str">
            <v>NUEVOS - 2008</v>
          </cell>
          <cell r="W3415">
            <v>4043</v>
          </cell>
        </row>
        <row r="3416">
          <cell r="B3416" t="str">
            <v>B05-19572-00000</v>
          </cell>
          <cell r="C3416" t="str">
            <v>CONSTRUCCION DE BATERIAS DE BAÑO U.E. SAN SILVESTRE</v>
          </cell>
          <cell r="D3416" t="str">
            <v>DISTRITAL D-8</v>
          </cell>
          <cell r="E3416">
            <v>8</v>
          </cell>
          <cell r="F3416" t="str">
            <v>DISTRITO - 8</v>
          </cell>
          <cell r="G3416" t="str">
            <v>RI-08</v>
          </cell>
          <cell r="H3416">
            <v>90000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90000</v>
          </cell>
          <cell r="P3416">
            <v>0</v>
          </cell>
          <cell r="Q3416">
            <v>1</v>
          </cell>
          <cell r="R3416" t="str">
            <v>PROTECCION SOCIAL</v>
          </cell>
          <cell r="S3416">
            <v>1</v>
          </cell>
          <cell r="T3416" t="str">
            <v>SERVICIO DE EDUCACION</v>
          </cell>
          <cell r="U3416">
            <v>1</v>
          </cell>
          <cell r="V3416" t="str">
            <v>NUEVOS - 2008</v>
          </cell>
          <cell r="W3416">
            <v>4044</v>
          </cell>
        </row>
        <row r="3417">
          <cell r="B3417" t="str">
            <v>B05-19258-00000</v>
          </cell>
          <cell r="C3417" t="str">
            <v>ENLOSETADO DE LA CALLE SAN MIGUEL</v>
          </cell>
          <cell r="D3417" t="str">
            <v>SAN MIGUEL SENKATA</v>
          </cell>
          <cell r="E3417">
            <v>8</v>
          </cell>
          <cell r="F3417" t="str">
            <v>DISTRITO - 8</v>
          </cell>
          <cell r="G3417" t="str">
            <v>RI-08</v>
          </cell>
          <cell r="H3417">
            <v>58648</v>
          </cell>
          <cell r="I3417">
            <v>29879</v>
          </cell>
          <cell r="J3417">
            <v>28769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2</v>
          </cell>
          <cell r="R3417" t="str">
            <v>OBRAS Y MEDIO AMBIENTE</v>
          </cell>
          <cell r="S3417">
            <v>18</v>
          </cell>
          <cell r="T3417" t="str">
            <v>CONSTRUCCION Y MANTENIMIENTO DE CAMINOS VECINALES</v>
          </cell>
          <cell r="U3417">
            <v>1</v>
          </cell>
          <cell r="V3417" t="str">
            <v>NUEVOS - 2008</v>
          </cell>
          <cell r="W3417">
            <v>4045</v>
          </cell>
        </row>
        <row r="3418">
          <cell r="B3418" t="str">
            <v>B05-18555-00000</v>
          </cell>
          <cell r="C3418" t="str">
            <v>DOTACION DE ARCOS INTEGRADOS + MASTILES PARA U.E. DEL DISTRITO 8</v>
          </cell>
          <cell r="D3418" t="str">
            <v>DISTRITO 8</v>
          </cell>
          <cell r="E3418">
            <v>8</v>
          </cell>
          <cell r="F3418" t="str">
            <v>DISTRITO - 8</v>
          </cell>
          <cell r="G3418" t="str">
            <v>RI-08</v>
          </cell>
          <cell r="H3418">
            <v>131443</v>
          </cell>
          <cell r="I3418">
            <v>0</v>
          </cell>
          <cell r="J3418">
            <v>131443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1</v>
          </cell>
          <cell r="R3418" t="str">
            <v>PROTECCION SOCIAL</v>
          </cell>
          <cell r="S3418">
            <v>1</v>
          </cell>
          <cell r="T3418" t="str">
            <v>SERVICIO DE EDUCACION</v>
          </cell>
          <cell r="U3418">
            <v>1</v>
          </cell>
          <cell r="V3418" t="str">
            <v>NUEVOS - 2008</v>
          </cell>
          <cell r="W3418">
            <v>4046</v>
          </cell>
        </row>
        <row r="3419">
          <cell r="B3419" t="str">
            <v>B05-18613-00000</v>
          </cell>
          <cell r="C3419" t="str">
            <v>DOTACION DE LOSETAS AV. LITORAL</v>
          </cell>
          <cell r="D3419" t="str">
            <v>JUNTHUMA 23 DE ENERO</v>
          </cell>
          <cell r="E3419">
            <v>8</v>
          </cell>
          <cell r="F3419" t="str">
            <v>DISTRITO - 8</v>
          </cell>
          <cell r="G3419" t="str">
            <v>RI-08</v>
          </cell>
          <cell r="H3419">
            <v>150000</v>
          </cell>
          <cell r="I3419">
            <v>0</v>
          </cell>
          <cell r="J3419">
            <v>150000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2</v>
          </cell>
          <cell r="R3419" t="str">
            <v>OBRAS Y MEDIO AMBIENTE</v>
          </cell>
          <cell r="S3419">
            <v>18</v>
          </cell>
          <cell r="T3419" t="str">
            <v>CONSTRUCCION Y MANTENIMIENTO DE CAMINOS VECINALES</v>
          </cell>
          <cell r="U3419">
            <v>1</v>
          </cell>
          <cell r="V3419" t="str">
            <v>NUEVOS - 2008</v>
          </cell>
          <cell r="W3419">
            <v>4047</v>
          </cell>
        </row>
        <row r="3420">
          <cell r="B3420" t="str">
            <v>B05-18196-00000</v>
          </cell>
          <cell r="C3420" t="str">
            <v>PAVIMENTADO AV. BENI</v>
          </cell>
          <cell r="D3420" t="str">
            <v>DISTRITITAL D-2</v>
          </cell>
          <cell r="E3420">
            <v>2</v>
          </cell>
          <cell r="F3420" t="str">
            <v>DISTRITO - 2</v>
          </cell>
          <cell r="G3420" t="str">
            <v>RI-08</v>
          </cell>
          <cell r="H3420">
            <v>3390855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3390855</v>
          </cell>
          <cell r="Q3420">
            <v>2</v>
          </cell>
          <cell r="R3420" t="str">
            <v>OBRAS Y MEDIO AMBIENTE</v>
          </cell>
          <cell r="S3420">
            <v>18</v>
          </cell>
          <cell r="T3420" t="str">
            <v>CONSTRUCCION Y MANTENIMIENTO DE CAMINOS VECINALES</v>
          </cell>
          <cell r="U3420">
            <v>1</v>
          </cell>
          <cell r="V3420" t="str">
            <v>NUEVOS - 2008</v>
          </cell>
          <cell r="W3420">
            <v>4048</v>
          </cell>
        </row>
        <row r="3421">
          <cell r="B3421" t="str">
            <v>B05-18524-00000</v>
          </cell>
          <cell r="C3421" t="str">
            <v>CONSTRUCCION TALUD EXALTACION</v>
          </cell>
          <cell r="D3421" t="str">
            <v>DISTRITO 1</v>
          </cell>
          <cell r="E3421">
            <v>1</v>
          </cell>
          <cell r="F3421" t="str">
            <v>DISTRITO - 1</v>
          </cell>
          <cell r="G3421" t="str">
            <v>RI-08</v>
          </cell>
          <cell r="H3421">
            <v>25600000</v>
          </cell>
          <cell r="I3421">
            <v>5600000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20000000</v>
          </cell>
          <cell r="Q3421">
            <v>2</v>
          </cell>
          <cell r="R3421" t="str">
            <v>OBRAS Y MEDIO AMBIENTE</v>
          </cell>
          <cell r="S3421">
            <v>12</v>
          </cell>
          <cell r="T3421" t="str">
            <v>INFRAESTRUCTURA URBANA Y RURAL</v>
          </cell>
          <cell r="U3421">
            <v>1</v>
          </cell>
          <cell r="V3421" t="str">
            <v>NUEVOS - 2008</v>
          </cell>
          <cell r="W3421">
            <v>4049</v>
          </cell>
        </row>
        <row r="3422">
          <cell r="B3422" t="str">
            <v>B05-18127-00000</v>
          </cell>
          <cell r="C3422" t="str">
            <v>CANALIZACION RIOS SIN NOMBRE</v>
          </cell>
          <cell r="D3422" t="str">
            <v>DISTRITAL</v>
          </cell>
          <cell r="E3422">
            <v>15</v>
          </cell>
          <cell r="F3422" t="str">
            <v>DISTRITAL</v>
          </cell>
          <cell r="G3422" t="str">
            <v>RI-08</v>
          </cell>
          <cell r="H3422">
            <v>464037</v>
          </cell>
          <cell r="I3422">
            <v>0</v>
          </cell>
          <cell r="J3422">
            <v>116009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348028</v>
          </cell>
          <cell r="Q3422">
            <v>2</v>
          </cell>
          <cell r="R3422" t="str">
            <v>OBRAS Y MEDIO AMBIENTE</v>
          </cell>
          <cell r="S3422">
            <v>16</v>
          </cell>
          <cell r="T3422" t="str">
            <v>TRATAMIENTO DE CUENCAS</v>
          </cell>
          <cell r="U3422">
            <v>1</v>
          </cell>
          <cell r="V3422" t="str">
            <v>NUEVOS - 2008</v>
          </cell>
          <cell r="W3422">
            <v>4051</v>
          </cell>
        </row>
        <row r="3423">
          <cell r="B3423" t="str">
            <v>B05-19409-00000</v>
          </cell>
          <cell r="C3423" t="str">
            <v>PAVIMENTADO AV. RENE VARGAS</v>
          </cell>
          <cell r="D3423" t="str">
            <v>DISTRITAL</v>
          </cell>
          <cell r="E3423">
            <v>15</v>
          </cell>
          <cell r="F3423" t="str">
            <v>DISTRITAL</v>
          </cell>
          <cell r="G3423" t="str">
            <v>RI-08</v>
          </cell>
          <cell r="H3423">
            <v>3629854</v>
          </cell>
          <cell r="I3423">
            <v>816717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2813137</v>
          </cell>
          <cell r="Q3423">
            <v>2</v>
          </cell>
          <cell r="R3423" t="str">
            <v>OBRAS Y MEDIO AMBIENTE</v>
          </cell>
          <cell r="S3423">
            <v>18</v>
          </cell>
          <cell r="T3423" t="str">
            <v>CONSTRUCCION Y MANTENIMIENTO DE CAMINOS VECINALES</v>
          </cell>
          <cell r="U3423">
            <v>1</v>
          </cell>
          <cell r="V3423" t="str">
            <v>NUEVOS - 2008</v>
          </cell>
          <cell r="W3423">
            <v>4052</v>
          </cell>
        </row>
        <row r="3424">
          <cell r="B3424" t="str">
            <v>B05-19402-00000</v>
          </cell>
          <cell r="C3424" t="str">
            <v>ENLOSETADO CALLE MANCO KAPAC (ENTRE AV. 7 Y AV. 9)</v>
          </cell>
          <cell r="D3424" t="str">
            <v>ALTO LIMA 3ra. SECCION NORTE</v>
          </cell>
          <cell r="E3424">
            <v>6</v>
          </cell>
          <cell r="F3424" t="str">
            <v>DISTRITO - 6</v>
          </cell>
          <cell r="G3424" t="str">
            <v>RI-08</v>
          </cell>
          <cell r="H3424">
            <v>110000</v>
          </cell>
          <cell r="I3424">
            <v>0</v>
          </cell>
          <cell r="J3424">
            <v>0</v>
          </cell>
          <cell r="K3424">
            <v>110000</v>
          </cell>
          <cell r="L3424">
            <v>0</v>
          </cell>
          <cell r="M3424">
            <v>0</v>
          </cell>
          <cell r="N3424">
            <v>110000</v>
          </cell>
          <cell r="O3424">
            <v>0</v>
          </cell>
          <cell r="P3424">
            <v>0</v>
          </cell>
          <cell r="Q3424">
            <v>2</v>
          </cell>
          <cell r="R3424" t="str">
            <v>OBRAS Y MEDIO AMBIENTE</v>
          </cell>
          <cell r="S3424">
            <v>18</v>
          </cell>
          <cell r="T3424" t="str">
            <v>CONSTRUCCION Y MANTENIMIENTO DE CAMINOS VECINALES</v>
          </cell>
          <cell r="U3424">
            <v>1</v>
          </cell>
          <cell r="V3424" t="str">
            <v>NUEVOS - 2008</v>
          </cell>
          <cell r="W3424">
            <v>4053</v>
          </cell>
        </row>
        <row r="3425">
          <cell r="B3425" t="str">
            <v>B05-19059-00000</v>
          </cell>
          <cell r="C3425" t="str">
            <v>ENLOSETADO AV. GRAL. WALTER ARCE ROJAS</v>
          </cell>
          <cell r="D3425" t="str">
            <v>DISTRITAL</v>
          </cell>
          <cell r="E3425">
            <v>15</v>
          </cell>
          <cell r="F3425" t="str">
            <v>DISTRITAL</v>
          </cell>
          <cell r="G3425" t="str">
            <v>RI-08</v>
          </cell>
          <cell r="H3425">
            <v>1762316</v>
          </cell>
          <cell r="I3425">
            <v>396521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1365795</v>
          </cell>
          <cell r="Q3425">
            <v>2</v>
          </cell>
          <cell r="R3425" t="str">
            <v>OBRAS Y MEDIO AMBIENTE</v>
          </cell>
          <cell r="S3425">
            <v>18</v>
          </cell>
          <cell r="T3425" t="str">
            <v>CONSTRUCCION Y MANTENIMIENTO DE CAMINOS VECINALES</v>
          </cell>
          <cell r="U3425">
            <v>1</v>
          </cell>
          <cell r="V3425" t="str">
            <v>NUEVOS - 2008</v>
          </cell>
          <cell r="W3425">
            <v>4054</v>
          </cell>
        </row>
        <row r="3426">
          <cell r="B3426" t="str">
            <v>B05-19075-00000</v>
          </cell>
          <cell r="C3426" t="str">
            <v>ENLOSETADO CALLE SAN MARTIN (ENTRE AV. ECUADOR Y AV. 7)</v>
          </cell>
          <cell r="D3426" t="str">
            <v>ALTO LIMA 3ra. SECCION NORTE</v>
          </cell>
          <cell r="E3426">
            <v>6</v>
          </cell>
          <cell r="F3426" t="str">
            <v>DISTRITO - 6</v>
          </cell>
          <cell r="G3426" t="str">
            <v>RI-08</v>
          </cell>
          <cell r="H3426">
            <v>110000</v>
          </cell>
          <cell r="I3426">
            <v>0</v>
          </cell>
          <cell r="J3426">
            <v>0</v>
          </cell>
          <cell r="K3426">
            <v>110000</v>
          </cell>
          <cell r="L3426">
            <v>0</v>
          </cell>
          <cell r="M3426">
            <v>0</v>
          </cell>
          <cell r="N3426">
            <v>110000</v>
          </cell>
          <cell r="O3426">
            <v>0</v>
          </cell>
          <cell r="P3426">
            <v>0</v>
          </cell>
          <cell r="Q3426">
            <v>2</v>
          </cell>
          <cell r="R3426" t="str">
            <v>OBRAS Y MEDIO AMBIENTE</v>
          </cell>
          <cell r="S3426">
            <v>18</v>
          </cell>
          <cell r="T3426" t="str">
            <v>CONSTRUCCION Y MANTENIMIENTO DE CAMINOS VECINALES</v>
          </cell>
          <cell r="U3426">
            <v>1</v>
          </cell>
          <cell r="V3426" t="str">
            <v>NUEVOS - 2008</v>
          </cell>
          <cell r="W3426">
            <v>4055</v>
          </cell>
        </row>
        <row r="3427">
          <cell r="B3427" t="str">
            <v>B05-18366-00000</v>
          </cell>
          <cell r="C3427" t="str">
            <v>CONSTRUCCION DE FRONTON EN AREA DE EQUIPAMIENTO</v>
          </cell>
          <cell r="D3427" t="str">
            <v>LORETO</v>
          </cell>
          <cell r="E3427">
            <v>15</v>
          </cell>
          <cell r="F3427" t="str">
            <v>DISTRITAL</v>
          </cell>
          <cell r="G3427" t="str">
            <v>RI-08</v>
          </cell>
          <cell r="H3427">
            <v>200000</v>
          </cell>
          <cell r="I3427">
            <v>200000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2</v>
          </cell>
          <cell r="R3427" t="str">
            <v>OBRAS Y MEDIO AMBIENTE</v>
          </cell>
          <cell r="S3427">
            <v>12</v>
          </cell>
          <cell r="T3427" t="str">
            <v>INFRAESTRUCTURA URBANA Y RURAL</v>
          </cell>
          <cell r="U3427">
            <v>1</v>
          </cell>
          <cell r="V3427" t="str">
            <v>NUEVOS - 2008</v>
          </cell>
          <cell r="W3427">
            <v>4056</v>
          </cell>
        </row>
        <row r="3428">
          <cell r="B3428" t="str">
            <v>B05-19066-00000</v>
          </cell>
          <cell r="C3428" t="str">
            <v>ENLOSETADO AV. MARISCAL J. A. SUCRE</v>
          </cell>
          <cell r="D3428" t="str">
            <v>LORETO</v>
          </cell>
          <cell r="E3428">
            <v>6</v>
          </cell>
          <cell r="F3428" t="str">
            <v>DISTRITO - 6</v>
          </cell>
          <cell r="G3428" t="str">
            <v>RI-08</v>
          </cell>
          <cell r="H3428">
            <v>86000</v>
          </cell>
          <cell r="I3428">
            <v>86000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2</v>
          </cell>
          <cell r="R3428" t="str">
            <v>OBRAS Y MEDIO AMBIENTE</v>
          </cell>
          <cell r="S3428">
            <v>18</v>
          </cell>
          <cell r="T3428" t="str">
            <v>CONSTRUCCION Y MANTENIMIENTO DE CAMINOS VECINALES</v>
          </cell>
          <cell r="U3428">
            <v>1</v>
          </cell>
          <cell r="V3428" t="str">
            <v>NUEVOS - 2008</v>
          </cell>
          <cell r="W3428">
            <v>4058</v>
          </cell>
        </row>
        <row r="3429">
          <cell r="B3429" t="str">
            <v/>
          </cell>
          <cell r="C3429" t="str">
            <v>DOTACION DE LENTES ADULTO MAYOR D-6</v>
          </cell>
          <cell r="D3429" t="str">
            <v>DISTRITAL D-6</v>
          </cell>
          <cell r="E3429">
            <v>6</v>
          </cell>
          <cell r="F3429" t="str">
            <v>DISTRITO - 6</v>
          </cell>
          <cell r="G3429" t="str">
            <v>RI-08</v>
          </cell>
          <cell r="H3429">
            <v>114384</v>
          </cell>
          <cell r="I3429">
            <v>104384</v>
          </cell>
          <cell r="J3429">
            <v>10000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1</v>
          </cell>
          <cell r="R3429" t="str">
            <v>PROTECCION SOCIAL</v>
          </cell>
          <cell r="S3429">
            <v>2</v>
          </cell>
          <cell r="T3429" t="str">
            <v>SERVICIO DE SALUD</v>
          </cell>
          <cell r="U3429">
            <v>1</v>
          </cell>
          <cell r="V3429" t="str">
            <v>NUEVOS - 2008</v>
          </cell>
          <cell r="W3429">
            <v>4059</v>
          </cell>
        </row>
        <row r="3430">
          <cell r="B3430" t="str">
            <v>B05-18512-00000</v>
          </cell>
          <cell r="C3430" t="str">
            <v>CONSTRUCCIÓN SEDE SOCIAL (FASE II)</v>
          </cell>
          <cell r="D3430" t="str">
            <v>UNIFICADA SAN ROQUE</v>
          </cell>
          <cell r="E3430">
            <v>7</v>
          </cell>
          <cell r="F3430" t="str">
            <v>DISTRITO - 7</v>
          </cell>
          <cell r="G3430" t="str">
            <v>RI-08</v>
          </cell>
          <cell r="H3430">
            <v>40884</v>
          </cell>
          <cell r="I3430">
            <v>40884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2</v>
          </cell>
          <cell r="R3430" t="str">
            <v>OBRAS Y MEDIO AMBIENTE</v>
          </cell>
          <cell r="S3430">
            <v>12</v>
          </cell>
          <cell r="T3430" t="str">
            <v>INFRAESTRUCTURA URBANA Y RURAL</v>
          </cell>
          <cell r="U3430">
            <v>1</v>
          </cell>
          <cell r="V3430" t="str">
            <v>NUEVOS - 2008</v>
          </cell>
          <cell r="W3430">
            <v>4060</v>
          </cell>
        </row>
        <row r="3431">
          <cell r="B3431" t="str">
            <v>B05-11886-00000</v>
          </cell>
          <cell r="C3431" t="str">
            <v>PAVIMENTADO AV. CARABOBO - 23 DE MARZO</v>
          </cell>
          <cell r="D3431" t="str">
            <v>DISTRITAL</v>
          </cell>
          <cell r="E3431">
            <v>15</v>
          </cell>
          <cell r="F3431" t="str">
            <v>DISTRITAL</v>
          </cell>
          <cell r="G3431" t="str">
            <v>RI-08</v>
          </cell>
          <cell r="H3431">
            <v>5739342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5739342</v>
          </cell>
          <cell r="Q3431">
            <v>2</v>
          </cell>
          <cell r="R3431" t="str">
            <v>OBRAS Y MEDIO AMBIENTE</v>
          </cell>
          <cell r="S3431">
            <v>18</v>
          </cell>
          <cell r="T3431" t="str">
            <v>CONSTRUCCION Y MANTENIMIENTO DE CAMINOS VECINALES</v>
          </cell>
          <cell r="U3431">
            <v>5</v>
          </cell>
          <cell r="V3431" t="str">
            <v>PROYECTOS GESTIONES PASADAS</v>
          </cell>
          <cell r="W3431">
            <v>4061</v>
          </cell>
        </row>
        <row r="3432">
          <cell r="B3432" t="str">
            <v>B05-19089-00000</v>
          </cell>
          <cell r="C3432" t="str">
            <v>CONSTRUCCION TINGLADO VILLA VICTORIA</v>
          </cell>
          <cell r="D3432" t="str">
            <v>VILLA VICTORIA</v>
          </cell>
          <cell r="E3432">
            <v>2</v>
          </cell>
          <cell r="F3432" t="str">
            <v>DISTRITO - 2</v>
          </cell>
          <cell r="G3432" t="str">
            <v>RI-08</v>
          </cell>
          <cell r="H3432">
            <v>450000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450000</v>
          </cell>
          <cell r="P3432">
            <v>0</v>
          </cell>
          <cell r="Q3432">
            <v>2</v>
          </cell>
          <cell r="R3432" t="str">
            <v>OBRAS Y MEDIO AMBIENTE</v>
          </cell>
          <cell r="S3432">
            <v>12</v>
          </cell>
          <cell r="T3432" t="str">
            <v>INFRAESTRUCTURA URBANA Y RURAL</v>
          </cell>
          <cell r="U3432">
            <v>1</v>
          </cell>
          <cell r="V3432" t="str">
            <v>NUEVOS - 2008</v>
          </cell>
          <cell r="W3432">
            <v>4062</v>
          </cell>
        </row>
        <row r="3433">
          <cell r="B3433" t="str">
            <v>B05-19176-00000</v>
          </cell>
          <cell r="C3433" t="str">
            <v>LIMPIEZA Y MANTENIMIENTO DE CAMARAS SEPTICAS EN UE 2008</v>
          </cell>
          <cell r="D3433" t="str">
            <v>DISTRITAL</v>
          </cell>
          <cell r="E3433">
            <v>15</v>
          </cell>
          <cell r="F3433" t="str">
            <v>DISTRITAL</v>
          </cell>
          <cell r="G3433" t="str">
            <v>RI-08</v>
          </cell>
          <cell r="H3433">
            <v>20000</v>
          </cell>
          <cell r="I3433">
            <v>20000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1</v>
          </cell>
          <cell r="R3433" t="str">
            <v>PROTECCION SOCIAL</v>
          </cell>
          <cell r="S3433">
            <v>1</v>
          </cell>
          <cell r="T3433" t="str">
            <v>SERVICIO DE EDUCACION</v>
          </cell>
          <cell r="U3433">
            <v>1</v>
          </cell>
          <cell r="V3433" t="str">
            <v>NUEVOS - 2008</v>
          </cell>
          <cell r="W3433">
            <v>4063</v>
          </cell>
        </row>
        <row r="3434">
          <cell r="B3434" t="str">
            <v>B05-19100-00000</v>
          </cell>
          <cell r="C3434" t="str">
            <v>FORTALECIMIENTO PROGRAMA ALFABETIZACION INFORMATICA</v>
          </cell>
          <cell r="D3434" t="str">
            <v>DISTRITAL</v>
          </cell>
          <cell r="E3434">
            <v>15</v>
          </cell>
          <cell r="F3434" t="str">
            <v>DISTRITAL</v>
          </cell>
          <cell r="G3434" t="str">
            <v>RI-08</v>
          </cell>
          <cell r="H3434">
            <v>80000</v>
          </cell>
          <cell r="I3434">
            <v>80000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1</v>
          </cell>
          <cell r="R3434" t="str">
            <v>PROTECCION SOCIAL</v>
          </cell>
          <cell r="S3434">
            <v>1</v>
          </cell>
          <cell r="T3434" t="str">
            <v>SERVICIO DE EDUCACION</v>
          </cell>
          <cell r="U3434">
            <v>1</v>
          </cell>
          <cell r="V3434" t="str">
            <v>NUEVOS - 2008</v>
          </cell>
          <cell r="W3434">
            <v>4064</v>
          </cell>
        </row>
        <row r="3435">
          <cell r="B3435" t="str">
            <v>B05-18673-00000</v>
          </cell>
          <cell r="C3435" t="str">
            <v>CONSTRUCCION DE AMBIENTE PARA LABORATORIO U.E. REPUBLICA DE CHINA (FASE I)</v>
          </cell>
          <cell r="D3435" t="str">
            <v>DISTRITAL D-7</v>
          </cell>
          <cell r="E3435">
            <v>15</v>
          </cell>
          <cell r="F3435" t="str">
            <v>DISTRITAL</v>
          </cell>
          <cell r="G3435" t="str">
            <v>RI-08</v>
          </cell>
          <cell r="H3435">
            <v>60000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60000</v>
          </cell>
          <cell r="P3435">
            <v>0</v>
          </cell>
          <cell r="Q3435">
            <v>1</v>
          </cell>
          <cell r="R3435" t="str">
            <v>PROTECCION SOCIAL</v>
          </cell>
          <cell r="S3435">
            <v>1</v>
          </cell>
          <cell r="T3435" t="str">
            <v>SERVICIO DE EDUCACION</v>
          </cell>
          <cell r="U3435">
            <v>1</v>
          </cell>
          <cell r="V3435" t="str">
            <v>NUEVOS - 2008</v>
          </cell>
          <cell r="W3435">
            <v>4066</v>
          </cell>
        </row>
        <row r="3436">
          <cell r="B3436" t="str">
            <v>B05-18417-00000</v>
          </cell>
          <cell r="C3436" t="str">
            <v>CONSTRUCCION MIRADOR TIAHUANACU</v>
          </cell>
          <cell r="D3436" t="str">
            <v>DISTRITO 6</v>
          </cell>
          <cell r="E3436">
            <v>6</v>
          </cell>
          <cell r="F3436" t="str">
            <v>DISTRITO - 6</v>
          </cell>
          <cell r="G3436" t="str">
            <v>RI-08</v>
          </cell>
          <cell r="H3436">
            <v>100000</v>
          </cell>
          <cell r="I3436">
            <v>100000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2</v>
          </cell>
          <cell r="R3436" t="str">
            <v>OBRAS Y MEDIO AMBIENTE</v>
          </cell>
          <cell r="S3436">
            <v>12</v>
          </cell>
          <cell r="T3436" t="str">
            <v>INFRAESTRUCTURA URBANA Y RURAL</v>
          </cell>
          <cell r="U3436">
            <v>1</v>
          </cell>
          <cell r="V3436" t="str">
            <v>NUEVOS - 2008</v>
          </cell>
          <cell r="W3436">
            <v>4067</v>
          </cell>
        </row>
        <row r="3437">
          <cell r="B3437" t="str">
            <v/>
          </cell>
          <cell r="C3437" t="str">
            <v>CENSO DE ACTIVIDADES ECONOMICAS EN LA CIUDAD DE EL ALTO</v>
          </cell>
          <cell r="D3437" t="str">
            <v>DISTRITAL</v>
          </cell>
          <cell r="E3437">
            <v>15</v>
          </cell>
          <cell r="F3437" t="str">
            <v>DISTRITAL</v>
          </cell>
          <cell r="G3437" t="str">
            <v>RI-08</v>
          </cell>
          <cell r="H3437">
            <v>200000</v>
          </cell>
          <cell r="I3437">
            <v>0</v>
          </cell>
          <cell r="J3437">
            <v>0</v>
          </cell>
          <cell r="K3437">
            <v>100000</v>
          </cell>
          <cell r="L3437">
            <v>0</v>
          </cell>
          <cell r="M3437">
            <v>0</v>
          </cell>
          <cell r="N3437">
            <v>100000</v>
          </cell>
          <cell r="O3437">
            <v>100000</v>
          </cell>
          <cell r="P3437">
            <v>0</v>
          </cell>
          <cell r="Q3437">
            <v>3</v>
          </cell>
          <cell r="R3437" t="str">
            <v>DESARROLLO ECONOMICO - PRODUCTIVO</v>
          </cell>
          <cell r="S3437">
            <v>8</v>
          </cell>
          <cell r="T3437" t="str">
            <v>PROMOCION DESARROLLO ECONOMICO URBANO</v>
          </cell>
          <cell r="U3437">
            <v>1</v>
          </cell>
          <cell r="V3437" t="str">
            <v>NUEVOS - 2008</v>
          </cell>
          <cell r="W3437">
            <v>4068</v>
          </cell>
        </row>
        <row r="3438">
          <cell r="B3438" t="str">
            <v/>
          </cell>
          <cell r="C3438" t="str">
            <v>FERIAS PRODUCTIVAS SECTOR CARNE</v>
          </cell>
          <cell r="D3438" t="str">
            <v>DISTRITAL</v>
          </cell>
          <cell r="E3438">
            <v>15</v>
          </cell>
          <cell r="F3438" t="str">
            <v>DISTRITAL</v>
          </cell>
          <cell r="G3438" t="str">
            <v>RI-08</v>
          </cell>
          <cell r="H3438">
            <v>50000</v>
          </cell>
          <cell r="I3438">
            <v>50000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3</v>
          </cell>
          <cell r="R3438" t="str">
            <v>DESARROLLO ECONOMICO - PRODUCTIVO</v>
          </cell>
          <cell r="S3438">
            <v>8</v>
          </cell>
          <cell r="T3438" t="str">
            <v>PROMOCION DESARROLLO ECONOMICO URBANO</v>
          </cell>
          <cell r="U3438">
            <v>1</v>
          </cell>
          <cell r="V3438" t="str">
            <v>NUEVOS - 2008</v>
          </cell>
          <cell r="W3438">
            <v>4069</v>
          </cell>
        </row>
        <row r="3439">
          <cell r="B3439" t="str">
            <v>B05-19311-00000</v>
          </cell>
          <cell r="C3439" t="str">
            <v>EQUIPAMIENTO MATADERO MUNICIPAL (SIERRAS DE CORTE ELECTRICAS)</v>
          </cell>
          <cell r="D3439" t="str">
            <v>DISTRITAL</v>
          </cell>
          <cell r="E3439">
            <v>15</v>
          </cell>
          <cell r="F3439" t="str">
            <v>DISTRITAL</v>
          </cell>
          <cell r="G3439" t="str">
            <v>RI-08</v>
          </cell>
          <cell r="H3439">
            <v>80000</v>
          </cell>
          <cell r="I3439">
            <v>80000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3</v>
          </cell>
          <cell r="R3439" t="str">
            <v>DESARROLLO ECONOMICO - PRODUCTIVO</v>
          </cell>
          <cell r="S3439">
            <v>8</v>
          </cell>
          <cell r="T3439" t="str">
            <v>PROMOCION DESARROLLO ECONOMICO URBANO</v>
          </cell>
          <cell r="U3439">
            <v>1</v>
          </cell>
          <cell r="V3439" t="str">
            <v>NUEVOS - 2008</v>
          </cell>
          <cell r="W3439">
            <v>4070</v>
          </cell>
        </row>
        <row r="3440">
          <cell r="B3440" t="str">
            <v/>
          </cell>
          <cell r="C3440" t="str">
            <v>INSTALACIÓN Y REFACCIÓN DE TUBERIAS DE AGUA  - MATADERO MUNICIPAL</v>
          </cell>
          <cell r="D3440" t="str">
            <v>DISTRITAL</v>
          </cell>
          <cell r="E3440">
            <v>15</v>
          </cell>
          <cell r="F3440" t="str">
            <v>DISTRITAL</v>
          </cell>
          <cell r="G3440" t="str">
            <v>RI-08</v>
          </cell>
          <cell r="H3440">
            <v>50000</v>
          </cell>
          <cell r="I3440">
            <v>50000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3</v>
          </cell>
          <cell r="R3440" t="str">
            <v>DESARROLLO ECONOMICO - PRODUCTIVO</v>
          </cell>
          <cell r="S3440">
            <v>8</v>
          </cell>
          <cell r="T3440" t="str">
            <v>PROMOCION DESARROLLO ECONOMICO URBANO</v>
          </cell>
          <cell r="U3440">
            <v>1</v>
          </cell>
          <cell r="V3440" t="str">
            <v>NUEVOS - 2008</v>
          </cell>
          <cell r="W3440">
            <v>4071</v>
          </cell>
        </row>
        <row r="3441">
          <cell r="B3441" t="str">
            <v/>
          </cell>
          <cell r="C3441" t="str">
            <v>MANTENIMIENTO Y ADQUISIÓN DE REPUESTOS -MATADERO MUNICIPAL</v>
          </cell>
          <cell r="D3441" t="str">
            <v>DISTRITAL</v>
          </cell>
          <cell r="E3441">
            <v>15</v>
          </cell>
          <cell r="F3441" t="str">
            <v>DISTRITAL</v>
          </cell>
          <cell r="G3441" t="str">
            <v>RI-08</v>
          </cell>
          <cell r="H3441">
            <v>50000</v>
          </cell>
          <cell r="I3441">
            <v>50000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3</v>
          </cell>
          <cell r="R3441" t="str">
            <v>DESARROLLO ECONOMICO - PRODUCTIVO</v>
          </cell>
          <cell r="S3441">
            <v>8</v>
          </cell>
          <cell r="T3441" t="str">
            <v>PROMOCION DESARROLLO ECONOMICO URBANO</v>
          </cell>
          <cell r="U3441">
            <v>1</v>
          </cell>
          <cell r="V3441" t="str">
            <v>NUEVOS - 2008</v>
          </cell>
          <cell r="W3441">
            <v>4072</v>
          </cell>
        </row>
        <row r="3442">
          <cell r="B3442" t="str">
            <v>B05-19455-00000</v>
          </cell>
          <cell r="C3442" t="str">
            <v>FORTALECIMIENTO MATADERO MUNICIPAL</v>
          </cell>
          <cell r="D3442" t="str">
            <v>DISTRITAL</v>
          </cell>
          <cell r="E3442">
            <v>15</v>
          </cell>
          <cell r="F3442" t="str">
            <v>DISTRITAL</v>
          </cell>
          <cell r="G3442" t="str">
            <v>RI-08</v>
          </cell>
          <cell r="H3442">
            <v>50000</v>
          </cell>
          <cell r="I3442">
            <v>50000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3</v>
          </cell>
          <cell r="R3442" t="str">
            <v>DESARROLLO ECONOMICO - PRODUCTIVO</v>
          </cell>
          <cell r="S3442">
            <v>8</v>
          </cell>
          <cell r="T3442" t="str">
            <v>PROMOCION DESARROLLO ECONOMICO URBANO</v>
          </cell>
          <cell r="U3442">
            <v>1</v>
          </cell>
          <cell r="V3442" t="str">
            <v>NUEVOS - 2008</v>
          </cell>
          <cell r="W3442">
            <v>4073</v>
          </cell>
        </row>
        <row r="3443">
          <cell r="B3443" t="str">
            <v/>
          </cell>
          <cell r="C3443" t="str">
            <v>DOTACIÓN DE INSUMOS MATADERO MUNICIPAL</v>
          </cell>
          <cell r="D3443" t="str">
            <v>DISTRITAL</v>
          </cell>
          <cell r="E3443">
            <v>15</v>
          </cell>
          <cell r="F3443" t="str">
            <v>DISTRITAL</v>
          </cell>
          <cell r="G3443" t="str">
            <v>RI-08</v>
          </cell>
          <cell r="H3443">
            <v>30000</v>
          </cell>
          <cell r="I3443">
            <v>30000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3</v>
          </cell>
          <cell r="R3443" t="str">
            <v>DESARROLLO ECONOMICO - PRODUCTIVO</v>
          </cell>
          <cell r="S3443">
            <v>8</v>
          </cell>
          <cell r="T3443" t="str">
            <v>PROMOCION DESARROLLO ECONOMICO URBANO</v>
          </cell>
          <cell r="U3443">
            <v>1</v>
          </cell>
          <cell r="V3443" t="str">
            <v>NUEVOS - 2008</v>
          </cell>
          <cell r="W3443">
            <v>4074</v>
          </cell>
        </row>
        <row r="3444">
          <cell r="B3444" t="str">
            <v>B05-19428-00000</v>
          </cell>
          <cell r="C3444" t="str">
            <v>REFACCIÓN DE MINGITORIOS MUNICIPALES (ESTUDIO DE PREINVERSIÓN)</v>
          </cell>
          <cell r="D3444" t="str">
            <v>DISTRITAL</v>
          </cell>
          <cell r="E3444">
            <v>15</v>
          </cell>
          <cell r="F3444" t="str">
            <v>DISTRITAL</v>
          </cell>
          <cell r="G3444" t="str">
            <v>RI-08</v>
          </cell>
          <cell r="H3444">
            <v>80000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80000</v>
          </cell>
          <cell r="P3444">
            <v>0</v>
          </cell>
          <cell r="Q3444">
            <v>3</v>
          </cell>
          <cell r="R3444" t="str">
            <v>DESARROLLO ECONOMICO - PRODUCTIVO</v>
          </cell>
          <cell r="S3444">
            <v>8</v>
          </cell>
          <cell r="T3444" t="str">
            <v>PROMOCION DESARROLLO ECONOMICO URBANO</v>
          </cell>
          <cell r="U3444">
            <v>1</v>
          </cell>
          <cell r="V3444" t="str">
            <v>NUEVOS - 2008</v>
          </cell>
          <cell r="W3444">
            <v>4075</v>
          </cell>
        </row>
        <row r="3445">
          <cell r="B3445" t="str">
            <v>B05-18374-00000</v>
          </cell>
          <cell r="C3445" t="str">
            <v>CONSTRUCCIÓN DE MICROMERCADOS PRODUCTIVOS (ESTUDIO DE PREINVERSIÓN)</v>
          </cell>
          <cell r="D3445" t="str">
            <v>DISTRITAL</v>
          </cell>
          <cell r="E3445">
            <v>15</v>
          </cell>
          <cell r="F3445" t="str">
            <v>DISTRITAL</v>
          </cell>
          <cell r="G3445" t="str">
            <v>RI-08</v>
          </cell>
          <cell r="H3445">
            <v>80000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80000</v>
          </cell>
          <cell r="P3445">
            <v>0</v>
          </cell>
          <cell r="Q3445">
            <v>3</v>
          </cell>
          <cell r="R3445" t="str">
            <v>DESARROLLO ECONOMICO - PRODUCTIVO</v>
          </cell>
          <cell r="S3445">
            <v>8</v>
          </cell>
          <cell r="T3445" t="str">
            <v>PROMOCION DESARROLLO ECONOMICO URBANO</v>
          </cell>
          <cell r="U3445">
            <v>1</v>
          </cell>
          <cell r="V3445" t="str">
            <v>NUEVOS - 2008</v>
          </cell>
          <cell r="W3445">
            <v>4076</v>
          </cell>
        </row>
        <row r="3446">
          <cell r="B3446" t="str">
            <v/>
          </cell>
          <cell r="C3446" t="str">
            <v>FERIAS PRODUCTIVAS DISTRITALES Y DE TEMPORADA</v>
          </cell>
          <cell r="D3446" t="str">
            <v>DISTRITAL</v>
          </cell>
          <cell r="E3446">
            <v>15</v>
          </cell>
          <cell r="F3446" t="str">
            <v>DISTRITAL</v>
          </cell>
          <cell r="G3446" t="str">
            <v>RI-08</v>
          </cell>
          <cell r="H3446">
            <v>150000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150000</v>
          </cell>
          <cell r="P3446">
            <v>0</v>
          </cell>
          <cell r="Q3446">
            <v>3</v>
          </cell>
          <cell r="R3446" t="str">
            <v>DESARROLLO ECONOMICO - PRODUCTIVO</v>
          </cell>
          <cell r="S3446">
            <v>8</v>
          </cell>
          <cell r="T3446" t="str">
            <v>PROMOCION DESARROLLO ECONOMICO URBANO</v>
          </cell>
          <cell r="U3446">
            <v>1</v>
          </cell>
          <cell r="V3446" t="str">
            <v>NUEVOS - 2008</v>
          </cell>
          <cell r="W3446">
            <v>4077</v>
          </cell>
        </row>
        <row r="3447">
          <cell r="B3447" t="str">
            <v/>
          </cell>
          <cell r="C3447" t="str">
            <v>IMPLEMENTACIÓN DE BONOS DE COMPETITIVIDAD</v>
          </cell>
          <cell r="D3447" t="str">
            <v>DISTRITAL</v>
          </cell>
          <cell r="E3447">
            <v>15</v>
          </cell>
          <cell r="F3447" t="str">
            <v>DISTRITAL</v>
          </cell>
          <cell r="G3447" t="str">
            <v>RI-08</v>
          </cell>
          <cell r="H3447">
            <v>520000</v>
          </cell>
          <cell r="I3447">
            <v>0</v>
          </cell>
          <cell r="J3447">
            <v>0</v>
          </cell>
          <cell r="K3447">
            <v>100000</v>
          </cell>
          <cell r="L3447">
            <v>0</v>
          </cell>
          <cell r="M3447">
            <v>0</v>
          </cell>
          <cell r="N3447">
            <v>100000</v>
          </cell>
          <cell r="O3447">
            <v>0</v>
          </cell>
          <cell r="P3447">
            <v>420000</v>
          </cell>
          <cell r="Q3447">
            <v>3</v>
          </cell>
          <cell r="R3447" t="str">
            <v>DESARROLLO ECONOMICO - PRODUCTIVO</v>
          </cell>
          <cell r="S3447">
            <v>8</v>
          </cell>
          <cell r="T3447" t="str">
            <v>PROMOCION DESARROLLO ECONOMICO URBANO</v>
          </cell>
          <cell r="U3447">
            <v>1</v>
          </cell>
          <cell r="V3447" t="str">
            <v>NUEVOS - 2008</v>
          </cell>
          <cell r="W3447">
            <v>4078</v>
          </cell>
        </row>
        <row r="3448">
          <cell r="B3448" t="str">
            <v/>
          </cell>
          <cell r="C3448" t="str">
            <v>ESTUDIO DE PLANES DE NEGOCIOS</v>
          </cell>
          <cell r="D3448" t="str">
            <v>DISTRITAL</v>
          </cell>
          <cell r="E3448">
            <v>15</v>
          </cell>
          <cell r="F3448" t="str">
            <v>DISTRITAL</v>
          </cell>
          <cell r="G3448" t="str">
            <v>RI-08</v>
          </cell>
          <cell r="H3448">
            <v>280000</v>
          </cell>
          <cell r="I3448">
            <v>0</v>
          </cell>
          <cell r="J3448">
            <v>80000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200000</v>
          </cell>
          <cell r="P3448">
            <v>0</v>
          </cell>
          <cell r="Q3448">
            <v>3</v>
          </cell>
          <cell r="R3448" t="str">
            <v>DESARROLLO ECONOMICO - PRODUCTIVO</v>
          </cell>
          <cell r="S3448">
            <v>8</v>
          </cell>
          <cell r="T3448" t="str">
            <v>PROMOCION DESARROLLO ECONOMICO URBANO</v>
          </cell>
          <cell r="U3448">
            <v>1</v>
          </cell>
          <cell r="V3448" t="str">
            <v>NUEVOS - 2008</v>
          </cell>
          <cell r="W3448">
            <v>4079</v>
          </cell>
        </row>
        <row r="3449">
          <cell r="B3449" t="str">
            <v/>
          </cell>
          <cell r="C3449" t="str">
            <v>FORTALECIMIENTO DEL CONCEJO DE DESARROLLO PRODUCTIVO ECONOMICO SOCIAL - CODEPES</v>
          </cell>
          <cell r="D3449" t="str">
            <v>DISTRITAL</v>
          </cell>
          <cell r="E3449">
            <v>15</v>
          </cell>
          <cell r="F3449" t="str">
            <v>DISTRITAL</v>
          </cell>
          <cell r="G3449" t="str">
            <v>RI-08</v>
          </cell>
          <cell r="H3449">
            <v>70000</v>
          </cell>
          <cell r="I3449">
            <v>0</v>
          </cell>
          <cell r="J3449">
            <v>0</v>
          </cell>
          <cell r="K3449">
            <v>70000</v>
          </cell>
          <cell r="L3449">
            <v>0</v>
          </cell>
          <cell r="M3449">
            <v>0</v>
          </cell>
          <cell r="N3449">
            <v>70000</v>
          </cell>
          <cell r="O3449">
            <v>0</v>
          </cell>
          <cell r="P3449">
            <v>0</v>
          </cell>
          <cell r="Q3449">
            <v>3</v>
          </cell>
          <cell r="R3449" t="str">
            <v>DESARROLLO ECONOMICO - PRODUCTIVO</v>
          </cell>
          <cell r="S3449">
            <v>8</v>
          </cell>
          <cell r="T3449" t="str">
            <v>PROMOCION DESARROLLO ECONOMICO URBANO</v>
          </cell>
          <cell r="U3449">
            <v>1</v>
          </cell>
          <cell r="V3449" t="str">
            <v>NUEVOS - 2008</v>
          </cell>
          <cell r="W3449">
            <v>4080</v>
          </cell>
        </row>
        <row r="3450">
          <cell r="B3450" t="str">
            <v/>
          </cell>
          <cell r="C3450" t="str">
            <v>PROGRAMA DE FORMACION TECNICA PARA JOVENES BACHILLERES (FAUTAPO)</v>
          </cell>
          <cell r="D3450" t="str">
            <v>DISTRITAL</v>
          </cell>
          <cell r="E3450">
            <v>15</v>
          </cell>
          <cell r="F3450" t="str">
            <v>DISTRITAL</v>
          </cell>
          <cell r="G3450" t="str">
            <v>RI-08</v>
          </cell>
          <cell r="H3450">
            <v>4572000</v>
          </cell>
          <cell r="I3450">
            <v>554842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120158</v>
          </cell>
          <cell r="P3450">
            <v>3897000</v>
          </cell>
          <cell r="Q3450">
            <v>3</v>
          </cell>
          <cell r="R3450" t="str">
            <v>DESARROLLO ECONOMICO - PRODUCTIVO</v>
          </cell>
          <cell r="S3450">
            <v>8</v>
          </cell>
          <cell r="T3450" t="str">
            <v>PROMOCION DESARROLLO ECONOMICO URBANO</v>
          </cell>
          <cell r="U3450">
            <v>1</v>
          </cell>
          <cell r="V3450" t="str">
            <v>NUEVOS - 2008</v>
          </cell>
          <cell r="W3450">
            <v>4081</v>
          </cell>
        </row>
        <row r="3451">
          <cell r="B3451" t="str">
            <v/>
          </cell>
          <cell r="C3451" t="str">
            <v>FOMENTO A LA COMERCIALIZACIÓN Y EXPORTACIÓN DEL SECTOR PRODUCTIVO DE EL ALTO</v>
          </cell>
          <cell r="D3451" t="str">
            <v>DISTRITAL</v>
          </cell>
          <cell r="E3451">
            <v>15</v>
          </cell>
          <cell r="F3451" t="str">
            <v>DISTRITAL</v>
          </cell>
          <cell r="G3451" t="str">
            <v>RI-08</v>
          </cell>
          <cell r="H3451">
            <v>100000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100000</v>
          </cell>
          <cell r="P3451">
            <v>0</v>
          </cell>
          <cell r="Q3451">
            <v>3</v>
          </cell>
          <cell r="R3451" t="str">
            <v>DESARROLLO ECONOMICO - PRODUCTIVO</v>
          </cell>
          <cell r="S3451">
            <v>8</v>
          </cell>
          <cell r="T3451" t="str">
            <v>PROMOCION DESARROLLO ECONOMICO URBANO</v>
          </cell>
          <cell r="U3451">
            <v>1</v>
          </cell>
          <cell r="V3451" t="str">
            <v>NUEVOS - 2008</v>
          </cell>
          <cell r="W3451">
            <v>4082</v>
          </cell>
        </row>
        <row r="3452">
          <cell r="B3452" t="str">
            <v/>
          </cell>
          <cell r="C3452" t="str">
            <v>FONDOS DE GARANTÍA PARA EL SECTOR PRODUCTIVO (ESTUDIO DE PREINVERSION)</v>
          </cell>
          <cell r="D3452" t="str">
            <v>DISTRITAL</v>
          </cell>
          <cell r="E3452">
            <v>15</v>
          </cell>
          <cell r="F3452" t="str">
            <v>DISTRITAL</v>
          </cell>
          <cell r="G3452" t="str">
            <v>RI-08</v>
          </cell>
          <cell r="H3452">
            <v>100000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100000</v>
          </cell>
          <cell r="P3452">
            <v>0</v>
          </cell>
          <cell r="Q3452">
            <v>3</v>
          </cell>
          <cell r="R3452" t="str">
            <v>DESARROLLO ECONOMICO - PRODUCTIVO</v>
          </cell>
          <cell r="S3452">
            <v>8</v>
          </cell>
          <cell r="T3452" t="str">
            <v>PROMOCION DESARROLLO ECONOMICO URBANO</v>
          </cell>
          <cell r="U3452">
            <v>1</v>
          </cell>
          <cell r="V3452" t="str">
            <v>NUEVOS - 2008</v>
          </cell>
          <cell r="W3452">
            <v>4083</v>
          </cell>
        </row>
        <row r="3453">
          <cell r="B3453" t="str">
            <v/>
          </cell>
          <cell r="C3453" t="str">
            <v>FORTALECIMIENTO A MYPES</v>
          </cell>
          <cell r="D3453" t="str">
            <v>DISTRITAL</v>
          </cell>
          <cell r="E3453">
            <v>15</v>
          </cell>
          <cell r="F3453" t="str">
            <v>DISTRITAL</v>
          </cell>
          <cell r="G3453" t="str">
            <v>RI-08</v>
          </cell>
          <cell r="H3453">
            <v>100000</v>
          </cell>
          <cell r="I3453">
            <v>0</v>
          </cell>
          <cell r="J3453">
            <v>0</v>
          </cell>
          <cell r="K3453">
            <v>100000</v>
          </cell>
          <cell r="L3453">
            <v>0</v>
          </cell>
          <cell r="M3453">
            <v>0</v>
          </cell>
          <cell r="N3453">
            <v>100000</v>
          </cell>
          <cell r="O3453">
            <v>0</v>
          </cell>
          <cell r="P3453">
            <v>0</v>
          </cell>
          <cell r="Q3453">
            <v>3</v>
          </cell>
          <cell r="R3453" t="str">
            <v>DESARROLLO ECONOMICO - PRODUCTIVO</v>
          </cell>
          <cell r="S3453">
            <v>8</v>
          </cell>
          <cell r="T3453" t="str">
            <v>PROMOCION DESARROLLO ECONOMICO URBANO</v>
          </cell>
          <cell r="U3453">
            <v>1</v>
          </cell>
          <cell r="V3453" t="str">
            <v>NUEVOS - 2008</v>
          </cell>
          <cell r="W3453">
            <v>4084</v>
          </cell>
        </row>
        <row r="3454">
          <cell r="B3454" t="str">
            <v/>
          </cell>
          <cell r="C3454" t="str">
            <v>FORTALECIMIENTO AL SECTOR GREMIAL Y COMERCIAL</v>
          </cell>
          <cell r="D3454" t="str">
            <v>DISTRITAL</v>
          </cell>
          <cell r="E3454">
            <v>15</v>
          </cell>
          <cell r="F3454" t="str">
            <v>DISTRITAL</v>
          </cell>
          <cell r="G3454" t="str">
            <v>RI-08</v>
          </cell>
          <cell r="H3454">
            <v>57000</v>
          </cell>
          <cell r="I3454">
            <v>57000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3</v>
          </cell>
          <cell r="R3454" t="str">
            <v>DESARROLLO ECONOMICO - PRODUCTIVO</v>
          </cell>
          <cell r="S3454">
            <v>8</v>
          </cell>
          <cell r="T3454" t="str">
            <v>PROMOCION DESARROLLO ECONOMICO URBANO</v>
          </cell>
          <cell r="U3454">
            <v>1</v>
          </cell>
          <cell r="V3454" t="str">
            <v>NUEVOS - 2008</v>
          </cell>
          <cell r="W3454">
            <v>4085</v>
          </cell>
        </row>
        <row r="3455">
          <cell r="B3455" t="str">
            <v/>
          </cell>
          <cell r="C3455" t="str">
            <v>RESCATE Y RESTAURACIÓN DE SITIO ARQUEOLOGICO DE KAQUE MARKA</v>
          </cell>
          <cell r="D3455" t="str">
            <v>DISTRITAL</v>
          </cell>
          <cell r="E3455">
            <v>15</v>
          </cell>
          <cell r="F3455" t="str">
            <v>DISTRITAL</v>
          </cell>
          <cell r="G3455" t="str">
            <v>RI-08</v>
          </cell>
          <cell r="H3455">
            <v>80000</v>
          </cell>
          <cell r="I3455">
            <v>80000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3</v>
          </cell>
          <cell r="R3455" t="str">
            <v>DESARROLLO ECONOMICO - PRODUCTIVO</v>
          </cell>
          <cell r="S3455">
            <v>11</v>
          </cell>
          <cell r="T3455" t="str">
            <v>DESARROLLO Y FOMENTO DEL TURISMO</v>
          </cell>
          <cell r="U3455">
            <v>1</v>
          </cell>
          <cell r="V3455" t="str">
            <v>NUEVOS - 2008</v>
          </cell>
          <cell r="W3455">
            <v>4086</v>
          </cell>
        </row>
        <row r="3456">
          <cell r="B3456" t="str">
            <v>B05-18402-00000</v>
          </cell>
          <cell r="C3456" t="str">
            <v>CONSTRUCCIÓN DEL MIRADOR TURÍSTICO DE ALTO LIMA 1ra SECCIÓN (FASE I)</v>
          </cell>
          <cell r="D3456" t="str">
            <v>DISTRITAL</v>
          </cell>
          <cell r="E3456">
            <v>15</v>
          </cell>
          <cell r="F3456" t="str">
            <v>DISTRITAL</v>
          </cell>
          <cell r="G3456" t="str">
            <v>RI-08</v>
          </cell>
          <cell r="H3456">
            <v>400000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400000</v>
          </cell>
          <cell r="P3456">
            <v>0</v>
          </cell>
          <cell r="Q3456">
            <v>3</v>
          </cell>
          <cell r="R3456" t="str">
            <v>DESARROLLO ECONOMICO - PRODUCTIVO</v>
          </cell>
          <cell r="S3456">
            <v>11</v>
          </cell>
          <cell r="T3456" t="str">
            <v>DESARROLLO Y FOMENTO DEL TURISMO</v>
          </cell>
          <cell r="U3456">
            <v>1</v>
          </cell>
          <cell r="V3456" t="str">
            <v>NUEVOS - 2008</v>
          </cell>
          <cell r="W3456">
            <v>4087</v>
          </cell>
        </row>
        <row r="3457">
          <cell r="B3457" t="str">
            <v/>
          </cell>
          <cell r="C3457" t="str">
            <v>DIFUSIÓN Y PROMOCIÓN TURISTICA ALTEÑA</v>
          </cell>
          <cell r="D3457" t="str">
            <v>DISTRITAL</v>
          </cell>
          <cell r="E3457">
            <v>15</v>
          </cell>
          <cell r="F3457" t="str">
            <v>DISTRITAL</v>
          </cell>
          <cell r="G3457" t="str">
            <v>RI-08</v>
          </cell>
          <cell r="H3457">
            <v>260000</v>
          </cell>
          <cell r="I3457">
            <v>60000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200000</v>
          </cell>
          <cell r="P3457">
            <v>0</v>
          </cell>
          <cell r="Q3457">
            <v>3</v>
          </cell>
          <cell r="R3457" t="str">
            <v>DESARROLLO ECONOMICO - PRODUCTIVO</v>
          </cell>
          <cell r="S3457">
            <v>11</v>
          </cell>
          <cell r="T3457" t="str">
            <v>DESARROLLO Y FOMENTO DEL TURISMO</v>
          </cell>
          <cell r="U3457">
            <v>1</v>
          </cell>
          <cell r="V3457" t="str">
            <v>NUEVOS - 2008</v>
          </cell>
          <cell r="W3457">
            <v>4088</v>
          </cell>
        </row>
        <row r="3458">
          <cell r="B3458" t="str">
            <v>B05-18416-00000</v>
          </cell>
          <cell r="C3458" t="str">
            <v>CONSTRUCCION MIRADOR ATIPIRIS (FASE II)</v>
          </cell>
          <cell r="D3458" t="str">
            <v>DISTRITAL</v>
          </cell>
          <cell r="E3458">
            <v>15</v>
          </cell>
          <cell r="F3458" t="str">
            <v>DISTRITAL</v>
          </cell>
          <cell r="G3458" t="str">
            <v>RI-08</v>
          </cell>
          <cell r="H3458">
            <v>300000</v>
          </cell>
          <cell r="I3458">
            <v>0</v>
          </cell>
          <cell r="J3458">
            <v>0</v>
          </cell>
          <cell r="K3458">
            <v>230000</v>
          </cell>
          <cell r="L3458">
            <v>0</v>
          </cell>
          <cell r="M3458">
            <v>0</v>
          </cell>
          <cell r="N3458">
            <v>230000</v>
          </cell>
          <cell r="O3458">
            <v>70000</v>
          </cell>
          <cell r="P3458">
            <v>0</v>
          </cell>
          <cell r="Q3458">
            <v>2</v>
          </cell>
          <cell r="R3458" t="str">
            <v>OBRAS Y MEDIO AMBIENTE</v>
          </cell>
          <cell r="S3458">
            <v>12</v>
          </cell>
          <cell r="T3458" t="str">
            <v>INFRAESTRUCTURA URBANA Y RURAL</v>
          </cell>
          <cell r="U3458">
            <v>1</v>
          </cell>
          <cell r="V3458" t="str">
            <v>NUEVOS - 2008</v>
          </cell>
          <cell r="W3458">
            <v>4089</v>
          </cell>
        </row>
        <row r="3459">
          <cell r="B3459" t="str">
            <v>B05-19390-00000</v>
          </cell>
          <cell r="C3459" t="str">
            <v>MEJORAMIENTO VIAL INGRESO AL VALLE TURÍSTICO DE KAQUE MARKA (PUEBLO DE LOS LOROS) (FASE II)</v>
          </cell>
          <cell r="D3459" t="str">
            <v>DISTRITAL</v>
          </cell>
          <cell r="E3459">
            <v>15</v>
          </cell>
          <cell r="F3459" t="str">
            <v>DISTRITAL</v>
          </cell>
          <cell r="G3459" t="str">
            <v>RI-08</v>
          </cell>
          <cell r="H3459">
            <v>500000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500000</v>
          </cell>
          <cell r="P3459">
            <v>0</v>
          </cell>
          <cell r="Q3459">
            <v>3</v>
          </cell>
          <cell r="R3459" t="str">
            <v>DESARROLLO ECONOMICO - PRODUCTIVO</v>
          </cell>
          <cell r="S3459">
            <v>11</v>
          </cell>
          <cell r="T3459" t="str">
            <v>DESARROLLO Y FOMENTO DEL TURISMO</v>
          </cell>
          <cell r="U3459">
            <v>1</v>
          </cell>
          <cell r="V3459" t="str">
            <v>NUEVOS - 2008</v>
          </cell>
          <cell r="W3459">
            <v>4090</v>
          </cell>
        </row>
        <row r="3460">
          <cell r="B3460" t="str">
            <v/>
          </cell>
          <cell r="C3460" t="str">
            <v>FORTALECIMIENTO DEL CENTRO DE INFORMACIÓN TURÍSTICA</v>
          </cell>
          <cell r="D3460" t="str">
            <v>DISTRITAL</v>
          </cell>
          <cell r="E3460">
            <v>15</v>
          </cell>
          <cell r="F3460" t="str">
            <v>DISTRITAL</v>
          </cell>
          <cell r="G3460" t="str">
            <v>RI-08</v>
          </cell>
          <cell r="H3460">
            <v>70000</v>
          </cell>
          <cell r="I3460">
            <v>70000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3</v>
          </cell>
          <cell r="R3460" t="str">
            <v>DESARROLLO ECONOMICO - PRODUCTIVO</v>
          </cell>
          <cell r="S3460">
            <v>11</v>
          </cell>
          <cell r="T3460" t="str">
            <v>DESARROLLO Y FOMENTO DEL TURISMO</v>
          </cell>
          <cell r="U3460">
            <v>1</v>
          </cell>
          <cell r="V3460" t="str">
            <v>NUEVOS - 2008</v>
          </cell>
          <cell r="W3460">
            <v>4091</v>
          </cell>
        </row>
        <row r="3461">
          <cell r="B3461" t="str">
            <v/>
          </cell>
          <cell r="C3461" t="str">
            <v>FORTALECIMIENTO COMPLEJO PRODUCTIVO AGROPECUARIO</v>
          </cell>
          <cell r="D3461" t="str">
            <v>DISTRITAL</v>
          </cell>
          <cell r="E3461">
            <v>15</v>
          </cell>
          <cell r="F3461" t="str">
            <v>DISTRITAL</v>
          </cell>
          <cell r="G3461" t="str">
            <v>RI-08</v>
          </cell>
          <cell r="H3461">
            <v>222430</v>
          </cell>
          <cell r="I3461">
            <v>22730</v>
          </cell>
          <cell r="J3461">
            <v>0</v>
          </cell>
          <cell r="K3461">
            <v>129700</v>
          </cell>
          <cell r="L3461">
            <v>0</v>
          </cell>
          <cell r="M3461">
            <v>0</v>
          </cell>
          <cell r="N3461">
            <v>129700</v>
          </cell>
          <cell r="O3461">
            <v>70000</v>
          </cell>
          <cell r="P3461">
            <v>0</v>
          </cell>
          <cell r="Q3461">
            <v>3</v>
          </cell>
          <cell r="R3461" t="str">
            <v>DESARROLLO ECONOMICO - PRODUCTIVO</v>
          </cell>
          <cell r="S3461">
            <v>7</v>
          </cell>
          <cell r="T3461" t="str">
            <v>PROMOCION Y FOMENTO A LA PRODUCCION AGROPECUARIO</v>
          </cell>
          <cell r="U3461">
            <v>1</v>
          </cell>
          <cell r="V3461" t="str">
            <v>NUEVOS - 2008</v>
          </cell>
          <cell r="W3461">
            <v>4092</v>
          </cell>
        </row>
        <row r="3462">
          <cell r="B3462" t="str">
            <v>B05-18373-00000</v>
          </cell>
          <cell r="C3462" t="str">
            <v>CONSTRUCCIÓN DE LA INFRAESTRUCTURA PARA LA IMPLEMENTACIÓN DE LA EMPRESA MUNICIPAL DE PRODUCTOS LACTEOS Y DERIVADOS (FASE III)</v>
          </cell>
          <cell r="D3462" t="str">
            <v>DISTRITAL</v>
          </cell>
          <cell r="E3462">
            <v>15</v>
          </cell>
          <cell r="F3462" t="str">
            <v>DISTRITAL</v>
          </cell>
          <cell r="G3462" t="str">
            <v>RI-08</v>
          </cell>
          <cell r="H3462">
            <v>200000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200000</v>
          </cell>
          <cell r="P3462">
            <v>0</v>
          </cell>
          <cell r="Q3462">
            <v>3</v>
          </cell>
          <cell r="R3462" t="str">
            <v>DESARROLLO ECONOMICO - PRODUCTIVO</v>
          </cell>
          <cell r="S3462">
            <v>8</v>
          </cell>
          <cell r="T3462" t="str">
            <v>PROMOCION DESARROLLO ECONOMICO URBANO</v>
          </cell>
          <cell r="U3462">
            <v>1</v>
          </cell>
          <cell r="V3462" t="str">
            <v>NUEVOS - 2008</v>
          </cell>
          <cell r="W3462">
            <v>4093</v>
          </cell>
        </row>
        <row r="3463">
          <cell r="B3463" t="str">
            <v>B05-18413-00000</v>
          </cell>
          <cell r="C3463" t="str">
            <v>CONSTRUCCIÓN MATADERO METROPOLITANO ANDINO (ESTUDIO DE PREINVERSIÓN)</v>
          </cell>
          <cell r="D3463" t="str">
            <v>DISTRITAL</v>
          </cell>
          <cell r="E3463">
            <v>15</v>
          </cell>
          <cell r="F3463" t="str">
            <v>DISTRITAL</v>
          </cell>
          <cell r="G3463" t="str">
            <v>RI-08</v>
          </cell>
          <cell r="H3463">
            <v>105000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105000</v>
          </cell>
          <cell r="P3463">
            <v>0</v>
          </cell>
          <cell r="Q3463">
            <v>3</v>
          </cell>
          <cell r="R3463" t="str">
            <v>DESARROLLO ECONOMICO - PRODUCTIVO</v>
          </cell>
          <cell r="S3463">
            <v>8</v>
          </cell>
          <cell r="T3463" t="str">
            <v>PROMOCION DESARROLLO ECONOMICO URBANO</v>
          </cell>
          <cell r="U3463">
            <v>1</v>
          </cell>
          <cell r="V3463" t="str">
            <v>NUEVOS - 2008</v>
          </cell>
          <cell r="W3463">
            <v>4094</v>
          </cell>
        </row>
        <row r="3464">
          <cell r="B3464" t="str">
            <v/>
          </cell>
          <cell r="C3464" t="str">
            <v>FORTALECIMIENTO AL SECTOR AGRÍCOLA (COMPRA DE TRACTORES)</v>
          </cell>
          <cell r="D3464" t="str">
            <v>DISTRITAL</v>
          </cell>
          <cell r="E3464">
            <v>15</v>
          </cell>
          <cell r="F3464" t="str">
            <v>DISTRITAL</v>
          </cell>
          <cell r="G3464" t="str">
            <v>RI-08</v>
          </cell>
          <cell r="H3464">
            <v>822000</v>
          </cell>
          <cell r="I3464">
            <v>822000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3</v>
          </cell>
          <cell r="R3464" t="str">
            <v>DESARROLLO ECONOMICO - PRODUCTIVO</v>
          </cell>
          <cell r="S3464">
            <v>7</v>
          </cell>
          <cell r="T3464" t="str">
            <v>PROMOCION Y FOMENTO A LA PRODUCCION AGROPECUARIO</v>
          </cell>
          <cell r="U3464">
            <v>1</v>
          </cell>
          <cell r="V3464" t="str">
            <v>NUEVOS - 2008</v>
          </cell>
          <cell r="W3464">
            <v>4095</v>
          </cell>
        </row>
        <row r="3465">
          <cell r="B3465" t="str">
            <v/>
          </cell>
          <cell r="C3465" t="str">
            <v>FORTALECIMIENTO UNIDAD DE FORTALECIMIENTO PRODUCTIVO</v>
          </cell>
          <cell r="D3465" t="str">
            <v>DISTRITAL</v>
          </cell>
          <cell r="E3465">
            <v>15</v>
          </cell>
          <cell r="F3465" t="str">
            <v>DISTRITAL</v>
          </cell>
          <cell r="G3465" t="str">
            <v>RI-08</v>
          </cell>
          <cell r="H3465">
            <v>29400</v>
          </cell>
          <cell r="I3465">
            <v>29400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4</v>
          </cell>
          <cell r="R3465" t="str">
            <v>FORTALECIMIENTO INSTITUCIONAL</v>
          </cell>
          <cell r="S3465">
            <v>20</v>
          </cell>
          <cell r="T3465" t="str">
            <v>FORTALECIMIENTO MUNICIPAL</v>
          </cell>
          <cell r="U3465">
            <v>1</v>
          </cell>
          <cell r="V3465" t="str">
            <v>NUEVOS - 2008</v>
          </cell>
          <cell r="W3465">
            <v>4096</v>
          </cell>
        </row>
        <row r="3466">
          <cell r="B3466" t="str">
            <v/>
          </cell>
          <cell r="C3466" t="str">
            <v>FERIA DEL DESARROLLO ECONÓMICO ALTEÑO</v>
          </cell>
          <cell r="D3466" t="str">
            <v>DISTRITAL</v>
          </cell>
          <cell r="E3466">
            <v>15</v>
          </cell>
          <cell r="F3466" t="str">
            <v>DISTRITAL</v>
          </cell>
          <cell r="G3466" t="str">
            <v>RI-08</v>
          </cell>
          <cell r="H3466">
            <v>17000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17000</v>
          </cell>
          <cell r="P3466">
            <v>0</v>
          </cell>
          <cell r="Q3466">
            <v>3</v>
          </cell>
          <cell r="R3466" t="str">
            <v>DESARROLLO ECONOMICO - PRODUCTIVO</v>
          </cell>
          <cell r="S3466">
            <v>8</v>
          </cell>
          <cell r="T3466" t="str">
            <v>PROMOCION DESARROLLO ECONOMICO URBANO</v>
          </cell>
          <cell r="U3466">
            <v>1</v>
          </cell>
          <cell r="V3466" t="str">
            <v>NUEVOS - 2008</v>
          </cell>
          <cell r="W3466">
            <v>4097</v>
          </cell>
        </row>
        <row r="3467">
          <cell r="B3467" t="str">
            <v/>
          </cell>
          <cell r="C3467" t="str">
            <v>ESTUDIO DE LA CADENA PRODUCTIVA CULTIVO DE PAPA (ESTUDIO DE PREINVERSIÓN)</v>
          </cell>
          <cell r="D3467" t="str">
            <v>DISTRITAL</v>
          </cell>
          <cell r="E3467">
            <v>15</v>
          </cell>
          <cell r="F3467" t="str">
            <v>DISTRITAL</v>
          </cell>
          <cell r="G3467" t="str">
            <v>RI-08</v>
          </cell>
          <cell r="H3467">
            <v>70000</v>
          </cell>
          <cell r="I3467">
            <v>0</v>
          </cell>
          <cell r="J3467">
            <v>0</v>
          </cell>
          <cell r="K3467">
            <v>70000</v>
          </cell>
          <cell r="L3467">
            <v>0</v>
          </cell>
          <cell r="M3467">
            <v>0</v>
          </cell>
          <cell r="N3467">
            <v>70000</v>
          </cell>
          <cell r="O3467">
            <v>0</v>
          </cell>
          <cell r="P3467">
            <v>0</v>
          </cell>
          <cell r="Q3467">
            <v>3</v>
          </cell>
          <cell r="R3467" t="str">
            <v>DESARROLLO ECONOMICO - PRODUCTIVO</v>
          </cell>
          <cell r="S3467">
            <v>7</v>
          </cell>
          <cell r="T3467" t="str">
            <v>PROMOCION Y FOMENTO A LA PRODUCCION AGROPECUARIO</v>
          </cell>
          <cell r="U3467">
            <v>1</v>
          </cell>
          <cell r="V3467" t="str">
            <v>NUEVOS - 2008</v>
          </cell>
          <cell r="W3467">
            <v>4098</v>
          </cell>
        </row>
        <row r="3468">
          <cell r="B3468" t="str">
            <v>B05-18257-00000</v>
          </cell>
          <cell r="C3468" t="str">
            <v>CONSTRUCCIÓN COMPLEJO PRODUCTIVO GANADERO (ESTUDIOS DE PREINVERSIÓN)</v>
          </cell>
          <cell r="D3468" t="str">
            <v>DISTRITAL</v>
          </cell>
          <cell r="E3468">
            <v>15</v>
          </cell>
          <cell r="F3468" t="str">
            <v>DISTRITAL</v>
          </cell>
          <cell r="G3468" t="str">
            <v>RI-08</v>
          </cell>
          <cell r="H3468">
            <v>350000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350000</v>
          </cell>
          <cell r="P3468">
            <v>0</v>
          </cell>
          <cell r="Q3468">
            <v>3</v>
          </cell>
          <cell r="R3468" t="str">
            <v>DESARROLLO ECONOMICO - PRODUCTIVO</v>
          </cell>
          <cell r="S3468">
            <v>7</v>
          </cell>
          <cell r="T3468" t="str">
            <v>PROMOCION Y FOMENTO A LA PRODUCCION AGROPECUARIO</v>
          </cell>
          <cell r="U3468">
            <v>1</v>
          </cell>
          <cell r="V3468" t="str">
            <v>NUEVOS - 2008</v>
          </cell>
          <cell r="W3468">
            <v>4099</v>
          </cell>
        </row>
        <row r="3469">
          <cell r="B3469" t="str">
            <v/>
          </cell>
          <cell r="C3469" t="str">
            <v>CAPACITACIÓN Y ASISTENCIA TECNICA EN AGRICULTURA URBANA</v>
          </cell>
          <cell r="D3469" t="str">
            <v>DISTRITAL</v>
          </cell>
          <cell r="E3469">
            <v>15</v>
          </cell>
          <cell r="F3469" t="str">
            <v>DISTRITAL</v>
          </cell>
          <cell r="G3469" t="str">
            <v>RI-08</v>
          </cell>
          <cell r="H3469">
            <v>18600</v>
          </cell>
          <cell r="I3469">
            <v>18600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3</v>
          </cell>
          <cell r="R3469" t="str">
            <v>DESARROLLO ECONOMICO - PRODUCTIVO</v>
          </cell>
          <cell r="S3469">
            <v>7</v>
          </cell>
          <cell r="T3469" t="str">
            <v>PROMOCION Y FOMENTO A LA PRODUCCION AGROPECUARIO</v>
          </cell>
          <cell r="U3469">
            <v>1</v>
          </cell>
          <cell r="V3469" t="str">
            <v>NUEVOS - 2008</v>
          </cell>
          <cell r="W3469">
            <v>4100</v>
          </cell>
        </row>
        <row r="3470">
          <cell r="B3470" t="str">
            <v/>
          </cell>
          <cell r="C3470" t="str">
            <v>APOYO A LA PRODUCTIVIDAD Y COMPETITIVIDAD DE PEQUEÑOS ARTESANOS DE EL ALTO</v>
          </cell>
          <cell r="D3470" t="str">
            <v>DISTRITAL</v>
          </cell>
          <cell r="E3470">
            <v>15</v>
          </cell>
          <cell r="F3470" t="str">
            <v>DISTRITAL</v>
          </cell>
          <cell r="G3470" t="str">
            <v>RI-08</v>
          </cell>
          <cell r="H3470">
            <v>400000</v>
          </cell>
          <cell r="I3470">
            <v>0</v>
          </cell>
          <cell r="J3470">
            <v>0</v>
          </cell>
          <cell r="K3470">
            <v>100000</v>
          </cell>
          <cell r="L3470">
            <v>0</v>
          </cell>
          <cell r="M3470">
            <v>0</v>
          </cell>
          <cell r="N3470">
            <v>100000</v>
          </cell>
          <cell r="O3470">
            <v>300000</v>
          </cell>
          <cell r="P3470">
            <v>0</v>
          </cell>
          <cell r="Q3470">
            <v>3</v>
          </cell>
          <cell r="R3470" t="str">
            <v>DESARROLLO ECONOMICO - PRODUCTIVO</v>
          </cell>
          <cell r="S3470">
            <v>8</v>
          </cell>
          <cell r="T3470" t="str">
            <v>PROMOCION DESARROLLO ECONOMICO URBANO</v>
          </cell>
          <cell r="U3470">
            <v>1</v>
          </cell>
          <cell r="V3470" t="str">
            <v>NUEVOS - 2008</v>
          </cell>
          <cell r="W3470">
            <v>4101</v>
          </cell>
        </row>
        <row r="3471">
          <cell r="B3471" t="str">
            <v/>
          </cell>
          <cell r="C3471" t="str">
            <v>ASISTENCIA TECNICA A UNIDADES PRODUCTIVAS</v>
          </cell>
          <cell r="D3471" t="str">
            <v>DISTRITAL</v>
          </cell>
          <cell r="E3471">
            <v>15</v>
          </cell>
          <cell r="F3471" t="str">
            <v>DISTRITAL</v>
          </cell>
          <cell r="G3471" t="str">
            <v>RI-08</v>
          </cell>
          <cell r="H3471">
            <v>60000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60000</v>
          </cell>
          <cell r="P3471">
            <v>0</v>
          </cell>
          <cell r="Q3471">
            <v>3</v>
          </cell>
          <cell r="R3471" t="str">
            <v>DESARROLLO ECONOMICO - PRODUCTIVO</v>
          </cell>
          <cell r="S3471">
            <v>8</v>
          </cell>
          <cell r="T3471" t="str">
            <v>PROMOCION DESARROLLO ECONOMICO URBANO</v>
          </cell>
          <cell r="U3471">
            <v>1</v>
          </cell>
          <cell r="V3471" t="str">
            <v>NUEVOS - 2008</v>
          </cell>
          <cell r="W3471">
            <v>4102</v>
          </cell>
        </row>
        <row r="3472">
          <cell r="B3472" t="str">
            <v/>
          </cell>
          <cell r="C3472" t="str">
            <v>CENTRO DE INFORMACIÓN Y PROMOCIÓN DE LOS AGENTES ECONOMICOS CIPAE 2008</v>
          </cell>
          <cell r="D3472" t="str">
            <v>DISTRITAL</v>
          </cell>
          <cell r="E3472">
            <v>15</v>
          </cell>
          <cell r="F3472" t="str">
            <v>DISTRITAL</v>
          </cell>
          <cell r="G3472" t="str">
            <v>RI-08</v>
          </cell>
          <cell r="H3472">
            <v>150000</v>
          </cell>
          <cell r="I3472">
            <v>30000</v>
          </cell>
          <cell r="J3472">
            <v>0</v>
          </cell>
          <cell r="K3472">
            <v>40000</v>
          </cell>
          <cell r="L3472">
            <v>0</v>
          </cell>
          <cell r="M3472">
            <v>0</v>
          </cell>
          <cell r="N3472">
            <v>40000</v>
          </cell>
          <cell r="O3472">
            <v>80000</v>
          </cell>
          <cell r="P3472">
            <v>0</v>
          </cell>
          <cell r="Q3472">
            <v>3</v>
          </cell>
          <cell r="R3472" t="str">
            <v>DESARROLLO ECONOMICO - PRODUCTIVO</v>
          </cell>
          <cell r="S3472">
            <v>8</v>
          </cell>
          <cell r="T3472" t="str">
            <v>PROMOCION DESARROLLO ECONOMICO URBANO</v>
          </cell>
          <cell r="U3472">
            <v>1</v>
          </cell>
          <cell r="V3472" t="str">
            <v>NUEVOS - 2008</v>
          </cell>
          <cell r="W3472">
            <v>4103</v>
          </cell>
        </row>
        <row r="3473">
          <cell r="B3473" t="str">
            <v/>
          </cell>
          <cell r="C3473" t="str">
            <v>APOYO A UNIDADES PRODUCTIVAS (ESTUDIO DE PREINVERSIÓN)</v>
          </cell>
          <cell r="D3473" t="str">
            <v>DISTRITAL</v>
          </cell>
          <cell r="E3473">
            <v>15</v>
          </cell>
          <cell r="F3473" t="str">
            <v>DISTRITAL</v>
          </cell>
          <cell r="G3473" t="str">
            <v>RI-08</v>
          </cell>
          <cell r="H3473">
            <v>80000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80000</v>
          </cell>
          <cell r="P3473">
            <v>0</v>
          </cell>
          <cell r="Q3473">
            <v>3</v>
          </cell>
          <cell r="R3473" t="str">
            <v>DESARROLLO ECONOMICO - PRODUCTIVO</v>
          </cell>
          <cell r="S3473">
            <v>8</v>
          </cell>
          <cell r="T3473" t="str">
            <v>PROMOCION DESARROLLO ECONOMICO URBANO</v>
          </cell>
          <cell r="U3473">
            <v>1</v>
          </cell>
          <cell r="V3473" t="str">
            <v>NUEVOS - 2008</v>
          </cell>
          <cell r="W3473">
            <v>4104</v>
          </cell>
        </row>
        <row r="3474">
          <cell r="B3474" t="str">
            <v/>
          </cell>
          <cell r="C3474" t="str">
            <v>PROMOCIÓN DE LA ARTESANIA ALTEÑA 2008</v>
          </cell>
          <cell r="D3474" t="str">
            <v>DISTRITAL</v>
          </cell>
          <cell r="E3474">
            <v>15</v>
          </cell>
          <cell r="F3474" t="str">
            <v>DISTRITAL</v>
          </cell>
          <cell r="G3474" t="str">
            <v>RI-08</v>
          </cell>
          <cell r="H3474">
            <v>340000</v>
          </cell>
          <cell r="I3474">
            <v>114905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225095</v>
          </cell>
          <cell r="P3474">
            <v>0</v>
          </cell>
          <cell r="Q3474">
            <v>3</v>
          </cell>
          <cell r="R3474" t="str">
            <v>DESARROLLO ECONOMICO - PRODUCTIVO</v>
          </cell>
          <cell r="S3474">
            <v>8</v>
          </cell>
          <cell r="T3474" t="str">
            <v>PROMOCION DESARROLLO ECONOMICO URBANO</v>
          </cell>
          <cell r="U3474">
            <v>1</v>
          </cell>
          <cell r="V3474" t="str">
            <v>NUEVOS - 2008</v>
          </cell>
          <cell r="W3474">
            <v>4105</v>
          </cell>
        </row>
        <row r="3475">
          <cell r="B3475" t="str">
            <v/>
          </cell>
          <cell r="C3475" t="str">
            <v>FERIAS PRODUCTIVAS ARTESANALES</v>
          </cell>
          <cell r="D3475" t="str">
            <v>DISTRITAL</v>
          </cell>
          <cell r="E3475">
            <v>15</v>
          </cell>
          <cell r="F3475" t="str">
            <v>DISTRITAL</v>
          </cell>
          <cell r="G3475" t="str">
            <v>RI-08</v>
          </cell>
          <cell r="H3475">
            <v>400000</v>
          </cell>
          <cell r="I3475">
            <v>85095</v>
          </cell>
          <cell r="J3475">
            <v>0</v>
          </cell>
          <cell r="K3475">
            <v>90000</v>
          </cell>
          <cell r="L3475">
            <v>0</v>
          </cell>
          <cell r="M3475">
            <v>0</v>
          </cell>
          <cell r="N3475">
            <v>90000</v>
          </cell>
          <cell r="O3475">
            <v>224905</v>
          </cell>
          <cell r="P3475">
            <v>0</v>
          </cell>
          <cell r="Q3475">
            <v>3</v>
          </cell>
          <cell r="R3475" t="str">
            <v>DESARROLLO ECONOMICO - PRODUCTIVO</v>
          </cell>
          <cell r="S3475">
            <v>8</v>
          </cell>
          <cell r="T3475" t="str">
            <v>PROMOCION DESARROLLO ECONOMICO URBANO</v>
          </cell>
          <cell r="U3475">
            <v>1</v>
          </cell>
          <cell r="V3475" t="str">
            <v>NUEVOS - 2008</v>
          </cell>
          <cell r="W3475">
            <v>4106</v>
          </cell>
        </row>
        <row r="3476">
          <cell r="B3476" t="str">
            <v/>
          </cell>
          <cell r="C3476" t="str">
            <v>ADQUISICION DE LICENCIAS SOFTWARE PARA LA ADMINISTRACION CONTROL, MONITOREO Y PROTECCION DE EQUIPOS</v>
          </cell>
          <cell r="D3476" t="str">
            <v>DISTRITAL</v>
          </cell>
          <cell r="E3476">
            <v>15</v>
          </cell>
          <cell r="F3476" t="str">
            <v>DISTRITAL</v>
          </cell>
          <cell r="G3476" t="str">
            <v>RI-08</v>
          </cell>
          <cell r="H3476">
            <v>50000</v>
          </cell>
          <cell r="I3476">
            <v>50000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4</v>
          </cell>
          <cell r="R3476" t="str">
            <v>FORTALECIMIENTO INSTITUCIONAL</v>
          </cell>
          <cell r="S3476">
            <v>20</v>
          </cell>
          <cell r="T3476" t="str">
            <v>FORTALECIMIENTO MUNICIPAL</v>
          </cell>
          <cell r="U3476">
            <v>1</v>
          </cell>
          <cell r="V3476" t="str">
            <v>NUEVOS - 2008</v>
          </cell>
          <cell r="W3476">
            <v>4107</v>
          </cell>
        </row>
        <row r="3477">
          <cell r="B3477" t="str">
            <v>B05-18102-00000</v>
          </cell>
          <cell r="C3477" t="str">
            <v>ADQUISICION DE MAQUINARIA PESADA D-8</v>
          </cell>
          <cell r="D3477" t="str">
            <v>DISTRITAL D-8</v>
          </cell>
          <cell r="E3477">
            <v>15</v>
          </cell>
          <cell r="F3477" t="str">
            <v>DISTRITAL</v>
          </cell>
          <cell r="G3477" t="str">
            <v>RI-08</v>
          </cell>
          <cell r="H3477">
            <v>350000</v>
          </cell>
          <cell r="I3477">
            <v>350000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2</v>
          </cell>
          <cell r="R3477" t="str">
            <v>OBRAS Y MEDIO AMBIENTE</v>
          </cell>
          <cell r="S3477">
            <v>12</v>
          </cell>
          <cell r="T3477" t="str">
            <v>INFRAESTRUCTURA URBANA Y RURAL</v>
          </cell>
          <cell r="U3477">
            <v>1</v>
          </cell>
          <cell r="V3477" t="str">
            <v>NUEVOS - 2008</v>
          </cell>
          <cell r="W3477">
            <v>4108</v>
          </cell>
        </row>
        <row r="3478">
          <cell r="B3478" t="str">
            <v>B05-18104-00000</v>
          </cell>
          <cell r="C3478" t="str">
            <v>ADQUISICION DE PREDIOS PARA PLANTA DE TRATAMIENTO</v>
          </cell>
          <cell r="D3478" t="str">
            <v>DISTRITAL D-8</v>
          </cell>
          <cell r="E3478">
            <v>15</v>
          </cell>
          <cell r="F3478" t="str">
            <v>DISTRITAL</v>
          </cell>
          <cell r="G3478" t="str">
            <v>RI-08</v>
          </cell>
          <cell r="H3478">
            <v>2000000</v>
          </cell>
          <cell r="I3478">
            <v>2000000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2</v>
          </cell>
          <cell r="R3478" t="str">
            <v>OBRAS Y MEDIO AMBIENTE</v>
          </cell>
          <cell r="S3478">
            <v>12</v>
          </cell>
          <cell r="T3478" t="str">
            <v>INFRAESTRUCTURA URBANA Y RURAL</v>
          </cell>
          <cell r="U3478">
            <v>1</v>
          </cell>
          <cell r="V3478" t="str">
            <v>NUEVOS - 2008</v>
          </cell>
          <cell r="W3478">
            <v>4109</v>
          </cell>
        </row>
        <row r="3479">
          <cell r="B3479" t="str">
            <v/>
          </cell>
          <cell r="C3479" t="str">
            <v>ALCALDIA PARTICIPATIVA</v>
          </cell>
          <cell r="D3479" t="str">
            <v>DISTRITAL</v>
          </cell>
          <cell r="E3479">
            <v>15</v>
          </cell>
          <cell r="F3479" t="str">
            <v>DISTRITAL</v>
          </cell>
          <cell r="G3479" t="str">
            <v>RI-08</v>
          </cell>
          <cell r="H3479">
            <v>200000</v>
          </cell>
          <cell r="I3479">
            <v>200000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4</v>
          </cell>
          <cell r="R3479" t="str">
            <v>FORTALECIMIENTO INSTITUCIONAL</v>
          </cell>
          <cell r="S3479">
            <v>20</v>
          </cell>
          <cell r="T3479" t="str">
            <v>FORTALECIMIENTO MUNICIPAL</v>
          </cell>
          <cell r="U3479">
            <v>1</v>
          </cell>
          <cell r="V3479" t="str">
            <v>NUEVOS - 2008</v>
          </cell>
          <cell r="W3479">
            <v>4110</v>
          </cell>
        </row>
        <row r="3480">
          <cell r="B3480" t="str">
            <v/>
          </cell>
          <cell r="C3480" t="str">
            <v>ALQUILER DE MAQUINARIA PESADA (TOPADORA)</v>
          </cell>
          <cell r="D3480" t="str">
            <v>EL INGENIO D-2 U.V.3 D-5</v>
          </cell>
          <cell r="E3480">
            <v>15</v>
          </cell>
          <cell r="F3480" t="str">
            <v>DISTRITAL</v>
          </cell>
          <cell r="G3480" t="str">
            <v>RI-08</v>
          </cell>
          <cell r="H3480">
            <v>15000</v>
          </cell>
          <cell r="I3480">
            <v>15000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2</v>
          </cell>
          <cell r="R3480" t="str">
            <v>OBRAS Y MEDIO AMBIENTE</v>
          </cell>
          <cell r="S3480">
            <v>18</v>
          </cell>
          <cell r="T3480" t="str">
            <v>CONSTRUCCION Y MANTENIMIENTO DE CAMINOS VECINALES</v>
          </cell>
          <cell r="U3480">
            <v>1</v>
          </cell>
          <cell r="V3480" t="str">
            <v>NUEVOS - 2008</v>
          </cell>
          <cell r="W3480">
            <v>4111</v>
          </cell>
        </row>
        <row r="3481">
          <cell r="B3481" t="str">
            <v/>
          </cell>
          <cell r="C3481" t="str">
            <v>ALQUILER DE MAQUINARIA PESADA D-7</v>
          </cell>
          <cell r="D3481" t="str">
            <v>DISTRITAL D-7</v>
          </cell>
          <cell r="E3481">
            <v>15</v>
          </cell>
          <cell r="F3481" t="str">
            <v>DISTRITAL</v>
          </cell>
          <cell r="G3481" t="str">
            <v>RI-08</v>
          </cell>
          <cell r="H3481">
            <v>600000</v>
          </cell>
          <cell r="I3481">
            <v>600000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2</v>
          </cell>
          <cell r="R3481" t="str">
            <v>OBRAS Y MEDIO AMBIENTE</v>
          </cell>
          <cell r="S3481">
            <v>18</v>
          </cell>
          <cell r="T3481" t="str">
            <v>CONSTRUCCION Y MANTENIMIENTO DE CAMINOS VECINALES</v>
          </cell>
          <cell r="U3481">
            <v>1</v>
          </cell>
          <cell r="V3481" t="str">
            <v>NUEVOS - 2008</v>
          </cell>
          <cell r="W3481">
            <v>4112</v>
          </cell>
        </row>
        <row r="3482">
          <cell r="B3482" t="str">
            <v/>
          </cell>
          <cell r="C3482" t="str">
            <v>APERTURA DE ZANJAS DISTRITO 8</v>
          </cell>
          <cell r="D3482" t="str">
            <v>DISTRITAL D-8</v>
          </cell>
          <cell r="E3482">
            <v>15</v>
          </cell>
          <cell r="F3482" t="str">
            <v>DISTRITAL</v>
          </cell>
          <cell r="G3482" t="str">
            <v>RI-08</v>
          </cell>
          <cell r="H3482">
            <v>13500</v>
          </cell>
          <cell r="I3482">
            <v>13500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2</v>
          </cell>
          <cell r="R3482" t="str">
            <v>OBRAS Y MEDIO AMBIENTE</v>
          </cell>
          <cell r="S3482">
            <v>18</v>
          </cell>
          <cell r="T3482" t="str">
            <v>CONSTRUCCION Y MANTENIMIENTO DE CAMINOS VECINALES</v>
          </cell>
          <cell r="U3482">
            <v>1</v>
          </cell>
          <cell r="V3482" t="str">
            <v>NUEVOS - 2008</v>
          </cell>
          <cell r="W3482">
            <v>4113</v>
          </cell>
        </row>
        <row r="3483">
          <cell r="B3483" t="str">
            <v/>
          </cell>
          <cell r="C3483" t="str">
            <v>APOYO A OPERATIVOS DE SEGURIDAD CIUDADANA</v>
          </cell>
          <cell r="D3483" t="str">
            <v>DISTRITAL</v>
          </cell>
          <cell r="E3483">
            <v>15</v>
          </cell>
          <cell r="F3483" t="str">
            <v>DISTRITAL</v>
          </cell>
          <cell r="G3483" t="str">
            <v>RI-08</v>
          </cell>
          <cell r="H3483">
            <v>200000</v>
          </cell>
          <cell r="I3483">
            <v>200000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4</v>
          </cell>
          <cell r="R3483" t="str">
            <v>FORTALECIMIENTO INSTITUCIONAL</v>
          </cell>
          <cell r="S3483">
            <v>6</v>
          </cell>
          <cell r="T3483" t="str">
            <v>SERVICIOS DE SEGURIDAD CIUDADANA</v>
          </cell>
          <cell r="U3483">
            <v>1</v>
          </cell>
          <cell r="V3483" t="str">
            <v>NUEVOS - 2008</v>
          </cell>
          <cell r="W3483">
            <v>4114</v>
          </cell>
        </row>
        <row r="3484">
          <cell r="B3484" t="str">
            <v/>
          </cell>
          <cell r="C3484" t="str">
            <v xml:space="preserve">ARBORIZACION DE VIAS URBANAS Y PERIURBANAS DE DOMINIO DISTRITAL 2008  </v>
          </cell>
          <cell r="D3484" t="str">
            <v>DISTRITAL</v>
          </cell>
          <cell r="E3484">
            <v>15</v>
          </cell>
          <cell r="F3484" t="str">
            <v>DISTRITAL</v>
          </cell>
          <cell r="G3484" t="str">
            <v>RI-08</v>
          </cell>
          <cell r="H3484">
            <v>30000</v>
          </cell>
          <cell r="I3484">
            <v>30000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2</v>
          </cell>
          <cell r="R3484" t="str">
            <v>OBRAS Y MEDIO AMBIENTE</v>
          </cell>
          <cell r="S3484">
            <v>12</v>
          </cell>
          <cell r="T3484" t="str">
            <v>INFRAESTRUCTURA URBANA Y RURAL</v>
          </cell>
          <cell r="U3484">
            <v>1</v>
          </cell>
          <cell r="V3484" t="str">
            <v>NUEVOS - 2008</v>
          </cell>
          <cell r="W3484">
            <v>4115</v>
          </cell>
        </row>
        <row r="3485">
          <cell r="B3485" t="str">
            <v>B05-18118-00000</v>
          </cell>
          <cell r="C3485" t="str">
            <v>ASFALTADO AV. BUSCH (FASE II)</v>
          </cell>
          <cell r="D3485" t="str">
            <v>DISTRITAL D-2</v>
          </cell>
          <cell r="E3485">
            <v>15</v>
          </cell>
          <cell r="F3485" t="str">
            <v>DISTRITAL</v>
          </cell>
          <cell r="G3485" t="str">
            <v>RI-08</v>
          </cell>
          <cell r="H3485">
            <v>592000</v>
          </cell>
          <cell r="I3485">
            <v>592000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2</v>
          </cell>
          <cell r="R3485" t="str">
            <v>OBRAS Y MEDIO AMBIENTE</v>
          </cell>
          <cell r="S3485">
            <v>18</v>
          </cell>
          <cell r="T3485" t="str">
            <v>CONSTRUCCION Y MANTENIMIENTO DE CAMINOS VECINALES</v>
          </cell>
          <cell r="U3485">
            <v>1</v>
          </cell>
          <cell r="V3485" t="str">
            <v>NUEVOS - 2008</v>
          </cell>
          <cell r="W3485">
            <v>4118</v>
          </cell>
        </row>
        <row r="3486">
          <cell r="B3486" t="str">
            <v/>
          </cell>
          <cell r="C3486" t="str">
            <v>ASISTENCIA TECNICA EN MICROHUERTAS ALTEÑAS (FASE II) 2008</v>
          </cell>
          <cell r="D3486" t="str">
            <v>DISTRITAL</v>
          </cell>
          <cell r="E3486">
            <v>15</v>
          </cell>
          <cell r="F3486" t="str">
            <v>DISTRITAL</v>
          </cell>
          <cell r="G3486" t="str">
            <v>RI-08</v>
          </cell>
          <cell r="H3486">
            <v>85000</v>
          </cell>
          <cell r="I3486">
            <v>85000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2</v>
          </cell>
          <cell r="R3486" t="str">
            <v>OBRAS Y MEDIO AMBIENTE</v>
          </cell>
          <cell r="S3486">
            <v>14</v>
          </cell>
          <cell r="T3486" t="str">
            <v>DESARROLLO Y PRESERVACION DE MEDIO AMBIENTE</v>
          </cell>
          <cell r="U3486">
            <v>1</v>
          </cell>
          <cell r="V3486" t="str">
            <v>NUEVOS - 2008</v>
          </cell>
          <cell r="W3486">
            <v>4119</v>
          </cell>
        </row>
        <row r="3487">
          <cell r="B3487" t="str">
            <v/>
          </cell>
          <cell r="C3487" t="str">
            <v>CAPACITACION DE MANIPULACION DE ALIMENTOS EN DISTRITOS</v>
          </cell>
          <cell r="D3487" t="str">
            <v>DISTRITAL</v>
          </cell>
          <cell r="E3487">
            <v>15</v>
          </cell>
          <cell r="F3487" t="str">
            <v>DISTRITAL</v>
          </cell>
          <cell r="G3487" t="str">
            <v>RI-08</v>
          </cell>
          <cell r="H3487">
            <v>25000</v>
          </cell>
          <cell r="I3487">
            <v>25000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2</v>
          </cell>
          <cell r="R3487" t="str">
            <v>OBRAS Y MEDIO AMBIENTE</v>
          </cell>
          <cell r="S3487">
            <v>14</v>
          </cell>
          <cell r="T3487" t="str">
            <v>DESARROLLO Y PRESERVACION DE MEDIO AMBIENTE</v>
          </cell>
          <cell r="U3487">
            <v>1</v>
          </cell>
          <cell r="V3487" t="str">
            <v>NUEVOS - 2008</v>
          </cell>
          <cell r="W3487">
            <v>4120</v>
          </cell>
        </row>
        <row r="3488">
          <cell r="B3488" t="str">
            <v/>
          </cell>
          <cell r="C3488" t="str">
            <v>CAPACITACION DE NUEVAS TECNOLOGIAS Y COMUNICACIÓN DEL GMEA</v>
          </cell>
          <cell r="D3488" t="str">
            <v>DISTRITAL</v>
          </cell>
          <cell r="E3488">
            <v>15</v>
          </cell>
          <cell r="F3488" t="str">
            <v>DISTRITAL</v>
          </cell>
          <cell r="G3488" t="str">
            <v>RI-08</v>
          </cell>
          <cell r="H3488">
            <v>100000</v>
          </cell>
          <cell r="I3488">
            <v>100000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4</v>
          </cell>
          <cell r="R3488" t="str">
            <v>FORTALECIMIENTO INSTITUCIONAL</v>
          </cell>
          <cell r="S3488">
            <v>20</v>
          </cell>
          <cell r="T3488" t="str">
            <v>FORTALECIMIENTO MUNICIPAL</v>
          </cell>
          <cell r="U3488">
            <v>1</v>
          </cell>
          <cell r="V3488" t="str">
            <v>NUEVOS - 2008</v>
          </cell>
          <cell r="W3488">
            <v>4121</v>
          </cell>
        </row>
        <row r="3489">
          <cell r="B3489" t="str">
            <v/>
          </cell>
          <cell r="C3489" t="str">
            <v>CAPACITACION Y ACTUALIZACION DE PERSONAL GMEA</v>
          </cell>
          <cell r="D3489" t="str">
            <v>DISTRITAL</v>
          </cell>
          <cell r="E3489">
            <v>15</v>
          </cell>
          <cell r="F3489" t="str">
            <v>DISTRITAL</v>
          </cell>
          <cell r="G3489" t="str">
            <v>RI-08</v>
          </cell>
          <cell r="H3489">
            <v>50000</v>
          </cell>
          <cell r="I3489">
            <v>50000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4</v>
          </cell>
          <cell r="R3489" t="str">
            <v>FORTALECIMIENTO INSTITUCIONAL</v>
          </cell>
          <cell r="S3489">
            <v>20</v>
          </cell>
          <cell r="T3489" t="str">
            <v>FORTALECIMIENTO MUNICIPAL</v>
          </cell>
          <cell r="U3489">
            <v>1</v>
          </cell>
          <cell r="V3489" t="str">
            <v>NUEVOS - 2008</v>
          </cell>
          <cell r="W3489">
            <v>4122</v>
          </cell>
        </row>
        <row r="3490">
          <cell r="B3490" t="str">
            <v/>
          </cell>
          <cell r="C3490" t="str">
            <v>CATASTRO GRATUITO FASE IV</v>
          </cell>
          <cell r="D3490" t="str">
            <v>DISTRITAL</v>
          </cell>
          <cell r="E3490">
            <v>15</v>
          </cell>
          <cell r="F3490" t="str">
            <v>DISTRITAL</v>
          </cell>
          <cell r="G3490" t="str">
            <v>RI-08</v>
          </cell>
          <cell r="H3490">
            <v>12155</v>
          </cell>
          <cell r="I3490">
            <v>12155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4</v>
          </cell>
          <cell r="R3490" t="str">
            <v>FORTALECIMIENTO INSTITUCIONAL</v>
          </cell>
          <cell r="S3490">
            <v>20</v>
          </cell>
          <cell r="T3490" t="str">
            <v>FORTALECIMIENTO MUNICIPAL</v>
          </cell>
          <cell r="U3490">
            <v>1</v>
          </cell>
          <cell r="V3490" t="str">
            <v>NUEVOS - 2008</v>
          </cell>
          <cell r="W3490">
            <v>4123</v>
          </cell>
        </row>
        <row r="3491">
          <cell r="B3491" t="str">
            <v/>
          </cell>
          <cell r="C3491" t="str">
            <v>CIERRE DEL RELLENO SANITARIO</v>
          </cell>
          <cell r="D3491" t="str">
            <v>DISTRITAL</v>
          </cell>
          <cell r="E3491">
            <v>15</v>
          </cell>
          <cell r="F3491" t="str">
            <v>DISTRITAL</v>
          </cell>
          <cell r="G3491" t="str">
            <v>RI-08</v>
          </cell>
          <cell r="H3491">
            <v>3000000</v>
          </cell>
          <cell r="I3491">
            <v>3000000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2</v>
          </cell>
          <cell r="R3491" t="str">
            <v>OBRAS Y MEDIO AMBIENTE</v>
          </cell>
          <cell r="S3491">
            <v>12</v>
          </cell>
          <cell r="T3491" t="str">
            <v>INFRAESTRUCTURA URBANA Y RURAL</v>
          </cell>
          <cell r="U3491">
            <v>1</v>
          </cell>
          <cell r="V3491" t="str">
            <v>NUEVOS - 2008</v>
          </cell>
          <cell r="W3491">
            <v>4124</v>
          </cell>
        </row>
        <row r="3492">
          <cell r="B3492" t="str">
            <v>B05-18145-00000</v>
          </cell>
          <cell r="C3492" t="str">
            <v>CONCURSO ELABORACION DE PROYECTO A DISEÑO FINAL TERMINAL BIMODAL</v>
          </cell>
          <cell r="D3492" t="str">
            <v>DISTRITAL</v>
          </cell>
          <cell r="E3492">
            <v>15</v>
          </cell>
          <cell r="F3492" t="str">
            <v>DISTRITAL</v>
          </cell>
          <cell r="G3492" t="str">
            <v>RI-08</v>
          </cell>
          <cell r="H3492">
            <v>220000</v>
          </cell>
          <cell r="I3492">
            <v>220000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2</v>
          </cell>
          <cell r="R3492" t="str">
            <v>OBRAS Y MEDIO AMBIENTE</v>
          </cell>
          <cell r="S3492">
            <v>12</v>
          </cell>
          <cell r="T3492" t="str">
            <v>INFRAESTRUCTURA URBANA Y RURAL</v>
          </cell>
          <cell r="U3492">
            <v>1</v>
          </cell>
          <cell r="V3492" t="str">
            <v>NUEVOS - 2008</v>
          </cell>
          <cell r="W3492">
            <v>4125</v>
          </cell>
        </row>
        <row r="3493">
          <cell r="B3493" t="str">
            <v>B05-18181-00000</v>
          </cell>
          <cell r="C3493" t="str">
            <v>CONSTRUCCION BASE ESTATUA "CHE"</v>
          </cell>
          <cell r="D3493" t="str">
            <v>DISTRITAL D-1</v>
          </cell>
          <cell r="E3493">
            <v>15</v>
          </cell>
          <cell r="F3493" t="str">
            <v>DISTRITAL</v>
          </cell>
          <cell r="G3493" t="str">
            <v>RI-08</v>
          </cell>
          <cell r="H3493">
            <v>50000</v>
          </cell>
          <cell r="I3493">
            <v>50000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2</v>
          </cell>
          <cell r="R3493" t="str">
            <v>OBRAS Y MEDIO AMBIENTE</v>
          </cell>
          <cell r="S3493">
            <v>12</v>
          </cell>
          <cell r="T3493" t="str">
            <v>INFRAESTRUCTURA URBANA Y RURAL</v>
          </cell>
          <cell r="U3493">
            <v>1</v>
          </cell>
          <cell r="V3493" t="str">
            <v>NUEVOS - 2008</v>
          </cell>
          <cell r="W3493">
            <v>4127</v>
          </cell>
        </row>
        <row r="3494">
          <cell r="B3494" t="str">
            <v>B05-18190-00000</v>
          </cell>
          <cell r="C3494" t="str">
            <v>CONSTRUCCION CACETA Y PUERTA DE SEGURIDAD EN TERMINAL BIMODAL</v>
          </cell>
          <cell r="D3494" t="str">
            <v>DISTRITAL</v>
          </cell>
          <cell r="E3494">
            <v>15</v>
          </cell>
          <cell r="F3494" t="str">
            <v>DISTRITAL</v>
          </cell>
          <cell r="G3494" t="str">
            <v>RI-08</v>
          </cell>
          <cell r="H3494">
            <v>50000</v>
          </cell>
          <cell r="I3494">
            <v>50000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2</v>
          </cell>
          <cell r="R3494" t="str">
            <v>OBRAS Y MEDIO AMBIENTE</v>
          </cell>
          <cell r="S3494">
            <v>12</v>
          </cell>
          <cell r="T3494" t="str">
            <v>INFRAESTRUCTURA URBANA Y RURAL</v>
          </cell>
          <cell r="U3494">
            <v>1</v>
          </cell>
          <cell r="V3494" t="str">
            <v>NUEVOS - 2008</v>
          </cell>
          <cell r="W3494">
            <v>4128</v>
          </cell>
        </row>
        <row r="3495">
          <cell r="B3495" t="str">
            <v>B05-18246-00000</v>
          </cell>
          <cell r="C3495" t="str">
            <v>CONSTRUCCION CENTRO DE ADIESTRAMIENTO DE CANES (DIST.5)  (FASE I)</v>
          </cell>
          <cell r="D3495" t="str">
            <v>DISTRITAL D-5</v>
          </cell>
          <cell r="E3495">
            <v>15</v>
          </cell>
          <cell r="F3495" t="str">
            <v>DISTRITAL</v>
          </cell>
          <cell r="G3495" t="str">
            <v>RI-08</v>
          </cell>
          <cell r="H3495">
            <v>100000</v>
          </cell>
          <cell r="I3495">
            <v>100000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2</v>
          </cell>
          <cell r="R3495" t="str">
            <v>OBRAS Y MEDIO AMBIENTE</v>
          </cell>
          <cell r="S3495">
            <v>12</v>
          </cell>
          <cell r="T3495" t="str">
            <v>INFRAESTRUCTURA URBANA Y RURAL</v>
          </cell>
          <cell r="U3495">
            <v>1</v>
          </cell>
          <cell r="V3495" t="str">
            <v>NUEVOS - 2008</v>
          </cell>
          <cell r="W3495">
            <v>4129</v>
          </cell>
        </row>
        <row r="3496">
          <cell r="B3496" t="str">
            <v>B05-18251-00000</v>
          </cell>
          <cell r="C3496" t="str">
            <v>CONSTRUCCION CENTRO DE SALUD PUBLICA Y MEDICINA TRADICIONAL</v>
          </cell>
          <cell r="D3496" t="str">
            <v>DISTRITAL D-9</v>
          </cell>
          <cell r="E3496">
            <v>15</v>
          </cell>
          <cell r="F3496" t="str">
            <v>DISTRITAL</v>
          </cell>
          <cell r="G3496" t="str">
            <v>RI-08</v>
          </cell>
          <cell r="H3496">
            <v>730000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730000</v>
          </cell>
          <cell r="P3496">
            <v>0</v>
          </cell>
          <cell r="Q3496">
            <v>1</v>
          </cell>
          <cell r="R3496" t="str">
            <v>PROTECCION SOCIAL</v>
          </cell>
          <cell r="S3496">
            <v>2</v>
          </cell>
          <cell r="T3496" t="str">
            <v>SERVICIO DE SALUD</v>
          </cell>
          <cell r="U3496">
            <v>1</v>
          </cell>
          <cell r="V3496" t="str">
            <v>NUEVOS - 2008</v>
          </cell>
          <cell r="W3496">
            <v>4130</v>
          </cell>
        </row>
        <row r="3497">
          <cell r="B3497" t="str">
            <v>B05-18256-00000</v>
          </cell>
          <cell r="C3497" t="str">
            <v>CONSTRUCCION COMPLEJO DEPORTIVO (FASE III) CHIJIMARCA D-8</v>
          </cell>
          <cell r="D3497" t="str">
            <v>DISTRITAL D-8</v>
          </cell>
          <cell r="E3497">
            <v>15</v>
          </cell>
          <cell r="F3497" t="str">
            <v>DISTRITAL</v>
          </cell>
          <cell r="G3497" t="str">
            <v>RI-08</v>
          </cell>
          <cell r="H3497">
            <v>160000</v>
          </cell>
          <cell r="I3497">
            <v>160000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2</v>
          </cell>
          <cell r="R3497" t="str">
            <v>OBRAS Y MEDIO AMBIENTE</v>
          </cell>
          <cell r="S3497">
            <v>12</v>
          </cell>
          <cell r="T3497" t="str">
            <v>INFRAESTRUCTURA URBANA Y RURAL</v>
          </cell>
          <cell r="U3497">
            <v>1</v>
          </cell>
          <cell r="V3497" t="str">
            <v>NUEVOS - 2008</v>
          </cell>
          <cell r="W3497">
            <v>4131</v>
          </cell>
        </row>
        <row r="3498">
          <cell r="B3498" t="str">
            <v>B05-18351-00000</v>
          </cell>
          <cell r="C3498" t="str">
            <v>CONSTRUCCION DE CAMARAS Y CUNETAS EN CALLE FLORIDA</v>
          </cell>
          <cell r="D3498" t="str">
            <v>DISTRITAL</v>
          </cell>
          <cell r="E3498">
            <v>15</v>
          </cell>
          <cell r="F3498" t="str">
            <v>DISTRITAL</v>
          </cell>
          <cell r="G3498" t="str">
            <v>RI-08</v>
          </cell>
          <cell r="H3498">
            <v>30000</v>
          </cell>
          <cell r="I3498">
            <v>30000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2</v>
          </cell>
          <cell r="R3498" t="str">
            <v>OBRAS Y MEDIO AMBIENTE</v>
          </cell>
          <cell r="S3498">
            <v>18</v>
          </cell>
          <cell r="T3498" t="str">
            <v>CONSTRUCCION Y MANTENIMIENTO DE CAMINOS VECINALES</v>
          </cell>
          <cell r="U3498">
            <v>1</v>
          </cell>
          <cell r="V3498" t="str">
            <v>NUEVOS - 2008</v>
          </cell>
          <cell r="W3498">
            <v>4133</v>
          </cell>
        </row>
        <row r="3499">
          <cell r="B3499" t="str">
            <v>B05-18441-00000</v>
          </cell>
          <cell r="C3499" t="str">
            <v xml:space="preserve">CONSTRUCCION PALACIO CONSISTORIAL  (ESTUDIOS DE PREINVERSION) </v>
          </cell>
          <cell r="D3499" t="str">
            <v>DISTRITAL D-4</v>
          </cell>
          <cell r="E3499">
            <v>15</v>
          </cell>
          <cell r="F3499" t="str">
            <v>DISTRITAL</v>
          </cell>
          <cell r="G3499" t="str">
            <v>RI-08</v>
          </cell>
          <cell r="H3499">
            <v>120000</v>
          </cell>
          <cell r="I3499">
            <v>120000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2</v>
          </cell>
          <cell r="R3499" t="str">
            <v>OBRAS Y MEDIO AMBIENTE</v>
          </cell>
          <cell r="S3499">
            <v>12</v>
          </cell>
          <cell r="T3499" t="str">
            <v>INFRAESTRUCTURA URBANA Y RURAL</v>
          </cell>
          <cell r="U3499">
            <v>1</v>
          </cell>
          <cell r="V3499" t="str">
            <v>NUEVOS - 2008</v>
          </cell>
          <cell r="W3499">
            <v>4139</v>
          </cell>
        </row>
        <row r="3500">
          <cell r="B3500" t="str">
            <v>B05-18460-00000</v>
          </cell>
          <cell r="C3500" t="str">
            <v>CONSTRUCCION PLAZA (COMPLEMENTACION)</v>
          </cell>
          <cell r="D3500" t="str">
            <v>GERMAN BUSCH OESTE D-5</v>
          </cell>
          <cell r="E3500">
            <v>15</v>
          </cell>
          <cell r="F3500" t="str">
            <v>DISTRITAL</v>
          </cell>
          <cell r="G3500" t="str">
            <v>RI-08</v>
          </cell>
          <cell r="H3500">
            <v>90000</v>
          </cell>
          <cell r="I3500">
            <v>90000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2</v>
          </cell>
          <cell r="R3500" t="str">
            <v>OBRAS Y MEDIO AMBIENTE</v>
          </cell>
          <cell r="S3500">
            <v>12</v>
          </cell>
          <cell r="T3500" t="str">
            <v>INFRAESTRUCTURA URBANA Y RURAL</v>
          </cell>
          <cell r="U3500">
            <v>1</v>
          </cell>
          <cell r="V3500" t="str">
            <v>NUEVOS - 2008</v>
          </cell>
          <cell r="W3500">
            <v>4142</v>
          </cell>
        </row>
        <row r="3501">
          <cell r="B3501" t="str">
            <v>B05-18474-00000</v>
          </cell>
          <cell r="C3501" t="str">
            <v>ENREJADO PLAZA PRINCIPAL</v>
          </cell>
          <cell r="D3501" t="str">
            <v>ASUNCION U.V.3 D-5</v>
          </cell>
          <cell r="E3501">
            <v>15</v>
          </cell>
          <cell r="F3501" t="str">
            <v>DISTRITAL</v>
          </cell>
          <cell r="G3501" t="str">
            <v>RI-08</v>
          </cell>
          <cell r="H3501">
            <v>10000</v>
          </cell>
          <cell r="I3501">
            <v>10000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2</v>
          </cell>
          <cell r="R3501" t="str">
            <v>OBRAS Y MEDIO AMBIENTE</v>
          </cell>
          <cell r="S3501">
            <v>12</v>
          </cell>
          <cell r="T3501" t="str">
            <v>INFRAESTRUCTURA URBANA Y RURAL</v>
          </cell>
          <cell r="U3501">
            <v>1</v>
          </cell>
          <cell r="V3501" t="str">
            <v>NUEVOS - 2008</v>
          </cell>
          <cell r="W3501">
            <v>4144</v>
          </cell>
        </row>
        <row r="3502">
          <cell r="B3502" t="str">
            <v/>
          </cell>
          <cell r="C3502" t="str">
            <v>DENSIFICACION DE LA RED GEODESICA MUNICIPAL CIUDAD DE EL ALTO</v>
          </cell>
          <cell r="D3502" t="str">
            <v>DISTRITAL</v>
          </cell>
          <cell r="E3502">
            <v>15</v>
          </cell>
          <cell r="F3502" t="str">
            <v>DISTRITAL</v>
          </cell>
          <cell r="G3502" t="str">
            <v>RI-08</v>
          </cell>
          <cell r="H3502">
            <v>300000</v>
          </cell>
          <cell r="I3502">
            <v>300000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2</v>
          </cell>
          <cell r="R3502" t="str">
            <v>OBRAS Y MEDIO AMBIENTE</v>
          </cell>
          <cell r="S3502">
            <v>13</v>
          </cell>
          <cell r="T3502" t="str">
            <v>SERVICIO DE CATASTRO URBANO Y RURAL</v>
          </cell>
          <cell r="U3502">
            <v>1</v>
          </cell>
          <cell r="V3502" t="str">
            <v>NUEVOS - 2008</v>
          </cell>
          <cell r="W3502">
            <v>4147</v>
          </cell>
        </row>
        <row r="3503">
          <cell r="B3503" t="str">
            <v/>
          </cell>
          <cell r="C3503" t="str">
            <v>DESARROLLO DE SISTEMAS DE COMUNICACIÓN</v>
          </cell>
          <cell r="D3503" t="str">
            <v>DISTRITAL</v>
          </cell>
          <cell r="E3503">
            <v>15</v>
          </cell>
          <cell r="F3503" t="str">
            <v>DISTRITAL</v>
          </cell>
          <cell r="G3503" t="str">
            <v>RI-08</v>
          </cell>
          <cell r="H3503">
            <v>40000</v>
          </cell>
          <cell r="I3503">
            <v>40000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4</v>
          </cell>
          <cell r="R3503" t="str">
            <v>FORTALECIMIENTO INSTITUCIONAL</v>
          </cell>
          <cell r="S3503">
            <v>20</v>
          </cell>
          <cell r="T3503" t="str">
            <v>FORTALECIMIENTO MUNICIPAL</v>
          </cell>
          <cell r="U3503">
            <v>1</v>
          </cell>
          <cell r="V3503" t="str">
            <v>NUEVOS - 2008</v>
          </cell>
          <cell r="W3503">
            <v>4148</v>
          </cell>
        </row>
        <row r="3504">
          <cell r="B3504" t="str">
            <v/>
          </cell>
          <cell r="C3504" t="str">
            <v>DIFUSION Y PROMOCION DE OBRAS MUNICIPALES</v>
          </cell>
          <cell r="D3504" t="str">
            <v>DISTRITAL</v>
          </cell>
          <cell r="E3504">
            <v>15</v>
          </cell>
          <cell r="F3504" t="str">
            <v>DISTRITAL</v>
          </cell>
          <cell r="G3504" t="str">
            <v>RI-08</v>
          </cell>
          <cell r="H3504">
            <v>30000</v>
          </cell>
          <cell r="I3504">
            <v>30000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4</v>
          </cell>
          <cell r="R3504" t="str">
            <v>FORTALECIMIENTO INSTITUCIONAL</v>
          </cell>
          <cell r="S3504">
            <v>20</v>
          </cell>
          <cell r="T3504" t="str">
            <v>FORTALECIMIENTO MUNICIPAL</v>
          </cell>
          <cell r="U3504">
            <v>1</v>
          </cell>
          <cell r="V3504" t="str">
            <v>NUEVOS - 2008</v>
          </cell>
          <cell r="W3504">
            <v>4149</v>
          </cell>
        </row>
        <row r="3505">
          <cell r="B3505" t="str">
            <v/>
          </cell>
          <cell r="C3505" t="str">
            <v>DIGITALIZACION DE PLANIMETRIAS (FASE III)</v>
          </cell>
          <cell r="D3505" t="str">
            <v>DISTRITAL</v>
          </cell>
          <cell r="E3505">
            <v>15</v>
          </cell>
          <cell r="F3505" t="str">
            <v>DISTRITAL</v>
          </cell>
          <cell r="G3505" t="str">
            <v>RI-08</v>
          </cell>
          <cell r="H3505">
            <v>40000</v>
          </cell>
          <cell r="I3505">
            <v>40000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2</v>
          </cell>
          <cell r="R3505" t="str">
            <v>OBRAS Y MEDIO AMBIENTE</v>
          </cell>
          <cell r="S3505">
            <v>13</v>
          </cell>
          <cell r="T3505" t="str">
            <v>SERVICIO DE CATASTRO URBANO Y RURAL</v>
          </cell>
          <cell r="U3505">
            <v>1</v>
          </cell>
          <cell r="V3505" t="str">
            <v>NUEVOS - 2008</v>
          </cell>
          <cell r="W3505">
            <v>4150</v>
          </cell>
        </row>
        <row r="3506">
          <cell r="B3506" t="str">
            <v>B05-18608-00000</v>
          </cell>
          <cell r="C3506" t="str">
            <v>DOTACION DE LOSETAS + CAPA BASE CALLE JARUJANI</v>
          </cell>
          <cell r="D3506" t="str">
            <v>COSMOS 79 U.V."A"</v>
          </cell>
          <cell r="E3506">
            <v>15</v>
          </cell>
          <cell r="F3506" t="str">
            <v>DISTRITAL</v>
          </cell>
          <cell r="G3506" t="str">
            <v>RI-08</v>
          </cell>
          <cell r="H3506">
            <v>100000</v>
          </cell>
          <cell r="I3506">
            <v>100000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2</v>
          </cell>
          <cell r="R3506" t="str">
            <v>OBRAS Y MEDIO AMBIENTE</v>
          </cell>
          <cell r="S3506">
            <v>18</v>
          </cell>
          <cell r="T3506" t="str">
            <v>CONSTRUCCION Y MANTENIMIENTO DE CAMINOS VECINALES</v>
          </cell>
          <cell r="U3506">
            <v>1</v>
          </cell>
          <cell r="V3506" t="str">
            <v>NUEVOS - 2008</v>
          </cell>
          <cell r="W3506">
            <v>4151</v>
          </cell>
        </row>
        <row r="3507">
          <cell r="B3507" t="str">
            <v>B05-18658-00000</v>
          </cell>
          <cell r="C3507" t="str">
            <v>DOTACION DE LOSETAS PARA CALLE MARIO BERNABE</v>
          </cell>
          <cell r="D3507" t="str">
            <v>VILLA REMEDIOS D-5</v>
          </cell>
          <cell r="E3507">
            <v>15</v>
          </cell>
          <cell r="F3507" t="str">
            <v>DISTRITAL</v>
          </cell>
          <cell r="G3507" t="str">
            <v>RI-08</v>
          </cell>
          <cell r="H3507">
            <v>60000</v>
          </cell>
          <cell r="I3507">
            <v>60000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2</v>
          </cell>
          <cell r="R3507" t="str">
            <v>OBRAS Y MEDIO AMBIENTE</v>
          </cell>
          <cell r="S3507">
            <v>18</v>
          </cell>
          <cell r="T3507" t="str">
            <v>CONSTRUCCION Y MANTENIMIENTO DE CAMINOS VECINALES</v>
          </cell>
          <cell r="U3507">
            <v>1</v>
          </cell>
          <cell r="V3507" t="str">
            <v>NUEVOS - 2008</v>
          </cell>
          <cell r="W3507">
            <v>4152</v>
          </cell>
        </row>
        <row r="3508">
          <cell r="B3508" t="str">
            <v>B05-18743-00000</v>
          </cell>
          <cell r="C3508" t="str">
            <v>DOTACION DE MATERIALES DE CONSTRUCCION EL ALTO</v>
          </cell>
          <cell r="D3508" t="str">
            <v>DISTRITAL</v>
          </cell>
          <cell r="E3508">
            <v>15</v>
          </cell>
          <cell r="F3508" t="str">
            <v>DISTRITAL</v>
          </cell>
          <cell r="G3508" t="str">
            <v>RI-08</v>
          </cell>
          <cell r="H3508">
            <v>90000</v>
          </cell>
          <cell r="I3508">
            <v>90000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2</v>
          </cell>
          <cell r="R3508" t="str">
            <v>OBRAS Y MEDIO AMBIENTE</v>
          </cell>
          <cell r="S3508">
            <v>12</v>
          </cell>
          <cell r="T3508" t="str">
            <v>INFRAESTRUCTURA URBANA Y RURAL</v>
          </cell>
          <cell r="U3508">
            <v>1</v>
          </cell>
          <cell r="V3508" t="str">
            <v>NUEVOS - 2008</v>
          </cell>
          <cell r="W3508">
            <v>4153</v>
          </cell>
        </row>
        <row r="3509">
          <cell r="B3509" t="str">
            <v>B05-18752-00000</v>
          </cell>
          <cell r="C3509" t="str">
            <v>DOTACION DE MATERIALES DE CONSTRUCCION PARA ENLOSETADO CALLE CHAHUIRA</v>
          </cell>
          <cell r="D3509" t="str">
            <v>ANEXO HUAYNA POTOSI D-5</v>
          </cell>
          <cell r="E3509">
            <v>15</v>
          </cell>
          <cell r="F3509" t="str">
            <v>DISTRITAL</v>
          </cell>
          <cell r="G3509" t="str">
            <v>RI-08</v>
          </cell>
          <cell r="H3509">
            <v>157830</v>
          </cell>
          <cell r="I3509">
            <v>157830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2</v>
          </cell>
          <cell r="R3509" t="str">
            <v>OBRAS Y MEDIO AMBIENTE</v>
          </cell>
          <cell r="S3509">
            <v>18</v>
          </cell>
          <cell r="T3509" t="str">
            <v>CONSTRUCCION Y MANTENIMIENTO DE CAMINOS VECINALES</v>
          </cell>
          <cell r="U3509">
            <v>1</v>
          </cell>
          <cell r="V3509" t="str">
            <v>NUEVOS - 2008</v>
          </cell>
          <cell r="W3509">
            <v>4154</v>
          </cell>
        </row>
        <row r="3510">
          <cell r="B3510" t="str">
            <v>B05-18782-00000</v>
          </cell>
          <cell r="C3510" t="str">
            <v>DOTACION DE MATERIALES DE CONSTRUCCION PARA ENLOSETADO CALLE 6     (DIST. 6)</v>
          </cell>
          <cell r="D3510" t="str">
            <v>DISTRITAL D-6</v>
          </cell>
          <cell r="E3510">
            <v>15</v>
          </cell>
          <cell r="F3510" t="str">
            <v>DISTRITAL</v>
          </cell>
          <cell r="G3510" t="str">
            <v>RI-08</v>
          </cell>
          <cell r="H3510">
            <v>50000</v>
          </cell>
          <cell r="I3510">
            <v>50000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2</v>
          </cell>
          <cell r="R3510" t="str">
            <v>OBRAS Y MEDIO AMBIENTE</v>
          </cell>
          <cell r="S3510">
            <v>18</v>
          </cell>
          <cell r="T3510" t="str">
            <v>CONSTRUCCION Y MANTENIMIENTO DE CAMINOS VECINALES</v>
          </cell>
          <cell r="U3510">
            <v>1</v>
          </cell>
          <cell r="V3510" t="str">
            <v>NUEVOS - 2008</v>
          </cell>
          <cell r="W3510">
            <v>4155</v>
          </cell>
        </row>
        <row r="3511">
          <cell r="B3511" t="str">
            <v>B05-18786-00000</v>
          </cell>
          <cell r="C3511" t="str">
            <v>EQUIPAMIENTO DIRECCION DE OBRAS</v>
          </cell>
          <cell r="D3511" t="str">
            <v>DISTRITAL</v>
          </cell>
          <cell r="E3511">
            <v>15</v>
          </cell>
          <cell r="F3511" t="str">
            <v>DISTRITAL</v>
          </cell>
          <cell r="G3511" t="str">
            <v>RI-08</v>
          </cell>
          <cell r="H3511">
            <v>50000</v>
          </cell>
          <cell r="I3511">
            <v>50000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4</v>
          </cell>
          <cell r="R3511" t="str">
            <v>FORTALECIMIENTO INSTITUCIONAL</v>
          </cell>
          <cell r="S3511">
            <v>20</v>
          </cell>
          <cell r="T3511" t="str">
            <v>FORTALECIMIENTO MUNICIPAL</v>
          </cell>
          <cell r="U3511">
            <v>1</v>
          </cell>
          <cell r="V3511" t="str">
            <v>NUEVOS - 2008</v>
          </cell>
          <cell r="W3511">
            <v>4156</v>
          </cell>
        </row>
        <row r="3512">
          <cell r="B3512" t="str">
            <v>B05-18832-00000</v>
          </cell>
          <cell r="C3512" t="str">
            <v>DOTACION DE MATERIALES DE CONSTRUCCION PARA MATADERO (PUNTALES METALICOS)</v>
          </cell>
          <cell r="D3512" t="str">
            <v>DISTRITAL</v>
          </cell>
          <cell r="E3512">
            <v>15</v>
          </cell>
          <cell r="F3512" t="str">
            <v>DISTRITAL</v>
          </cell>
          <cell r="G3512" t="str">
            <v>RI-08</v>
          </cell>
          <cell r="H3512">
            <v>19915</v>
          </cell>
          <cell r="I3512">
            <v>19915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2</v>
          </cell>
          <cell r="R3512" t="str">
            <v>OBRAS Y MEDIO AMBIENTE</v>
          </cell>
          <cell r="S3512">
            <v>12</v>
          </cell>
          <cell r="T3512" t="str">
            <v>INFRAESTRUCTURA URBANA Y RURAL</v>
          </cell>
          <cell r="U3512">
            <v>1</v>
          </cell>
          <cell r="V3512" t="str">
            <v>NUEVOS - 2008</v>
          </cell>
          <cell r="W3512">
            <v>4157</v>
          </cell>
        </row>
        <row r="3513">
          <cell r="B3513" t="str">
            <v>B05-18834-00000</v>
          </cell>
          <cell r="C3513" t="str">
            <v>DOTACION DE MATERIALES DE CONSTRUCCION PARA MODULO POLICIAL (CONCLUSION)</v>
          </cell>
          <cell r="D3513" t="str">
            <v>ALTO LIMA 3RA SECCION D-6</v>
          </cell>
          <cell r="E3513">
            <v>15</v>
          </cell>
          <cell r="F3513" t="str">
            <v>DISTRITAL</v>
          </cell>
          <cell r="G3513" t="str">
            <v>RI-08</v>
          </cell>
          <cell r="H3513">
            <v>1500</v>
          </cell>
          <cell r="I3513">
            <v>1500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2</v>
          </cell>
          <cell r="R3513" t="str">
            <v>OBRAS Y MEDIO AMBIENTE</v>
          </cell>
          <cell r="S3513">
            <v>18</v>
          </cell>
          <cell r="T3513" t="str">
            <v>CONSTRUCCION Y MANTENIMIENTO DE CAMINOS VECINALES</v>
          </cell>
          <cell r="U3513">
            <v>1</v>
          </cell>
          <cell r="V3513" t="str">
            <v>NUEVOS - 2008</v>
          </cell>
          <cell r="W3513">
            <v>4158</v>
          </cell>
        </row>
        <row r="3514">
          <cell r="B3514" t="str">
            <v>B05-18841-00000</v>
          </cell>
          <cell r="C3514" t="str">
            <v>DOTACION DE MATERIALES DE CONSTRUCCION PARA REFACCION SUB ALCALDIA D-6</v>
          </cell>
          <cell r="D3514" t="str">
            <v>DISTRITAL D-6</v>
          </cell>
          <cell r="E3514">
            <v>15</v>
          </cell>
          <cell r="F3514" t="str">
            <v>DISTRITAL</v>
          </cell>
          <cell r="G3514" t="str">
            <v>RI-08</v>
          </cell>
          <cell r="H3514">
            <v>3200</v>
          </cell>
          <cell r="I3514">
            <v>3200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2</v>
          </cell>
          <cell r="R3514" t="str">
            <v>OBRAS Y MEDIO AMBIENTE</v>
          </cell>
          <cell r="S3514">
            <v>12</v>
          </cell>
          <cell r="T3514" t="str">
            <v>INFRAESTRUCTURA URBANA Y RURAL</v>
          </cell>
          <cell r="U3514">
            <v>1</v>
          </cell>
          <cell r="V3514" t="str">
            <v>NUEVOS - 2008</v>
          </cell>
          <cell r="W3514">
            <v>4159</v>
          </cell>
        </row>
        <row r="3515">
          <cell r="B3515" t="str">
            <v>B05-18842-00000</v>
          </cell>
          <cell r="C3515" t="str">
            <v>DOTACION DE MATERIALES DE CONSTRUCCION PARA SEDE SOCIAL</v>
          </cell>
          <cell r="D3515" t="str">
            <v>3 DE MAYO D-5</v>
          </cell>
          <cell r="E3515">
            <v>15</v>
          </cell>
          <cell r="F3515" t="str">
            <v>DISTRITAL</v>
          </cell>
          <cell r="G3515" t="str">
            <v>RI-08</v>
          </cell>
          <cell r="H3515">
            <v>15000</v>
          </cell>
          <cell r="I3515">
            <v>15000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2</v>
          </cell>
          <cell r="R3515" t="str">
            <v>OBRAS Y MEDIO AMBIENTE</v>
          </cell>
          <cell r="S3515">
            <v>12</v>
          </cell>
          <cell r="T3515" t="str">
            <v>INFRAESTRUCTURA URBANA Y RURAL</v>
          </cell>
          <cell r="U3515">
            <v>1</v>
          </cell>
          <cell r="V3515" t="str">
            <v>NUEVOS - 2008</v>
          </cell>
          <cell r="W3515">
            <v>4160</v>
          </cell>
        </row>
        <row r="3516">
          <cell r="B3516" t="str">
            <v>B05-18843-00000</v>
          </cell>
          <cell r="C3516" t="str">
            <v>DOTACION DE MATERIALES DE CONSTRUCCION PARA SEDE SOCIAL</v>
          </cell>
          <cell r="D3516" t="str">
            <v>8 DE SEPTIEMBRE D-5</v>
          </cell>
          <cell r="E3516">
            <v>15</v>
          </cell>
          <cell r="F3516" t="str">
            <v>DISTRITAL</v>
          </cell>
          <cell r="G3516" t="str">
            <v>RI-08</v>
          </cell>
          <cell r="H3516">
            <v>15000</v>
          </cell>
          <cell r="I3516">
            <v>15000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2</v>
          </cell>
          <cell r="R3516" t="str">
            <v>OBRAS Y MEDIO AMBIENTE</v>
          </cell>
          <cell r="S3516">
            <v>12</v>
          </cell>
          <cell r="T3516" t="str">
            <v>INFRAESTRUCTURA URBANA Y RURAL</v>
          </cell>
          <cell r="U3516">
            <v>1</v>
          </cell>
          <cell r="V3516" t="str">
            <v>NUEVOS - 2008</v>
          </cell>
          <cell r="W3516">
            <v>4161</v>
          </cell>
        </row>
        <row r="3517">
          <cell r="B3517" t="str">
            <v>B05-18844-00000</v>
          </cell>
          <cell r="C3517" t="str">
            <v>DOTACION DE MATERIALES DE CONSTRUCCION PARA SEDE SOCIAL</v>
          </cell>
          <cell r="D3517" t="str">
            <v>ANEXO MERCURIO D-5</v>
          </cell>
          <cell r="E3517">
            <v>15</v>
          </cell>
          <cell r="F3517" t="str">
            <v>DISTRITAL</v>
          </cell>
          <cell r="G3517" t="str">
            <v>RI-08</v>
          </cell>
          <cell r="H3517">
            <v>15000</v>
          </cell>
          <cell r="I3517">
            <v>15000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2</v>
          </cell>
          <cell r="R3517" t="str">
            <v>OBRAS Y MEDIO AMBIENTE</v>
          </cell>
          <cell r="S3517">
            <v>12</v>
          </cell>
          <cell r="T3517" t="str">
            <v>INFRAESTRUCTURA URBANA Y RURAL</v>
          </cell>
          <cell r="U3517">
            <v>1</v>
          </cell>
          <cell r="V3517" t="str">
            <v>NUEVOS - 2008</v>
          </cell>
          <cell r="W3517">
            <v>4162</v>
          </cell>
        </row>
        <row r="3518">
          <cell r="B3518" t="str">
            <v>B05-18845-00000</v>
          </cell>
          <cell r="C3518" t="str">
            <v>DOTACION DE MATERIALES DE CONSTRUCCION PARA SEDE SOCIAL</v>
          </cell>
          <cell r="D3518" t="str">
            <v>COMPLEMENTO GERMAN BUCHS 112  D-5</v>
          </cell>
          <cell r="E3518">
            <v>15</v>
          </cell>
          <cell r="F3518" t="str">
            <v>DISTRITAL</v>
          </cell>
          <cell r="G3518" t="str">
            <v>RI-08</v>
          </cell>
          <cell r="H3518">
            <v>15000</v>
          </cell>
          <cell r="I3518">
            <v>15000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2</v>
          </cell>
          <cell r="R3518" t="str">
            <v>OBRAS Y MEDIO AMBIENTE</v>
          </cell>
          <cell r="S3518">
            <v>12</v>
          </cell>
          <cell r="T3518" t="str">
            <v>INFRAESTRUCTURA URBANA Y RURAL</v>
          </cell>
          <cell r="U3518">
            <v>1</v>
          </cell>
          <cell r="V3518" t="str">
            <v>NUEVOS - 2008</v>
          </cell>
          <cell r="W3518">
            <v>4163</v>
          </cell>
        </row>
        <row r="3519">
          <cell r="B3519" t="str">
            <v>B05-18846-00000</v>
          </cell>
          <cell r="C3519" t="str">
            <v>DOTACION DE MATERIALES DE CONSTRUCCION PARA SEDE SOCIAL</v>
          </cell>
          <cell r="D3519" t="str">
            <v>SAN FRANCISCO SILVA D-5</v>
          </cell>
          <cell r="E3519">
            <v>15</v>
          </cell>
          <cell r="F3519" t="str">
            <v>DISTRITAL</v>
          </cell>
          <cell r="G3519" t="str">
            <v>RI-08</v>
          </cell>
          <cell r="H3519">
            <v>15000</v>
          </cell>
          <cell r="I3519">
            <v>15000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2</v>
          </cell>
          <cell r="R3519" t="str">
            <v>OBRAS Y MEDIO AMBIENTE</v>
          </cell>
          <cell r="S3519">
            <v>12</v>
          </cell>
          <cell r="T3519" t="str">
            <v>INFRAESTRUCTURA URBANA Y RURAL</v>
          </cell>
          <cell r="U3519">
            <v>1</v>
          </cell>
          <cell r="V3519" t="str">
            <v>NUEVOS - 2008</v>
          </cell>
          <cell r="W3519">
            <v>4164</v>
          </cell>
        </row>
        <row r="3520">
          <cell r="B3520" t="str">
            <v>B05-18847-00000</v>
          </cell>
          <cell r="C3520" t="str">
            <v>DOTACION DE MATERIALES DE CONSTRUCCION PARA SEDE SOCIAL</v>
          </cell>
          <cell r="D3520" t="str">
            <v>SOLIDARIDAD D-5</v>
          </cell>
          <cell r="E3520">
            <v>15</v>
          </cell>
          <cell r="F3520" t="str">
            <v>DISTRITAL</v>
          </cell>
          <cell r="G3520" t="str">
            <v>RI-08</v>
          </cell>
          <cell r="H3520">
            <v>15000</v>
          </cell>
          <cell r="I3520">
            <v>15000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2</v>
          </cell>
          <cell r="R3520" t="str">
            <v>OBRAS Y MEDIO AMBIENTE</v>
          </cell>
          <cell r="S3520">
            <v>12</v>
          </cell>
          <cell r="T3520" t="str">
            <v>INFRAESTRUCTURA URBANA Y RURAL</v>
          </cell>
          <cell r="U3520">
            <v>1</v>
          </cell>
          <cell r="V3520" t="str">
            <v>NUEVOS - 2008</v>
          </cell>
          <cell r="W3520">
            <v>4165</v>
          </cell>
        </row>
        <row r="3521">
          <cell r="B3521" t="str">
            <v>B05-18870-00000</v>
          </cell>
          <cell r="C3521" t="str">
            <v>DOTACION DE PROTECTORES PARA ARBOLITOS DE DOMINIO DISTRITAL 2008</v>
          </cell>
          <cell r="D3521" t="str">
            <v>DISTRITAL</v>
          </cell>
          <cell r="E3521">
            <v>15</v>
          </cell>
          <cell r="F3521" t="str">
            <v>DISTRITAL</v>
          </cell>
          <cell r="G3521" t="str">
            <v>RI-08</v>
          </cell>
          <cell r="H3521">
            <v>50000</v>
          </cell>
          <cell r="I3521">
            <v>50000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2</v>
          </cell>
          <cell r="R3521" t="str">
            <v>OBRAS Y MEDIO AMBIENTE</v>
          </cell>
          <cell r="S3521">
            <v>14</v>
          </cell>
          <cell r="T3521" t="str">
            <v>DESARROLLO Y PRESERVACION DE MEDIO AMBIENTE</v>
          </cell>
          <cell r="U3521">
            <v>1</v>
          </cell>
          <cell r="V3521" t="str">
            <v>NUEVOS - 2008</v>
          </cell>
          <cell r="W3521">
            <v>4166</v>
          </cell>
        </row>
        <row r="3522">
          <cell r="B3522" t="str">
            <v>B05-18889-00000</v>
          </cell>
          <cell r="C3522" t="str">
            <v>DOTACION DE TUBERIAS PARA AGUA POTABLE</v>
          </cell>
          <cell r="D3522" t="str">
            <v>DISTRITAL D-9</v>
          </cell>
          <cell r="E3522">
            <v>15</v>
          </cell>
          <cell r="F3522" t="str">
            <v>DISTRITAL</v>
          </cell>
          <cell r="G3522" t="str">
            <v>RI-08</v>
          </cell>
          <cell r="H3522">
            <v>500000</v>
          </cell>
          <cell r="I3522">
            <v>500000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2</v>
          </cell>
          <cell r="R3522" t="str">
            <v>OBRAS Y MEDIO AMBIENTE</v>
          </cell>
          <cell r="S3522">
            <v>15</v>
          </cell>
          <cell r="T3522" t="str">
            <v>PLAN USO DE DESECHOS SOLIDOS - ALCANTARILLADO SANITARIO</v>
          </cell>
          <cell r="U3522">
            <v>1</v>
          </cell>
          <cell r="V3522" t="str">
            <v>NUEVOS - 2008</v>
          </cell>
          <cell r="W3522">
            <v>4167</v>
          </cell>
        </row>
        <row r="3523">
          <cell r="B3523" t="str">
            <v>B05-18915-00000</v>
          </cell>
          <cell r="C3523" t="str">
            <v>DOTACION DE TUBOS PARA ALCANTARILLADO SANITARIO</v>
          </cell>
          <cell r="D3523" t="str">
            <v>ALTO MIRADOR D-5</v>
          </cell>
          <cell r="E3523">
            <v>15</v>
          </cell>
          <cell r="F3523" t="str">
            <v>DISTRITAL</v>
          </cell>
          <cell r="G3523" t="str">
            <v>RI-08</v>
          </cell>
          <cell r="H3523">
            <v>15000</v>
          </cell>
          <cell r="I3523">
            <v>15000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2</v>
          </cell>
          <cell r="R3523" t="str">
            <v>OBRAS Y MEDIO AMBIENTE</v>
          </cell>
          <cell r="S3523">
            <v>15</v>
          </cell>
          <cell r="T3523" t="str">
            <v>PLAN USO DE DESECHOS SOLIDOS - ALCANTARILLADO SANITARIO</v>
          </cell>
          <cell r="U3523">
            <v>1</v>
          </cell>
          <cell r="V3523" t="str">
            <v>NUEVOS - 2008</v>
          </cell>
          <cell r="W3523">
            <v>4168</v>
          </cell>
        </row>
        <row r="3524">
          <cell r="B3524" t="str">
            <v>B05-18916-00000</v>
          </cell>
          <cell r="C3524" t="str">
            <v>DOTACION DE TUBOS PARA ALCANTARILLADO SANITARIO</v>
          </cell>
          <cell r="D3524" t="str">
            <v>EL INGENIO D-2 U.V.4  D-5</v>
          </cell>
          <cell r="E3524">
            <v>15</v>
          </cell>
          <cell r="F3524" t="str">
            <v>DISTRITAL</v>
          </cell>
          <cell r="G3524" t="str">
            <v>RI-08</v>
          </cell>
          <cell r="H3524">
            <v>15000</v>
          </cell>
          <cell r="I3524">
            <v>15000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2</v>
          </cell>
          <cell r="R3524" t="str">
            <v>OBRAS Y MEDIO AMBIENTE</v>
          </cell>
          <cell r="S3524">
            <v>15</v>
          </cell>
          <cell r="T3524" t="str">
            <v>PLAN USO DE DESECHOS SOLIDOS - ALCANTARILLADO SANITARIO</v>
          </cell>
          <cell r="U3524">
            <v>1</v>
          </cell>
          <cell r="V3524" t="str">
            <v>NUEVOS - 2008</v>
          </cell>
          <cell r="W3524">
            <v>4169</v>
          </cell>
        </row>
        <row r="3525">
          <cell r="B3525" t="str">
            <v/>
          </cell>
          <cell r="C3525" t="str">
            <v>ELABORACION DE NORMAS DEL USO DE SUELO URBANO Y RURAL</v>
          </cell>
          <cell r="D3525" t="str">
            <v>DISTRITAL</v>
          </cell>
          <cell r="E3525">
            <v>15</v>
          </cell>
          <cell r="F3525" t="str">
            <v>DISTRITAL</v>
          </cell>
          <cell r="G3525" t="str">
            <v>RI-08</v>
          </cell>
          <cell r="H3525">
            <v>50000</v>
          </cell>
          <cell r="I3525">
            <v>50000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2</v>
          </cell>
          <cell r="R3525" t="str">
            <v>OBRAS Y MEDIO AMBIENTE</v>
          </cell>
          <cell r="S3525">
            <v>13</v>
          </cell>
          <cell r="T3525" t="str">
            <v>SERVICIO DE CATASTRO URBANO Y RURAL</v>
          </cell>
          <cell r="U3525">
            <v>1</v>
          </cell>
          <cell r="V3525" t="str">
            <v>NUEVOS - 2008</v>
          </cell>
          <cell r="W3525">
            <v>4171</v>
          </cell>
        </row>
        <row r="3526">
          <cell r="B3526" t="str">
            <v>B05-19007-00000</v>
          </cell>
          <cell r="C3526" t="str">
            <v>PAVIMENTADO AV. SAN JERONIMO</v>
          </cell>
          <cell r="D3526" t="str">
            <v>DISTRITAL D-2</v>
          </cell>
          <cell r="E3526">
            <v>15</v>
          </cell>
          <cell r="F3526" t="str">
            <v>DISTRITAL</v>
          </cell>
          <cell r="G3526" t="str">
            <v>RI-08</v>
          </cell>
          <cell r="H3526">
            <v>1669939</v>
          </cell>
          <cell r="I3526">
            <v>384086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1285853</v>
          </cell>
          <cell r="Q3526">
            <v>2</v>
          </cell>
          <cell r="R3526" t="str">
            <v>OBRAS Y MEDIO AMBIENTE</v>
          </cell>
          <cell r="S3526">
            <v>18</v>
          </cell>
          <cell r="T3526" t="str">
            <v>CONSTRUCCION Y MANTENIMIENTO DE CAMINOS VECINALES</v>
          </cell>
          <cell r="U3526">
            <v>1</v>
          </cell>
          <cell r="V3526" t="str">
            <v>NUEVOS - 2008</v>
          </cell>
          <cell r="W3526">
            <v>4172</v>
          </cell>
        </row>
        <row r="3527">
          <cell r="B3527" t="str">
            <v/>
          </cell>
          <cell r="C3527" t="str">
            <v>EMERGENCIAS 2008</v>
          </cell>
          <cell r="D3527" t="str">
            <v>DISTRITAL</v>
          </cell>
          <cell r="E3527">
            <v>15</v>
          </cell>
          <cell r="F3527" t="str">
            <v>DISTRITAL</v>
          </cell>
          <cell r="G3527" t="str">
            <v>RI-08</v>
          </cell>
          <cell r="H3527">
            <v>1000000</v>
          </cell>
          <cell r="I3527">
            <v>1000000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2</v>
          </cell>
          <cell r="R3527" t="str">
            <v>OBRAS Y MEDIO AMBIENTE</v>
          </cell>
          <cell r="S3527">
            <v>42</v>
          </cell>
          <cell r="T3527" t="str">
            <v>PREVENCION DE RIESGOS Y DESASTRES NATURALES</v>
          </cell>
          <cell r="U3527">
            <v>1</v>
          </cell>
          <cell r="V3527" t="str">
            <v>NUEVOS - 2008</v>
          </cell>
          <cell r="W3527">
            <v>4173</v>
          </cell>
        </row>
        <row r="3528">
          <cell r="B3528" t="str">
            <v/>
          </cell>
          <cell r="C3528" t="str">
            <v>EMERGENCIAS PARA SECTOR AGROPECUARIO</v>
          </cell>
          <cell r="D3528" t="str">
            <v>DISTRITAL</v>
          </cell>
          <cell r="E3528">
            <v>15</v>
          </cell>
          <cell r="F3528" t="str">
            <v>DISTRITAL</v>
          </cell>
          <cell r="G3528" t="str">
            <v>RI-08</v>
          </cell>
          <cell r="H3528">
            <v>600000</v>
          </cell>
          <cell r="I3528">
            <v>600000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3</v>
          </cell>
          <cell r="R3528" t="str">
            <v>DESARROLLO ECONOMICO - PRODUCTIVO</v>
          </cell>
          <cell r="S3528">
            <v>8</v>
          </cell>
          <cell r="T3528" t="str">
            <v>PROMOCION DESARROLLO ECONOMICO URBANO</v>
          </cell>
          <cell r="U3528">
            <v>1</v>
          </cell>
          <cell r="V3528" t="str">
            <v>NUEVOS - 2008</v>
          </cell>
          <cell r="W3528">
            <v>4174</v>
          </cell>
        </row>
        <row r="3529">
          <cell r="B3529" t="str">
            <v>B05-19042-00000</v>
          </cell>
          <cell r="C3529" t="str">
            <v>ENLOSETADO AV. "E"</v>
          </cell>
          <cell r="D3529" t="str">
            <v>SAN LUIS TASA - COSMOS 78 D-3</v>
          </cell>
          <cell r="E3529">
            <v>15</v>
          </cell>
          <cell r="F3529" t="str">
            <v>DISTRITAL</v>
          </cell>
          <cell r="G3529" t="str">
            <v>RI-08</v>
          </cell>
          <cell r="H3529">
            <v>245000</v>
          </cell>
          <cell r="I3529">
            <v>245000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2</v>
          </cell>
          <cell r="R3529" t="str">
            <v>OBRAS Y MEDIO AMBIENTE</v>
          </cell>
          <cell r="S3529">
            <v>18</v>
          </cell>
          <cell r="T3529" t="str">
            <v>CONSTRUCCION Y MANTENIMIENTO DE CAMINOS VECINALES</v>
          </cell>
          <cell r="U3529">
            <v>1</v>
          </cell>
          <cell r="V3529" t="str">
            <v>NUEVOS - 2008</v>
          </cell>
          <cell r="W3529">
            <v>4175</v>
          </cell>
        </row>
        <row r="3530">
          <cell r="B3530" t="str">
            <v>B05-19043-00000</v>
          </cell>
          <cell r="C3530" t="str">
            <v>ENLOSETADO AV. "C"</v>
          </cell>
          <cell r="D3530" t="str">
            <v>DISTRITAL D-3</v>
          </cell>
          <cell r="E3530">
            <v>15</v>
          </cell>
          <cell r="F3530" t="str">
            <v>DISTRITAL</v>
          </cell>
          <cell r="G3530" t="str">
            <v>RI-08</v>
          </cell>
          <cell r="H3530">
            <v>400000</v>
          </cell>
          <cell r="I3530">
            <v>100000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300000</v>
          </cell>
          <cell r="Q3530">
            <v>2</v>
          </cell>
          <cell r="R3530" t="str">
            <v>OBRAS Y MEDIO AMBIENTE</v>
          </cell>
          <cell r="S3530">
            <v>18</v>
          </cell>
          <cell r="T3530" t="str">
            <v>CONSTRUCCION Y MANTENIMIENTO DE CAMINOS VECINALES</v>
          </cell>
          <cell r="U3530">
            <v>1</v>
          </cell>
          <cell r="V3530" t="str">
            <v>NUEVOS - 2008</v>
          </cell>
          <cell r="W3530">
            <v>4176</v>
          </cell>
        </row>
        <row r="3531">
          <cell r="B3531" t="str">
            <v>B05-19049-00000</v>
          </cell>
          <cell r="C3531" t="str">
            <v xml:space="preserve">ENLOSETADO AV. 9                                                     </v>
          </cell>
          <cell r="D3531" t="str">
            <v>CALUYO - VILLA ALEMANIA D-3</v>
          </cell>
          <cell r="E3531">
            <v>15</v>
          </cell>
          <cell r="F3531" t="str">
            <v>DISTRITAL</v>
          </cell>
          <cell r="G3531" t="str">
            <v>RI-08</v>
          </cell>
          <cell r="H3531">
            <v>200000</v>
          </cell>
          <cell r="I3531">
            <v>200000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2</v>
          </cell>
          <cell r="R3531" t="str">
            <v>OBRAS Y MEDIO AMBIENTE</v>
          </cell>
          <cell r="S3531">
            <v>18</v>
          </cell>
          <cell r="T3531" t="str">
            <v>CONSTRUCCION Y MANTENIMIENTO DE CAMINOS VECINALES</v>
          </cell>
          <cell r="U3531">
            <v>1</v>
          </cell>
          <cell r="V3531" t="str">
            <v>NUEVOS - 2008</v>
          </cell>
          <cell r="W3531">
            <v>4177</v>
          </cell>
        </row>
        <row r="3532">
          <cell r="B3532" t="str">
            <v>B05-19054-00000</v>
          </cell>
          <cell r="C3532" t="str">
            <v xml:space="preserve">ENLOSETADO AV. CALAMA                             </v>
          </cell>
          <cell r="D3532" t="str">
            <v>CALAMA -  ALTO DE LA ALIANZA - SAN PEDRO D-3</v>
          </cell>
          <cell r="E3532">
            <v>15</v>
          </cell>
          <cell r="F3532" t="str">
            <v>DISTRITAL</v>
          </cell>
          <cell r="G3532" t="str">
            <v>RI-08</v>
          </cell>
          <cell r="H3532">
            <v>245000</v>
          </cell>
          <cell r="I3532">
            <v>245000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2</v>
          </cell>
          <cell r="R3532" t="str">
            <v>OBRAS Y MEDIO AMBIENTE</v>
          </cell>
          <cell r="S3532">
            <v>18</v>
          </cell>
          <cell r="T3532" t="str">
            <v>CONSTRUCCION Y MANTENIMIENTO DE CAMINOS VECINALES</v>
          </cell>
          <cell r="U3532">
            <v>1</v>
          </cell>
          <cell r="V3532" t="str">
            <v>NUEVOS - 2008</v>
          </cell>
          <cell r="W3532">
            <v>4178</v>
          </cell>
        </row>
        <row r="3533">
          <cell r="B3533" t="str">
            <v>B05-19065-00000</v>
          </cell>
          <cell r="C3533" t="str">
            <v>PAVIMENTADO AV.  CIRCUNVALACION</v>
          </cell>
          <cell r="D3533" t="str">
            <v>DISTRITAL D-2</v>
          </cell>
          <cell r="E3533">
            <v>15</v>
          </cell>
          <cell r="F3533" t="str">
            <v>DISTRITAL</v>
          </cell>
          <cell r="G3533" t="str">
            <v>RI-08</v>
          </cell>
          <cell r="H3533">
            <v>1547252</v>
          </cell>
          <cell r="I3533">
            <v>355868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1191384</v>
          </cell>
          <cell r="Q3533">
            <v>2</v>
          </cell>
          <cell r="R3533" t="str">
            <v>OBRAS Y MEDIO AMBIENTE</v>
          </cell>
          <cell r="S3533">
            <v>18</v>
          </cell>
          <cell r="T3533" t="str">
            <v>CONSTRUCCION Y MANTENIMIENTO DE CAMINOS VECINALES</v>
          </cell>
          <cell r="U3533">
            <v>1</v>
          </cell>
          <cell r="V3533" t="str">
            <v>NUEVOS - 2008</v>
          </cell>
          <cell r="W3533">
            <v>4179</v>
          </cell>
        </row>
        <row r="3534">
          <cell r="B3534" t="str">
            <v>B05-19068-00000</v>
          </cell>
          <cell r="C3534" t="str">
            <v>PAVIMENTADO AV. LAS MUÑECAS</v>
          </cell>
          <cell r="D3534" t="str">
            <v>DISTRITAL D-2</v>
          </cell>
          <cell r="E3534">
            <v>15</v>
          </cell>
          <cell r="F3534" t="str">
            <v>DISTRITAL</v>
          </cell>
          <cell r="G3534" t="str">
            <v>RI-08</v>
          </cell>
          <cell r="H3534">
            <v>887183</v>
          </cell>
          <cell r="I3534">
            <v>204052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683131</v>
          </cell>
          <cell r="Q3534">
            <v>2</v>
          </cell>
          <cell r="R3534" t="str">
            <v>OBRAS Y MEDIO AMBIENTE</v>
          </cell>
          <cell r="S3534">
            <v>18</v>
          </cell>
          <cell r="T3534" t="str">
            <v>CONSTRUCCION Y MANTENIMIENTO DE CAMINOS VECINALES</v>
          </cell>
          <cell r="U3534">
            <v>1</v>
          </cell>
          <cell r="V3534" t="str">
            <v>NUEVOS - 2008</v>
          </cell>
          <cell r="W3534">
            <v>4180</v>
          </cell>
        </row>
        <row r="3535">
          <cell r="B3535" t="str">
            <v>B05-19069-00000</v>
          </cell>
          <cell r="C3535" t="str">
            <v xml:space="preserve">ENLOSETADO AV. PACOHUAYA                                     </v>
          </cell>
          <cell r="D3535" t="str">
            <v>CANDELARIA - BARTOLINA SISA D-3</v>
          </cell>
          <cell r="E3535">
            <v>15</v>
          </cell>
          <cell r="F3535" t="str">
            <v>DISTRITAL</v>
          </cell>
          <cell r="G3535" t="str">
            <v>RI-08</v>
          </cell>
          <cell r="H3535">
            <v>760000</v>
          </cell>
          <cell r="I3535">
            <v>190000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570000</v>
          </cell>
          <cell r="Q3535">
            <v>2</v>
          </cell>
          <cell r="R3535" t="str">
            <v>OBRAS Y MEDIO AMBIENTE</v>
          </cell>
          <cell r="S3535">
            <v>18</v>
          </cell>
          <cell r="T3535" t="str">
            <v>CONSTRUCCION Y MANTENIMIENTO DE CAMINOS VECINALES</v>
          </cell>
          <cell r="U3535">
            <v>1</v>
          </cell>
          <cell r="V3535" t="str">
            <v>NUEVOS - 2008</v>
          </cell>
          <cell r="W3535">
            <v>4181</v>
          </cell>
        </row>
        <row r="3536">
          <cell r="B3536" t="str">
            <v>B05-19072-00000</v>
          </cell>
          <cell r="C3536" t="str">
            <v xml:space="preserve">ENLOSETADO AV. RAUL OTERO                      </v>
          </cell>
          <cell r="D3536" t="str">
            <v>ANTOFAGASTA - CALAMA - ACHIRI - SAN JUAN D-3</v>
          </cell>
          <cell r="E3536">
            <v>15</v>
          </cell>
          <cell r="F3536" t="str">
            <v>DISTRITAL</v>
          </cell>
          <cell r="G3536" t="str">
            <v>RI-08</v>
          </cell>
          <cell r="H3536">
            <v>229654</v>
          </cell>
          <cell r="I3536">
            <v>229654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2</v>
          </cell>
          <cell r="R3536" t="str">
            <v>OBRAS Y MEDIO AMBIENTE</v>
          </cell>
          <cell r="S3536">
            <v>18</v>
          </cell>
          <cell r="T3536" t="str">
            <v>CONSTRUCCION Y MANTENIMIENTO DE CAMINOS VECINALES</v>
          </cell>
          <cell r="U3536">
            <v>1</v>
          </cell>
          <cell r="V3536" t="str">
            <v>NUEVOS - 2008</v>
          </cell>
          <cell r="W3536">
            <v>4183</v>
          </cell>
        </row>
        <row r="3537">
          <cell r="B3537" t="str">
            <v>B05-19073-00000</v>
          </cell>
          <cell r="C3537" t="str">
            <v xml:space="preserve">ENLOSETADO AV. SATURNINO PORCEL                            </v>
          </cell>
          <cell r="D3537" t="str">
            <v>ANTOFAGASTA ILLIMANI - SAN PABLO D-3</v>
          </cell>
          <cell r="E3537">
            <v>15</v>
          </cell>
          <cell r="F3537" t="str">
            <v>DISTRITAL</v>
          </cell>
          <cell r="G3537" t="str">
            <v>RI-08</v>
          </cell>
          <cell r="H3537">
            <v>120000</v>
          </cell>
          <cell r="I3537">
            <v>120000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2</v>
          </cell>
          <cell r="R3537" t="str">
            <v>OBRAS Y MEDIO AMBIENTE</v>
          </cell>
          <cell r="S3537">
            <v>18</v>
          </cell>
          <cell r="T3537" t="str">
            <v>CONSTRUCCION Y MANTENIMIENTO DE CAMINOS VECINALES</v>
          </cell>
          <cell r="U3537">
            <v>1</v>
          </cell>
          <cell r="V3537" t="str">
            <v>NUEVOS - 2008</v>
          </cell>
          <cell r="W3537">
            <v>4184</v>
          </cell>
        </row>
        <row r="3538">
          <cell r="B3538" t="str">
            <v>B05-19074-00000</v>
          </cell>
          <cell r="C3538" t="str">
            <v xml:space="preserve">ENLOSETADO AV. VILLALOBOS                                                             </v>
          </cell>
          <cell r="D3538" t="str">
            <v>SAN JUAN SAN PABLO D-3</v>
          </cell>
          <cell r="E3538">
            <v>15</v>
          </cell>
          <cell r="F3538" t="str">
            <v>DISTRITAL</v>
          </cell>
          <cell r="G3538" t="str">
            <v>RI-08</v>
          </cell>
          <cell r="H3538">
            <v>240000</v>
          </cell>
          <cell r="I3538">
            <v>240000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2</v>
          </cell>
          <cell r="R3538" t="str">
            <v>OBRAS Y MEDIO AMBIENTE</v>
          </cell>
          <cell r="S3538">
            <v>18</v>
          </cell>
          <cell r="T3538" t="str">
            <v>CONSTRUCCION Y MANTENIMIENTO DE CAMINOS VECINALES</v>
          </cell>
          <cell r="U3538">
            <v>1</v>
          </cell>
          <cell r="V3538" t="str">
            <v>NUEVOS - 2008</v>
          </cell>
          <cell r="W3538">
            <v>4185</v>
          </cell>
        </row>
        <row r="3539">
          <cell r="B3539" t="str">
            <v>B05-19081-00000</v>
          </cell>
          <cell r="C3539" t="str">
            <v>ENLOSETADO CALLE 1</v>
          </cell>
          <cell r="D3539" t="str">
            <v>ALEMANIA Y CALAMA D-3</v>
          </cell>
          <cell r="E3539">
            <v>15</v>
          </cell>
          <cell r="F3539" t="str">
            <v>DISTRITAL</v>
          </cell>
          <cell r="G3539" t="str">
            <v>RI-08</v>
          </cell>
          <cell r="H3539">
            <v>245000</v>
          </cell>
          <cell r="I3539">
            <v>245000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2</v>
          </cell>
          <cell r="R3539" t="str">
            <v>OBRAS Y MEDIO AMBIENTE</v>
          </cell>
          <cell r="S3539">
            <v>18</v>
          </cell>
          <cell r="T3539" t="str">
            <v>CONSTRUCCION Y MANTENIMIENTO DE CAMINOS VECINALES</v>
          </cell>
          <cell r="U3539">
            <v>1</v>
          </cell>
          <cell r="V3539" t="str">
            <v>NUEVOS - 2008</v>
          </cell>
          <cell r="W3539">
            <v>4186</v>
          </cell>
        </row>
        <row r="3540">
          <cell r="B3540" t="str">
            <v>B05-19106-00000</v>
          </cell>
          <cell r="C3540" t="str">
            <v>IMPLEMENTACION DE JUEGOS PARQUE INFANTIL</v>
          </cell>
          <cell r="D3540" t="str">
            <v>FRANZ TAMAYO "A"</v>
          </cell>
          <cell r="E3540">
            <v>7</v>
          </cell>
          <cell r="F3540" t="str">
            <v>DISTRITO - 7</v>
          </cell>
          <cell r="G3540" t="str">
            <v>RI-08</v>
          </cell>
          <cell r="H3540">
            <v>50000</v>
          </cell>
          <cell r="I3540">
            <v>50000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2</v>
          </cell>
          <cell r="R3540" t="str">
            <v>OBRAS Y MEDIO AMBIENTE</v>
          </cell>
          <cell r="S3540">
            <v>12</v>
          </cell>
          <cell r="T3540" t="str">
            <v>INFRAESTRUCTURA URBANA Y RURAL</v>
          </cell>
          <cell r="U3540">
            <v>1</v>
          </cell>
          <cell r="V3540" t="str">
            <v>NUEVOS - 2008</v>
          </cell>
          <cell r="W3540">
            <v>4187</v>
          </cell>
        </row>
        <row r="3541">
          <cell r="B3541" t="str">
            <v>B05-19118-00000</v>
          </cell>
          <cell r="C3541" t="str">
            <v>ENLOSETADO CALLE ALEJANDRO PEREZ (FASE I)</v>
          </cell>
          <cell r="D3541" t="str">
            <v>EL CARMEN D-2</v>
          </cell>
          <cell r="E3541">
            <v>2</v>
          </cell>
          <cell r="F3541" t="str">
            <v>DISTRITO - 2</v>
          </cell>
          <cell r="G3541" t="str">
            <v>RI-08</v>
          </cell>
          <cell r="H3541">
            <v>110000</v>
          </cell>
          <cell r="I3541">
            <v>110000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2</v>
          </cell>
          <cell r="R3541" t="str">
            <v>OBRAS Y MEDIO AMBIENTE</v>
          </cell>
          <cell r="S3541">
            <v>18</v>
          </cell>
          <cell r="T3541" t="str">
            <v>CONSTRUCCION Y MANTENIMIENTO DE CAMINOS VECINALES</v>
          </cell>
          <cell r="U3541">
            <v>1</v>
          </cell>
          <cell r="V3541" t="str">
            <v>NUEVOS - 2008</v>
          </cell>
          <cell r="W3541">
            <v>4188</v>
          </cell>
        </row>
        <row r="3542">
          <cell r="B3542" t="str">
            <v>B05-19150-00000</v>
          </cell>
          <cell r="C3542" t="str">
            <v>ENLOSETADO CALLE MANUEL SANAHUJA</v>
          </cell>
          <cell r="D3542" t="str">
            <v>CALAMA D-3</v>
          </cell>
          <cell r="E3542">
            <v>15</v>
          </cell>
          <cell r="F3542" t="str">
            <v>DISTRITAL</v>
          </cell>
          <cell r="G3542" t="str">
            <v>RI-08</v>
          </cell>
          <cell r="H3542">
            <v>166000</v>
          </cell>
          <cell r="I3542">
            <v>166000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2</v>
          </cell>
          <cell r="R3542" t="str">
            <v>OBRAS Y MEDIO AMBIENTE</v>
          </cell>
          <cell r="S3542">
            <v>18</v>
          </cell>
          <cell r="T3542" t="str">
            <v>CONSTRUCCION Y MANTENIMIENTO DE CAMINOS VECINALES</v>
          </cell>
          <cell r="U3542">
            <v>1</v>
          </cell>
          <cell r="V3542" t="str">
            <v>NUEVOS - 2008</v>
          </cell>
          <cell r="W3542">
            <v>4191</v>
          </cell>
        </row>
        <row r="3543">
          <cell r="B3543" t="str">
            <v>B05-19154-00000</v>
          </cell>
          <cell r="C3543" t="str">
            <v>ENLOSETADO CALLE MATADERO (DIST. 6)</v>
          </cell>
          <cell r="D3543" t="str">
            <v>DISTRITAL D-6</v>
          </cell>
          <cell r="E3543">
            <v>15</v>
          </cell>
          <cell r="F3543" t="str">
            <v>DISTRITAL</v>
          </cell>
          <cell r="G3543" t="str">
            <v>RI-08</v>
          </cell>
          <cell r="H3543">
            <v>92000</v>
          </cell>
          <cell r="I3543">
            <v>92000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</v>
          </cell>
          <cell r="R3543" t="str">
            <v>OBRAS Y MEDIO AMBIENTE</v>
          </cell>
          <cell r="S3543">
            <v>18</v>
          </cell>
          <cell r="T3543" t="str">
            <v>CONSTRUCCION Y MANTENIMIENTO DE CAMINOS VECINALES</v>
          </cell>
          <cell r="U3543">
            <v>1</v>
          </cell>
          <cell r="V3543" t="str">
            <v>NUEVOS - 2008</v>
          </cell>
          <cell r="W3543">
            <v>4192</v>
          </cell>
        </row>
        <row r="3544">
          <cell r="B3544" t="str">
            <v>B05-19295-00000</v>
          </cell>
          <cell r="C3544" t="str">
            <v>EQUIPAMIENTO AREA UCCSE</v>
          </cell>
          <cell r="D3544" t="str">
            <v>DISTRITAL</v>
          </cell>
          <cell r="E3544">
            <v>15</v>
          </cell>
          <cell r="F3544" t="str">
            <v>DISTRITAL</v>
          </cell>
          <cell r="G3544" t="str">
            <v>RI-08</v>
          </cell>
          <cell r="H3544">
            <v>20000</v>
          </cell>
          <cell r="I3544">
            <v>20000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4</v>
          </cell>
          <cell r="R3544" t="str">
            <v>FORTALECIMIENTO INSTITUCIONAL</v>
          </cell>
          <cell r="S3544">
            <v>20</v>
          </cell>
          <cell r="T3544" t="str">
            <v>FORTALECIMIENTO MUNICIPAL</v>
          </cell>
          <cell r="U3544">
            <v>1</v>
          </cell>
          <cell r="V3544" t="str">
            <v>NUEVOS - 2008</v>
          </cell>
          <cell r="W3544">
            <v>4194</v>
          </cell>
        </row>
        <row r="3545">
          <cell r="B3545" t="str">
            <v>B05-19307-00000</v>
          </cell>
          <cell r="C3545" t="str">
            <v>EQUIPAMIENTO DE UNIDADES EDUCATIVAS D-9</v>
          </cell>
          <cell r="D3545" t="str">
            <v>DISTRITAL D-9</v>
          </cell>
          <cell r="E3545">
            <v>15</v>
          </cell>
          <cell r="F3545" t="str">
            <v>DISTRITAL</v>
          </cell>
          <cell r="G3545" t="str">
            <v>RI-08</v>
          </cell>
          <cell r="H3545">
            <v>150000</v>
          </cell>
          <cell r="I3545">
            <v>150000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1</v>
          </cell>
          <cell r="R3545" t="str">
            <v>PROTECCION SOCIAL</v>
          </cell>
          <cell r="S3545">
            <v>1</v>
          </cell>
          <cell r="T3545" t="str">
            <v>SERVICIO DE EDUCACION</v>
          </cell>
          <cell r="U3545">
            <v>1</v>
          </cell>
          <cell r="V3545" t="str">
            <v>NUEVOS - 2008</v>
          </cell>
          <cell r="W3545">
            <v>4195</v>
          </cell>
        </row>
        <row r="3546">
          <cell r="B3546" t="str">
            <v>B05-19314-00000</v>
          </cell>
          <cell r="C3546" t="str">
            <v>EQUIPAMIENTO OMOMA</v>
          </cell>
          <cell r="D3546" t="str">
            <v>DISTRITAL</v>
          </cell>
          <cell r="E3546">
            <v>15</v>
          </cell>
          <cell r="F3546" t="str">
            <v>DISTRITAL</v>
          </cell>
          <cell r="G3546" t="str">
            <v>RI-08</v>
          </cell>
          <cell r="H3546">
            <v>60000</v>
          </cell>
          <cell r="I3546">
            <v>60000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4</v>
          </cell>
          <cell r="R3546" t="str">
            <v>FORTALECIMIENTO INSTITUCIONAL</v>
          </cell>
          <cell r="S3546">
            <v>20</v>
          </cell>
          <cell r="T3546" t="str">
            <v>FORTALECIMIENTO MUNICIPAL</v>
          </cell>
          <cell r="U3546">
            <v>1</v>
          </cell>
          <cell r="V3546" t="str">
            <v>NUEVOS - 2008</v>
          </cell>
          <cell r="W3546">
            <v>4196</v>
          </cell>
        </row>
        <row r="3547">
          <cell r="B3547" t="str">
            <v>B05-19374-00000</v>
          </cell>
          <cell r="C3547" t="str">
            <v>EXPROPIACION DE TERRENO URB. ALTO LIMA 3RA SECCION</v>
          </cell>
          <cell r="D3547" t="str">
            <v>DISTRITAL</v>
          </cell>
          <cell r="E3547">
            <v>15</v>
          </cell>
          <cell r="F3547" t="str">
            <v>DISTRITAL</v>
          </cell>
          <cell r="G3547" t="str">
            <v>RI-08</v>
          </cell>
          <cell r="H3547">
            <v>68670</v>
          </cell>
          <cell r="I3547">
            <v>68670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4</v>
          </cell>
          <cell r="R3547" t="str">
            <v>FORTALECIMIENTO INSTITUCIONAL</v>
          </cell>
          <cell r="S3547">
            <v>20</v>
          </cell>
          <cell r="T3547" t="str">
            <v>FORTALECIMIENTO MUNICIPAL</v>
          </cell>
          <cell r="U3547">
            <v>1</v>
          </cell>
          <cell r="V3547" t="str">
            <v>NUEVOS - 2008</v>
          </cell>
          <cell r="W3547">
            <v>4198</v>
          </cell>
        </row>
        <row r="3548">
          <cell r="B3548" t="str">
            <v/>
          </cell>
          <cell r="C3548" t="str">
            <v>FISCALIZACION Y CONTROL URBANO</v>
          </cell>
          <cell r="D3548" t="str">
            <v>DISTRITAL</v>
          </cell>
          <cell r="E3548">
            <v>15</v>
          </cell>
          <cell r="F3548" t="str">
            <v>DISTRITAL</v>
          </cell>
          <cell r="G3548" t="str">
            <v>RI-08</v>
          </cell>
          <cell r="H3548">
            <v>7950</v>
          </cell>
          <cell r="I3548">
            <v>7950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4</v>
          </cell>
          <cell r="R3548" t="str">
            <v>FORTALECIMIENTO INSTITUCIONAL</v>
          </cell>
          <cell r="S3548">
            <v>20</v>
          </cell>
          <cell r="T3548" t="str">
            <v>FORTALECIMIENTO MUNICIPAL</v>
          </cell>
          <cell r="U3548">
            <v>1</v>
          </cell>
          <cell r="V3548" t="str">
            <v>NUEVOS - 2008</v>
          </cell>
          <cell r="W3548">
            <v>4200</v>
          </cell>
        </row>
        <row r="3549">
          <cell r="B3549" t="str">
            <v/>
          </cell>
          <cell r="C3549" t="str">
            <v>FISCALIZACION Y CONTROL URBANO 2008</v>
          </cell>
          <cell r="D3549" t="str">
            <v>DISTRITAL</v>
          </cell>
          <cell r="E3549">
            <v>15</v>
          </cell>
          <cell r="F3549" t="str">
            <v>DISTRITAL</v>
          </cell>
          <cell r="G3549" t="str">
            <v>RI-08</v>
          </cell>
          <cell r="H3549">
            <v>50000</v>
          </cell>
          <cell r="I3549">
            <v>50000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4</v>
          </cell>
          <cell r="R3549" t="str">
            <v>FORTALECIMIENTO INSTITUCIONAL</v>
          </cell>
          <cell r="S3549">
            <v>20</v>
          </cell>
          <cell r="T3549" t="str">
            <v>FORTALECIMIENTO MUNICIPAL</v>
          </cell>
          <cell r="U3549">
            <v>1</v>
          </cell>
          <cell r="V3549" t="str">
            <v>NUEVOS - 2008</v>
          </cell>
          <cell r="W3549">
            <v>4201</v>
          </cell>
        </row>
        <row r="3550">
          <cell r="B3550" t="str">
            <v/>
          </cell>
          <cell r="C3550" t="str">
            <v>FORTALECIMIENTO A CAMPAÑA DE PREVENCION Y DIFUSION DE SEGURIDAD CIUDADANA COMUNITARIA</v>
          </cell>
          <cell r="D3550" t="str">
            <v>DISTRITAL</v>
          </cell>
          <cell r="E3550">
            <v>15</v>
          </cell>
          <cell r="F3550" t="str">
            <v>DISTRITAL</v>
          </cell>
          <cell r="G3550" t="str">
            <v>RI-08</v>
          </cell>
          <cell r="H3550">
            <v>150000</v>
          </cell>
          <cell r="I3550">
            <v>150000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4</v>
          </cell>
          <cell r="R3550" t="str">
            <v>FORTALECIMIENTO INSTITUCIONAL</v>
          </cell>
          <cell r="S3550">
            <v>6</v>
          </cell>
          <cell r="T3550" t="str">
            <v>SERVICIOS DE SEGURIDAD CIUDADANA</v>
          </cell>
          <cell r="U3550">
            <v>1</v>
          </cell>
          <cell r="V3550" t="str">
            <v>NUEVOS - 2008</v>
          </cell>
          <cell r="W3550">
            <v>4202</v>
          </cell>
        </row>
        <row r="3551">
          <cell r="B3551" t="str">
            <v/>
          </cell>
          <cell r="C3551" t="str">
            <v>FORTALECIMIENTO A LA BRIGADA MUNICIPAL DE SEGURIDAD CIUDADANA</v>
          </cell>
          <cell r="D3551" t="str">
            <v>DISTRITAL</v>
          </cell>
          <cell r="E3551">
            <v>15</v>
          </cell>
          <cell r="F3551" t="str">
            <v>DISTRITAL</v>
          </cell>
          <cell r="G3551" t="str">
            <v>RI-08</v>
          </cell>
          <cell r="H3551">
            <v>320250</v>
          </cell>
          <cell r="I3551">
            <v>320250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4</v>
          </cell>
          <cell r="R3551" t="str">
            <v>FORTALECIMIENTO INSTITUCIONAL</v>
          </cell>
          <cell r="S3551">
            <v>6</v>
          </cell>
          <cell r="T3551" t="str">
            <v>SERVICIOS DE SEGURIDAD CIUDADANA</v>
          </cell>
          <cell r="U3551">
            <v>1</v>
          </cell>
          <cell r="V3551" t="str">
            <v>NUEVOS - 2008</v>
          </cell>
          <cell r="W3551">
            <v>4203</v>
          </cell>
        </row>
        <row r="3552">
          <cell r="B3552" t="str">
            <v/>
          </cell>
          <cell r="C3552" t="str">
            <v>FORTALECIMIENTO A LA CAPTACION DE RECURSOS PROPIOS</v>
          </cell>
          <cell r="D3552" t="str">
            <v>DISTRITAL</v>
          </cell>
          <cell r="E3552">
            <v>15</v>
          </cell>
          <cell r="F3552" t="str">
            <v>DISTRITAL</v>
          </cell>
          <cell r="G3552" t="str">
            <v>RI-08</v>
          </cell>
          <cell r="H3552">
            <v>287000</v>
          </cell>
          <cell r="I3552">
            <v>287000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4</v>
          </cell>
          <cell r="R3552" t="str">
            <v>FORTALECIMIENTO INSTITUCIONAL</v>
          </cell>
          <cell r="S3552">
            <v>20</v>
          </cell>
          <cell r="T3552" t="str">
            <v>FORTALECIMIENTO MUNICIPAL</v>
          </cell>
          <cell r="U3552">
            <v>1</v>
          </cell>
          <cell r="V3552" t="str">
            <v>NUEVOS - 2008</v>
          </cell>
          <cell r="W3552">
            <v>4204</v>
          </cell>
        </row>
        <row r="3553">
          <cell r="B3553" t="str">
            <v/>
          </cell>
          <cell r="C3553" t="str">
            <v>FORTALECIMIENTO A LA PLANIFICACION PARTICIPATIVA</v>
          </cell>
          <cell r="D3553" t="str">
            <v>DISTRITAL</v>
          </cell>
          <cell r="E3553">
            <v>15</v>
          </cell>
          <cell r="F3553" t="str">
            <v>DISTRITAL</v>
          </cell>
          <cell r="G3553" t="str">
            <v>RI-08</v>
          </cell>
          <cell r="H3553">
            <v>100000</v>
          </cell>
          <cell r="I3553">
            <v>100000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4</v>
          </cell>
          <cell r="R3553" t="str">
            <v>FORTALECIMIENTO INSTITUCIONAL</v>
          </cell>
          <cell r="S3553">
            <v>20</v>
          </cell>
          <cell r="T3553" t="str">
            <v>FORTALECIMIENTO MUNICIPAL</v>
          </cell>
          <cell r="U3553">
            <v>1</v>
          </cell>
          <cell r="V3553" t="str">
            <v>NUEVOS - 2008</v>
          </cell>
          <cell r="W3553">
            <v>4206</v>
          </cell>
        </row>
        <row r="3554">
          <cell r="B3554" t="str">
            <v/>
          </cell>
          <cell r="C3554" t="str">
            <v>FORTALECIMIENTO A LA TRANSPARENCIA</v>
          </cell>
          <cell r="D3554" t="str">
            <v>DISTRITAL</v>
          </cell>
          <cell r="E3554">
            <v>15</v>
          </cell>
          <cell r="F3554" t="str">
            <v>DISTRITAL</v>
          </cell>
          <cell r="G3554" t="str">
            <v>RI-08</v>
          </cell>
          <cell r="H3554">
            <v>100000</v>
          </cell>
          <cell r="I3554">
            <v>100000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4</v>
          </cell>
          <cell r="R3554" t="str">
            <v>FORTALECIMIENTO INSTITUCIONAL</v>
          </cell>
          <cell r="S3554">
            <v>20</v>
          </cell>
          <cell r="T3554" t="str">
            <v>FORTALECIMIENTO MUNICIPAL</v>
          </cell>
          <cell r="U3554">
            <v>1</v>
          </cell>
          <cell r="V3554" t="str">
            <v>NUEVOS - 2008</v>
          </cell>
          <cell r="W3554">
            <v>4207</v>
          </cell>
        </row>
        <row r="3555">
          <cell r="B3555" t="str">
            <v>B05-19473-00000</v>
          </cell>
          <cell r="C3555" t="str">
            <v>EQUIPEMIENTO A ORGANISMOS Y UNIDADES OPERATIVAS DEL COMANDO REGIONAL DE LA POLICIA DE EL ALTO</v>
          </cell>
          <cell r="D3555" t="str">
            <v>DISTRITAL</v>
          </cell>
          <cell r="E3555">
            <v>15</v>
          </cell>
          <cell r="F3555" t="str">
            <v>DISTRITAL</v>
          </cell>
          <cell r="G3555" t="str">
            <v>RI-08</v>
          </cell>
          <cell r="H3555">
            <v>300000</v>
          </cell>
          <cell r="I3555">
            <v>200000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100000</v>
          </cell>
          <cell r="P3555">
            <v>0</v>
          </cell>
          <cell r="Q3555">
            <v>4</v>
          </cell>
          <cell r="R3555" t="str">
            <v>FORTALECIMIENTO INSTITUCIONAL</v>
          </cell>
          <cell r="S3555">
            <v>6</v>
          </cell>
          <cell r="T3555" t="str">
            <v>SERVICIOS DE SEGURIDAD CIUDADANA</v>
          </cell>
          <cell r="U3555">
            <v>1</v>
          </cell>
          <cell r="V3555" t="str">
            <v>NUEVOS - 2008</v>
          </cell>
          <cell r="W3555">
            <v>4208</v>
          </cell>
        </row>
        <row r="3556">
          <cell r="B3556" t="str">
            <v>B05-19474-00000</v>
          </cell>
          <cell r="C3556" t="str">
            <v>EQUIPAMIENTO A RETENES Y MODULOS POLICIALES CIUDAD DE EL ALTO</v>
          </cell>
          <cell r="D3556" t="str">
            <v>DISTRITAL</v>
          </cell>
          <cell r="E3556">
            <v>15</v>
          </cell>
          <cell r="F3556" t="str">
            <v>DISTRITAL</v>
          </cell>
          <cell r="G3556" t="str">
            <v>RI-08</v>
          </cell>
          <cell r="H3556">
            <v>100000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100000</v>
          </cell>
          <cell r="P3556">
            <v>0</v>
          </cell>
          <cell r="Q3556">
            <v>4</v>
          </cell>
          <cell r="R3556" t="str">
            <v>FORTALECIMIENTO INSTITUCIONAL</v>
          </cell>
          <cell r="S3556">
            <v>6</v>
          </cell>
          <cell r="T3556" t="str">
            <v>SERVICIOS DE SEGURIDAD CIUDADANA</v>
          </cell>
          <cell r="U3556">
            <v>1</v>
          </cell>
          <cell r="V3556" t="str">
            <v>NUEVOS - 2008</v>
          </cell>
          <cell r="W3556">
            <v>4209</v>
          </cell>
        </row>
        <row r="3557">
          <cell r="B3557" t="str">
            <v/>
          </cell>
          <cell r="C3557" t="str">
            <v>FORTALECIMIENTO DE LA GESTION DE RESIDUOS SOLIDOS</v>
          </cell>
          <cell r="D3557" t="str">
            <v>DISTRITAL</v>
          </cell>
          <cell r="E3557">
            <v>15</v>
          </cell>
          <cell r="F3557" t="str">
            <v>DISTRITAL</v>
          </cell>
          <cell r="G3557" t="str">
            <v>RI-08</v>
          </cell>
          <cell r="H3557">
            <v>200000</v>
          </cell>
          <cell r="I3557">
            <v>200000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2</v>
          </cell>
          <cell r="R3557" t="str">
            <v>OBRAS Y MEDIO AMBIENTE</v>
          </cell>
          <cell r="S3557">
            <v>36</v>
          </cell>
          <cell r="T3557" t="str">
            <v>LIMPIEZA URBANA Y RURAL</v>
          </cell>
          <cell r="U3557">
            <v>1</v>
          </cell>
          <cell r="V3557" t="str">
            <v>NUEVOS - 2008</v>
          </cell>
          <cell r="W3557">
            <v>4210</v>
          </cell>
        </row>
        <row r="3558">
          <cell r="B3558" t="str">
            <v/>
          </cell>
          <cell r="C3558" t="str">
            <v>FORTALECIMIENTO DIRECCION COMUNICACION</v>
          </cell>
          <cell r="D3558" t="str">
            <v>DISTRITAL</v>
          </cell>
          <cell r="E3558">
            <v>15</v>
          </cell>
          <cell r="F3558" t="str">
            <v>DISTRITAL</v>
          </cell>
          <cell r="G3558" t="str">
            <v>RI-08</v>
          </cell>
          <cell r="H3558">
            <v>50000</v>
          </cell>
          <cell r="I3558">
            <v>50000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4</v>
          </cell>
          <cell r="R3558" t="str">
            <v>FORTALECIMIENTO INSTITUCIONAL</v>
          </cell>
          <cell r="S3558">
            <v>20</v>
          </cell>
          <cell r="T3558" t="str">
            <v>FORTALECIMIENTO MUNICIPAL</v>
          </cell>
          <cell r="U3558">
            <v>1</v>
          </cell>
          <cell r="V3558" t="str">
            <v>NUEVOS - 2008</v>
          </cell>
          <cell r="W3558">
            <v>4211</v>
          </cell>
        </row>
        <row r="3559">
          <cell r="B3559" t="str">
            <v/>
          </cell>
          <cell r="C3559" t="str">
            <v>FORTALECIMIENTO INTERINSTITUCIONAL (GMEA - SUB ALCALDIAS)</v>
          </cell>
          <cell r="D3559" t="str">
            <v>DISTRITAL</v>
          </cell>
          <cell r="E3559">
            <v>15</v>
          </cell>
          <cell r="F3559" t="str">
            <v>DISTRITAL</v>
          </cell>
          <cell r="G3559" t="str">
            <v>RI-08</v>
          </cell>
          <cell r="H3559">
            <v>100000</v>
          </cell>
          <cell r="I3559">
            <v>100000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4</v>
          </cell>
          <cell r="R3559" t="str">
            <v>FORTALECIMIENTO INSTITUCIONAL</v>
          </cell>
          <cell r="S3559">
            <v>20</v>
          </cell>
          <cell r="T3559" t="str">
            <v>FORTALECIMIENTO MUNICIPAL</v>
          </cell>
          <cell r="U3559">
            <v>1</v>
          </cell>
          <cell r="V3559" t="str">
            <v>NUEVOS - 2008</v>
          </cell>
          <cell r="W3559">
            <v>4212</v>
          </cell>
        </row>
        <row r="3560">
          <cell r="B3560" t="str">
            <v/>
          </cell>
          <cell r="C3560" t="str">
            <v>FORTALECIMIENTO PARA LA DESCONCENTRACION</v>
          </cell>
          <cell r="D3560" t="str">
            <v>DISTRITAL</v>
          </cell>
          <cell r="E3560">
            <v>15</v>
          </cell>
          <cell r="F3560" t="str">
            <v>DISTRITAL</v>
          </cell>
          <cell r="G3560" t="str">
            <v>RI-08</v>
          </cell>
          <cell r="H3560">
            <v>300000</v>
          </cell>
          <cell r="I3560">
            <v>300000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4</v>
          </cell>
          <cell r="R3560" t="str">
            <v>FORTALECIMIENTO INSTITUCIONAL</v>
          </cell>
          <cell r="S3560">
            <v>20</v>
          </cell>
          <cell r="T3560" t="str">
            <v>FORTALECIMIENTO MUNICIPAL</v>
          </cell>
          <cell r="U3560">
            <v>1</v>
          </cell>
          <cell r="V3560" t="str">
            <v>NUEVOS - 2008</v>
          </cell>
          <cell r="W3560">
            <v>4213</v>
          </cell>
        </row>
        <row r="3561">
          <cell r="B3561" t="str">
            <v/>
          </cell>
          <cell r="C3561" t="str">
            <v>FUMIGACION Y DESRATIZACION DE CENTROS DE SERVICIOS A LA POBLACION</v>
          </cell>
          <cell r="D3561" t="str">
            <v>DISTRITAL</v>
          </cell>
          <cell r="E3561">
            <v>15</v>
          </cell>
          <cell r="F3561" t="str">
            <v>DISTRITAL</v>
          </cell>
          <cell r="G3561" t="str">
            <v>RI-08</v>
          </cell>
          <cell r="H3561">
            <v>25000</v>
          </cell>
          <cell r="I3561">
            <v>25000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2</v>
          </cell>
          <cell r="R3561" t="str">
            <v>OBRAS Y MEDIO AMBIENTE</v>
          </cell>
          <cell r="S3561">
            <v>14</v>
          </cell>
          <cell r="T3561" t="str">
            <v>DESARROLLO Y PRESERVACION DE MEDIO AMBIENTE</v>
          </cell>
          <cell r="U3561">
            <v>1</v>
          </cell>
          <cell r="V3561" t="str">
            <v>NUEVOS - 2008</v>
          </cell>
          <cell r="W3561">
            <v>4214</v>
          </cell>
        </row>
        <row r="3562">
          <cell r="B3562" t="str">
            <v/>
          </cell>
          <cell r="C3562" t="str">
            <v>GOBIERNO ELECTRONICO</v>
          </cell>
          <cell r="D3562" t="str">
            <v>DISTRITAL</v>
          </cell>
          <cell r="E3562">
            <v>15</v>
          </cell>
          <cell r="F3562" t="str">
            <v>DISTRITAL</v>
          </cell>
          <cell r="G3562" t="str">
            <v>RI-08</v>
          </cell>
          <cell r="H3562">
            <v>4000</v>
          </cell>
          <cell r="I3562">
            <v>4000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4</v>
          </cell>
          <cell r="R3562" t="str">
            <v>FORTALECIMIENTO INSTITUCIONAL</v>
          </cell>
          <cell r="S3562">
            <v>20</v>
          </cell>
          <cell r="T3562" t="str">
            <v>FORTALECIMIENTO MUNICIPAL</v>
          </cell>
          <cell r="U3562">
            <v>1</v>
          </cell>
          <cell r="V3562" t="str">
            <v>NUEVOS - 2008</v>
          </cell>
          <cell r="W3562">
            <v>4215</v>
          </cell>
        </row>
        <row r="3563">
          <cell r="B3563" t="str">
            <v>B05-19380-00000</v>
          </cell>
          <cell r="C3563" t="str">
            <v xml:space="preserve">HABILITACION DE AREAS MUNICIPALES DE RECREACION Y SALUD AMBIENTAL 2008    </v>
          </cell>
          <cell r="D3563" t="str">
            <v>DISTRITAL</v>
          </cell>
          <cell r="E3563">
            <v>15</v>
          </cell>
          <cell r="F3563" t="str">
            <v>DISTRITAL</v>
          </cell>
          <cell r="G3563" t="str">
            <v>RI-08</v>
          </cell>
          <cell r="H3563">
            <v>50000</v>
          </cell>
          <cell r="I3563">
            <v>50000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2</v>
          </cell>
          <cell r="R3563" t="str">
            <v>OBRAS Y MEDIO AMBIENTE</v>
          </cell>
          <cell r="S3563">
            <v>14</v>
          </cell>
          <cell r="T3563" t="str">
            <v>DESARROLLO Y PRESERVACION DE MEDIO AMBIENTE</v>
          </cell>
          <cell r="U3563">
            <v>1</v>
          </cell>
          <cell r="V3563" t="str">
            <v>NUEVOS - 2008</v>
          </cell>
          <cell r="W3563">
            <v>4216</v>
          </cell>
        </row>
        <row r="3564">
          <cell r="B3564" t="str">
            <v/>
          </cell>
          <cell r="C3564" t="str">
            <v xml:space="preserve">IMPLEMENTACION DE JUEGOS EN PARQUE INFANTIL </v>
          </cell>
          <cell r="D3564" t="str">
            <v>FRANZ TAMAYO "A"   D-7</v>
          </cell>
          <cell r="E3564">
            <v>15</v>
          </cell>
          <cell r="F3564" t="str">
            <v>DISTRITAL</v>
          </cell>
          <cell r="G3564" t="str">
            <v>RI-08</v>
          </cell>
          <cell r="H3564">
            <v>50000</v>
          </cell>
          <cell r="I3564">
            <v>50000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2</v>
          </cell>
          <cell r="R3564" t="str">
            <v>OBRAS Y MEDIO AMBIENTE</v>
          </cell>
          <cell r="S3564">
            <v>12</v>
          </cell>
          <cell r="T3564" t="str">
            <v>INFRAESTRUCTURA URBANA Y RURAL</v>
          </cell>
          <cell r="U3564">
            <v>1</v>
          </cell>
          <cell r="V3564" t="str">
            <v>NUEVOS - 2008</v>
          </cell>
          <cell r="W3564">
            <v>4217</v>
          </cell>
        </row>
        <row r="3565">
          <cell r="B3565" t="str">
            <v/>
          </cell>
          <cell r="C3565" t="str">
            <v>IMPLEMENTACION DE MICROHUERTAS ECOLOGICAS 2008</v>
          </cell>
          <cell r="D3565" t="str">
            <v>DISTRITAL</v>
          </cell>
          <cell r="E3565">
            <v>15</v>
          </cell>
          <cell r="F3565" t="str">
            <v>DISTRITAL</v>
          </cell>
          <cell r="G3565" t="str">
            <v>RI-08</v>
          </cell>
          <cell r="H3565">
            <v>38000</v>
          </cell>
          <cell r="I3565">
            <v>38000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2</v>
          </cell>
          <cell r="R3565" t="str">
            <v>OBRAS Y MEDIO AMBIENTE</v>
          </cell>
          <cell r="S3565">
            <v>14</v>
          </cell>
          <cell r="T3565" t="str">
            <v>DESARROLLO Y PRESERVACION DE MEDIO AMBIENTE</v>
          </cell>
          <cell r="U3565">
            <v>1</v>
          </cell>
          <cell r="V3565" t="str">
            <v>NUEVOS - 2008</v>
          </cell>
          <cell r="W3565">
            <v>4218</v>
          </cell>
        </row>
        <row r="3566">
          <cell r="B3566" t="str">
            <v/>
          </cell>
          <cell r="C3566" t="str">
            <v>IMPLEMENTACION MEDIOS DE COMUNICACIÓN SOCIAL</v>
          </cell>
          <cell r="D3566" t="str">
            <v>DISTRITAL</v>
          </cell>
          <cell r="E3566">
            <v>15</v>
          </cell>
          <cell r="F3566" t="str">
            <v>DISTRITAL</v>
          </cell>
          <cell r="G3566" t="str">
            <v>RI-08</v>
          </cell>
          <cell r="H3566">
            <v>300000</v>
          </cell>
          <cell r="I3566">
            <v>300000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4</v>
          </cell>
          <cell r="R3566" t="str">
            <v>FORTALECIMIENTO INSTITUCIONAL</v>
          </cell>
          <cell r="S3566">
            <v>20</v>
          </cell>
          <cell r="T3566" t="str">
            <v>FORTALECIMIENTO MUNICIPAL</v>
          </cell>
          <cell r="U3566">
            <v>1</v>
          </cell>
          <cell r="V3566" t="str">
            <v>NUEVOS - 2008</v>
          </cell>
          <cell r="W3566">
            <v>4219</v>
          </cell>
        </row>
        <row r="3567">
          <cell r="B3567" t="str">
            <v/>
          </cell>
          <cell r="C3567" t="str">
            <v>LICENCIAS AMBIENTALES 2008</v>
          </cell>
          <cell r="D3567" t="str">
            <v>DISTRITAL</v>
          </cell>
          <cell r="E3567">
            <v>15</v>
          </cell>
          <cell r="F3567" t="str">
            <v>DISTRITAL</v>
          </cell>
          <cell r="G3567" t="str">
            <v>RI-08</v>
          </cell>
          <cell r="H3567">
            <v>70000</v>
          </cell>
          <cell r="I3567">
            <v>70000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2</v>
          </cell>
          <cell r="R3567" t="str">
            <v>OBRAS Y MEDIO AMBIENTE</v>
          </cell>
          <cell r="S3567">
            <v>12</v>
          </cell>
          <cell r="T3567" t="str">
            <v>INFRAESTRUCTURA URBANA Y RURAL</v>
          </cell>
          <cell r="U3567">
            <v>1</v>
          </cell>
          <cell r="V3567" t="str">
            <v>NUEVOS - 2008</v>
          </cell>
          <cell r="W3567">
            <v>4220</v>
          </cell>
        </row>
        <row r="3568">
          <cell r="B3568" t="str">
            <v>B05-19573-00000</v>
          </cell>
          <cell r="C3568" t="str">
            <v>CONSTRUCCIÒN PLAZA MIRADOR TIAHUANACU</v>
          </cell>
          <cell r="D3568" t="str">
            <v>16 DE JULIO 1RA SECCIÓN</v>
          </cell>
          <cell r="E3568">
            <v>6</v>
          </cell>
          <cell r="F3568" t="str">
            <v>DISTRITO - 6</v>
          </cell>
          <cell r="G3568" t="str">
            <v>RI-08</v>
          </cell>
          <cell r="H3568">
            <v>38493</v>
          </cell>
          <cell r="I3568">
            <v>38493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2</v>
          </cell>
          <cell r="R3568" t="str">
            <v>OBRAS Y MEDIO AMBIENTE</v>
          </cell>
          <cell r="S3568">
            <v>12</v>
          </cell>
          <cell r="T3568" t="str">
            <v>INFRAESTRUCTURA URBANA Y RURAL</v>
          </cell>
          <cell r="U3568">
            <v>1</v>
          </cell>
          <cell r="V3568" t="str">
            <v>NUEVOS - 2008</v>
          </cell>
          <cell r="W3568">
            <v>4221</v>
          </cell>
        </row>
        <row r="3569">
          <cell r="B3569" t="str">
            <v/>
          </cell>
          <cell r="C3569" t="str">
            <v>MANTENIMIENTO DE PASARELAS AV. 6 DE MARZO</v>
          </cell>
          <cell r="D3569" t="str">
            <v>DISTRITAL</v>
          </cell>
          <cell r="E3569">
            <v>15</v>
          </cell>
          <cell r="F3569" t="str">
            <v>DISTRITAL</v>
          </cell>
          <cell r="G3569" t="str">
            <v>RI-08</v>
          </cell>
          <cell r="H3569">
            <v>20000</v>
          </cell>
          <cell r="I3569">
            <v>20000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2</v>
          </cell>
          <cell r="R3569" t="str">
            <v>OBRAS Y MEDIO AMBIENTE</v>
          </cell>
          <cell r="S3569">
            <v>18</v>
          </cell>
          <cell r="T3569" t="str">
            <v>CONSTRUCCION Y MANTENIMIENTO DE CAMINOS VECINALES</v>
          </cell>
          <cell r="U3569">
            <v>1</v>
          </cell>
          <cell r="V3569" t="str">
            <v>NUEVOS - 2008</v>
          </cell>
          <cell r="W3569">
            <v>4224</v>
          </cell>
        </row>
        <row r="3570">
          <cell r="B3570" t="str">
            <v/>
          </cell>
          <cell r="C3570" t="str">
            <v>MANTENIMIENTO DE VIAS CIUDAD DE EL ALTO</v>
          </cell>
          <cell r="D3570" t="str">
            <v>DISTRITAL</v>
          </cell>
          <cell r="E3570">
            <v>15</v>
          </cell>
          <cell r="F3570" t="str">
            <v>DISTRITAL</v>
          </cell>
          <cell r="G3570" t="str">
            <v>RI-08</v>
          </cell>
          <cell r="H3570">
            <v>200000</v>
          </cell>
          <cell r="I3570">
            <v>200000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2</v>
          </cell>
          <cell r="R3570" t="str">
            <v>OBRAS Y MEDIO AMBIENTE</v>
          </cell>
          <cell r="S3570">
            <v>18</v>
          </cell>
          <cell r="T3570" t="str">
            <v>CONSTRUCCION Y MANTENIMIENTO DE CAMINOS VECINALES</v>
          </cell>
          <cell r="U3570">
            <v>1</v>
          </cell>
          <cell r="V3570" t="str">
            <v>NUEVOS - 2008</v>
          </cell>
          <cell r="W3570">
            <v>4225</v>
          </cell>
        </row>
        <row r="3571">
          <cell r="B3571" t="str">
            <v/>
          </cell>
          <cell r="C3571" t="str">
            <v>MANTENIMIENTO E IMPLEMENTACION DE SEMAFOROS   2008</v>
          </cell>
          <cell r="D3571" t="str">
            <v>DISTRITAL</v>
          </cell>
          <cell r="E3571">
            <v>15</v>
          </cell>
          <cell r="F3571" t="str">
            <v>DISTRITAL</v>
          </cell>
          <cell r="G3571" t="str">
            <v>RI-08</v>
          </cell>
          <cell r="H3571">
            <v>150000</v>
          </cell>
          <cell r="I3571">
            <v>150000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2</v>
          </cell>
          <cell r="R3571" t="str">
            <v>OBRAS Y MEDIO AMBIENTE</v>
          </cell>
          <cell r="S3571">
            <v>18</v>
          </cell>
          <cell r="T3571" t="str">
            <v>CONSTRUCCION Y MANTENIMIENTO DE CAMINOS VECINALES</v>
          </cell>
          <cell r="U3571">
            <v>1</v>
          </cell>
          <cell r="V3571" t="str">
            <v>NUEVOS - 2008</v>
          </cell>
          <cell r="W3571">
            <v>4226</v>
          </cell>
        </row>
        <row r="3572">
          <cell r="B3572" t="str">
            <v/>
          </cell>
          <cell r="C3572" t="str">
            <v>MANTENIMIENTO EMBOVEDADO AV. TIAHUANACU</v>
          </cell>
          <cell r="D3572" t="str">
            <v>DISTRITAL</v>
          </cell>
          <cell r="E3572">
            <v>15</v>
          </cell>
          <cell r="F3572" t="str">
            <v>DISTRITAL</v>
          </cell>
          <cell r="G3572" t="str">
            <v>RI-08</v>
          </cell>
          <cell r="H3572">
            <v>20000</v>
          </cell>
          <cell r="I3572">
            <v>20000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2</v>
          </cell>
          <cell r="R3572" t="str">
            <v>OBRAS Y MEDIO AMBIENTE</v>
          </cell>
          <cell r="S3572">
            <v>15</v>
          </cell>
          <cell r="T3572" t="str">
            <v>PLAN USO DE DESECHOS SOLIDOS - ALCANTARILLADO SANITARIO</v>
          </cell>
          <cell r="U3572">
            <v>1</v>
          </cell>
          <cell r="V3572" t="str">
            <v>NUEVOS - 2008</v>
          </cell>
          <cell r="W3572">
            <v>4227</v>
          </cell>
        </row>
        <row r="3573">
          <cell r="B3573" t="str">
            <v/>
          </cell>
          <cell r="C3573" t="str">
            <v>MANTENIMIENTO EMBOVEDADO KANTUTANI</v>
          </cell>
          <cell r="D3573" t="str">
            <v>DISTRITAL</v>
          </cell>
          <cell r="E3573">
            <v>15</v>
          </cell>
          <cell r="F3573" t="str">
            <v>DISTRITAL</v>
          </cell>
          <cell r="G3573" t="str">
            <v>RI-08</v>
          </cell>
          <cell r="H3573">
            <v>100000</v>
          </cell>
          <cell r="I3573">
            <v>100000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2</v>
          </cell>
          <cell r="R3573" t="str">
            <v>OBRAS Y MEDIO AMBIENTE</v>
          </cell>
          <cell r="S3573">
            <v>15</v>
          </cell>
          <cell r="T3573" t="str">
            <v>PLAN USO DE DESECHOS SOLIDOS - ALCANTARILLADO SANITARIO</v>
          </cell>
          <cell r="U3573">
            <v>1</v>
          </cell>
          <cell r="V3573" t="str">
            <v>NUEVOS - 2008</v>
          </cell>
          <cell r="W3573">
            <v>4228</v>
          </cell>
        </row>
        <row r="3574">
          <cell r="B3574" t="str">
            <v/>
          </cell>
          <cell r="C3574" t="str">
            <v>MANTENIMIENTO EMBOVEDADO RIO HERNANI</v>
          </cell>
          <cell r="D3574" t="str">
            <v>DISTRITAL</v>
          </cell>
          <cell r="E3574">
            <v>15</v>
          </cell>
          <cell r="F3574" t="str">
            <v>DISTRITAL</v>
          </cell>
          <cell r="G3574" t="str">
            <v>RI-08</v>
          </cell>
          <cell r="H3574">
            <v>50000</v>
          </cell>
          <cell r="I3574">
            <v>50000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2</v>
          </cell>
          <cell r="R3574" t="str">
            <v>OBRAS Y MEDIO AMBIENTE</v>
          </cell>
          <cell r="S3574">
            <v>15</v>
          </cell>
          <cell r="T3574" t="str">
            <v>PLAN USO DE DESECHOS SOLIDOS - ALCANTARILLADO SANITARIO</v>
          </cell>
          <cell r="U3574">
            <v>1</v>
          </cell>
          <cell r="V3574" t="str">
            <v>NUEVOS - 2008</v>
          </cell>
          <cell r="W3574">
            <v>4229</v>
          </cell>
        </row>
        <row r="3575">
          <cell r="B3575" t="str">
            <v/>
          </cell>
          <cell r="C3575" t="str">
            <v>FORTALECIMIENTO DIRECCION DE OBRAS</v>
          </cell>
          <cell r="D3575" t="str">
            <v>DISTRITAL</v>
          </cell>
          <cell r="E3575">
            <v>15</v>
          </cell>
          <cell r="F3575" t="str">
            <v>DISTRITAL</v>
          </cell>
          <cell r="G3575" t="str">
            <v>RI-08</v>
          </cell>
          <cell r="H3575">
            <v>50000</v>
          </cell>
          <cell r="I3575">
            <v>50000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4</v>
          </cell>
          <cell r="R3575" t="str">
            <v>FORTALECIMIENTO INSTITUCIONAL</v>
          </cell>
          <cell r="S3575">
            <v>20</v>
          </cell>
          <cell r="T3575" t="str">
            <v>FORTALECIMIENTO MUNICIPAL</v>
          </cell>
          <cell r="U3575">
            <v>1</v>
          </cell>
          <cell r="V3575" t="str">
            <v>NUEVOS - 2008</v>
          </cell>
          <cell r="W3575">
            <v>4230</v>
          </cell>
        </row>
        <row r="3576">
          <cell r="B3576" t="str">
            <v/>
          </cell>
          <cell r="C3576" t="str">
            <v>MANTENIMIENTO PREVENTIVO Y CORRECTIVO DE LA RED DE COMUNICACIÓN DEL GMEA</v>
          </cell>
          <cell r="D3576" t="str">
            <v>DISTRITAL</v>
          </cell>
          <cell r="E3576">
            <v>15</v>
          </cell>
          <cell r="F3576" t="str">
            <v>DISTRITAL</v>
          </cell>
          <cell r="G3576" t="str">
            <v>RI-08</v>
          </cell>
          <cell r="H3576">
            <v>50000</v>
          </cell>
          <cell r="I3576">
            <v>50000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4</v>
          </cell>
          <cell r="R3576" t="str">
            <v>FORTALECIMIENTO INSTITUCIONAL</v>
          </cell>
          <cell r="S3576">
            <v>20</v>
          </cell>
          <cell r="T3576" t="str">
            <v>FORTALECIMIENTO MUNICIPAL</v>
          </cell>
          <cell r="U3576">
            <v>1</v>
          </cell>
          <cell r="V3576" t="str">
            <v>NUEVOS - 2008</v>
          </cell>
          <cell r="W3576">
            <v>4231</v>
          </cell>
        </row>
        <row r="3577">
          <cell r="B3577" t="str">
            <v/>
          </cell>
          <cell r="C3577" t="str">
            <v>MANTENIMIENTO PREVENTIVO Y CORRECTIVO DE LOS EQUIPOS INFORMATICOS DEL GMEA</v>
          </cell>
          <cell r="D3577" t="str">
            <v>DISTRITAL</v>
          </cell>
          <cell r="E3577">
            <v>15</v>
          </cell>
          <cell r="F3577" t="str">
            <v>DISTRITAL</v>
          </cell>
          <cell r="G3577" t="str">
            <v>RI-08</v>
          </cell>
          <cell r="H3577">
            <v>150000</v>
          </cell>
          <cell r="I3577">
            <v>150000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4</v>
          </cell>
          <cell r="R3577" t="str">
            <v>FORTALECIMIENTO INSTITUCIONAL</v>
          </cell>
          <cell r="S3577">
            <v>20</v>
          </cell>
          <cell r="T3577" t="str">
            <v>FORTALECIMIENTO MUNICIPAL</v>
          </cell>
          <cell r="U3577">
            <v>1</v>
          </cell>
          <cell r="V3577" t="str">
            <v>NUEVOS - 2008</v>
          </cell>
          <cell r="W3577">
            <v>4232</v>
          </cell>
        </row>
        <row r="3578">
          <cell r="B3578" t="str">
            <v/>
          </cell>
          <cell r="C3578" t="str">
            <v>MANTENIMIENTO RIO SECO</v>
          </cell>
          <cell r="D3578" t="str">
            <v>DISTRITAL</v>
          </cell>
          <cell r="E3578">
            <v>15</v>
          </cell>
          <cell r="F3578" t="str">
            <v>DISTRITAL</v>
          </cell>
          <cell r="G3578" t="str">
            <v>RI-08</v>
          </cell>
          <cell r="H3578">
            <v>20000</v>
          </cell>
          <cell r="I3578">
            <v>20000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2</v>
          </cell>
          <cell r="R3578" t="str">
            <v>OBRAS Y MEDIO AMBIENTE</v>
          </cell>
          <cell r="S3578">
            <v>16</v>
          </cell>
          <cell r="T3578" t="str">
            <v>TRATAMIENTO DE CUENCAS</v>
          </cell>
          <cell r="U3578">
            <v>1</v>
          </cell>
          <cell r="V3578" t="str">
            <v>NUEVOS - 2008</v>
          </cell>
          <cell r="W3578">
            <v>4233</v>
          </cell>
        </row>
        <row r="3579">
          <cell r="B3579" t="str">
            <v/>
          </cell>
          <cell r="C3579" t="str">
            <v>MANTENIMIENTO RIO SEKE</v>
          </cell>
          <cell r="D3579" t="str">
            <v>DISTRITAL</v>
          </cell>
          <cell r="E3579">
            <v>15</v>
          </cell>
          <cell r="F3579" t="str">
            <v>DISTRITAL</v>
          </cell>
          <cell r="G3579" t="str">
            <v>RI-08</v>
          </cell>
          <cell r="H3579">
            <v>20000</v>
          </cell>
          <cell r="I3579">
            <v>20000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2</v>
          </cell>
          <cell r="R3579" t="str">
            <v>OBRAS Y MEDIO AMBIENTE</v>
          </cell>
          <cell r="S3579">
            <v>16</v>
          </cell>
          <cell r="T3579" t="str">
            <v>TRATAMIENTO DE CUENCAS</v>
          </cell>
          <cell r="U3579">
            <v>1</v>
          </cell>
          <cell r="V3579" t="str">
            <v>NUEVOS - 2008</v>
          </cell>
          <cell r="W3579">
            <v>4234</v>
          </cell>
        </row>
        <row r="3580">
          <cell r="B3580" t="str">
            <v/>
          </cell>
          <cell r="C3580" t="str">
            <v>MANTENIMIENTO Y REFACCION DE CARPAS SOLARES EDUCATIVAS</v>
          </cell>
          <cell r="D3580" t="str">
            <v>DISTRITAL</v>
          </cell>
          <cell r="E3580">
            <v>15</v>
          </cell>
          <cell r="F3580" t="str">
            <v>DISTRITAL</v>
          </cell>
          <cell r="G3580" t="str">
            <v>RI-08</v>
          </cell>
          <cell r="H3580">
            <v>60000</v>
          </cell>
          <cell r="I3580">
            <v>60000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1</v>
          </cell>
          <cell r="R3580" t="str">
            <v>PROTECCION SOCIAL</v>
          </cell>
          <cell r="S3580">
            <v>1</v>
          </cell>
          <cell r="T3580" t="str">
            <v>SERVICIO DE EDUCACION</v>
          </cell>
          <cell r="U3580">
            <v>1</v>
          </cell>
          <cell r="V3580" t="str">
            <v>NUEVOS - 2008</v>
          </cell>
          <cell r="W3580">
            <v>4235</v>
          </cell>
        </row>
        <row r="3581">
          <cell r="B3581" t="str">
            <v>B05-19391-00000</v>
          </cell>
          <cell r="C3581" t="str">
            <v>MEJORAMIENTO Y MANTENIMIENTO DE AREAS VERDES DE DOMINIO DISTRITAL 2008</v>
          </cell>
          <cell r="D3581" t="str">
            <v>DISTRITAL</v>
          </cell>
          <cell r="E3581">
            <v>15</v>
          </cell>
          <cell r="F3581" t="str">
            <v>DISTRITAL</v>
          </cell>
          <cell r="G3581" t="str">
            <v>RI-08</v>
          </cell>
          <cell r="H3581">
            <v>800000</v>
          </cell>
          <cell r="I3581">
            <v>800000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2</v>
          </cell>
          <cell r="R3581" t="str">
            <v>OBRAS Y MEDIO AMBIENTE</v>
          </cell>
          <cell r="S3581">
            <v>14</v>
          </cell>
          <cell r="T3581" t="str">
            <v>DESARROLLO Y PRESERVACION DE MEDIO AMBIENTE</v>
          </cell>
          <cell r="U3581">
            <v>1</v>
          </cell>
          <cell r="V3581" t="str">
            <v>NUEVOS - 2008</v>
          </cell>
          <cell r="W3581">
            <v>4237</v>
          </cell>
        </row>
        <row r="3582">
          <cell r="B3582" t="str">
            <v>B05-19394-00000</v>
          </cell>
          <cell r="C3582" t="str">
            <v>MONITOREO Y CONTAMINACION DE LOS RESIDUOS HIDRICOS</v>
          </cell>
          <cell r="D3582" t="str">
            <v>DISTRITAL</v>
          </cell>
          <cell r="E3582">
            <v>15</v>
          </cell>
          <cell r="F3582" t="str">
            <v>DISTRITAL</v>
          </cell>
          <cell r="G3582" t="str">
            <v>RI-08</v>
          </cell>
          <cell r="H3582">
            <v>200000</v>
          </cell>
          <cell r="I3582">
            <v>200000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2</v>
          </cell>
          <cell r="R3582" t="str">
            <v>OBRAS Y MEDIO AMBIENTE</v>
          </cell>
          <cell r="S3582">
            <v>15</v>
          </cell>
          <cell r="T3582" t="str">
            <v>PLAN USO DE DESECHOS SOLIDOS - ALCANTARILLADO SANITARIO</v>
          </cell>
          <cell r="U3582">
            <v>1</v>
          </cell>
          <cell r="V3582" t="str">
            <v>NUEVOS - 2008</v>
          </cell>
          <cell r="W3582">
            <v>4238</v>
          </cell>
        </row>
        <row r="3583">
          <cell r="B3583" t="str">
            <v>B05-19395-00000</v>
          </cell>
          <cell r="C3583" t="str">
            <v>MONITOREO Y EVALUACION AMBIENTAL A FUENTES CONTAMINANTES</v>
          </cell>
          <cell r="D3583" t="str">
            <v>DISTRITAL</v>
          </cell>
          <cell r="E3583">
            <v>15</v>
          </cell>
          <cell r="F3583" t="str">
            <v>DISTRITAL</v>
          </cell>
          <cell r="G3583" t="str">
            <v>RI-08</v>
          </cell>
          <cell r="H3583">
            <v>50000</v>
          </cell>
          <cell r="I3583">
            <v>50000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2</v>
          </cell>
          <cell r="R3583" t="str">
            <v>OBRAS Y MEDIO AMBIENTE</v>
          </cell>
          <cell r="S3583">
            <v>14</v>
          </cell>
          <cell r="T3583" t="str">
            <v>DESARROLLO Y PRESERVACION DE MEDIO AMBIENTE</v>
          </cell>
          <cell r="U3583">
            <v>1</v>
          </cell>
          <cell r="V3583" t="str">
            <v>NUEVOS - 2008</v>
          </cell>
          <cell r="W3583">
            <v>4239</v>
          </cell>
        </row>
        <row r="3584">
          <cell r="B3584" t="str">
            <v>B05-19397-00000</v>
          </cell>
          <cell r="C3584" t="str">
            <v>OBRAS MENORES 2008</v>
          </cell>
          <cell r="D3584" t="str">
            <v>DISTRITAL</v>
          </cell>
          <cell r="E3584">
            <v>15</v>
          </cell>
          <cell r="F3584" t="str">
            <v>DISTRITAL</v>
          </cell>
          <cell r="G3584" t="str">
            <v>RI-08</v>
          </cell>
          <cell r="H3584">
            <v>1000000</v>
          </cell>
          <cell r="I3584">
            <v>1000000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2</v>
          </cell>
          <cell r="R3584" t="str">
            <v>OBRAS Y MEDIO AMBIENTE</v>
          </cell>
          <cell r="S3584">
            <v>12</v>
          </cell>
          <cell r="T3584" t="str">
            <v>INFRAESTRUCTURA URBANA Y RURAL</v>
          </cell>
          <cell r="U3584">
            <v>1</v>
          </cell>
          <cell r="V3584" t="str">
            <v>NUEVOS - 2008</v>
          </cell>
          <cell r="W3584">
            <v>4240</v>
          </cell>
        </row>
        <row r="3585">
          <cell r="B3585" t="str">
            <v>B05-17213-00000</v>
          </cell>
          <cell r="C3585" t="str">
            <v>EQUIPAMIENTO MODULO POLICIAL UNIFICADA POTOSI</v>
          </cell>
          <cell r="D3585" t="str">
            <v>UNIFICADA POTOSI</v>
          </cell>
          <cell r="E3585">
            <v>8</v>
          </cell>
          <cell r="F3585" t="str">
            <v>DISTRITO - 8</v>
          </cell>
          <cell r="G3585" t="str">
            <v>RI-08</v>
          </cell>
          <cell r="H3585">
            <v>15000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15000</v>
          </cell>
          <cell r="P3585">
            <v>0</v>
          </cell>
          <cell r="Q3585">
            <v>4</v>
          </cell>
          <cell r="R3585" t="str">
            <v>FORTALECIMIENTO INSTITUCIONAL</v>
          </cell>
          <cell r="S3585">
            <v>6</v>
          </cell>
          <cell r="T3585" t="str">
            <v>SERVICIOS DE SEGURIDAD CIUDADANA</v>
          </cell>
          <cell r="U3585">
            <v>2</v>
          </cell>
          <cell r="V3585" t="str">
            <v>PROYECTOS - 2007 P/CONCLUSION</v>
          </cell>
          <cell r="W3585">
            <v>4241</v>
          </cell>
        </row>
        <row r="3586">
          <cell r="B3586" t="str">
            <v>B05-19399-00000</v>
          </cell>
          <cell r="C3586" t="str">
            <v>CONSTRUCCION DE GRADERIAS Y CAMERINES EN CANCHA DE FUTBOL</v>
          </cell>
          <cell r="D3586" t="str">
            <v>CHIJIMARCA</v>
          </cell>
          <cell r="E3586">
            <v>8</v>
          </cell>
          <cell r="F3586" t="str">
            <v>DISTRITO - 8</v>
          </cell>
          <cell r="G3586" t="str">
            <v>RI-08</v>
          </cell>
          <cell r="H3586">
            <v>30000</v>
          </cell>
          <cell r="I3586">
            <v>0</v>
          </cell>
          <cell r="J3586">
            <v>0</v>
          </cell>
          <cell r="K3586">
            <v>30000</v>
          </cell>
          <cell r="L3586">
            <v>0</v>
          </cell>
          <cell r="M3586">
            <v>0</v>
          </cell>
          <cell r="N3586">
            <v>30000</v>
          </cell>
          <cell r="O3586">
            <v>0</v>
          </cell>
          <cell r="P3586">
            <v>0</v>
          </cell>
          <cell r="Q3586">
            <v>2</v>
          </cell>
          <cell r="R3586" t="str">
            <v>OBRAS Y MEDIO AMBIENTE</v>
          </cell>
          <cell r="S3586">
            <v>12</v>
          </cell>
          <cell r="T3586" t="str">
            <v>INFRAESTRUCTURA URBANA Y RURAL</v>
          </cell>
          <cell r="U3586">
            <v>1</v>
          </cell>
          <cell r="V3586" t="str">
            <v>NUEVOS - 2008</v>
          </cell>
          <cell r="W3586">
            <v>4242</v>
          </cell>
        </row>
        <row r="3587">
          <cell r="B3587" t="str">
            <v>B05-19401-00000</v>
          </cell>
          <cell r="C3587" t="str">
            <v xml:space="preserve">ORIENTACION, EDUCACION Y PARTICIPACION SOCIAL CIUDADANA </v>
          </cell>
          <cell r="D3587" t="str">
            <v>DISTRITAL</v>
          </cell>
          <cell r="E3587">
            <v>15</v>
          </cell>
          <cell r="F3587" t="str">
            <v>DISTRITAL</v>
          </cell>
          <cell r="G3587" t="str">
            <v>RI-08</v>
          </cell>
          <cell r="H3587">
            <v>350000</v>
          </cell>
          <cell r="I3587">
            <v>350000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4</v>
          </cell>
          <cell r="R3587" t="str">
            <v>FORTALECIMIENTO INSTITUCIONAL</v>
          </cell>
          <cell r="S3587">
            <v>20</v>
          </cell>
          <cell r="T3587" t="str">
            <v>FORTALECIMIENTO MUNICIPAL</v>
          </cell>
          <cell r="U3587">
            <v>1</v>
          </cell>
          <cell r="V3587" t="str">
            <v>NUEVOS - 2008</v>
          </cell>
          <cell r="W3587">
            <v>4243</v>
          </cell>
        </row>
        <row r="3588">
          <cell r="B3588" t="str">
            <v/>
          </cell>
          <cell r="C3588" t="str">
            <v>PREVENCION DEL USO INDEBIDO DE DROGAS Y DEL DELITO EN EL MUNIICPIO DE EL ALTO</v>
          </cell>
          <cell r="D3588" t="str">
            <v>DISTRITAL</v>
          </cell>
          <cell r="E3588">
            <v>15</v>
          </cell>
          <cell r="F3588" t="str">
            <v>DISTRITAL</v>
          </cell>
          <cell r="G3588" t="str">
            <v>RI-08</v>
          </cell>
          <cell r="H3588">
            <v>160000</v>
          </cell>
          <cell r="I3588">
            <v>160000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4</v>
          </cell>
          <cell r="R3588" t="str">
            <v>FORTALECIMIENTO INSTITUCIONAL</v>
          </cell>
          <cell r="S3588">
            <v>6</v>
          </cell>
          <cell r="T3588" t="str">
            <v>SERVICIOS DE SEGURIDAD CIUDADANA</v>
          </cell>
          <cell r="U3588">
            <v>1</v>
          </cell>
          <cell r="V3588" t="str">
            <v>NUEVOS - 2008</v>
          </cell>
          <cell r="W3588">
            <v>4245</v>
          </cell>
        </row>
        <row r="3589">
          <cell r="B3589" t="str">
            <v/>
          </cell>
          <cell r="C3589" t="str">
            <v>PROGRAMA DE EDUCACION AMBIENTAL</v>
          </cell>
          <cell r="D3589" t="str">
            <v>DISTRITAL</v>
          </cell>
          <cell r="E3589">
            <v>15</v>
          </cell>
          <cell r="F3589" t="str">
            <v>DISTRITAL</v>
          </cell>
          <cell r="G3589" t="str">
            <v>RI-08</v>
          </cell>
          <cell r="H3589">
            <v>75000</v>
          </cell>
          <cell r="I3589">
            <v>75000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2</v>
          </cell>
          <cell r="R3589" t="str">
            <v>OBRAS Y MEDIO AMBIENTE</v>
          </cell>
          <cell r="S3589">
            <v>14</v>
          </cell>
          <cell r="T3589" t="str">
            <v>DESARROLLO Y PRESERVACION DE MEDIO AMBIENTE</v>
          </cell>
          <cell r="U3589">
            <v>1</v>
          </cell>
          <cell r="V3589" t="str">
            <v>NUEVOS - 2008</v>
          </cell>
          <cell r="W3589">
            <v>4246</v>
          </cell>
        </row>
        <row r="3590">
          <cell r="B3590" t="str">
            <v/>
          </cell>
          <cell r="C3590" t="str">
            <v>PROGRAMA DE INVESTIGACION ESTRATEGICA EN BOLIVIA (PIEB - GMEA)</v>
          </cell>
          <cell r="D3590" t="str">
            <v>DISTRITAL</v>
          </cell>
          <cell r="E3590">
            <v>15</v>
          </cell>
          <cell r="F3590" t="str">
            <v>DISTRITAL</v>
          </cell>
          <cell r="G3590" t="str">
            <v>RI-08</v>
          </cell>
          <cell r="H3590">
            <v>144000</v>
          </cell>
          <cell r="I3590">
            <v>144000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4</v>
          </cell>
          <cell r="R3590" t="str">
            <v>FORTALECIMIENTO INSTITUCIONAL</v>
          </cell>
          <cell r="S3590">
            <v>20</v>
          </cell>
          <cell r="T3590" t="str">
            <v>FORTALECIMIENTO MUNICIPAL</v>
          </cell>
          <cell r="U3590">
            <v>1</v>
          </cell>
          <cell r="V3590" t="str">
            <v>NUEVOS - 2008</v>
          </cell>
          <cell r="W3590">
            <v>4247</v>
          </cell>
        </row>
        <row r="3591">
          <cell r="B3591" t="str">
            <v>B05-19445-00000</v>
          </cell>
          <cell r="C3591" t="str">
            <v>REMODELACION PLAZA JUANA AZURDUY DE PADILLA (FASE II)</v>
          </cell>
          <cell r="D3591" t="str">
            <v>VILLA DOLORES  D-1</v>
          </cell>
          <cell r="E3591">
            <v>15</v>
          </cell>
          <cell r="F3591" t="str">
            <v>DISTRITAL</v>
          </cell>
          <cell r="G3591" t="str">
            <v>RI-08</v>
          </cell>
          <cell r="H3591">
            <v>160000</v>
          </cell>
          <cell r="I3591">
            <v>160000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2</v>
          </cell>
          <cell r="R3591" t="str">
            <v>OBRAS Y MEDIO AMBIENTE</v>
          </cell>
          <cell r="S3591">
            <v>12</v>
          </cell>
          <cell r="T3591" t="str">
            <v>INFRAESTRUCTURA URBANA Y RURAL</v>
          </cell>
          <cell r="U3591">
            <v>1</v>
          </cell>
          <cell r="V3591" t="str">
            <v>NUEVOS - 2008</v>
          </cell>
          <cell r="W3591">
            <v>4249</v>
          </cell>
        </row>
        <row r="3592">
          <cell r="B3592" t="str">
            <v/>
          </cell>
          <cell r="C3592" t="str">
            <v>SEÑALIZACION HORIZONTAL 2008</v>
          </cell>
          <cell r="D3592" t="str">
            <v>DISTRITAL</v>
          </cell>
          <cell r="E3592">
            <v>15</v>
          </cell>
          <cell r="F3592" t="str">
            <v>DISTRITAL</v>
          </cell>
          <cell r="G3592" t="str">
            <v>RI-08</v>
          </cell>
          <cell r="H3592">
            <v>250000</v>
          </cell>
          <cell r="I3592">
            <v>250000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2</v>
          </cell>
          <cell r="R3592" t="str">
            <v>OBRAS Y MEDIO AMBIENTE</v>
          </cell>
          <cell r="S3592">
            <v>19</v>
          </cell>
          <cell r="T3592" t="str">
            <v>TRANSPORTE Y VIALIDAD</v>
          </cell>
          <cell r="U3592">
            <v>1</v>
          </cell>
          <cell r="V3592" t="str">
            <v>NUEVOS - 2008</v>
          </cell>
          <cell r="W3592">
            <v>4250</v>
          </cell>
        </row>
        <row r="3593">
          <cell r="B3593" t="str">
            <v/>
          </cell>
          <cell r="C3593" t="str">
            <v>SEÑALIZACION VERTICAL 2008</v>
          </cell>
          <cell r="D3593" t="str">
            <v>DISTRITAL</v>
          </cell>
          <cell r="E3593">
            <v>15</v>
          </cell>
          <cell r="F3593" t="str">
            <v>DISTRITAL</v>
          </cell>
          <cell r="G3593" t="str">
            <v>RI-08</v>
          </cell>
          <cell r="H3593">
            <v>150000</v>
          </cell>
          <cell r="I3593">
            <v>150000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2</v>
          </cell>
          <cell r="R3593" t="str">
            <v>OBRAS Y MEDIO AMBIENTE</v>
          </cell>
          <cell r="S3593">
            <v>19</v>
          </cell>
          <cell r="T3593" t="str">
            <v>TRANSPORTE Y VIALIDAD</v>
          </cell>
          <cell r="U3593">
            <v>1</v>
          </cell>
          <cell r="V3593" t="str">
            <v>NUEVOS - 2008</v>
          </cell>
          <cell r="W3593">
            <v>4251</v>
          </cell>
        </row>
        <row r="3594">
          <cell r="B3594" t="str">
            <v/>
          </cell>
          <cell r="C3594" t="str">
            <v>SISTEMA CATASTRAL TERRITORIAL</v>
          </cell>
          <cell r="D3594" t="str">
            <v>DISTRITAL</v>
          </cell>
          <cell r="E3594">
            <v>15</v>
          </cell>
          <cell r="F3594" t="str">
            <v>DISTRITAL</v>
          </cell>
          <cell r="G3594" t="str">
            <v>RI-08</v>
          </cell>
          <cell r="H3594">
            <v>232000</v>
          </cell>
          <cell r="I3594">
            <v>232000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2</v>
          </cell>
          <cell r="R3594" t="str">
            <v>OBRAS Y MEDIO AMBIENTE</v>
          </cell>
          <cell r="S3594">
            <v>13</v>
          </cell>
          <cell r="T3594" t="str">
            <v>SERVICIO DE CATASTRO URBANO Y RURAL</v>
          </cell>
          <cell r="U3594">
            <v>1</v>
          </cell>
          <cell r="V3594" t="str">
            <v>NUEVOS - 2008</v>
          </cell>
          <cell r="W3594">
            <v>4252</v>
          </cell>
        </row>
        <row r="3595">
          <cell r="B3595" t="str">
            <v/>
          </cell>
          <cell r="C3595" t="str">
            <v>SISTEMA DE GESTION DE LA CALIDAD DEL AIRE - 2008 (CONVENIO SWISSCONTAC)</v>
          </cell>
          <cell r="D3595" t="str">
            <v>DISTRITAL</v>
          </cell>
          <cell r="E3595">
            <v>15</v>
          </cell>
          <cell r="F3595" t="str">
            <v>DISTRITAL</v>
          </cell>
          <cell r="G3595" t="str">
            <v>RI-08</v>
          </cell>
          <cell r="H3595">
            <v>80000</v>
          </cell>
          <cell r="I3595">
            <v>80000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2</v>
          </cell>
          <cell r="R3595" t="str">
            <v>OBRAS Y MEDIO AMBIENTE</v>
          </cell>
          <cell r="S3595">
            <v>14</v>
          </cell>
          <cell r="T3595" t="str">
            <v>DESARROLLO Y PRESERVACION DE MEDIO AMBIENTE</v>
          </cell>
          <cell r="U3595">
            <v>1</v>
          </cell>
          <cell r="V3595" t="str">
            <v>NUEVOS - 2008</v>
          </cell>
          <cell r="W3595">
            <v>4253</v>
          </cell>
        </row>
        <row r="3596">
          <cell r="B3596" t="str">
            <v/>
          </cell>
          <cell r="C3596" t="str">
            <v>DOTACION DE INCENTIVOS A PROGRAMAS QUE EVITEN LA DESERCION ESCOLAR PRIMARIA "WAWANAKASATAKI" RED 101</v>
          </cell>
          <cell r="D3596" t="str">
            <v>DISTRITAL D-1</v>
          </cell>
          <cell r="E3596">
            <v>15</v>
          </cell>
          <cell r="F3596" t="str">
            <v>DISTRITAL</v>
          </cell>
          <cell r="G3596" t="str">
            <v>RI-08</v>
          </cell>
          <cell r="H3596">
            <v>286800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286800</v>
          </cell>
          <cell r="P3596">
            <v>0</v>
          </cell>
          <cell r="Q3596">
            <v>1</v>
          </cell>
          <cell r="R3596" t="str">
            <v>PROTECCION SOCIAL</v>
          </cell>
          <cell r="S3596">
            <v>1</v>
          </cell>
          <cell r="T3596" t="str">
            <v>SERVICIO DE EDUCACION</v>
          </cell>
          <cell r="U3596">
            <v>1</v>
          </cell>
          <cell r="V3596" t="str">
            <v>NUEVOS - 2008</v>
          </cell>
          <cell r="W3596">
            <v>4255</v>
          </cell>
        </row>
        <row r="3597">
          <cell r="B3597" t="str">
            <v/>
          </cell>
          <cell r="C3597" t="str">
            <v>DOTACION DE INCENTIVOS A PROGRAMAS QUE EVITEN LA DESERCION ESCOLAR PRIMARIA "WAWANAKASATAKI" RED 102</v>
          </cell>
          <cell r="D3597" t="str">
            <v>DISTRITAL D-1</v>
          </cell>
          <cell r="E3597">
            <v>15</v>
          </cell>
          <cell r="F3597" t="str">
            <v>DISTRITAL</v>
          </cell>
          <cell r="G3597" t="str">
            <v>RI-08</v>
          </cell>
          <cell r="H3597">
            <v>146400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146400</v>
          </cell>
          <cell r="P3597">
            <v>0</v>
          </cell>
          <cell r="Q3597">
            <v>1</v>
          </cell>
          <cell r="R3597" t="str">
            <v>PROTECCION SOCIAL</v>
          </cell>
          <cell r="S3597">
            <v>1</v>
          </cell>
          <cell r="T3597" t="str">
            <v>SERVICIO DE EDUCACION</v>
          </cell>
          <cell r="U3597">
            <v>1</v>
          </cell>
          <cell r="V3597" t="str">
            <v>NUEVOS - 2008</v>
          </cell>
          <cell r="W3597">
            <v>4256</v>
          </cell>
        </row>
        <row r="3598">
          <cell r="B3598" t="str">
            <v/>
          </cell>
          <cell r="C3598" t="str">
            <v>DOTACION DE INCENTIVOS A PROGRAMAS QUE EVITEN LA DESERCION ESCOLAR PRIMARIA "WAWANAKASATAKI" RED 103</v>
          </cell>
          <cell r="D3598" t="str">
            <v>DISTRITAL D-1</v>
          </cell>
          <cell r="E3598">
            <v>15</v>
          </cell>
          <cell r="F3598" t="str">
            <v>DISTRITAL</v>
          </cell>
          <cell r="G3598" t="str">
            <v>RI-08</v>
          </cell>
          <cell r="H3598">
            <v>207600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207600</v>
          </cell>
          <cell r="P3598">
            <v>0</v>
          </cell>
          <cell r="Q3598">
            <v>1</v>
          </cell>
          <cell r="R3598" t="str">
            <v>PROTECCION SOCIAL</v>
          </cell>
          <cell r="S3598">
            <v>1</v>
          </cell>
          <cell r="T3598" t="str">
            <v>SERVICIO DE EDUCACION</v>
          </cell>
          <cell r="U3598">
            <v>1</v>
          </cell>
          <cell r="V3598" t="str">
            <v>NUEVOS - 2008</v>
          </cell>
          <cell r="W3598">
            <v>4257</v>
          </cell>
        </row>
        <row r="3599">
          <cell r="B3599" t="str">
            <v/>
          </cell>
          <cell r="C3599" t="str">
            <v>DOTACION DE INCENTIVOS A PROGRAMAS QUE EVITEN LA DESERCION ESCOLAR PRIMARIA "WAWANAKASATAKI" RED 104</v>
          </cell>
          <cell r="D3599" t="str">
            <v>DISTRITAL D-1</v>
          </cell>
          <cell r="E3599">
            <v>15</v>
          </cell>
          <cell r="F3599" t="str">
            <v>DISTRITAL</v>
          </cell>
          <cell r="G3599" t="str">
            <v>RI-08</v>
          </cell>
          <cell r="H3599">
            <v>166000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166000</v>
          </cell>
          <cell r="P3599">
            <v>0</v>
          </cell>
          <cell r="Q3599">
            <v>1</v>
          </cell>
          <cell r="R3599" t="str">
            <v>PROTECCION SOCIAL</v>
          </cell>
          <cell r="S3599">
            <v>1</v>
          </cell>
          <cell r="T3599" t="str">
            <v>SERVICIO DE EDUCACION</v>
          </cell>
          <cell r="U3599">
            <v>1</v>
          </cell>
          <cell r="V3599" t="str">
            <v>NUEVOS - 2008</v>
          </cell>
          <cell r="W3599">
            <v>4258</v>
          </cell>
        </row>
        <row r="3600">
          <cell r="B3600" t="str">
            <v/>
          </cell>
          <cell r="C3600" t="str">
            <v>DOTACION DE INCENTIVOS A PROGRAMAS QUE EVITEN LA DESERCION ESCOLAR PRIMARIA "WAWANAKASATAKI" RED 105</v>
          </cell>
          <cell r="D3600" t="str">
            <v>DISTRITAL D-1</v>
          </cell>
          <cell r="E3600">
            <v>15</v>
          </cell>
          <cell r="F3600" t="str">
            <v>DISTRITAL</v>
          </cell>
          <cell r="G3600" t="str">
            <v>RI-08</v>
          </cell>
          <cell r="H3600">
            <v>293200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293200</v>
          </cell>
          <cell r="P3600">
            <v>0</v>
          </cell>
          <cell r="Q3600">
            <v>1</v>
          </cell>
          <cell r="R3600" t="str">
            <v>PROTECCION SOCIAL</v>
          </cell>
          <cell r="S3600">
            <v>1</v>
          </cell>
          <cell r="T3600" t="str">
            <v>SERVICIO DE EDUCACION</v>
          </cell>
          <cell r="U3600">
            <v>1</v>
          </cell>
          <cell r="V3600" t="str">
            <v>NUEVOS - 2008</v>
          </cell>
          <cell r="W3600">
            <v>4259</v>
          </cell>
        </row>
        <row r="3601">
          <cell r="B3601" t="str">
            <v/>
          </cell>
          <cell r="C3601" t="str">
            <v>DOTACION DE INCENTIVOS A PROGRAMAS QUE EVITEN LA DESERCION ESCOLAR PRIMARIA "WAWANAKASATAKI" RED 201</v>
          </cell>
          <cell r="D3601" t="str">
            <v>DISTRITAL D-2</v>
          </cell>
          <cell r="E3601">
            <v>15</v>
          </cell>
          <cell r="F3601" t="str">
            <v>DISTRITAL</v>
          </cell>
          <cell r="G3601" t="str">
            <v>RI-08</v>
          </cell>
          <cell r="H3601">
            <v>309200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309200</v>
          </cell>
          <cell r="P3601">
            <v>0</v>
          </cell>
          <cell r="Q3601">
            <v>1</v>
          </cell>
          <cell r="R3601" t="str">
            <v>PROTECCION SOCIAL</v>
          </cell>
          <cell r="S3601">
            <v>1</v>
          </cell>
          <cell r="T3601" t="str">
            <v>SERVICIO DE EDUCACION</v>
          </cell>
          <cell r="U3601">
            <v>1</v>
          </cell>
          <cell r="V3601" t="str">
            <v>NUEVOS - 2008</v>
          </cell>
          <cell r="W3601">
            <v>4260</v>
          </cell>
        </row>
        <row r="3602">
          <cell r="B3602" t="str">
            <v/>
          </cell>
          <cell r="C3602" t="str">
            <v>DOTACION DE INCENTIVOS A PROGRAMAS QUE EVITEN LA DESERCION ESCOLAR PRIMARIA "WAWANAKASATAKI" RED 202</v>
          </cell>
          <cell r="D3602" t="str">
            <v>DISTRITAL D-2</v>
          </cell>
          <cell r="E3602">
            <v>15</v>
          </cell>
          <cell r="F3602" t="str">
            <v>DISTRITAL</v>
          </cell>
          <cell r="G3602" t="str">
            <v>RI-08</v>
          </cell>
          <cell r="H3602">
            <v>256000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256000</v>
          </cell>
          <cell r="P3602">
            <v>0</v>
          </cell>
          <cell r="Q3602">
            <v>1</v>
          </cell>
          <cell r="R3602" t="str">
            <v>PROTECCION SOCIAL</v>
          </cell>
          <cell r="S3602">
            <v>1</v>
          </cell>
          <cell r="T3602" t="str">
            <v>SERVICIO DE EDUCACION</v>
          </cell>
          <cell r="U3602">
            <v>1</v>
          </cell>
          <cell r="V3602" t="str">
            <v>NUEVOS - 2008</v>
          </cell>
          <cell r="W3602">
            <v>4261</v>
          </cell>
        </row>
        <row r="3603">
          <cell r="B3603" t="str">
            <v/>
          </cell>
          <cell r="C3603" t="str">
            <v>DOTACION DE INCENTIVOS A PROGRAMAS QUE EVITEN LA DESERCION ESCOLAR PRIMARIA "WAWANAKASATAKI" RED 203</v>
          </cell>
          <cell r="D3603" t="str">
            <v>DISTRITAL D-2</v>
          </cell>
          <cell r="E3603">
            <v>15</v>
          </cell>
          <cell r="F3603" t="str">
            <v>DISTRITAL</v>
          </cell>
          <cell r="G3603" t="str">
            <v>RI-08</v>
          </cell>
          <cell r="H3603">
            <v>301600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301600</v>
          </cell>
          <cell r="P3603">
            <v>0</v>
          </cell>
          <cell r="Q3603">
            <v>1</v>
          </cell>
          <cell r="R3603" t="str">
            <v>PROTECCION SOCIAL</v>
          </cell>
          <cell r="S3603">
            <v>1</v>
          </cell>
          <cell r="T3603" t="str">
            <v>SERVICIO DE EDUCACION</v>
          </cell>
          <cell r="U3603">
            <v>1</v>
          </cell>
          <cell r="V3603" t="str">
            <v>NUEVOS - 2008</v>
          </cell>
          <cell r="W3603">
            <v>4262</v>
          </cell>
        </row>
        <row r="3604">
          <cell r="B3604" t="str">
            <v/>
          </cell>
          <cell r="C3604" t="str">
            <v>DOTACION DE INCENTIVOS A PROGRAMAS QUE EVITEN LA DESERCION ESCOLAR PRIMARIA "WAWANAKASATAKI" RED 301</v>
          </cell>
          <cell r="D3604" t="str">
            <v>DISTRITAL D-3</v>
          </cell>
          <cell r="E3604">
            <v>15</v>
          </cell>
          <cell r="F3604" t="str">
            <v>DISTRITAL</v>
          </cell>
          <cell r="G3604" t="str">
            <v>RI-08</v>
          </cell>
          <cell r="H3604">
            <v>253200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253200</v>
          </cell>
          <cell r="P3604">
            <v>0</v>
          </cell>
          <cell r="Q3604">
            <v>1</v>
          </cell>
          <cell r="R3604" t="str">
            <v>PROTECCION SOCIAL</v>
          </cell>
          <cell r="S3604">
            <v>1</v>
          </cell>
          <cell r="T3604" t="str">
            <v>SERVICIO DE EDUCACION</v>
          </cell>
          <cell r="U3604">
            <v>1</v>
          </cell>
          <cell r="V3604" t="str">
            <v>NUEVOS - 2008</v>
          </cell>
          <cell r="W3604">
            <v>4263</v>
          </cell>
        </row>
        <row r="3605">
          <cell r="B3605" t="str">
            <v/>
          </cell>
          <cell r="C3605" t="str">
            <v>DOTACION DE INCENTIVOS A PROGRAMAS QUE EVITEN LA DESERCION ESCOLAR PRIMARIA "WAWANAKASATAKI" RED 302</v>
          </cell>
          <cell r="D3605" t="str">
            <v>DISTRITAL D-3</v>
          </cell>
          <cell r="E3605">
            <v>15</v>
          </cell>
          <cell r="F3605" t="str">
            <v>DISTRITAL</v>
          </cell>
          <cell r="G3605" t="str">
            <v>RI-08</v>
          </cell>
          <cell r="H3605">
            <v>250400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250400</v>
          </cell>
          <cell r="P3605">
            <v>0</v>
          </cell>
          <cell r="Q3605">
            <v>1</v>
          </cell>
          <cell r="R3605" t="str">
            <v>PROTECCION SOCIAL</v>
          </cell>
          <cell r="S3605">
            <v>1</v>
          </cell>
          <cell r="T3605" t="str">
            <v>SERVICIO DE EDUCACION</v>
          </cell>
          <cell r="U3605">
            <v>1</v>
          </cell>
          <cell r="V3605" t="str">
            <v>NUEVOS - 2008</v>
          </cell>
          <cell r="W3605">
            <v>4264</v>
          </cell>
        </row>
        <row r="3606">
          <cell r="B3606" t="str">
            <v/>
          </cell>
          <cell r="C3606" t="str">
            <v>DOTACION DE INCENTIVOS A PROGRAMAS QUE EVITEN LA DESERCION ESCOLAR PRIMARIA "WAWANAKASATAKI" RED 303</v>
          </cell>
          <cell r="D3606" t="str">
            <v>DISTRITAL D-3</v>
          </cell>
          <cell r="E3606">
            <v>15</v>
          </cell>
          <cell r="F3606" t="str">
            <v>DISTRITAL</v>
          </cell>
          <cell r="G3606" t="str">
            <v>RI-08</v>
          </cell>
          <cell r="H3606">
            <v>256400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256400</v>
          </cell>
          <cell r="P3606">
            <v>0</v>
          </cell>
          <cell r="Q3606">
            <v>1</v>
          </cell>
          <cell r="R3606" t="str">
            <v>PROTECCION SOCIAL</v>
          </cell>
          <cell r="S3606">
            <v>1</v>
          </cell>
          <cell r="T3606" t="str">
            <v>SERVICIO DE EDUCACION</v>
          </cell>
          <cell r="U3606">
            <v>1</v>
          </cell>
          <cell r="V3606" t="str">
            <v>NUEVOS - 2008</v>
          </cell>
          <cell r="W3606">
            <v>4265</v>
          </cell>
        </row>
        <row r="3607">
          <cell r="B3607" t="str">
            <v/>
          </cell>
          <cell r="C3607" t="str">
            <v>DOTACION DE INCENTIVOS A PROGRAMAS QUE EVITEN LA DESERCION ESCOLAR PRIMARIA "WAWANAKASATAKI" RED 304</v>
          </cell>
          <cell r="D3607" t="str">
            <v>DISTRITAL D-3</v>
          </cell>
          <cell r="E3607">
            <v>15</v>
          </cell>
          <cell r="F3607" t="str">
            <v>DISTRITAL</v>
          </cell>
          <cell r="G3607" t="str">
            <v>RI-08</v>
          </cell>
          <cell r="H3607">
            <v>290800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290800</v>
          </cell>
          <cell r="P3607">
            <v>0</v>
          </cell>
          <cell r="Q3607">
            <v>1</v>
          </cell>
          <cell r="R3607" t="str">
            <v>PROTECCION SOCIAL</v>
          </cell>
          <cell r="S3607">
            <v>1</v>
          </cell>
          <cell r="T3607" t="str">
            <v>SERVICIO DE EDUCACION</v>
          </cell>
          <cell r="U3607">
            <v>1</v>
          </cell>
          <cell r="V3607" t="str">
            <v>NUEVOS - 2008</v>
          </cell>
          <cell r="W3607">
            <v>4266</v>
          </cell>
        </row>
        <row r="3608">
          <cell r="B3608" t="str">
            <v/>
          </cell>
          <cell r="C3608" t="str">
            <v>DOTACION DE INCENTIVOS A PROGRAMAS QUE EVITEN LA DESERCION ESCOLAR PRIMARIA "WAWANAKASATAKI" RED 305</v>
          </cell>
          <cell r="D3608" t="str">
            <v>DISTRITAL D-3</v>
          </cell>
          <cell r="E3608">
            <v>15</v>
          </cell>
          <cell r="F3608" t="str">
            <v>DISTRITAL</v>
          </cell>
          <cell r="G3608" t="str">
            <v>RI-08</v>
          </cell>
          <cell r="H3608">
            <v>315200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315200</v>
          </cell>
          <cell r="P3608">
            <v>0</v>
          </cell>
          <cell r="Q3608">
            <v>1</v>
          </cell>
          <cell r="R3608" t="str">
            <v>PROTECCION SOCIAL</v>
          </cell>
          <cell r="S3608">
            <v>1</v>
          </cell>
          <cell r="T3608" t="str">
            <v>SERVICIO DE EDUCACION</v>
          </cell>
          <cell r="U3608">
            <v>1</v>
          </cell>
          <cell r="V3608" t="str">
            <v>NUEVOS - 2008</v>
          </cell>
          <cell r="W3608">
            <v>4267</v>
          </cell>
        </row>
        <row r="3609">
          <cell r="B3609" t="str">
            <v/>
          </cell>
          <cell r="C3609" t="str">
            <v>DOTACION DE INCENTIVOS A PROGRAMAS QUE EVITEN LA DESERCION ESCOLAR PRIMARIA "WAWANAKASATAKI" RED 306</v>
          </cell>
          <cell r="D3609" t="str">
            <v>DISTRITAL D-3</v>
          </cell>
          <cell r="E3609">
            <v>15</v>
          </cell>
          <cell r="F3609" t="str">
            <v>DISTRITAL</v>
          </cell>
          <cell r="G3609" t="str">
            <v>RI-08</v>
          </cell>
          <cell r="H3609">
            <v>313600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313600</v>
          </cell>
          <cell r="P3609">
            <v>0</v>
          </cell>
          <cell r="Q3609">
            <v>1</v>
          </cell>
          <cell r="R3609" t="str">
            <v>PROTECCION SOCIAL</v>
          </cell>
          <cell r="S3609">
            <v>1</v>
          </cell>
          <cell r="T3609" t="str">
            <v>SERVICIO DE EDUCACION</v>
          </cell>
          <cell r="U3609">
            <v>1</v>
          </cell>
          <cell r="V3609" t="str">
            <v>NUEVOS - 2008</v>
          </cell>
          <cell r="W3609">
            <v>4268</v>
          </cell>
        </row>
        <row r="3610">
          <cell r="B3610" t="str">
            <v/>
          </cell>
          <cell r="C3610" t="str">
            <v>DOTACION DE INCENTIVOS A PROGRAMAS QUE EVITEN LA DESERCION ESCOLAR PRIMARIA "WAWANAKASATAKI" RED 307</v>
          </cell>
          <cell r="D3610" t="str">
            <v>DISTRITAL D-3</v>
          </cell>
          <cell r="E3610">
            <v>15</v>
          </cell>
          <cell r="F3610" t="str">
            <v>DISTRITAL</v>
          </cell>
          <cell r="G3610" t="str">
            <v>RI-08</v>
          </cell>
          <cell r="H3610">
            <v>174000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174000</v>
          </cell>
          <cell r="P3610">
            <v>0</v>
          </cell>
          <cell r="Q3610">
            <v>1</v>
          </cell>
          <cell r="R3610" t="str">
            <v>PROTECCION SOCIAL</v>
          </cell>
          <cell r="S3610">
            <v>1</v>
          </cell>
          <cell r="T3610" t="str">
            <v>SERVICIO DE EDUCACION</v>
          </cell>
          <cell r="U3610">
            <v>1</v>
          </cell>
          <cell r="V3610" t="str">
            <v>NUEVOS - 2008</v>
          </cell>
          <cell r="W3610">
            <v>4269</v>
          </cell>
        </row>
        <row r="3611">
          <cell r="B3611" t="str">
            <v/>
          </cell>
          <cell r="C3611" t="str">
            <v>DOTACION DE INCENTIVOS A PROGRAMAS QUE EVITEN LA DESERCION ESCOLAR PRIMARIA "WAWANAKASATAKI" RED 401</v>
          </cell>
          <cell r="D3611" t="str">
            <v>DISTRITAL D-4</v>
          </cell>
          <cell r="E3611">
            <v>15</v>
          </cell>
          <cell r="F3611" t="str">
            <v>DISTRITAL</v>
          </cell>
          <cell r="G3611" t="str">
            <v>RI-08</v>
          </cell>
          <cell r="H3611">
            <v>322800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322800</v>
          </cell>
          <cell r="P3611">
            <v>0</v>
          </cell>
          <cell r="Q3611">
            <v>1</v>
          </cell>
          <cell r="R3611" t="str">
            <v>PROTECCION SOCIAL</v>
          </cell>
          <cell r="S3611">
            <v>1</v>
          </cell>
          <cell r="T3611" t="str">
            <v>SERVICIO DE EDUCACION</v>
          </cell>
          <cell r="U3611">
            <v>1</v>
          </cell>
          <cell r="V3611" t="str">
            <v>NUEVOS - 2008</v>
          </cell>
          <cell r="W3611">
            <v>4270</v>
          </cell>
        </row>
        <row r="3612">
          <cell r="B3612" t="str">
            <v/>
          </cell>
          <cell r="C3612" t="str">
            <v>DOTACION DE INCENTIVOS A PROGRAMAS QUE EVITEN LA DESERCION ESCOLAR PRIMARIA "WAWANAKASATAKI" RED 402</v>
          </cell>
          <cell r="D3612" t="str">
            <v>DISTRITAL D-4</v>
          </cell>
          <cell r="E3612">
            <v>15</v>
          </cell>
          <cell r="F3612" t="str">
            <v>DISTRITAL</v>
          </cell>
          <cell r="G3612" t="str">
            <v>RI-08</v>
          </cell>
          <cell r="H3612">
            <v>336400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336400</v>
          </cell>
          <cell r="P3612">
            <v>0</v>
          </cell>
          <cell r="Q3612">
            <v>1</v>
          </cell>
          <cell r="R3612" t="str">
            <v>PROTECCION SOCIAL</v>
          </cell>
          <cell r="S3612">
            <v>1</v>
          </cell>
          <cell r="T3612" t="str">
            <v>SERVICIO DE EDUCACION</v>
          </cell>
          <cell r="U3612">
            <v>1</v>
          </cell>
          <cell r="V3612" t="str">
            <v>NUEVOS - 2008</v>
          </cell>
          <cell r="W3612">
            <v>4271</v>
          </cell>
        </row>
        <row r="3613">
          <cell r="B3613" t="str">
            <v/>
          </cell>
          <cell r="C3613" t="str">
            <v>DOTACION DE INCENTIVOS A PROGRAMAS QUE EVITEN LA DESERCION ESCOLAR PRIMARIA "WAWANAKASATAKI" RED 403</v>
          </cell>
          <cell r="D3613" t="str">
            <v>DISTRITAL D-4</v>
          </cell>
          <cell r="E3613">
            <v>15</v>
          </cell>
          <cell r="F3613" t="str">
            <v>DISTRITAL</v>
          </cell>
          <cell r="G3613" t="str">
            <v>RI-08</v>
          </cell>
          <cell r="H3613">
            <v>430000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430000</v>
          </cell>
          <cell r="P3613">
            <v>0</v>
          </cell>
          <cell r="Q3613">
            <v>1</v>
          </cell>
          <cell r="R3613" t="str">
            <v>PROTECCION SOCIAL</v>
          </cell>
          <cell r="S3613">
            <v>1</v>
          </cell>
          <cell r="T3613" t="str">
            <v>SERVICIO DE EDUCACION</v>
          </cell>
          <cell r="U3613">
            <v>1</v>
          </cell>
          <cell r="V3613" t="str">
            <v>NUEVOS - 2008</v>
          </cell>
          <cell r="W3613">
            <v>4272</v>
          </cell>
        </row>
        <row r="3614">
          <cell r="B3614" t="str">
            <v/>
          </cell>
          <cell r="C3614" t="str">
            <v>DOTACION DE INCENTIVOS A PROGRAMAS QUE EVITEN LA DESERCION ESCOLAR PRIMARIA "WAWANAKASATAKI" RED 501</v>
          </cell>
          <cell r="D3614" t="str">
            <v>DISTRITAL D-5</v>
          </cell>
          <cell r="E3614">
            <v>15</v>
          </cell>
          <cell r="F3614" t="str">
            <v>DISTRITAL</v>
          </cell>
          <cell r="G3614" t="str">
            <v>RI-08</v>
          </cell>
          <cell r="H3614">
            <v>403600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403600</v>
          </cell>
          <cell r="P3614">
            <v>0</v>
          </cell>
          <cell r="Q3614">
            <v>1</v>
          </cell>
          <cell r="R3614" t="str">
            <v>PROTECCION SOCIAL</v>
          </cell>
          <cell r="S3614">
            <v>1</v>
          </cell>
          <cell r="T3614" t="str">
            <v>SERVICIO DE EDUCACION</v>
          </cell>
          <cell r="U3614">
            <v>1</v>
          </cell>
          <cell r="V3614" t="str">
            <v>NUEVOS - 2008</v>
          </cell>
          <cell r="W3614">
            <v>4273</v>
          </cell>
        </row>
        <row r="3615">
          <cell r="B3615" t="str">
            <v/>
          </cell>
          <cell r="C3615" t="str">
            <v>DOTACION DE INCENTIVOS A PROGRAMAS QUE EVITEN LA DESERCION ESCOLAR PRIMARIA "WAWANAKASATAKI" RED 502</v>
          </cell>
          <cell r="D3615" t="str">
            <v>DISTRITAL D-5</v>
          </cell>
          <cell r="E3615">
            <v>15</v>
          </cell>
          <cell r="F3615" t="str">
            <v>DISTRITAL</v>
          </cell>
          <cell r="G3615" t="str">
            <v>RI-08</v>
          </cell>
          <cell r="H3615">
            <v>290800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290800</v>
          </cell>
          <cell r="P3615">
            <v>0</v>
          </cell>
          <cell r="Q3615">
            <v>1</v>
          </cell>
          <cell r="R3615" t="str">
            <v>PROTECCION SOCIAL</v>
          </cell>
          <cell r="S3615">
            <v>1</v>
          </cell>
          <cell r="T3615" t="str">
            <v>SERVICIO DE EDUCACION</v>
          </cell>
          <cell r="U3615">
            <v>1</v>
          </cell>
          <cell r="V3615" t="str">
            <v>NUEVOS - 2008</v>
          </cell>
          <cell r="W3615">
            <v>4274</v>
          </cell>
        </row>
        <row r="3616">
          <cell r="B3616" t="str">
            <v/>
          </cell>
          <cell r="C3616" t="str">
            <v>DOTACION DE INCENTIVOS A PROGRAMAS QUE EVITEN LA DESERCION ESCOLAR PRIMARIA "WAWANAKASATAKI" RED 503</v>
          </cell>
          <cell r="D3616" t="str">
            <v>DISTRITAL D-5</v>
          </cell>
          <cell r="E3616">
            <v>15</v>
          </cell>
          <cell r="F3616" t="str">
            <v>DISTRITAL</v>
          </cell>
          <cell r="G3616" t="str">
            <v>RI-08</v>
          </cell>
          <cell r="H3616">
            <v>421200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421200</v>
          </cell>
          <cell r="P3616">
            <v>0</v>
          </cell>
          <cell r="Q3616">
            <v>1</v>
          </cell>
          <cell r="R3616" t="str">
            <v>PROTECCION SOCIAL</v>
          </cell>
          <cell r="S3616">
            <v>1</v>
          </cell>
          <cell r="T3616" t="str">
            <v>SERVICIO DE EDUCACION</v>
          </cell>
          <cell r="U3616">
            <v>1</v>
          </cell>
          <cell r="V3616" t="str">
            <v>NUEVOS - 2008</v>
          </cell>
          <cell r="W3616">
            <v>4275</v>
          </cell>
        </row>
        <row r="3617">
          <cell r="B3617" t="str">
            <v/>
          </cell>
          <cell r="C3617" t="str">
            <v>DOTACION DE INCENTIVOS A PROGRAMAS QUE EVITEN LA DESERCION ESCOLAR PRIMARIA "WAWANAKASATAKI" RED 504</v>
          </cell>
          <cell r="D3617" t="str">
            <v>DISTRITAL D-5</v>
          </cell>
          <cell r="E3617">
            <v>15</v>
          </cell>
          <cell r="F3617" t="str">
            <v>DISTRITAL</v>
          </cell>
          <cell r="G3617" t="str">
            <v>RI-08</v>
          </cell>
          <cell r="H3617">
            <v>180800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180800</v>
          </cell>
          <cell r="P3617">
            <v>0</v>
          </cell>
          <cell r="Q3617">
            <v>1</v>
          </cell>
          <cell r="R3617" t="str">
            <v>PROTECCION SOCIAL</v>
          </cell>
          <cell r="S3617">
            <v>1</v>
          </cell>
          <cell r="T3617" t="str">
            <v>SERVICIO DE EDUCACION</v>
          </cell>
          <cell r="U3617">
            <v>1</v>
          </cell>
          <cell r="V3617" t="str">
            <v>NUEVOS - 2008</v>
          </cell>
          <cell r="W3617">
            <v>4276</v>
          </cell>
        </row>
        <row r="3618">
          <cell r="B3618" t="str">
            <v/>
          </cell>
          <cell r="C3618" t="str">
            <v>DOTACION DE INCENTIVOS A PROGRAMAS QUE EVITEN LA DESERCION ESCOLAR PRIMARIA "WAWANAKASATAKI" RED 601</v>
          </cell>
          <cell r="D3618" t="str">
            <v>DISTRITAL D-6</v>
          </cell>
          <cell r="E3618">
            <v>15</v>
          </cell>
          <cell r="F3618" t="str">
            <v>DISTRITAL</v>
          </cell>
          <cell r="G3618" t="str">
            <v>RI-08</v>
          </cell>
          <cell r="H3618">
            <v>163200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163200</v>
          </cell>
          <cell r="P3618">
            <v>0</v>
          </cell>
          <cell r="Q3618">
            <v>1</v>
          </cell>
          <cell r="R3618" t="str">
            <v>PROTECCION SOCIAL</v>
          </cell>
          <cell r="S3618">
            <v>1</v>
          </cell>
          <cell r="T3618" t="str">
            <v>SERVICIO DE EDUCACION</v>
          </cell>
          <cell r="U3618">
            <v>1</v>
          </cell>
          <cell r="V3618" t="str">
            <v>NUEVOS - 2008</v>
          </cell>
          <cell r="W3618">
            <v>4277</v>
          </cell>
        </row>
        <row r="3619">
          <cell r="B3619" t="str">
            <v/>
          </cell>
          <cell r="C3619" t="str">
            <v>DOTACION DE INCENTIVOS A PROGRAMAS QUE EVITEN LA DESERCION ESCOLAR PRIMARIA "WAWANAKASATAKI" RED 602</v>
          </cell>
          <cell r="D3619" t="str">
            <v>DISTRITAL D-6</v>
          </cell>
          <cell r="E3619">
            <v>15</v>
          </cell>
          <cell r="F3619" t="str">
            <v>DISTRITAL</v>
          </cell>
          <cell r="G3619" t="str">
            <v>RI-08</v>
          </cell>
          <cell r="H3619">
            <v>270000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270000</v>
          </cell>
          <cell r="P3619">
            <v>0</v>
          </cell>
          <cell r="Q3619">
            <v>1</v>
          </cell>
          <cell r="R3619" t="str">
            <v>PROTECCION SOCIAL</v>
          </cell>
          <cell r="S3619">
            <v>1</v>
          </cell>
          <cell r="T3619" t="str">
            <v>SERVICIO DE EDUCACION</v>
          </cell>
          <cell r="U3619">
            <v>1</v>
          </cell>
          <cell r="V3619" t="str">
            <v>NUEVOS - 2008</v>
          </cell>
          <cell r="W3619">
            <v>4278</v>
          </cell>
        </row>
        <row r="3620">
          <cell r="B3620" t="str">
            <v/>
          </cell>
          <cell r="C3620" t="str">
            <v>DOTACION DE INCENTIVOS A PROGRAMAS QUE EVITEN LA DESERCION ESCOLAR PRIMARIA "WAWANAKASATAKI" RED 603</v>
          </cell>
          <cell r="D3620" t="str">
            <v>DISTRITAL D-6</v>
          </cell>
          <cell r="E3620">
            <v>15</v>
          </cell>
          <cell r="F3620" t="str">
            <v>DISTRITAL</v>
          </cell>
          <cell r="G3620" t="str">
            <v>RI-08</v>
          </cell>
          <cell r="H3620">
            <v>246000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246000</v>
          </cell>
          <cell r="P3620">
            <v>0</v>
          </cell>
          <cell r="Q3620">
            <v>1</v>
          </cell>
          <cell r="R3620" t="str">
            <v>PROTECCION SOCIAL</v>
          </cell>
          <cell r="S3620">
            <v>1</v>
          </cell>
          <cell r="T3620" t="str">
            <v>SERVICIO DE EDUCACION</v>
          </cell>
          <cell r="U3620">
            <v>1</v>
          </cell>
          <cell r="V3620" t="str">
            <v>NUEVOS - 2008</v>
          </cell>
          <cell r="W3620">
            <v>4279</v>
          </cell>
        </row>
        <row r="3621">
          <cell r="B3621" t="str">
            <v/>
          </cell>
          <cell r="C3621" t="str">
            <v>DOTACION DE INCENTIVOS A PROGRAMAS QUE EVITEN LA DESERCION ESCOLAR PRIMARIA "WAWANAKASATAKI" RED 604</v>
          </cell>
          <cell r="D3621" t="str">
            <v>DISTRITAL D-6</v>
          </cell>
          <cell r="E3621">
            <v>15</v>
          </cell>
          <cell r="F3621" t="str">
            <v>DISTRITAL</v>
          </cell>
          <cell r="G3621" t="str">
            <v>RI-08</v>
          </cell>
          <cell r="H3621">
            <v>208000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208000</v>
          </cell>
          <cell r="P3621">
            <v>0</v>
          </cell>
          <cell r="Q3621">
            <v>1</v>
          </cell>
          <cell r="R3621" t="str">
            <v>PROTECCION SOCIAL</v>
          </cell>
          <cell r="S3621">
            <v>1</v>
          </cell>
          <cell r="T3621" t="str">
            <v>SERVICIO DE EDUCACION</v>
          </cell>
          <cell r="U3621">
            <v>1</v>
          </cell>
          <cell r="V3621" t="str">
            <v>NUEVOS - 2008</v>
          </cell>
          <cell r="W3621">
            <v>4280</v>
          </cell>
        </row>
        <row r="3622">
          <cell r="B3622" t="str">
            <v/>
          </cell>
          <cell r="C3622" t="str">
            <v>DOTACION DE INCENTIVOS A PROGRAMAS QUE EVITEN LA DESERCION ESCOLAR PRIMARIA "WAWANAKASATAKI" RED 605</v>
          </cell>
          <cell r="D3622" t="str">
            <v>DISTRITAL D-6</v>
          </cell>
          <cell r="E3622">
            <v>15</v>
          </cell>
          <cell r="F3622" t="str">
            <v>DISTRITAL</v>
          </cell>
          <cell r="G3622" t="str">
            <v>RI-08</v>
          </cell>
          <cell r="H3622">
            <v>306400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306400</v>
          </cell>
          <cell r="P3622">
            <v>0</v>
          </cell>
          <cell r="Q3622">
            <v>1</v>
          </cell>
          <cell r="R3622" t="str">
            <v>PROTECCION SOCIAL</v>
          </cell>
          <cell r="S3622">
            <v>1</v>
          </cell>
          <cell r="T3622" t="str">
            <v>SERVICIO DE EDUCACION</v>
          </cell>
          <cell r="U3622">
            <v>1</v>
          </cell>
          <cell r="V3622" t="str">
            <v>NUEVOS - 2008</v>
          </cell>
          <cell r="W3622">
            <v>4281</v>
          </cell>
        </row>
        <row r="3623">
          <cell r="B3623" t="str">
            <v/>
          </cell>
          <cell r="C3623" t="str">
            <v>DOTACION DE INCENTIVOS A PROGRAMAS QUE EVITEN LA DESERCION ESCOLAR PRIMARIA "WAWANAKASATAKI" RED 701</v>
          </cell>
          <cell r="D3623" t="str">
            <v>DISTRITAL D-7</v>
          </cell>
          <cell r="E3623">
            <v>15</v>
          </cell>
          <cell r="F3623" t="str">
            <v>DISTRITAL</v>
          </cell>
          <cell r="G3623" t="str">
            <v>RI-08</v>
          </cell>
          <cell r="H3623">
            <v>269600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269600</v>
          </cell>
          <cell r="P3623">
            <v>0</v>
          </cell>
          <cell r="Q3623">
            <v>1</v>
          </cell>
          <cell r="R3623" t="str">
            <v>PROTECCION SOCIAL</v>
          </cell>
          <cell r="S3623">
            <v>1</v>
          </cell>
          <cell r="T3623" t="str">
            <v>SERVICIO DE EDUCACION</v>
          </cell>
          <cell r="U3623">
            <v>1</v>
          </cell>
          <cell r="V3623" t="str">
            <v>NUEVOS - 2008</v>
          </cell>
          <cell r="W3623">
            <v>4282</v>
          </cell>
        </row>
        <row r="3624">
          <cell r="B3624" t="str">
            <v/>
          </cell>
          <cell r="C3624" t="str">
            <v>DOTACION DE INCENTIVOS A PROGRAMAS QUE EVITEN LA DESERCION ESCOLAR PRIMARIA "WAWANAKASATAKI" RED 702</v>
          </cell>
          <cell r="D3624" t="str">
            <v>DISTRITAL D-7</v>
          </cell>
          <cell r="E3624">
            <v>15</v>
          </cell>
          <cell r="F3624" t="str">
            <v>DISTRITAL</v>
          </cell>
          <cell r="G3624" t="str">
            <v>RI-08</v>
          </cell>
          <cell r="H3624">
            <v>238800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238800</v>
          </cell>
          <cell r="P3624">
            <v>0</v>
          </cell>
          <cell r="Q3624">
            <v>1</v>
          </cell>
          <cell r="R3624" t="str">
            <v>PROTECCION SOCIAL</v>
          </cell>
          <cell r="S3624">
            <v>1</v>
          </cell>
          <cell r="T3624" t="str">
            <v>SERVICIO DE EDUCACION</v>
          </cell>
          <cell r="U3624">
            <v>1</v>
          </cell>
          <cell r="V3624" t="str">
            <v>NUEVOS - 2008</v>
          </cell>
          <cell r="W3624">
            <v>4283</v>
          </cell>
        </row>
        <row r="3625">
          <cell r="B3625" t="str">
            <v/>
          </cell>
          <cell r="C3625" t="str">
            <v>DOTACION DE INCENTIVOS A PROGRAMAS QUE EVITEN LA DESERCION ESCOLAR PRIMARIA "WAWANAKASATAKI" RED 801</v>
          </cell>
          <cell r="D3625" t="str">
            <v>DISTRITAL D-8</v>
          </cell>
          <cell r="E3625">
            <v>15</v>
          </cell>
          <cell r="F3625" t="str">
            <v>DISTRITAL</v>
          </cell>
          <cell r="G3625" t="str">
            <v>RI-08</v>
          </cell>
          <cell r="H3625">
            <v>325600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325600</v>
          </cell>
          <cell r="P3625">
            <v>0</v>
          </cell>
          <cell r="Q3625">
            <v>1</v>
          </cell>
          <cell r="R3625" t="str">
            <v>PROTECCION SOCIAL</v>
          </cell>
          <cell r="S3625">
            <v>1</v>
          </cell>
          <cell r="T3625" t="str">
            <v>SERVICIO DE EDUCACION</v>
          </cell>
          <cell r="U3625">
            <v>1</v>
          </cell>
          <cell r="V3625" t="str">
            <v>NUEVOS - 2008</v>
          </cell>
          <cell r="W3625">
            <v>4284</v>
          </cell>
        </row>
        <row r="3626">
          <cell r="B3626" t="str">
            <v/>
          </cell>
          <cell r="C3626" t="str">
            <v>DOTACION DE INCENTIVOS A PROGRAMAS QUE EVITEN LA DESERCION ESCOLAR PRIMARIA "WAWANAKASATAKI" RED 802</v>
          </cell>
          <cell r="D3626" t="str">
            <v>DISTRITAL D-8</v>
          </cell>
          <cell r="E3626">
            <v>15</v>
          </cell>
          <cell r="F3626" t="str">
            <v>DISTRITAL</v>
          </cell>
          <cell r="G3626" t="str">
            <v>RI-08</v>
          </cell>
          <cell r="H3626">
            <v>226800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226800</v>
          </cell>
          <cell r="P3626">
            <v>0</v>
          </cell>
          <cell r="Q3626">
            <v>1</v>
          </cell>
          <cell r="R3626" t="str">
            <v>PROTECCION SOCIAL</v>
          </cell>
          <cell r="S3626">
            <v>1</v>
          </cell>
          <cell r="T3626" t="str">
            <v>SERVICIO DE EDUCACION</v>
          </cell>
          <cell r="U3626">
            <v>1</v>
          </cell>
          <cell r="V3626" t="str">
            <v>NUEVOS - 2008</v>
          </cell>
          <cell r="W3626">
            <v>4285</v>
          </cell>
        </row>
        <row r="3627">
          <cell r="B3627" t="str">
            <v/>
          </cell>
          <cell r="C3627" t="str">
            <v>DOTACION DE INCENTIVOS A PROGRAMAS QUE EVITEN LA DESERCION ESCOLAR PRIMARIA "WAWANAKASATAKI" RED 803</v>
          </cell>
          <cell r="D3627" t="str">
            <v>DISTRITAL D-8</v>
          </cell>
          <cell r="E3627">
            <v>15</v>
          </cell>
          <cell r="F3627" t="str">
            <v>DISTRITAL</v>
          </cell>
          <cell r="G3627" t="str">
            <v>RI-08</v>
          </cell>
          <cell r="H3627">
            <v>114400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114400</v>
          </cell>
          <cell r="P3627">
            <v>0</v>
          </cell>
          <cell r="Q3627">
            <v>1</v>
          </cell>
          <cell r="R3627" t="str">
            <v>PROTECCION SOCIAL</v>
          </cell>
          <cell r="S3627">
            <v>1</v>
          </cell>
          <cell r="T3627" t="str">
            <v>SERVICIO DE EDUCACION</v>
          </cell>
          <cell r="U3627">
            <v>1</v>
          </cell>
          <cell r="V3627" t="str">
            <v>NUEVOS - 2008</v>
          </cell>
          <cell r="W3627">
            <v>4286</v>
          </cell>
        </row>
        <row r="3628">
          <cell r="B3628" t="str">
            <v/>
          </cell>
          <cell r="C3628" t="str">
            <v>DOTACION DE INCENTIVOS A PROGRAMAS QUE EVITEN LA DESERCION ESCOLAR PRIMARIA "WAWANAKASATAKI" RED 804</v>
          </cell>
          <cell r="D3628" t="str">
            <v>DISTRITAL D-8</v>
          </cell>
          <cell r="E3628">
            <v>15</v>
          </cell>
          <cell r="F3628" t="str">
            <v>DISTRITAL</v>
          </cell>
          <cell r="G3628" t="str">
            <v>RI-08</v>
          </cell>
          <cell r="H3628">
            <v>192400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192400</v>
          </cell>
          <cell r="P3628">
            <v>0</v>
          </cell>
          <cell r="Q3628">
            <v>1</v>
          </cell>
          <cell r="R3628" t="str">
            <v>PROTECCION SOCIAL</v>
          </cell>
          <cell r="S3628">
            <v>1</v>
          </cell>
          <cell r="T3628" t="str">
            <v>SERVICIO DE EDUCACION</v>
          </cell>
          <cell r="U3628">
            <v>1</v>
          </cell>
          <cell r="V3628" t="str">
            <v>NUEVOS - 2008</v>
          </cell>
          <cell r="W3628">
            <v>4287</v>
          </cell>
        </row>
        <row r="3629">
          <cell r="B3629" t="str">
            <v/>
          </cell>
          <cell r="C3629" t="str">
            <v>DOTACION DE INCENTIVOS A PROGRAMAS QUE EVITEN LA DESERCION ESCOLAR PRIMARIA "WAWANAKASATAKI" RED 901</v>
          </cell>
          <cell r="D3629" t="str">
            <v>DISTRITAL D-9</v>
          </cell>
          <cell r="E3629">
            <v>15</v>
          </cell>
          <cell r="F3629" t="str">
            <v>DISTRITAL</v>
          </cell>
          <cell r="G3629" t="str">
            <v>RI-08</v>
          </cell>
          <cell r="H3629">
            <v>58000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58000</v>
          </cell>
          <cell r="P3629">
            <v>0</v>
          </cell>
          <cell r="Q3629">
            <v>1</v>
          </cell>
          <cell r="R3629" t="str">
            <v>PROTECCION SOCIAL</v>
          </cell>
          <cell r="S3629">
            <v>1</v>
          </cell>
          <cell r="T3629" t="str">
            <v>SERVICIO DE EDUCACION</v>
          </cell>
          <cell r="U3629">
            <v>1</v>
          </cell>
          <cell r="V3629" t="str">
            <v>NUEVOS - 2008</v>
          </cell>
          <cell r="W3629">
            <v>4288</v>
          </cell>
        </row>
        <row r="3630">
          <cell r="B3630" t="str">
            <v/>
          </cell>
          <cell r="C3630" t="str">
            <v>DOTACION DE INCENTIVOS A PROGRAMAS QUE EVITEN LA DESERCION ESCOLAR PRIMARIA "WAWANAKASATAKI" RED AUXILIAR</v>
          </cell>
          <cell r="D3630" t="str">
            <v>DISTRITAL</v>
          </cell>
          <cell r="E3630">
            <v>15</v>
          </cell>
          <cell r="F3630" t="str">
            <v>DISTRITAL</v>
          </cell>
          <cell r="G3630" t="str">
            <v>RI-08</v>
          </cell>
          <cell r="H3630">
            <v>976000</v>
          </cell>
          <cell r="I3630">
            <v>180280</v>
          </cell>
          <cell r="J3630">
            <v>509720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286000</v>
          </cell>
          <cell r="P3630">
            <v>0</v>
          </cell>
          <cell r="Q3630">
            <v>1</v>
          </cell>
          <cell r="R3630" t="str">
            <v>PROTECCION SOCIAL</v>
          </cell>
          <cell r="S3630">
            <v>1</v>
          </cell>
          <cell r="T3630" t="str">
            <v>SERVICIO DE EDUCACION</v>
          </cell>
          <cell r="U3630">
            <v>1</v>
          </cell>
          <cell r="V3630" t="str">
            <v>NUEVOS - 2008</v>
          </cell>
          <cell r="W3630">
            <v>4289</v>
          </cell>
        </row>
        <row r="3631">
          <cell r="B3631" t="str">
            <v>B05-18352-00000</v>
          </cell>
          <cell r="C3631" t="str">
            <v>CONSTRUCCION DE CAMERINOS Y BAÑOS URB. 1ro DE MAYO</v>
          </cell>
          <cell r="D3631" t="str">
            <v>DISTRITAL D-3</v>
          </cell>
          <cell r="E3631">
            <v>15</v>
          </cell>
          <cell r="F3631" t="str">
            <v>DISTRITAL</v>
          </cell>
          <cell r="G3631" t="str">
            <v>RI-08</v>
          </cell>
          <cell r="H3631">
            <v>110000</v>
          </cell>
          <cell r="I3631">
            <v>110000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1</v>
          </cell>
          <cell r="R3631" t="str">
            <v>PROTECCION SOCIAL</v>
          </cell>
          <cell r="S3631">
            <v>4</v>
          </cell>
          <cell r="T3631" t="str">
            <v>DESARROLLO Y PROMOCION DEL DEPORTE</v>
          </cell>
          <cell r="U3631">
            <v>1</v>
          </cell>
          <cell r="V3631" t="str">
            <v>NUEVOS - 2008</v>
          </cell>
          <cell r="W3631">
            <v>4290</v>
          </cell>
        </row>
        <row r="3632">
          <cell r="B3632" t="str">
            <v>B05-19275-00000</v>
          </cell>
          <cell r="C3632" t="str">
            <v>ENMALLADO CANCHA VILLA ADELA YUNGUYO</v>
          </cell>
          <cell r="D3632" t="str">
            <v>DISTRITAL D-3</v>
          </cell>
          <cell r="E3632">
            <v>15</v>
          </cell>
          <cell r="F3632" t="str">
            <v>DISTRITAL</v>
          </cell>
          <cell r="G3632" t="str">
            <v>RI-08</v>
          </cell>
          <cell r="H3632">
            <v>40000</v>
          </cell>
          <cell r="I3632">
            <v>40000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1</v>
          </cell>
          <cell r="R3632" t="str">
            <v>PROTECCION SOCIAL</v>
          </cell>
          <cell r="S3632">
            <v>4</v>
          </cell>
          <cell r="T3632" t="str">
            <v>DESARROLLO Y PROMOCION DEL DEPORTE</v>
          </cell>
          <cell r="U3632">
            <v>1</v>
          </cell>
          <cell r="V3632" t="str">
            <v>NUEVOS - 2008</v>
          </cell>
          <cell r="W3632">
            <v>4291</v>
          </cell>
        </row>
        <row r="3633">
          <cell r="B3633" t="str">
            <v>B05-18357-00000</v>
          </cell>
          <cell r="C3633" t="str">
            <v>CONSTRUCCION DE CANCHA MULTIPLE HUAYNA POTOSI 1ra SECCION</v>
          </cell>
          <cell r="D3633" t="str">
            <v>DISTRITAL D-5</v>
          </cell>
          <cell r="E3633">
            <v>15</v>
          </cell>
          <cell r="F3633" t="str">
            <v>DISTRITAL</v>
          </cell>
          <cell r="G3633" t="str">
            <v>RI-08</v>
          </cell>
          <cell r="H3633">
            <v>40000</v>
          </cell>
          <cell r="I3633">
            <v>40000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1</v>
          </cell>
          <cell r="R3633" t="str">
            <v>PROTECCION SOCIAL</v>
          </cell>
          <cell r="S3633">
            <v>4</v>
          </cell>
          <cell r="T3633" t="str">
            <v>DESARROLLO Y PROMOCION DEL DEPORTE</v>
          </cell>
          <cell r="U3633">
            <v>1</v>
          </cell>
          <cell r="V3633" t="str">
            <v>NUEVOS - 2008</v>
          </cell>
          <cell r="W3633">
            <v>4292</v>
          </cell>
        </row>
        <row r="3634">
          <cell r="B3634" t="str">
            <v>B05-18216-00000</v>
          </cell>
          <cell r="C3634" t="str">
            <v>CONSTRUCCION TINGLADO UE YUNGUYO FE Y ALEGRIA FASE I</v>
          </cell>
          <cell r="D3634" t="str">
            <v>DISTRITAL D-4</v>
          </cell>
          <cell r="E3634">
            <v>15</v>
          </cell>
          <cell r="F3634" t="str">
            <v>DISTRITAL</v>
          </cell>
          <cell r="G3634" t="str">
            <v>RI-08</v>
          </cell>
          <cell r="H3634">
            <v>100000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100000</v>
          </cell>
          <cell r="P3634">
            <v>0</v>
          </cell>
          <cell r="Q3634">
            <v>1</v>
          </cell>
          <cell r="R3634" t="str">
            <v>PROTECCION SOCIAL</v>
          </cell>
          <cell r="S3634">
            <v>1</v>
          </cell>
          <cell r="T3634" t="str">
            <v>SERVICIO DE EDUCACION</v>
          </cell>
          <cell r="U3634">
            <v>1</v>
          </cell>
          <cell r="V3634" t="str">
            <v>NUEVOS - 2008</v>
          </cell>
          <cell r="W3634">
            <v>4293</v>
          </cell>
        </row>
        <row r="3635">
          <cell r="B3635" t="str">
            <v>B05-18388-00000</v>
          </cell>
          <cell r="C3635" t="str">
            <v>CONSTRUCCION DE STADIUM COSMOS ANDINO</v>
          </cell>
          <cell r="D3635" t="str">
            <v>DISTRITAL D-3</v>
          </cell>
          <cell r="E3635">
            <v>15</v>
          </cell>
          <cell r="F3635" t="str">
            <v>DISTRITAL</v>
          </cell>
          <cell r="G3635" t="str">
            <v>RI-08</v>
          </cell>
          <cell r="H3635">
            <v>150000</v>
          </cell>
          <cell r="I3635">
            <v>150000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1</v>
          </cell>
          <cell r="R3635" t="str">
            <v>PROTECCION SOCIAL</v>
          </cell>
          <cell r="S3635">
            <v>4</v>
          </cell>
          <cell r="T3635" t="str">
            <v>DESARROLLO Y PROMOCION DEL DEPORTE</v>
          </cell>
          <cell r="U3635">
            <v>1</v>
          </cell>
          <cell r="V3635" t="str">
            <v>NUEVOS - 2008</v>
          </cell>
          <cell r="W3635">
            <v>4294</v>
          </cell>
        </row>
        <row r="3636">
          <cell r="B3636" t="str">
            <v>B05-19029-00000</v>
          </cell>
          <cell r="C3636" t="str">
            <v>ENARENADO CANCHA ZONA CALAMA (CONTRAPARTE MAN- B)</v>
          </cell>
          <cell r="D3636" t="str">
            <v>DISTRITAL D-3</v>
          </cell>
          <cell r="E3636">
            <v>15</v>
          </cell>
          <cell r="F3636" t="str">
            <v>DISTRITAL</v>
          </cell>
          <cell r="G3636" t="str">
            <v>RI-08</v>
          </cell>
          <cell r="H3636">
            <v>500000</v>
          </cell>
          <cell r="I3636">
            <v>500000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1</v>
          </cell>
          <cell r="R3636" t="str">
            <v>PROTECCION SOCIAL</v>
          </cell>
          <cell r="S3636">
            <v>4</v>
          </cell>
          <cell r="T3636" t="str">
            <v>DESARROLLO Y PROMOCION DEL DEPORTE</v>
          </cell>
          <cell r="U3636">
            <v>1</v>
          </cell>
          <cell r="V3636" t="str">
            <v>NUEVOS - 2008</v>
          </cell>
          <cell r="W3636">
            <v>4295</v>
          </cell>
        </row>
        <row r="3637">
          <cell r="B3637" t="str">
            <v>B05-19028-00000</v>
          </cell>
          <cell r="C3637" t="str">
            <v>ENARENADO CANCHA VILLA MERCEDES (CONTRAPARTE MAN- B)</v>
          </cell>
          <cell r="D3637" t="str">
            <v>DISTRITAL D-8</v>
          </cell>
          <cell r="E3637">
            <v>15</v>
          </cell>
          <cell r="F3637" t="str">
            <v>DISTRITAL</v>
          </cell>
          <cell r="G3637" t="str">
            <v>RI-08</v>
          </cell>
          <cell r="H3637">
            <v>500000</v>
          </cell>
          <cell r="I3637">
            <v>500000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1</v>
          </cell>
          <cell r="R3637" t="str">
            <v>PROTECCION SOCIAL</v>
          </cell>
          <cell r="S3637">
            <v>4</v>
          </cell>
          <cell r="T3637" t="str">
            <v>DESARROLLO Y PROMOCION DEL DEPORTE</v>
          </cell>
          <cell r="U3637">
            <v>1</v>
          </cell>
          <cell r="V3637" t="str">
            <v>NUEVOS - 2008</v>
          </cell>
          <cell r="W3637">
            <v>4296</v>
          </cell>
        </row>
        <row r="3638">
          <cell r="B3638" t="str">
            <v>B05-18221-00000</v>
          </cell>
          <cell r="C3638" t="str">
            <v>CONSTRUCCION CANCHA MULTIPLE URB. SAN MIGUEL BAJO D-1 (GRADERIAS, CAMARINES Y BAÑOS)</v>
          </cell>
          <cell r="D3638" t="str">
            <v>DISTRITAL D-1</v>
          </cell>
          <cell r="E3638">
            <v>15</v>
          </cell>
          <cell r="F3638" t="str">
            <v>DISTRITAL</v>
          </cell>
          <cell r="G3638" t="str">
            <v>RI-08</v>
          </cell>
          <cell r="H3638">
            <v>50000</v>
          </cell>
          <cell r="I3638">
            <v>50000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1</v>
          </cell>
          <cell r="R3638" t="str">
            <v>PROTECCION SOCIAL</v>
          </cell>
          <cell r="S3638">
            <v>4</v>
          </cell>
          <cell r="T3638" t="str">
            <v>DESARROLLO Y PROMOCION DEL DEPORTE</v>
          </cell>
          <cell r="U3638">
            <v>1</v>
          </cell>
          <cell r="V3638" t="str">
            <v>NUEVOS - 2008</v>
          </cell>
          <cell r="W3638">
            <v>4297</v>
          </cell>
        </row>
        <row r="3639">
          <cell r="B3639" t="str">
            <v/>
          </cell>
          <cell r="C3639" t="str">
            <v>DOTACION DE INSUMOS PARA EL MANTENIMIENTO DEL ESTADIUM ANDINO</v>
          </cell>
          <cell r="D3639" t="str">
            <v>DISTRITAL D-3</v>
          </cell>
          <cell r="E3639">
            <v>15</v>
          </cell>
          <cell r="F3639" t="str">
            <v>DISTRITAL</v>
          </cell>
          <cell r="G3639" t="str">
            <v>RI-08</v>
          </cell>
          <cell r="H3639">
            <v>37885</v>
          </cell>
          <cell r="I3639">
            <v>37885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1</v>
          </cell>
          <cell r="R3639" t="str">
            <v>PROTECCION SOCIAL</v>
          </cell>
          <cell r="S3639">
            <v>4</v>
          </cell>
          <cell r="T3639" t="str">
            <v>DESARROLLO Y PROMOCION DEL DEPORTE</v>
          </cell>
          <cell r="U3639">
            <v>1</v>
          </cell>
          <cell r="V3639" t="str">
            <v>NUEVOS - 2008</v>
          </cell>
          <cell r="W3639">
            <v>4298</v>
          </cell>
        </row>
        <row r="3640">
          <cell r="B3640" t="str">
            <v>B05-18110-00000</v>
          </cell>
          <cell r="C3640" t="str">
            <v>AMPLIACION MUTIFUNCIONAL "HERIBERTO GUTIERREZ"</v>
          </cell>
          <cell r="D3640" t="str">
            <v>DISTRITAL D-1</v>
          </cell>
          <cell r="E3640">
            <v>15</v>
          </cell>
          <cell r="F3640" t="str">
            <v>DISTRITAL</v>
          </cell>
          <cell r="G3640" t="str">
            <v>RI-08</v>
          </cell>
          <cell r="H3640">
            <v>250000</v>
          </cell>
          <cell r="I3640">
            <v>250000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1</v>
          </cell>
          <cell r="R3640" t="str">
            <v>PROTECCION SOCIAL</v>
          </cell>
          <cell r="S3640">
            <v>4</v>
          </cell>
          <cell r="T3640" t="str">
            <v>DESARROLLO Y PROMOCION DEL DEPORTE</v>
          </cell>
          <cell r="U3640">
            <v>1</v>
          </cell>
          <cell r="V3640" t="str">
            <v>NUEVOS - 2008</v>
          </cell>
          <cell r="W3640">
            <v>4299</v>
          </cell>
        </row>
        <row r="3641">
          <cell r="B3641" t="str">
            <v>B05-18217-00000</v>
          </cell>
          <cell r="C3641" t="str">
            <v>CONSTRUCCION CANCHA MULTIFUNCIONAL ZONA JANKO CALANI</v>
          </cell>
          <cell r="D3641" t="str">
            <v>DISTRITAL D-2</v>
          </cell>
          <cell r="E3641">
            <v>15</v>
          </cell>
          <cell r="F3641" t="str">
            <v>DISTRITAL</v>
          </cell>
          <cell r="G3641" t="str">
            <v>RI-08</v>
          </cell>
          <cell r="H3641">
            <v>600000</v>
          </cell>
          <cell r="I3641">
            <v>600000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1</v>
          </cell>
          <cell r="R3641" t="str">
            <v>PROTECCION SOCIAL</v>
          </cell>
          <cell r="S3641">
            <v>4</v>
          </cell>
          <cell r="T3641" t="str">
            <v>DESARROLLO Y PROMOCION DEL DEPORTE</v>
          </cell>
          <cell r="U3641">
            <v>1</v>
          </cell>
          <cell r="V3641" t="str">
            <v>NUEVOS - 2008</v>
          </cell>
          <cell r="W3641">
            <v>4300</v>
          </cell>
        </row>
        <row r="3642">
          <cell r="B3642" t="str">
            <v>B05-19421-00000</v>
          </cell>
          <cell r="C3642" t="str">
            <v>REFACCION CANCHA MULTIFUNCIONAL ZONA CIUDAD SATELITE</v>
          </cell>
          <cell r="D3642" t="str">
            <v>DISTRITAL D-1</v>
          </cell>
          <cell r="E3642">
            <v>15</v>
          </cell>
          <cell r="F3642" t="str">
            <v>DISTRITAL</v>
          </cell>
          <cell r="G3642" t="str">
            <v>RI-08</v>
          </cell>
          <cell r="H3642">
            <v>100000</v>
          </cell>
          <cell r="I3642">
            <v>100000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1</v>
          </cell>
          <cell r="R3642" t="str">
            <v>PROTECCION SOCIAL</v>
          </cell>
          <cell r="S3642">
            <v>4</v>
          </cell>
          <cell r="T3642" t="str">
            <v>DESARROLLO Y PROMOCION DEL DEPORTE</v>
          </cell>
          <cell r="U3642">
            <v>1</v>
          </cell>
          <cell r="V3642" t="str">
            <v>NUEVOS - 2008</v>
          </cell>
          <cell r="W3642">
            <v>4301</v>
          </cell>
        </row>
        <row r="3643">
          <cell r="B3643" t="str">
            <v/>
          </cell>
          <cell r="C3643" t="str">
            <v>MANTENIMIENTO DE AREAS DEPORTIVAS</v>
          </cell>
          <cell r="D3643" t="str">
            <v>DISTRITAL</v>
          </cell>
          <cell r="E3643">
            <v>15</v>
          </cell>
          <cell r="F3643" t="str">
            <v>DISTRITAL</v>
          </cell>
          <cell r="G3643" t="str">
            <v>RI-08</v>
          </cell>
          <cell r="H3643">
            <v>150000</v>
          </cell>
          <cell r="I3643">
            <v>150000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1</v>
          </cell>
          <cell r="R3643" t="str">
            <v>PROTECCION SOCIAL</v>
          </cell>
          <cell r="S3643">
            <v>4</v>
          </cell>
          <cell r="T3643" t="str">
            <v>DESARROLLO Y PROMOCION DEL DEPORTE</v>
          </cell>
          <cell r="U3643">
            <v>1</v>
          </cell>
          <cell r="V3643" t="str">
            <v>NUEVOS - 2008</v>
          </cell>
          <cell r="W3643">
            <v>4302</v>
          </cell>
        </row>
        <row r="3644">
          <cell r="B3644" t="str">
            <v>B05-19422-00000</v>
          </cell>
          <cell r="C3644" t="str">
            <v>REFACCION CANCHA MULTIFUNCIONAL ZONA RIO SECO</v>
          </cell>
          <cell r="D3644" t="str">
            <v>DISTRITAL D-4</v>
          </cell>
          <cell r="E3644">
            <v>15</v>
          </cell>
          <cell r="F3644" t="str">
            <v>DISTRITAL</v>
          </cell>
          <cell r="G3644" t="str">
            <v>RI-08</v>
          </cell>
          <cell r="H3644">
            <v>100000</v>
          </cell>
          <cell r="I3644">
            <v>100000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1</v>
          </cell>
          <cell r="R3644" t="str">
            <v>PROTECCION SOCIAL</v>
          </cell>
          <cell r="S3644">
            <v>4</v>
          </cell>
          <cell r="T3644" t="str">
            <v>DESARROLLO Y PROMOCION DEL DEPORTE</v>
          </cell>
          <cell r="U3644">
            <v>1</v>
          </cell>
          <cell r="V3644" t="str">
            <v>NUEVOS - 2008</v>
          </cell>
          <cell r="W3644">
            <v>4304</v>
          </cell>
        </row>
        <row r="3645">
          <cell r="B3645" t="str">
            <v>B05-19274-00000</v>
          </cell>
          <cell r="C3645" t="str">
            <v>ENMALLADO CANCHA VILLA 1ro DE MAYO</v>
          </cell>
          <cell r="D3645" t="str">
            <v>DISTRITAL D-3</v>
          </cell>
          <cell r="E3645">
            <v>15</v>
          </cell>
          <cell r="F3645" t="str">
            <v>DISTRITAL</v>
          </cell>
          <cell r="G3645" t="str">
            <v>RI-08</v>
          </cell>
          <cell r="H3645">
            <v>80000</v>
          </cell>
          <cell r="I3645">
            <v>80000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1</v>
          </cell>
          <cell r="R3645" t="str">
            <v>PROTECCION SOCIAL</v>
          </cell>
          <cell r="S3645">
            <v>4</v>
          </cell>
          <cell r="T3645" t="str">
            <v>DESARROLLO Y PROMOCION DEL DEPORTE</v>
          </cell>
          <cell r="U3645">
            <v>1</v>
          </cell>
          <cell r="V3645" t="str">
            <v>NUEVOS - 2008</v>
          </cell>
          <cell r="W3645">
            <v>4305</v>
          </cell>
        </row>
        <row r="3646">
          <cell r="B3646" t="str">
            <v>B05-19358-00000</v>
          </cell>
          <cell r="C3646" t="str">
            <v>EQUIPAMIENTO UNIDAD DE MEDICINA DEPORTIVA (FISIOTERAPIA Y KINESIOLOGIA)</v>
          </cell>
          <cell r="D3646" t="str">
            <v>DISTRITAL</v>
          </cell>
          <cell r="E3646">
            <v>15</v>
          </cell>
          <cell r="F3646" t="str">
            <v>DISTRITAL</v>
          </cell>
          <cell r="G3646" t="str">
            <v>RI-08</v>
          </cell>
          <cell r="H3646">
            <v>100000</v>
          </cell>
          <cell r="I3646">
            <v>100000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1</v>
          </cell>
          <cell r="R3646" t="str">
            <v>PROTECCION SOCIAL</v>
          </cell>
          <cell r="S3646">
            <v>4</v>
          </cell>
          <cell r="T3646" t="str">
            <v>DESARROLLO Y PROMOCION DEL DEPORTE</v>
          </cell>
          <cell r="U3646">
            <v>1</v>
          </cell>
          <cell r="V3646" t="str">
            <v>NUEVOS - 2008</v>
          </cell>
          <cell r="W3646">
            <v>4306</v>
          </cell>
        </row>
        <row r="3647">
          <cell r="B3647" t="str">
            <v/>
          </cell>
          <cell r="C3647" t="str">
            <v>APOYO AL DEPORTE COMPETITIVO</v>
          </cell>
          <cell r="D3647" t="str">
            <v>DISTRITAL</v>
          </cell>
          <cell r="E3647">
            <v>15</v>
          </cell>
          <cell r="F3647" t="str">
            <v>DISTRITAL</v>
          </cell>
          <cell r="G3647" t="str">
            <v>RI-08</v>
          </cell>
          <cell r="H3647">
            <v>1000000</v>
          </cell>
          <cell r="I3647">
            <v>1000000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1</v>
          </cell>
          <cell r="R3647" t="str">
            <v>PROTECCION SOCIAL</v>
          </cell>
          <cell r="S3647">
            <v>4</v>
          </cell>
          <cell r="T3647" t="str">
            <v>DESARROLLO Y PROMOCION DEL DEPORTE</v>
          </cell>
          <cell r="U3647">
            <v>1</v>
          </cell>
          <cell r="V3647" t="str">
            <v>NUEVOS - 2008</v>
          </cell>
          <cell r="W3647">
            <v>4307</v>
          </cell>
        </row>
        <row r="3648">
          <cell r="B3648" t="str">
            <v/>
          </cell>
          <cell r="C3648" t="str">
            <v>PROMOCION Y FOMENTO DEL DEPORTE RECREATIVO Y EVENTOS DEPORTIVOS</v>
          </cell>
          <cell r="D3648" t="str">
            <v>DISTRITAL</v>
          </cell>
          <cell r="E3648">
            <v>15</v>
          </cell>
          <cell r="F3648" t="str">
            <v>DISTRITAL</v>
          </cell>
          <cell r="G3648" t="str">
            <v>RI-08</v>
          </cell>
          <cell r="H3648">
            <v>500000</v>
          </cell>
          <cell r="I3648">
            <v>500000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1</v>
          </cell>
          <cell r="R3648" t="str">
            <v>PROTECCION SOCIAL</v>
          </cell>
          <cell r="S3648">
            <v>4</v>
          </cell>
          <cell r="T3648" t="str">
            <v>DESARROLLO Y PROMOCION DEL DEPORTE</v>
          </cell>
          <cell r="U3648">
            <v>1</v>
          </cell>
          <cell r="V3648" t="str">
            <v>NUEVOS - 2008</v>
          </cell>
          <cell r="W3648">
            <v>4308</v>
          </cell>
        </row>
        <row r="3649">
          <cell r="B3649" t="str">
            <v/>
          </cell>
          <cell r="C3649" t="str">
            <v>APOYO AL DEPORTE FORMATIVO</v>
          </cell>
          <cell r="D3649" t="str">
            <v>DISTRITAL</v>
          </cell>
          <cell r="E3649">
            <v>15</v>
          </cell>
          <cell r="F3649" t="str">
            <v>DISTRITAL</v>
          </cell>
          <cell r="G3649" t="str">
            <v>RI-08</v>
          </cell>
          <cell r="H3649">
            <v>150000</v>
          </cell>
          <cell r="I3649">
            <v>150000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1</v>
          </cell>
          <cell r="R3649" t="str">
            <v>PROTECCION SOCIAL</v>
          </cell>
          <cell r="S3649">
            <v>4</v>
          </cell>
          <cell r="T3649" t="str">
            <v>DESARROLLO Y PROMOCION DEL DEPORTE</v>
          </cell>
          <cell r="U3649">
            <v>1</v>
          </cell>
          <cell r="V3649" t="str">
            <v>NUEVOS - 2008</v>
          </cell>
          <cell r="W3649">
            <v>4309</v>
          </cell>
        </row>
        <row r="3650">
          <cell r="B3650" t="str">
            <v/>
          </cell>
          <cell r="C3650" t="str">
            <v>FORTALECIMIENTO CON MATERIAL DEPORTIVO A UNIDADES EDUCATIVAS ZONA NORTE</v>
          </cell>
          <cell r="D3650" t="str">
            <v>DISTRITAL</v>
          </cell>
          <cell r="E3650">
            <v>15</v>
          </cell>
          <cell r="F3650" t="str">
            <v>DISTRITAL</v>
          </cell>
          <cell r="G3650" t="str">
            <v>RI-08</v>
          </cell>
          <cell r="H3650">
            <v>150000</v>
          </cell>
          <cell r="I3650">
            <v>150000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1</v>
          </cell>
          <cell r="R3650" t="str">
            <v>PROTECCION SOCIAL</v>
          </cell>
          <cell r="S3650">
            <v>4</v>
          </cell>
          <cell r="T3650" t="str">
            <v>DESARROLLO Y PROMOCION DEL DEPORTE</v>
          </cell>
          <cell r="U3650">
            <v>1</v>
          </cell>
          <cell r="V3650" t="str">
            <v>NUEVOS - 2008</v>
          </cell>
          <cell r="W3650">
            <v>4310</v>
          </cell>
        </row>
        <row r="3651">
          <cell r="B3651" t="str">
            <v/>
          </cell>
          <cell r="C3651" t="str">
            <v>FORTALECIMIENTO CON MATERIAL DEPORTIVO A UNIDADES EDUCATIVAS ZONA SUR</v>
          </cell>
          <cell r="D3651" t="str">
            <v>DISTRITAL</v>
          </cell>
          <cell r="E3651">
            <v>15</v>
          </cell>
          <cell r="F3651" t="str">
            <v>DISTRITAL</v>
          </cell>
          <cell r="G3651" t="str">
            <v>RI-08</v>
          </cell>
          <cell r="H3651">
            <v>150000</v>
          </cell>
          <cell r="I3651">
            <v>150000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1</v>
          </cell>
          <cell r="R3651" t="str">
            <v>PROTECCION SOCIAL</v>
          </cell>
          <cell r="S3651">
            <v>4</v>
          </cell>
          <cell r="T3651" t="str">
            <v>DESARROLLO Y PROMOCION DEL DEPORTE</v>
          </cell>
          <cell r="U3651">
            <v>1</v>
          </cell>
          <cell r="V3651" t="str">
            <v>NUEVOS - 2008</v>
          </cell>
          <cell r="W3651">
            <v>4311</v>
          </cell>
        </row>
        <row r="3652">
          <cell r="B3652" t="str">
            <v/>
          </cell>
          <cell r="C3652" t="str">
            <v>FORTALECIMIENTO CON MATERIAL DEPORTIVO A LAS ESCUELAS MUNICIPALES DEPORTIVAS</v>
          </cell>
          <cell r="D3652" t="str">
            <v>DISTRITAL</v>
          </cell>
          <cell r="E3652">
            <v>15</v>
          </cell>
          <cell r="F3652" t="str">
            <v>DISTRITAL</v>
          </cell>
          <cell r="G3652" t="str">
            <v>RI-08</v>
          </cell>
          <cell r="H3652">
            <v>150000</v>
          </cell>
          <cell r="I3652">
            <v>150000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1</v>
          </cell>
          <cell r="R3652" t="str">
            <v>PROTECCION SOCIAL</v>
          </cell>
          <cell r="S3652">
            <v>4</v>
          </cell>
          <cell r="T3652" t="str">
            <v>DESARROLLO Y PROMOCION DEL DEPORTE</v>
          </cell>
          <cell r="U3652">
            <v>1</v>
          </cell>
          <cell r="V3652" t="str">
            <v>NUEVOS - 2008</v>
          </cell>
          <cell r="W3652">
            <v>4312</v>
          </cell>
        </row>
        <row r="3653">
          <cell r="B3653" t="str">
            <v>B05-19296-00000</v>
          </cell>
          <cell r="C3653" t="str">
            <v>EQUIPAMIENTO AREA DEPORTE FORMATIVO</v>
          </cell>
          <cell r="D3653" t="str">
            <v>DISTRITAL</v>
          </cell>
          <cell r="E3653">
            <v>15</v>
          </cell>
          <cell r="F3653" t="str">
            <v>DISTRITAL</v>
          </cell>
          <cell r="G3653" t="str">
            <v>RI-08</v>
          </cell>
          <cell r="H3653">
            <v>80000</v>
          </cell>
          <cell r="I3653">
            <v>80000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1</v>
          </cell>
          <cell r="R3653" t="str">
            <v>PROTECCION SOCIAL</v>
          </cell>
          <cell r="S3653">
            <v>4</v>
          </cell>
          <cell r="T3653" t="str">
            <v>DESARROLLO Y PROMOCION DEL DEPORTE</v>
          </cell>
          <cell r="U3653">
            <v>1</v>
          </cell>
          <cell r="V3653" t="str">
            <v>NUEVOS - 2008</v>
          </cell>
          <cell r="W3653">
            <v>4313</v>
          </cell>
        </row>
        <row r="3654">
          <cell r="B3654" t="str">
            <v/>
          </cell>
          <cell r="C3654" t="str">
            <v>FORTALECIMIENTO ESCUELAS MUNICIPALES DEPORTIVAS (AREA FORMATIVA)</v>
          </cell>
          <cell r="D3654" t="str">
            <v>DISTRITAL</v>
          </cell>
          <cell r="E3654">
            <v>15</v>
          </cell>
          <cell r="F3654" t="str">
            <v>DISTRITAL</v>
          </cell>
          <cell r="G3654" t="str">
            <v>RI-08</v>
          </cell>
          <cell r="H3654">
            <v>655000</v>
          </cell>
          <cell r="I3654">
            <v>655000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 t="str">
            <v>PROTECCION SOCIAL</v>
          </cell>
          <cell r="S3654">
            <v>4</v>
          </cell>
          <cell r="T3654" t="str">
            <v>DESARROLLO Y PROMOCION DEL DEPORTE</v>
          </cell>
          <cell r="U3654">
            <v>1</v>
          </cell>
          <cell r="V3654" t="str">
            <v>NUEVOS - 2008</v>
          </cell>
          <cell r="W3654">
            <v>4314</v>
          </cell>
        </row>
        <row r="3655">
          <cell r="B3655" t="str">
            <v/>
          </cell>
          <cell r="C3655" t="str">
            <v>FOMENTO AREA DEPORTE COMPETITIVO</v>
          </cell>
          <cell r="D3655" t="str">
            <v>DISTRITAL</v>
          </cell>
          <cell r="E3655">
            <v>15</v>
          </cell>
          <cell r="F3655" t="str">
            <v>DISTRITAL</v>
          </cell>
          <cell r="G3655" t="str">
            <v>RI-08</v>
          </cell>
          <cell r="H3655">
            <v>170000</v>
          </cell>
          <cell r="I3655">
            <v>170000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1</v>
          </cell>
          <cell r="R3655" t="str">
            <v>PROTECCION SOCIAL</v>
          </cell>
          <cell r="S3655">
            <v>4</v>
          </cell>
          <cell r="T3655" t="str">
            <v>DESARROLLO Y PROMOCION DEL DEPORTE</v>
          </cell>
          <cell r="U3655">
            <v>1</v>
          </cell>
          <cell r="V3655" t="str">
            <v>NUEVOS - 2008</v>
          </cell>
          <cell r="W3655">
            <v>4315</v>
          </cell>
        </row>
        <row r="3656">
          <cell r="B3656" t="str">
            <v/>
          </cell>
          <cell r="C3656" t="str">
            <v>INCENTIVO A LOS QUINTOS JUEGOS ALTEÑOS</v>
          </cell>
          <cell r="D3656" t="str">
            <v>DISTRITAL</v>
          </cell>
          <cell r="E3656">
            <v>15</v>
          </cell>
          <cell r="F3656" t="str">
            <v>DISTRITAL</v>
          </cell>
          <cell r="G3656" t="str">
            <v>RI-08</v>
          </cell>
          <cell r="H3656">
            <v>200000</v>
          </cell>
          <cell r="I3656">
            <v>200000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1</v>
          </cell>
          <cell r="R3656" t="str">
            <v>PROTECCION SOCIAL</v>
          </cell>
          <cell r="S3656">
            <v>4</v>
          </cell>
          <cell r="T3656" t="str">
            <v>DESARROLLO Y PROMOCION DEL DEPORTE</v>
          </cell>
          <cell r="U3656">
            <v>1</v>
          </cell>
          <cell r="V3656" t="str">
            <v>NUEVOS - 2008</v>
          </cell>
          <cell r="W3656">
            <v>4316</v>
          </cell>
        </row>
        <row r="3657">
          <cell r="B3657" t="str">
            <v/>
          </cell>
          <cell r="C3657" t="str">
            <v>SEGURO ESCOLAR DE SALUD OBLIGATORIO - 2008 (CONTRAPARTE PDEA - CTB)</v>
          </cell>
          <cell r="D3657" t="str">
            <v>DISTRITAL</v>
          </cell>
          <cell r="E3657">
            <v>15</v>
          </cell>
          <cell r="F3657" t="str">
            <v>DISTRITAL</v>
          </cell>
          <cell r="G3657" t="str">
            <v>RI-08</v>
          </cell>
          <cell r="H3657">
            <v>8000553</v>
          </cell>
          <cell r="I3657">
            <v>8000553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1</v>
          </cell>
          <cell r="R3657" t="str">
            <v>PROTECCION SOCIAL</v>
          </cell>
          <cell r="S3657">
            <v>2</v>
          </cell>
          <cell r="T3657" t="str">
            <v>SERVICIO DE SALUD</v>
          </cell>
          <cell r="U3657">
            <v>1</v>
          </cell>
          <cell r="V3657" t="str">
            <v>NUEVOS - 2008</v>
          </cell>
          <cell r="W3657">
            <v>4317</v>
          </cell>
        </row>
        <row r="3658">
          <cell r="B3658" t="str">
            <v/>
          </cell>
          <cell r="C3658" t="str">
            <v>EDUCACION CULTURAL ALTERNATIVA EN LA CIUDAD DE EL ALTO</v>
          </cell>
          <cell r="D3658" t="str">
            <v>DISTRITAL</v>
          </cell>
          <cell r="E3658">
            <v>15</v>
          </cell>
          <cell r="F3658" t="str">
            <v>DISTRITAL</v>
          </cell>
          <cell r="G3658" t="str">
            <v>RI-08</v>
          </cell>
          <cell r="H3658">
            <v>500000</v>
          </cell>
          <cell r="I3658">
            <v>500000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1</v>
          </cell>
          <cell r="R3658" t="str">
            <v>PROTECCION SOCIAL</v>
          </cell>
          <cell r="S3658">
            <v>3</v>
          </cell>
          <cell r="T3658" t="str">
            <v>DESARROLLO DE LA CULTURA</v>
          </cell>
          <cell r="U3658">
            <v>1</v>
          </cell>
          <cell r="V3658" t="str">
            <v>NUEVOS - 2008</v>
          </cell>
          <cell r="W3658">
            <v>4318</v>
          </cell>
        </row>
        <row r="3659">
          <cell r="B3659" t="str">
            <v/>
          </cell>
          <cell r="C3659" t="str">
            <v xml:space="preserve">FORTALECIMIENTO A LAS ESCUELAS MUNICIPALES DE ARTE Y CULTURA </v>
          </cell>
          <cell r="D3659" t="str">
            <v>DISTRITAL</v>
          </cell>
          <cell r="E3659">
            <v>15</v>
          </cell>
          <cell r="F3659" t="str">
            <v>DISTRITAL</v>
          </cell>
          <cell r="G3659" t="str">
            <v>RI-08</v>
          </cell>
          <cell r="H3659">
            <v>500000</v>
          </cell>
          <cell r="I3659">
            <v>500000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1</v>
          </cell>
          <cell r="R3659" t="str">
            <v>PROTECCION SOCIAL</v>
          </cell>
          <cell r="S3659">
            <v>3</v>
          </cell>
          <cell r="T3659" t="str">
            <v>DESARROLLO DE LA CULTURA</v>
          </cell>
          <cell r="U3659">
            <v>1</v>
          </cell>
          <cell r="V3659" t="str">
            <v>NUEVOS - 2008</v>
          </cell>
          <cell r="W3659">
            <v>4319</v>
          </cell>
        </row>
        <row r="3660">
          <cell r="B3660" t="str">
            <v/>
          </cell>
          <cell r="C3660" t="str">
            <v>FORTALECIMIENTO ACTIVIDADES CIVICAS Y CULTURALES 2008</v>
          </cell>
          <cell r="D3660" t="str">
            <v>DISTRITAL</v>
          </cell>
          <cell r="E3660">
            <v>15</v>
          </cell>
          <cell r="F3660" t="str">
            <v>DISTRITAL</v>
          </cell>
          <cell r="G3660" t="str">
            <v>RI-08</v>
          </cell>
          <cell r="H3660">
            <v>580000</v>
          </cell>
          <cell r="I3660">
            <v>580000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1</v>
          </cell>
          <cell r="R3660" t="str">
            <v>PROTECCION SOCIAL</v>
          </cell>
          <cell r="S3660">
            <v>3</v>
          </cell>
          <cell r="T3660" t="str">
            <v>DESARROLLO DE LA CULTURA</v>
          </cell>
          <cell r="U3660">
            <v>1</v>
          </cell>
          <cell r="V3660" t="str">
            <v>NUEVOS - 2008</v>
          </cell>
          <cell r="W3660">
            <v>4320</v>
          </cell>
        </row>
        <row r="3661">
          <cell r="B3661" t="str">
            <v>B05-19368-00000</v>
          </cell>
          <cell r="C3661" t="str">
            <v>EQUIPAMIENTO Y FORTALECIMIENTO TEATROS MUNICIPALES</v>
          </cell>
          <cell r="D3661" t="str">
            <v>DISTRITAL</v>
          </cell>
          <cell r="E3661">
            <v>15</v>
          </cell>
          <cell r="F3661" t="str">
            <v>DISTRITAL</v>
          </cell>
          <cell r="G3661" t="str">
            <v>RI-08</v>
          </cell>
          <cell r="H3661">
            <v>280000</v>
          </cell>
          <cell r="I3661">
            <v>280000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</v>
          </cell>
          <cell r="R3661" t="str">
            <v>PROTECCION SOCIAL</v>
          </cell>
          <cell r="S3661">
            <v>3</v>
          </cell>
          <cell r="T3661" t="str">
            <v>DESARROLLO DE LA CULTURA</v>
          </cell>
          <cell r="U3661">
            <v>1</v>
          </cell>
          <cell r="V3661" t="str">
            <v>NUEVOS - 2008</v>
          </cell>
          <cell r="W3661">
            <v>4321</v>
          </cell>
        </row>
        <row r="3662">
          <cell r="B3662" t="str">
            <v/>
          </cell>
          <cell r="C3662" t="str">
            <v>PRESERVACION Y ADQUISICION DE MONUMENTOS - 2008</v>
          </cell>
          <cell r="D3662" t="str">
            <v>DISTRITAL</v>
          </cell>
          <cell r="E3662">
            <v>15</v>
          </cell>
          <cell r="F3662" t="str">
            <v>DISTRITAL</v>
          </cell>
          <cell r="G3662" t="str">
            <v>RI-08</v>
          </cell>
          <cell r="H3662">
            <v>100000</v>
          </cell>
          <cell r="I3662">
            <v>100000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1</v>
          </cell>
          <cell r="R3662" t="str">
            <v>PROTECCION SOCIAL</v>
          </cell>
          <cell r="S3662">
            <v>3</v>
          </cell>
          <cell r="T3662" t="str">
            <v>DESARROLLO DE LA CULTURA</v>
          </cell>
          <cell r="U3662">
            <v>1</v>
          </cell>
          <cell r="V3662" t="str">
            <v>NUEVOS - 2008</v>
          </cell>
          <cell r="W3662">
            <v>4322</v>
          </cell>
        </row>
        <row r="3663">
          <cell r="B3663" t="str">
            <v>B05-19317-00000</v>
          </cell>
          <cell r="C3663" t="str">
            <v>EQUIPAMIENTO PROMOCION CULTURAL</v>
          </cell>
          <cell r="D3663" t="str">
            <v>DISTRITAL</v>
          </cell>
          <cell r="E3663">
            <v>15</v>
          </cell>
          <cell r="F3663" t="str">
            <v>DISTRITAL</v>
          </cell>
          <cell r="G3663" t="str">
            <v>RI-08</v>
          </cell>
          <cell r="H3663">
            <v>80000</v>
          </cell>
          <cell r="I3663">
            <v>80000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1</v>
          </cell>
          <cell r="R3663" t="str">
            <v>PROTECCION SOCIAL</v>
          </cell>
          <cell r="S3663">
            <v>3</v>
          </cell>
          <cell r="T3663" t="str">
            <v>DESARROLLO DE LA CULTURA</v>
          </cell>
          <cell r="U3663">
            <v>1</v>
          </cell>
          <cell r="V3663" t="str">
            <v>NUEVOS - 2008</v>
          </cell>
          <cell r="W3663">
            <v>4323</v>
          </cell>
        </row>
        <row r="3664">
          <cell r="B3664" t="str">
            <v>B05-19370-00000</v>
          </cell>
          <cell r="C3664" t="str">
            <v>ESTUDIOS DE PREINVERSION BIBLIOTECA CENTRAL</v>
          </cell>
          <cell r="D3664" t="str">
            <v>DISTRITAL</v>
          </cell>
          <cell r="E3664">
            <v>15</v>
          </cell>
          <cell r="F3664" t="str">
            <v>DISTRITAL</v>
          </cell>
          <cell r="G3664" t="str">
            <v>RI-08</v>
          </cell>
          <cell r="H3664">
            <v>40000</v>
          </cell>
          <cell r="I3664">
            <v>40000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1</v>
          </cell>
          <cell r="R3664" t="str">
            <v>PROTECCION SOCIAL</v>
          </cell>
          <cell r="S3664">
            <v>3</v>
          </cell>
          <cell r="T3664" t="str">
            <v>DESARROLLO DE LA CULTURA</v>
          </cell>
          <cell r="U3664">
            <v>1</v>
          </cell>
          <cell r="V3664" t="str">
            <v>NUEVOS - 2008</v>
          </cell>
          <cell r="W3664">
            <v>4324</v>
          </cell>
        </row>
        <row r="3665">
          <cell r="B3665" t="str">
            <v>B05-18440-00000</v>
          </cell>
          <cell r="C3665" t="str">
            <v>CONSTRUCCION MUSEO DEL FOLKLORE FASE III</v>
          </cell>
          <cell r="D3665" t="str">
            <v>DISTRITAL D-5</v>
          </cell>
          <cell r="E3665">
            <v>15</v>
          </cell>
          <cell r="F3665" t="str">
            <v>DISTRITAL</v>
          </cell>
          <cell r="G3665" t="str">
            <v>RI-08</v>
          </cell>
          <cell r="H3665">
            <v>200000</v>
          </cell>
          <cell r="I3665">
            <v>200000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1</v>
          </cell>
          <cell r="R3665" t="str">
            <v>PROTECCION SOCIAL</v>
          </cell>
          <cell r="S3665">
            <v>3</v>
          </cell>
          <cell r="T3665" t="str">
            <v>DESARROLLO DE LA CULTURA</v>
          </cell>
          <cell r="U3665">
            <v>1</v>
          </cell>
          <cell r="V3665" t="str">
            <v>NUEVOS - 2008</v>
          </cell>
          <cell r="W3665">
            <v>4325</v>
          </cell>
        </row>
        <row r="3666">
          <cell r="B3666" t="str">
            <v>B05-19367-00000</v>
          </cell>
          <cell r="C3666" t="str">
            <v>EQUIPAMIENTO Y FORTALECIMIENTO MUSEOS Y BIBLIOTECAS</v>
          </cell>
          <cell r="D3666" t="str">
            <v>DISTRITAL</v>
          </cell>
          <cell r="E3666">
            <v>15</v>
          </cell>
          <cell r="F3666" t="str">
            <v>DISTRITAL</v>
          </cell>
          <cell r="G3666" t="str">
            <v>RI-08</v>
          </cell>
          <cell r="H3666">
            <v>136000</v>
          </cell>
          <cell r="I3666">
            <v>136000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1</v>
          </cell>
          <cell r="R3666" t="str">
            <v>PROTECCION SOCIAL</v>
          </cell>
          <cell r="S3666">
            <v>3</v>
          </cell>
          <cell r="T3666" t="str">
            <v>DESARROLLO DE LA CULTURA</v>
          </cell>
          <cell r="U3666">
            <v>1</v>
          </cell>
          <cell r="V3666" t="str">
            <v>NUEVOS - 2008</v>
          </cell>
          <cell r="W3666">
            <v>4326</v>
          </cell>
        </row>
        <row r="3667">
          <cell r="B3667" t="str">
            <v/>
          </cell>
          <cell r="C3667" t="str">
            <v>FORTALECIMIENTO DE BIBLIOTECAS MUNICIPALES</v>
          </cell>
          <cell r="D3667" t="str">
            <v>DISTRITAL</v>
          </cell>
          <cell r="E3667">
            <v>15</v>
          </cell>
          <cell r="F3667" t="str">
            <v>DISTRITAL</v>
          </cell>
          <cell r="G3667" t="str">
            <v>RI-08</v>
          </cell>
          <cell r="H3667">
            <v>79000</v>
          </cell>
          <cell r="I3667">
            <v>79000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1</v>
          </cell>
          <cell r="R3667" t="str">
            <v>PROTECCION SOCIAL</v>
          </cell>
          <cell r="S3667">
            <v>3</v>
          </cell>
          <cell r="T3667" t="str">
            <v>DESARROLLO DE LA CULTURA</v>
          </cell>
          <cell r="U3667">
            <v>1</v>
          </cell>
          <cell r="V3667" t="str">
            <v>NUEVOS - 2008</v>
          </cell>
          <cell r="W3667">
            <v>4327</v>
          </cell>
        </row>
        <row r="3668">
          <cell r="B3668" t="str">
            <v>B05-19366-00000</v>
          </cell>
          <cell r="C3668" t="str">
            <v>EQUIPAMIENTO Y FORTALECIMIENTO MUSEOS BIBLIOTECA SANTISIMA TRINIDAD</v>
          </cell>
          <cell r="D3668" t="str">
            <v>DISTRITAL D-7</v>
          </cell>
          <cell r="E3668">
            <v>15</v>
          </cell>
          <cell r="F3668" t="str">
            <v>DISTRITAL</v>
          </cell>
          <cell r="G3668" t="str">
            <v>RI-08</v>
          </cell>
          <cell r="H3668">
            <v>23000</v>
          </cell>
          <cell r="I3668">
            <v>23000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1</v>
          </cell>
          <cell r="R3668" t="str">
            <v>PROTECCION SOCIAL</v>
          </cell>
          <cell r="S3668">
            <v>3</v>
          </cell>
          <cell r="T3668" t="str">
            <v>DESARROLLO DE LA CULTURA</v>
          </cell>
          <cell r="U3668">
            <v>1</v>
          </cell>
          <cell r="V3668" t="str">
            <v>NUEVOS - 2008</v>
          </cell>
          <cell r="W3668">
            <v>4328</v>
          </cell>
        </row>
        <row r="3669">
          <cell r="B3669" t="str">
            <v>B05-18106-00000</v>
          </cell>
          <cell r="C3669" t="str">
            <v>ADQUISION DE MATERIAL BIBLIOGRAFICO</v>
          </cell>
          <cell r="D3669" t="str">
            <v>DISTRITAL</v>
          </cell>
          <cell r="E3669">
            <v>15</v>
          </cell>
          <cell r="F3669" t="str">
            <v>DISTRITAL</v>
          </cell>
          <cell r="G3669" t="str">
            <v>RI-08</v>
          </cell>
          <cell r="H3669">
            <v>200000</v>
          </cell>
          <cell r="I3669">
            <v>200000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1</v>
          </cell>
          <cell r="R3669" t="str">
            <v>PROTECCION SOCIAL</v>
          </cell>
          <cell r="S3669">
            <v>3</v>
          </cell>
          <cell r="T3669" t="str">
            <v>DESARROLLO DE LA CULTURA</v>
          </cell>
          <cell r="U3669">
            <v>1</v>
          </cell>
          <cell r="V3669" t="str">
            <v>NUEVOS - 2008</v>
          </cell>
          <cell r="W3669">
            <v>4329</v>
          </cell>
        </row>
        <row r="3670">
          <cell r="B3670" t="str">
            <v>B05-18144-00000</v>
          </cell>
          <cell r="C3670" t="str">
            <v>CONCURSO DE MURALES OCTUBRE NEGRO</v>
          </cell>
          <cell r="D3670" t="str">
            <v>DISTRITAL</v>
          </cell>
          <cell r="E3670">
            <v>15</v>
          </cell>
          <cell r="F3670" t="str">
            <v>DISTRITAL</v>
          </cell>
          <cell r="G3670" t="str">
            <v>RI-08</v>
          </cell>
          <cell r="H3670">
            <v>20000</v>
          </cell>
          <cell r="I3670">
            <v>20000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1</v>
          </cell>
          <cell r="R3670" t="str">
            <v>PROTECCION SOCIAL</v>
          </cell>
          <cell r="S3670">
            <v>3</v>
          </cell>
          <cell r="T3670" t="str">
            <v>DESARROLLO DE LA CULTURA</v>
          </cell>
          <cell r="U3670">
            <v>1</v>
          </cell>
          <cell r="V3670" t="str">
            <v>NUEVOS - 2008</v>
          </cell>
          <cell r="W3670">
            <v>4330</v>
          </cell>
        </row>
        <row r="3671">
          <cell r="B3671" t="str">
            <v>B05-18109-00000</v>
          </cell>
          <cell r="C3671" t="str">
            <v>AMPLIACION MUSEO ANTONIO PAREDES CANDIA</v>
          </cell>
          <cell r="D3671" t="str">
            <v>DISTRITAL D-1</v>
          </cell>
          <cell r="E3671">
            <v>15</v>
          </cell>
          <cell r="F3671" t="str">
            <v>DISTRITAL</v>
          </cell>
          <cell r="G3671" t="str">
            <v>RI-08</v>
          </cell>
          <cell r="H3671">
            <v>100000</v>
          </cell>
          <cell r="I3671">
            <v>100000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1</v>
          </cell>
          <cell r="R3671" t="str">
            <v>PROTECCION SOCIAL</v>
          </cell>
          <cell r="S3671">
            <v>3</v>
          </cell>
          <cell r="T3671" t="str">
            <v>DESARROLLO DE LA CULTURA</v>
          </cell>
          <cell r="U3671">
            <v>1</v>
          </cell>
          <cell r="V3671" t="str">
            <v>NUEVOS - 2008</v>
          </cell>
          <cell r="W3671">
            <v>4331</v>
          </cell>
        </row>
        <row r="3672">
          <cell r="B3672" t="str">
            <v>B05-18103-00000</v>
          </cell>
          <cell r="C3672" t="str">
            <v>ADQUISICION DE MONUMENTOS MUSEO DE ARTE ANTONIO PAREDES CANDIA</v>
          </cell>
          <cell r="D3672" t="str">
            <v>DISTRITAL D-1</v>
          </cell>
          <cell r="E3672">
            <v>15</v>
          </cell>
          <cell r="F3672" t="str">
            <v>DISTRITAL</v>
          </cell>
          <cell r="G3672" t="str">
            <v>RI-08</v>
          </cell>
          <cell r="H3672">
            <v>50000</v>
          </cell>
          <cell r="I3672">
            <v>50000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1</v>
          </cell>
          <cell r="R3672" t="str">
            <v>PROTECCION SOCIAL</v>
          </cell>
          <cell r="S3672">
            <v>3</v>
          </cell>
          <cell r="T3672" t="str">
            <v>DESARROLLO DE LA CULTURA</v>
          </cell>
          <cell r="U3672">
            <v>1</v>
          </cell>
          <cell r="V3672" t="str">
            <v>NUEVOS - 2008</v>
          </cell>
          <cell r="W3672">
            <v>4332</v>
          </cell>
        </row>
        <row r="3673">
          <cell r="B3673" t="str">
            <v/>
          </cell>
          <cell r="C3673" t="str">
            <v>FORTALECIMIENTO CENTROS ADAS ATIPIRIS</v>
          </cell>
          <cell r="D3673" t="str">
            <v>DISTRITAL</v>
          </cell>
          <cell r="E3673">
            <v>15</v>
          </cell>
          <cell r="F3673" t="str">
            <v>DISTRITAL</v>
          </cell>
          <cell r="G3673" t="str">
            <v>RI-08</v>
          </cell>
          <cell r="H3673">
            <v>328000</v>
          </cell>
          <cell r="I3673">
            <v>328000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1</v>
          </cell>
          <cell r="R3673" t="str">
            <v>PROTECCION SOCIAL</v>
          </cell>
          <cell r="S3673">
            <v>5</v>
          </cell>
          <cell r="T3673" t="str">
            <v>PROMOCION Y POLITICAS DE GENERO</v>
          </cell>
          <cell r="U3673">
            <v>1</v>
          </cell>
          <cell r="V3673" t="str">
            <v>NUEVOS - 2008</v>
          </cell>
          <cell r="W3673">
            <v>4333</v>
          </cell>
        </row>
        <row r="3674">
          <cell r="B3674" t="str">
            <v>B05-19301-00000</v>
          </cell>
          <cell r="C3674" t="str">
            <v>EQUIPAMIENTO CENTROS ADAS ATIPIRIS</v>
          </cell>
          <cell r="D3674" t="str">
            <v>DISTRITAL</v>
          </cell>
          <cell r="E3674">
            <v>15</v>
          </cell>
          <cell r="F3674" t="str">
            <v>DISTRITAL</v>
          </cell>
          <cell r="G3674" t="str">
            <v>RI-08</v>
          </cell>
          <cell r="H3674">
            <v>50000</v>
          </cell>
          <cell r="I3674">
            <v>50000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1</v>
          </cell>
          <cell r="R3674" t="str">
            <v>PROTECCION SOCIAL</v>
          </cell>
          <cell r="S3674">
            <v>5</v>
          </cell>
          <cell r="T3674" t="str">
            <v>PROMOCION Y POLITICAS DE GENERO</v>
          </cell>
          <cell r="U3674">
            <v>1</v>
          </cell>
          <cell r="V3674" t="str">
            <v>NUEVOS - 2008</v>
          </cell>
          <cell r="W3674">
            <v>4334</v>
          </cell>
        </row>
        <row r="3675">
          <cell r="B3675" t="str">
            <v>B05-18222-00000</v>
          </cell>
          <cell r="C3675" t="str">
            <v>CONSTRUCCION CASA DE LA JUVENTUD</v>
          </cell>
          <cell r="D3675" t="str">
            <v>DISTRITAL</v>
          </cell>
          <cell r="E3675">
            <v>15</v>
          </cell>
          <cell r="F3675" t="str">
            <v>DISTRITAL</v>
          </cell>
          <cell r="G3675" t="str">
            <v>RI-08</v>
          </cell>
          <cell r="H3675">
            <v>200000</v>
          </cell>
          <cell r="I3675">
            <v>200000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1</v>
          </cell>
          <cell r="R3675" t="str">
            <v>PROTECCION SOCIAL</v>
          </cell>
          <cell r="S3675">
            <v>5</v>
          </cell>
          <cell r="T3675" t="str">
            <v>PROMOCION Y POLITICAS DE GENERO</v>
          </cell>
          <cell r="U3675">
            <v>1</v>
          </cell>
          <cell r="V3675" t="str">
            <v>NUEVOS - 2008</v>
          </cell>
          <cell r="W3675">
            <v>4335</v>
          </cell>
        </row>
        <row r="3676">
          <cell r="B3676" t="str">
            <v/>
          </cell>
          <cell r="C3676" t="str">
            <v>DERECHO DE IDENTIDAD A NIÑOS, NIÑAS, ADOLESCENTES, ADULTO MAYOR Y DISCAPACITADO EN LA CIUDAD DE EL ALTO</v>
          </cell>
          <cell r="D3676" t="str">
            <v>DISTRITAL</v>
          </cell>
          <cell r="E3676">
            <v>15</v>
          </cell>
          <cell r="F3676" t="str">
            <v>DISTRITAL</v>
          </cell>
          <cell r="G3676" t="str">
            <v>RI-08</v>
          </cell>
          <cell r="H3676">
            <v>76000</v>
          </cell>
          <cell r="I3676">
            <v>76000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 t="str">
            <v>PROTECCION SOCIAL</v>
          </cell>
          <cell r="S3676">
            <v>5</v>
          </cell>
          <cell r="T3676" t="str">
            <v>PROMOCION Y POLITICAS DE GENERO</v>
          </cell>
          <cell r="U3676">
            <v>1</v>
          </cell>
          <cell r="V3676" t="str">
            <v>NUEVOS - 2008</v>
          </cell>
          <cell r="W3676">
            <v>4336</v>
          </cell>
        </row>
        <row r="3677">
          <cell r="B3677" t="str">
            <v/>
          </cell>
          <cell r="C3677" t="str">
            <v>FORTALECIMIENTO AREA LEGAL DE DEFENSORIA DE LA NIÑEZ Y ADOLESCENCIA</v>
          </cell>
          <cell r="D3677" t="str">
            <v>DISTRITAL</v>
          </cell>
          <cell r="E3677">
            <v>15</v>
          </cell>
          <cell r="F3677" t="str">
            <v>DISTRITAL</v>
          </cell>
          <cell r="G3677" t="str">
            <v>RI-08</v>
          </cell>
          <cell r="H3677">
            <v>10300</v>
          </cell>
          <cell r="I3677">
            <v>10300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1</v>
          </cell>
          <cell r="R3677" t="str">
            <v>PROTECCION SOCIAL</v>
          </cell>
          <cell r="S3677">
            <v>5</v>
          </cell>
          <cell r="T3677" t="str">
            <v>PROMOCION Y POLITICAS DE GENERO</v>
          </cell>
          <cell r="U3677">
            <v>1</v>
          </cell>
          <cell r="V3677" t="str">
            <v>NUEVOS - 2008</v>
          </cell>
          <cell r="W3677">
            <v>4337</v>
          </cell>
        </row>
        <row r="3678">
          <cell r="B3678" t="str">
            <v/>
          </cell>
          <cell r="C3678" t="str">
            <v>IMPLEMENTACION DEFENSORIA DE LA ÑINEZ Y ADOLESCENCIA DE LA CIUDAD DE EL ALTO NOCTURNA</v>
          </cell>
          <cell r="D3678" t="str">
            <v>DISTRITAL</v>
          </cell>
          <cell r="E3678">
            <v>15</v>
          </cell>
          <cell r="F3678" t="str">
            <v>DISTRITAL</v>
          </cell>
          <cell r="G3678" t="str">
            <v>RI-08</v>
          </cell>
          <cell r="H3678">
            <v>347800</v>
          </cell>
          <cell r="I3678">
            <v>347800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1</v>
          </cell>
          <cell r="R3678" t="str">
            <v>PROTECCION SOCIAL</v>
          </cell>
          <cell r="S3678">
            <v>5</v>
          </cell>
          <cell r="T3678" t="str">
            <v>PROMOCION Y POLITICAS DE GENERO</v>
          </cell>
          <cell r="U3678">
            <v>1</v>
          </cell>
          <cell r="V3678" t="str">
            <v>NUEVOS - 2008</v>
          </cell>
          <cell r="W3678">
            <v>4338</v>
          </cell>
        </row>
        <row r="3679">
          <cell r="B3679" t="str">
            <v/>
          </cell>
          <cell r="C3679" t="str">
            <v>FORTALECIMIENTO PROYECTO PROTEGIENDO LOS DERECHOS DE LA NIÑEZ Y ADOLESCENCIA BOLIVIANA COMPONENTE MUJERES PROMOTORAS DEL BUEN TRATO (UNICEF-CORPORACIONE ITALIANA)</v>
          </cell>
          <cell r="D3679" t="str">
            <v>DISTRITAL</v>
          </cell>
          <cell r="E3679">
            <v>15</v>
          </cell>
          <cell r="F3679" t="str">
            <v>DISTRITAL</v>
          </cell>
          <cell r="G3679" t="str">
            <v>RI-08</v>
          </cell>
          <cell r="H3679">
            <v>15000</v>
          </cell>
          <cell r="I3679">
            <v>15000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1</v>
          </cell>
          <cell r="R3679" t="str">
            <v>PROTECCION SOCIAL</v>
          </cell>
          <cell r="S3679">
            <v>5</v>
          </cell>
          <cell r="T3679" t="str">
            <v>PROMOCION Y POLITICAS DE GENERO</v>
          </cell>
          <cell r="U3679">
            <v>1</v>
          </cell>
          <cell r="V3679" t="str">
            <v>NUEVOS - 2008</v>
          </cell>
          <cell r="W3679">
            <v>4339</v>
          </cell>
        </row>
        <row r="3680">
          <cell r="B3680" t="str">
            <v>B05-19318-00000</v>
          </cell>
          <cell r="C3680" t="str">
            <v>EQUIPAMIENTO PROYECTO PROTEGIENDO LOS DERECHOS DE LA NIÑEZ Y ADOLESCENCIA BOLIVIANA COMPONENTE NATs (UNICEF-CORPORACIONE ITALIANA)</v>
          </cell>
          <cell r="D3680" t="str">
            <v>DISTRITAL</v>
          </cell>
          <cell r="E3680">
            <v>15</v>
          </cell>
          <cell r="F3680" t="str">
            <v>DISTRITAL</v>
          </cell>
          <cell r="G3680" t="str">
            <v>RI-08</v>
          </cell>
          <cell r="H3680">
            <v>23500</v>
          </cell>
          <cell r="I3680">
            <v>23500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1</v>
          </cell>
          <cell r="R3680" t="str">
            <v>PROTECCION SOCIAL</v>
          </cell>
          <cell r="S3680">
            <v>5</v>
          </cell>
          <cell r="T3680" t="str">
            <v>PROMOCION Y POLITICAS DE GENERO</v>
          </cell>
          <cell r="U3680">
            <v>1</v>
          </cell>
          <cell r="V3680" t="str">
            <v>NUEVOS - 2008</v>
          </cell>
          <cell r="W3680">
            <v>4340</v>
          </cell>
        </row>
        <row r="3681">
          <cell r="B3681" t="str">
            <v/>
          </cell>
          <cell r="C3681" t="str">
            <v>FORTALECIMIENTO PROYECTO PROTEGIENDO LOS DERECHOS DE LA NIÑEZ Y ADOLESCENCIA BOLIVIANA COMPONENTE JOVENES PROMOTORES DEL BUEN TRATO (UNICEF-CORPORACIONE ITALIANA)</v>
          </cell>
          <cell r="D3681" t="str">
            <v>DISTRITAL</v>
          </cell>
          <cell r="E3681">
            <v>15</v>
          </cell>
          <cell r="F3681" t="str">
            <v>DISTRITAL</v>
          </cell>
          <cell r="G3681" t="str">
            <v>RI-08</v>
          </cell>
          <cell r="H3681">
            <v>7000</v>
          </cell>
          <cell r="I3681">
            <v>7000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1</v>
          </cell>
          <cell r="R3681" t="str">
            <v>PROTECCION SOCIAL</v>
          </cell>
          <cell r="S3681">
            <v>5</v>
          </cell>
          <cell r="T3681" t="str">
            <v>PROMOCION Y POLITICAS DE GENERO</v>
          </cell>
          <cell r="U3681">
            <v>1</v>
          </cell>
          <cell r="V3681" t="str">
            <v>NUEVOS - 2008</v>
          </cell>
          <cell r="W3681">
            <v>4341</v>
          </cell>
        </row>
        <row r="3682">
          <cell r="B3682" t="str">
            <v/>
          </cell>
          <cell r="C3682" t="str">
            <v>DIFUSION DE LEYES Y DERECHOS QUE PROTEGEN A LA PERSONA CON DISCAPACIDAD Y LOS ADULTOS MAYORES</v>
          </cell>
          <cell r="D3682" t="str">
            <v>DISTRITAL</v>
          </cell>
          <cell r="E3682">
            <v>15</v>
          </cell>
          <cell r="F3682" t="str">
            <v>DISTRITAL</v>
          </cell>
          <cell r="G3682" t="str">
            <v>RI-08</v>
          </cell>
          <cell r="H3682">
            <v>43352</v>
          </cell>
          <cell r="I3682">
            <v>43352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1</v>
          </cell>
          <cell r="R3682" t="str">
            <v>PROTECCION SOCIAL</v>
          </cell>
          <cell r="S3682">
            <v>5</v>
          </cell>
          <cell r="T3682" t="str">
            <v>PROMOCION Y POLITICAS DE GENERO</v>
          </cell>
          <cell r="U3682">
            <v>1</v>
          </cell>
          <cell r="V3682" t="str">
            <v>NUEVOS - 2008</v>
          </cell>
          <cell r="W3682">
            <v>4342</v>
          </cell>
        </row>
        <row r="3683">
          <cell r="B3683" t="str">
            <v/>
          </cell>
          <cell r="C3683" t="str">
            <v>ESTUDIO DE POBLACION CON DISCAPACIDAD DE LA CIUDAD DE EL ALTO</v>
          </cell>
          <cell r="D3683" t="str">
            <v>DISTRITAL</v>
          </cell>
          <cell r="E3683">
            <v>15</v>
          </cell>
          <cell r="F3683" t="str">
            <v>DISTRITAL</v>
          </cell>
          <cell r="G3683" t="str">
            <v>RI-08</v>
          </cell>
          <cell r="H3683">
            <v>48000</v>
          </cell>
          <cell r="I3683">
            <v>16800</v>
          </cell>
          <cell r="J3683">
            <v>31200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1</v>
          </cell>
          <cell r="R3683" t="str">
            <v>PROTECCION SOCIAL</v>
          </cell>
          <cell r="S3683">
            <v>5</v>
          </cell>
          <cell r="T3683" t="str">
            <v>PROMOCION Y POLITICAS DE GENERO</v>
          </cell>
          <cell r="U3683">
            <v>1</v>
          </cell>
          <cell r="V3683" t="str">
            <v>NUEVOS - 2008</v>
          </cell>
          <cell r="W3683">
            <v>4343</v>
          </cell>
        </row>
        <row r="3684">
          <cell r="B3684" t="str">
            <v/>
          </cell>
          <cell r="C3684" t="str">
            <v>FORMACION INTEGRAL DE EDUCADORAS ESPECIALES PARA LA ATENCION DE NIÑOS CON DISCAPACIDAD MENORES A 8 AÑOS EN CENTROS MANITOS</v>
          </cell>
          <cell r="D3684" t="str">
            <v>DISTRITAL</v>
          </cell>
          <cell r="E3684">
            <v>15</v>
          </cell>
          <cell r="F3684" t="str">
            <v>DISTRITAL</v>
          </cell>
          <cell r="G3684" t="str">
            <v>RI-08</v>
          </cell>
          <cell r="H3684">
            <v>50000</v>
          </cell>
          <cell r="I3684">
            <v>50000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1</v>
          </cell>
          <cell r="R3684" t="str">
            <v>PROTECCION SOCIAL</v>
          </cell>
          <cell r="S3684">
            <v>5</v>
          </cell>
          <cell r="T3684" t="str">
            <v>PROMOCION Y POLITICAS DE GENERO</v>
          </cell>
          <cell r="U3684">
            <v>1</v>
          </cell>
          <cell r="V3684" t="str">
            <v>NUEVOS - 2008</v>
          </cell>
          <cell r="W3684">
            <v>4344</v>
          </cell>
        </row>
        <row r="3685">
          <cell r="B3685" t="str">
            <v/>
          </cell>
          <cell r="C3685" t="str">
            <v>PREVENSION DE LA DISCAPACIDAD DEL PERSONAL DE SALUD Y MUJERES EMBARAZADAS EN EL MUNICIPIO DE EL ALTO</v>
          </cell>
          <cell r="D3685" t="str">
            <v>DISTRITAL</v>
          </cell>
          <cell r="E3685">
            <v>15</v>
          </cell>
          <cell r="F3685" t="str">
            <v>DISTRITAL</v>
          </cell>
          <cell r="G3685" t="str">
            <v>RI-08</v>
          </cell>
          <cell r="H3685">
            <v>70500</v>
          </cell>
          <cell r="I3685">
            <v>70500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1</v>
          </cell>
          <cell r="R3685" t="str">
            <v>PROTECCION SOCIAL</v>
          </cell>
          <cell r="S3685">
            <v>5</v>
          </cell>
          <cell r="T3685" t="str">
            <v>PROMOCION Y POLITICAS DE GENERO</v>
          </cell>
          <cell r="U3685">
            <v>1</v>
          </cell>
          <cell r="V3685" t="str">
            <v>NUEVOS - 2008</v>
          </cell>
          <cell r="W3685">
            <v>4345</v>
          </cell>
        </row>
        <row r="3686">
          <cell r="B3686" t="str">
            <v/>
          </cell>
          <cell r="C3686" t="str">
            <v>FORTALECIMIENTO A ACTIVIDADES DE DESARROLLO EN BENEFICIO DE PERSONAS CON DISCAPACIDAD Y ADULTOS MAYORES</v>
          </cell>
          <cell r="D3686" t="str">
            <v>DISTRITAL</v>
          </cell>
          <cell r="E3686">
            <v>15</v>
          </cell>
          <cell r="F3686" t="str">
            <v>DISTRITAL</v>
          </cell>
          <cell r="G3686" t="str">
            <v>RI-08</v>
          </cell>
          <cell r="H3686">
            <v>35000</v>
          </cell>
          <cell r="I3686">
            <v>35000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1</v>
          </cell>
          <cell r="R3686" t="str">
            <v>PROTECCION SOCIAL</v>
          </cell>
          <cell r="S3686">
            <v>5</v>
          </cell>
          <cell r="T3686" t="str">
            <v>PROMOCION Y POLITICAS DE GENERO</v>
          </cell>
          <cell r="U3686">
            <v>1</v>
          </cell>
          <cell r="V3686" t="str">
            <v>NUEVOS - 2008</v>
          </cell>
          <cell r="W3686">
            <v>4346</v>
          </cell>
        </row>
        <row r="3687">
          <cell r="B3687" t="str">
            <v/>
          </cell>
          <cell r="C3687" t="str">
            <v>DESNUTRICION CERO</v>
          </cell>
          <cell r="D3687" t="str">
            <v>DISTRITAL</v>
          </cell>
          <cell r="E3687">
            <v>15</v>
          </cell>
          <cell r="F3687" t="str">
            <v>DISTRITAL</v>
          </cell>
          <cell r="G3687" t="str">
            <v>RI-08</v>
          </cell>
          <cell r="H3687">
            <v>2300000</v>
          </cell>
          <cell r="I3687">
            <v>800000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1500000</v>
          </cell>
          <cell r="P3687">
            <v>0</v>
          </cell>
          <cell r="Q3687">
            <v>1</v>
          </cell>
          <cell r="R3687" t="str">
            <v>PROTECCION SOCIAL</v>
          </cell>
          <cell r="S3687">
            <v>2</v>
          </cell>
          <cell r="T3687" t="str">
            <v>SERVICIO DE SALUD</v>
          </cell>
          <cell r="U3687">
            <v>1</v>
          </cell>
          <cell r="V3687" t="str">
            <v>NUEVOS - 2008</v>
          </cell>
          <cell r="W3687">
            <v>4347</v>
          </cell>
        </row>
        <row r="3688">
          <cell r="B3688" t="str">
            <v>B05-19393-00000</v>
          </cell>
          <cell r="C3688" t="str">
            <v>MIS PRIMEROS PASOS</v>
          </cell>
          <cell r="D3688" t="str">
            <v>DISTRITAL</v>
          </cell>
          <cell r="E3688">
            <v>15</v>
          </cell>
          <cell r="F3688" t="str">
            <v>DISTRITAL</v>
          </cell>
          <cell r="G3688" t="str">
            <v>RI-08</v>
          </cell>
          <cell r="H3688">
            <v>1800000</v>
          </cell>
          <cell r="I3688">
            <v>800000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1000000</v>
          </cell>
          <cell r="P3688">
            <v>0</v>
          </cell>
          <cell r="Q3688">
            <v>1</v>
          </cell>
          <cell r="R3688" t="str">
            <v>PROTECCION SOCIAL</v>
          </cell>
          <cell r="S3688">
            <v>2</v>
          </cell>
          <cell r="T3688" t="str">
            <v>SERVICIO DE SALUD</v>
          </cell>
          <cell r="U3688">
            <v>1</v>
          </cell>
          <cell r="V3688" t="str">
            <v>NUEVOS - 2008</v>
          </cell>
          <cell r="W3688">
            <v>4348</v>
          </cell>
        </row>
        <row r="3689">
          <cell r="B3689" t="str">
            <v>B05-19305-00000</v>
          </cell>
          <cell r="C3689" t="str">
            <v>EQUIPAMIENTO DE LOS CENTROS DE SALUD, POSTAS SANITARIAS Y HOSPITALES</v>
          </cell>
          <cell r="D3689" t="str">
            <v>DISTRITAL</v>
          </cell>
          <cell r="E3689">
            <v>15</v>
          </cell>
          <cell r="F3689" t="str">
            <v>DISTRITAL</v>
          </cell>
          <cell r="G3689" t="str">
            <v>RI-08</v>
          </cell>
          <cell r="H3689">
            <v>400000</v>
          </cell>
          <cell r="I3689">
            <v>0</v>
          </cell>
          <cell r="J3689">
            <v>0</v>
          </cell>
          <cell r="K3689">
            <v>400000</v>
          </cell>
          <cell r="L3689">
            <v>400000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1</v>
          </cell>
          <cell r="R3689" t="str">
            <v>PROTECCION SOCIAL</v>
          </cell>
          <cell r="S3689">
            <v>2</v>
          </cell>
          <cell r="T3689" t="str">
            <v>SERVICIO DE SALUD</v>
          </cell>
          <cell r="U3689">
            <v>1</v>
          </cell>
          <cell r="V3689" t="str">
            <v>NUEVOS - 2008</v>
          </cell>
          <cell r="W3689">
            <v>4349</v>
          </cell>
        </row>
        <row r="3690">
          <cell r="B3690" t="str">
            <v/>
          </cell>
          <cell r="C3690" t="str">
            <v>CAPACITACION PROGRAMA MANZANERAS DE LA SALUD</v>
          </cell>
          <cell r="D3690" t="str">
            <v>DISTRITAL</v>
          </cell>
          <cell r="E3690">
            <v>15</v>
          </cell>
          <cell r="F3690" t="str">
            <v>DISTRITAL</v>
          </cell>
          <cell r="G3690" t="str">
            <v>RI-08</v>
          </cell>
          <cell r="H3690">
            <v>70000</v>
          </cell>
          <cell r="I3690">
            <v>70000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1</v>
          </cell>
          <cell r="R3690" t="str">
            <v>PROTECCION SOCIAL</v>
          </cell>
          <cell r="S3690">
            <v>2</v>
          </cell>
          <cell r="T3690" t="str">
            <v>SERVICIO DE SALUD</v>
          </cell>
          <cell r="U3690">
            <v>1</v>
          </cell>
          <cell r="V3690" t="str">
            <v>NUEVOS - 2008</v>
          </cell>
          <cell r="W3690">
            <v>4350</v>
          </cell>
        </row>
        <row r="3691">
          <cell r="B3691" t="str">
            <v/>
          </cell>
          <cell r="C3691" t="str">
            <v>FORTALECIMIENTO DEL PROGRAMA MEDICOS DE BARRIO</v>
          </cell>
          <cell r="D3691" t="str">
            <v>DISTRITAL</v>
          </cell>
          <cell r="E3691">
            <v>15</v>
          </cell>
          <cell r="F3691" t="str">
            <v>DISTRITAL</v>
          </cell>
          <cell r="G3691" t="str">
            <v>RI-08</v>
          </cell>
          <cell r="H3691">
            <v>140000</v>
          </cell>
          <cell r="I3691">
            <v>60000</v>
          </cell>
          <cell r="J3691">
            <v>0</v>
          </cell>
          <cell r="K3691">
            <v>80000</v>
          </cell>
          <cell r="L3691">
            <v>80000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1</v>
          </cell>
          <cell r="R3691" t="str">
            <v>PROTECCION SOCIAL</v>
          </cell>
          <cell r="S3691">
            <v>2</v>
          </cell>
          <cell r="T3691" t="str">
            <v>SERVICIO DE SALUD</v>
          </cell>
          <cell r="U3691">
            <v>1</v>
          </cell>
          <cell r="V3691" t="str">
            <v>NUEVOS - 2008</v>
          </cell>
          <cell r="W3691">
            <v>4351</v>
          </cell>
        </row>
        <row r="3692">
          <cell r="B3692" t="str">
            <v/>
          </cell>
          <cell r="C3692" t="str">
            <v>MANTENIMIENTO DE LOS CENTROS DE SALUD</v>
          </cell>
          <cell r="D3692" t="str">
            <v>DISTRITAL</v>
          </cell>
          <cell r="E3692">
            <v>15</v>
          </cell>
          <cell r="F3692" t="str">
            <v>DISTRITAL</v>
          </cell>
          <cell r="G3692" t="str">
            <v>RI-08</v>
          </cell>
          <cell r="H3692">
            <v>470000</v>
          </cell>
          <cell r="I3692">
            <v>425000</v>
          </cell>
          <cell r="J3692">
            <v>0</v>
          </cell>
          <cell r="K3692">
            <v>45000</v>
          </cell>
          <cell r="L3692">
            <v>45000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1</v>
          </cell>
          <cell r="R3692" t="str">
            <v>PROTECCION SOCIAL</v>
          </cell>
          <cell r="S3692">
            <v>2</v>
          </cell>
          <cell r="T3692" t="str">
            <v>SERVICIO DE SALUD</v>
          </cell>
          <cell r="U3692">
            <v>1</v>
          </cell>
          <cell r="V3692" t="str">
            <v>NUEVOS - 2008</v>
          </cell>
          <cell r="W3692">
            <v>4352</v>
          </cell>
        </row>
        <row r="3693">
          <cell r="B3693" t="str">
            <v/>
          </cell>
          <cell r="C3693" t="str">
            <v>CAMPAÑAS MASIVAS DE VACUNACION</v>
          </cell>
          <cell r="D3693" t="str">
            <v>DISTRITAL</v>
          </cell>
          <cell r="E3693">
            <v>15</v>
          </cell>
          <cell r="F3693" t="str">
            <v>DISTRITAL</v>
          </cell>
          <cell r="G3693" t="str">
            <v>RI-08</v>
          </cell>
          <cell r="H3693">
            <v>200000</v>
          </cell>
          <cell r="I3693">
            <v>200000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1</v>
          </cell>
          <cell r="R3693" t="str">
            <v>PROTECCION SOCIAL</v>
          </cell>
          <cell r="S3693">
            <v>2</v>
          </cell>
          <cell r="T3693" t="str">
            <v>SERVICIO DE SALUD</v>
          </cell>
          <cell r="U3693">
            <v>1</v>
          </cell>
          <cell r="V3693" t="str">
            <v>NUEVOS - 2008</v>
          </cell>
          <cell r="W3693">
            <v>4353</v>
          </cell>
        </row>
        <row r="3694">
          <cell r="B3694" t="str">
            <v>B05-18285-00000</v>
          </cell>
          <cell r="C3694" t="str">
            <v>CONSTRUCCION CUBIERTA BANCO DE SANGRE</v>
          </cell>
          <cell r="D3694" t="str">
            <v>DISTRITAL</v>
          </cell>
          <cell r="E3694">
            <v>15</v>
          </cell>
          <cell r="F3694" t="str">
            <v>DISTRITAL</v>
          </cell>
          <cell r="G3694" t="str">
            <v>RI-08</v>
          </cell>
          <cell r="H3694">
            <v>66600</v>
          </cell>
          <cell r="I3694">
            <v>0</v>
          </cell>
          <cell r="J3694">
            <v>66600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1</v>
          </cell>
          <cell r="R3694" t="str">
            <v>PROTECCION SOCIAL</v>
          </cell>
          <cell r="S3694">
            <v>2</v>
          </cell>
          <cell r="T3694" t="str">
            <v>SERVICIO DE SALUD</v>
          </cell>
          <cell r="U3694">
            <v>1</v>
          </cell>
          <cell r="V3694" t="str">
            <v>NUEVOS - 2008</v>
          </cell>
          <cell r="W3694">
            <v>4355</v>
          </cell>
        </row>
        <row r="3695">
          <cell r="B3695" t="str">
            <v/>
          </cell>
          <cell r="C3695" t="str">
            <v>FORTALECIMIENTO CENTRO OFTALMOLOGICO</v>
          </cell>
          <cell r="D3695" t="str">
            <v>DISTRITAL</v>
          </cell>
          <cell r="E3695">
            <v>15</v>
          </cell>
          <cell r="F3695" t="str">
            <v>DISTRITAL</v>
          </cell>
          <cell r="G3695" t="str">
            <v>RI-08</v>
          </cell>
          <cell r="H3695">
            <v>30000</v>
          </cell>
          <cell r="I3695">
            <v>0</v>
          </cell>
          <cell r="J3695">
            <v>0</v>
          </cell>
          <cell r="K3695">
            <v>30000</v>
          </cell>
          <cell r="L3695">
            <v>30000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1</v>
          </cell>
          <cell r="R3695" t="str">
            <v>PROTECCION SOCIAL</v>
          </cell>
          <cell r="S3695">
            <v>2</v>
          </cell>
          <cell r="T3695" t="str">
            <v>SERVICIO DE SALUD</v>
          </cell>
          <cell r="U3695">
            <v>1</v>
          </cell>
          <cell r="V3695" t="str">
            <v>NUEVOS - 2008</v>
          </cell>
          <cell r="W3695">
            <v>4356</v>
          </cell>
        </row>
        <row r="3696">
          <cell r="B3696" t="str">
            <v>B05-19377-00000</v>
          </cell>
          <cell r="C3696" t="str">
            <v>EXPROPIACION PREDIO URBANIZACION EX COMBATIENTES DE LA GUERRA DEL CHACO</v>
          </cell>
          <cell r="D3696" t="str">
            <v>DISTRITAL</v>
          </cell>
          <cell r="E3696">
            <v>15</v>
          </cell>
          <cell r="F3696" t="str">
            <v>DISTRITAL</v>
          </cell>
          <cell r="G3696" t="str">
            <v>RI-08</v>
          </cell>
          <cell r="H3696">
            <v>10000</v>
          </cell>
          <cell r="I3696">
            <v>10000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2</v>
          </cell>
          <cell r="R3696" t="str">
            <v>OBRAS Y MEDIO AMBIENTE</v>
          </cell>
          <cell r="S3696">
            <v>12</v>
          </cell>
          <cell r="T3696" t="str">
            <v>INFRAESTRUCTURA URBANA Y RURAL</v>
          </cell>
          <cell r="U3696">
            <v>1</v>
          </cell>
          <cell r="V3696" t="str">
            <v>NUEVOS - 2008</v>
          </cell>
          <cell r="W3696">
            <v>4357</v>
          </cell>
        </row>
        <row r="3697">
          <cell r="B3697" t="str">
            <v>B05-19430-00000</v>
          </cell>
          <cell r="C3697" t="str">
            <v>REFACCION DE UNIDADES EDUCATIVAS CIUDAD DE EL ALTO</v>
          </cell>
          <cell r="D3697" t="str">
            <v>DISTRITAL</v>
          </cell>
          <cell r="E3697">
            <v>15</v>
          </cell>
          <cell r="F3697" t="str">
            <v>DISTRITAL</v>
          </cell>
          <cell r="G3697" t="str">
            <v>RI-08</v>
          </cell>
          <cell r="H3697">
            <v>355000</v>
          </cell>
          <cell r="I3697">
            <v>0</v>
          </cell>
          <cell r="J3697">
            <v>0</v>
          </cell>
          <cell r="K3697">
            <v>355000</v>
          </cell>
          <cell r="L3697">
            <v>0</v>
          </cell>
          <cell r="M3697">
            <v>0</v>
          </cell>
          <cell r="N3697">
            <v>355000</v>
          </cell>
          <cell r="O3697">
            <v>0</v>
          </cell>
          <cell r="P3697">
            <v>0</v>
          </cell>
          <cell r="Q3697">
            <v>1</v>
          </cell>
          <cell r="R3697" t="str">
            <v>PROTECCION SOCIAL</v>
          </cell>
          <cell r="S3697">
            <v>1</v>
          </cell>
          <cell r="T3697" t="str">
            <v>SERVICIO DE EDUCACION</v>
          </cell>
          <cell r="U3697">
            <v>1</v>
          </cell>
          <cell r="V3697" t="str">
            <v>NUEVOS - 2008</v>
          </cell>
          <cell r="W3697">
            <v>4358</v>
          </cell>
        </row>
        <row r="3698">
          <cell r="B3698" t="str">
            <v>B05-19414-00000</v>
          </cell>
          <cell r="C3698" t="str">
            <v>PROVISION Y COLOCADO DE CANALETAS Y BAJANTES PARA TINGLADOS EN UNIDADES EDUCATIVAS</v>
          </cell>
          <cell r="D3698" t="str">
            <v>DISTRITAL</v>
          </cell>
          <cell r="E3698">
            <v>15</v>
          </cell>
          <cell r="F3698" t="str">
            <v>DISTRITAL</v>
          </cell>
          <cell r="G3698" t="str">
            <v>RI-08</v>
          </cell>
          <cell r="H3698">
            <v>80000</v>
          </cell>
          <cell r="I3698">
            <v>80000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1</v>
          </cell>
          <cell r="R3698" t="str">
            <v>PROTECCION SOCIAL</v>
          </cell>
          <cell r="S3698">
            <v>1</v>
          </cell>
          <cell r="T3698" t="str">
            <v>SERVICIO DE EDUCACION</v>
          </cell>
          <cell r="U3698">
            <v>1</v>
          </cell>
          <cell r="V3698" t="str">
            <v>NUEVOS - 2008</v>
          </cell>
          <cell r="W3698">
            <v>4359</v>
          </cell>
        </row>
        <row r="3699">
          <cell r="B3699" t="str">
            <v/>
          </cell>
          <cell r="C3699" t="str">
            <v>MANTENIMIENTO EN UNIDADES EDUCATIVAS (GRIFOS Y REJILLAS)</v>
          </cell>
          <cell r="D3699" t="str">
            <v>DISTRITAL</v>
          </cell>
          <cell r="E3699">
            <v>15</v>
          </cell>
          <cell r="F3699" t="str">
            <v>DISTRITAL</v>
          </cell>
          <cell r="G3699" t="str">
            <v>RI-08</v>
          </cell>
          <cell r="H3699">
            <v>70000</v>
          </cell>
          <cell r="I3699">
            <v>0</v>
          </cell>
          <cell r="J3699">
            <v>0</v>
          </cell>
          <cell r="K3699">
            <v>70000</v>
          </cell>
          <cell r="L3699">
            <v>0</v>
          </cell>
          <cell r="M3699">
            <v>70000</v>
          </cell>
          <cell r="N3699">
            <v>0</v>
          </cell>
          <cell r="O3699">
            <v>0</v>
          </cell>
          <cell r="P3699">
            <v>0</v>
          </cell>
          <cell r="Q3699">
            <v>1</v>
          </cell>
          <cell r="R3699" t="str">
            <v>PROTECCION SOCIAL</v>
          </cell>
          <cell r="S3699">
            <v>1</v>
          </cell>
          <cell r="T3699" t="str">
            <v>SERVICIO DE EDUCACION</v>
          </cell>
          <cell r="U3699">
            <v>1</v>
          </cell>
          <cell r="V3699" t="str">
            <v>NUEVOS - 2008</v>
          </cell>
          <cell r="W3699">
            <v>4360</v>
          </cell>
        </row>
        <row r="3700">
          <cell r="B3700" t="str">
            <v>B05-19316-00000</v>
          </cell>
          <cell r="C3700" t="str">
            <v>EQUIPAMIENTO PROGRAMA DE ALFABETIZACION INFORMATICA II (CONVENIO PREFECTURA-GMEA)</v>
          </cell>
          <cell r="D3700" t="str">
            <v>DISTRITAL</v>
          </cell>
          <cell r="E3700">
            <v>15</v>
          </cell>
          <cell r="F3700" t="str">
            <v>DISTRITAL</v>
          </cell>
          <cell r="G3700" t="str">
            <v>RI-08</v>
          </cell>
          <cell r="H3700">
            <v>2029200</v>
          </cell>
          <cell r="I3700">
            <v>555739</v>
          </cell>
          <cell r="J3700">
            <v>0</v>
          </cell>
          <cell r="K3700">
            <v>1473461</v>
          </cell>
          <cell r="L3700">
            <v>0</v>
          </cell>
          <cell r="M3700">
            <v>1473461</v>
          </cell>
          <cell r="N3700">
            <v>0</v>
          </cell>
          <cell r="O3700">
            <v>0</v>
          </cell>
          <cell r="P3700">
            <v>0</v>
          </cell>
          <cell r="Q3700">
            <v>1</v>
          </cell>
          <cell r="R3700" t="str">
            <v>PROTECCION SOCIAL</v>
          </cell>
          <cell r="S3700">
            <v>1</v>
          </cell>
          <cell r="T3700" t="str">
            <v>SERVICIO DE EDUCACION</v>
          </cell>
          <cell r="U3700">
            <v>1</v>
          </cell>
          <cell r="V3700" t="str">
            <v>NUEVOS - 2008</v>
          </cell>
          <cell r="W3700">
            <v>4361</v>
          </cell>
        </row>
        <row r="3701">
          <cell r="B3701" t="str">
            <v>B05-18865-00000</v>
          </cell>
          <cell r="C3701" t="str">
            <v>DOTACION DE PINTURAS A UNIDADES EDUCATIVAS</v>
          </cell>
          <cell r="D3701" t="str">
            <v>DISTRITAL</v>
          </cell>
          <cell r="E3701">
            <v>15</v>
          </cell>
          <cell r="F3701" t="str">
            <v>DISTRITAL</v>
          </cell>
          <cell r="G3701" t="str">
            <v>RI-08</v>
          </cell>
          <cell r="H3701">
            <v>200000</v>
          </cell>
          <cell r="I3701">
            <v>0</v>
          </cell>
          <cell r="J3701">
            <v>0</v>
          </cell>
          <cell r="K3701">
            <v>200000</v>
          </cell>
          <cell r="L3701">
            <v>0</v>
          </cell>
          <cell r="M3701">
            <v>200000</v>
          </cell>
          <cell r="N3701">
            <v>0</v>
          </cell>
          <cell r="O3701">
            <v>0</v>
          </cell>
          <cell r="P3701">
            <v>0</v>
          </cell>
          <cell r="Q3701">
            <v>1</v>
          </cell>
          <cell r="R3701" t="str">
            <v>PROTECCION SOCIAL</v>
          </cell>
          <cell r="S3701">
            <v>1</v>
          </cell>
          <cell r="T3701" t="str">
            <v>SERVICIO DE EDUCACION</v>
          </cell>
          <cell r="U3701">
            <v>1</v>
          </cell>
          <cell r="V3701" t="str">
            <v>NUEVOS - 2008</v>
          </cell>
          <cell r="W3701">
            <v>4362</v>
          </cell>
        </row>
        <row r="3702">
          <cell r="B3702" t="str">
            <v>B05-19293-00000</v>
          </cell>
          <cell r="C3702" t="str">
            <v>EQUIPAMIENTO A UNIDADES EDUCATIVAS ZONA NORTE (EQUIPOS DE SONIDO)</v>
          </cell>
          <cell r="D3702" t="str">
            <v>DISTRITAL</v>
          </cell>
          <cell r="E3702">
            <v>15</v>
          </cell>
          <cell r="F3702" t="str">
            <v>DISTRITAL</v>
          </cell>
          <cell r="G3702" t="str">
            <v>RI-08</v>
          </cell>
          <cell r="H3702">
            <v>160000</v>
          </cell>
          <cell r="I3702">
            <v>0</v>
          </cell>
          <cell r="J3702">
            <v>0</v>
          </cell>
          <cell r="K3702">
            <v>160000</v>
          </cell>
          <cell r="L3702">
            <v>0</v>
          </cell>
          <cell r="M3702">
            <v>160000</v>
          </cell>
          <cell r="N3702">
            <v>0</v>
          </cell>
          <cell r="O3702">
            <v>0</v>
          </cell>
          <cell r="P3702">
            <v>0</v>
          </cell>
          <cell r="Q3702">
            <v>1</v>
          </cell>
          <cell r="R3702" t="str">
            <v>PROTECCION SOCIAL</v>
          </cell>
          <cell r="S3702">
            <v>1</v>
          </cell>
          <cell r="T3702" t="str">
            <v>SERVICIO DE EDUCACION</v>
          </cell>
          <cell r="U3702">
            <v>1</v>
          </cell>
          <cell r="V3702" t="str">
            <v>NUEVOS - 2008</v>
          </cell>
          <cell r="W3702">
            <v>4363</v>
          </cell>
        </row>
        <row r="3703">
          <cell r="B3703" t="str">
            <v>B05-19294-00000</v>
          </cell>
          <cell r="C3703" t="str">
            <v>EQUIPAMIENTO A UNIDADES EDUCATIVAS ZONA SUR (EQUIPOS DE SONIDO)</v>
          </cell>
          <cell r="D3703" t="str">
            <v>DISTRITAL</v>
          </cell>
          <cell r="E3703">
            <v>15</v>
          </cell>
          <cell r="F3703" t="str">
            <v>DISTRITAL</v>
          </cell>
          <cell r="G3703" t="str">
            <v>RI-08</v>
          </cell>
          <cell r="H3703">
            <v>160000</v>
          </cell>
          <cell r="I3703">
            <v>0</v>
          </cell>
          <cell r="J3703">
            <v>0</v>
          </cell>
          <cell r="K3703">
            <v>160000</v>
          </cell>
          <cell r="L3703">
            <v>0</v>
          </cell>
          <cell r="M3703">
            <v>160000</v>
          </cell>
          <cell r="N3703">
            <v>0</v>
          </cell>
          <cell r="O3703">
            <v>0</v>
          </cell>
          <cell r="P3703">
            <v>0</v>
          </cell>
          <cell r="Q3703">
            <v>1</v>
          </cell>
          <cell r="R3703" t="str">
            <v>PROTECCION SOCIAL</v>
          </cell>
          <cell r="S3703">
            <v>1</v>
          </cell>
          <cell r="T3703" t="str">
            <v>SERVICIO DE EDUCACION</v>
          </cell>
          <cell r="U3703">
            <v>1</v>
          </cell>
          <cell r="V3703" t="str">
            <v>NUEVOS - 2008</v>
          </cell>
          <cell r="W3703">
            <v>4364</v>
          </cell>
        </row>
        <row r="3704">
          <cell r="B3704" t="str">
            <v/>
          </cell>
          <cell r="C3704" t="str">
            <v>ALFABETIZACION PRODUCTIVA CIUDAD DE EL ALTO</v>
          </cell>
          <cell r="D3704" t="str">
            <v>DISTRITAL</v>
          </cell>
          <cell r="E3704">
            <v>15</v>
          </cell>
          <cell r="F3704" t="str">
            <v>DISTRITAL</v>
          </cell>
          <cell r="G3704" t="str">
            <v>RI-08</v>
          </cell>
          <cell r="H3704">
            <v>120000</v>
          </cell>
          <cell r="I3704">
            <v>120000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1</v>
          </cell>
          <cell r="R3704" t="str">
            <v>PROTECCION SOCIAL</v>
          </cell>
          <cell r="S3704">
            <v>1</v>
          </cell>
          <cell r="T3704" t="str">
            <v>SERVICIO DE EDUCACION</v>
          </cell>
          <cell r="U3704">
            <v>1</v>
          </cell>
          <cell r="V3704" t="str">
            <v>NUEVOS - 2008</v>
          </cell>
          <cell r="W3704">
            <v>4365</v>
          </cell>
        </row>
        <row r="3705">
          <cell r="B3705" t="str">
            <v/>
          </cell>
          <cell r="C3705" t="str">
            <v>APOYO PROGRAMA ALFABETIZACION "YO SI PUEDO"</v>
          </cell>
          <cell r="D3705" t="str">
            <v>DISTRITAL</v>
          </cell>
          <cell r="E3705">
            <v>15</v>
          </cell>
          <cell r="F3705" t="str">
            <v>DISTRITAL</v>
          </cell>
          <cell r="G3705" t="str">
            <v>RI-08</v>
          </cell>
          <cell r="H3705">
            <v>40000</v>
          </cell>
          <cell r="I3705">
            <v>40000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1</v>
          </cell>
          <cell r="R3705" t="str">
            <v>PROTECCION SOCIAL</v>
          </cell>
          <cell r="S3705">
            <v>1</v>
          </cell>
          <cell r="T3705" t="str">
            <v>SERVICIO DE EDUCACION</v>
          </cell>
          <cell r="U3705">
            <v>1</v>
          </cell>
          <cell r="V3705" t="str">
            <v>NUEVOS - 2008</v>
          </cell>
          <cell r="W3705">
            <v>4366</v>
          </cell>
        </row>
        <row r="3706">
          <cell r="B3706" t="str">
            <v/>
          </cell>
          <cell r="C3706" t="str">
            <v>FORTALECIMIENTO TELECENTROS (CONTRAPARTE CONVENIO MSOP-IDTR)</v>
          </cell>
          <cell r="D3706" t="str">
            <v>DISTRITAL</v>
          </cell>
          <cell r="E3706">
            <v>15</v>
          </cell>
          <cell r="F3706" t="str">
            <v>DISTRITAL</v>
          </cell>
          <cell r="G3706" t="str">
            <v>RI-08</v>
          </cell>
          <cell r="H3706">
            <v>150000</v>
          </cell>
          <cell r="I3706">
            <v>102540</v>
          </cell>
          <cell r="J3706">
            <v>0</v>
          </cell>
          <cell r="K3706">
            <v>47460</v>
          </cell>
          <cell r="L3706">
            <v>47460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1</v>
          </cell>
          <cell r="R3706" t="str">
            <v>PROTECCION SOCIAL</v>
          </cell>
          <cell r="S3706">
            <v>1</v>
          </cell>
          <cell r="T3706" t="str">
            <v>SERVICIO DE EDUCACION</v>
          </cell>
          <cell r="U3706">
            <v>1</v>
          </cell>
          <cell r="V3706" t="str">
            <v>NUEVOS - 2008</v>
          </cell>
          <cell r="W3706">
            <v>4367</v>
          </cell>
        </row>
        <row r="3707">
          <cell r="B3707" t="str">
            <v>B05-19328-00000</v>
          </cell>
          <cell r="C3707" t="str">
            <v>EQUIPAMIENTO TELECENTROS (CONTRAPARTE CONVENIO MSOP-IDTR)</v>
          </cell>
          <cell r="D3707" t="str">
            <v>DISTRITAL</v>
          </cell>
          <cell r="E3707">
            <v>15</v>
          </cell>
          <cell r="F3707" t="str">
            <v>DISTRITAL</v>
          </cell>
          <cell r="G3707" t="str">
            <v>RI-08</v>
          </cell>
          <cell r="H3707">
            <v>250000</v>
          </cell>
          <cell r="I3707">
            <v>250000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1</v>
          </cell>
          <cell r="R3707" t="str">
            <v>PROTECCION SOCIAL</v>
          </cell>
          <cell r="S3707">
            <v>1</v>
          </cell>
          <cell r="T3707" t="str">
            <v>SERVICIO DE EDUCACION</v>
          </cell>
          <cell r="U3707">
            <v>1</v>
          </cell>
          <cell r="V3707" t="str">
            <v>NUEVOS - 2008</v>
          </cell>
          <cell r="W3707">
            <v>4368</v>
          </cell>
        </row>
        <row r="3708">
          <cell r="B3708" t="str">
            <v/>
          </cell>
          <cell r="C3708" t="str">
            <v>FORTALECIMIENTO COORDINACION Y CONFORMACION DE ESCUELAS DE PADRES</v>
          </cell>
          <cell r="D3708" t="str">
            <v>DISTRITAL</v>
          </cell>
          <cell r="E3708">
            <v>15</v>
          </cell>
          <cell r="F3708" t="str">
            <v>DISTRITAL</v>
          </cell>
          <cell r="G3708" t="str">
            <v>RI-08</v>
          </cell>
          <cell r="H3708">
            <v>210000</v>
          </cell>
          <cell r="I3708">
            <v>210000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1</v>
          </cell>
          <cell r="R3708" t="str">
            <v>PROTECCION SOCIAL</v>
          </cell>
          <cell r="S3708">
            <v>1</v>
          </cell>
          <cell r="T3708" t="str">
            <v>SERVICIO DE EDUCACION</v>
          </cell>
          <cell r="U3708">
            <v>1</v>
          </cell>
          <cell r="V3708" t="str">
            <v>NUEVOS - 2008</v>
          </cell>
          <cell r="W3708">
            <v>4369</v>
          </cell>
        </row>
        <row r="3709">
          <cell r="B3709" t="str">
            <v/>
          </cell>
          <cell r="C3709" t="str">
            <v>SUMA 911</v>
          </cell>
          <cell r="D3709" t="str">
            <v>DISTRITAL</v>
          </cell>
          <cell r="E3709">
            <v>15</v>
          </cell>
          <cell r="F3709" t="str">
            <v>DISTRITAL</v>
          </cell>
          <cell r="G3709" t="str">
            <v>RI-08</v>
          </cell>
          <cell r="H3709">
            <v>160000</v>
          </cell>
          <cell r="I3709">
            <v>160000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1</v>
          </cell>
          <cell r="R3709" t="str">
            <v>PROTECCION SOCIAL</v>
          </cell>
          <cell r="S3709">
            <v>2</v>
          </cell>
          <cell r="T3709" t="str">
            <v>SERVICIO DE SALUD</v>
          </cell>
          <cell r="U3709">
            <v>1</v>
          </cell>
          <cell r="V3709" t="str">
            <v>NUEVOS - 2008</v>
          </cell>
          <cell r="W3709">
            <v>4370</v>
          </cell>
        </row>
        <row r="3710">
          <cell r="B3710" t="str">
            <v>B05-18399-00000</v>
          </cell>
          <cell r="C3710" t="str">
            <v>CONSTRUCCION DE TINGLADOS EN UNIDADES EDUCATIVAS D-1</v>
          </cell>
          <cell r="D3710" t="str">
            <v>DISTRITAL D-1</v>
          </cell>
          <cell r="E3710">
            <v>15</v>
          </cell>
          <cell r="F3710" t="str">
            <v>DISTRITAL</v>
          </cell>
          <cell r="G3710" t="str">
            <v>RI-08</v>
          </cell>
          <cell r="H3710">
            <v>291000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291000</v>
          </cell>
          <cell r="P3710">
            <v>0</v>
          </cell>
          <cell r="Q3710">
            <v>1</v>
          </cell>
          <cell r="R3710" t="str">
            <v>PROTECCION SOCIAL</v>
          </cell>
          <cell r="S3710">
            <v>1</v>
          </cell>
          <cell r="T3710" t="str">
            <v>SERVICIO DE EDUCACION</v>
          </cell>
          <cell r="U3710">
            <v>1</v>
          </cell>
          <cell r="V3710" t="str">
            <v>NUEVOS - 2008</v>
          </cell>
          <cell r="W3710">
            <v>4371</v>
          </cell>
        </row>
        <row r="3711">
          <cell r="B3711" t="str">
            <v>B05-18182-00000</v>
          </cell>
          <cell r="C3711" t="str">
            <v>CONSTRUCCION BATERIA DE BAÑO EISPDM</v>
          </cell>
          <cell r="D3711" t="str">
            <v>DISTRITAL D-4</v>
          </cell>
          <cell r="E3711">
            <v>15</v>
          </cell>
          <cell r="F3711" t="str">
            <v>DISTRITAL</v>
          </cell>
          <cell r="G3711" t="str">
            <v>RI-08</v>
          </cell>
          <cell r="H3711">
            <v>117317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117317</v>
          </cell>
          <cell r="P3711">
            <v>0</v>
          </cell>
          <cell r="Q3711">
            <v>1</v>
          </cell>
          <cell r="R3711" t="str">
            <v>PROTECCION SOCIAL</v>
          </cell>
          <cell r="S3711">
            <v>1</v>
          </cell>
          <cell r="T3711" t="str">
            <v>SERVICIO DE EDUCACION</v>
          </cell>
          <cell r="U3711">
            <v>1</v>
          </cell>
          <cell r="V3711" t="str">
            <v>NUEVOS - 2008</v>
          </cell>
          <cell r="W3711">
            <v>4372</v>
          </cell>
        </row>
        <row r="3712">
          <cell r="B3712" t="str">
            <v>B05-18293-00000</v>
          </cell>
          <cell r="C3712" t="str">
            <v>CONSTRUCCION DE AMBIENTES EISPDM</v>
          </cell>
          <cell r="D3712" t="str">
            <v>DISTRITAL D-4</v>
          </cell>
          <cell r="E3712">
            <v>15</v>
          </cell>
          <cell r="F3712" t="str">
            <v>DISTRITAL</v>
          </cell>
          <cell r="G3712" t="str">
            <v>RI-08</v>
          </cell>
          <cell r="H3712">
            <v>202215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202215</v>
          </cell>
          <cell r="P3712">
            <v>0</v>
          </cell>
          <cell r="Q3712">
            <v>1</v>
          </cell>
          <cell r="R3712" t="str">
            <v>PROTECCION SOCIAL</v>
          </cell>
          <cell r="S3712">
            <v>1</v>
          </cell>
          <cell r="T3712" t="str">
            <v>SERVICIO DE EDUCACION</v>
          </cell>
          <cell r="U3712">
            <v>1</v>
          </cell>
          <cell r="V3712" t="str">
            <v>NUEVOS - 2008</v>
          </cell>
          <cell r="W3712">
            <v>4373</v>
          </cell>
        </row>
        <row r="3713">
          <cell r="B3713" t="str">
            <v>B05-18288-00000</v>
          </cell>
          <cell r="C3713" t="str">
            <v>CONSTRUCCION DE AMBIENTE PARA LABORATORIO UE SIMON BOLIVAR</v>
          </cell>
          <cell r="D3713" t="str">
            <v>DISTRITAL D-2</v>
          </cell>
          <cell r="E3713">
            <v>15</v>
          </cell>
          <cell r="F3713" t="str">
            <v>DISTRITAL</v>
          </cell>
          <cell r="G3713" t="str">
            <v>RI-08</v>
          </cell>
          <cell r="H3713">
            <v>200000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200000</v>
          </cell>
          <cell r="P3713">
            <v>0</v>
          </cell>
          <cell r="Q3713">
            <v>1</v>
          </cell>
          <cell r="R3713" t="str">
            <v>PROTECCION SOCIAL</v>
          </cell>
          <cell r="S3713">
            <v>1</v>
          </cell>
          <cell r="T3713" t="str">
            <v>SERVICIO DE EDUCACION</v>
          </cell>
          <cell r="U3713">
            <v>1</v>
          </cell>
          <cell r="V3713" t="str">
            <v>NUEVOS - 2008</v>
          </cell>
          <cell r="W3713">
            <v>4374</v>
          </cell>
        </row>
        <row r="3714">
          <cell r="B3714" t="str">
            <v>B05-19450-00000</v>
          </cell>
          <cell r="C3714" t="str">
            <v>VACIADO DE PATIO UE SIMON BOLIVAR</v>
          </cell>
          <cell r="D3714" t="str">
            <v>DISTRITAL D-2</v>
          </cell>
          <cell r="E3714">
            <v>15</v>
          </cell>
          <cell r="F3714" t="str">
            <v>DISTRITAL</v>
          </cell>
          <cell r="G3714" t="str">
            <v>RI-08</v>
          </cell>
          <cell r="H3714">
            <v>100000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100000</v>
          </cell>
          <cell r="P3714">
            <v>0</v>
          </cell>
          <cell r="Q3714">
            <v>1</v>
          </cell>
          <cell r="R3714" t="str">
            <v>PROTECCION SOCIAL</v>
          </cell>
          <cell r="S3714">
            <v>1</v>
          </cell>
          <cell r="T3714" t="str">
            <v>SERVICIO DE EDUCACION</v>
          </cell>
          <cell r="U3714">
            <v>1</v>
          </cell>
          <cell r="V3714" t="str">
            <v>NUEVOS - 2008</v>
          </cell>
          <cell r="W3714">
            <v>4375</v>
          </cell>
        </row>
        <row r="3715">
          <cell r="B3715" t="str">
            <v>B05-18397-00000</v>
          </cell>
          <cell r="C3715" t="str">
            <v>CONSTRUCCION DE TINGLADO UE JOSE MANUEL PANDO</v>
          </cell>
          <cell r="D3715" t="str">
            <v>DISTRITAL D-2</v>
          </cell>
          <cell r="E3715">
            <v>15</v>
          </cell>
          <cell r="F3715" t="str">
            <v>DISTRITAL</v>
          </cell>
          <cell r="G3715" t="str">
            <v>RI-08</v>
          </cell>
          <cell r="H3715">
            <v>240000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240000</v>
          </cell>
          <cell r="P3715">
            <v>0</v>
          </cell>
          <cell r="Q3715">
            <v>1</v>
          </cell>
          <cell r="R3715" t="str">
            <v>PROTECCION SOCIAL</v>
          </cell>
          <cell r="S3715">
            <v>1</v>
          </cell>
          <cell r="T3715" t="str">
            <v>SERVICIO DE EDUCACION</v>
          </cell>
          <cell r="U3715">
            <v>1</v>
          </cell>
          <cell r="V3715" t="str">
            <v>NUEVOS - 2008</v>
          </cell>
          <cell r="W3715">
            <v>4376</v>
          </cell>
        </row>
        <row r="3716">
          <cell r="B3716" t="str">
            <v>B05-18370-00000</v>
          </cell>
          <cell r="C3716" t="str">
            <v>CONSTRUCCION DE GRADERIAS UE JOSE MANUEL PANDO</v>
          </cell>
          <cell r="D3716" t="str">
            <v>DISTRITAL D-2</v>
          </cell>
          <cell r="E3716">
            <v>15</v>
          </cell>
          <cell r="F3716" t="str">
            <v>DISTRITAL</v>
          </cell>
          <cell r="G3716" t="str">
            <v>RI-08</v>
          </cell>
          <cell r="H3716">
            <v>50000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50000</v>
          </cell>
          <cell r="P3716">
            <v>0</v>
          </cell>
          <cell r="Q3716">
            <v>1</v>
          </cell>
          <cell r="R3716" t="str">
            <v>PROTECCION SOCIAL</v>
          </cell>
          <cell r="S3716">
            <v>1</v>
          </cell>
          <cell r="T3716" t="str">
            <v>SERVICIO DE EDUCACION</v>
          </cell>
          <cell r="U3716">
            <v>1</v>
          </cell>
          <cell r="V3716" t="str">
            <v>NUEVOS - 2008</v>
          </cell>
          <cell r="W3716">
            <v>4377</v>
          </cell>
        </row>
        <row r="3717">
          <cell r="B3717" t="str">
            <v>B05-18341-00000</v>
          </cell>
          <cell r="C3717" t="str">
            <v>CONSTRUCCION DE AULAS UE SENKATA CONVIFAG</v>
          </cell>
          <cell r="D3717" t="str">
            <v>DISTRITAL D-2</v>
          </cell>
          <cell r="E3717">
            <v>15</v>
          </cell>
          <cell r="F3717" t="str">
            <v>DISTRITAL</v>
          </cell>
          <cell r="G3717" t="str">
            <v>RI-08</v>
          </cell>
          <cell r="H3717">
            <v>320000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320000</v>
          </cell>
          <cell r="P3717">
            <v>0</v>
          </cell>
          <cell r="Q3717">
            <v>1</v>
          </cell>
          <cell r="R3717" t="str">
            <v>PROTECCION SOCIAL</v>
          </cell>
          <cell r="S3717">
            <v>1</v>
          </cell>
          <cell r="T3717" t="str">
            <v>SERVICIO DE EDUCACION</v>
          </cell>
          <cell r="U3717">
            <v>1</v>
          </cell>
          <cell r="V3717" t="str">
            <v>NUEVOS - 2008</v>
          </cell>
          <cell r="W3717">
            <v>4378</v>
          </cell>
        </row>
        <row r="3718">
          <cell r="B3718" t="str">
            <v>B05-18298-00000</v>
          </cell>
          <cell r="C3718" t="str">
            <v>CONSTRUCCION DE AMBIENTES PARA LABORATORIOS UE GRAN PODER</v>
          </cell>
          <cell r="D3718" t="str">
            <v>DISTRITAL D-2</v>
          </cell>
          <cell r="E3718">
            <v>15</v>
          </cell>
          <cell r="F3718" t="str">
            <v>DISTRITAL</v>
          </cell>
          <cell r="G3718" t="str">
            <v>RI-08</v>
          </cell>
          <cell r="H3718">
            <v>200000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200000</v>
          </cell>
          <cell r="P3718">
            <v>0</v>
          </cell>
          <cell r="Q3718">
            <v>1</v>
          </cell>
          <cell r="R3718" t="str">
            <v>PROTECCION SOCIAL</v>
          </cell>
          <cell r="S3718">
            <v>1</v>
          </cell>
          <cell r="T3718" t="str">
            <v>SERVICIO DE EDUCACION</v>
          </cell>
          <cell r="U3718">
            <v>1</v>
          </cell>
          <cell r="V3718" t="str">
            <v>NUEVOS - 2008</v>
          </cell>
          <cell r="W3718">
            <v>4379</v>
          </cell>
        </row>
        <row r="3719">
          <cell r="B3719" t="str">
            <v>B05-18287-00000</v>
          </cell>
          <cell r="C3719" t="str">
            <v>CONSTRUCCION DE AMBIENTE PARA COCINA UE ANTAWARA SUECIA</v>
          </cell>
          <cell r="D3719" t="str">
            <v>DISTRITAL D-2</v>
          </cell>
          <cell r="E3719">
            <v>15</v>
          </cell>
          <cell r="F3719" t="str">
            <v>DISTRITAL</v>
          </cell>
          <cell r="G3719" t="str">
            <v>RI-08</v>
          </cell>
          <cell r="H3719">
            <v>100000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100000</v>
          </cell>
          <cell r="P3719">
            <v>0</v>
          </cell>
          <cell r="Q3719">
            <v>1</v>
          </cell>
          <cell r="R3719" t="str">
            <v>PROTECCION SOCIAL</v>
          </cell>
          <cell r="S3719">
            <v>1</v>
          </cell>
          <cell r="T3719" t="str">
            <v>SERVICIO DE EDUCACION</v>
          </cell>
          <cell r="U3719">
            <v>1</v>
          </cell>
          <cell r="V3719" t="str">
            <v>NUEVOS - 2008</v>
          </cell>
          <cell r="W3719">
            <v>4380</v>
          </cell>
        </row>
        <row r="3720">
          <cell r="B3720" t="str">
            <v>B05-18396-00000</v>
          </cell>
          <cell r="C3720" t="str">
            <v>CONSTRUCCION DE TINGLADO UE HORIZONTES</v>
          </cell>
          <cell r="D3720" t="str">
            <v>DISTRITAL D-2</v>
          </cell>
          <cell r="E3720">
            <v>15</v>
          </cell>
          <cell r="F3720" t="str">
            <v>DISTRITAL</v>
          </cell>
          <cell r="G3720" t="str">
            <v>RI-08</v>
          </cell>
          <cell r="H3720">
            <v>240000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240000</v>
          </cell>
          <cell r="P3720">
            <v>0</v>
          </cell>
          <cell r="Q3720">
            <v>1</v>
          </cell>
          <cell r="R3720" t="str">
            <v>PROTECCION SOCIAL</v>
          </cell>
          <cell r="S3720">
            <v>1</v>
          </cell>
          <cell r="T3720" t="str">
            <v>SERVICIO DE EDUCACION</v>
          </cell>
          <cell r="U3720">
            <v>1</v>
          </cell>
          <cell r="V3720" t="str">
            <v>NUEVOS - 2008</v>
          </cell>
          <cell r="W3720">
            <v>4381</v>
          </cell>
        </row>
        <row r="3721">
          <cell r="B3721" t="str">
            <v>B05-18324-00000</v>
          </cell>
          <cell r="C3721" t="str">
            <v>CONSTRUCCION DE AULAS UE EDUARDO ABAROA</v>
          </cell>
          <cell r="D3721" t="str">
            <v>DISTRITAL D-2</v>
          </cell>
          <cell r="E3721">
            <v>15</v>
          </cell>
          <cell r="F3721" t="str">
            <v>DISTRITAL</v>
          </cell>
          <cell r="G3721" t="str">
            <v>RI-08</v>
          </cell>
          <cell r="H3721">
            <v>160000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160000</v>
          </cell>
          <cell r="P3721">
            <v>0</v>
          </cell>
          <cell r="Q3721">
            <v>1</v>
          </cell>
          <cell r="R3721" t="str">
            <v>PROTECCION SOCIAL</v>
          </cell>
          <cell r="S3721">
            <v>1</v>
          </cell>
          <cell r="T3721" t="str">
            <v>SERVICIO DE EDUCACION</v>
          </cell>
          <cell r="U3721">
            <v>1</v>
          </cell>
          <cell r="V3721" t="str">
            <v>NUEVOS - 2008</v>
          </cell>
          <cell r="W3721">
            <v>4382</v>
          </cell>
        </row>
        <row r="3722">
          <cell r="B3722" t="str">
            <v>B05-18347-00000</v>
          </cell>
          <cell r="C3722" t="str">
            <v>CONSTRUCCION DE BATERIA DE BAÑO UE EDUARDO ABAROA</v>
          </cell>
          <cell r="D3722" t="str">
            <v>DISTRITAL D-2</v>
          </cell>
          <cell r="E3722">
            <v>15</v>
          </cell>
          <cell r="F3722" t="str">
            <v>DISTRITAL</v>
          </cell>
          <cell r="G3722" t="str">
            <v>RI-08</v>
          </cell>
          <cell r="H3722">
            <v>100000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100000</v>
          </cell>
          <cell r="P3722">
            <v>0</v>
          </cell>
          <cell r="Q3722">
            <v>1</v>
          </cell>
          <cell r="R3722" t="str">
            <v>PROTECCION SOCIAL</v>
          </cell>
          <cell r="S3722">
            <v>1</v>
          </cell>
          <cell r="T3722" t="str">
            <v>SERVICIO DE EDUCACION</v>
          </cell>
          <cell r="U3722">
            <v>1</v>
          </cell>
          <cell r="V3722" t="str">
            <v>NUEVOS - 2008</v>
          </cell>
          <cell r="W3722">
            <v>4383</v>
          </cell>
        </row>
        <row r="3723">
          <cell r="B3723" t="str">
            <v>B05-18343-00000</v>
          </cell>
          <cell r="C3723" t="str">
            <v>CONSTRUCCION DE AULAS UE UNION EUROPEA</v>
          </cell>
          <cell r="D3723" t="str">
            <v>DISTRITAL D-2</v>
          </cell>
          <cell r="E3723">
            <v>15</v>
          </cell>
          <cell r="F3723" t="str">
            <v>DISTRITAL</v>
          </cell>
          <cell r="G3723" t="str">
            <v>RI-08</v>
          </cell>
          <cell r="H3723">
            <v>240000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240000</v>
          </cell>
          <cell r="P3723">
            <v>0</v>
          </cell>
          <cell r="Q3723">
            <v>1</v>
          </cell>
          <cell r="R3723" t="str">
            <v>PROTECCION SOCIAL</v>
          </cell>
          <cell r="S3723">
            <v>1</v>
          </cell>
          <cell r="T3723" t="str">
            <v>SERVICIO DE EDUCACION</v>
          </cell>
          <cell r="U3723">
            <v>1</v>
          </cell>
          <cell r="V3723" t="str">
            <v>NUEVOS - 2008</v>
          </cell>
          <cell r="W3723">
            <v>4384</v>
          </cell>
        </row>
        <row r="3724">
          <cell r="B3724" t="str">
            <v>B05-18291-00000</v>
          </cell>
          <cell r="C3724" t="str">
            <v>CONSTRUCCION DE AMBIENTES ADMINISTRATIVOS UE EL CARMEN</v>
          </cell>
          <cell r="D3724" t="str">
            <v>DISTRITAL D-2</v>
          </cell>
          <cell r="E3724">
            <v>15</v>
          </cell>
          <cell r="F3724" t="str">
            <v>DISTRITAL</v>
          </cell>
          <cell r="G3724" t="str">
            <v>RI-08</v>
          </cell>
          <cell r="H3724">
            <v>100000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100000</v>
          </cell>
          <cell r="P3724">
            <v>0</v>
          </cell>
          <cell r="Q3724">
            <v>1</v>
          </cell>
          <cell r="R3724" t="str">
            <v>PROTECCION SOCIAL</v>
          </cell>
          <cell r="S3724">
            <v>1</v>
          </cell>
          <cell r="T3724" t="str">
            <v>SERVICIO DE EDUCACION</v>
          </cell>
          <cell r="U3724">
            <v>1</v>
          </cell>
          <cell r="V3724" t="str">
            <v>NUEVOS - 2008</v>
          </cell>
          <cell r="W3724">
            <v>4385</v>
          </cell>
        </row>
        <row r="3725">
          <cell r="B3725" t="str">
            <v>B05-18398-00000</v>
          </cell>
          <cell r="C3725" t="str">
            <v>CONSTRUCCION DE TINGLADO UE LAS DELICIAS</v>
          </cell>
          <cell r="D3725" t="str">
            <v>DISTRITAL D-2</v>
          </cell>
          <cell r="E3725">
            <v>15</v>
          </cell>
          <cell r="F3725" t="str">
            <v>DISTRITAL</v>
          </cell>
          <cell r="G3725" t="str">
            <v>RI-08</v>
          </cell>
          <cell r="H3725">
            <v>240000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240000</v>
          </cell>
          <cell r="P3725">
            <v>0</v>
          </cell>
          <cell r="Q3725">
            <v>1</v>
          </cell>
          <cell r="R3725" t="str">
            <v>PROTECCION SOCIAL</v>
          </cell>
          <cell r="S3725">
            <v>1</v>
          </cell>
          <cell r="T3725" t="str">
            <v>SERVICIO DE EDUCACION</v>
          </cell>
          <cell r="U3725">
            <v>1</v>
          </cell>
          <cell r="V3725" t="str">
            <v>NUEVOS - 2008</v>
          </cell>
          <cell r="W3725">
            <v>4386</v>
          </cell>
        </row>
        <row r="3726">
          <cell r="B3726" t="str">
            <v>B05-18299-00000</v>
          </cell>
          <cell r="C3726" t="str">
            <v>CONSTRUCCION DE AMBIENTES PARA LABORATORIOS UE JAIME PAZ ZAMORA</v>
          </cell>
          <cell r="D3726" t="str">
            <v>DISTRITAL D-2</v>
          </cell>
          <cell r="E3726">
            <v>15</v>
          </cell>
          <cell r="F3726" t="str">
            <v>DISTRITAL</v>
          </cell>
          <cell r="G3726" t="str">
            <v>RI-08</v>
          </cell>
          <cell r="H3726">
            <v>200000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200000</v>
          </cell>
          <cell r="P3726">
            <v>0</v>
          </cell>
          <cell r="Q3726">
            <v>1</v>
          </cell>
          <cell r="R3726" t="str">
            <v>PROTECCION SOCIAL</v>
          </cell>
          <cell r="S3726">
            <v>1</v>
          </cell>
          <cell r="T3726" t="str">
            <v>SERVICIO DE EDUCACION</v>
          </cell>
          <cell r="U3726">
            <v>1</v>
          </cell>
          <cell r="V3726" t="str">
            <v>NUEVOS - 2008</v>
          </cell>
          <cell r="W3726">
            <v>4387</v>
          </cell>
        </row>
        <row r="3727">
          <cell r="B3727" t="str">
            <v>B05-18290-00000</v>
          </cell>
          <cell r="C3727" t="str">
            <v>CONSTRUCCION DE AMBIENTES ADMINISTRATIVOS UE ANICETO ARCE (DIRECCIONES)</v>
          </cell>
          <cell r="D3727" t="str">
            <v>DISTRITAL D-2</v>
          </cell>
          <cell r="E3727">
            <v>15</v>
          </cell>
          <cell r="F3727" t="str">
            <v>DISTRITAL</v>
          </cell>
          <cell r="G3727" t="str">
            <v>RI-08</v>
          </cell>
          <cell r="H3727">
            <v>300000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300000</v>
          </cell>
          <cell r="P3727">
            <v>0</v>
          </cell>
          <cell r="Q3727">
            <v>1</v>
          </cell>
          <cell r="R3727" t="str">
            <v>PROTECCION SOCIAL</v>
          </cell>
          <cell r="S3727">
            <v>1</v>
          </cell>
          <cell r="T3727" t="str">
            <v>SERVICIO DE EDUCACION</v>
          </cell>
          <cell r="U3727">
            <v>1</v>
          </cell>
          <cell r="V3727" t="str">
            <v>NUEVOS - 2008</v>
          </cell>
          <cell r="W3727">
            <v>4388</v>
          </cell>
        </row>
        <row r="3728">
          <cell r="B3728" t="str">
            <v>B05-18346-00000</v>
          </cell>
          <cell r="C3728" t="str">
            <v>CONSTRUCCION DE BATERIA DE BAÑO UE ASCINALSS</v>
          </cell>
          <cell r="D3728" t="str">
            <v>DISTRITAL D-2</v>
          </cell>
          <cell r="E3728">
            <v>15</v>
          </cell>
          <cell r="F3728" t="str">
            <v>DISTRITAL</v>
          </cell>
          <cell r="G3728" t="str">
            <v>RI-08</v>
          </cell>
          <cell r="H3728">
            <v>100000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100000</v>
          </cell>
          <cell r="P3728">
            <v>0</v>
          </cell>
          <cell r="Q3728">
            <v>1</v>
          </cell>
          <cell r="R3728" t="str">
            <v>PROTECCION SOCIAL</v>
          </cell>
          <cell r="S3728">
            <v>1</v>
          </cell>
          <cell r="T3728" t="str">
            <v>SERVICIO DE EDUCACION</v>
          </cell>
          <cell r="U3728">
            <v>1</v>
          </cell>
          <cell r="V3728" t="str">
            <v>NUEVOS - 2008</v>
          </cell>
          <cell r="W3728">
            <v>4389</v>
          </cell>
        </row>
        <row r="3729">
          <cell r="B3729" t="str">
            <v>B05-18333-00000</v>
          </cell>
          <cell r="C3729" t="str">
            <v>CONSTRUCCION DE AULAS UE REPUBLICA DE FRANCIA</v>
          </cell>
          <cell r="D3729" t="str">
            <v>DISTRITAL D-2</v>
          </cell>
          <cell r="E3729">
            <v>15</v>
          </cell>
          <cell r="F3729" t="str">
            <v>DISTRITAL</v>
          </cell>
          <cell r="G3729" t="str">
            <v>RI-08</v>
          </cell>
          <cell r="H3729">
            <v>160000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160000</v>
          </cell>
          <cell r="P3729">
            <v>0</v>
          </cell>
          <cell r="Q3729">
            <v>1</v>
          </cell>
          <cell r="R3729" t="str">
            <v>PROTECCION SOCIAL</v>
          </cell>
          <cell r="S3729">
            <v>1</v>
          </cell>
          <cell r="T3729" t="str">
            <v>SERVICIO DE EDUCACION</v>
          </cell>
          <cell r="U3729">
            <v>1</v>
          </cell>
          <cell r="V3729" t="str">
            <v>NUEVOS - 2008</v>
          </cell>
          <cell r="W3729">
            <v>4390</v>
          </cell>
        </row>
        <row r="3730">
          <cell r="B3730" t="str">
            <v>B05-18332-00000</v>
          </cell>
          <cell r="C3730" t="str">
            <v>CONSTRUCCION DE AULAS UE PUERTO DEL ROSARIO</v>
          </cell>
          <cell r="D3730" t="str">
            <v>DISTRITAL D-2</v>
          </cell>
          <cell r="E3730">
            <v>15</v>
          </cell>
          <cell r="F3730" t="str">
            <v>DISTRITAL</v>
          </cell>
          <cell r="G3730" t="str">
            <v>RI-08</v>
          </cell>
          <cell r="H3730">
            <v>480000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480000</v>
          </cell>
          <cell r="P3730">
            <v>0</v>
          </cell>
          <cell r="Q3730">
            <v>1</v>
          </cell>
          <cell r="R3730" t="str">
            <v>PROTECCION SOCIAL</v>
          </cell>
          <cell r="S3730">
            <v>1</v>
          </cell>
          <cell r="T3730" t="str">
            <v>SERVICIO DE EDUCACION</v>
          </cell>
          <cell r="U3730">
            <v>1</v>
          </cell>
          <cell r="V3730" t="str">
            <v>NUEVOS - 2008</v>
          </cell>
          <cell r="W3730">
            <v>4391</v>
          </cell>
        </row>
        <row r="3731">
          <cell r="B3731" t="str">
            <v>B05-18365-00000</v>
          </cell>
          <cell r="C3731" t="str">
            <v>CONSTRUCCION DE DUCHAS CRP MIKAELA BASTIDAS (CONCLUSION)</v>
          </cell>
          <cell r="D3731" t="str">
            <v>DISTRITAL D-2</v>
          </cell>
          <cell r="E3731">
            <v>15</v>
          </cell>
          <cell r="F3731" t="str">
            <v>DISTRITAL</v>
          </cell>
          <cell r="G3731" t="str">
            <v>RI-08</v>
          </cell>
          <cell r="H3731">
            <v>70000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70000</v>
          </cell>
          <cell r="P3731">
            <v>0</v>
          </cell>
          <cell r="Q3731">
            <v>1</v>
          </cell>
          <cell r="R3731" t="str">
            <v>PROTECCION SOCIAL</v>
          </cell>
          <cell r="S3731">
            <v>1</v>
          </cell>
          <cell r="T3731" t="str">
            <v>SERVICIO DE EDUCACION</v>
          </cell>
          <cell r="U3731">
            <v>1</v>
          </cell>
          <cell r="V3731" t="str">
            <v>NUEVOS - 2008</v>
          </cell>
          <cell r="W3731">
            <v>4392</v>
          </cell>
        </row>
        <row r="3732">
          <cell r="B3732" t="str">
            <v>B05-19361-00000</v>
          </cell>
          <cell r="C3732" t="str">
            <v>EQUIPAMIENTO UNIDADES EDUCATIVAS DISTRITO 2 (EQUIPOS DE COMPUTACION)</v>
          </cell>
          <cell r="D3732" t="str">
            <v>DISTRITAL D-2</v>
          </cell>
          <cell r="E3732">
            <v>15</v>
          </cell>
          <cell r="F3732" t="str">
            <v>DISTRITAL</v>
          </cell>
          <cell r="G3732" t="str">
            <v>RI-08</v>
          </cell>
          <cell r="H3732">
            <v>400000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400000</v>
          </cell>
          <cell r="P3732">
            <v>0</v>
          </cell>
          <cell r="Q3732">
            <v>1</v>
          </cell>
          <cell r="R3732" t="str">
            <v>PROTECCION SOCIAL</v>
          </cell>
          <cell r="S3732">
            <v>1</v>
          </cell>
          <cell r="T3732" t="str">
            <v>SERVICIO DE EDUCACION</v>
          </cell>
          <cell r="U3732">
            <v>1</v>
          </cell>
          <cell r="V3732" t="str">
            <v>NUEVOS - 2008</v>
          </cell>
          <cell r="W3732">
            <v>4393</v>
          </cell>
        </row>
        <row r="3733">
          <cell r="B3733" t="str">
            <v>B05-19362-00000</v>
          </cell>
          <cell r="C3733" t="str">
            <v>EQUIPAMIENTO UNIDADES EDUCATIVAS DISTRITO 2 (MOBILIARIO)</v>
          </cell>
          <cell r="D3733" t="str">
            <v>DISTRITAL D-2</v>
          </cell>
          <cell r="E3733">
            <v>15</v>
          </cell>
          <cell r="F3733" t="str">
            <v>DISTRITAL</v>
          </cell>
          <cell r="G3733" t="str">
            <v>RI-08</v>
          </cell>
          <cell r="H3733">
            <v>300000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300000</v>
          </cell>
          <cell r="P3733">
            <v>0</v>
          </cell>
          <cell r="Q3733">
            <v>1</v>
          </cell>
          <cell r="R3733" t="str">
            <v>PROTECCION SOCIAL</v>
          </cell>
          <cell r="S3733">
            <v>1</v>
          </cell>
          <cell r="T3733" t="str">
            <v>SERVICIO DE EDUCACION</v>
          </cell>
          <cell r="U3733">
            <v>1</v>
          </cell>
          <cell r="V3733" t="str">
            <v>NUEVOS - 2008</v>
          </cell>
          <cell r="W3733">
            <v>4394</v>
          </cell>
        </row>
        <row r="3734">
          <cell r="B3734" t="str">
            <v>B05-19344-00000</v>
          </cell>
          <cell r="C3734" t="str">
            <v>EQUIPAMIENTO UE JOSE MANUEL PANDO</v>
          </cell>
          <cell r="D3734" t="str">
            <v>DISTRITAL D-2</v>
          </cell>
          <cell r="E3734">
            <v>15</v>
          </cell>
          <cell r="F3734" t="str">
            <v>DISTRITAL</v>
          </cell>
          <cell r="G3734" t="str">
            <v>RI-08</v>
          </cell>
          <cell r="H3734">
            <v>100000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100000</v>
          </cell>
          <cell r="P3734">
            <v>0</v>
          </cell>
          <cell r="Q3734">
            <v>1</v>
          </cell>
          <cell r="R3734" t="str">
            <v>PROTECCION SOCIAL</v>
          </cell>
          <cell r="S3734">
            <v>1</v>
          </cell>
          <cell r="T3734" t="str">
            <v>SERVICIO DE EDUCACION</v>
          </cell>
          <cell r="U3734">
            <v>1</v>
          </cell>
          <cell r="V3734" t="str">
            <v>NUEVOS - 2008</v>
          </cell>
          <cell r="W3734">
            <v>4396</v>
          </cell>
        </row>
        <row r="3735">
          <cell r="B3735" t="str">
            <v>B05-18531-00000</v>
          </cell>
          <cell r="C3735" t="str">
            <v>CONSTRUCCION DE AULAS UE GUALBERTO VILLARROEL (OBRA FINA)</v>
          </cell>
          <cell r="D3735" t="str">
            <v>DISTRITAL D-10</v>
          </cell>
          <cell r="E3735">
            <v>15</v>
          </cell>
          <cell r="F3735" t="str">
            <v>DISTRITAL</v>
          </cell>
          <cell r="G3735" t="str">
            <v>RI-08</v>
          </cell>
          <cell r="H3735">
            <v>200000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200000</v>
          </cell>
          <cell r="P3735">
            <v>0</v>
          </cell>
          <cell r="Q3735">
            <v>1</v>
          </cell>
          <cell r="R3735" t="str">
            <v>PROTECCION SOCIAL</v>
          </cell>
          <cell r="S3735">
            <v>1</v>
          </cell>
          <cell r="T3735" t="str">
            <v>SERVICIO DE EDUCACION</v>
          </cell>
          <cell r="U3735">
            <v>1</v>
          </cell>
          <cell r="V3735" t="str">
            <v>NUEVOS - 2008</v>
          </cell>
          <cell r="W3735">
            <v>4397</v>
          </cell>
        </row>
        <row r="3736">
          <cell r="B3736" t="str">
            <v>B05-18335-00000</v>
          </cell>
          <cell r="C3736" t="str">
            <v>CONSTRUCCION DE AULAS UE RETAMAS</v>
          </cell>
          <cell r="D3736" t="str">
            <v>DISTRITAL D-3</v>
          </cell>
          <cell r="E3736">
            <v>15</v>
          </cell>
          <cell r="F3736" t="str">
            <v>DISTRITAL</v>
          </cell>
          <cell r="G3736" t="str">
            <v>RI-08</v>
          </cell>
          <cell r="H3736">
            <v>130000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130000</v>
          </cell>
          <cell r="P3736">
            <v>0</v>
          </cell>
          <cell r="Q3736">
            <v>1</v>
          </cell>
          <cell r="R3736" t="str">
            <v>PROTECCION SOCIAL</v>
          </cell>
          <cell r="S3736">
            <v>1</v>
          </cell>
          <cell r="T3736" t="str">
            <v>SERVICIO DE EDUCACION</v>
          </cell>
          <cell r="U3736">
            <v>1</v>
          </cell>
          <cell r="V3736" t="str">
            <v>NUEVOS - 2008</v>
          </cell>
          <cell r="W3736">
            <v>4398</v>
          </cell>
        </row>
        <row r="3737">
          <cell r="B3737" t="str">
            <v>B05-18305-00000</v>
          </cell>
          <cell r="C3737" t="str">
            <v>CONSTRUCCION DE AMBIENTES PARA LABORATORIOS UE PRIMAVERA</v>
          </cell>
          <cell r="D3737" t="str">
            <v>DISTRITAL D-3</v>
          </cell>
          <cell r="E3737">
            <v>15</v>
          </cell>
          <cell r="F3737" t="str">
            <v>DISTRITAL</v>
          </cell>
          <cell r="G3737" t="str">
            <v>RI-08</v>
          </cell>
          <cell r="H3737">
            <v>160000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160000</v>
          </cell>
          <cell r="P3737">
            <v>0</v>
          </cell>
          <cell r="Q3737">
            <v>1</v>
          </cell>
          <cell r="R3737" t="str">
            <v>PROTECCION SOCIAL</v>
          </cell>
          <cell r="S3737">
            <v>1</v>
          </cell>
          <cell r="T3737" t="str">
            <v>SERVICIO DE EDUCACION</v>
          </cell>
          <cell r="U3737">
            <v>1</v>
          </cell>
          <cell r="V3737" t="str">
            <v>NUEVOS - 2008</v>
          </cell>
          <cell r="W3737">
            <v>4399</v>
          </cell>
        </row>
        <row r="3738">
          <cell r="B3738" t="str">
            <v>B05-18311-00000</v>
          </cell>
          <cell r="C3738" t="str">
            <v>CONSTRUCCION DE AULAS UE 1ro DE MAYO</v>
          </cell>
          <cell r="D3738" t="str">
            <v>DISTRITAL D-3</v>
          </cell>
          <cell r="E3738">
            <v>15</v>
          </cell>
          <cell r="F3738" t="str">
            <v>DISTRITAL</v>
          </cell>
          <cell r="G3738" t="str">
            <v>RI-08</v>
          </cell>
          <cell r="H3738">
            <v>130000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130000</v>
          </cell>
          <cell r="P3738">
            <v>0</v>
          </cell>
          <cell r="Q3738">
            <v>1</v>
          </cell>
          <cell r="R3738" t="str">
            <v>PROTECCION SOCIAL</v>
          </cell>
          <cell r="S3738">
            <v>1</v>
          </cell>
          <cell r="T3738" t="str">
            <v>SERVICIO DE EDUCACION</v>
          </cell>
          <cell r="U3738">
            <v>1</v>
          </cell>
          <cell r="V3738" t="str">
            <v>NUEVOS - 2008</v>
          </cell>
          <cell r="W3738">
            <v>4400</v>
          </cell>
        </row>
        <row r="3739">
          <cell r="B3739" t="str">
            <v>B05-18345-00000</v>
          </cell>
          <cell r="C3739" t="str">
            <v>CONSTRUCCION DE BATERIA DE BAÑO UE 1ro DE MAYO</v>
          </cell>
          <cell r="D3739" t="str">
            <v>DISTRITAL D-3</v>
          </cell>
          <cell r="E3739">
            <v>15</v>
          </cell>
          <cell r="F3739" t="str">
            <v>DISTRITAL</v>
          </cell>
          <cell r="G3739" t="str">
            <v>RI-08</v>
          </cell>
          <cell r="H3739">
            <v>80000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80000</v>
          </cell>
          <cell r="P3739">
            <v>0</v>
          </cell>
          <cell r="Q3739">
            <v>1</v>
          </cell>
          <cell r="R3739" t="str">
            <v>PROTECCION SOCIAL</v>
          </cell>
          <cell r="S3739">
            <v>1</v>
          </cell>
          <cell r="T3739" t="str">
            <v>SERVICIO DE EDUCACION</v>
          </cell>
          <cell r="U3739">
            <v>1</v>
          </cell>
          <cell r="V3739" t="str">
            <v>NUEVOS - 2008</v>
          </cell>
          <cell r="W3739">
            <v>4401</v>
          </cell>
        </row>
        <row r="3740">
          <cell r="B3740" t="str">
            <v>B05-18310-00000</v>
          </cell>
          <cell r="C3740" t="str">
            <v>CONSTRUCCION DE AULAS UE 1ro CANDELARIA</v>
          </cell>
          <cell r="D3740" t="str">
            <v>DISTRITAL D-3</v>
          </cell>
          <cell r="E3740">
            <v>15</v>
          </cell>
          <cell r="F3740" t="str">
            <v>DISTRITAL</v>
          </cell>
          <cell r="G3740" t="str">
            <v>RI-08</v>
          </cell>
          <cell r="H3740">
            <v>130000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130000</v>
          </cell>
          <cell r="P3740">
            <v>0</v>
          </cell>
          <cell r="Q3740">
            <v>1</v>
          </cell>
          <cell r="R3740" t="str">
            <v>PROTECCION SOCIAL</v>
          </cell>
          <cell r="S3740">
            <v>1</v>
          </cell>
          <cell r="T3740" t="str">
            <v>SERVICIO DE EDUCACION</v>
          </cell>
          <cell r="U3740">
            <v>1</v>
          </cell>
          <cell r="V3740" t="str">
            <v>NUEVOS - 2008</v>
          </cell>
          <cell r="W3740">
            <v>4402</v>
          </cell>
        </row>
        <row r="3741">
          <cell r="B3741" t="str">
            <v>B05-18340-00000</v>
          </cell>
          <cell r="C3741" t="str">
            <v>CONSTRUCCION DE AULAS UE SAN LUIS PAMPA</v>
          </cell>
          <cell r="D3741" t="str">
            <v>DISTRITAL D-3</v>
          </cell>
          <cell r="E3741">
            <v>15</v>
          </cell>
          <cell r="F3741" t="str">
            <v>DISTRITAL</v>
          </cell>
          <cell r="G3741" t="str">
            <v>RI-08</v>
          </cell>
          <cell r="H3741">
            <v>130000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130000</v>
          </cell>
          <cell r="P3741">
            <v>0</v>
          </cell>
          <cell r="Q3741">
            <v>1</v>
          </cell>
          <cell r="R3741" t="str">
            <v>PROTECCION SOCIAL</v>
          </cell>
          <cell r="S3741">
            <v>1</v>
          </cell>
          <cell r="T3741" t="str">
            <v>SERVICIO DE EDUCACION</v>
          </cell>
          <cell r="U3741">
            <v>1</v>
          </cell>
          <cell r="V3741" t="str">
            <v>NUEVOS - 2008</v>
          </cell>
          <cell r="W3741">
            <v>4403</v>
          </cell>
        </row>
        <row r="3742">
          <cell r="B3742" t="str">
            <v>B05-18322-00000</v>
          </cell>
          <cell r="C3742" t="str">
            <v>CONSTRUCCION DE AULAS UE ALTO CHIJINI</v>
          </cell>
          <cell r="D3742" t="str">
            <v>DISTRITAL D-3</v>
          </cell>
          <cell r="E3742">
            <v>15</v>
          </cell>
          <cell r="F3742" t="str">
            <v>DISTRITAL</v>
          </cell>
          <cell r="G3742" t="str">
            <v>RI-08</v>
          </cell>
          <cell r="H3742">
            <v>130000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130000</v>
          </cell>
          <cell r="P3742">
            <v>0</v>
          </cell>
          <cell r="Q3742">
            <v>1</v>
          </cell>
          <cell r="R3742" t="str">
            <v>PROTECCION SOCIAL</v>
          </cell>
          <cell r="S3742">
            <v>1</v>
          </cell>
          <cell r="T3742" t="str">
            <v>SERVICIO DE EDUCACION</v>
          </cell>
          <cell r="U3742">
            <v>1</v>
          </cell>
          <cell r="V3742" t="str">
            <v>NUEVOS - 2008</v>
          </cell>
          <cell r="W3742">
            <v>4404</v>
          </cell>
        </row>
        <row r="3743">
          <cell r="B3743" t="str">
            <v>B05-18306-00000</v>
          </cell>
          <cell r="C3743" t="str">
            <v>CONSTRUCCION DE AMBIENTES PARA LABORATORIOS UE SAN JUAN</v>
          </cell>
          <cell r="D3743" t="str">
            <v>DISTRITAL D-3</v>
          </cell>
          <cell r="E3743">
            <v>15</v>
          </cell>
          <cell r="F3743" t="str">
            <v>DISTRITAL</v>
          </cell>
          <cell r="G3743" t="str">
            <v>RI-08</v>
          </cell>
          <cell r="H3743">
            <v>240000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240000</v>
          </cell>
          <cell r="P3743">
            <v>0</v>
          </cell>
          <cell r="Q3743">
            <v>1</v>
          </cell>
          <cell r="R3743" t="str">
            <v>PROTECCION SOCIAL</v>
          </cell>
          <cell r="S3743">
            <v>1</v>
          </cell>
          <cell r="T3743" t="str">
            <v>SERVICIO DE EDUCACION</v>
          </cell>
          <cell r="U3743">
            <v>1</v>
          </cell>
          <cell r="V3743" t="str">
            <v>NUEVOS - 2008</v>
          </cell>
          <cell r="W3743">
            <v>4405</v>
          </cell>
        </row>
        <row r="3744">
          <cell r="B3744" t="str">
            <v>B05-18331-00000</v>
          </cell>
          <cell r="C3744" t="str">
            <v>CONSTRUCCION DE AULAS UE PARAISO</v>
          </cell>
          <cell r="D3744" t="str">
            <v>DISTRITAL D-3</v>
          </cell>
          <cell r="E3744">
            <v>15</v>
          </cell>
          <cell r="F3744" t="str">
            <v>DISTRITAL</v>
          </cell>
          <cell r="G3744" t="str">
            <v>RI-08</v>
          </cell>
          <cell r="H3744">
            <v>140000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140000</v>
          </cell>
          <cell r="P3744">
            <v>0</v>
          </cell>
          <cell r="Q3744">
            <v>1</v>
          </cell>
          <cell r="R3744" t="str">
            <v>PROTECCION SOCIAL</v>
          </cell>
          <cell r="S3744">
            <v>1</v>
          </cell>
          <cell r="T3744" t="str">
            <v>SERVICIO DE EDUCACION</v>
          </cell>
          <cell r="U3744">
            <v>1</v>
          </cell>
          <cell r="V3744" t="str">
            <v>NUEVOS - 2008</v>
          </cell>
          <cell r="W3744">
            <v>4406</v>
          </cell>
        </row>
        <row r="3745">
          <cell r="B3745" t="str">
            <v>B05-18329-00000</v>
          </cell>
          <cell r="C3745" t="str">
            <v>CONSTRUCCION DE AULAS UE JESUS DE BELEN</v>
          </cell>
          <cell r="D3745" t="str">
            <v>DISTRITAL D-3</v>
          </cell>
          <cell r="E3745">
            <v>15</v>
          </cell>
          <cell r="F3745" t="str">
            <v>DISTRITAL</v>
          </cell>
          <cell r="G3745" t="str">
            <v>RI-08</v>
          </cell>
          <cell r="H3745">
            <v>140000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140000</v>
          </cell>
          <cell r="P3745">
            <v>0</v>
          </cell>
          <cell r="Q3745">
            <v>1</v>
          </cell>
          <cell r="R3745" t="str">
            <v>PROTECCION SOCIAL</v>
          </cell>
          <cell r="S3745">
            <v>1</v>
          </cell>
          <cell r="T3745" t="str">
            <v>SERVICIO DE EDUCACION</v>
          </cell>
          <cell r="U3745">
            <v>1</v>
          </cell>
          <cell r="V3745" t="str">
            <v>NUEVOS - 2008</v>
          </cell>
          <cell r="W3745">
            <v>4407</v>
          </cell>
        </row>
        <row r="3746">
          <cell r="B3746" t="str">
            <v>B05-18297-00000</v>
          </cell>
          <cell r="C3746" t="str">
            <v>CONSTRUCCION DE AMBIENTES PARA LABORATORIOS UE COSMOS 79</v>
          </cell>
          <cell r="D3746" t="str">
            <v>DISTRITAL D-3</v>
          </cell>
          <cell r="E3746">
            <v>15</v>
          </cell>
          <cell r="F3746" t="str">
            <v>DISTRITAL</v>
          </cell>
          <cell r="G3746" t="str">
            <v>RI-08</v>
          </cell>
          <cell r="H3746">
            <v>160000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160000</v>
          </cell>
          <cell r="P3746">
            <v>0</v>
          </cell>
          <cell r="Q3746">
            <v>1</v>
          </cell>
          <cell r="R3746" t="str">
            <v>PROTECCION SOCIAL</v>
          </cell>
          <cell r="S3746">
            <v>1</v>
          </cell>
          <cell r="T3746" t="str">
            <v>SERVICIO DE EDUCACION</v>
          </cell>
          <cell r="U3746">
            <v>1</v>
          </cell>
          <cell r="V3746" t="str">
            <v>NUEVOS - 2008</v>
          </cell>
          <cell r="W3746">
            <v>4408</v>
          </cell>
        </row>
        <row r="3747">
          <cell r="B3747" t="str">
            <v>B05-18294-00000</v>
          </cell>
          <cell r="C3747" t="str">
            <v>CONSTRUCCION DE AMBIENTES PARA LABORATORIOS UE 6 DE JUNIO</v>
          </cell>
          <cell r="D3747" t="str">
            <v>DISTRITAL D-3</v>
          </cell>
          <cell r="E3747">
            <v>15</v>
          </cell>
          <cell r="F3747" t="str">
            <v>DISTRITAL</v>
          </cell>
          <cell r="G3747" t="str">
            <v>RI-08</v>
          </cell>
          <cell r="H3747">
            <v>160000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160000</v>
          </cell>
          <cell r="P3747">
            <v>0</v>
          </cell>
          <cell r="Q3747">
            <v>1</v>
          </cell>
          <cell r="R3747" t="str">
            <v>PROTECCION SOCIAL</v>
          </cell>
          <cell r="S3747">
            <v>1</v>
          </cell>
          <cell r="T3747" t="str">
            <v>SERVICIO DE EDUCACION</v>
          </cell>
          <cell r="U3747">
            <v>1</v>
          </cell>
          <cell r="V3747" t="str">
            <v>NUEVOS - 2008</v>
          </cell>
          <cell r="W3747">
            <v>4409</v>
          </cell>
        </row>
        <row r="3748">
          <cell r="B3748" t="str">
            <v>B05-18295-00000</v>
          </cell>
          <cell r="C3748" t="str">
            <v>CONSTRUCCION DE AMBIENTES PARA LABORATORIOS UE 6 SAN MARTIN DE PORRES</v>
          </cell>
          <cell r="D3748" t="str">
            <v>DISTRITAL D-3</v>
          </cell>
          <cell r="E3748">
            <v>15</v>
          </cell>
          <cell r="F3748" t="str">
            <v>DISTRITAL</v>
          </cell>
          <cell r="G3748" t="str">
            <v>RI-08</v>
          </cell>
          <cell r="H3748">
            <v>160000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160000</v>
          </cell>
          <cell r="P3748">
            <v>0</v>
          </cell>
          <cell r="Q3748">
            <v>1</v>
          </cell>
          <cell r="R3748" t="str">
            <v>PROTECCION SOCIAL</v>
          </cell>
          <cell r="S3748">
            <v>1</v>
          </cell>
          <cell r="T3748" t="str">
            <v>SERVICIO DE EDUCACION</v>
          </cell>
          <cell r="U3748">
            <v>1</v>
          </cell>
          <cell r="V3748" t="str">
            <v>NUEVOS - 2008</v>
          </cell>
          <cell r="W3748">
            <v>4410</v>
          </cell>
        </row>
        <row r="3749">
          <cell r="B3749" t="str">
            <v>B05-18300-00000</v>
          </cell>
          <cell r="C3749" t="str">
            <v>CONSTRUCCION DE AMBIENTES PARA LABORATORIOS UE NESTOR PAZ ZAMORA</v>
          </cell>
          <cell r="D3749" t="str">
            <v>DISTRITAL D-3</v>
          </cell>
          <cell r="E3749">
            <v>15</v>
          </cell>
          <cell r="F3749" t="str">
            <v>DISTRITAL</v>
          </cell>
          <cell r="G3749" t="str">
            <v>RI-08</v>
          </cell>
          <cell r="H3749">
            <v>160000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160000</v>
          </cell>
          <cell r="P3749">
            <v>0</v>
          </cell>
          <cell r="Q3749">
            <v>1</v>
          </cell>
          <cell r="R3749" t="str">
            <v>PROTECCION SOCIAL</v>
          </cell>
          <cell r="S3749">
            <v>1</v>
          </cell>
          <cell r="T3749" t="str">
            <v>SERVICIO DE EDUCACION</v>
          </cell>
          <cell r="U3749">
            <v>1</v>
          </cell>
          <cell r="V3749" t="str">
            <v>NUEVOS - 2008</v>
          </cell>
          <cell r="W3749">
            <v>4411</v>
          </cell>
        </row>
        <row r="3750">
          <cell r="B3750" t="str">
            <v>B05-18296-00000</v>
          </cell>
          <cell r="C3750" t="str">
            <v>CONSTRUCCION DE AMBIENTES PARA LABORATORIOS UE ADELA ZAMUDIO</v>
          </cell>
          <cell r="D3750" t="str">
            <v>DISTRITAL D-3</v>
          </cell>
          <cell r="E3750">
            <v>15</v>
          </cell>
          <cell r="F3750" t="str">
            <v>DISTRITAL</v>
          </cell>
          <cell r="G3750" t="str">
            <v>RI-08</v>
          </cell>
          <cell r="H3750">
            <v>160000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160000</v>
          </cell>
          <cell r="P3750">
            <v>0</v>
          </cell>
          <cell r="Q3750">
            <v>1</v>
          </cell>
          <cell r="R3750" t="str">
            <v>PROTECCION SOCIAL</v>
          </cell>
          <cell r="S3750">
            <v>1</v>
          </cell>
          <cell r="T3750" t="str">
            <v>SERVICIO DE EDUCACION</v>
          </cell>
          <cell r="U3750">
            <v>1</v>
          </cell>
          <cell r="V3750" t="str">
            <v>NUEVOS - 2008</v>
          </cell>
          <cell r="W3750">
            <v>4412</v>
          </cell>
        </row>
        <row r="3751">
          <cell r="B3751" t="str">
            <v>B05-18307-00000</v>
          </cell>
          <cell r="C3751" t="str">
            <v>CONSTRUCCION DE AMBIENTES PARA LABORATORIOS UE SAN PEDRO DE CHARAPAQUI</v>
          </cell>
          <cell r="D3751" t="str">
            <v>DISTRITAL D-3</v>
          </cell>
          <cell r="E3751">
            <v>15</v>
          </cell>
          <cell r="F3751" t="str">
            <v>DISTRITAL</v>
          </cell>
          <cell r="G3751" t="str">
            <v>RI-08</v>
          </cell>
          <cell r="H3751">
            <v>160000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160000</v>
          </cell>
          <cell r="P3751">
            <v>0</v>
          </cell>
          <cell r="Q3751">
            <v>1</v>
          </cell>
          <cell r="R3751" t="str">
            <v>PROTECCION SOCIAL</v>
          </cell>
          <cell r="S3751">
            <v>1</v>
          </cell>
          <cell r="T3751" t="str">
            <v>SERVICIO DE EDUCACION</v>
          </cell>
          <cell r="U3751">
            <v>1</v>
          </cell>
          <cell r="V3751" t="str">
            <v>NUEVOS - 2008</v>
          </cell>
          <cell r="W3751">
            <v>4413</v>
          </cell>
        </row>
        <row r="3752">
          <cell r="B3752" t="str">
            <v>B05-18301-00000</v>
          </cell>
          <cell r="C3752" t="str">
            <v>CONSTRUCCION DE AMBIENTES PARA LABORATORIOS UE JESUS OBRERO</v>
          </cell>
          <cell r="D3752" t="str">
            <v>DISTRITAL D-3</v>
          </cell>
          <cell r="E3752">
            <v>15</v>
          </cell>
          <cell r="F3752" t="str">
            <v>DISTRITAL</v>
          </cell>
          <cell r="G3752" t="str">
            <v>RI-08</v>
          </cell>
          <cell r="H3752">
            <v>160000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160000</v>
          </cell>
          <cell r="P3752">
            <v>0</v>
          </cell>
          <cell r="Q3752">
            <v>1</v>
          </cell>
          <cell r="R3752" t="str">
            <v>PROTECCION SOCIAL</v>
          </cell>
          <cell r="S3752">
            <v>1</v>
          </cell>
          <cell r="T3752" t="str">
            <v>SERVICIO DE EDUCACION</v>
          </cell>
          <cell r="U3752">
            <v>1</v>
          </cell>
          <cell r="V3752" t="str">
            <v>NUEVOS - 2008</v>
          </cell>
          <cell r="W3752">
            <v>4414</v>
          </cell>
        </row>
        <row r="3753">
          <cell r="B3753" t="str">
            <v>B05-18304-00000</v>
          </cell>
          <cell r="C3753" t="str">
            <v>CONSTRUCCION DE AMBIENTES PARA LABORATORIOS UE MARCELO QUIROGA SANTA CRUZ</v>
          </cell>
          <cell r="D3753" t="str">
            <v>DISTRITAL D-3</v>
          </cell>
          <cell r="E3753">
            <v>15</v>
          </cell>
          <cell r="F3753" t="str">
            <v>DISTRITAL</v>
          </cell>
          <cell r="G3753" t="str">
            <v>RI-08</v>
          </cell>
          <cell r="H3753">
            <v>160000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160000</v>
          </cell>
          <cell r="P3753">
            <v>0</v>
          </cell>
          <cell r="Q3753">
            <v>1</v>
          </cell>
          <cell r="R3753" t="str">
            <v>PROTECCION SOCIAL</v>
          </cell>
          <cell r="S3753">
            <v>1</v>
          </cell>
          <cell r="T3753" t="str">
            <v>SERVICIO DE EDUCACION</v>
          </cell>
          <cell r="U3753">
            <v>1</v>
          </cell>
          <cell r="V3753" t="str">
            <v>NUEVOS - 2008</v>
          </cell>
          <cell r="W3753">
            <v>4415</v>
          </cell>
        </row>
        <row r="3754">
          <cell r="B3754" t="str">
            <v>B05-18303-00000</v>
          </cell>
          <cell r="C3754" t="str">
            <v>CONSTRUCCION DE AMBIENTES PARA LABORATORIOS UE LUIS ESPINAL CAMPS AEROPUERTO</v>
          </cell>
          <cell r="D3754" t="str">
            <v>DISTRITAL D-3</v>
          </cell>
          <cell r="E3754">
            <v>15</v>
          </cell>
          <cell r="F3754" t="str">
            <v>DISTRITAL</v>
          </cell>
          <cell r="G3754" t="str">
            <v>RI-08</v>
          </cell>
          <cell r="H3754">
            <v>160000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160000</v>
          </cell>
          <cell r="P3754">
            <v>0</v>
          </cell>
          <cell r="Q3754">
            <v>1</v>
          </cell>
          <cell r="R3754" t="str">
            <v>PROTECCION SOCIAL</v>
          </cell>
          <cell r="S3754">
            <v>1</v>
          </cell>
          <cell r="T3754" t="str">
            <v>SERVICIO DE EDUCACION</v>
          </cell>
          <cell r="U3754">
            <v>1</v>
          </cell>
          <cell r="V3754" t="str">
            <v>NUEVOS - 2008</v>
          </cell>
          <cell r="W3754">
            <v>4416</v>
          </cell>
        </row>
        <row r="3755">
          <cell r="B3755" t="str">
            <v>B05-18302-00000</v>
          </cell>
          <cell r="C3755" t="str">
            <v>CONSTRUCCION DE AMBIENTES PARA LABORATORIOS UE JUAN PABLO II</v>
          </cell>
          <cell r="D3755" t="str">
            <v>DISTRITAL D-3</v>
          </cell>
          <cell r="E3755">
            <v>15</v>
          </cell>
          <cell r="F3755" t="str">
            <v>DISTRITAL</v>
          </cell>
          <cell r="G3755" t="str">
            <v>RI-08</v>
          </cell>
          <cell r="H3755">
            <v>160000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160000</v>
          </cell>
          <cell r="P3755">
            <v>0</v>
          </cell>
          <cell r="Q3755">
            <v>1</v>
          </cell>
          <cell r="R3755" t="str">
            <v>PROTECCION SOCIAL</v>
          </cell>
          <cell r="S3755">
            <v>1</v>
          </cell>
          <cell r="T3755" t="str">
            <v>SERVICIO DE EDUCACION</v>
          </cell>
          <cell r="U3755">
            <v>1</v>
          </cell>
          <cell r="V3755" t="str">
            <v>NUEVOS - 2008</v>
          </cell>
          <cell r="W3755">
            <v>4417</v>
          </cell>
        </row>
        <row r="3756">
          <cell r="B3756" t="str">
            <v>B05-19363-00000</v>
          </cell>
          <cell r="C3756" t="str">
            <v>EQUIPAMIENTO UNIDADES EDUCATIVAS DISTRITO 3 (EQUIPOS AUDIOVISUALES)</v>
          </cell>
          <cell r="D3756" t="str">
            <v>DISTRITAL D-3</v>
          </cell>
          <cell r="E3756">
            <v>15</v>
          </cell>
          <cell r="F3756" t="str">
            <v>DISTRITAL</v>
          </cell>
          <cell r="G3756" t="str">
            <v>RI-08</v>
          </cell>
          <cell r="H3756">
            <v>250000</v>
          </cell>
          <cell r="I3756">
            <v>233105</v>
          </cell>
          <cell r="J3756">
            <v>0</v>
          </cell>
          <cell r="K3756">
            <v>16895</v>
          </cell>
          <cell r="L3756">
            <v>0</v>
          </cell>
          <cell r="M3756">
            <v>16895</v>
          </cell>
          <cell r="N3756">
            <v>0</v>
          </cell>
          <cell r="O3756">
            <v>0</v>
          </cell>
          <cell r="P3756">
            <v>0</v>
          </cell>
          <cell r="Q3756">
            <v>1</v>
          </cell>
          <cell r="R3756" t="str">
            <v>PROTECCION SOCIAL</v>
          </cell>
          <cell r="S3756">
            <v>1</v>
          </cell>
          <cell r="T3756" t="str">
            <v>SERVICIO DE EDUCACION</v>
          </cell>
          <cell r="U3756">
            <v>1</v>
          </cell>
          <cell r="V3756" t="str">
            <v>NUEVOS - 2008</v>
          </cell>
          <cell r="W3756">
            <v>4418</v>
          </cell>
        </row>
        <row r="3757">
          <cell r="B3757" t="str">
            <v>B05-18336-00000</v>
          </cell>
          <cell r="C3757" t="str">
            <v>CONSTRUCCION DE AULAS UE SAJAMA</v>
          </cell>
          <cell r="D3757" t="str">
            <v>DISTRITAL D-3</v>
          </cell>
          <cell r="E3757">
            <v>15</v>
          </cell>
          <cell r="F3757" t="str">
            <v>DISTRITAL</v>
          </cell>
          <cell r="G3757" t="str">
            <v>RI-08</v>
          </cell>
          <cell r="H3757">
            <v>130000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130000</v>
          </cell>
          <cell r="P3757">
            <v>0</v>
          </cell>
          <cell r="Q3757">
            <v>1</v>
          </cell>
          <cell r="R3757" t="str">
            <v>PROTECCION SOCIAL</v>
          </cell>
          <cell r="S3757">
            <v>1</v>
          </cell>
          <cell r="T3757" t="str">
            <v>SERVICIO DE EDUCACION</v>
          </cell>
          <cell r="U3757">
            <v>1</v>
          </cell>
          <cell r="V3757" t="str">
            <v>NUEVOS - 2008</v>
          </cell>
          <cell r="W3757">
            <v>4419</v>
          </cell>
        </row>
        <row r="3758">
          <cell r="B3758" t="str">
            <v>B05-19364-00000</v>
          </cell>
          <cell r="C3758" t="str">
            <v>EQUIPAMIENTO UNIDADES EDUCATIVAS DISTRITO 3 (MOBILIARIO)</v>
          </cell>
          <cell r="D3758" t="str">
            <v>DISTRITAL D-3</v>
          </cell>
          <cell r="E3758">
            <v>15</v>
          </cell>
          <cell r="F3758" t="str">
            <v>DISTRITAL</v>
          </cell>
          <cell r="G3758" t="str">
            <v>RI-08</v>
          </cell>
          <cell r="H3758">
            <v>800000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800000</v>
          </cell>
          <cell r="P3758">
            <v>0</v>
          </cell>
          <cell r="Q3758">
            <v>1</v>
          </cell>
          <cell r="R3758" t="str">
            <v>PROTECCION SOCIAL</v>
          </cell>
          <cell r="S3758">
            <v>1</v>
          </cell>
          <cell r="T3758" t="str">
            <v>SERVICIO DE EDUCACION</v>
          </cell>
          <cell r="U3758">
            <v>1</v>
          </cell>
          <cell r="V3758" t="str">
            <v>NUEVOS - 2008</v>
          </cell>
          <cell r="W3758">
            <v>4420</v>
          </cell>
        </row>
        <row r="3759">
          <cell r="B3759" t="str">
            <v>B05-18436-00000</v>
          </cell>
          <cell r="C3759" t="str">
            <v>CONSTRUCCION MURO PERIMETRAL UE ADELA YUNGUYO (CONCLUSION)</v>
          </cell>
          <cell r="D3759" t="str">
            <v>DISTRITAL D-3</v>
          </cell>
          <cell r="E3759">
            <v>15</v>
          </cell>
          <cell r="F3759" t="str">
            <v>DISTRITAL</v>
          </cell>
          <cell r="G3759" t="str">
            <v>RI-08</v>
          </cell>
          <cell r="H3759">
            <v>30000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30000</v>
          </cell>
          <cell r="P3759">
            <v>0</v>
          </cell>
          <cell r="Q3759">
            <v>1</v>
          </cell>
          <cell r="R3759" t="str">
            <v>PROTECCION SOCIAL</v>
          </cell>
          <cell r="S3759">
            <v>1</v>
          </cell>
          <cell r="T3759" t="str">
            <v>SERVICIO DE EDUCACION</v>
          </cell>
          <cell r="U3759">
            <v>1</v>
          </cell>
          <cell r="V3759" t="str">
            <v>NUEVOS - 2008</v>
          </cell>
          <cell r="W3759">
            <v>4421</v>
          </cell>
        </row>
        <row r="3760">
          <cell r="B3760" t="str">
            <v>B05-19449-00000</v>
          </cell>
          <cell r="C3760" t="str">
            <v>VACIADO DE PATIO UE LAS ROSAS</v>
          </cell>
          <cell r="D3760" t="str">
            <v>DISTRITAL D-3</v>
          </cell>
          <cell r="E3760">
            <v>15</v>
          </cell>
          <cell r="F3760" t="str">
            <v>DISTRITAL</v>
          </cell>
          <cell r="G3760" t="str">
            <v>RI-08</v>
          </cell>
          <cell r="H3760">
            <v>50000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50000</v>
          </cell>
          <cell r="P3760">
            <v>0</v>
          </cell>
          <cell r="Q3760">
            <v>1</v>
          </cell>
          <cell r="R3760" t="str">
            <v>PROTECCION SOCIAL</v>
          </cell>
          <cell r="S3760">
            <v>1</v>
          </cell>
          <cell r="T3760" t="str">
            <v>SERVICIO DE EDUCACION</v>
          </cell>
          <cell r="U3760">
            <v>1</v>
          </cell>
          <cell r="V3760" t="str">
            <v>NUEVOS - 2008</v>
          </cell>
          <cell r="W3760">
            <v>4422</v>
          </cell>
        </row>
        <row r="3761">
          <cell r="B3761" t="str">
            <v>B05-18330-00000</v>
          </cell>
          <cell r="C3761" t="str">
            <v>CONSTRUCCION DE AULAS UE NATIVIDAD</v>
          </cell>
          <cell r="D3761" t="str">
            <v>DISTRITAL D-3</v>
          </cell>
          <cell r="E3761">
            <v>15</v>
          </cell>
          <cell r="F3761" t="str">
            <v>DISTRITAL</v>
          </cell>
          <cell r="G3761" t="str">
            <v>RI-08</v>
          </cell>
          <cell r="H3761">
            <v>140000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140000</v>
          </cell>
          <cell r="P3761">
            <v>0</v>
          </cell>
          <cell r="Q3761">
            <v>1</v>
          </cell>
          <cell r="R3761" t="str">
            <v>PROTECCION SOCIAL</v>
          </cell>
          <cell r="S3761">
            <v>1</v>
          </cell>
          <cell r="T3761" t="str">
            <v>SERVICIO DE EDUCACION</v>
          </cell>
          <cell r="U3761">
            <v>1</v>
          </cell>
          <cell r="V3761" t="str">
            <v>NUEVOS - 2008</v>
          </cell>
          <cell r="W3761">
            <v>4423</v>
          </cell>
        </row>
        <row r="3762">
          <cell r="B3762" t="str">
            <v>B05-18394-00000</v>
          </cell>
          <cell r="C3762" t="str">
            <v>CONSTRUCCION DE TINGLADO UE 3 MAYO - FASE II</v>
          </cell>
          <cell r="D3762" t="str">
            <v>DISTRITAL D-3</v>
          </cell>
          <cell r="E3762">
            <v>15</v>
          </cell>
          <cell r="F3762" t="str">
            <v>DISTRITAL</v>
          </cell>
          <cell r="G3762" t="str">
            <v>RI-08</v>
          </cell>
          <cell r="H3762">
            <v>140000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140000</v>
          </cell>
          <cell r="P3762">
            <v>0</v>
          </cell>
          <cell r="Q3762">
            <v>1</v>
          </cell>
          <cell r="R3762" t="str">
            <v>PROTECCION SOCIAL</v>
          </cell>
          <cell r="S3762">
            <v>1</v>
          </cell>
          <cell r="T3762" t="str">
            <v>SERVICIO DE EDUCACION</v>
          </cell>
          <cell r="U3762">
            <v>1</v>
          </cell>
          <cell r="V3762" t="str">
            <v>NUEVOS - 2008</v>
          </cell>
          <cell r="W3762">
            <v>4424</v>
          </cell>
        </row>
        <row r="3763">
          <cell r="B3763" t="str">
            <v>B05-18348-00000</v>
          </cell>
          <cell r="C3763" t="str">
            <v>CONSTRUCCION DE BATERIA DE BAÑO UE MARTIN CARDENAS</v>
          </cell>
          <cell r="D3763" t="str">
            <v>DISTRITAL D-3</v>
          </cell>
          <cell r="E3763">
            <v>15</v>
          </cell>
          <cell r="F3763" t="str">
            <v>DISTRITAL</v>
          </cell>
          <cell r="G3763" t="str">
            <v>RI-08</v>
          </cell>
          <cell r="H3763">
            <v>120000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120000</v>
          </cell>
          <cell r="P3763">
            <v>0</v>
          </cell>
          <cell r="Q3763">
            <v>1</v>
          </cell>
          <cell r="R3763" t="str">
            <v>PROTECCION SOCIAL</v>
          </cell>
          <cell r="S3763">
            <v>1</v>
          </cell>
          <cell r="T3763" t="str">
            <v>SERVICIO DE EDUCACION</v>
          </cell>
          <cell r="U3763">
            <v>1</v>
          </cell>
          <cell r="V3763" t="str">
            <v>NUEVOS - 2008</v>
          </cell>
          <cell r="W3763">
            <v>4425</v>
          </cell>
        </row>
        <row r="3764">
          <cell r="B3764" t="str">
            <v>B05-18438-00000</v>
          </cell>
          <cell r="C3764" t="str">
            <v>CONSTRUCCION MURO PERIMETRAL UE LA PRIMERA (CONCLUSION)</v>
          </cell>
          <cell r="D3764" t="str">
            <v>DISTRITAL D-3</v>
          </cell>
          <cell r="E3764">
            <v>15</v>
          </cell>
          <cell r="F3764" t="str">
            <v>DISTRITAL</v>
          </cell>
          <cell r="G3764" t="str">
            <v>RI-08</v>
          </cell>
          <cell r="H3764">
            <v>60000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60000</v>
          </cell>
          <cell r="P3764">
            <v>0</v>
          </cell>
          <cell r="Q3764">
            <v>1</v>
          </cell>
          <cell r="R3764" t="str">
            <v>PROTECCION SOCIAL</v>
          </cell>
          <cell r="S3764">
            <v>1</v>
          </cell>
          <cell r="T3764" t="str">
            <v>SERVICIO DE EDUCACION</v>
          </cell>
          <cell r="U3764">
            <v>1</v>
          </cell>
          <cell r="V3764" t="str">
            <v>NUEVOS - 2008</v>
          </cell>
          <cell r="W3764">
            <v>4426</v>
          </cell>
        </row>
        <row r="3765">
          <cell r="B3765" t="str">
            <v>B05-18320-00000</v>
          </cell>
          <cell r="C3765" t="str">
            <v>CONSTRUCCION DE AULAS UE BOLIVIANO ALEMAN</v>
          </cell>
          <cell r="D3765" t="str">
            <v>DISTRITAL D-3</v>
          </cell>
          <cell r="E3765">
            <v>15</v>
          </cell>
          <cell r="F3765" t="str">
            <v>DISTRITAL</v>
          </cell>
          <cell r="G3765" t="str">
            <v>RI-08</v>
          </cell>
          <cell r="H3765">
            <v>140000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140000</v>
          </cell>
          <cell r="P3765">
            <v>0</v>
          </cell>
          <cell r="Q3765">
            <v>1</v>
          </cell>
          <cell r="R3765" t="str">
            <v>PROTECCION SOCIAL</v>
          </cell>
          <cell r="S3765">
            <v>1</v>
          </cell>
          <cell r="T3765" t="str">
            <v>SERVICIO DE EDUCACION</v>
          </cell>
          <cell r="U3765">
            <v>1</v>
          </cell>
          <cell r="V3765" t="str">
            <v>NUEVOS - 2008</v>
          </cell>
          <cell r="W3765">
            <v>4427</v>
          </cell>
        </row>
        <row r="3766">
          <cell r="B3766" t="str">
            <v>B05-18175-00000</v>
          </cell>
          <cell r="C3766" t="str">
            <v>CONSTRUCCION AMBIENTE ADMINISTRATIVO UE ACHIRI</v>
          </cell>
          <cell r="D3766" t="str">
            <v>DISTRITAL D-3</v>
          </cell>
          <cell r="E3766">
            <v>15</v>
          </cell>
          <cell r="F3766" t="str">
            <v>DISTRITAL</v>
          </cell>
          <cell r="G3766" t="str">
            <v>RI-08</v>
          </cell>
          <cell r="H3766">
            <v>70000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70000</v>
          </cell>
          <cell r="P3766">
            <v>0</v>
          </cell>
          <cell r="Q3766">
            <v>1</v>
          </cell>
          <cell r="R3766" t="str">
            <v>PROTECCION SOCIAL</v>
          </cell>
          <cell r="S3766">
            <v>1</v>
          </cell>
          <cell r="T3766" t="str">
            <v>SERVICIO DE EDUCACION</v>
          </cell>
          <cell r="U3766">
            <v>1</v>
          </cell>
          <cell r="V3766" t="str">
            <v>NUEVOS - 2008</v>
          </cell>
          <cell r="W3766">
            <v>4428</v>
          </cell>
        </row>
        <row r="3767">
          <cell r="B3767" t="str">
            <v/>
          </cell>
          <cell r="C3767" t="str">
            <v>MANTENIMIENTO DE UNIDADES EDUCATIVAS DISTRITO 3</v>
          </cell>
          <cell r="D3767" t="str">
            <v>DISTRITAL D-3</v>
          </cell>
          <cell r="E3767">
            <v>15</v>
          </cell>
          <cell r="F3767" t="str">
            <v>DISTRITAL</v>
          </cell>
          <cell r="G3767" t="str">
            <v>RI-08</v>
          </cell>
          <cell r="H3767">
            <v>600000</v>
          </cell>
          <cell r="I3767">
            <v>350000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250000</v>
          </cell>
          <cell r="P3767">
            <v>0</v>
          </cell>
          <cell r="Q3767">
            <v>1</v>
          </cell>
          <cell r="R3767" t="str">
            <v>PROTECCION SOCIAL</v>
          </cell>
          <cell r="S3767">
            <v>1</v>
          </cell>
          <cell r="T3767" t="str">
            <v>SERVICIO DE EDUCACION</v>
          </cell>
          <cell r="U3767">
            <v>1</v>
          </cell>
          <cell r="V3767" t="str">
            <v>NUEVOS - 2008</v>
          </cell>
          <cell r="W3767">
            <v>4429</v>
          </cell>
        </row>
        <row r="3768">
          <cell r="B3768" t="str">
            <v>B05-19354-00000</v>
          </cell>
          <cell r="C3768" t="str">
            <v>EQUIPAMIENTO UE PRIMAVERA (EQUIPO AUDIOVISUAL)</v>
          </cell>
          <cell r="D3768" t="str">
            <v>DISTRITAL D-3</v>
          </cell>
          <cell r="E3768">
            <v>15</v>
          </cell>
          <cell r="F3768" t="str">
            <v>DISTRITAL</v>
          </cell>
          <cell r="G3768" t="str">
            <v>RI-08</v>
          </cell>
          <cell r="H3768">
            <v>50000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50000</v>
          </cell>
          <cell r="P3768">
            <v>0</v>
          </cell>
          <cell r="Q3768">
            <v>1</v>
          </cell>
          <cell r="R3768" t="str">
            <v>PROTECCION SOCIAL</v>
          </cell>
          <cell r="S3768">
            <v>1</v>
          </cell>
          <cell r="T3768" t="str">
            <v>SERVICIO DE EDUCACION</v>
          </cell>
          <cell r="U3768">
            <v>1</v>
          </cell>
          <cell r="V3768" t="str">
            <v>NUEVOS - 2008</v>
          </cell>
          <cell r="W3768">
            <v>4430</v>
          </cell>
        </row>
        <row r="3769">
          <cell r="B3769" t="str">
            <v>B05-19336-00000</v>
          </cell>
          <cell r="C3769" t="str">
            <v>EQUIPAMIENTO UE ADELA ZAMUDIO (EQUIPO AUDIOVISUAL)</v>
          </cell>
          <cell r="D3769" t="str">
            <v>DISTRITAL D-3</v>
          </cell>
          <cell r="E3769">
            <v>15</v>
          </cell>
          <cell r="F3769" t="str">
            <v>DISTRITAL</v>
          </cell>
          <cell r="G3769" t="str">
            <v>RI-08</v>
          </cell>
          <cell r="H3769">
            <v>50000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50000</v>
          </cell>
          <cell r="P3769">
            <v>0</v>
          </cell>
          <cell r="Q3769">
            <v>1</v>
          </cell>
          <cell r="R3769" t="str">
            <v>PROTECCION SOCIAL</v>
          </cell>
          <cell r="S3769">
            <v>1</v>
          </cell>
          <cell r="T3769" t="str">
            <v>SERVICIO DE EDUCACION</v>
          </cell>
          <cell r="U3769">
            <v>1</v>
          </cell>
          <cell r="V3769" t="str">
            <v>NUEVOS - 2008</v>
          </cell>
          <cell r="W3769">
            <v>4431</v>
          </cell>
        </row>
        <row r="3770">
          <cell r="B3770" t="str">
            <v>B05-18339-00000</v>
          </cell>
          <cell r="C3770" t="str">
            <v>CONSTRUCCION DE AULAS UE SAN LUIS DE GONZAGA (CONCLUSION)</v>
          </cell>
          <cell r="D3770" t="str">
            <v>DISTRITAL D-3</v>
          </cell>
          <cell r="E3770">
            <v>15</v>
          </cell>
          <cell r="F3770" t="str">
            <v>DISTRITAL</v>
          </cell>
          <cell r="G3770" t="str">
            <v>RI-08</v>
          </cell>
          <cell r="H3770">
            <v>60000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60000</v>
          </cell>
          <cell r="P3770">
            <v>0</v>
          </cell>
          <cell r="Q3770">
            <v>1</v>
          </cell>
          <cell r="R3770" t="str">
            <v>PROTECCION SOCIAL</v>
          </cell>
          <cell r="S3770">
            <v>1</v>
          </cell>
          <cell r="T3770" t="str">
            <v>SERVICIO DE EDUCACION</v>
          </cell>
          <cell r="U3770">
            <v>1</v>
          </cell>
          <cell r="V3770" t="str">
            <v>NUEVOS - 2008</v>
          </cell>
          <cell r="W3770">
            <v>4432</v>
          </cell>
        </row>
        <row r="3771">
          <cell r="B3771" t="str">
            <v>B05-19335-00000</v>
          </cell>
          <cell r="C3771" t="str">
            <v>EQUIPAMIENTO UE ABEL ITURRALDE (MOBILIARIO)</v>
          </cell>
          <cell r="D3771" t="str">
            <v>DISTRITAL D-6</v>
          </cell>
          <cell r="E3771">
            <v>15</v>
          </cell>
          <cell r="F3771" t="str">
            <v>DISTRITAL</v>
          </cell>
          <cell r="G3771" t="str">
            <v>RI-08</v>
          </cell>
          <cell r="H3771">
            <v>50000</v>
          </cell>
          <cell r="I3771">
            <v>0</v>
          </cell>
          <cell r="J3771">
            <v>0</v>
          </cell>
          <cell r="K3771">
            <v>50000</v>
          </cell>
          <cell r="L3771">
            <v>0</v>
          </cell>
          <cell r="M3771">
            <v>50000</v>
          </cell>
          <cell r="N3771">
            <v>0</v>
          </cell>
          <cell r="O3771">
            <v>0</v>
          </cell>
          <cell r="P3771">
            <v>0</v>
          </cell>
          <cell r="Q3771">
            <v>1</v>
          </cell>
          <cell r="R3771" t="str">
            <v>PROTECCION SOCIAL</v>
          </cell>
          <cell r="S3771">
            <v>1</v>
          </cell>
          <cell r="T3771" t="str">
            <v>SERVICIO DE EDUCACION</v>
          </cell>
          <cell r="U3771">
            <v>1</v>
          </cell>
          <cell r="V3771" t="str">
            <v>NUEVOS - 2008</v>
          </cell>
          <cell r="W3771">
            <v>4433</v>
          </cell>
        </row>
        <row r="3772">
          <cell r="B3772" t="str">
            <v>B05-19356-00000</v>
          </cell>
          <cell r="C3772" t="str">
            <v>EQUIPAMIENTO UE SANTA MARIA DE LOS ANGELES (EQUIPOS DE COMPUTACION)</v>
          </cell>
          <cell r="D3772" t="str">
            <v>DISTRITAL D-6</v>
          </cell>
          <cell r="E3772">
            <v>15</v>
          </cell>
          <cell r="F3772" t="str">
            <v>DISTRITAL</v>
          </cell>
          <cell r="G3772" t="str">
            <v>RI-08</v>
          </cell>
          <cell r="H3772">
            <v>150000</v>
          </cell>
          <cell r="I3772">
            <v>0</v>
          </cell>
          <cell r="J3772">
            <v>0</v>
          </cell>
          <cell r="K3772">
            <v>150000</v>
          </cell>
          <cell r="L3772">
            <v>0</v>
          </cell>
          <cell r="M3772">
            <v>150000</v>
          </cell>
          <cell r="N3772">
            <v>0</v>
          </cell>
          <cell r="O3772">
            <v>0</v>
          </cell>
          <cell r="P3772">
            <v>0</v>
          </cell>
          <cell r="Q3772">
            <v>1</v>
          </cell>
          <cell r="R3772" t="str">
            <v>PROTECCION SOCIAL</v>
          </cell>
          <cell r="S3772">
            <v>1</v>
          </cell>
          <cell r="T3772" t="str">
            <v>SERVICIO DE EDUCACION</v>
          </cell>
          <cell r="U3772">
            <v>1</v>
          </cell>
          <cell r="V3772" t="str">
            <v>NUEVOS - 2008</v>
          </cell>
          <cell r="W3772">
            <v>4434</v>
          </cell>
        </row>
        <row r="3773">
          <cell r="B3773" t="str">
            <v>B05-18177-00000</v>
          </cell>
          <cell r="C3773" t="str">
            <v>CONSTRUCCION AMBIENTE ADMINISTRATIVO UE TEC. HUM. JOSE BALLIVIAN (PORTERIA)</v>
          </cell>
          <cell r="D3773" t="str">
            <v>DISTRITAL D-6</v>
          </cell>
          <cell r="E3773">
            <v>15</v>
          </cell>
          <cell r="F3773" t="str">
            <v>DISTRITAL</v>
          </cell>
          <cell r="G3773" t="str">
            <v>RI-08</v>
          </cell>
          <cell r="H3773">
            <v>50000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50000</v>
          </cell>
          <cell r="P3773">
            <v>0</v>
          </cell>
          <cell r="Q3773">
            <v>1</v>
          </cell>
          <cell r="R3773" t="str">
            <v>PROTECCION SOCIAL</v>
          </cell>
          <cell r="S3773">
            <v>1</v>
          </cell>
          <cell r="T3773" t="str">
            <v>SERVICIO DE EDUCACION</v>
          </cell>
          <cell r="U3773">
            <v>1</v>
          </cell>
          <cell r="V3773" t="str">
            <v>NUEVOS - 2008</v>
          </cell>
          <cell r="W3773">
            <v>4435</v>
          </cell>
        </row>
        <row r="3774">
          <cell r="B3774" t="str">
            <v>B05-19350-00000</v>
          </cell>
          <cell r="C3774" t="str">
            <v>EQUIPAMIENTO UE MCAL. JOSE BALLIVIAN (MOBILIARIO)</v>
          </cell>
          <cell r="D3774" t="str">
            <v>DISTRITAL D-6</v>
          </cell>
          <cell r="E3774">
            <v>15</v>
          </cell>
          <cell r="F3774" t="str">
            <v>DISTRITAL</v>
          </cell>
          <cell r="G3774" t="str">
            <v>RI-08</v>
          </cell>
          <cell r="H3774">
            <v>50000</v>
          </cell>
          <cell r="I3774">
            <v>0</v>
          </cell>
          <cell r="J3774">
            <v>0</v>
          </cell>
          <cell r="K3774">
            <v>50000</v>
          </cell>
          <cell r="L3774">
            <v>0</v>
          </cell>
          <cell r="M3774">
            <v>50000</v>
          </cell>
          <cell r="N3774">
            <v>0</v>
          </cell>
          <cell r="O3774">
            <v>0</v>
          </cell>
          <cell r="P3774">
            <v>0</v>
          </cell>
          <cell r="Q3774">
            <v>1</v>
          </cell>
          <cell r="R3774" t="str">
            <v>PROTECCION SOCIAL</v>
          </cell>
          <cell r="S3774">
            <v>1</v>
          </cell>
          <cell r="T3774" t="str">
            <v>SERVICIO DE EDUCACION</v>
          </cell>
          <cell r="U3774">
            <v>1</v>
          </cell>
          <cell r="V3774" t="str">
            <v>NUEVOS - 2008</v>
          </cell>
          <cell r="W3774">
            <v>4436</v>
          </cell>
        </row>
        <row r="3775">
          <cell r="B3775" t="str">
            <v>B05-19351-00000</v>
          </cell>
          <cell r="C3775" t="str">
            <v>EQUIPAMIENTO UE MCAL. LUIS ESPINAL CAMPS FE Y ALEGRIA (EQUIPOS)</v>
          </cell>
          <cell r="D3775" t="str">
            <v>DISTRITAL D-6</v>
          </cell>
          <cell r="E3775">
            <v>15</v>
          </cell>
          <cell r="F3775" t="str">
            <v>DISTRITAL</v>
          </cell>
          <cell r="G3775" t="str">
            <v>RI-08</v>
          </cell>
          <cell r="H3775">
            <v>150000</v>
          </cell>
          <cell r="I3775">
            <v>0</v>
          </cell>
          <cell r="J3775">
            <v>0</v>
          </cell>
          <cell r="K3775">
            <v>150000</v>
          </cell>
          <cell r="L3775">
            <v>0</v>
          </cell>
          <cell r="M3775">
            <v>150000</v>
          </cell>
          <cell r="N3775">
            <v>0</v>
          </cell>
          <cell r="O3775">
            <v>0</v>
          </cell>
          <cell r="P3775">
            <v>0</v>
          </cell>
          <cell r="Q3775">
            <v>1</v>
          </cell>
          <cell r="R3775" t="str">
            <v>PROTECCION SOCIAL</v>
          </cell>
          <cell r="S3775">
            <v>1</v>
          </cell>
          <cell r="T3775" t="str">
            <v>SERVICIO DE EDUCACION</v>
          </cell>
          <cell r="U3775">
            <v>1</v>
          </cell>
          <cell r="V3775" t="str">
            <v>NUEVOS - 2008</v>
          </cell>
          <cell r="W3775">
            <v>4437</v>
          </cell>
        </row>
        <row r="3776">
          <cell r="B3776" t="str">
            <v>B05-18176-00000</v>
          </cell>
          <cell r="C3776" t="str">
            <v>CONSTRUCCION AMBIENTE ADMINISTRATIVO UE SAN MARCOS FE Y ALEGRIA (PORTERIA)</v>
          </cell>
          <cell r="D3776" t="str">
            <v>DISTRITAL D-6</v>
          </cell>
          <cell r="E3776">
            <v>15</v>
          </cell>
          <cell r="F3776" t="str">
            <v>DISTRITAL</v>
          </cell>
          <cell r="G3776" t="str">
            <v>RI-08</v>
          </cell>
          <cell r="H3776">
            <v>50000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50000</v>
          </cell>
          <cell r="P3776">
            <v>0</v>
          </cell>
          <cell r="Q3776">
            <v>1</v>
          </cell>
          <cell r="R3776" t="str">
            <v>PROTECCION SOCIAL</v>
          </cell>
          <cell r="S3776">
            <v>1</v>
          </cell>
          <cell r="T3776" t="str">
            <v>SERVICIO DE EDUCACION</v>
          </cell>
          <cell r="U3776">
            <v>1</v>
          </cell>
          <cell r="V3776" t="str">
            <v>NUEVOS - 2008</v>
          </cell>
          <cell r="W3776">
            <v>4438</v>
          </cell>
        </row>
        <row r="3777">
          <cell r="B3777" t="str">
            <v>B05-19448-00000</v>
          </cell>
          <cell r="C3777" t="str">
            <v>VACIADO DE CANCHA UE GRAN BRETAÑA (COMPLEMENTACION)</v>
          </cell>
          <cell r="D3777" t="str">
            <v>DISTRITAL D-6</v>
          </cell>
          <cell r="E3777">
            <v>15</v>
          </cell>
          <cell r="F3777" t="str">
            <v>DISTRITAL</v>
          </cell>
          <cell r="G3777" t="str">
            <v>RI-08</v>
          </cell>
          <cell r="H3777">
            <v>20000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20000</v>
          </cell>
          <cell r="P3777">
            <v>0</v>
          </cell>
          <cell r="Q3777">
            <v>1</v>
          </cell>
          <cell r="R3777" t="str">
            <v>PROTECCION SOCIAL</v>
          </cell>
          <cell r="S3777">
            <v>1</v>
          </cell>
          <cell r="T3777" t="str">
            <v>SERVICIO DE EDUCACION</v>
          </cell>
          <cell r="U3777">
            <v>1</v>
          </cell>
          <cell r="V3777" t="str">
            <v>NUEVOS - 2008</v>
          </cell>
          <cell r="W3777">
            <v>4439</v>
          </cell>
        </row>
        <row r="3778">
          <cell r="B3778" t="str">
            <v>B05-19349-00000</v>
          </cell>
          <cell r="C3778" t="str">
            <v>EQUIPAMIENTO UE LOS ANDES (EQUIPOS DE COMPUTACION)</v>
          </cell>
          <cell r="D3778" t="str">
            <v>DISTRITAL D-6</v>
          </cell>
          <cell r="E3778">
            <v>15</v>
          </cell>
          <cell r="F3778" t="str">
            <v>DISTRITAL</v>
          </cell>
          <cell r="G3778" t="str">
            <v>RI-08</v>
          </cell>
          <cell r="H3778">
            <v>150000</v>
          </cell>
          <cell r="I3778">
            <v>0</v>
          </cell>
          <cell r="J3778">
            <v>0</v>
          </cell>
          <cell r="K3778">
            <v>55000</v>
          </cell>
          <cell r="L3778">
            <v>0</v>
          </cell>
          <cell r="M3778">
            <v>55000</v>
          </cell>
          <cell r="N3778">
            <v>0</v>
          </cell>
          <cell r="O3778">
            <v>95000</v>
          </cell>
          <cell r="P3778">
            <v>0</v>
          </cell>
          <cell r="Q3778">
            <v>1</v>
          </cell>
          <cell r="R3778" t="str">
            <v>PROTECCION SOCIAL</v>
          </cell>
          <cell r="S3778">
            <v>1</v>
          </cell>
          <cell r="T3778" t="str">
            <v>SERVICIO DE EDUCACION</v>
          </cell>
          <cell r="U3778">
            <v>1</v>
          </cell>
          <cell r="V3778" t="str">
            <v>NUEVOS - 2008</v>
          </cell>
          <cell r="W3778">
            <v>4440</v>
          </cell>
        </row>
        <row r="3779">
          <cell r="B3779" t="str">
            <v>B05-19346-00000</v>
          </cell>
          <cell r="C3779" t="str">
            <v>EQUIPAMIENTO UE JUAN JOSE TORREZ GONZALES (EQUIPOS DE COMPUTACION)</v>
          </cell>
          <cell r="D3779" t="str">
            <v>DISTRITAL D-6</v>
          </cell>
          <cell r="E3779">
            <v>15</v>
          </cell>
          <cell r="F3779" t="str">
            <v>DISTRITAL</v>
          </cell>
          <cell r="G3779" t="str">
            <v>RI-08</v>
          </cell>
          <cell r="H3779">
            <v>20000</v>
          </cell>
          <cell r="I3779">
            <v>0</v>
          </cell>
          <cell r="J3779">
            <v>0</v>
          </cell>
          <cell r="K3779">
            <v>20000</v>
          </cell>
          <cell r="L3779">
            <v>0</v>
          </cell>
          <cell r="M3779">
            <v>20000</v>
          </cell>
          <cell r="N3779">
            <v>0</v>
          </cell>
          <cell r="O3779">
            <v>0</v>
          </cell>
          <cell r="P3779">
            <v>0</v>
          </cell>
          <cell r="Q3779">
            <v>1</v>
          </cell>
          <cell r="R3779" t="str">
            <v>PROTECCION SOCIAL</v>
          </cell>
          <cell r="S3779">
            <v>1</v>
          </cell>
          <cell r="T3779" t="str">
            <v>SERVICIO DE EDUCACION</v>
          </cell>
          <cell r="U3779">
            <v>1</v>
          </cell>
          <cell r="V3779" t="str">
            <v>NUEVOS - 2008</v>
          </cell>
          <cell r="W3779">
            <v>4441</v>
          </cell>
        </row>
        <row r="3780">
          <cell r="B3780" t="str">
            <v>B05-19355-00000</v>
          </cell>
          <cell r="C3780" t="str">
            <v>EQUIPAMIENTO UE SAN JOSE (EQUIPOS DE COMPUTACION)</v>
          </cell>
          <cell r="D3780" t="str">
            <v>DISTRITAL D-6</v>
          </cell>
          <cell r="E3780">
            <v>15</v>
          </cell>
          <cell r="F3780" t="str">
            <v>DISTRITAL</v>
          </cell>
          <cell r="G3780" t="str">
            <v>RI-08</v>
          </cell>
          <cell r="H3780">
            <v>33000</v>
          </cell>
          <cell r="I3780">
            <v>0</v>
          </cell>
          <cell r="J3780">
            <v>0</v>
          </cell>
          <cell r="K3780">
            <v>33000</v>
          </cell>
          <cell r="L3780">
            <v>0</v>
          </cell>
          <cell r="M3780">
            <v>33000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 t="str">
            <v>PROTECCION SOCIAL</v>
          </cell>
          <cell r="S3780">
            <v>1</v>
          </cell>
          <cell r="T3780" t="str">
            <v>SERVICIO DE EDUCACION</v>
          </cell>
          <cell r="U3780">
            <v>1</v>
          </cell>
          <cell r="V3780" t="str">
            <v>NUEVOS - 2008</v>
          </cell>
          <cell r="W3780">
            <v>4442</v>
          </cell>
        </row>
        <row r="3781">
          <cell r="B3781" t="str">
            <v>B05-19337-00000</v>
          </cell>
          <cell r="C3781" t="str">
            <v>EQUIPAMIENTO UE ADRIAN CASTILLO (MOBILIARIO)</v>
          </cell>
          <cell r="D3781" t="str">
            <v>DISTRITAL D-6</v>
          </cell>
          <cell r="E3781">
            <v>15</v>
          </cell>
          <cell r="F3781" t="str">
            <v>DISTRITAL</v>
          </cell>
          <cell r="G3781" t="str">
            <v>RI-08</v>
          </cell>
          <cell r="H3781">
            <v>22000</v>
          </cell>
          <cell r="I3781">
            <v>0</v>
          </cell>
          <cell r="J3781">
            <v>0</v>
          </cell>
          <cell r="K3781">
            <v>22000</v>
          </cell>
          <cell r="L3781">
            <v>0</v>
          </cell>
          <cell r="M3781">
            <v>22000</v>
          </cell>
          <cell r="N3781">
            <v>0</v>
          </cell>
          <cell r="O3781">
            <v>0</v>
          </cell>
          <cell r="P3781">
            <v>0</v>
          </cell>
          <cell r="Q3781">
            <v>1</v>
          </cell>
          <cell r="R3781" t="str">
            <v>PROTECCION SOCIAL</v>
          </cell>
          <cell r="S3781">
            <v>1</v>
          </cell>
          <cell r="T3781" t="str">
            <v>SERVICIO DE EDUCACION</v>
          </cell>
          <cell r="U3781">
            <v>1</v>
          </cell>
          <cell r="V3781" t="str">
            <v>NUEVOS - 2008</v>
          </cell>
          <cell r="W3781">
            <v>4443</v>
          </cell>
        </row>
        <row r="3782">
          <cell r="B3782" t="str">
            <v>B05-18317-00000</v>
          </cell>
          <cell r="C3782" t="str">
            <v>CONSTRUCCION DE AULAS UE ARCOS IRIS</v>
          </cell>
          <cell r="D3782" t="str">
            <v>DISTRITAL D-7</v>
          </cell>
          <cell r="E3782">
            <v>15</v>
          </cell>
          <cell r="F3782" t="str">
            <v>DISTRITAL</v>
          </cell>
          <cell r="G3782" t="str">
            <v>RI-08</v>
          </cell>
          <cell r="H3782">
            <v>140000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140000</v>
          </cell>
          <cell r="P3782">
            <v>0</v>
          </cell>
          <cell r="Q3782">
            <v>1</v>
          </cell>
          <cell r="R3782" t="str">
            <v>PROTECCION SOCIAL</v>
          </cell>
          <cell r="S3782">
            <v>1</v>
          </cell>
          <cell r="T3782" t="str">
            <v>SERVICIO DE EDUCACION</v>
          </cell>
          <cell r="U3782">
            <v>1</v>
          </cell>
          <cell r="V3782" t="str">
            <v>NUEVOS - 2008</v>
          </cell>
          <cell r="W3782">
            <v>4444</v>
          </cell>
        </row>
        <row r="3783">
          <cell r="B3783" t="str">
            <v>B05-18327-00000</v>
          </cell>
          <cell r="C3783" t="str">
            <v>CONSTRUCCION DE AULAS UE GUALBERTO VILLARROEL</v>
          </cell>
          <cell r="D3783" t="str">
            <v>DISTRITAL D-7</v>
          </cell>
          <cell r="E3783">
            <v>15</v>
          </cell>
          <cell r="F3783" t="str">
            <v>DISTRITAL</v>
          </cell>
          <cell r="G3783" t="str">
            <v>RI-08</v>
          </cell>
          <cell r="H3783">
            <v>140000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140000</v>
          </cell>
          <cell r="P3783">
            <v>0</v>
          </cell>
          <cell r="Q3783">
            <v>1</v>
          </cell>
          <cell r="R3783" t="str">
            <v>PROTECCION SOCIAL</v>
          </cell>
          <cell r="S3783">
            <v>1</v>
          </cell>
          <cell r="T3783" t="str">
            <v>SERVICIO DE EDUCACION</v>
          </cell>
          <cell r="U3783">
            <v>1</v>
          </cell>
          <cell r="V3783" t="str">
            <v>NUEVOS - 2008</v>
          </cell>
          <cell r="W3783">
            <v>4445</v>
          </cell>
        </row>
        <row r="3784">
          <cell r="B3784" t="str">
            <v>B05-18342-00000</v>
          </cell>
          <cell r="C3784" t="str">
            <v>CONSTRUCCION DE AULAS UE SIMON BOLIVAR</v>
          </cell>
          <cell r="D3784" t="str">
            <v>DISTRITAL D-7</v>
          </cell>
          <cell r="E3784">
            <v>15</v>
          </cell>
          <cell r="F3784" t="str">
            <v>DISTRITAL</v>
          </cell>
          <cell r="G3784" t="str">
            <v>RI-08</v>
          </cell>
          <cell r="H3784">
            <v>140000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140000</v>
          </cell>
          <cell r="P3784">
            <v>0</v>
          </cell>
          <cell r="Q3784">
            <v>1</v>
          </cell>
          <cell r="R3784" t="str">
            <v>PROTECCION SOCIAL</v>
          </cell>
          <cell r="S3784">
            <v>1</v>
          </cell>
          <cell r="T3784" t="str">
            <v>SERVICIO DE EDUCACION</v>
          </cell>
          <cell r="U3784">
            <v>1</v>
          </cell>
          <cell r="V3784" t="str">
            <v>NUEVOS - 2008</v>
          </cell>
          <cell r="W3784">
            <v>4446</v>
          </cell>
        </row>
        <row r="3785">
          <cell r="B3785" t="str">
            <v>B05-18312-00000</v>
          </cell>
          <cell r="C3785" t="str">
            <v>CONSTRUCCION DE AULAS UE 21 DE SEPTIEMBRE</v>
          </cell>
          <cell r="D3785" t="str">
            <v>DISTRITAL D-7</v>
          </cell>
          <cell r="E3785">
            <v>15</v>
          </cell>
          <cell r="F3785" t="str">
            <v>DISTRITAL</v>
          </cell>
          <cell r="G3785" t="str">
            <v>RI-08</v>
          </cell>
          <cell r="H3785">
            <v>140000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140000</v>
          </cell>
          <cell r="P3785">
            <v>0</v>
          </cell>
          <cell r="Q3785">
            <v>1</v>
          </cell>
          <cell r="R3785" t="str">
            <v>PROTECCION SOCIAL</v>
          </cell>
          <cell r="S3785">
            <v>1</v>
          </cell>
          <cell r="T3785" t="str">
            <v>SERVICIO DE EDUCACION</v>
          </cell>
          <cell r="U3785">
            <v>1</v>
          </cell>
          <cell r="V3785" t="str">
            <v>NUEVOS - 2008</v>
          </cell>
          <cell r="W3785">
            <v>4447</v>
          </cell>
        </row>
        <row r="3786">
          <cell r="B3786" t="str">
            <v>B05-18334-00000</v>
          </cell>
          <cell r="C3786" t="str">
            <v>CONSTRUCCION DE AULAS UE REPUBLICA DE SUIZA</v>
          </cell>
          <cell r="D3786" t="str">
            <v>DISTRITAL D-7</v>
          </cell>
          <cell r="E3786">
            <v>15</v>
          </cell>
          <cell r="F3786" t="str">
            <v>DISTRITAL</v>
          </cell>
          <cell r="G3786" t="str">
            <v>RI-08</v>
          </cell>
          <cell r="H3786">
            <v>140000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140000</v>
          </cell>
          <cell r="P3786">
            <v>0</v>
          </cell>
          <cell r="Q3786">
            <v>1</v>
          </cell>
          <cell r="R3786" t="str">
            <v>PROTECCION SOCIAL</v>
          </cell>
          <cell r="S3786">
            <v>1</v>
          </cell>
          <cell r="T3786" t="str">
            <v>SERVICIO DE EDUCACION</v>
          </cell>
          <cell r="U3786">
            <v>1</v>
          </cell>
          <cell r="V3786" t="str">
            <v>NUEVOS - 2008</v>
          </cell>
          <cell r="W3786">
            <v>4448</v>
          </cell>
        </row>
        <row r="3787">
          <cell r="B3787" t="str">
            <v>B05-18325-00000</v>
          </cell>
          <cell r="C3787" t="str">
            <v>CONSTRUCCION DE AULAS UE EL CARMEN</v>
          </cell>
          <cell r="D3787" t="str">
            <v>DISTRITAL D-7</v>
          </cell>
          <cell r="E3787">
            <v>15</v>
          </cell>
          <cell r="F3787" t="str">
            <v>DISTRITAL</v>
          </cell>
          <cell r="G3787" t="str">
            <v>RI-08</v>
          </cell>
          <cell r="H3787">
            <v>140000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140000</v>
          </cell>
          <cell r="P3787">
            <v>0</v>
          </cell>
          <cell r="Q3787">
            <v>1</v>
          </cell>
          <cell r="R3787" t="str">
            <v>PROTECCION SOCIAL</v>
          </cell>
          <cell r="S3787">
            <v>1</v>
          </cell>
          <cell r="T3787" t="str">
            <v>SERVICIO DE EDUCACION</v>
          </cell>
          <cell r="U3787">
            <v>1</v>
          </cell>
          <cell r="V3787" t="str">
            <v>NUEVOS - 2008</v>
          </cell>
          <cell r="W3787">
            <v>4449</v>
          </cell>
        </row>
        <row r="3788">
          <cell r="B3788" t="str">
            <v>B05-18314-00000</v>
          </cell>
          <cell r="C3788" t="str">
            <v>CONSTRUCCION DE AULAS UE 3 DE MARZO</v>
          </cell>
          <cell r="D3788" t="str">
            <v>DISTRITAL D-7</v>
          </cell>
          <cell r="E3788">
            <v>15</v>
          </cell>
          <cell r="F3788" t="str">
            <v>DISTRITAL</v>
          </cell>
          <cell r="G3788" t="str">
            <v>RI-08</v>
          </cell>
          <cell r="H3788">
            <v>140000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140000</v>
          </cell>
          <cell r="P3788">
            <v>0</v>
          </cell>
          <cell r="Q3788">
            <v>1</v>
          </cell>
          <cell r="R3788" t="str">
            <v>PROTECCION SOCIAL</v>
          </cell>
          <cell r="S3788">
            <v>1</v>
          </cell>
          <cell r="T3788" t="str">
            <v>SERVICIO DE EDUCACION</v>
          </cell>
          <cell r="U3788">
            <v>1</v>
          </cell>
          <cell r="V3788" t="str">
            <v>NUEVOS - 2008</v>
          </cell>
          <cell r="W3788">
            <v>4450</v>
          </cell>
        </row>
        <row r="3789">
          <cell r="B3789" t="str">
            <v>B05-19431-00000</v>
          </cell>
          <cell r="C3789" t="str">
            <v>REFACCION DE UNIDADES EDUCATIVAS DISTRITO 7</v>
          </cell>
          <cell r="D3789" t="str">
            <v>DISTRITAL D-7</v>
          </cell>
          <cell r="E3789">
            <v>15</v>
          </cell>
          <cell r="F3789" t="str">
            <v>DISTRITAL</v>
          </cell>
          <cell r="G3789" t="str">
            <v>RI-08</v>
          </cell>
          <cell r="H3789">
            <v>100000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100000</v>
          </cell>
          <cell r="P3789">
            <v>0</v>
          </cell>
          <cell r="Q3789">
            <v>1</v>
          </cell>
          <cell r="R3789" t="str">
            <v>PROTECCION SOCIAL</v>
          </cell>
          <cell r="S3789">
            <v>1</v>
          </cell>
          <cell r="T3789" t="str">
            <v>SERVICIO DE EDUCACION</v>
          </cell>
          <cell r="U3789">
            <v>1</v>
          </cell>
          <cell r="V3789" t="str">
            <v>NUEVOS - 2008</v>
          </cell>
          <cell r="W3789">
            <v>4451</v>
          </cell>
        </row>
        <row r="3790">
          <cell r="B3790" t="str">
            <v>B05-18337-00000</v>
          </cell>
          <cell r="C3790" t="str">
            <v>CONSTRUCCION DE AULAS UE SAN AGUSTIN</v>
          </cell>
          <cell r="D3790" t="str">
            <v>DISTRITAL D-8</v>
          </cell>
          <cell r="E3790">
            <v>15</v>
          </cell>
          <cell r="F3790" t="str">
            <v>DISTRITAL</v>
          </cell>
          <cell r="G3790" t="str">
            <v>RI-08</v>
          </cell>
          <cell r="H3790">
            <v>500000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500000</v>
          </cell>
          <cell r="P3790">
            <v>0</v>
          </cell>
          <cell r="Q3790">
            <v>1</v>
          </cell>
          <cell r="R3790" t="str">
            <v>PROTECCION SOCIAL</v>
          </cell>
          <cell r="S3790">
            <v>1</v>
          </cell>
          <cell r="T3790" t="str">
            <v>SERVICIO DE EDUCACION</v>
          </cell>
          <cell r="U3790">
            <v>1</v>
          </cell>
          <cell r="V3790" t="str">
            <v>NUEVOS - 2008</v>
          </cell>
          <cell r="W3790">
            <v>4452</v>
          </cell>
        </row>
        <row r="3791">
          <cell r="B3791" t="str">
            <v>B05-18313-00000</v>
          </cell>
          <cell r="C3791" t="str">
            <v>CONSTRUCCION DE AULAS UE 24 DE JULIO</v>
          </cell>
          <cell r="D3791" t="str">
            <v>DISTRITAL D-8</v>
          </cell>
          <cell r="E3791">
            <v>15</v>
          </cell>
          <cell r="F3791" t="str">
            <v>DISTRITAL</v>
          </cell>
          <cell r="G3791" t="str">
            <v>RI-08</v>
          </cell>
          <cell r="H3791">
            <v>150000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150000</v>
          </cell>
          <cell r="P3791">
            <v>0</v>
          </cell>
          <cell r="Q3791">
            <v>1</v>
          </cell>
          <cell r="R3791" t="str">
            <v>PROTECCION SOCIAL</v>
          </cell>
          <cell r="S3791">
            <v>1</v>
          </cell>
          <cell r="T3791" t="str">
            <v>SERVICIO DE EDUCACION</v>
          </cell>
          <cell r="U3791">
            <v>1</v>
          </cell>
          <cell r="V3791" t="str">
            <v>NUEVOS - 2008</v>
          </cell>
          <cell r="W3791">
            <v>4453</v>
          </cell>
        </row>
        <row r="3792">
          <cell r="B3792" t="str">
            <v>B05-18328-00000</v>
          </cell>
          <cell r="C3792" t="str">
            <v>CONSTRUCCION DE AULAS UE ILLIMANI 26 DE ABRIL</v>
          </cell>
          <cell r="D3792" t="str">
            <v>DISTRITAL D-8</v>
          </cell>
          <cell r="E3792">
            <v>15</v>
          </cell>
          <cell r="F3792" t="str">
            <v>DISTRITAL</v>
          </cell>
          <cell r="G3792" t="str">
            <v>RI-08</v>
          </cell>
          <cell r="H3792">
            <v>210000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210000</v>
          </cell>
          <cell r="P3792">
            <v>0</v>
          </cell>
          <cell r="Q3792">
            <v>1</v>
          </cell>
          <cell r="R3792" t="str">
            <v>PROTECCION SOCIAL</v>
          </cell>
          <cell r="S3792">
            <v>1</v>
          </cell>
          <cell r="T3792" t="str">
            <v>SERVICIO DE EDUCACION</v>
          </cell>
          <cell r="U3792">
            <v>1</v>
          </cell>
          <cell r="V3792" t="str">
            <v>NUEVOS - 2008</v>
          </cell>
          <cell r="W3792">
            <v>4454</v>
          </cell>
        </row>
        <row r="3793">
          <cell r="B3793" t="str">
            <v>B05-18321-00000</v>
          </cell>
          <cell r="C3793" t="str">
            <v>CONSTRUCCION DE AULAS UE BOLIVIANO ALEMAN</v>
          </cell>
          <cell r="D3793" t="str">
            <v>DISTRITAL D-8</v>
          </cell>
          <cell r="E3793">
            <v>15</v>
          </cell>
          <cell r="F3793" t="str">
            <v>DISTRITAL</v>
          </cell>
          <cell r="G3793" t="str">
            <v>RI-08</v>
          </cell>
          <cell r="H3793">
            <v>210000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210000</v>
          </cell>
          <cell r="P3793">
            <v>0</v>
          </cell>
          <cell r="Q3793">
            <v>1</v>
          </cell>
          <cell r="R3793" t="str">
            <v>PROTECCION SOCIAL</v>
          </cell>
          <cell r="S3793">
            <v>1</v>
          </cell>
          <cell r="T3793" t="str">
            <v>SERVICIO DE EDUCACION</v>
          </cell>
          <cell r="U3793">
            <v>1</v>
          </cell>
          <cell r="V3793" t="str">
            <v>NUEVOS - 2008</v>
          </cell>
          <cell r="W3793">
            <v>4455</v>
          </cell>
        </row>
        <row r="3794">
          <cell r="B3794" t="str">
            <v>B05-18286-00000</v>
          </cell>
          <cell r="C3794" t="str">
            <v>CONSTRUCCION DE AMBIENTE DE COCINA UE ABELINO SIÑANI</v>
          </cell>
          <cell r="D3794" t="str">
            <v>DISTRITAL D-8</v>
          </cell>
          <cell r="E3794">
            <v>15</v>
          </cell>
          <cell r="F3794" t="str">
            <v>DISTRITAL</v>
          </cell>
          <cell r="G3794" t="str">
            <v>RI-08</v>
          </cell>
          <cell r="H3794">
            <v>40000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40000</v>
          </cell>
          <cell r="P3794">
            <v>0</v>
          </cell>
          <cell r="Q3794">
            <v>1</v>
          </cell>
          <cell r="R3794" t="str">
            <v>PROTECCION SOCIAL</v>
          </cell>
          <cell r="S3794">
            <v>1</v>
          </cell>
          <cell r="T3794" t="str">
            <v>SERVICIO DE EDUCACION</v>
          </cell>
          <cell r="U3794">
            <v>1</v>
          </cell>
          <cell r="V3794" t="str">
            <v>NUEVOS - 2008</v>
          </cell>
          <cell r="W3794">
            <v>4456</v>
          </cell>
        </row>
        <row r="3795">
          <cell r="B3795" t="str">
            <v>B05-18323-00000</v>
          </cell>
          <cell r="C3795" t="str">
            <v>CONSTRUCCION DE AULAS UE CRISTAL I</v>
          </cell>
          <cell r="D3795" t="str">
            <v>DISTRITAL D-8</v>
          </cell>
          <cell r="E3795">
            <v>15</v>
          </cell>
          <cell r="F3795" t="str">
            <v>DISTRITAL</v>
          </cell>
          <cell r="G3795" t="str">
            <v>RI-08</v>
          </cell>
          <cell r="H3795">
            <v>140000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140000</v>
          </cell>
          <cell r="P3795">
            <v>0</v>
          </cell>
          <cell r="Q3795">
            <v>1</v>
          </cell>
          <cell r="R3795" t="str">
            <v>PROTECCION SOCIAL</v>
          </cell>
          <cell r="S3795">
            <v>1</v>
          </cell>
          <cell r="T3795" t="str">
            <v>SERVICIO DE EDUCACION</v>
          </cell>
          <cell r="U3795">
            <v>1</v>
          </cell>
          <cell r="V3795" t="str">
            <v>NUEVOS - 2008</v>
          </cell>
          <cell r="W3795">
            <v>4457</v>
          </cell>
        </row>
        <row r="3796">
          <cell r="B3796" t="str">
            <v>B05-18315-00000</v>
          </cell>
          <cell r="C3796" t="str">
            <v>ENMALLADO AV. PANORAMICA D-1</v>
          </cell>
          <cell r="D3796" t="str">
            <v>DISTRITAL D-1</v>
          </cell>
          <cell r="E3796">
            <v>15</v>
          </cell>
          <cell r="F3796" t="str">
            <v>DISTRITAL</v>
          </cell>
          <cell r="G3796" t="str">
            <v>RI-08</v>
          </cell>
          <cell r="H3796">
            <v>500000</v>
          </cell>
          <cell r="I3796">
            <v>500000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2</v>
          </cell>
          <cell r="R3796" t="str">
            <v>OBRAS Y MEDIO AMBIENTE</v>
          </cell>
          <cell r="S3796">
            <v>12</v>
          </cell>
          <cell r="T3796" t="str">
            <v>INFRAESTRUCTURA URBANA Y RURAL</v>
          </cell>
          <cell r="U3796">
            <v>1</v>
          </cell>
          <cell r="V3796" t="str">
            <v>NUEVOS - 2008</v>
          </cell>
          <cell r="W3796">
            <v>4458</v>
          </cell>
        </row>
        <row r="3797">
          <cell r="B3797" t="str">
            <v>B05-18318-00000</v>
          </cell>
          <cell r="C3797" t="str">
            <v>CONSTRUCCION DE AULAS UE ATIPIRIS</v>
          </cell>
          <cell r="D3797" t="str">
            <v>DISTRITAL D-8</v>
          </cell>
          <cell r="E3797">
            <v>15</v>
          </cell>
          <cell r="F3797" t="str">
            <v>DISTRITAL</v>
          </cell>
          <cell r="G3797" t="str">
            <v>RI-08</v>
          </cell>
          <cell r="H3797">
            <v>500000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500000</v>
          </cell>
          <cell r="P3797">
            <v>0</v>
          </cell>
          <cell r="Q3797">
            <v>1</v>
          </cell>
          <cell r="R3797" t="str">
            <v>PROTECCION SOCIAL</v>
          </cell>
          <cell r="S3797">
            <v>1</v>
          </cell>
          <cell r="T3797" t="str">
            <v>SERVICIO DE EDUCACION</v>
          </cell>
          <cell r="U3797">
            <v>1</v>
          </cell>
          <cell r="V3797" t="str">
            <v>NUEVOS - 2008</v>
          </cell>
          <cell r="W3797">
            <v>4459</v>
          </cell>
        </row>
        <row r="3798">
          <cell r="B3798" t="str">
            <v>B05-19360-00000</v>
          </cell>
          <cell r="C3798" t="str">
            <v>EQUIPAMIENTO UNIDADES EDUCATIVAS D-8 (MOBILIARIO)</v>
          </cell>
          <cell r="D3798" t="str">
            <v>DISTRITAL D-8</v>
          </cell>
          <cell r="E3798">
            <v>15</v>
          </cell>
          <cell r="F3798" t="str">
            <v>DISTRITAL</v>
          </cell>
          <cell r="G3798" t="str">
            <v>RI-08</v>
          </cell>
          <cell r="H3798">
            <v>300000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300000</v>
          </cell>
          <cell r="P3798">
            <v>0</v>
          </cell>
          <cell r="Q3798">
            <v>1</v>
          </cell>
          <cell r="R3798" t="str">
            <v>PROTECCION SOCIAL</v>
          </cell>
          <cell r="S3798">
            <v>1</v>
          </cell>
          <cell r="T3798" t="str">
            <v>SERVICIO DE EDUCACION</v>
          </cell>
          <cell r="U3798">
            <v>1</v>
          </cell>
          <cell r="V3798" t="str">
            <v>NUEVOS - 2008</v>
          </cell>
          <cell r="W3798">
            <v>4460</v>
          </cell>
        </row>
        <row r="3799">
          <cell r="B3799" t="str">
            <v>B05-18316-00000</v>
          </cell>
          <cell r="C3799" t="str">
            <v>CONSTRUCCION DE AULAS UE ALMIRANTE MIGUEL GRAU</v>
          </cell>
          <cell r="D3799" t="str">
            <v>DISTRITAL D-5</v>
          </cell>
          <cell r="E3799">
            <v>15</v>
          </cell>
          <cell r="F3799" t="str">
            <v>DISTRITAL</v>
          </cell>
          <cell r="G3799" t="str">
            <v>RI-08</v>
          </cell>
          <cell r="H3799">
            <v>150000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150000</v>
          </cell>
          <cell r="P3799">
            <v>0</v>
          </cell>
          <cell r="Q3799">
            <v>1</v>
          </cell>
          <cell r="R3799" t="str">
            <v>PROTECCION SOCIAL</v>
          </cell>
          <cell r="S3799">
            <v>1</v>
          </cell>
          <cell r="T3799" t="str">
            <v>SERVICIO DE EDUCACION</v>
          </cell>
          <cell r="U3799">
            <v>1</v>
          </cell>
          <cell r="V3799" t="str">
            <v>NUEVOS - 2008</v>
          </cell>
          <cell r="W3799">
            <v>4461</v>
          </cell>
        </row>
        <row r="3800">
          <cell r="B3800" t="str">
            <v>B05-19340-00000</v>
          </cell>
          <cell r="C3800" t="str">
            <v>EQUIPAMIENTO UE ANTONIO PAREDES CANDIA (MOBILIARIO)</v>
          </cell>
          <cell r="D3800" t="str">
            <v>DISTRITAL D-5</v>
          </cell>
          <cell r="E3800">
            <v>15</v>
          </cell>
          <cell r="F3800" t="str">
            <v>DISTRITAL</v>
          </cell>
          <cell r="G3800" t="str">
            <v>RI-08</v>
          </cell>
          <cell r="H3800">
            <v>50000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50000</v>
          </cell>
          <cell r="P3800">
            <v>0</v>
          </cell>
          <cell r="Q3800">
            <v>1</v>
          </cell>
          <cell r="R3800" t="str">
            <v>PROTECCION SOCIAL</v>
          </cell>
          <cell r="S3800">
            <v>1</v>
          </cell>
          <cell r="T3800" t="str">
            <v>SERVICIO DE EDUCACION</v>
          </cell>
          <cell r="U3800">
            <v>1</v>
          </cell>
          <cell r="V3800" t="str">
            <v>NUEVOS - 2008</v>
          </cell>
          <cell r="W3800">
            <v>4462</v>
          </cell>
        </row>
        <row r="3801">
          <cell r="B3801" t="str">
            <v>B05-18319-00000</v>
          </cell>
          <cell r="C3801" t="str">
            <v>CONSTRUCCION DE AULAS UE BARTOLINA SISA</v>
          </cell>
          <cell r="D3801" t="str">
            <v>DISTRITAL D-5</v>
          </cell>
          <cell r="E3801">
            <v>15</v>
          </cell>
          <cell r="F3801" t="str">
            <v>DISTRITAL</v>
          </cell>
          <cell r="G3801" t="str">
            <v>RI-08</v>
          </cell>
          <cell r="H3801">
            <v>150000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150000</v>
          </cell>
          <cell r="P3801">
            <v>0</v>
          </cell>
          <cell r="Q3801">
            <v>1</v>
          </cell>
          <cell r="R3801" t="str">
            <v>PROTECCION SOCIAL</v>
          </cell>
          <cell r="S3801">
            <v>1</v>
          </cell>
          <cell r="T3801" t="str">
            <v>SERVICIO DE EDUCACION</v>
          </cell>
          <cell r="U3801">
            <v>1</v>
          </cell>
          <cell r="V3801" t="str">
            <v>NUEVOS - 2008</v>
          </cell>
          <cell r="W3801">
            <v>4463</v>
          </cell>
        </row>
        <row r="3802">
          <cell r="B3802" t="str">
            <v>B05-18437-00000</v>
          </cell>
          <cell r="C3802" t="str">
            <v>CONSTRUCCION MURO PERIMETRAL UE BOLIVIANO PORTUGAL</v>
          </cell>
          <cell r="D3802" t="str">
            <v>DISTRITAL D-5</v>
          </cell>
          <cell r="E3802">
            <v>15</v>
          </cell>
          <cell r="F3802" t="str">
            <v>DISTRITAL</v>
          </cell>
          <cell r="G3802" t="str">
            <v>RI-08</v>
          </cell>
          <cell r="H3802">
            <v>60000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60000</v>
          </cell>
          <cell r="P3802">
            <v>0</v>
          </cell>
          <cell r="Q3802">
            <v>1</v>
          </cell>
          <cell r="R3802" t="str">
            <v>PROTECCION SOCIAL</v>
          </cell>
          <cell r="S3802">
            <v>1</v>
          </cell>
          <cell r="T3802" t="str">
            <v>SERVICIO DE EDUCACION</v>
          </cell>
          <cell r="U3802">
            <v>1</v>
          </cell>
          <cell r="V3802" t="str">
            <v>NUEVOS - 2008</v>
          </cell>
          <cell r="W3802">
            <v>4464</v>
          </cell>
        </row>
        <row r="3803">
          <cell r="B3803" t="str">
            <v>B05-18326-00000</v>
          </cell>
          <cell r="C3803" t="str">
            <v>CONSTRUCCION DE AULAS UE GERMAN BUSCH</v>
          </cell>
          <cell r="D3803" t="str">
            <v>DISTRITAL D-5</v>
          </cell>
          <cell r="E3803">
            <v>15</v>
          </cell>
          <cell r="F3803" t="str">
            <v>DISTRITAL</v>
          </cell>
          <cell r="G3803" t="str">
            <v>RI-08</v>
          </cell>
          <cell r="H3803">
            <v>150000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150000</v>
          </cell>
          <cell r="P3803">
            <v>0</v>
          </cell>
          <cell r="Q3803">
            <v>1</v>
          </cell>
          <cell r="R3803" t="str">
            <v>PROTECCION SOCIAL</v>
          </cell>
          <cell r="S3803">
            <v>1</v>
          </cell>
          <cell r="T3803" t="str">
            <v>SERVICIO DE EDUCACION</v>
          </cell>
          <cell r="U3803">
            <v>1</v>
          </cell>
          <cell r="V3803" t="str">
            <v>NUEVOS - 2008</v>
          </cell>
          <cell r="W3803">
            <v>4465</v>
          </cell>
        </row>
        <row r="3804">
          <cell r="B3804" t="str">
            <v>B05-18178-00000</v>
          </cell>
          <cell r="C3804" t="str">
            <v>CONSTRUCCION AMBIENTE DE COCINA UE ILLIMANI</v>
          </cell>
          <cell r="D3804" t="str">
            <v>DISTRITAL D-5</v>
          </cell>
          <cell r="E3804">
            <v>15</v>
          </cell>
          <cell r="F3804" t="str">
            <v>DISTRITAL</v>
          </cell>
          <cell r="G3804" t="str">
            <v>RI-08</v>
          </cell>
          <cell r="H3804">
            <v>50000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50000</v>
          </cell>
          <cell r="P3804">
            <v>0</v>
          </cell>
          <cell r="Q3804">
            <v>1</v>
          </cell>
          <cell r="R3804" t="str">
            <v>PROTECCION SOCIAL</v>
          </cell>
          <cell r="S3804">
            <v>1</v>
          </cell>
          <cell r="T3804" t="str">
            <v>SERVICIO DE EDUCACION</v>
          </cell>
          <cell r="U3804">
            <v>1</v>
          </cell>
          <cell r="V3804" t="str">
            <v>NUEVOS - 2008</v>
          </cell>
          <cell r="W3804">
            <v>4466</v>
          </cell>
        </row>
        <row r="3805">
          <cell r="B3805" t="str">
            <v>B05-19441-00000</v>
          </cell>
          <cell r="C3805" t="str">
            <v>EQUIPAMIENTO LABORATORIO U.E. HEROES DEL PACIFICO ANDRES BELLO</v>
          </cell>
          <cell r="D3805" t="str">
            <v>DISTRITAL D-1</v>
          </cell>
          <cell r="E3805">
            <v>15</v>
          </cell>
          <cell r="F3805" t="str">
            <v>DISTRITAL</v>
          </cell>
          <cell r="G3805" t="str">
            <v>RI-08</v>
          </cell>
          <cell r="H3805">
            <v>50000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50000</v>
          </cell>
          <cell r="P3805">
            <v>0</v>
          </cell>
          <cell r="Q3805">
            <v>1</v>
          </cell>
          <cell r="R3805" t="str">
            <v>PROTECCION SOCIAL</v>
          </cell>
          <cell r="S3805">
            <v>1</v>
          </cell>
          <cell r="T3805" t="str">
            <v>SERVICIO DE EDUCACION</v>
          </cell>
          <cell r="U3805">
            <v>1</v>
          </cell>
          <cell r="V3805" t="str">
            <v>NUEVOS - 2008</v>
          </cell>
          <cell r="W3805">
            <v>4468</v>
          </cell>
        </row>
        <row r="3806">
          <cell r="B3806" t="str">
            <v>B05-19352-00000</v>
          </cell>
          <cell r="C3806" t="str">
            <v>EQUIPAMIENTO UE NORUEGA</v>
          </cell>
          <cell r="D3806" t="str">
            <v>DISTRITAL D-5</v>
          </cell>
          <cell r="E3806">
            <v>15</v>
          </cell>
          <cell r="F3806" t="str">
            <v>DISTRITAL</v>
          </cell>
          <cell r="G3806" t="str">
            <v>RI-08</v>
          </cell>
          <cell r="H3806">
            <v>50000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50000</v>
          </cell>
          <cell r="P3806">
            <v>0</v>
          </cell>
          <cell r="Q3806">
            <v>1</v>
          </cell>
          <cell r="R3806" t="str">
            <v>PROTECCION SOCIAL</v>
          </cell>
          <cell r="S3806">
            <v>1</v>
          </cell>
          <cell r="T3806" t="str">
            <v>SERVICIO DE EDUCACION</v>
          </cell>
          <cell r="U3806">
            <v>1</v>
          </cell>
          <cell r="V3806" t="str">
            <v>NUEVOS - 2008</v>
          </cell>
          <cell r="W3806">
            <v>4469</v>
          </cell>
        </row>
        <row r="3807">
          <cell r="B3807" t="str">
            <v>B05-18292-00000</v>
          </cell>
          <cell r="C3807" t="str">
            <v>CONSTRUCCION DE AMBIENTES ADMINISTRATIVOS UE PABLO ZARATE VILLCA (DIRECCIONES)</v>
          </cell>
          <cell r="D3807" t="str">
            <v>DISTRITAL D-5</v>
          </cell>
          <cell r="E3807">
            <v>15</v>
          </cell>
          <cell r="F3807" t="str">
            <v>DISTRITAL</v>
          </cell>
          <cell r="G3807" t="str">
            <v>RI-08</v>
          </cell>
          <cell r="H3807">
            <v>100000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100000</v>
          </cell>
          <cell r="P3807">
            <v>0</v>
          </cell>
          <cell r="Q3807">
            <v>1</v>
          </cell>
          <cell r="R3807" t="str">
            <v>PROTECCION SOCIAL</v>
          </cell>
          <cell r="S3807">
            <v>1</v>
          </cell>
          <cell r="T3807" t="str">
            <v>SERVICIO DE EDUCACION</v>
          </cell>
          <cell r="U3807">
            <v>1</v>
          </cell>
          <cell r="V3807" t="str">
            <v>NUEVOS - 2008</v>
          </cell>
          <cell r="W3807">
            <v>4470</v>
          </cell>
        </row>
        <row r="3808">
          <cell r="B3808" t="str">
            <v>B05-18439-00000</v>
          </cell>
          <cell r="C3808" t="str">
            <v>CONSTRUCCION MURO PERIMETRAL UE SANTA  ROSA DE LIMA</v>
          </cell>
          <cell r="D3808" t="str">
            <v>DISTRITAL D-5</v>
          </cell>
          <cell r="E3808">
            <v>15</v>
          </cell>
          <cell r="F3808" t="str">
            <v>DISTRITAL</v>
          </cell>
          <cell r="G3808" t="str">
            <v>RI-08</v>
          </cell>
          <cell r="H3808">
            <v>100000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100000</v>
          </cell>
          <cell r="P3808">
            <v>0</v>
          </cell>
          <cell r="Q3808">
            <v>1</v>
          </cell>
          <cell r="R3808" t="str">
            <v>PROTECCION SOCIAL</v>
          </cell>
          <cell r="S3808">
            <v>1</v>
          </cell>
          <cell r="T3808" t="str">
            <v>SERVICIO DE EDUCACION</v>
          </cell>
          <cell r="U3808">
            <v>1</v>
          </cell>
          <cell r="V3808" t="str">
            <v>NUEVOS - 2008</v>
          </cell>
          <cell r="W3808">
            <v>4471</v>
          </cell>
        </row>
        <row r="3809">
          <cell r="B3809" t="str">
            <v>B05-18395-00000</v>
          </cell>
          <cell r="C3809" t="str">
            <v>CONSTRUCCION DE TINGLADO UE ARMANDO ESCOBAR URIA FASE II</v>
          </cell>
          <cell r="D3809" t="str">
            <v>DISTRITAL D-1</v>
          </cell>
          <cell r="E3809">
            <v>15</v>
          </cell>
          <cell r="F3809" t="str">
            <v>DISTRITAL</v>
          </cell>
          <cell r="G3809" t="str">
            <v>RI-08</v>
          </cell>
          <cell r="H3809">
            <v>120000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120000</v>
          </cell>
          <cell r="P3809">
            <v>0</v>
          </cell>
          <cell r="Q3809">
            <v>1</v>
          </cell>
          <cell r="R3809" t="str">
            <v>PROTECCION SOCIAL</v>
          </cell>
          <cell r="S3809">
            <v>1</v>
          </cell>
          <cell r="T3809" t="str">
            <v>SERVICIO DE EDUCACION</v>
          </cell>
          <cell r="U3809">
            <v>1</v>
          </cell>
          <cell r="V3809" t="str">
            <v>NUEVOS - 2008</v>
          </cell>
          <cell r="W3809">
            <v>4473</v>
          </cell>
        </row>
        <row r="3810">
          <cell r="B3810" t="str">
            <v>B05-18338-00000</v>
          </cell>
          <cell r="C3810" t="str">
            <v>CONSTRUCCION DE AULAS UE SAN ANDRES FASE III</v>
          </cell>
          <cell r="D3810" t="str">
            <v>DISTRITAL D-1</v>
          </cell>
          <cell r="E3810">
            <v>15</v>
          </cell>
          <cell r="F3810" t="str">
            <v>DISTRITAL</v>
          </cell>
          <cell r="G3810" t="str">
            <v>RI-08</v>
          </cell>
          <cell r="H3810">
            <v>140000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140000</v>
          </cell>
          <cell r="P3810">
            <v>0</v>
          </cell>
          <cell r="Q3810">
            <v>1</v>
          </cell>
          <cell r="R3810" t="str">
            <v>PROTECCION SOCIAL</v>
          </cell>
          <cell r="S3810">
            <v>1</v>
          </cell>
          <cell r="T3810" t="str">
            <v>SERVICIO DE EDUCACION</v>
          </cell>
          <cell r="U3810">
            <v>1</v>
          </cell>
          <cell r="V3810" t="str">
            <v>NUEVOS - 2008</v>
          </cell>
          <cell r="W3810">
            <v>4474</v>
          </cell>
        </row>
        <row r="3811">
          <cell r="B3811" t="str">
            <v>B05-19424-00000</v>
          </cell>
          <cell r="C3811" t="str">
            <v>REFACCION DE AULAS UE ROTARY CHUQUIAGO MARKA</v>
          </cell>
          <cell r="D3811" t="str">
            <v>DISTRITAL D-1</v>
          </cell>
          <cell r="E3811">
            <v>15</v>
          </cell>
          <cell r="F3811" t="str">
            <v>DISTRITAL</v>
          </cell>
          <cell r="G3811" t="str">
            <v>RI-08</v>
          </cell>
          <cell r="H3811">
            <v>60000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60000</v>
          </cell>
          <cell r="P3811">
            <v>0</v>
          </cell>
          <cell r="Q3811">
            <v>1</v>
          </cell>
          <cell r="R3811" t="str">
            <v>PROTECCION SOCIAL</v>
          </cell>
          <cell r="S3811">
            <v>1</v>
          </cell>
          <cell r="T3811" t="str">
            <v>SERVICIO DE EDUCACION</v>
          </cell>
          <cell r="U3811">
            <v>1</v>
          </cell>
          <cell r="V3811" t="str">
            <v>NUEVOS - 2008</v>
          </cell>
          <cell r="W3811">
            <v>4476</v>
          </cell>
        </row>
        <row r="3812">
          <cell r="B3812" t="str">
            <v>B05-19451-00000</v>
          </cell>
          <cell r="C3812" t="str">
            <v>VACIADO DE PATIO UE 6 DE JUNIO</v>
          </cell>
          <cell r="D3812" t="str">
            <v>DISTRITAL D-1</v>
          </cell>
          <cell r="E3812">
            <v>15</v>
          </cell>
          <cell r="F3812" t="str">
            <v>DISTRITAL</v>
          </cell>
          <cell r="G3812" t="str">
            <v>RI-08</v>
          </cell>
          <cell r="H3812">
            <v>50000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50000</v>
          </cell>
          <cell r="P3812">
            <v>0</v>
          </cell>
          <cell r="Q3812">
            <v>1</v>
          </cell>
          <cell r="R3812" t="str">
            <v>PROTECCION SOCIAL</v>
          </cell>
          <cell r="S3812">
            <v>1</v>
          </cell>
          <cell r="T3812" t="str">
            <v>SERVICIO DE EDUCACION</v>
          </cell>
          <cell r="U3812">
            <v>1</v>
          </cell>
          <cell r="V3812" t="str">
            <v>NUEVOS - 2008</v>
          </cell>
          <cell r="W3812">
            <v>4477</v>
          </cell>
        </row>
        <row r="3813">
          <cell r="B3813" t="str">
            <v>B05-19338-00000</v>
          </cell>
          <cell r="C3813" t="str">
            <v>EQUIPAMIENTO UE ANDRES BELLO AEROPUERTO</v>
          </cell>
          <cell r="D3813" t="str">
            <v>DISTRITAL D-1</v>
          </cell>
          <cell r="E3813">
            <v>15</v>
          </cell>
          <cell r="F3813" t="str">
            <v>DISTRITAL</v>
          </cell>
          <cell r="G3813" t="str">
            <v>RI-08</v>
          </cell>
          <cell r="H3813">
            <v>70000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70000</v>
          </cell>
          <cell r="P3813">
            <v>0</v>
          </cell>
          <cell r="Q3813">
            <v>1</v>
          </cell>
          <cell r="R3813" t="str">
            <v>PROTECCION SOCIAL</v>
          </cell>
          <cell r="S3813">
            <v>1</v>
          </cell>
          <cell r="T3813" t="str">
            <v>SERVICIO DE EDUCACION</v>
          </cell>
          <cell r="U3813">
            <v>1</v>
          </cell>
          <cell r="V3813" t="str">
            <v>NUEVOS - 2008</v>
          </cell>
          <cell r="W3813">
            <v>4478</v>
          </cell>
        </row>
        <row r="3814">
          <cell r="B3814" t="str">
            <v>B05-19347-00000</v>
          </cell>
          <cell r="C3814" t="str">
            <v>EQUIPAMIENTO UE JUAN PABLO II</v>
          </cell>
          <cell r="D3814" t="str">
            <v>DISTRITAL D-1</v>
          </cell>
          <cell r="E3814">
            <v>15</v>
          </cell>
          <cell r="F3814" t="str">
            <v>DISTRITAL</v>
          </cell>
          <cell r="G3814" t="str">
            <v>RI-08</v>
          </cell>
          <cell r="H3814">
            <v>60000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60000</v>
          </cell>
          <cell r="P3814">
            <v>0</v>
          </cell>
          <cell r="Q3814">
            <v>1</v>
          </cell>
          <cell r="R3814" t="str">
            <v>PROTECCION SOCIAL</v>
          </cell>
          <cell r="S3814">
            <v>1</v>
          </cell>
          <cell r="T3814" t="str">
            <v>SERVICIO DE EDUCACION</v>
          </cell>
          <cell r="U3814">
            <v>1</v>
          </cell>
          <cell r="V3814" t="str">
            <v>NUEVOS - 2008</v>
          </cell>
          <cell r="W3814">
            <v>4479</v>
          </cell>
        </row>
        <row r="3815">
          <cell r="B3815" t="str">
            <v>B05-19353-00000</v>
          </cell>
          <cell r="C3815" t="str">
            <v>EQUIPAMIENTO UE ROMULO GALLEGOS</v>
          </cell>
          <cell r="D3815" t="str">
            <v>DISTRITAL D-1</v>
          </cell>
          <cell r="E3815">
            <v>15</v>
          </cell>
          <cell r="F3815" t="str">
            <v>DISTRITAL</v>
          </cell>
          <cell r="G3815" t="str">
            <v>RI-08</v>
          </cell>
          <cell r="H3815">
            <v>100000</v>
          </cell>
          <cell r="I3815">
            <v>0</v>
          </cell>
          <cell r="J3815">
            <v>0</v>
          </cell>
          <cell r="K3815">
            <v>40000</v>
          </cell>
          <cell r="L3815">
            <v>0</v>
          </cell>
          <cell r="M3815">
            <v>40000</v>
          </cell>
          <cell r="N3815">
            <v>0</v>
          </cell>
          <cell r="O3815">
            <v>60000</v>
          </cell>
          <cell r="P3815">
            <v>0</v>
          </cell>
          <cell r="Q3815">
            <v>1</v>
          </cell>
          <cell r="R3815" t="str">
            <v>PROTECCION SOCIAL</v>
          </cell>
          <cell r="S3815">
            <v>1</v>
          </cell>
          <cell r="T3815" t="str">
            <v>SERVICIO DE EDUCACION</v>
          </cell>
          <cell r="U3815">
            <v>1</v>
          </cell>
          <cell r="V3815" t="str">
            <v>NUEVOS - 2008</v>
          </cell>
          <cell r="W3815">
            <v>4480</v>
          </cell>
        </row>
        <row r="3816">
          <cell r="B3816" t="str">
            <v>B05-19339-00000</v>
          </cell>
          <cell r="C3816" t="str">
            <v>EQUIPAMIENTO UE ANDRES BELLO-HEROES DEL PACIFICO</v>
          </cell>
          <cell r="D3816" t="str">
            <v>DISTRITAL D-1</v>
          </cell>
          <cell r="E3816">
            <v>15</v>
          </cell>
          <cell r="F3816" t="str">
            <v>DISTRITAL</v>
          </cell>
          <cell r="G3816" t="str">
            <v>RI-08</v>
          </cell>
          <cell r="H3816">
            <v>62000</v>
          </cell>
          <cell r="I3816">
            <v>0</v>
          </cell>
          <cell r="J3816">
            <v>0</v>
          </cell>
          <cell r="K3816">
            <v>22000</v>
          </cell>
          <cell r="L3816">
            <v>0</v>
          </cell>
          <cell r="M3816">
            <v>22000</v>
          </cell>
          <cell r="N3816">
            <v>0</v>
          </cell>
          <cell r="O3816">
            <v>40000</v>
          </cell>
          <cell r="P3816">
            <v>0</v>
          </cell>
          <cell r="Q3816">
            <v>1</v>
          </cell>
          <cell r="R3816" t="str">
            <v>PROTECCION SOCIAL</v>
          </cell>
          <cell r="S3816">
            <v>1</v>
          </cell>
          <cell r="T3816" t="str">
            <v>SERVICIO DE EDUCACION</v>
          </cell>
          <cell r="U3816">
            <v>1</v>
          </cell>
          <cell r="V3816" t="str">
            <v>NUEVOS - 2008</v>
          </cell>
          <cell r="W3816">
            <v>4481</v>
          </cell>
        </row>
        <row r="3817">
          <cell r="B3817" t="str">
            <v>B05-19348-00000</v>
          </cell>
          <cell r="C3817" t="str">
            <v>EQUIPAMIENTO UE KINDER 6 DE JUNIO</v>
          </cell>
          <cell r="D3817" t="str">
            <v>DISTRITAL D-1</v>
          </cell>
          <cell r="E3817">
            <v>15</v>
          </cell>
          <cell r="F3817" t="str">
            <v>DISTRITAL</v>
          </cell>
          <cell r="G3817" t="str">
            <v>RI-08</v>
          </cell>
          <cell r="H3817">
            <v>63000</v>
          </cell>
          <cell r="I3817">
            <v>0</v>
          </cell>
          <cell r="J3817">
            <v>0</v>
          </cell>
          <cell r="K3817">
            <v>33000</v>
          </cell>
          <cell r="L3817">
            <v>0</v>
          </cell>
          <cell r="M3817">
            <v>33000</v>
          </cell>
          <cell r="N3817">
            <v>0</v>
          </cell>
          <cell r="O3817">
            <v>30000</v>
          </cell>
          <cell r="P3817">
            <v>0</v>
          </cell>
          <cell r="Q3817">
            <v>1</v>
          </cell>
          <cell r="R3817" t="str">
            <v>PROTECCION SOCIAL</v>
          </cell>
          <cell r="S3817">
            <v>1</v>
          </cell>
          <cell r="T3817" t="str">
            <v>SERVICIO DE EDUCACION</v>
          </cell>
          <cell r="U3817">
            <v>1</v>
          </cell>
          <cell r="V3817" t="str">
            <v>NUEVOS - 2008</v>
          </cell>
          <cell r="W3817">
            <v>4482</v>
          </cell>
        </row>
        <row r="3818">
          <cell r="B3818" t="str">
            <v>B05-19334-00000</v>
          </cell>
          <cell r="C3818" t="str">
            <v>EQUIPAMIENTO UE 12 DE OCTUBRE</v>
          </cell>
          <cell r="D3818" t="str">
            <v>DISTRITAL D-1</v>
          </cell>
          <cell r="E3818">
            <v>15</v>
          </cell>
          <cell r="F3818" t="str">
            <v>DISTRITAL</v>
          </cell>
          <cell r="G3818" t="str">
            <v>RI-08</v>
          </cell>
          <cell r="H3818">
            <v>62000</v>
          </cell>
          <cell r="I3818">
            <v>0</v>
          </cell>
          <cell r="J3818">
            <v>0</v>
          </cell>
          <cell r="K3818">
            <v>22000</v>
          </cell>
          <cell r="L3818">
            <v>0</v>
          </cell>
          <cell r="M3818">
            <v>22000</v>
          </cell>
          <cell r="N3818">
            <v>0</v>
          </cell>
          <cell r="O3818">
            <v>40000</v>
          </cell>
          <cell r="P3818">
            <v>0</v>
          </cell>
          <cell r="Q3818">
            <v>1</v>
          </cell>
          <cell r="R3818" t="str">
            <v>PROTECCION SOCIAL</v>
          </cell>
          <cell r="S3818">
            <v>1</v>
          </cell>
          <cell r="T3818" t="str">
            <v>SERVICIO DE EDUCACION</v>
          </cell>
          <cell r="U3818">
            <v>1</v>
          </cell>
          <cell r="V3818" t="str">
            <v>NUEVOS - 2008</v>
          </cell>
          <cell r="W3818">
            <v>4483</v>
          </cell>
        </row>
        <row r="3819">
          <cell r="B3819" t="str">
            <v>B05-19343-00000</v>
          </cell>
          <cell r="C3819" t="str">
            <v xml:space="preserve">EQUIPAMIENTO UE BRASILIA </v>
          </cell>
          <cell r="D3819" t="str">
            <v>DISTRITAL D-1</v>
          </cell>
          <cell r="E3819">
            <v>15</v>
          </cell>
          <cell r="F3819" t="str">
            <v>DISTRITAL</v>
          </cell>
          <cell r="G3819" t="str">
            <v>RI-08</v>
          </cell>
          <cell r="H3819">
            <v>62000</v>
          </cell>
          <cell r="I3819">
            <v>0</v>
          </cell>
          <cell r="J3819">
            <v>0</v>
          </cell>
          <cell r="K3819">
            <v>22000</v>
          </cell>
          <cell r="L3819">
            <v>0</v>
          </cell>
          <cell r="M3819">
            <v>22000</v>
          </cell>
          <cell r="N3819">
            <v>0</v>
          </cell>
          <cell r="O3819">
            <v>40000</v>
          </cell>
          <cell r="P3819">
            <v>0</v>
          </cell>
          <cell r="Q3819">
            <v>1</v>
          </cell>
          <cell r="R3819" t="str">
            <v>PROTECCION SOCIAL</v>
          </cell>
          <cell r="S3819">
            <v>1</v>
          </cell>
          <cell r="T3819" t="str">
            <v>SERVICIO DE EDUCACION</v>
          </cell>
          <cell r="U3819">
            <v>1</v>
          </cell>
          <cell r="V3819" t="str">
            <v>NUEVOS - 2008</v>
          </cell>
          <cell r="W3819">
            <v>4484</v>
          </cell>
        </row>
        <row r="3820">
          <cell r="B3820" t="str">
            <v>B05-19345-00000</v>
          </cell>
          <cell r="C3820" t="str">
            <v xml:space="preserve">EQUIPAMIENTO UE JUAN CAPRILES </v>
          </cell>
          <cell r="D3820" t="str">
            <v>DISTRITAL D-1</v>
          </cell>
          <cell r="E3820">
            <v>15</v>
          </cell>
          <cell r="F3820" t="str">
            <v>DISTRITAL</v>
          </cell>
          <cell r="G3820" t="str">
            <v>RI-08</v>
          </cell>
          <cell r="H3820">
            <v>52000</v>
          </cell>
          <cell r="I3820">
            <v>0</v>
          </cell>
          <cell r="J3820">
            <v>0</v>
          </cell>
          <cell r="K3820">
            <v>22000</v>
          </cell>
          <cell r="L3820">
            <v>0</v>
          </cell>
          <cell r="M3820">
            <v>22000</v>
          </cell>
          <cell r="N3820">
            <v>0</v>
          </cell>
          <cell r="O3820">
            <v>30000</v>
          </cell>
          <cell r="P3820">
            <v>0</v>
          </cell>
          <cell r="Q3820">
            <v>1</v>
          </cell>
          <cell r="R3820" t="str">
            <v>PROTECCION SOCIAL</v>
          </cell>
          <cell r="S3820">
            <v>1</v>
          </cell>
          <cell r="T3820" t="str">
            <v>SERVICIO DE EDUCACION</v>
          </cell>
          <cell r="U3820">
            <v>1</v>
          </cell>
          <cell r="V3820" t="str">
            <v>NUEVOS - 2008</v>
          </cell>
          <cell r="W3820">
            <v>4485</v>
          </cell>
        </row>
        <row r="3821">
          <cell r="B3821" t="str">
            <v>B05-19425-00000</v>
          </cell>
          <cell r="C3821" t="str">
            <v>REFACCION DE AULAS UE SANTIAGO I</v>
          </cell>
          <cell r="D3821" t="str">
            <v>DISTRITAL D-1</v>
          </cell>
          <cell r="E3821">
            <v>15</v>
          </cell>
          <cell r="F3821" t="str">
            <v>DISTRITAL</v>
          </cell>
          <cell r="G3821" t="str">
            <v>RI-08</v>
          </cell>
          <cell r="H3821">
            <v>62000</v>
          </cell>
          <cell r="I3821">
            <v>0</v>
          </cell>
          <cell r="J3821">
            <v>0</v>
          </cell>
          <cell r="K3821">
            <v>22000</v>
          </cell>
          <cell r="L3821">
            <v>0</v>
          </cell>
          <cell r="M3821">
            <v>22000</v>
          </cell>
          <cell r="N3821">
            <v>0</v>
          </cell>
          <cell r="O3821">
            <v>40000</v>
          </cell>
          <cell r="P3821">
            <v>0</v>
          </cell>
          <cell r="Q3821">
            <v>1</v>
          </cell>
          <cell r="R3821" t="str">
            <v>PROTECCION SOCIAL</v>
          </cell>
          <cell r="S3821">
            <v>1</v>
          </cell>
          <cell r="T3821" t="str">
            <v>SERVICIO DE EDUCACION</v>
          </cell>
          <cell r="U3821">
            <v>1</v>
          </cell>
          <cell r="V3821" t="str">
            <v>NUEVOS - 2008</v>
          </cell>
          <cell r="W3821">
            <v>4486</v>
          </cell>
        </row>
        <row r="3822">
          <cell r="B3822" t="str">
            <v>B05-18211-00000</v>
          </cell>
          <cell r="C3822" t="str">
            <v>CONSTRUCCION CANCHA MULTIFUNCIONAL</v>
          </cell>
          <cell r="D3822" t="str">
            <v>DISTRITAL 10 SAN PEDRO DE YUNGUYO</v>
          </cell>
          <cell r="E3822">
            <v>4</v>
          </cell>
          <cell r="F3822" t="str">
            <v>DISTRITO - 4</v>
          </cell>
          <cell r="G3822" t="str">
            <v>RI-08</v>
          </cell>
          <cell r="H3822">
            <v>71000</v>
          </cell>
          <cell r="I3822">
            <v>71000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2</v>
          </cell>
          <cell r="R3822" t="str">
            <v>OBRAS Y MEDIO AMBIENTE</v>
          </cell>
          <cell r="S3822">
            <v>12</v>
          </cell>
          <cell r="T3822" t="str">
            <v>INFRAESTRUCTURA URBANA Y RURAL</v>
          </cell>
          <cell r="U3822">
            <v>1</v>
          </cell>
          <cell r="V3822" t="str">
            <v>NUEVOS - 2008</v>
          </cell>
          <cell r="W3822">
            <v>4487</v>
          </cell>
        </row>
        <row r="3823">
          <cell r="B3823" t="str">
            <v>B05-19129-00000</v>
          </cell>
          <cell r="C3823" t="str">
            <v>ENLOSETADO CALLE CHILLAGUA + CAPA BASE</v>
          </cell>
          <cell r="D3823" t="str">
            <v>DISTRITAL - COSMOS 79 U.V. C</v>
          </cell>
          <cell r="E3823">
            <v>15</v>
          </cell>
          <cell r="F3823" t="str">
            <v>DISTRITAL</v>
          </cell>
          <cell r="G3823" t="str">
            <v>RI-08</v>
          </cell>
          <cell r="H3823">
            <v>21797</v>
          </cell>
          <cell r="I3823">
            <v>21797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2</v>
          </cell>
          <cell r="R3823" t="str">
            <v>OBRAS Y MEDIO AMBIENTE</v>
          </cell>
          <cell r="S3823">
            <v>18</v>
          </cell>
          <cell r="T3823" t="str">
            <v>CONSTRUCCION Y MANTENIMIENTO DE CAMINOS VECINALES</v>
          </cell>
          <cell r="U3823">
            <v>1</v>
          </cell>
          <cell r="V3823" t="str">
            <v>NUEVOS - 2008</v>
          </cell>
          <cell r="W3823">
            <v>4488</v>
          </cell>
        </row>
        <row r="3824">
          <cell r="B3824" t="str">
            <v>B05-19161-00000</v>
          </cell>
          <cell r="C3824" t="str">
            <v>ENLOSETADO CALLE PARENOCOTA + CAPA BASE</v>
          </cell>
          <cell r="D3824" t="str">
            <v>DISTRITAL - COSMOS 79 U.V. E</v>
          </cell>
          <cell r="E3824">
            <v>15</v>
          </cell>
          <cell r="F3824" t="str">
            <v>DISTRITAL</v>
          </cell>
          <cell r="G3824" t="str">
            <v>RI-08</v>
          </cell>
          <cell r="H3824">
            <v>21797</v>
          </cell>
          <cell r="I3824">
            <v>21797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2</v>
          </cell>
          <cell r="R3824" t="str">
            <v>OBRAS Y MEDIO AMBIENTE</v>
          </cell>
          <cell r="S3824">
            <v>18</v>
          </cell>
          <cell r="T3824" t="str">
            <v>CONSTRUCCION Y MANTENIMIENTO DE CAMINOS VECINALES</v>
          </cell>
          <cell r="U3824">
            <v>1</v>
          </cell>
          <cell r="V3824" t="str">
            <v>NUEVOS - 2008</v>
          </cell>
          <cell r="W3824">
            <v>4489</v>
          </cell>
        </row>
        <row r="3825">
          <cell r="B3825" t="str">
            <v>B05-19141-00000</v>
          </cell>
          <cell r="C3825" t="str">
            <v>ENLOSETADO CALLE INQUILLA + CAPA BASE</v>
          </cell>
          <cell r="D3825" t="str">
            <v>DISTRITAL - COSMOS 79 U.V. G</v>
          </cell>
          <cell r="E3825">
            <v>15</v>
          </cell>
          <cell r="F3825" t="str">
            <v>DISTRITAL</v>
          </cell>
          <cell r="G3825" t="str">
            <v>RI-08</v>
          </cell>
          <cell r="H3825">
            <v>21797</v>
          </cell>
          <cell r="I3825">
            <v>21797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2</v>
          </cell>
          <cell r="R3825" t="str">
            <v>OBRAS Y MEDIO AMBIENTE</v>
          </cell>
          <cell r="S3825">
            <v>18</v>
          </cell>
          <cell r="T3825" t="str">
            <v>CONSTRUCCION Y MANTENIMIENTO DE CAMINOS VECINALES</v>
          </cell>
          <cell r="U3825">
            <v>1</v>
          </cell>
          <cell r="V3825" t="str">
            <v>NUEVOS - 2008</v>
          </cell>
          <cell r="W3825">
            <v>4490</v>
          </cell>
        </row>
        <row r="3826">
          <cell r="B3826" t="str">
            <v>B05-19164-00000</v>
          </cell>
          <cell r="C3826" t="str">
            <v>ENLOSETADO CALLE PUCARI + CAPA BASE</v>
          </cell>
          <cell r="D3826" t="str">
            <v>DISTRITAL - COSMOS 79 U.V. H</v>
          </cell>
          <cell r="E3826">
            <v>15</v>
          </cell>
          <cell r="F3826" t="str">
            <v>DISTRITAL</v>
          </cell>
          <cell r="G3826" t="str">
            <v>RI-08</v>
          </cell>
          <cell r="H3826">
            <v>21797</v>
          </cell>
          <cell r="I3826">
            <v>21797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2</v>
          </cell>
          <cell r="R3826" t="str">
            <v>OBRAS Y MEDIO AMBIENTE</v>
          </cell>
          <cell r="S3826">
            <v>18</v>
          </cell>
          <cell r="T3826" t="str">
            <v>CONSTRUCCION Y MANTENIMIENTO DE CAMINOS VECINALES</v>
          </cell>
          <cell r="U3826">
            <v>1</v>
          </cell>
          <cell r="V3826" t="str">
            <v>NUEVOS - 2008</v>
          </cell>
          <cell r="W3826">
            <v>4491</v>
          </cell>
        </row>
        <row r="3827">
          <cell r="B3827" t="str">
            <v>B05-19456-00000</v>
          </cell>
          <cell r="C3827" t="str">
            <v>DOTACION DE LOSETAS  AV. PACIFICO COMPLEMENTACION (ENTRE AV. CHACALTAYA  Y AV. SANTA VERA CRUZ) (G.E.)</v>
          </cell>
          <cell r="D3827" t="str">
            <v>ALTO LIMA 4ta. SECCION</v>
          </cell>
          <cell r="E3827">
            <v>6</v>
          </cell>
          <cell r="F3827" t="str">
            <v>DISTRITO - 6</v>
          </cell>
          <cell r="G3827" t="str">
            <v>RI-08</v>
          </cell>
          <cell r="H3827">
            <v>13761</v>
          </cell>
          <cell r="I3827">
            <v>0</v>
          </cell>
          <cell r="J3827">
            <v>13761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2</v>
          </cell>
          <cell r="R3827" t="str">
            <v>OBRAS Y MEDIO AMBIENTE</v>
          </cell>
          <cell r="S3827">
            <v>18</v>
          </cell>
          <cell r="T3827" t="str">
            <v>CONSTRUCCION Y MANTENIMIENTO DE CAMINOS VECINALES</v>
          </cell>
          <cell r="U3827">
            <v>1</v>
          </cell>
          <cell r="V3827" t="str">
            <v>NUEVOS - 2008</v>
          </cell>
          <cell r="W3827">
            <v>4492</v>
          </cell>
        </row>
        <row r="3828">
          <cell r="B3828" t="str">
            <v>B05-19457-00000</v>
          </cell>
          <cell r="C3828" t="str">
            <v>CONSTRUCCION PLAZA GUMNER MENDOZA (FASE I)</v>
          </cell>
          <cell r="D3828" t="str">
            <v>FERROPETROL</v>
          </cell>
          <cell r="E3828">
            <v>6</v>
          </cell>
          <cell r="F3828" t="str">
            <v>DISTRITO - 6</v>
          </cell>
          <cell r="G3828" t="str">
            <v>RI-08</v>
          </cell>
          <cell r="H3828">
            <v>27414</v>
          </cell>
          <cell r="I3828">
            <v>0</v>
          </cell>
          <cell r="J3828">
            <v>27414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2</v>
          </cell>
          <cell r="R3828" t="str">
            <v>OBRAS Y MEDIO AMBIENTE</v>
          </cell>
          <cell r="S3828">
            <v>12</v>
          </cell>
          <cell r="T3828" t="str">
            <v>INFRAESTRUCTURA URBANA Y RURAL</v>
          </cell>
          <cell r="U3828">
            <v>1</v>
          </cell>
          <cell r="V3828" t="str">
            <v>NUEVOS - 2008</v>
          </cell>
          <cell r="W3828">
            <v>4493</v>
          </cell>
        </row>
        <row r="3829">
          <cell r="B3829" t="str">
            <v>B05-19458-00000</v>
          </cell>
          <cell r="C3829" t="str">
            <v>CONSTRUCCION MODULO POLICIAL</v>
          </cell>
          <cell r="D3829" t="str">
            <v>FERROPETROL</v>
          </cell>
          <cell r="E3829">
            <v>6</v>
          </cell>
          <cell r="F3829" t="str">
            <v>DISTRITO - 6</v>
          </cell>
          <cell r="G3829" t="str">
            <v>RI-08</v>
          </cell>
          <cell r="H3829">
            <v>50000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50000</v>
          </cell>
          <cell r="P3829">
            <v>0</v>
          </cell>
          <cell r="Q3829">
            <v>2</v>
          </cell>
          <cell r="R3829" t="str">
            <v>OBRAS Y MEDIO AMBIENTE</v>
          </cell>
          <cell r="S3829">
            <v>6</v>
          </cell>
          <cell r="T3829" t="str">
            <v>SERVICIOS DE SEGURIDAD CIUDADANA</v>
          </cell>
          <cell r="U3829">
            <v>1</v>
          </cell>
          <cell r="V3829" t="str">
            <v>NUEVOS - 2008</v>
          </cell>
          <cell r="W3829">
            <v>4494</v>
          </cell>
        </row>
        <row r="3830">
          <cell r="B3830" t="str">
            <v>B05-19459-00000</v>
          </cell>
          <cell r="C3830" t="str">
            <v>CONSTRUCCION DE CANCHA MULTIPLE</v>
          </cell>
          <cell r="D3830" t="str">
            <v>EL SALVADOR</v>
          </cell>
          <cell r="E3830">
            <v>6</v>
          </cell>
          <cell r="F3830" t="str">
            <v>DISTRITO - 6</v>
          </cell>
          <cell r="G3830" t="str">
            <v>RI-08</v>
          </cell>
          <cell r="H3830">
            <v>50000</v>
          </cell>
          <cell r="I3830">
            <v>0</v>
          </cell>
          <cell r="J3830">
            <v>50000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2</v>
          </cell>
          <cell r="R3830" t="str">
            <v>OBRAS Y MEDIO AMBIENTE</v>
          </cell>
          <cell r="S3830">
            <v>12</v>
          </cell>
          <cell r="T3830" t="str">
            <v>INFRAESTRUCTURA URBANA Y RURAL</v>
          </cell>
          <cell r="U3830">
            <v>1</v>
          </cell>
          <cell r="V3830" t="str">
            <v>NUEVOS - 2008</v>
          </cell>
          <cell r="W3830">
            <v>4495</v>
          </cell>
        </row>
        <row r="3831">
          <cell r="B3831" t="str">
            <v>B05-19460-00000</v>
          </cell>
          <cell r="C3831" t="str">
            <v>ENLOSETADO CALLEJON 1 Y 2</v>
          </cell>
          <cell r="D3831" t="str">
            <v>ALTO VILLA VICTORIA</v>
          </cell>
          <cell r="E3831">
            <v>6</v>
          </cell>
          <cell r="F3831" t="str">
            <v>DISTRITO - 6</v>
          </cell>
          <cell r="G3831" t="str">
            <v>RI-08</v>
          </cell>
          <cell r="H3831">
            <v>34490</v>
          </cell>
          <cell r="I3831">
            <v>0</v>
          </cell>
          <cell r="J3831">
            <v>0</v>
          </cell>
          <cell r="K3831">
            <v>34490</v>
          </cell>
          <cell r="L3831">
            <v>0</v>
          </cell>
          <cell r="M3831">
            <v>0</v>
          </cell>
          <cell r="N3831">
            <v>34490</v>
          </cell>
          <cell r="O3831">
            <v>0</v>
          </cell>
          <cell r="P3831">
            <v>0</v>
          </cell>
          <cell r="Q3831">
            <v>2</v>
          </cell>
          <cell r="R3831" t="str">
            <v>OBRAS Y MEDIO AMBIENTE</v>
          </cell>
          <cell r="S3831">
            <v>18</v>
          </cell>
          <cell r="T3831" t="str">
            <v>CONSTRUCCION Y MANTENIMIENTO DE CAMINOS VECINALES</v>
          </cell>
          <cell r="U3831">
            <v>1</v>
          </cell>
          <cell r="V3831" t="str">
            <v>NUEVOS - 2008</v>
          </cell>
          <cell r="W3831">
            <v>4496</v>
          </cell>
        </row>
        <row r="3832">
          <cell r="B3832" t="str">
            <v>B05-19461-00000</v>
          </cell>
          <cell r="C3832" t="str">
            <v>CONSTRUCCION MODULO POLICIAL</v>
          </cell>
          <cell r="D3832" t="str">
            <v>ALTO VILLA VICTORIA</v>
          </cell>
          <cell r="E3832">
            <v>6</v>
          </cell>
          <cell r="F3832" t="str">
            <v>DISTRITO - 6</v>
          </cell>
          <cell r="G3832" t="str">
            <v>RI-08</v>
          </cell>
          <cell r="H3832">
            <v>51601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51601</v>
          </cell>
          <cell r="P3832">
            <v>0</v>
          </cell>
          <cell r="Q3832">
            <v>2</v>
          </cell>
          <cell r="R3832" t="str">
            <v>OBRAS Y MEDIO AMBIENTE</v>
          </cell>
          <cell r="S3832">
            <v>6</v>
          </cell>
          <cell r="T3832" t="str">
            <v>SERVICIOS DE SEGURIDAD CIUDADANA</v>
          </cell>
          <cell r="U3832">
            <v>1</v>
          </cell>
          <cell r="V3832" t="str">
            <v>NUEVOS - 2008</v>
          </cell>
          <cell r="W3832">
            <v>4497</v>
          </cell>
        </row>
        <row r="3833">
          <cell r="B3833" t="str">
            <v>B05-19462-00000</v>
          </cell>
          <cell r="C3833" t="str">
            <v>CONSTRUCCION MODULO POLICIAL FASE II</v>
          </cell>
          <cell r="D3833" t="str">
            <v>ALTO LA PORTADA</v>
          </cell>
          <cell r="E3833">
            <v>6</v>
          </cell>
          <cell r="F3833" t="str">
            <v>DISTRITO - 6</v>
          </cell>
          <cell r="G3833" t="str">
            <v>RI-08</v>
          </cell>
          <cell r="H3833">
            <v>47182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47182</v>
          </cell>
          <cell r="P3833">
            <v>0</v>
          </cell>
          <cell r="Q3833">
            <v>2</v>
          </cell>
          <cell r="R3833" t="str">
            <v>OBRAS Y MEDIO AMBIENTE</v>
          </cell>
          <cell r="S3833">
            <v>6</v>
          </cell>
          <cell r="T3833" t="str">
            <v>SERVICIOS DE SEGURIDAD CIUDADANA</v>
          </cell>
          <cell r="U3833">
            <v>1</v>
          </cell>
          <cell r="V3833" t="str">
            <v>NUEVOS - 2008</v>
          </cell>
          <cell r="W3833">
            <v>4498</v>
          </cell>
        </row>
        <row r="3834">
          <cell r="B3834" t="str">
            <v>B05-19463-00000</v>
          </cell>
          <cell r="C3834" t="str">
            <v>ILUMINACION CANCHA MULTIPLE</v>
          </cell>
          <cell r="D3834" t="str">
            <v>ALTO LIMA 3ra. SECCION SECTOR SUR</v>
          </cell>
          <cell r="E3834">
            <v>6</v>
          </cell>
          <cell r="F3834" t="str">
            <v>DISTRITO - 6</v>
          </cell>
          <cell r="G3834" t="str">
            <v>RI-08</v>
          </cell>
          <cell r="H3834">
            <v>10000</v>
          </cell>
          <cell r="I3834">
            <v>0</v>
          </cell>
          <cell r="J3834">
            <v>10000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2</v>
          </cell>
          <cell r="R3834" t="str">
            <v>OBRAS Y MEDIO AMBIENTE</v>
          </cell>
          <cell r="S3834">
            <v>17</v>
          </cell>
          <cell r="T3834" t="str">
            <v>ALUMBRADO PUBLICO</v>
          </cell>
          <cell r="U3834">
            <v>1</v>
          </cell>
          <cell r="V3834" t="str">
            <v>NUEVOS - 2008</v>
          </cell>
          <cell r="W3834">
            <v>4499</v>
          </cell>
        </row>
        <row r="3835">
          <cell r="B3835" t="str">
            <v>B05-19464-00000</v>
          </cell>
          <cell r="C3835" t="str">
            <v>COMPRA DE LUMINARIAS PARA ZONA SOLIDARIDAD</v>
          </cell>
          <cell r="D3835" t="str">
            <v>DISTRITAL</v>
          </cell>
          <cell r="E3835">
            <v>6</v>
          </cell>
          <cell r="F3835" t="str">
            <v>DISTRITO - 6</v>
          </cell>
          <cell r="G3835" t="str">
            <v>RI-08</v>
          </cell>
          <cell r="H3835">
            <v>10000</v>
          </cell>
          <cell r="I3835">
            <v>0</v>
          </cell>
          <cell r="J3835">
            <v>10000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2</v>
          </cell>
          <cell r="R3835" t="str">
            <v>OBRAS Y MEDIO AMBIENTE</v>
          </cell>
          <cell r="S3835">
            <v>17</v>
          </cell>
          <cell r="T3835" t="str">
            <v>ALUMBRADO PUBLICO</v>
          </cell>
          <cell r="U3835">
            <v>1</v>
          </cell>
          <cell r="V3835" t="str">
            <v>NUEVOS - 2008</v>
          </cell>
          <cell r="W3835">
            <v>4500</v>
          </cell>
        </row>
        <row r="3836">
          <cell r="B3836" t="str">
            <v>B05-19465-00000</v>
          </cell>
          <cell r="C3836" t="str">
            <v>EQUIPAMIENTO U.E. REPUBLICA DEL URUGUAY (MOBILIARIO)</v>
          </cell>
          <cell r="D3836" t="str">
            <v>TACACHIRA</v>
          </cell>
          <cell r="E3836">
            <v>11</v>
          </cell>
          <cell r="F3836" t="str">
            <v>DISTRITO - 11</v>
          </cell>
          <cell r="G3836" t="str">
            <v>RI-08</v>
          </cell>
          <cell r="H3836">
            <v>7070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7070</v>
          </cell>
          <cell r="P3836">
            <v>0</v>
          </cell>
          <cell r="Q3836">
            <v>1</v>
          </cell>
          <cell r="R3836" t="str">
            <v>PROTECCION SOCIAL</v>
          </cell>
          <cell r="S3836">
            <v>1</v>
          </cell>
          <cell r="T3836" t="str">
            <v>SERVICIO DE EDUCACION</v>
          </cell>
          <cell r="U3836">
            <v>1</v>
          </cell>
          <cell r="V3836" t="str">
            <v>NUEVOS - 2008</v>
          </cell>
          <cell r="W3836">
            <v>4501</v>
          </cell>
        </row>
        <row r="3837">
          <cell r="B3837" t="str">
            <v>B05-19466-00000</v>
          </cell>
          <cell r="C3837" t="str">
            <v>CONCLUSION DE AULAS U.E. REPUBLICA DEL URUGUAY</v>
          </cell>
          <cell r="D3837" t="str">
            <v>TACACHIRA</v>
          </cell>
          <cell r="E3837">
            <v>11</v>
          </cell>
          <cell r="F3837" t="str">
            <v>DISTRITO - 11</v>
          </cell>
          <cell r="G3837" t="str">
            <v>RI-08</v>
          </cell>
          <cell r="H3837">
            <v>169320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169320</v>
          </cell>
          <cell r="P3837">
            <v>0</v>
          </cell>
          <cell r="Q3837">
            <v>1</v>
          </cell>
          <cell r="R3837" t="str">
            <v>PROTECCION SOCIAL</v>
          </cell>
          <cell r="S3837">
            <v>1</v>
          </cell>
          <cell r="T3837" t="str">
            <v>SERVICIO DE EDUCACION</v>
          </cell>
          <cell r="U3837">
            <v>1</v>
          </cell>
          <cell r="V3837" t="str">
            <v>NUEVOS - 2008</v>
          </cell>
          <cell r="W3837">
            <v>4502</v>
          </cell>
        </row>
        <row r="3838">
          <cell r="B3838" t="str">
            <v>B05-19467-00000</v>
          </cell>
          <cell r="C3838" t="str">
            <v>CONCLUSION SEDE SOCIAL</v>
          </cell>
          <cell r="D3838" t="str">
            <v>TACACHIRA</v>
          </cell>
          <cell r="E3838">
            <v>11</v>
          </cell>
          <cell r="F3838" t="str">
            <v>DISTRITO - 11</v>
          </cell>
          <cell r="G3838" t="str">
            <v>RI-08</v>
          </cell>
          <cell r="H3838">
            <v>68063</v>
          </cell>
          <cell r="I3838">
            <v>67020</v>
          </cell>
          <cell r="J3838">
            <v>1043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2</v>
          </cell>
          <cell r="R3838" t="str">
            <v>OBRAS Y MEDIO AMBIENTE</v>
          </cell>
          <cell r="S3838">
            <v>12</v>
          </cell>
          <cell r="T3838" t="str">
            <v>INFRAESTRUCTURA URBANA Y RURAL</v>
          </cell>
          <cell r="U3838">
            <v>1</v>
          </cell>
          <cell r="V3838" t="str">
            <v>NUEVOS - 2008</v>
          </cell>
          <cell r="W3838">
            <v>4503</v>
          </cell>
        </row>
        <row r="3839">
          <cell r="B3839" t="str">
            <v>B05-19468-00000</v>
          </cell>
          <cell r="C3839" t="str">
            <v>CONCLUSION SEDE SOCIAL</v>
          </cell>
          <cell r="D3839" t="str">
            <v>OCOMISTO</v>
          </cell>
          <cell r="E3839">
            <v>11</v>
          </cell>
          <cell r="F3839" t="str">
            <v>DISTRITO - 11</v>
          </cell>
          <cell r="G3839" t="str">
            <v>RI-08</v>
          </cell>
          <cell r="H3839">
            <v>32928</v>
          </cell>
          <cell r="I3839">
            <v>30002</v>
          </cell>
          <cell r="J3839">
            <v>2926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2</v>
          </cell>
          <cell r="R3839" t="str">
            <v>OBRAS Y MEDIO AMBIENTE</v>
          </cell>
          <cell r="S3839">
            <v>12</v>
          </cell>
          <cell r="T3839" t="str">
            <v>INFRAESTRUCTURA URBANA Y RURAL</v>
          </cell>
          <cell r="U3839">
            <v>1</v>
          </cell>
          <cell r="V3839" t="str">
            <v>NUEVOS - 2008</v>
          </cell>
          <cell r="W3839">
            <v>4504</v>
          </cell>
        </row>
        <row r="3840">
          <cell r="B3840" t="str">
            <v>B05-19469-00000</v>
          </cell>
          <cell r="C3840" t="str">
            <v>CONSTRUCCION DE TINGLADO U.E. OCOMISTO (FASE II)</v>
          </cell>
          <cell r="D3840" t="str">
            <v>OCOMISTO</v>
          </cell>
          <cell r="E3840">
            <v>11</v>
          </cell>
          <cell r="F3840" t="str">
            <v>DISTRITO - 11</v>
          </cell>
          <cell r="G3840" t="str">
            <v>RI-08</v>
          </cell>
          <cell r="H3840">
            <v>172485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172485</v>
          </cell>
          <cell r="P3840">
            <v>0</v>
          </cell>
          <cell r="Q3840">
            <v>1</v>
          </cell>
          <cell r="R3840" t="str">
            <v>PROTECCION SOCIAL</v>
          </cell>
          <cell r="S3840">
            <v>1</v>
          </cell>
          <cell r="T3840" t="str">
            <v>SERVICIO DE EDUCACION</v>
          </cell>
          <cell r="U3840">
            <v>1</v>
          </cell>
          <cell r="V3840" t="str">
            <v>NUEVOS - 2008</v>
          </cell>
          <cell r="W3840">
            <v>4505</v>
          </cell>
        </row>
        <row r="3841">
          <cell r="B3841" t="str">
            <v>B05-19470-00000</v>
          </cell>
          <cell r="C3841" t="str">
            <v>CONSTRUCCION AREA DE EMERGENCIAS HOSPITAL COREA</v>
          </cell>
          <cell r="D3841" t="str">
            <v>DISTRITAL D-2</v>
          </cell>
          <cell r="E3841">
            <v>15</v>
          </cell>
          <cell r="F3841" t="str">
            <v>DISTRITAL</v>
          </cell>
          <cell r="G3841" t="str">
            <v>RI-08</v>
          </cell>
          <cell r="H3841">
            <v>200000</v>
          </cell>
          <cell r="I3841">
            <v>200000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1</v>
          </cell>
          <cell r="R3841" t="str">
            <v>PROTECCION SOCIAL</v>
          </cell>
          <cell r="S3841">
            <v>2</v>
          </cell>
          <cell r="T3841" t="str">
            <v>SERVICIO DE SALUD</v>
          </cell>
          <cell r="U3841">
            <v>1</v>
          </cell>
          <cell r="V3841" t="str">
            <v>NUEVOS - 2008</v>
          </cell>
          <cell r="W3841">
            <v>4506</v>
          </cell>
        </row>
        <row r="3842">
          <cell r="B3842" t="str">
            <v>B05-19471-00000</v>
          </cell>
          <cell r="C3842" t="str">
            <v>CONSTRUCCION DE AULAS UE GRAN BRETAÑA - FASE II</v>
          </cell>
          <cell r="D3842" t="str">
            <v>LOS ANDES</v>
          </cell>
          <cell r="E3842">
            <v>6</v>
          </cell>
          <cell r="F3842" t="str">
            <v>DISTRITO - 6</v>
          </cell>
          <cell r="G3842" t="str">
            <v>RI-08</v>
          </cell>
          <cell r="H3842">
            <v>70996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70996</v>
          </cell>
          <cell r="P3842">
            <v>0</v>
          </cell>
          <cell r="Q3842">
            <v>1</v>
          </cell>
          <cell r="R3842" t="str">
            <v>PROTECCION SOCIAL</v>
          </cell>
          <cell r="S3842">
            <v>1</v>
          </cell>
          <cell r="T3842" t="str">
            <v>SERVICIO DE EDUCACION</v>
          </cell>
          <cell r="U3842">
            <v>1</v>
          </cell>
          <cell r="V3842" t="str">
            <v>NUEVOS - 2008</v>
          </cell>
          <cell r="W3842">
            <v>4507</v>
          </cell>
        </row>
        <row r="3843">
          <cell r="B3843" t="str">
            <v>B05-19475-00000</v>
          </cell>
          <cell r="C3843" t="str">
            <v>ENLOSETADO AV. 2 CHUQUICAMATA</v>
          </cell>
          <cell r="D3843" t="str">
            <v>LA PRIMERA - 2 DE ABRIL</v>
          </cell>
          <cell r="E3843">
            <v>3</v>
          </cell>
          <cell r="F3843" t="str">
            <v>DISTRITO - 3</v>
          </cell>
          <cell r="G3843" t="str">
            <v>RI-08</v>
          </cell>
          <cell r="H3843">
            <v>150000</v>
          </cell>
          <cell r="I3843">
            <v>150000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 t="str">
            <v>OBRAS Y MEDIO AMBIENTE</v>
          </cell>
          <cell r="S3843">
            <v>18</v>
          </cell>
          <cell r="T3843" t="str">
            <v>CONSTRUCCION Y MANTENIMIENTO DE CAMINOS VECINALES</v>
          </cell>
          <cell r="U3843">
            <v>1</v>
          </cell>
          <cell r="V3843" t="str">
            <v>NUEVOS - 2008</v>
          </cell>
          <cell r="W3843">
            <v>4508</v>
          </cell>
        </row>
        <row r="3844">
          <cell r="B3844" t="str">
            <v>B05-19476-00000</v>
          </cell>
          <cell r="C3844" t="str">
            <v>CONSTRUCCIÒN DE AMBIENTES PARA TALLERES U.E. BAUTISTA SAAVEDRA</v>
          </cell>
          <cell r="D3844" t="str">
            <v>BAUTISTA SAAVEDRA U.V. "F"</v>
          </cell>
          <cell r="E3844">
            <v>7</v>
          </cell>
          <cell r="F3844" t="str">
            <v>DISTRITO - 7</v>
          </cell>
          <cell r="G3844" t="str">
            <v>RI-08</v>
          </cell>
          <cell r="H3844">
            <v>94259</v>
          </cell>
          <cell r="I3844">
            <v>0</v>
          </cell>
          <cell r="J3844">
            <v>0</v>
          </cell>
          <cell r="K3844">
            <v>94259</v>
          </cell>
          <cell r="L3844">
            <v>0</v>
          </cell>
          <cell r="M3844">
            <v>0</v>
          </cell>
          <cell r="N3844">
            <v>94259</v>
          </cell>
          <cell r="O3844">
            <v>0</v>
          </cell>
          <cell r="P3844">
            <v>0</v>
          </cell>
          <cell r="Q3844">
            <v>1</v>
          </cell>
          <cell r="R3844" t="str">
            <v>PROTECCION SOCIAL</v>
          </cell>
          <cell r="S3844">
            <v>1</v>
          </cell>
          <cell r="T3844" t="str">
            <v>SERVICIO DE EDUCACION</v>
          </cell>
          <cell r="U3844">
            <v>1</v>
          </cell>
          <cell r="V3844" t="str">
            <v>NUEVOS - 2008</v>
          </cell>
          <cell r="W3844">
            <v>4509</v>
          </cell>
        </row>
        <row r="3845">
          <cell r="B3845" t="str">
            <v>B05-19477-00000</v>
          </cell>
          <cell r="C3845" t="str">
            <v>CONSTRUCCION MODULO POLICIAL</v>
          </cell>
          <cell r="D3845" t="str">
            <v>BALLIVIAN 2da SECCION</v>
          </cell>
          <cell r="E3845">
            <v>6</v>
          </cell>
          <cell r="F3845" t="str">
            <v>DISTRITO - 6</v>
          </cell>
          <cell r="G3845" t="str">
            <v>RI-08</v>
          </cell>
          <cell r="H3845">
            <v>75243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75243</v>
          </cell>
          <cell r="P3845">
            <v>0</v>
          </cell>
          <cell r="Q3845">
            <v>2</v>
          </cell>
          <cell r="R3845" t="str">
            <v>OBRAS Y MEDIO AMBIENTE</v>
          </cell>
          <cell r="S3845">
            <v>6</v>
          </cell>
          <cell r="T3845" t="str">
            <v>SERVICIOS DE SEGURIDAD CIUDADANA</v>
          </cell>
          <cell r="U3845">
            <v>1</v>
          </cell>
          <cell r="V3845" t="str">
            <v>NUEVOS - 2008</v>
          </cell>
          <cell r="W3845">
            <v>4510</v>
          </cell>
        </row>
        <row r="3846">
          <cell r="B3846" t="str">
            <v/>
          </cell>
          <cell r="C3846" t="str">
            <v>MANTENIMIENTO Y BACHEO DE VIAS ZONA BALLIVIAN 2da. SECCION</v>
          </cell>
          <cell r="D3846" t="str">
            <v>BALLIVIAN 2da. SECCION</v>
          </cell>
          <cell r="E3846">
            <v>6</v>
          </cell>
          <cell r="F3846" t="str">
            <v>DISTRITO - 6</v>
          </cell>
          <cell r="G3846" t="str">
            <v>RI-08</v>
          </cell>
          <cell r="H3846">
            <v>33717</v>
          </cell>
          <cell r="I3846">
            <v>0</v>
          </cell>
          <cell r="J3846">
            <v>33717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2</v>
          </cell>
          <cell r="R3846" t="str">
            <v>OBRAS Y MEDIO AMBIENTE</v>
          </cell>
          <cell r="S3846">
            <v>18</v>
          </cell>
          <cell r="T3846" t="str">
            <v>CONSTRUCCION Y MANTENIMIENTO DE CAMINOS VECINALES</v>
          </cell>
          <cell r="U3846">
            <v>1</v>
          </cell>
          <cell r="V3846" t="str">
            <v>NUEVOS - 2008</v>
          </cell>
          <cell r="W3846">
            <v>4511</v>
          </cell>
        </row>
        <row r="3847">
          <cell r="B3847" t="str">
            <v>B05-19478-00000</v>
          </cell>
          <cell r="C3847" t="str">
            <v>CONSTRUCCION MODULO POLICIAL</v>
          </cell>
          <cell r="D3847" t="str">
            <v>ALTO LIMA 4ta. SECCION</v>
          </cell>
          <cell r="E3847">
            <v>6</v>
          </cell>
          <cell r="F3847" t="str">
            <v>DISTRITO - 6</v>
          </cell>
          <cell r="G3847" t="str">
            <v>RI-08</v>
          </cell>
          <cell r="H3847">
            <v>20000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20000</v>
          </cell>
          <cell r="P3847">
            <v>0</v>
          </cell>
          <cell r="Q3847">
            <v>2</v>
          </cell>
          <cell r="R3847" t="str">
            <v>OBRAS Y MEDIO AMBIENTE</v>
          </cell>
          <cell r="S3847">
            <v>6</v>
          </cell>
          <cell r="T3847" t="str">
            <v>SERVICIOS DE SEGURIDAD CIUDADANA</v>
          </cell>
          <cell r="U3847">
            <v>1</v>
          </cell>
          <cell r="V3847" t="str">
            <v>NUEVOS - 2008</v>
          </cell>
          <cell r="W3847">
            <v>4512</v>
          </cell>
        </row>
        <row r="3848">
          <cell r="B3848" t="str">
            <v>B05-19479-00000</v>
          </cell>
          <cell r="C3848" t="str">
            <v>DOTACION MATERIALES DE CONSTRUCCION PARA ENLOSETADO CALLE TUCUMAN (ENTRE AV. 6 Y ECUADOR)</v>
          </cell>
          <cell r="D3848" t="str">
            <v>ALTO LIMA 3ra. SECCION CENTRAL</v>
          </cell>
          <cell r="E3848">
            <v>6</v>
          </cell>
          <cell r="F3848" t="str">
            <v>DISTRITO - 6</v>
          </cell>
          <cell r="G3848" t="str">
            <v>RI-08</v>
          </cell>
          <cell r="H3848">
            <v>50000</v>
          </cell>
          <cell r="I3848">
            <v>0</v>
          </cell>
          <cell r="J3848">
            <v>50000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2</v>
          </cell>
          <cell r="R3848" t="str">
            <v>OBRAS Y MEDIO AMBIENTE</v>
          </cell>
          <cell r="S3848">
            <v>18</v>
          </cell>
          <cell r="T3848" t="str">
            <v>CONSTRUCCION Y MANTENIMIENTO DE CAMINOS VECINALES</v>
          </cell>
          <cell r="U3848">
            <v>1</v>
          </cell>
          <cell r="V3848" t="str">
            <v>NUEVOS - 2008</v>
          </cell>
          <cell r="W3848">
            <v>4513</v>
          </cell>
        </row>
        <row r="3849">
          <cell r="B3849" t="str">
            <v>B05-19480-00000</v>
          </cell>
          <cell r="C3849" t="str">
            <v>EMBOVEDADO AV. 10</v>
          </cell>
          <cell r="D3849" t="str">
            <v>PANAMERICANA I</v>
          </cell>
          <cell r="E3849">
            <v>15</v>
          </cell>
          <cell r="F3849" t="str">
            <v>DISTRITAL</v>
          </cell>
          <cell r="G3849" t="str">
            <v>RI-08</v>
          </cell>
          <cell r="H3849">
            <v>429754</v>
          </cell>
          <cell r="I3849">
            <v>0</v>
          </cell>
          <cell r="J3849">
            <v>429754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2</v>
          </cell>
          <cell r="R3849" t="str">
            <v>OBRAS Y MEDIO AMBIENTE</v>
          </cell>
          <cell r="S3849">
            <v>15</v>
          </cell>
          <cell r="T3849" t="str">
            <v>PLAN USO DE DESECHOS SOLIDOS - ALCANTARILLADO SANITARIO</v>
          </cell>
          <cell r="U3849">
            <v>1</v>
          </cell>
          <cell r="V3849" t="str">
            <v>NUEVOS - 2008</v>
          </cell>
          <cell r="W3849">
            <v>4514</v>
          </cell>
        </row>
        <row r="3850">
          <cell r="B3850" t="str">
            <v>B05-19481-00000</v>
          </cell>
          <cell r="C3850" t="str">
            <v>EQUIPAMIENTO C.E.A. JUAN CAPRILES</v>
          </cell>
          <cell r="D3850" t="str">
            <v>PLAN 482</v>
          </cell>
          <cell r="E3850">
            <v>1</v>
          </cell>
          <cell r="F3850" t="str">
            <v>DISTRITO - 1</v>
          </cell>
          <cell r="G3850" t="str">
            <v>RI-08</v>
          </cell>
          <cell r="H3850">
            <v>45639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45639</v>
          </cell>
          <cell r="P3850">
            <v>0</v>
          </cell>
          <cell r="Q3850">
            <v>1</v>
          </cell>
          <cell r="R3850" t="str">
            <v>PROTECCION SOCIAL</v>
          </cell>
          <cell r="S3850">
            <v>1</v>
          </cell>
          <cell r="T3850" t="str">
            <v>SERVICIO DE EDUCACION</v>
          </cell>
          <cell r="U3850">
            <v>1</v>
          </cell>
          <cell r="V3850" t="str">
            <v>NUEVOS - 2008</v>
          </cell>
          <cell r="W3850">
            <v>4515</v>
          </cell>
        </row>
        <row r="3851">
          <cell r="B3851" t="str">
            <v/>
          </cell>
          <cell r="C3851" t="str">
            <v>FORTALECIMIENTO CRPs CIUDAD DE EL ALTO</v>
          </cell>
          <cell r="D3851" t="str">
            <v>DISTRITAL</v>
          </cell>
          <cell r="E3851">
            <v>15</v>
          </cell>
          <cell r="F3851" t="str">
            <v>DISTRITAL</v>
          </cell>
          <cell r="G3851" t="str">
            <v>RI-08</v>
          </cell>
          <cell r="H3851">
            <v>250000</v>
          </cell>
          <cell r="I3851">
            <v>250000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1</v>
          </cell>
          <cell r="R3851" t="str">
            <v>PROTECCION SOCIAL</v>
          </cell>
          <cell r="S3851">
            <v>1</v>
          </cell>
          <cell r="T3851" t="str">
            <v>SERVICIO DE EDUCACION</v>
          </cell>
          <cell r="U3851">
            <v>1</v>
          </cell>
          <cell r="V3851" t="str">
            <v>NUEVOS - 2008</v>
          </cell>
          <cell r="W3851">
            <v>4516</v>
          </cell>
        </row>
        <row r="3852">
          <cell r="B3852" t="str">
            <v/>
          </cell>
          <cell r="C3852" t="str">
            <v>DOTACION DE INSUMOS Y MEDICAMENTOS CENTROS DE SALUD D-8</v>
          </cell>
          <cell r="D3852" t="str">
            <v>DISTRITAL D-8</v>
          </cell>
          <cell r="E3852">
            <v>15</v>
          </cell>
          <cell r="F3852" t="str">
            <v>DISTRITAL</v>
          </cell>
          <cell r="G3852" t="str">
            <v>RI-08</v>
          </cell>
          <cell r="H3852">
            <v>50000</v>
          </cell>
          <cell r="I3852">
            <v>50000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1</v>
          </cell>
          <cell r="R3852" t="str">
            <v>PROTECCION SOCIAL</v>
          </cell>
          <cell r="S3852">
            <v>2</v>
          </cell>
          <cell r="T3852" t="str">
            <v>SERVICIO DE SALUD</v>
          </cell>
          <cell r="U3852">
            <v>1</v>
          </cell>
          <cell r="V3852" t="str">
            <v>NUEVOS - 2008</v>
          </cell>
          <cell r="W3852">
            <v>4517</v>
          </cell>
        </row>
        <row r="3853">
          <cell r="B3853" t="str">
            <v>B05-19536-00000</v>
          </cell>
          <cell r="C3853" t="str">
            <v>ENLOSETADO AV. ARRAYAN</v>
          </cell>
          <cell r="D3853" t="str">
            <v>7 DE SEPTIEMBRE</v>
          </cell>
          <cell r="E3853">
            <v>3</v>
          </cell>
          <cell r="F3853" t="str">
            <v>DISTRITO - 3</v>
          </cell>
          <cell r="G3853" t="str">
            <v>RI-08</v>
          </cell>
          <cell r="H3853">
            <v>59000</v>
          </cell>
          <cell r="I3853">
            <v>38000</v>
          </cell>
          <cell r="J3853">
            <v>21000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2</v>
          </cell>
          <cell r="R3853" t="str">
            <v>OBRAS Y MEDIO AMBIENTE</v>
          </cell>
          <cell r="S3853">
            <v>18</v>
          </cell>
          <cell r="T3853" t="str">
            <v>CONSTRUCCION Y MANTENIMIENTO DE CAMINOS VECINALES</v>
          </cell>
          <cell r="U3853">
            <v>1</v>
          </cell>
          <cell r="V3853" t="str">
            <v>NUEVOS - 2008</v>
          </cell>
          <cell r="W3853">
            <v>4518</v>
          </cell>
        </row>
        <row r="3854">
          <cell r="B3854" t="str">
            <v>B05-19564-00000</v>
          </cell>
          <cell r="C3854" t="str">
            <v>REFACCION CENTRO DE SALUD SENKATA</v>
          </cell>
          <cell r="D3854" t="str">
            <v>DISTRITO D-8</v>
          </cell>
          <cell r="E3854">
            <v>15</v>
          </cell>
          <cell r="F3854" t="str">
            <v>DISTRITAL</v>
          </cell>
          <cell r="G3854" t="str">
            <v>RI-08</v>
          </cell>
          <cell r="H3854">
            <v>100000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100000</v>
          </cell>
          <cell r="P3854">
            <v>0</v>
          </cell>
          <cell r="Q3854">
            <v>1</v>
          </cell>
          <cell r="R3854" t="str">
            <v>PROTECCION SOCIAL</v>
          </cell>
          <cell r="S3854">
            <v>2</v>
          </cell>
          <cell r="T3854" t="str">
            <v>SERVICIO DE SALUD</v>
          </cell>
          <cell r="U3854">
            <v>1</v>
          </cell>
          <cell r="V3854" t="str">
            <v>NUEVOS - 2008</v>
          </cell>
          <cell r="W3854">
            <v>4519</v>
          </cell>
        </row>
        <row r="3855">
          <cell r="B3855" t="str">
            <v>B05-19492-00000</v>
          </cell>
          <cell r="C3855" t="str">
            <v>CONSTRUCCION CENTRO DE SALUD PANORAMICA II</v>
          </cell>
          <cell r="D3855" t="str">
            <v>DISTRITO D-8</v>
          </cell>
          <cell r="E3855">
            <v>15</v>
          </cell>
          <cell r="F3855" t="str">
            <v>DISTRITAL</v>
          </cell>
          <cell r="G3855" t="str">
            <v>RI-08</v>
          </cell>
          <cell r="H3855">
            <v>100000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100000</v>
          </cell>
          <cell r="P3855">
            <v>0</v>
          </cell>
          <cell r="Q3855">
            <v>1</v>
          </cell>
          <cell r="R3855" t="str">
            <v>PROTECCION SOCIAL</v>
          </cell>
          <cell r="S3855">
            <v>2</v>
          </cell>
          <cell r="T3855" t="str">
            <v>SERVICIO DE SALUD</v>
          </cell>
          <cell r="U3855">
            <v>1</v>
          </cell>
          <cell r="V3855" t="str">
            <v>NUEVOS - 2008</v>
          </cell>
          <cell r="W3855">
            <v>4520</v>
          </cell>
        </row>
        <row r="3856">
          <cell r="B3856" t="str">
            <v/>
          </cell>
          <cell r="C3856" t="str">
            <v>DOTACION DE ALIMENTOS (CENTROS INFANTILES D-8)</v>
          </cell>
          <cell r="D3856" t="str">
            <v>DISTRITAL D-8</v>
          </cell>
          <cell r="E3856">
            <v>15</v>
          </cell>
          <cell r="F3856" t="str">
            <v>DISTRITAL</v>
          </cell>
          <cell r="G3856" t="str">
            <v>RI-08</v>
          </cell>
          <cell r="H3856">
            <v>40000</v>
          </cell>
          <cell r="I3856">
            <v>0</v>
          </cell>
          <cell r="J3856">
            <v>40000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1</v>
          </cell>
          <cell r="R3856" t="str">
            <v>PROTECCION SOCIAL</v>
          </cell>
          <cell r="S3856">
            <v>2</v>
          </cell>
          <cell r="T3856" t="str">
            <v>SERVICIO DE SALUD</v>
          </cell>
          <cell r="U3856">
            <v>1</v>
          </cell>
          <cell r="V3856" t="str">
            <v>NUEVOS - 2008</v>
          </cell>
          <cell r="W3856">
            <v>4521</v>
          </cell>
        </row>
        <row r="3857">
          <cell r="B3857" t="str">
            <v/>
          </cell>
          <cell r="C3857" t="str">
            <v>MANTENIMIENTO ALUMBRADO PUBLICO AV. 6 DE MARZO (ZONA FRANCA - YPFB)</v>
          </cell>
          <cell r="D3857" t="str">
            <v>DISTRITO D-8</v>
          </cell>
          <cell r="E3857">
            <v>15</v>
          </cell>
          <cell r="F3857" t="str">
            <v>DISTRITAL</v>
          </cell>
          <cell r="G3857" t="str">
            <v>RI-08</v>
          </cell>
          <cell r="H3857">
            <v>40000</v>
          </cell>
          <cell r="I3857">
            <v>0</v>
          </cell>
          <cell r="J3857">
            <v>40000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2</v>
          </cell>
          <cell r="R3857" t="str">
            <v>OBRAS Y MEDIO AMBIENTE</v>
          </cell>
          <cell r="S3857">
            <v>17</v>
          </cell>
          <cell r="T3857" t="str">
            <v>ALUMBRADO PUBLICO</v>
          </cell>
          <cell r="U3857">
            <v>1</v>
          </cell>
          <cell r="V3857" t="str">
            <v>NUEVOS - 2008</v>
          </cell>
          <cell r="W3857">
            <v>4522</v>
          </cell>
        </row>
        <row r="3858">
          <cell r="B3858" t="str">
            <v>B05-19554-00000</v>
          </cell>
          <cell r="C3858" t="str">
            <v>EQUIPAMIENTO SUB ALCALDIA D-8</v>
          </cell>
          <cell r="D3858" t="str">
            <v>DISTRITO D-8</v>
          </cell>
          <cell r="E3858">
            <v>15</v>
          </cell>
          <cell r="F3858" t="str">
            <v>DISTRITAL</v>
          </cell>
          <cell r="G3858" t="str">
            <v>RI-08</v>
          </cell>
          <cell r="H3858">
            <v>20000</v>
          </cell>
          <cell r="I3858">
            <v>0</v>
          </cell>
          <cell r="J3858">
            <v>20000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4</v>
          </cell>
          <cell r="R3858" t="str">
            <v>FORTALECIMIENTO INSTITUCIONAL</v>
          </cell>
          <cell r="S3858">
            <v>20</v>
          </cell>
          <cell r="T3858" t="str">
            <v>FORTALECIMIENTO MUNICIPAL</v>
          </cell>
          <cell r="U3858">
            <v>1</v>
          </cell>
          <cell r="V3858" t="str">
            <v>NUEVOS - 2008</v>
          </cell>
          <cell r="W3858">
            <v>4523</v>
          </cell>
        </row>
        <row r="3859">
          <cell r="B3859" t="str">
            <v>B05-19515-00000</v>
          </cell>
          <cell r="C3859" t="str">
            <v>CONSTRUCCION DE PISOS Y CORDONES DE ACERA D-8</v>
          </cell>
          <cell r="D3859" t="str">
            <v>DISTRITAL D-8</v>
          </cell>
          <cell r="E3859">
            <v>15</v>
          </cell>
          <cell r="F3859" t="str">
            <v>DISTRITAL</v>
          </cell>
          <cell r="G3859" t="str">
            <v>RI-08</v>
          </cell>
          <cell r="H3859">
            <v>200000</v>
          </cell>
          <cell r="I3859">
            <v>0</v>
          </cell>
          <cell r="J3859">
            <v>200000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2</v>
          </cell>
          <cell r="R3859" t="str">
            <v>OBRAS Y MEDIO AMBIENTE</v>
          </cell>
          <cell r="S3859">
            <v>18</v>
          </cell>
          <cell r="T3859" t="str">
            <v>CONSTRUCCION Y MANTENIMIENTO DE CAMINOS VECINALES</v>
          </cell>
          <cell r="U3859">
            <v>1</v>
          </cell>
          <cell r="V3859" t="str">
            <v>NUEVOS - 2008</v>
          </cell>
          <cell r="W3859">
            <v>4524</v>
          </cell>
        </row>
        <row r="3860">
          <cell r="B3860" t="str">
            <v>B05-19520-00000</v>
          </cell>
          <cell r="C3860" t="str">
            <v>CONSTRUCCION MURO PERIMETRAL (FASE II) U. E. CATOLICO MERCEDES</v>
          </cell>
          <cell r="D3860" t="str">
            <v>DISTRITAL D-8</v>
          </cell>
          <cell r="E3860">
            <v>15</v>
          </cell>
          <cell r="F3860" t="str">
            <v>DISTRITAL</v>
          </cell>
          <cell r="G3860" t="str">
            <v>RI-08</v>
          </cell>
          <cell r="H3860">
            <v>140000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140000</v>
          </cell>
          <cell r="P3860">
            <v>0</v>
          </cell>
          <cell r="Q3860">
            <v>1</v>
          </cell>
          <cell r="R3860" t="str">
            <v>PROTECCION SOCIAL</v>
          </cell>
          <cell r="S3860">
            <v>1</v>
          </cell>
          <cell r="T3860" t="str">
            <v>SERVICIO DE EDUCACION</v>
          </cell>
          <cell r="U3860">
            <v>1</v>
          </cell>
          <cell r="V3860" t="str">
            <v>NUEVOS - 2008</v>
          </cell>
          <cell r="W3860">
            <v>4525</v>
          </cell>
        </row>
        <row r="3861">
          <cell r="B3861" t="str">
            <v>B05-19499-00000</v>
          </cell>
          <cell r="C3861" t="str">
            <v>CONSTRUCCION DE AULAS U.E. ITALIA</v>
          </cell>
          <cell r="D3861" t="str">
            <v>DISTRITO D-8</v>
          </cell>
          <cell r="E3861">
            <v>15</v>
          </cell>
          <cell r="F3861" t="str">
            <v>DISTRITAL</v>
          </cell>
          <cell r="G3861" t="str">
            <v>RI-08</v>
          </cell>
          <cell r="H3861">
            <v>250000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250000</v>
          </cell>
          <cell r="P3861">
            <v>0</v>
          </cell>
          <cell r="Q3861">
            <v>1</v>
          </cell>
          <cell r="R3861" t="str">
            <v>PROTECCION SOCIAL</v>
          </cell>
          <cell r="S3861">
            <v>1</v>
          </cell>
          <cell r="T3861" t="str">
            <v>SERVICIO DE EDUCACION</v>
          </cell>
          <cell r="U3861">
            <v>1</v>
          </cell>
          <cell r="V3861" t="str">
            <v>NUEVOS - 2008</v>
          </cell>
          <cell r="W3861">
            <v>4526</v>
          </cell>
        </row>
        <row r="3862">
          <cell r="B3862" t="str">
            <v>B05-19511-00000</v>
          </cell>
          <cell r="C3862" t="str">
            <v>CONSTRUCCION DE COCINA EN U.E. AVELINO SIÑANI</v>
          </cell>
          <cell r="D3862" t="str">
            <v>DISTRITO D-8</v>
          </cell>
          <cell r="E3862">
            <v>15</v>
          </cell>
          <cell r="F3862" t="str">
            <v>DISTRITAL</v>
          </cell>
          <cell r="G3862" t="str">
            <v>RI-08</v>
          </cell>
          <cell r="H3862">
            <v>40000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40000</v>
          </cell>
          <cell r="P3862">
            <v>0</v>
          </cell>
          <cell r="Q3862">
            <v>1</v>
          </cell>
          <cell r="R3862" t="str">
            <v>PROTECCION SOCIAL</v>
          </cell>
          <cell r="S3862">
            <v>1</v>
          </cell>
          <cell r="T3862" t="str">
            <v>SERVICIO DE EDUCACION</v>
          </cell>
          <cell r="U3862">
            <v>1</v>
          </cell>
          <cell r="V3862" t="str">
            <v>NUEVOS - 2008</v>
          </cell>
          <cell r="W3862">
            <v>4527</v>
          </cell>
        </row>
        <row r="3863">
          <cell r="B3863" t="str">
            <v>B05-19487-00000</v>
          </cell>
          <cell r="C3863" t="str">
            <v>CONCLUSION CENTRO DE SALUD UNIFICADA POTOSI</v>
          </cell>
          <cell r="D3863" t="str">
            <v>DISTRITO D-8</v>
          </cell>
          <cell r="E3863">
            <v>15</v>
          </cell>
          <cell r="F3863" t="str">
            <v>DISTRITAL</v>
          </cell>
          <cell r="G3863" t="str">
            <v>RI-08</v>
          </cell>
          <cell r="H3863">
            <v>30000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30000</v>
          </cell>
          <cell r="P3863">
            <v>0</v>
          </cell>
          <cell r="Q3863">
            <v>1</v>
          </cell>
          <cell r="R3863" t="str">
            <v>PROTECCION SOCIAL</v>
          </cell>
          <cell r="S3863">
            <v>2</v>
          </cell>
          <cell r="T3863" t="str">
            <v>SERVICIO DE SALUD</v>
          </cell>
          <cell r="U3863">
            <v>1</v>
          </cell>
          <cell r="V3863" t="str">
            <v>NUEVOS - 2008</v>
          </cell>
          <cell r="W3863">
            <v>4528</v>
          </cell>
        </row>
        <row r="3864">
          <cell r="B3864" t="str">
            <v>B05-10477-00000</v>
          </cell>
          <cell r="C3864" t="str">
            <v>PROGRAMA INTENSIVO DE EMPLEO D-8</v>
          </cell>
          <cell r="D3864" t="str">
            <v>DISTRITO 8</v>
          </cell>
          <cell r="E3864">
            <v>8</v>
          </cell>
          <cell r="F3864" t="str">
            <v>DISTRITO - 8</v>
          </cell>
          <cell r="G3864" t="str">
            <v>RI-08</v>
          </cell>
          <cell r="H3864">
            <v>81884</v>
          </cell>
          <cell r="I3864">
            <v>81884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2</v>
          </cell>
          <cell r="R3864" t="str">
            <v>OBRAS Y MEDIO AMBIENTE</v>
          </cell>
          <cell r="S3864">
            <v>12</v>
          </cell>
          <cell r="T3864" t="str">
            <v>INFRAESTRUCTURA URBANA Y RURAL</v>
          </cell>
          <cell r="U3864">
            <v>5</v>
          </cell>
          <cell r="V3864" t="str">
            <v>PROYECTOS GESTIONES PASADAS</v>
          </cell>
          <cell r="W3864">
            <v>4529</v>
          </cell>
        </row>
        <row r="3865">
          <cell r="B3865" t="str">
            <v>B05-19512-00000</v>
          </cell>
          <cell r="C3865" t="str">
            <v>CONSTRUCCION DE DOS AULAS U.E. TARAPACA 7 DE OCTUBRE (COMPLEMENTO)</v>
          </cell>
          <cell r="D3865" t="str">
            <v>DISTRITO D-8</v>
          </cell>
          <cell r="E3865">
            <v>15</v>
          </cell>
          <cell r="F3865" t="str">
            <v>DISTRITAL</v>
          </cell>
          <cell r="G3865" t="str">
            <v>RI-08</v>
          </cell>
          <cell r="H3865">
            <v>140000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140000</v>
          </cell>
          <cell r="P3865">
            <v>0</v>
          </cell>
          <cell r="Q3865">
            <v>1</v>
          </cell>
          <cell r="R3865" t="str">
            <v>PROTECCION SOCIAL</v>
          </cell>
          <cell r="S3865">
            <v>1</v>
          </cell>
          <cell r="T3865" t="str">
            <v>SERVICIO DE EDUCACION</v>
          </cell>
          <cell r="U3865">
            <v>1</v>
          </cell>
          <cell r="V3865" t="str">
            <v>NUEVOS - 2008</v>
          </cell>
          <cell r="W3865">
            <v>4530</v>
          </cell>
        </row>
        <row r="3866">
          <cell r="B3866" t="str">
            <v>B05-19497-00000</v>
          </cell>
          <cell r="C3866" t="str">
            <v>CONSTRUCCION DE AULAS U.E. BOLIVIA MAR (COMPLEMENTO)</v>
          </cell>
          <cell r="D3866" t="str">
            <v>DISTRITO D-8</v>
          </cell>
          <cell r="E3866">
            <v>15</v>
          </cell>
          <cell r="F3866" t="str">
            <v>DISTRITAL</v>
          </cell>
          <cell r="G3866" t="str">
            <v>RI-08</v>
          </cell>
          <cell r="H3866">
            <v>160000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160000</v>
          </cell>
          <cell r="P3866">
            <v>0</v>
          </cell>
          <cell r="Q3866">
            <v>1</v>
          </cell>
          <cell r="R3866" t="str">
            <v>PROTECCION SOCIAL</v>
          </cell>
          <cell r="S3866">
            <v>1</v>
          </cell>
          <cell r="T3866" t="str">
            <v>SERVICIO DE EDUCACION</v>
          </cell>
          <cell r="U3866">
            <v>1</v>
          </cell>
          <cell r="V3866" t="str">
            <v>NUEVOS - 2008</v>
          </cell>
          <cell r="W3866">
            <v>4531</v>
          </cell>
        </row>
        <row r="3867">
          <cell r="B3867" t="str">
            <v>B05-19500-00000</v>
          </cell>
          <cell r="C3867" t="str">
            <v>CONSTRUCCION DE AULAS U.E. NUEVA ESPERANZA (COMPLEMENTO)</v>
          </cell>
          <cell r="D3867" t="str">
            <v>DISTRITO D-8</v>
          </cell>
          <cell r="E3867">
            <v>15</v>
          </cell>
          <cell r="F3867" t="str">
            <v>DISTRITAL</v>
          </cell>
          <cell r="G3867" t="str">
            <v>RI-08</v>
          </cell>
          <cell r="H3867">
            <v>140000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140000</v>
          </cell>
          <cell r="P3867">
            <v>0</v>
          </cell>
          <cell r="Q3867">
            <v>1</v>
          </cell>
          <cell r="R3867" t="str">
            <v>PROTECCION SOCIAL</v>
          </cell>
          <cell r="S3867">
            <v>1</v>
          </cell>
          <cell r="T3867" t="str">
            <v>SERVICIO DE EDUCACION</v>
          </cell>
          <cell r="U3867">
            <v>1</v>
          </cell>
          <cell r="V3867" t="str">
            <v>NUEVOS - 2008</v>
          </cell>
          <cell r="W3867">
            <v>4532</v>
          </cell>
        </row>
        <row r="3868">
          <cell r="B3868" t="str">
            <v>B05-19498-00000</v>
          </cell>
          <cell r="C3868" t="str">
            <v>CONSTRUCCION DE AULAS U.E. COPACABANA (FASE I)</v>
          </cell>
          <cell r="D3868" t="str">
            <v>DISTRITO D-8</v>
          </cell>
          <cell r="E3868">
            <v>15</v>
          </cell>
          <cell r="F3868" t="str">
            <v>DISTRITAL</v>
          </cell>
          <cell r="G3868" t="str">
            <v>RI-08</v>
          </cell>
          <cell r="H3868">
            <v>150000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150000</v>
          </cell>
          <cell r="P3868">
            <v>0</v>
          </cell>
          <cell r="Q3868">
            <v>1</v>
          </cell>
          <cell r="R3868" t="str">
            <v>PROTECCION SOCIAL</v>
          </cell>
          <cell r="S3868">
            <v>1</v>
          </cell>
          <cell r="T3868" t="str">
            <v>SERVICIO DE EDUCACION</v>
          </cell>
          <cell r="U3868">
            <v>1</v>
          </cell>
          <cell r="V3868" t="str">
            <v>NUEVOS - 2008</v>
          </cell>
          <cell r="W3868">
            <v>4533</v>
          </cell>
        </row>
        <row r="3869">
          <cell r="B3869" t="str">
            <v>B05-19555-00000</v>
          </cell>
          <cell r="C3869" t="str">
            <v>EQUIPAMIENTO SUB ALCALDIA D-8 (CONTROL SOCIAL)</v>
          </cell>
          <cell r="D3869" t="str">
            <v>DISTRITO D-8</v>
          </cell>
          <cell r="E3869">
            <v>15</v>
          </cell>
          <cell r="F3869" t="str">
            <v>DISTRITAL</v>
          </cell>
          <cell r="G3869" t="str">
            <v>RI-08</v>
          </cell>
          <cell r="H3869">
            <v>250000</v>
          </cell>
          <cell r="I3869">
            <v>250000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4</v>
          </cell>
          <cell r="R3869" t="str">
            <v>FORTALECIMIENTO INSTITUCIONAL</v>
          </cell>
          <cell r="S3869">
            <v>20</v>
          </cell>
          <cell r="T3869" t="str">
            <v>FORTALECIMIENTO MUNICIPAL</v>
          </cell>
          <cell r="U3869">
            <v>1</v>
          </cell>
          <cell r="V3869" t="str">
            <v>NUEVOS - 2008</v>
          </cell>
          <cell r="W3869">
            <v>4534</v>
          </cell>
        </row>
        <row r="3870">
          <cell r="B3870" t="str">
            <v>B05-19526-00000</v>
          </cell>
          <cell r="C3870" t="str">
            <v>DOTACION DE LUMINARIAS Y ACCESORIOS D-8</v>
          </cell>
          <cell r="D3870" t="str">
            <v>DISTRITO D-8</v>
          </cell>
          <cell r="E3870">
            <v>15</v>
          </cell>
          <cell r="F3870" t="str">
            <v>DISTRITAL</v>
          </cell>
          <cell r="G3870" t="str">
            <v>RI-08</v>
          </cell>
          <cell r="H3870">
            <v>400000</v>
          </cell>
          <cell r="I3870">
            <v>250000</v>
          </cell>
          <cell r="J3870">
            <v>150000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2</v>
          </cell>
          <cell r="R3870" t="str">
            <v>OBRAS Y MEDIO AMBIENTE</v>
          </cell>
          <cell r="S3870">
            <v>17</v>
          </cell>
          <cell r="T3870" t="str">
            <v>ALUMBRADO PUBLICO</v>
          </cell>
          <cell r="U3870">
            <v>1</v>
          </cell>
          <cell r="V3870" t="str">
            <v>NUEVOS - 2008</v>
          </cell>
          <cell r="W3870">
            <v>4535</v>
          </cell>
        </row>
        <row r="3871">
          <cell r="B3871" t="str">
            <v/>
          </cell>
          <cell r="C3871" t="str">
            <v>REHABILITACION DE AREAS VERDES D-8</v>
          </cell>
          <cell r="D3871" t="str">
            <v>DISTRITO D-8</v>
          </cell>
          <cell r="E3871">
            <v>15</v>
          </cell>
          <cell r="F3871" t="str">
            <v>DISTRITAL</v>
          </cell>
          <cell r="G3871" t="str">
            <v>RI-08</v>
          </cell>
          <cell r="H3871">
            <v>150000</v>
          </cell>
          <cell r="I3871">
            <v>150000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2</v>
          </cell>
          <cell r="R3871" t="str">
            <v>OBRAS Y MEDIO AMBIENTE</v>
          </cell>
          <cell r="S3871">
            <v>14</v>
          </cell>
          <cell r="T3871" t="str">
            <v>DESARROLLO Y PRESERVACION DE MEDIO AMBIENTE</v>
          </cell>
          <cell r="U3871">
            <v>1</v>
          </cell>
          <cell r="V3871" t="str">
            <v>NUEVOS - 2008</v>
          </cell>
          <cell r="W3871">
            <v>4536</v>
          </cell>
        </row>
        <row r="3872">
          <cell r="B3872" t="str">
            <v>B05-19549-00000</v>
          </cell>
          <cell r="C3872" t="str">
            <v>ENLOSETADO DE LAS CALLES 6 Y C</v>
          </cell>
          <cell r="D3872" t="str">
            <v>SANTA ROSA</v>
          </cell>
          <cell r="E3872">
            <v>1</v>
          </cell>
          <cell r="F3872" t="str">
            <v>DISTRITO - 1</v>
          </cell>
          <cell r="G3872" t="str">
            <v>RI-08</v>
          </cell>
          <cell r="H3872">
            <v>263000</v>
          </cell>
          <cell r="I3872">
            <v>263000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2</v>
          </cell>
          <cell r="R3872" t="str">
            <v>OBRAS Y MEDIO AMBIENTE</v>
          </cell>
          <cell r="S3872">
            <v>18</v>
          </cell>
          <cell r="T3872" t="str">
            <v>CONSTRUCCION Y MANTENIMIENTO DE CAMINOS VECINALES</v>
          </cell>
          <cell r="U3872">
            <v>1</v>
          </cell>
          <cell r="V3872" t="str">
            <v>NUEVOS - 2008</v>
          </cell>
          <cell r="W3872">
            <v>4537</v>
          </cell>
        </row>
        <row r="3873">
          <cell r="B3873" t="str">
            <v>B05-19485-00000</v>
          </cell>
          <cell r="C3873" t="str">
            <v>ASFALTADO DE LA CALLE 4 (DESDE CALLE CIVICA HASTA CALLE D)</v>
          </cell>
          <cell r="D3873" t="str">
            <v>SANTA ROSA</v>
          </cell>
          <cell r="E3873">
            <v>1</v>
          </cell>
          <cell r="F3873" t="str">
            <v>DISTRITO - 1</v>
          </cell>
          <cell r="G3873" t="str">
            <v>RI-08</v>
          </cell>
          <cell r="H3873">
            <v>330000</v>
          </cell>
          <cell r="I3873">
            <v>330000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2</v>
          </cell>
          <cell r="R3873" t="str">
            <v>OBRAS Y MEDIO AMBIENTE</v>
          </cell>
          <cell r="S3873">
            <v>18</v>
          </cell>
          <cell r="T3873" t="str">
            <v>CONSTRUCCION Y MANTENIMIENTO DE CAMINOS VECINALES</v>
          </cell>
          <cell r="U3873">
            <v>1</v>
          </cell>
          <cell r="V3873" t="str">
            <v>NUEVOS - 2008</v>
          </cell>
          <cell r="W3873">
            <v>4538</v>
          </cell>
        </row>
        <row r="3874">
          <cell r="B3874" t="str">
            <v>B05-19535-00000</v>
          </cell>
          <cell r="C3874" t="str">
            <v>EMPEDRADO DE LA CALLE F</v>
          </cell>
          <cell r="D3874" t="str">
            <v>SANTA ROSA</v>
          </cell>
          <cell r="E3874">
            <v>1</v>
          </cell>
          <cell r="F3874" t="str">
            <v>DISTRITO - 1</v>
          </cell>
          <cell r="G3874" t="str">
            <v>RI-08</v>
          </cell>
          <cell r="H3874">
            <v>150000</v>
          </cell>
          <cell r="I3874">
            <v>150000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2</v>
          </cell>
          <cell r="R3874" t="str">
            <v>OBRAS Y MEDIO AMBIENTE</v>
          </cell>
          <cell r="S3874">
            <v>18</v>
          </cell>
          <cell r="T3874" t="str">
            <v>CONSTRUCCION Y MANTENIMIENTO DE CAMINOS VECINALES</v>
          </cell>
          <cell r="U3874">
            <v>1</v>
          </cell>
          <cell r="V3874" t="str">
            <v>NUEVOS - 2008</v>
          </cell>
          <cell r="W3874">
            <v>4539</v>
          </cell>
        </row>
        <row r="3875">
          <cell r="B3875" t="str">
            <v>B05-19529-00000</v>
          </cell>
          <cell r="C3875" t="str">
            <v>DOTACION DE TUBOS ZONA 31 DE OCTUBRE</v>
          </cell>
          <cell r="D3875" t="str">
            <v>31 DE OCTUBRE</v>
          </cell>
          <cell r="E3875">
            <v>1</v>
          </cell>
          <cell r="F3875" t="str">
            <v>DISTRITO - 1</v>
          </cell>
          <cell r="G3875" t="str">
            <v>RI-08</v>
          </cell>
          <cell r="H3875">
            <v>2000</v>
          </cell>
          <cell r="I3875">
            <v>0</v>
          </cell>
          <cell r="J3875">
            <v>2000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2</v>
          </cell>
          <cell r="R3875" t="str">
            <v>OBRAS Y MEDIO AMBIENTE</v>
          </cell>
          <cell r="S3875">
            <v>15</v>
          </cell>
          <cell r="T3875" t="str">
            <v>PLAN USO DE DESECHOS SOLIDOS - ALCANTARILLADO SANITARIO</v>
          </cell>
          <cell r="U3875">
            <v>1</v>
          </cell>
          <cell r="V3875" t="str">
            <v>NUEVOS - 2008</v>
          </cell>
          <cell r="W3875">
            <v>4540</v>
          </cell>
        </row>
        <row r="3876">
          <cell r="B3876" t="str">
            <v>B05-19532-00000</v>
          </cell>
          <cell r="C3876" t="str">
            <v>DOTACION MATERIALES DE CONSTRUCCION PARA ENLOSETADO CALLE TUCUMAN (ENTRE AV. 6 Y ECUADOR)</v>
          </cell>
          <cell r="D3876" t="str">
            <v>ALTO LIMA 3ra SECCION NORTE</v>
          </cell>
          <cell r="E3876">
            <v>6</v>
          </cell>
          <cell r="F3876" t="str">
            <v>DISTRITO - 6</v>
          </cell>
          <cell r="G3876" t="str">
            <v>RI-08</v>
          </cell>
          <cell r="H3876">
            <v>50000</v>
          </cell>
          <cell r="I3876">
            <v>45662</v>
          </cell>
          <cell r="J3876">
            <v>4338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2</v>
          </cell>
          <cell r="R3876" t="str">
            <v>OBRAS Y MEDIO AMBIENTE</v>
          </cell>
          <cell r="S3876">
            <v>18</v>
          </cell>
          <cell r="T3876" t="str">
            <v>CONSTRUCCION Y MANTENIMIENTO DE CAMINOS VECINALES</v>
          </cell>
          <cell r="U3876">
            <v>1</v>
          </cell>
          <cell r="V3876" t="str">
            <v>NUEVOS - 2008</v>
          </cell>
          <cell r="W3876">
            <v>4541</v>
          </cell>
        </row>
        <row r="3877">
          <cell r="B3877" t="str">
            <v>B05-19496-00000</v>
          </cell>
          <cell r="C3877" t="str">
            <v>CONSTRUCCION DE AULAS U.E. ARMADA BOLIVIANA (CONCLUSION)</v>
          </cell>
          <cell r="D3877" t="str">
            <v>DISTRITAL D-4</v>
          </cell>
          <cell r="E3877">
            <v>4</v>
          </cell>
          <cell r="F3877" t="str">
            <v>DISTRITO - 4</v>
          </cell>
          <cell r="G3877" t="str">
            <v>RI-08</v>
          </cell>
          <cell r="H3877">
            <v>60000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60000</v>
          </cell>
          <cell r="P3877">
            <v>0</v>
          </cell>
          <cell r="Q3877">
            <v>1</v>
          </cell>
          <cell r="R3877" t="str">
            <v>PROTECCION SOCIAL</v>
          </cell>
          <cell r="S3877">
            <v>1</v>
          </cell>
          <cell r="T3877" t="str">
            <v>SERVICIO DE EDUCACION</v>
          </cell>
          <cell r="U3877">
            <v>1</v>
          </cell>
          <cell r="V3877" t="str">
            <v>NUEVOS - 2008</v>
          </cell>
          <cell r="W3877">
            <v>4542</v>
          </cell>
        </row>
        <row r="3878">
          <cell r="B3878" t="str">
            <v>B05-19489-00000</v>
          </cell>
          <cell r="C3878" t="str">
            <v>CONSTRUCCION BATERIA DE BAÑOS U.E. 16 DE FEBRERO (FASE I)</v>
          </cell>
          <cell r="D3878" t="str">
            <v>DISTRITAL D-4</v>
          </cell>
          <cell r="E3878">
            <v>4</v>
          </cell>
          <cell r="F3878" t="str">
            <v>DISTRITO - 4</v>
          </cell>
          <cell r="G3878" t="str">
            <v>RI-08</v>
          </cell>
          <cell r="H3878">
            <v>50000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50000</v>
          </cell>
          <cell r="P3878">
            <v>0</v>
          </cell>
          <cell r="Q3878">
            <v>1</v>
          </cell>
          <cell r="R3878" t="str">
            <v>PROTECCION SOCIAL</v>
          </cell>
          <cell r="S3878">
            <v>1</v>
          </cell>
          <cell r="T3878" t="str">
            <v>SERVICIO DE EDUCACION</v>
          </cell>
          <cell r="U3878">
            <v>1</v>
          </cell>
          <cell r="V3878" t="str">
            <v>NUEVOS - 2008</v>
          </cell>
          <cell r="W3878">
            <v>4543</v>
          </cell>
        </row>
        <row r="3879">
          <cell r="B3879" t="str">
            <v>B05-19483-00000</v>
          </cell>
          <cell r="C3879" t="str">
            <v>ALCANTARILLADO SANITARIO AV. RADIAL (TRAMO 4)</v>
          </cell>
          <cell r="D3879" t="str">
            <v>DISTRITAL D-4</v>
          </cell>
          <cell r="E3879">
            <v>4</v>
          </cell>
          <cell r="F3879" t="str">
            <v>DISTRITO - 4</v>
          </cell>
          <cell r="G3879" t="str">
            <v>RI-08</v>
          </cell>
          <cell r="H3879">
            <v>99999</v>
          </cell>
          <cell r="I3879">
            <v>99999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2</v>
          </cell>
          <cell r="R3879" t="str">
            <v>OBRAS Y MEDIO AMBIENTE</v>
          </cell>
          <cell r="S3879">
            <v>15</v>
          </cell>
          <cell r="T3879" t="str">
            <v>PLAN USO DE DESECHOS SOLIDOS - ALCANTARILLADO SANITARIO</v>
          </cell>
          <cell r="U3879">
            <v>1</v>
          </cell>
          <cell r="V3879" t="str">
            <v>NUEVOS - 2008</v>
          </cell>
          <cell r="W3879">
            <v>4544</v>
          </cell>
        </row>
        <row r="3880">
          <cell r="B3880" t="str">
            <v>B05-19523-00000</v>
          </cell>
          <cell r="C3880" t="str">
            <v>CONSTRUCCION TINGLADO U.E. EDUARDO AVAROA (CONCLUSION)</v>
          </cell>
          <cell r="D3880" t="str">
            <v>POMAMAYA BAJA</v>
          </cell>
          <cell r="E3880">
            <v>9</v>
          </cell>
          <cell r="F3880" t="str">
            <v>DISTRITO - 9</v>
          </cell>
          <cell r="G3880" t="str">
            <v>RI-08</v>
          </cell>
          <cell r="H3880">
            <v>200000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200000</v>
          </cell>
          <cell r="P3880">
            <v>0</v>
          </cell>
          <cell r="Q3880">
            <v>1</v>
          </cell>
          <cell r="R3880" t="str">
            <v>PROTECCION SOCIAL</v>
          </cell>
          <cell r="S3880">
            <v>1</v>
          </cell>
          <cell r="T3880" t="str">
            <v>SERVICIO DE EDUCACION</v>
          </cell>
          <cell r="U3880">
            <v>1</v>
          </cell>
          <cell r="V3880" t="str">
            <v>NUEVOS - 2008</v>
          </cell>
          <cell r="W3880">
            <v>4545</v>
          </cell>
        </row>
        <row r="3881">
          <cell r="B3881" t="str">
            <v>B05-19524-00000</v>
          </cell>
          <cell r="C3881" t="str">
            <v>CONSTRUCCION TINGLADO U.E. POMAMAYA ALTA (CONCLUSION)</v>
          </cell>
          <cell r="D3881" t="str">
            <v>DISTRITAL D-9</v>
          </cell>
          <cell r="E3881">
            <v>9</v>
          </cell>
          <cell r="F3881" t="str">
            <v>DISTRITO - 9</v>
          </cell>
          <cell r="G3881" t="str">
            <v>RI-08</v>
          </cell>
          <cell r="H3881">
            <v>200000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200000</v>
          </cell>
          <cell r="P3881">
            <v>0</v>
          </cell>
          <cell r="Q3881">
            <v>1</v>
          </cell>
          <cell r="R3881" t="str">
            <v>PROTECCION SOCIAL</v>
          </cell>
          <cell r="S3881">
            <v>1</v>
          </cell>
          <cell r="T3881" t="str">
            <v>SERVICIO DE EDUCACION</v>
          </cell>
          <cell r="U3881">
            <v>1</v>
          </cell>
          <cell r="V3881" t="str">
            <v>NUEVOS - 2008</v>
          </cell>
          <cell r="W3881">
            <v>4546</v>
          </cell>
        </row>
        <row r="3882">
          <cell r="B3882" t="str">
            <v>B05-19528-00000</v>
          </cell>
          <cell r="C3882" t="str">
            <v>DOTACION DE MATERIALES DE CONSTRUCCION PARA MURO PERIMETRAL DE SEDE SOCIAL (CONCLUSION)</v>
          </cell>
          <cell r="D3882" t="str">
            <v>ALTO MILLUNI</v>
          </cell>
          <cell r="E3882">
            <v>9</v>
          </cell>
          <cell r="F3882" t="str">
            <v>DISTRITO - 9</v>
          </cell>
          <cell r="G3882" t="str">
            <v>RI-08</v>
          </cell>
          <cell r="H3882">
            <v>17336</v>
          </cell>
          <cell r="I3882">
            <v>17336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2</v>
          </cell>
          <cell r="R3882" t="str">
            <v>OBRAS Y MEDIO AMBIENTE</v>
          </cell>
          <cell r="S3882">
            <v>12</v>
          </cell>
          <cell r="T3882" t="str">
            <v>INFRAESTRUCTURA URBANA Y RURAL</v>
          </cell>
          <cell r="U3882">
            <v>1</v>
          </cell>
          <cell r="V3882" t="str">
            <v>NUEVOS - 2008</v>
          </cell>
          <cell r="W3882">
            <v>4547</v>
          </cell>
        </row>
        <row r="3883">
          <cell r="B3883" t="str">
            <v>B05-19561-00000</v>
          </cell>
          <cell r="C3883" t="str">
            <v>PAVIMENTO AV. ESTEBAN ARCE</v>
          </cell>
          <cell r="D3883" t="str">
            <v>BAUTISTA SAAVEDRA U.V. "F"</v>
          </cell>
          <cell r="E3883">
            <v>7</v>
          </cell>
          <cell r="F3883" t="str">
            <v>DISTRITO - 7</v>
          </cell>
          <cell r="G3883" t="str">
            <v>RI-08</v>
          </cell>
          <cell r="H3883">
            <v>20000</v>
          </cell>
          <cell r="I3883">
            <v>0</v>
          </cell>
          <cell r="J3883">
            <v>20000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2</v>
          </cell>
          <cell r="R3883" t="str">
            <v>OBRAS Y MEDIO AMBIENTE</v>
          </cell>
          <cell r="S3883">
            <v>18</v>
          </cell>
          <cell r="T3883" t="str">
            <v>CONSTRUCCION Y MANTENIMIENTO DE CAMINOS VECINALES</v>
          </cell>
          <cell r="U3883">
            <v>1</v>
          </cell>
          <cell r="V3883" t="str">
            <v>NUEVOS - 2008</v>
          </cell>
          <cell r="W3883">
            <v>4555</v>
          </cell>
        </row>
        <row r="3884">
          <cell r="B3884" t="str">
            <v>B05-19521-00000</v>
          </cell>
          <cell r="C3884" t="str">
            <v>CONSTRUCCIÓN PUENTE AV. SIMON BOLIVAR</v>
          </cell>
          <cell r="D3884" t="str">
            <v>BAUTISTA SAAVEDRA U.V. "CH" D-7</v>
          </cell>
          <cell r="E3884">
            <v>15</v>
          </cell>
          <cell r="F3884" t="str">
            <v>DISTRITAL</v>
          </cell>
          <cell r="G3884" t="str">
            <v>RI-08</v>
          </cell>
          <cell r="H3884">
            <v>60000</v>
          </cell>
          <cell r="I3884">
            <v>60000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2</v>
          </cell>
          <cell r="R3884" t="str">
            <v>OBRAS Y MEDIO AMBIENTE</v>
          </cell>
          <cell r="S3884">
            <v>18</v>
          </cell>
          <cell r="T3884" t="str">
            <v>CONSTRUCCION Y MANTENIMIENTO DE CAMINOS VECINALES</v>
          </cell>
          <cell r="U3884">
            <v>1</v>
          </cell>
          <cell r="V3884" t="str">
            <v>NUEVOS - 2008</v>
          </cell>
          <cell r="W3884">
            <v>4556</v>
          </cell>
        </row>
        <row r="3885">
          <cell r="B3885" t="str">
            <v>B05-19546-00000</v>
          </cell>
          <cell r="C3885" t="str">
            <v>ENLOSETADO CALLE LATINOAMERICANA</v>
          </cell>
          <cell r="D3885" t="str">
            <v>PANAMERICANA I</v>
          </cell>
          <cell r="E3885">
            <v>5</v>
          </cell>
          <cell r="F3885" t="str">
            <v>DISTRITO - 5</v>
          </cell>
          <cell r="G3885" t="str">
            <v>RI-08</v>
          </cell>
          <cell r="H3885">
            <v>15309</v>
          </cell>
          <cell r="I3885">
            <v>0</v>
          </cell>
          <cell r="J3885">
            <v>7409</v>
          </cell>
          <cell r="K3885">
            <v>7900</v>
          </cell>
          <cell r="L3885">
            <v>0</v>
          </cell>
          <cell r="M3885">
            <v>0</v>
          </cell>
          <cell r="N3885">
            <v>7900</v>
          </cell>
          <cell r="O3885">
            <v>0</v>
          </cell>
          <cell r="P3885">
            <v>0</v>
          </cell>
          <cell r="Q3885">
            <v>2</v>
          </cell>
          <cell r="R3885" t="str">
            <v>OBRAS Y MEDIO AMBIENTE</v>
          </cell>
          <cell r="S3885">
            <v>18</v>
          </cell>
          <cell r="T3885" t="str">
            <v>CONSTRUCCION Y MANTENIMIENTO DE CAMINOS VECINALES</v>
          </cell>
          <cell r="U3885">
            <v>1</v>
          </cell>
          <cell r="V3885" t="str">
            <v>NUEVOS - 2008</v>
          </cell>
          <cell r="W3885">
            <v>4557</v>
          </cell>
        </row>
        <row r="3886">
          <cell r="B3886" t="str">
            <v>B05-19506-00000</v>
          </cell>
          <cell r="C3886" t="str">
            <v>CONSTRUCCION DE BAÑOS (FASE II)</v>
          </cell>
          <cell r="D3886" t="str">
            <v>C. SATELITE PLAN 50 "B"</v>
          </cell>
          <cell r="E3886">
            <v>1</v>
          </cell>
          <cell r="F3886" t="str">
            <v>DISTRITO - 1</v>
          </cell>
          <cell r="G3886" t="str">
            <v>RI-08</v>
          </cell>
          <cell r="H3886">
            <v>36546</v>
          </cell>
          <cell r="I3886">
            <v>36546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2</v>
          </cell>
          <cell r="R3886" t="str">
            <v>OBRAS Y MEDIO AMBIENTE</v>
          </cell>
          <cell r="S3886">
            <v>12</v>
          </cell>
          <cell r="T3886" t="str">
            <v>INFRAESTRUCTURA URBANA Y RURAL</v>
          </cell>
          <cell r="U3886">
            <v>1</v>
          </cell>
          <cell r="V3886" t="str">
            <v>NUEVOS - 2008</v>
          </cell>
          <cell r="W3886">
            <v>4559</v>
          </cell>
        </row>
        <row r="3887">
          <cell r="B3887" t="str">
            <v>B05-19543-00000</v>
          </cell>
          <cell r="C3887" t="str">
            <v>ENLOSETADO CALLE 18 ENTRE CALLE 29C 31C (FASE III)</v>
          </cell>
          <cell r="D3887" t="str">
            <v>C. SATELITE PLAN 482</v>
          </cell>
          <cell r="E3887">
            <v>1</v>
          </cell>
          <cell r="F3887" t="str">
            <v>DISTRITO - 1</v>
          </cell>
          <cell r="G3887" t="str">
            <v>RI-08</v>
          </cell>
          <cell r="H3887">
            <v>70000</v>
          </cell>
          <cell r="I3887">
            <v>0</v>
          </cell>
          <cell r="J3887">
            <v>70000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2</v>
          </cell>
          <cell r="R3887" t="str">
            <v>OBRAS Y MEDIO AMBIENTE</v>
          </cell>
          <cell r="S3887">
            <v>18</v>
          </cell>
          <cell r="T3887" t="str">
            <v>CONSTRUCCION Y MANTENIMIENTO DE CAMINOS VECINALES</v>
          </cell>
          <cell r="U3887">
            <v>1</v>
          </cell>
          <cell r="V3887" t="str">
            <v>NUEVOS - 2008</v>
          </cell>
          <cell r="W3887">
            <v>4560</v>
          </cell>
        </row>
        <row r="3888">
          <cell r="B3888" t="str">
            <v>B05-19541-00000</v>
          </cell>
          <cell r="C3888" t="str">
            <v>ENLOSETADO CALLE 17 ENTRE CALLES 27C Y 24C (FASE II)</v>
          </cell>
          <cell r="D3888" t="str">
            <v>C. SATELITE PLAN 482</v>
          </cell>
          <cell r="E3888">
            <v>1</v>
          </cell>
          <cell r="F3888" t="str">
            <v>DISTRITO - 1</v>
          </cell>
          <cell r="G3888" t="str">
            <v>RI-08</v>
          </cell>
          <cell r="H3888">
            <v>180000</v>
          </cell>
          <cell r="I3888">
            <v>0</v>
          </cell>
          <cell r="J3888">
            <v>180000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2</v>
          </cell>
          <cell r="R3888" t="str">
            <v>OBRAS Y MEDIO AMBIENTE</v>
          </cell>
          <cell r="S3888">
            <v>18</v>
          </cell>
          <cell r="T3888" t="str">
            <v>CONSTRUCCION Y MANTENIMIENTO DE CAMINOS VECINALES</v>
          </cell>
          <cell r="U3888">
            <v>1</v>
          </cell>
          <cell r="V3888" t="str">
            <v>NUEVOS - 2008</v>
          </cell>
          <cell r="W3888">
            <v>4561</v>
          </cell>
        </row>
        <row r="3889">
          <cell r="B3889" t="str">
            <v>B05-19522-00000</v>
          </cell>
          <cell r="C3889" t="str">
            <v>CONSTRUCCION SEDE SOCIAL (PLAZA FRANZ TAMAYO)</v>
          </cell>
          <cell r="D3889" t="str">
            <v>C. SATELITE PLAN 482</v>
          </cell>
          <cell r="E3889">
            <v>1</v>
          </cell>
          <cell r="F3889" t="str">
            <v>DISTRITO - 1</v>
          </cell>
          <cell r="G3889" t="str">
            <v>RI-08</v>
          </cell>
          <cell r="H3889">
            <v>73836</v>
          </cell>
          <cell r="I3889">
            <v>0</v>
          </cell>
          <cell r="J3889">
            <v>73836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2</v>
          </cell>
          <cell r="R3889" t="str">
            <v>OBRAS Y MEDIO AMBIENTE</v>
          </cell>
          <cell r="S3889">
            <v>12</v>
          </cell>
          <cell r="T3889" t="str">
            <v>INFRAESTRUCTURA URBANA Y RURAL</v>
          </cell>
          <cell r="U3889">
            <v>1</v>
          </cell>
          <cell r="V3889" t="str">
            <v>NUEVOS - 2008</v>
          </cell>
          <cell r="W3889">
            <v>4562</v>
          </cell>
        </row>
        <row r="3890">
          <cell r="B3890" t="str">
            <v>B05-19519-00000</v>
          </cell>
          <cell r="C3890" t="str">
            <v>CONSTRUCCION MODULO POLICIAL FASE I</v>
          </cell>
          <cell r="D3890" t="str">
            <v>31 DE OCTUBRE</v>
          </cell>
          <cell r="E3890">
            <v>1</v>
          </cell>
          <cell r="F3890" t="str">
            <v>DISTRITO - 1</v>
          </cell>
          <cell r="G3890" t="str">
            <v>RI-08</v>
          </cell>
          <cell r="H3890">
            <v>20000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20000</v>
          </cell>
          <cell r="P3890">
            <v>0</v>
          </cell>
          <cell r="Q3890">
            <v>4</v>
          </cell>
          <cell r="R3890" t="str">
            <v>FORTALECIMIENTO INSTITUCIONAL</v>
          </cell>
          <cell r="S3890">
            <v>20</v>
          </cell>
          <cell r="T3890" t="str">
            <v>FORTALECIMIENTO MUNICIPAL</v>
          </cell>
          <cell r="U3890">
            <v>1</v>
          </cell>
          <cell r="V3890" t="str">
            <v>NUEVOS - 2008</v>
          </cell>
          <cell r="W3890">
            <v>4566</v>
          </cell>
        </row>
        <row r="3891">
          <cell r="B3891" t="str">
            <v>B05-17820-00000</v>
          </cell>
          <cell r="C3891" t="str">
            <v>PAVIMENTADO AV. GERMAN BUSCH (COMPLEMENTACION) - AV. ALAMOS</v>
          </cell>
          <cell r="D3891" t="str">
            <v>DISTRITAL</v>
          </cell>
          <cell r="E3891">
            <v>15</v>
          </cell>
          <cell r="F3891" t="str">
            <v>DISTRITAL</v>
          </cell>
          <cell r="G3891" t="str">
            <v>RI-08</v>
          </cell>
          <cell r="H3891">
            <v>5405600</v>
          </cell>
          <cell r="I3891">
            <v>1216260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4189340</v>
          </cell>
          <cell r="Q3891">
            <v>2</v>
          </cell>
          <cell r="R3891" t="str">
            <v>OBRAS Y MEDIO AMBIENTE</v>
          </cell>
          <cell r="S3891">
            <v>18</v>
          </cell>
          <cell r="T3891" t="str">
            <v>CONSTRUCCION Y MANTENIMIENTO DE CAMINOS VECINALES</v>
          </cell>
          <cell r="U3891">
            <v>2</v>
          </cell>
          <cell r="V3891" t="str">
            <v>PROYECTOS - 2007 P/CONCLUSION</v>
          </cell>
          <cell r="W3891">
            <v>4567</v>
          </cell>
        </row>
        <row r="3892">
          <cell r="B3892" t="str">
            <v>B05-19517-00000</v>
          </cell>
          <cell r="C3892" t="str">
            <v>CONSTRUCCION ESTACION POLICIAL INTEGRADA D-3</v>
          </cell>
          <cell r="D3892" t="str">
            <v>DISTRITAL D-3</v>
          </cell>
          <cell r="E3892">
            <v>15</v>
          </cell>
          <cell r="F3892" t="str">
            <v>DISTRITAL</v>
          </cell>
          <cell r="G3892" t="str">
            <v>RI-08</v>
          </cell>
          <cell r="H3892">
            <v>100000</v>
          </cell>
          <cell r="I3892">
            <v>100000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2</v>
          </cell>
          <cell r="R3892" t="str">
            <v>OBRAS Y MEDIO AMBIENTE</v>
          </cell>
          <cell r="S3892">
            <v>12</v>
          </cell>
          <cell r="T3892" t="str">
            <v>INFRAESTRUCTURA URBANA Y RURAL</v>
          </cell>
          <cell r="U3892">
            <v>1</v>
          </cell>
          <cell r="V3892" t="str">
            <v>NUEVOS - 2008</v>
          </cell>
          <cell r="W3892">
            <v>4569</v>
          </cell>
        </row>
        <row r="3893">
          <cell r="B3893" t="str">
            <v>B05-19548-00000</v>
          </cell>
          <cell r="C3893" t="str">
            <v>ENLOSETADO CALLEJON KATARI</v>
          </cell>
          <cell r="D3893" t="str">
            <v>TEJADA ALPACOMA</v>
          </cell>
          <cell r="E3893">
            <v>1</v>
          </cell>
          <cell r="F3893" t="str">
            <v>DISTRITO - 1</v>
          </cell>
          <cell r="G3893" t="str">
            <v>RI-08</v>
          </cell>
          <cell r="H3893">
            <v>70000</v>
          </cell>
          <cell r="I3893">
            <v>70000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2</v>
          </cell>
          <cell r="R3893" t="str">
            <v>OBRAS Y MEDIO AMBIENTE</v>
          </cell>
          <cell r="S3893">
            <v>18</v>
          </cell>
          <cell r="T3893" t="str">
            <v>CONSTRUCCION Y MANTENIMIENTO DE CAMINOS VECINALES</v>
          </cell>
          <cell r="U3893">
            <v>1</v>
          </cell>
          <cell r="V3893" t="str">
            <v>NUEVOS - 2008</v>
          </cell>
          <cell r="W3893">
            <v>4570</v>
          </cell>
        </row>
        <row r="3894">
          <cell r="B3894" t="str">
            <v>B05-19559-00000</v>
          </cell>
          <cell r="C3894" t="str">
            <v>OBRAS MENORES D-1</v>
          </cell>
          <cell r="D3894" t="str">
            <v>DISTRITO-1</v>
          </cell>
          <cell r="E3894">
            <v>15</v>
          </cell>
          <cell r="F3894" t="str">
            <v>DISTRITAL</v>
          </cell>
          <cell r="G3894" t="str">
            <v>RI-08</v>
          </cell>
          <cell r="H3894">
            <v>100000</v>
          </cell>
          <cell r="I3894">
            <v>100000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2</v>
          </cell>
          <cell r="R3894" t="str">
            <v>OBRAS Y MEDIO AMBIENTE</v>
          </cell>
          <cell r="S3894">
            <v>12</v>
          </cell>
          <cell r="T3894" t="str">
            <v>INFRAESTRUCTURA URBANA Y RURAL</v>
          </cell>
          <cell r="U3894">
            <v>1</v>
          </cell>
          <cell r="V3894" t="str">
            <v>NUEVOS - 2008</v>
          </cell>
          <cell r="W3894">
            <v>4574</v>
          </cell>
        </row>
        <row r="3895">
          <cell r="B3895" t="str">
            <v>B05-19553-00000</v>
          </cell>
          <cell r="C3895" t="str">
            <v>DOTACION DE LOSETAS + ARENA AV. MARISCAL SANTA CRUZ</v>
          </cell>
          <cell r="D3895" t="str">
            <v>DISTRITAL ALTO CHIJINI</v>
          </cell>
          <cell r="E3895">
            <v>15</v>
          </cell>
          <cell r="F3895" t="str">
            <v>DISTRITAL</v>
          </cell>
          <cell r="G3895" t="str">
            <v>RI-08</v>
          </cell>
          <cell r="H3895">
            <v>150000</v>
          </cell>
          <cell r="I3895">
            <v>0</v>
          </cell>
          <cell r="J3895">
            <v>150000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2</v>
          </cell>
          <cell r="R3895" t="str">
            <v>OBRAS Y MEDIO AMBIENTE</v>
          </cell>
          <cell r="S3895">
            <v>18</v>
          </cell>
          <cell r="T3895" t="str">
            <v>CONSTRUCCION Y MANTENIMIENTO DE CAMINOS VECINALES</v>
          </cell>
          <cell r="U3895">
            <v>1</v>
          </cell>
          <cell r="V3895" t="str">
            <v>NUEVOS - 2008</v>
          </cell>
          <cell r="W3895">
            <v>4575</v>
          </cell>
        </row>
        <row r="3896">
          <cell r="B3896" t="str">
            <v>B05-19534-00000</v>
          </cell>
          <cell r="C3896" t="str">
            <v>EMPEDRADO CALLE VICENTE BOLIVAR</v>
          </cell>
          <cell r="D3896" t="str">
            <v>ANDINO SENKATA</v>
          </cell>
          <cell r="E3896">
            <v>8</v>
          </cell>
          <cell r="F3896" t="str">
            <v>DISTRITO - 8</v>
          </cell>
          <cell r="G3896" t="str">
            <v>RI-08</v>
          </cell>
          <cell r="H3896">
            <v>47685</v>
          </cell>
          <cell r="I3896">
            <v>47685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2</v>
          </cell>
          <cell r="R3896" t="str">
            <v>OBRAS Y MEDIO AMBIENTE</v>
          </cell>
          <cell r="S3896">
            <v>18</v>
          </cell>
          <cell r="T3896" t="str">
            <v>CONSTRUCCION Y MANTENIMIENTO DE CAMINOS VECINALES</v>
          </cell>
          <cell r="U3896">
            <v>1</v>
          </cell>
          <cell r="V3896" t="str">
            <v>NUEVOS - 2008</v>
          </cell>
          <cell r="W3896">
            <v>4576</v>
          </cell>
        </row>
        <row r="3897">
          <cell r="B3897" t="str">
            <v>B05-19530-00000</v>
          </cell>
          <cell r="C3897" t="str">
            <v>DOTACION MATERIALES DE CONSTRUCCION PARA CORDONES Y PISOS DE ACERA (FASE I)</v>
          </cell>
          <cell r="D3897" t="str">
            <v>UNIFICADA 23 DE ENERO</v>
          </cell>
          <cell r="E3897">
            <v>8</v>
          </cell>
          <cell r="F3897" t="str">
            <v>DISTRITO - 8</v>
          </cell>
          <cell r="G3897" t="str">
            <v>RI-08</v>
          </cell>
          <cell r="H3897">
            <v>20903</v>
          </cell>
          <cell r="I3897">
            <v>20903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2</v>
          </cell>
          <cell r="R3897" t="str">
            <v>OBRAS Y MEDIO AMBIENTE</v>
          </cell>
          <cell r="S3897">
            <v>18</v>
          </cell>
          <cell r="T3897" t="str">
            <v>CONSTRUCCION Y MANTENIMIENTO DE CAMINOS VECINALES</v>
          </cell>
          <cell r="U3897">
            <v>1</v>
          </cell>
          <cell r="V3897" t="str">
            <v>NUEVOS - 2008</v>
          </cell>
          <cell r="W3897">
            <v>4577</v>
          </cell>
        </row>
        <row r="3898">
          <cell r="B3898" t="str">
            <v>B05-19518-00000</v>
          </cell>
          <cell r="C3898" t="str">
            <v>CONSTRUCCION JISK´A QAMAÑ UTA (FASE I)</v>
          </cell>
          <cell r="D3898" t="str">
            <v>DISTRITAL</v>
          </cell>
          <cell r="E3898">
            <v>15</v>
          </cell>
          <cell r="F3898" t="str">
            <v>DISTRITAL</v>
          </cell>
          <cell r="G3898" t="str">
            <v>RI-08</v>
          </cell>
          <cell r="H3898">
            <v>1000000</v>
          </cell>
          <cell r="I3898">
            <v>1000000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3</v>
          </cell>
          <cell r="R3898" t="str">
            <v>DESARROLLO ECONOMICO - PRODUCTIVO</v>
          </cell>
          <cell r="S3898">
            <v>8</v>
          </cell>
          <cell r="T3898" t="str">
            <v>PROMOCION DESARROLLO ECONOMICO URBANO</v>
          </cell>
          <cell r="U3898">
            <v>1</v>
          </cell>
          <cell r="V3898" t="str">
            <v>NUEVOS - 2008</v>
          </cell>
          <cell r="W3898">
            <v>4578</v>
          </cell>
        </row>
        <row r="3899">
          <cell r="B3899" t="str">
            <v>B05-19493-00000</v>
          </cell>
          <cell r="C3899" t="str">
            <v>CONSTRUCCION DE AMBIENTE ADMINISTRATIVO UE VICENTE DONOSO - GUIDO VILLAGOMEZ (PORTERIA)</v>
          </cell>
          <cell r="D3899" t="str">
            <v>DISTRITAL D-1</v>
          </cell>
          <cell r="E3899">
            <v>15</v>
          </cell>
          <cell r="F3899" t="str">
            <v>DISTRITAL</v>
          </cell>
          <cell r="G3899" t="str">
            <v>RI-08</v>
          </cell>
          <cell r="H3899">
            <v>120000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120000</v>
          </cell>
          <cell r="P3899">
            <v>0</v>
          </cell>
          <cell r="Q3899">
            <v>1</v>
          </cell>
          <cell r="R3899" t="str">
            <v>PROTECCION SOCIAL</v>
          </cell>
          <cell r="S3899">
            <v>1</v>
          </cell>
          <cell r="T3899" t="str">
            <v>SERVICIO DE EDUCACION</v>
          </cell>
          <cell r="U3899">
            <v>1</v>
          </cell>
          <cell r="V3899" t="str">
            <v>NUEVOS - 2008</v>
          </cell>
          <cell r="W3899">
            <v>4579</v>
          </cell>
        </row>
        <row r="3900">
          <cell r="B3900" t="str">
            <v>B05-19516-00000</v>
          </cell>
          <cell r="C3900" t="str">
            <v>CONSTRUCCION DE TINGLADO CEREFE FASE II</v>
          </cell>
          <cell r="D3900" t="str">
            <v>DISTRITAL D-1</v>
          </cell>
          <cell r="E3900">
            <v>15</v>
          </cell>
          <cell r="F3900" t="str">
            <v>DISTRITAL</v>
          </cell>
          <cell r="G3900" t="str">
            <v>RI-08</v>
          </cell>
          <cell r="H3900">
            <v>100000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100000</v>
          </cell>
          <cell r="P3900">
            <v>0</v>
          </cell>
          <cell r="Q3900">
            <v>1</v>
          </cell>
          <cell r="R3900" t="str">
            <v>PROTECCION SOCIAL</v>
          </cell>
          <cell r="S3900">
            <v>1</v>
          </cell>
          <cell r="T3900" t="str">
            <v>SERVICIO DE EDUCACION</v>
          </cell>
          <cell r="U3900">
            <v>1</v>
          </cell>
          <cell r="V3900" t="str">
            <v>NUEVOS - 2008</v>
          </cell>
          <cell r="W3900">
            <v>4580</v>
          </cell>
        </row>
        <row r="3901">
          <cell r="B3901" t="str">
            <v>B05-19566-00000</v>
          </cell>
          <cell r="C3901" t="str">
            <v>VACIADO DE PATIO UE TEJADA TRIANGULAR</v>
          </cell>
          <cell r="D3901" t="str">
            <v>DISTRITAL D-1</v>
          </cell>
          <cell r="E3901">
            <v>15</v>
          </cell>
          <cell r="F3901" t="str">
            <v>DISTRITAL</v>
          </cell>
          <cell r="G3901" t="str">
            <v>RI-08</v>
          </cell>
          <cell r="H3901">
            <v>40000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40000</v>
          </cell>
          <cell r="P3901">
            <v>0</v>
          </cell>
          <cell r="Q3901">
            <v>1</v>
          </cell>
          <cell r="R3901" t="str">
            <v>PROTECCION SOCIAL</v>
          </cell>
          <cell r="S3901">
            <v>1</v>
          </cell>
          <cell r="T3901" t="str">
            <v>SERVICIO DE EDUCACION</v>
          </cell>
          <cell r="U3901">
            <v>1</v>
          </cell>
          <cell r="V3901" t="str">
            <v>NUEVOS - 2008</v>
          </cell>
          <cell r="W3901">
            <v>4581</v>
          </cell>
        </row>
        <row r="3902">
          <cell r="B3902" t="str">
            <v>B05-19556-00000</v>
          </cell>
          <cell r="C3902" t="str">
            <v>EQUIPAMIENTO UE REINO DE BELGICA</v>
          </cell>
          <cell r="D3902" t="str">
            <v>DISTRITAL D-1</v>
          </cell>
          <cell r="E3902">
            <v>15</v>
          </cell>
          <cell r="F3902" t="str">
            <v>DISTRITAL</v>
          </cell>
          <cell r="G3902" t="str">
            <v>RI-08</v>
          </cell>
          <cell r="H3902">
            <v>70000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70000</v>
          </cell>
          <cell r="P3902">
            <v>0</v>
          </cell>
          <cell r="Q3902">
            <v>1</v>
          </cell>
          <cell r="R3902" t="str">
            <v>PROTECCION SOCIAL</v>
          </cell>
          <cell r="S3902">
            <v>1</v>
          </cell>
          <cell r="T3902" t="str">
            <v>SERVICIO DE EDUCACION</v>
          </cell>
          <cell r="U3902">
            <v>1</v>
          </cell>
          <cell r="V3902" t="str">
            <v>NUEVOS - 2008</v>
          </cell>
          <cell r="W3902">
            <v>4582</v>
          </cell>
        </row>
        <row r="3903">
          <cell r="B3903" t="str">
            <v>B05-19494-00000</v>
          </cell>
          <cell r="C3903" t="str">
            <v>CONSTRUCCION DE AMBIENTE PARA COCINA UE MCAL. SANTA CRUZ</v>
          </cell>
          <cell r="D3903" t="str">
            <v>DISTRITAL D-1</v>
          </cell>
          <cell r="E3903">
            <v>15</v>
          </cell>
          <cell r="F3903" t="str">
            <v>DISTRITAL</v>
          </cell>
          <cell r="G3903" t="str">
            <v>RI-08</v>
          </cell>
          <cell r="H3903">
            <v>80000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80000</v>
          </cell>
          <cell r="P3903">
            <v>0</v>
          </cell>
          <cell r="Q3903">
            <v>1</v>
          </cell>
          <cell r="R3903" t="str">
            <v>PROTECCION SOCIAL</v>
          </cell>
          <cell r="S3903">
            <v>1</v>
          </cell>
          <cell r="T3903" t="str">
            <v>SERVICIO DE EDUCACION</v>
          </cell>
          <cell r="U3903">
            <v>1</v>
          </cell>
          <cell r="V3903" t="str">
            <v>NUEVOS - 2008</v>
          </cell>
          <cell r="W3903">
            <v>4583</v>
          </cell>
        </row>
        <row r="3904">
          <cell r="B3904" t="str">
            <v>B05-19495-00000</v>
          </cell>
          <cell r="C3904" t="str">
            <v>CONSTRUCCION DE AMBIENTE PARA TALLERES UE IBA BOLIVIA</v>
          </cell>
          <cell r="D3904" t="str">
            <v>DISTRITAL D-1</v>
          </cell>
          <cell r="E3904">
            <v>15</v>
          </cell>
          <cell r="F3904" t="str">
            <v>DISTRITAL</v>
          </cell>
          <cell r="G3904" t="str">
            <v>RI-08</v>
          </cell>
          <cell r="H3904">
            <v>100000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100000</v>
          </cell>
          <cell r="P3904">
            <v>0</v>
          </cell>
          <cell r="Q3904">
            <v>1</v>
          </cell>
          <cell r="R3904" t="str">
            <v>PROTECCION SOCIAL</v>
          </cell>
          <cell r="S3904">
            <v>1</v>
          </cell>
          <cell r="T3904" t="str">
            <v>SERVICIO DE EDUCACION</v>
          </cell>
          <cell r="U3904">
            <v>1</v>
          </cell>
          <cell r="V3904" t="str">
            <v>NUEVOS - 2008</v>
          </cell>
          <cell r="W3904">
            <v>4584</v>
          </cell>
        </row>
        <row r="3905">
          <cell r="B3905" t="str">
            <v>B05-19565-00000</v>
          </cell>
          <cell r="C3905" t="str">
            <v>VACIADO DE PATIO UE 6 DE AGOSTO</v>
          </cell>
          <cell r="D3905" t="str">
            <v>DISTRITAL D-1</v>
          </cell>
          <cell r="E3905">
            <v>15</v>
          </cell>
          <cell r="F3905" t="str">
            <v>DISTRITAL</v>
          </cell>
          <cell r="G3905" t="str">
            <v>RI-08</v>
          </cell>
          <cell r="H3905">
            <v>60000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60000</v>
          </cell>
          <cell r="P3905">
            <v>0</v>
          </cell>
          <cell r="Q3905">
            <v>1</v>
          </cell>
          <cell r="R3905" t="str">
            <v>PROTECCION SOCIAL</v>
          </cell>
          <cell r="S3905">
            <v>1</v>
          </cell>
          <cell r="T3905" t="str">
            <v>SERVICIO DE EDUCACION</v>
          </cell>
          <cell r="U3905">
            <v>1</v>
          </cell>
          <cell r="V3905" t="str">
            <v>NUEVOS - 2008</v>
          </cell>
          <cell r="W3905">
            <v>4585</v>
          </cell>
        </row>
        <row r="3906">
          <cell r="B3906" t="str">
            <v>B05-19557-00000</v>
          </cell>
          <cell r="C3906" t="str">
            <v>EQUIPAMIENTO UE VICENTE TEJADA</v>
          </cell>
          <cell r="D3906" t="str">
            <v>DISTRITAL D-1</v>
          </cell>
          <cell r="E3906">
            <v>15</v>
          </cell>
          <cell r="F3906" t="str">
            <v>DISTRITAL</v>
          </cell>
          <cell r="G3906" t="str">
            <v>RI-08</v>
          </cell>
          <cell r="H3906">
            <v>40000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40000</v>
          </cell>
          <cell r="P3906">
            <v>0</v>
          </cell>
          <cell r="Q3906">
            <v>1</v>
          </cell>
          <cell r="R3906" t="str">
            <v>PROTECCION SOCIAL</v>
          </cell>
          <cell r="S3906">
            <v>1</v>
          </cell>
          <cell r="T3906" t="str">
            <v>SERVICIO DE EDUCACION</v>
          </cell>
          <cell r="U3906">
            <v>1</v>
          </cell>
          <cell r="V3906" t="str">
            <v>NUEVOS - 2008</v>
          </cell>
          <cell r="W3906">
            <v>4586</v>
          </cell>
        </row>
        <row r="3907">
          <cell r="B3907" t="str">
            <v>B05-19504-00000</v>
          </cell>
          <cell r="C3907" t="str">
            <v>CONSTRUCCION DE AULAS UE TARAPACA FASE II</v>
          </cell>
          <cell r="D3907" t="str">
            <v>DISTRITAL D-1</v>
          </cell>
          <cell r="E3907">
            <v>15</v>
          </cell>
          <cell r="F3907" t="str">
            <v>DISTRITAL</v>
          </cell>
          <cell r="G3907" t="str">
            <v>RI-08</v>
          </cell>
          <cell r="H3907">
            <v>100000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100000</v>
          </cell>
          <cell r="P3907">
            <v>0</v>
          </cell>
          <cell r="Q3907">
            <v>1</v>
          </cell>
          <cell r="R3907" t="str">
            <v>PROTECCION SOCIAL</v>
          </cell>
          <cell r="S3907">
            <v>1</v>
          </cell>
          <cell r="T3907" t="str">
            <v>SERVICIO DE EDUCACION</v>
          </cell>
          <cell r="U3907">
            <v>1</v>
          </cell>
          <cell r="V3907" t="str">
            <v>NUEVOS - 2008</v>
          </cell>
          <cell r="W3907">
            <v>4587</v>
          </cell>
        </row>
        <row r="3908">
          <cell r="B3908" t="str">
            <v>B05-19509-00000</v>
          </cell>
          <cell r="C3908" t="str">
            <v>CONSTRUCCION DE CANCHA DE FUTBOL FASE I SECTOR SUR</v>
          </cell>
          <cell r="D3908" t="str">
            <v>DISTRITAL D-9</v>
          </cell>
          <cell r="E3908">
            <v>15</v>
          </cell>
          <cell r="F3908" t="str">
            <v>DISTRITAL</v>
          </cell>
          <cell r="G3908" t="str">
            <v>RI-08</v>
          </cell>
          <cell r="H3908">
            <v>100000</v>
          </cell>
          <cell r="I3908">
            <v>100000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1</v>
          </cell>
          <cell r="R3908" t="str">
            <v>PROTECCION SOCIAL</v>
          </cell>
          <cell r="S3908">
            <v>4</v>
          </cell>
          <cell r="T3908" t="str">
            <v>DESARROLLO Y PROMOCION DEL DEPORTE</v>
          </cell>
          <cell r="U3908">
            <v>1</v>
          </cell>
          <cell r="V3908" t="str">
            <v>NUEVOS - 2008</v>
          </cell>
          <cell r="W3908">
            <v>4588</v>
          </cell>
        </row>
        <row r="3909">
          <cell r="B3909" t="str">
            <v>B05-19514-00000</v>
          </cell>
          <cell r="C3909" t="str">
            <v>CONSTRUCCION DE GRADERIAS SEÑOR DE EXALTACION FASE I</v>
          </cell>
          <cell r="D3909" t="str">
            <v>DISTRITAL D-3</v>
          </cell>
          <cell r="E3909">
            <v>15</v>
          </cell>
          <cell r="F3909" t="str">
            <v>DISTRITAL</v>
          </cell>
          <cell r="G3909" t="str">
            <v>RI-08</v>
          </cell>
          <cell r="H3909">
            <v>60000</v>
          </cell>
          <cell r="I3909">
            <v>60000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1</v>
          </cell>
          <cell r="R3909" t="str">
            <v>PROTECCION SOCIAL</v>
          </cell>
          <cell r="S3909">
            <v>4</v>
          </cell>
          <cell r="T3909" t="str">
            <v>DESARROLLO Y PROMOCION DEL DEPORTE</v>
          </cell>
          <cell r="U3909">
            <v>1</v>
          </cell>
          <cell r="V3909" t="str">
            <v>NUEVOS - 2008</v>
          </cell>
          <cell r="W3909">
            <v>4589</v>
          </cell>
        </row>
        <row r="3910">
          <cell r="B3910" t="str">
            <v>B05-19486-00000</v>
          </cell>
          <cell r="C3910" t="str">
            <v>CONCLUSION CANCHA LUIS ESPINAL</v>
          </cell>
          <cell r="D3910" t="str">
            <v>DISTRITAL D-5</v>
          </cell>
          <cell r="E3910">
            <v>15</v>
          </cell>
          <cell r="F3910" t="str">
            <v>DISTRITAL</v>
          </cell>
          <cell r="G3910" t="str">
            <v>RI-08</v>
          </cell>
          <cell r="H3910">
            <v>20000</v>
          </cell>
          <cell r="I3910">
            <v>20000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1</v>
          </cell>
          <cell r="R3910" t="str">
            <v>PROTECCION SOCIAL</v>
          </cell>
          <cell r="S3910">
            <v>4</v>
          </cell>
          <cell r="T3910" t="str">
            <v>DESARROLLO Y PROMOCION DEL DEPORTE</v>
          </cell>
          <cell r="U3910">
            <v>1</v>
          </cell>
          <cell r="V3910" t="str">
            <v>NUEVOS - 2008</v>
          </cell>
          <cell r="W3910">
            <v>4590</v>
          </cell>
        </row>
        <row r="3911">
          <cell r="B3911" t="str">
            <v>B05-19563-00000</v>
          </cell>
          <cell r="C3911" t="str">
            <v>REFACCION CANCHA MULTIPLE VILLA REMEDIOS</v>
          </cell>
          <cell r="D3911" t="str">
            <v>DISTRITAL D-5</v>
          </cell>
          <cell r="E3911">
            <v>15</v>
          </cell>
          <cell r="F3911" t="str">
            <v>DISTRITAL</v>
          </cell>
          <cell r="G3911" t="str">
            <v>RI-08</v>
          </cell>
          <cell r="H3911">
            <v>30000</v>
          </cell>
          <cell r="I3911">
            <v>30000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1</v>
          </cell>
          <cell r="R3911" t="str">
            <v>PROTECCION SOCIAL</v>
          </cell>
          <cell r="S3911">
            <v>4</v>
          </cell>
          <cell r="T3911" t="str">
            <v>DESARROLLO Y PROMOCION DEL DEPORTE</v>
          </cell>
          <cell r="U3911">
            <v>1</v>
          </cell>
          <cell r="V3911" t="str">
            <v>NUEVOS - 2008</v>
          </cell>
          <cell r="W3911">
            <v>4591</v>
          </cell>
        </row>
        <row r="3912">
          <cell r="B3912" t="str">
            <v>B05-19562-00000</v>
          </cell>
          <cell r="C3912" t="str">
            <v>REFACCION CANCHA EL PORVENIR (ENMALLADO)</v>
          </cell>
          <cell r="D3912" t="str">
            <v>DISTRITAL D-2</v>
          </cell>
          <cell r="E3912">
            <v>15</v>
          </cell>
          <cell r="F3912" t="str">
            <v>DISTRITAL</v>
          </cell>
          <cell r="G3912" t="str">
            <v>RI-08</v>
          </cell>
          <cell r="H3912">
            <v>10000</v>
          </cell>
          <cell r="I3912">
            <v>10000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1</v>
          </cell>
          <cell r="R3912" t="str">
            <v>PROTECCION SOCIAL</v>
          </cell>
          <cell r="S3912">
            <v>4</v>
          </cell>
          <cell r="T3912" t="str">
            <v>DESARROLLO Y PROMOCION DEL DEPORTE</v>
          </cell>
          <cell r="U3912">
            <v>1</v>
          </cell>
          <cell r="V3912" t="str">
            <v>NUEVOS - 2008</v>
          </cell>
          <cell r="W3912">
            <v>4592</v>
          </cell>
        </row>
        <row r="3913">
          <cell r="B3913" t="str">
            <v>B05-19550-00000</v>
          </cell>
          <cell r="C3913" t="str">
            <v>ENMALLADO CANCHA PANORAMICA I</v>
          </cell>
          <cell r="D3913" t="str">
            <v>DISTRITAL D-2</v>
          </cell>
          <cell r="E3913">
            <v>15</v>
          </cell>
          <cell r="F3913" t="str">
            <v>DISTRITAL</v>
          </cell>
          <cell r="G3913" t="str">
            <v>RI-08</v>
          </cell>
          <cell r="H3913">
            <v>30000</v>
          </cell>
          <cell r="I3913">
            <v>30000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1</v>
          </cell>
          <cell r="R3913" t="str">
            <v>PROTECCION SOCIAL</v>
          </cell>
          <cell r="S3913">
            <v>4</v>
          </cell>
          <cell r="T3913" t="str">
            <v>DESARROLLO Y PROMOCION DEL DEPORTE</v>
          </cell>
          <cell r="U3913">
            <v>1</v>
          </cell>
          <cell r="V3913" t="str">
            <v>NUEVOS - 2008</v>
          </cell>
          <cell r="W3913">
            <v>4593</v>
          </cell>
        </row>
        <row r="3914">
          <cell r="B3914" t="str">
            <v>B05-19490-00000</v>
          </cell>
          <cell r="C3914" t="str">
            <v>CONSTRUCCION CANCHA MULTIPLE ALTO LIMA 1ra SECCION</v>
          </cell>
          <cell r="D3914" t="str">
            <v>DISTRITAL D-6</v>
          </cell>
          <cell r="E3914">
            <v>15</v>
          </cell>
          <cell r="F3914" t="str">
            <v>DISTRITAL</v>
          </cell>
          <cell r="G3914" t="str">
            <v>RI-08</v>
          </cell>
          <cell r="H3914">
            <v>25000</v>
          </cell>
          <cell r="I3914">
            <v>25000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1</v>
          </cell>
          <cell r="R3914" t="str">
            <v>PROTECCION SOCIAL</v>
          </cell>
          <cell r="S3914">
            <v>4</v>
          </cell>
          <cell r="T3914" t="str">
            <v>DESARROLLO Y PROMOCION DEL DEPORTE</v>
          </cell>
          <cell r="U3914">
            <v>1</v>
          </cell>
          <cell r="V3914" t="str">
            <v>NUEVOS - 2008</v>
          </cell>
          <cell r="W3914">
            <v>4594</v>
          </cell>
        </row>
        <row r="3915">
          <cell r="B3915" t="str">
            <v>B05-19551-00000</v>
          </cell>
          <cell r="C3915" t="str">
            <v>ENMALLADO CANCHA PLAN 145</v>
          </cell>
          <cell r="D3915" t="str">
            <v>DISTRITAL D-1</v>
          </cell>
          <cell r="E3915">
            <v>15</v>
          </cell>
          <cell r="F3915" t="str">
            <v>DISTRITAL</v>
          </cell>
          <cell r="G3915" t="str">
            <v>RI-08</v>
          </cell>
          <cell r="H3915">
            <v>25000</v>
          </cell>
          <cell r="I3915">
            <v>25000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1</v>
          </cell>
          <cell r="R3915" t="str">
            <v>PROTECCION SOCIAL</v>
          </cell>
          <cell r="S3915">
            <v>4</v>
          </cell>
          <cell r="T3915" t="str">
            <v>DESARROLLO Y PROMOCION DEL DEPORTE</v>
          </cell>
          <cell r="U3915">
            <v>1</v>
          </cell>
          <cell r="V3915" t="str">
            <v>NUEVOS - 2008</v>
          </cell>
          <cell r="W3915">
            <v>4595</v>
          </cell>
        </row>
        <row r="3916">
          <cell r="B3916" t="str">
            <v>B05-19491-00000</v>
          </cell>
          <cell r="C3916" t="str">
            <v>CONSTRUCCION CANCHA VILLA COPERATIVA</v>
          </cell>
          <cell r="D3916" t="str">
            <v>DISTRITAL D-7</v>
          </cell>
          <cell r="E3916">
            <v>15</v>
          </cell>
          <cell r="F3916" t="str">
            <v>DISTRITAL</v>
          </cell>
          <cell r="G3916" t="str">
            <v>RI-08</v>
          </cell>
          <cell r="H3916">
            <v>10000</v>
          </cell>
          <cell r="I3916">
            <v>10000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1</v>
          </cell>
          <cell r="R3916" t="str">
            <v>PROTECCION SOCIAL</v>
          </cell>
          <cell r="S3916">
            <v>4</v>
          </cell>
          <cell r="T3916" t="str">
            <v>DESARROLLO Y PROMOCION DEL DEPORTE</v>
          </cell>
          <cell r="U3916">
            <v>1</v>
          </cell>
          <cell r="V3916" t="str">
            <v>NUEVOS - 2008</v>
          </cell>
          <cell r="W3916">
            <v>4596</v>
          </cell>
        </row>
        <row r="3917">
          <cell r="B3917" t="str">
            <v>B05-19484-00000</v>
          </cell>
          <cell r="C3917" t="str">
            <v>AMPLIACION CANCHA MULTIPLE SANTA ROSA</v>
          </cell>
          <cell r="D3917" t="str">
            <v>DISTRITAL D-1</v>
          </cell>
          <cell r="E3917">
            <v>15</v>
          </cell>
          <cell r="F3917" t="str">
            <v>DISTRITAL</v>
          </cell>
          <cell r="G3917" t="str">
            <v>RI-08</v>
          </cell>
          <cell r="H3917">
            <v>18000</v>
          </cell>
          <cell r="I3917">
            <v>18000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1</v>
          </cell>
          <cell r="R3917" t="str">
            <v>PROTECCION SOCIAL</v>
          </cell>
          <cell r="S3917">
            <v>4</v>
          </cell>
          <cell r="T3917" t="str">
            <v>DESARROLLO Y PROMOCION DEL DEPORTE</v>
          </cell>
          <cell r="U3917">
            <v>1</v>
          </cell>
          <cell r="V3917" t="str">
            <v>NUEVOS - 2008</v>
          </cell>
          <cell r="W3917">
            <v>4597</v>
          </cell>
        </row>
        <row r="3918">
          <cell r="B3918" t="str">
            <v>B05-19508-00000</v>
          </cell>
          <cell r="C3918" t="str">
            <v>CONSTRUCCION DE BATERIA DE BAÑO UE REP. DEL PERU</v>
          </cell>
          <cell r="D3918" t="str">
            <v>DISTRITAL D-4</v>
          </cell>
          <cell r="E3918">
            <v>15</v>
          </cell>
          <cell r="F3918" t="str">
            <v>DISTRITAL</v>
          </cell>
          <cell r="G3918" t="str">
            <v>RI-08</v>
          </cell>
          <cell r="H3918">
            <v>60000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60000</v>
          </cell>
          <cell r="P3918">
            <v>0</v>
          </cell>
          <cell r="Q3918">
            <v>1</v>
          </cell>
          <cell r="R3918" t="str">
            <v>PROTECCION SOCIAL</v>
          </cell>
          <cell r="S3918">
            <v>1</v>
          </cell>
          <cell r="T3918" t="str">
            <v>SERVICIO DE EDUCACION</v>
          </cell>
          <cell r="U3918">
            <v>1</v>
          </cell>
          <cell r="V3918" t="str">
            <v>NUEVOS - 2008</v>
          </cell>
          <cell r="W3918">
            <v>4598</v>
          </cell>
        </row>
        <row r="3919">
          <cell r="B3919" t="str">
            <v>B05-19507-00000</v>
          </cell>
          <cell r="C3919" t="str">
            <v>CONSTRUCCION DE BATERIA DE BAÑO UE REP. BOLIVIARIANA DE VENEZUELA</v>
          </cell>
          <cell r="D3919" t="str">
            <v>DISTRITAL D-4</v>
          </cell>
          <cell r="E3919">
            <v>15</v>
          </cell>
          <cell r="F3919" t="str">
            <v>DISTRITAL</v>
          </cell>
          <cell r="G3919" t="str">
            <v>RI-08</v>
          </cell>
          <cell r="H3919">
            <v>80000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80000</v>
          </cell>
          <cell r="P3919">
            <v>0</v>
          </cell>
          <cell r="Q3919">
            <v>1</v>
          </cell>
          <cell r="R3919" t="str">
            <v>PROTECCION SOCIAL</v>
          </cell>
          <cell r="S3919">
            <v>1</v>
          </cell>
          <cell r="T3919" t="str">
            <v>SERVICIO DE EDUCACION</v>
          </cell>
          <cell r="U3919">
            <v>1</v>
          </cell>
          <cell r="V3919" t="str">
            <v>NUEVOS - 2008</v>
          </cell>
          <cell r="W3919">
            <v>4599</v>
          </cell>
        </row>
        <row r="3920">
          <cell r="B3920" t="str">
            <v>B05-19501-00000</v>
          </cell>
          <cell r="C3920" t="str">
            <v>CONSTRUCCION DE AULAS UE 1ro DE OCTUBRE</v>
          </cell>
          <cell r="D3920" t="str">
            <v>DISTRITAL D-4</v>
          </cell>
          <cell r="E3920">
            <v>15</v>
          </cell>
          <cell r="F3920" t="str">
            <v>DISTRITAL</v>
          </cell>
          <cell r="G3920" t="str">
            <v>RI-08</v>
          </cell>
          <cell r="H3920">
            <v>140000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140000</v>
          </cell>
          <cell r="P3920">
            <v>0</v>
          </cell>
          <cell r="Q3920">
            <v>1</v>
          </cell>
          <cell r="R3920" t="str">
            <v>PROTECCION SOCIAL</v>
          </cell>
          <cell r="S3920">
            <v>1</v>
          </cell>
          <cell r="T3920" t="str">
            <v>SERVICIO DE EDUCACION</v>
          </cell>
          <cell r="U3920">
            <v>1</v>
          </cell>
          <cell r="V3920" t="str">
            <v>NUEVOS - 2008</v>
          </cell>
          <cell r="W3920">
            <v>4600</v>
          </cell>
        </row>
        <row r="3921">
          <cell r="B3921" t="str">
            <v>B05-19503-00000</v>
          </cell>
          <cell r="C3921" t="str">
            <v>CONSTRUCCION DE AULAS UE FERNANDO NOGALES CASTRO</v>
          </cell>
          <cell r="D3921" t="str">
            <v>DISTRITAL D-4</v>
          </cell>
          <cell r="E3921">
            <v>15</v>
          </cell>
          <cell r="F3921" t="str">
            <v>DISTRITAL</v>
          </cell>
          <cell r="G3921" t="str">
            <v>RI-08</v>
          </cell>
          <cell r="H3921">
            <v>140000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140000</v>
          </cell>
          <cell r="P3921">
            <v>0</v>
          </cell>
          <cell r="Q3921">
            <v>1</v>
          </cell>
          <cell r="R3921" t="str">
            <v>PROTECCION SOCIAL</v>
          </cell>
          <cell r="S3921">
            <v>1</v>
          </cell>
          <cell r="T3921" t="str">
            <v>SERVICIO DE EDUCACION</v>
          </cell>
          <cell r="U3921">
            <v>1</v>
          </cell>
          <cell r="V3921" t="str">
            <v>NUEVOS - 2008</v>
          </cell>
          <cell r="W3921">
            <v>4601</v>
          </cell>
        </row>
        <row r="3922">
          <cell r="B3922" t="str">
            <v>B05-19505-00000</v>
          </cell>
          <cell r="C3922" t="str">
            <v>CONSTRUCCION DE AULAS UE WALTER ALPIRE DURAN</v>
          </cell>
          <cell r="D3922" t="str">
            <v>DISTRITAL D-4</v>
          </cell>
          <cell r="E3922">
            <v>15</v>
          </cell>
          <cell r="F3922" t="str">
            <v>DISTRITAL</v>
          </cell>
          <cell r="G3922" t="str">
            <v>RI-08</v>
          </cell>
          <cell r="H3922">
            <v>140000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140000</v>
          </cell>
          <cell r="P3922">
            <v>0</v>
          </cell>
          <cell r="Q3922">
            <v>1</v>
          </cell>
          <cell r="R3922" t="str">
            <v>PROTECCION SOCIAL</v>
          </cell>
          <cell r="S3922">
            <v>1</v>
          </cell>
          <cell r="T3922" t="str">
            <v>SERVICIO DE EDUCACION</v>
          </cell>
          <cell r="U3922">
            <v>1</v>
          </cell>
          <cell r="V3922" t="str">
            <v>NUEVOS - 2008</v>
          </cell>
          <cell r="W3922">
            <v>4602</v>
          </cell>
        </row>
        <row r="3923">
          <cell r="B3923" t="str">
            <v>B05-19502-00000</v>
          </cell>
          <cell r="C3923" t="str">
            <v>CONSTRUCCION DE AULAS UE 25 DE JULIO</v>
          </cell>
          <cell r="D3923" t="str">
            <v>DISTRITAL D-4</v>
          </cell>
          <cell r="E3923">
            <v>15</v>
          </cell>
          <cell r="F3923" t="str">
            <v>DISTRITAL</v>
          </cell>
          <cell r="G3923" t="str">
            <v>RI-08</v>
          </cell>
          <cell r="H3923">
            <v>140000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140000</v>
          </cell>
          <cell r="P3923">
            <v>0</v>
          </cell>
          <cell r="Q3923">
            <v>1</v>
          </cell>
          <cell r="R3923" t="str">
            <v>PROTECCION SOCIAL</v>
          </cell>
          <cell r="S3923">
            <v>1</v>
          </cell>
          <cell r="T3923" t="str">
            <v>SERVICIO DE EDUCACION</v>
          </cell>
          <cell r="U3923">
            <v>1</v>
          </cell>
          <cell r="V3923" t="str">
            <v>NUEVOS - 2008</v>
          </cell>
          <cell r="W3923">
            <v>4603</v>
          </cell>
        </row>
        <row r="3924">
          <cell r="B3924" t="str">
            <v>B05-19488-00000</v>
          </cell>
          <cell r="C3924" t="str">
            <v>CONCLUSION DE LABORATORIO UE PEDRO DOMINGO MURILLO</v>
          </cell>
          <cell r="D3924" t="str">
            <v>DISTRITAL D-4</v>
          </cell>
          <cell r="E3924">
            <v>15</v>
          </cell>
          <cell r="F3924" t="str">
            <v>DISTRITAL</v>
          </cell>
          <cell r="G3924" t="str">
            <v>RI-08</v>
          </cell>
          <cell r="H3924">
            <v>120000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120000</v>
          </cell>
          <cell r="P3924">
            <v>0</v>
          </cell>
          <cell r="Q3924">
            <v>1</v>
          </cell>
          <cell r="R3924" t="str">
            <v>PROTECCION SOCIAL</v>
          </cell>
          <cell r="S3924">
            <v>1</v>
          </cell>
          <cell r="T3924" t="str">
            <v>SERVICIO DE EDUCACION</v>
          </cell>
          <cell r="U3924">
            <v>1</v>
          </cell>
          <cell r="V3924" t="str">
            <v>NUEVOS - 2008</v>
          </cell>
          <cell r="W3924">
            <v>4604</v>
          </cell>
        </row>
        <row r="3925">
          <cell r="B3925" t="str">
            <v>B05-19510-00000</v>
          </cell>
          <cell r="C3925" t="str">
            <v>CONSTRUCCION DE CENTRO INFANTIL MANITOS FASE II - N. HORIZONTES I</v>
          </cell>
          <cell r="D3925" t="str">
            <v>DISTRITAL D-2</v>
          </cell>
          <cell r="E3925">
            <v>15</v>
          </cell>
          <cell r="F3925" t="str">
            <v>DISTRITAL</v>
          </cell>
          <cell r="G3925" t="str">
            <v>RI-08</v>
          </cell>
          <cell r="H3925">
            <v>100000</v>
          </cell>
          <cell r="I3925">
            <v>100000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1</v>
          </cell>
          <cell r="R3925" t="str">
            <v>PROTECCION SOCIAL</v>
          </cell>
          <cell r="S3925">
            <v>2</v>
          </cell>
          <cell r="T3925" t="str">
            <v>SERVICIO DE SALUD</v>
          </cell>
          <cell r="U3925">
            <v>1</v>
          </cell>
          <cell r="V3925" t="str">
            <v>NUEVOS - 2008</v>
          </cell>
          <cell r="W3925">
            <v>4605</v>
          </cell>
        </row>
        <row r="3926">
          <cell r="B3926" t="str">
            <v>B05-19558-00000</v>
          </cell>
          <cell r="C3926" t="str">
            <v>EQUIPAMIENTO UNIDADES EDUCATIVAS D-7 (MOBILIARIO)</v>
          </cell>
          <cell r="D3926" t="str">
            <v>DISTRITAL D-7</v>
          </cell>
          <cell r="E3926">
            <v>15</v>
          </cell>
          <cell r="F3926" t="str">
            <v>DISTRITAL</v>
          </cell>
          <cell r="G3926" t="str">
            <v>RI-08</v>
          </cell>
          <cell r="H3926">
            <v>400000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400000</v>
          </cell>
          <cell r="P3926">
            <v>0</v>
          </cell>
          <cell r="Q3926">
            <v>1</v>
          </cell>
          <cell r="R3926" t="str">
            <v>PROTECCION SOCIAL</v>
          </cell>
          <cell r="S3926">
            <v>1</v>
          </cell>
          <cell r="T3926" t="str">
            <v>SERVICIO DE EDUCACION</v>
          </cell>
          <cell r="U3926">
            <v>1</v>
          </cell>
          <cell r="V3926" t="str">
            <v>NUEVOS - 2008</v>
          </cell>
          <cell r="W3926">
            <v>4606</v>
          </cell>
        </row>
        <row r="3927">
          <cell r="B3927" t="str">
            <v>B05-19567-00000</v>
          </cell>
          <cell r="C3927" t="str">
            <v>VACIADO DE PISO PATIO UE MARIA TERESA LA JUSTICIA</v>
          </cell>
          <cell r="D3927" t="str">
            <v>DISTRITAL D-3</v>
          </cell>
          <cell r="E3927">
            <v>15</v>
          </cell>
          <cell r="F3927" t="str">
            <v>DISTRITAL</v>
          </cell>
          <cell r="G3927" t="str">
            <v>RI-08</v>
          </cell>
          <cell r="H3927">
            <v>18000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18000</v>
          </cell>
          <cell r="P3927">
            <v>0</v>
          </cell>
          <cell r="Q3927">
            <v>1</v>
          </cell>
          <cell r="R3927" t="str">
            <v>PROTECCION SOCIAL</v>
          </cell>
          <cell r="S3927">
            <v>1</v>
          </cell>
          <cell r="T3927" t="str">
            <v>SERVICIO DE EDUCACION</v>
          </cell>
          <cell r="U3927">
            <v>1</v>
          </cell>
          <cell r="V3927" t="str">
            <v>NUEVOS - 2008</v>
          </cell>
          <cell r="W3927">
            <v>4607</v>
          </cell>
        </row>
        <row r="3928">
          <cell r="B3928" t="str">
            <v/>
          </cell>
          <cell r="C3928" t="str">
            <v>RESTRICCION VEHICULAR Y REORDENAMIENTO VEHICULAR</v>
          </cell>
          <cell r="D3928" t="str">
            <v>DISTRITAL</v>
          </cell>
          <cell r="E3928">
            <v>15</v>
          </cell>
          <cell r="F3928" t="str">
            <v>DISTRITAL</v>
          </cell>
          <cell r="G3928" t="str">
            <v>RI-08</v>
          </cell>
          <cell r="H3928">
            <v>100000</v>
          </cell>
          <cell r="I3928">
            <v>100000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2</v>
          </cell>
          <cell r="R3928" t="str">
            <v>OBRAS Y MEDIO AMBIENTE</v>
          </cell>
          <cell r="S3928">
            <v>19</v>
          </cell>
          <cell r="T3928" t="str">
            <v>TRANSPORTE Y VIALIDAD</v>
          </cell>
          <cell r="U3928">
            <v>1</v>
          </cell>
          <cell r="V3928" t="str">
            <v>NUEVOS - 2008</v>
          </cell>
          <cell r="W3928">
            <v>4609</v>
          </cell>
        </row>
        <row r="3929">
          <cell r="B3929" t="str">
            <v>B05-16553-00000</v>
          </cell>
          <cell r="C3929" t="str">
            <v>CONSTRUCCION Y REPOSICION DE TAPAS DE CAMARA</v>
          </cell>
          <cell r="D3929" t="str">
            <v>DISTRITAL</v>
          </cell>
          <cell r="E3929">
            <v>15</v>
          </cell>
          <cell r="F3929" t="str">
            <v>DISTRITAL</v>
          </cell>
          <cell r="G3929" t="str">
            <v>RI-08</v>
          </cell>
          <cell r="H3929">
            <v>12000</v>
          </cell>
          <cell r="I3929">
            <v>12000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2</v>
          </cell>
          <cell r="R3929" t="str">
            <v>OBRAS Y MEDIO AMBIENTE</v>
          </cell>
          <cell r="S3929">
            <v>19</v>
          </cell>
          <cell r="T3929" t="str">
            <v>TRANSPORTE Y VIALIDAD</v>
          </cell>
          <cell r="U3929">
            <v>2</v>
          </cell>
          <cell r="V3929" t="str">
            <v>PROYECTOS - 2007 P/CONCLUSION</v>
          </cell>
          <cell r="W3929">
            <v>4610</v>
          </cell>
        </row>
        <row r="3930">
          <cell r="B3930" t="str">
            <v>B05-16554-00000</v>
          </cell>
          <cell r="C3930" t="str">
            <v>CONSTRUCCION CANAL DE EVACUACION DE AGUAS</v>
          </cell>
          <cell r="D3930" t="str">
            <v>DISTRITAL</v>
          </cell>
          <cell r="E3930">
            <v>1</v>
          </cell>
          <cell r="F3930" t="str">
            <v>DISTRITO - 1</v>
          </cell>
          <cell r="G3930" t="str">
            <v>RI-08</v>
          </cell>
          <cell r="H3930">
            <v>1314094</v>
          </cell>
          <cell r="I3930">
            <v>297906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1016188</v>
          </cell>
          <cell r="Q3930">
            <v>2</v>
          </cell>
          <cell r="R3930" t="str">
            <v>OBRAS Y MEDIO AMBIENTE</v>
          </cell>
          <cell r="S3930">
            <v>16</v>
          </cell>
          <cell r="T3930" t="str">
            <v>TRATAMIENTO DE CUENCAS</v>
          </cell>
          <cell r="U3930">
            <v>2</v>
          </cell>
          <cell r="V3930" t="str">
            <v>PROYECTOS - 2007 P/CONCLUSION</v>
          </cell>
          <cell r="W3930">
            <v>4611</v>
          </cell>
        </row>
        <row r="3931">
          <cell r="B3931" t="str">
            <v/>
          </cell>
          <cell r="C3931" t="str">
            <v>BACHEOS DE LA CIUDAD DE EL ALTO</v>
          </cell>
          <cell r="D3931" t="str">
            <v>DISTRITAL</v>
          </cell>
          <cell r="E3931">
            <v>15</v>
          </cell>
          <cell r="F3931" t="str">
            <v>DISTRITAL</v>
          </cell>
          <cell r="G3931" t="str">
            <v>RI-08</v>
          </cell>
          <cell r="H3931">
            <v>60000</v>
          </cell>
          <cell r="I3931">
            <v>60000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2</v>
          </cell>
          <cell r="R3931" t="str">
            <v>OBRAS Y MEDIO AMBIENTE</v>
          </cell>
          <cell r="S3931">
            <v>18</v>
          </cell>
          <cell r="T3931" t="str">
            <v>CONSTRUCCION Y MANTENIMIENTO DE CAMINOS VECINALES</v>
          </cell>
          <cell r="U3931">
            <v>1</v>
          </cell>
          <cell r="V3931" t="str">
            <v>NUEVOS - 2008</v>
          </cell>
          <cell r="W3931">
            <v>4612</v>
          </cell>
        </row>
        <row r="3932">
          <cell r="B3932" t="str">
            <v>B05-16557-00000</v>
          </cell>
          <cell r="C3932" t="str">
            <v>CONSTRUCCION BANDEJA NORTE STADIUM</v>
          </cell>
          <cell r="D3932" t="str">
            <v>DISTRITAL</v>
          </cell>
          <cell r="E3932">
            <v>3</v>
          </cell>
          <cell r="F3932" t="str">
            <v>DISTRITO - 3</v>
          </cell>
          <cell r="G3932" t="str">
            <v>RI-08</v>
          </cell>
          <cell r="H3932">
            <v>800000</v>
          </cell>
          <cell r="I3932">
            <v>800000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2</v>
          </cell>
          <cell r="R3932" t="str">
            <v>OBRAS Y MEDIO AMBIENTE</v>
          </cell>
          <cell r="S3932">
            <v>12</v>
          </cell>
          <cell r="T3932" t="str">
            <v>INFRAESTRUCTURA URBANA Y RURAL</v>
          </cell>
          <cell r="U3932">
            <v>2</v>
          </cell>
          <cell r="V3932" t="str">
            <v>PROYECTOS - 2007 P/CONCLUSION</v>
          </cell>
          <cell r="W3932">
            <v>4613</v>
          </cell>
        </row>
        <row r="3933">
          <cell r="B3933" t="str">
            <v>B05-16558-00000</v>
          </cell>
          <cell r="C3933" t="str">
            <v>CONSTRUCCION DE GRADERIAS EN CANCHA DE FUTBOL</v>
          </cell>
          <cell r="D3933" t="str">
            <v>EL INGENIO D-1 U.V.2</v>
          </cell>
          <cell r="E3933">
            <v>5</v>
          </cell>
          <cell r="F3933" t="str">
            <v>DISTRITO - 5</v>
          </cell>
          <cell r="G3933" t="str">
            <v>RI-08</v>
          </cell>
          <cell r="H3933">
            <v>300000</v>
          </cell>
          <cell r="I3933">
            <v>300000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2</v>
          </cell>
          <cell r="R3933" t="str">
            <v>OBRAS Y MEDIO AMBIENTE</v>
          </cell>
          <cell r="S3933">
            <v>12</v>
          </cell>
          <cell r="T3933" t="str">
            <v>INFRAESTRUCTURA URBANA Y RURAL</v>
          </cell>
          <cell r="U3933">
            <v>2</v>
          </cell>
          <cell r="V3933" t="str">
            <v>PROYECTOS - 2007 P/CONCLUSION</v>
          </cell>
          <cell r="W3933">
            <v>4614</v>
          </cell>
        </row>
        <row r="3934">
          <cell r="B3934" t="str">
            <v>B05-19578-00000</v>
          </cell>
          <cell r="C3934" t="str">
            <v>PAVIMENTADO AV. 16 DE OCTUBRE</v>
          </cell>
          <cell r="D3934" t="str">
            <v>DISTRITAL D-2</v>
          </cell>
          <cell r="E3934">
            <v>15</v>
          </cell>
          <cell r="F3934" t="str">
            <v>DISTRITAL</v>
          </cell>
          <cell r="G3934" t="str">
            <v>RI-08</v>
          </cell>
          <cell r="H3934">
            <v>1660978</v>
          </cell>
          <cell r="I3934">
            <v>382025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1278953</v>
          </cell>
          <cell r="Q3934">
            <v>2</v>
          </cell>
          <cell r="R3934" t="str">
            <v>OBRAS Y MEDIO AMBIENTE</v>
          </cell>
          <cell r="S3934">
            <v>18</v>
          </cell>
          <cell r="T3934" t="str">
            <v>CONSTRUCCION Y MANTENIMIENTO DE CAMINOS VECINALES</v>
          </cell>
          <cell r="U3934">
            <v>1</v>
          </cell>
          <cell r="V3934" t="str">
            <v>NUEVOS - 2008</v>
          </cell>
          <cell r="W3934">
            <v>4615</v>
          </cell>
        </row>
        <row r="3935">
          <cell r="B3935" t="str">
            <v>B05-19579-00000</v>
          </cell>
          <cell r="C3935" t="str">
            <v>PAVIMENTADO AV. GREGORIO CAMPOS</v>
          </cell>
          <cell r="D3935" t="str">
            <v>DISTRITO D-2</v>
          </cell>
          <cell r="E3935">
            <v>15</v>
          </cell>
          <cell r="F3935" t="str">
            <v>DISTRITAL</v>
          </cell>
          <cell r="G3935" t="str">
            <v>RI-08</v>
          </cell>
          <cell r="H3935">
            <v>874757</v>
          </cell>
          <cell r="I3935">
            <v>201194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673563</v>
          </cell>
          <cell r="Q3935">
            <v>2</v>
          </cell>
          <cell r="R3935" t="str">
            <v>OBRAS Y MEDIO AMBIENTE</v>
          </cell>
          <cell r="S3935">
            <v>18</v>
          </cell>
          <cell r="T3935" t="str">
            <v>CONSTRUCCION Y MANTENIMIENTO DE CAMINOS VECINALES</v>
          </cell>
          <cell r="U3935">
            <v>1</v>
          </cell>
          <cell r="V3935" t="str">
            <v>NUEVOS - 2008</v>
          </cell>
          <cell r="W3935">
            <v>4616</v>
          </cell>
        </row>
        <row r="3936">
          <cell r="B3936" t="str">
            <v>B05-19580-00000</v>
          </cell>
          <cell r="C3936" t="str">
            <v>PAVIMENTADO AV. 106</v>
          </cell>
          <cell r="D3936" t="str">
            <v>DISTRITO D-2</v>
          </cell>
          <cell r="E3936">
            <v>15</v>
          </cell>
          <cell r="F3936" t="str">
            <v>DISTRITAL</v>
          </cell>
          <cell r="G3936" t="str">
            <v>RI-08</v>
          </cell>
          <cell r="H3936">
            <v>2368848</v>
          </cell>
          <cell r="I3936">
            <v>544835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1824013</v>
          </cell>
          <cell r="Q3936">
            <v>2</v>
          </cell>
          <cell r="R3936" t="str">
            <v>OBRAS Y MEDIO AMBIENTE</v>
          </cell>
          <cell r="S3936">
            <v>18</v>
          </cell>
          <cell r="T3936" t="str">
            <v>CONSTRUCCION Y MANTENIMIENTO DE CAMINOS VECINALES</v>
          </cell>
          <cell r="U3936">
            <v>1</v>
          </cell>
          <cell r="V3936" t="str">
            <v>NUEVOS - 2008</v>
          </cell>
          <cell r="W3936">
            <v>4617</v>
          </cell>
        </row>
        <row r="3937">
          <cell r="B3937" t="str">
            <v>B05-19581-00000</v>
          </cell>
          <cell r="C3937" t="str">
            <v>PAVIMENTADO AV. AYOPAYA</v>
          </cell>
          <cell r="D3937" t="str">
            <v>DISTRITAL D-3</v>
          </cell>
          <cell r="E3937">
            <v>3</v>
          </cell>
          <cell r="F3937" t="str">
            <v>DISTRITO - 3</v>
          </cell>
          <cell r="G3937" t="str">
            <v>RI-08</v>
          </cell>
          <cell r="H3937">
            <v>2701339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2701339</v>
          </cell>
          <cell r="Q3937">
            <v>2</v>
          </cell>
          <cell r="R3937" t="str">
            <v>OBRAS Y MEDIO AMBIENTE</v>
          </cell>
          <cell r="S3937">
            <v>18</v>
          </cell>
          <cell r="T3937" t="str">
            <v>CONSTRUCCION Y MANTENIMIENTO DE CAMINOS VECINALES</v>
          </cell>
          <cell r="U3937">
            <v>1</v>
          </cell>
          <cell r="V3937" t="str">
            <v>NUEVOS - 2008</v>
          </cell>
          <cell r="W3937">
            <v>4618</v>
          </cell>
        </row>
        <row r="3938">
          <cell r="B3938" t="str">
            <v>B05-19582-00000</v>
          </cell>
          <cell r="C3938" t="str">
            <v>PAVIMENTADO AV. UNION</v>
          </cell>
          <cell r="D3938" t="str">
            <v>DISTRITAL D-3</v>
          </cell>
          <cell r="E3938">
            <v>3</v>
          </cell>
          <cell r="F3938" t="str">
            <v>DISTRITO - 3</v>
          </cell>
          <cell r="G3938" t="str">
            <v>RI-08</v>
          </cell>
          <cell r="H3938">
            <v>1293989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1293989</v>
          </cell>
          <cell r="Q3938">
            <v>2</v>
          </cell>
          <cell r="R3938" t="str">
            <v>OBRAS Y MEDIO AMBIENTE</v>
          </cell>
          <cell r="S3938">
            <v>18</v>
          </cell>
          <cell r="T3938" t="str">
            <v>CONSTRUCCION Y MANTENIMIENTO DE CAMINOS VECINALES</v>
          </cell>
          <cell r="U3938">
            <v>1</v>
          </cell>
          <cell r="V3938" t="str">
            <v>NUEVOS - 2008</v>
          </cell>
          <cell r="W3938">
            <v>4619</v>
          </cell>
        </row>
        <row r="3939">
          <cell r="B3939" t="str">
            <v>B05-19583-00000</v>
          </cell>
          <cell r="C3939" t="str">
            <v>PAVIMENTADO AV. RUTA 646</v>
          </cell>
          <cell r="D3939" t="str">
            <v>DISTRITAL D-3</v>
          </cell>
          <cell r="E3939">
            <v>3</v>
          </cell>
          <cell r="F3939" t="str">
            <v>DISTRITO - 3</v>
          </cell>
          <cell r="G3939" t="str">
            <v>RI-08</v>
          </cell>
          <cell r="H3939">
            <v>2277000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2277000</v>
          </cell>
          <cell r="Q3939">
            <v>2</v>
          </cell>
          <cell r="R3939" t="str">
            <v>OBRAS Y MEDIO AMBIENTE</v>
          </cell>
          <cell r="S3939">
            <v>18</v>
          </cell>
          <cell r="T3939" t="str">
            <v>CONSTRUCCION Y MANTENIMIENTO DE CAMINOS VECINALES</v>
          </cell>
          <cell r="U3939">
            <v>1</v>
          </cell>
          <cell r="V3939" t="str">
            <v>NUEVOS - 2008</v>
          </cell>
          <cell r="W3939">
            <v>4620</v>
          </cell>
        </row>
        <row r="3940">
          <cell r="B3940" t="str">
            <v>B05-19584-00000</v>
          </cell>
          <cell r="C3940" t="str">
            <v>PAVIMENTADO CALLE 130</v>
          </cell>
          <cell r="D3940" t="str">
            <v>DISTRITAL D-3</v>
          </cell>
          <cell r="E3940">
            <v>3</v>
          </cell>
          <cell r="F3940" t="str">
            <v>DISTRITO - 3</v>
          </cell>
          <cell r="G3940" t="str">
            <v>RI-08</v>
          </cell>
          <cell r="H3940">
            <v>1138500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1138500</v>
          </cell>
          <cell r="Q3940">
            <v>2</v>
          </cell>
          <cell r="R3940" t="str">
            <v>OBRAS Y MEDIO AMBIENTE</v>
          </cell>
          <cell r="S3940">
            <v>18</v>
          </cell>
          <cell r="T3940" t="str">
            <v>CONSTRUCCION Y MANTENIMIENTO DE CAMINOS VECINALES</v>
          </cell>
          <cell r="U3940">
            <v>1</v>
          </cell>
          <cell r="V3940" t="str">
            <v>NUEVOS - 2008</v>
          </cell>
          <cell r="W3940">
            <v>4621</v>
          </cell>
        </row>
        <row r="3941">
          <cell r="B3941" t="str">
            <v>B05-19585-00000</v>
          </cell>
          <cell r="C3941" t="str">
            <v>PAVIMENTADO AV. UNION LIBERTAD</v>
          </cell>
          <cell r="D3941" t="str">
            <v>DISTRITAL D-3</v>
          </cell>
          <cell r="E3941">
            <v>3</v>
          </cell>
          <cell r="F3941" t="str">
            <v>DISTRITO - 3</v>
          </cell>
          <cell r="G3941" t="str">
            <v>RI-08</v>
          </cell>
          <cell r="H3941">
            <v>1300000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1300000</v>
          </cell>
          <cell r="Q3941">
            <v>2</v>
          </cell>
          <cell r="R3941" t="str">
            <v>OBRAS Y MEDIO AMBIENTE</v>
          </cell>
          <cell r="S3941">
            <v>18</v>
          </cell>
          <cell r="T3941" t="str">
            <v>CONSTRUCCION Y MANTENIMIENTO DE CAMINOS VECINALES</v>
          </cell>
          <cell r="U3941">
            <v>1</v>
          </cell>
          <cell r="V3941" t="str">
            <v>NUEVOS - 2008</v>
          </cell>
          <cell r="W3941">
            <v>4622</v>
          </cell>
        </row>
        <row r="3942">
          <cell r="B3942" t="str">
            <v>B05-19586-00000</v>
          </cell>
          <cell r="C3942" t="str">
            <v>PAVIMENTADO AV. SANTIAGO DE MACHACA</v>
          </cell>
          <cell r="D3942" t="str">
            <v>DISTRITAL D-3</v>
          </cell>
          <cell r="E3942">
            <v>3</v>
          </cell>
          <cell r="F3942" t="str">
            <v>DISTRITO - 3</v>
          </cell>
          <cell r="G3942" t="str">
            <v>RI-08</v>
          </cell>
          <cell r="H3942">
            <v>3248520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3248520</v>
          </cell>
          <cell r="Q3942">
            <v>2</v>
          </cell>
          <cell r="R3942" t="str">
            <v>OBRAS Y MEDIO AMBIENTE</v>
          </cell>
          <cell r="S3942">
            <v>18</v>
          </cell>
          <cell r="T3942" t="str">
            <v>CONSTRUCCION Y MANTENIMIENTO DE CAMINOS VECINALES</v>
          </cell>
          <cell r="U3942">
            <v>1</v>
          </cell>
          <cell r="V3942" t="str">
            <v>NUEVOS - 2008</v>
          </cell>
          <cell r="W3942">
            <v>4623</v>
          </cell>
        </row>
        <row r="3943">
          <cell r="B3943" t="str">
            <v>B05-19587-00000</v>
          </cell>
          <cell r="C3943" t="str">
            <v>PAVIMENTADO AV. LARECAJA</v>
          </cell>
          <cell r="D3943" t="str">
            <v>DISTRITAL D-3</v>
          </cell>
          <cell r="E3943">
            <v>3</v>
          </cell>
          <cell r="F3943" t="str">
            <v>DISTRITO - 3</v>
          </cell>
          <cell r="G3943" t="str">
            <v>RI-08</v>
          </cell>
          <cell r="H3943">
            <v>2747580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2747580</v>
          </cell>
          <cell r="Q3943">
            <v>2</v>
          </cell>
          <cell r="R3943" t="str">
            <v>OBRAS Y MEDIO AMBIENTE</v>
          </cell>
          <cell r="S3943">
            <v>18</v>
          </cell>
          <cell r="T3943" t="str">
            <v>CONSTRUCCION Y MANTENIMIENTO DE CAMINOS VECINALES</v>
          </cell>
          <cell r="U3943">
            <v>1</v>
          </cell>
          <cell r="V3943" t="str">
            <v>NUEVOS - 2008</v>
          </cell>
          <cell r="W3943">
            <v>4624</v>
          </cell>
        </row>
        <row r="3944">
          <cell r="B3944" t="str">
            <v>B05-19588-00000</v>
          </cell>
          <cell r="C3944" t="str">
            <v>PAVIMENTADO AV. CHAYÑAPATA</v>
          </cell>
          <cell r="D3944" t="str">
            <v>DISTRITAL D-3</v>
          </cell>
          <cell r="E3944">
            <v>3</v>
          </cell>
          <cell r="F3944" t="str">
            <v>DISTRITO - 3</v>
          </cell>
          <cell r="G3944" t="str">
            <v>RI-08</v>
          </cell>
          <cell r="H3944">
            <v>2428800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2428800</v>
          </cell>
          <cell r="Q3944">
            <v>2</v>
          </cell>
          <cell r="R3944" t="str">
            <v>OBRAS Y MEDIO AMBIENTE</v>
          </cell>
          <cell r="S3944">
            <v>18</v>
          </cell>
          <cell r="T3944" t="str">
            <v>CONSTRUCCION Y MANTENIMIENTO DE CAMINOS VECINALES</v>
          </cell>
          <cell r="U3944">
            <v>1</v>
          </cell>
          <cell r="V3944" t="str">
            <v>NUEVOS - 2008</v>
          </cell>
          <cell r="W3944">
            <v>4625</v>
          </cell>
        </row>
        <row r="3945">
          <cell r="B3945" t="str">
            <v>B05-19589-00000</v>
          </cell>
          <cell r="C3945" t="str">
            <v>PAVIMENTADO AV. RURENABAQUE</v>
          </cell>
          <cell r="D3945" t="str">
            <v>DISTRITAL D-3</v>
          </cell>
          <cell r="E3945">
            <v>3</v>
          </cell>
          <cell r="F3945" t="str">
            <v>DISTRITO - 3</v>
          </cell>
          <cell r="G3945" t="str">
            <v>RI-08</v>
          </cell>
          <cell r="H3945">
            <v>1518000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1518000</v>
          </cell>
          <cell r="Q3945">
            <v>2</v>
          </cell>
          <cell r="R3945" t="str">
            <v>OBRAS Y MEDIO AMBIENTE</v>
          </cell>
          <cell r="S3945">
            <v>18</v>
          </cell>
          <cell r="T3945" t="str">
            <v>CONSTRUCCION Y MANTENIMIENTO DE CAMINOS VECINALES</v>
          </cell>
          <cell r="U3945">
            <v>1</v>
          </cell>
          <cell r="V3945" t="str">
            <v>NUEVOS - 2008</v>
          </cell>
          <cell r="W3945">
            <v>4626</v>
          </cell>
        </row>
        <row r="3946">
          <cell r="B3946" t="str">
            <v>B05-19590-00000</v>
          </cell>
          <cell r="C3946" t="str">
            <v>PAVIMENTADO AV. JORGE RIOS DALENCE</v>
          </cell>
          <cell r="D3946" t="str">
            <v>DISTRITAL D-3</v>
          </cell>
          <cell r="E3946">
            <v>3</v>
          </cell>
          <cell r="F3946" t="str">
            <v>DISTRITO - 3</v>
          </cell>
          <cell r="G3946" t="str">
            <v>RI-08</v>
          </cell>
          <cell r="H3946">
            <v>3196274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3196274</v>
          </cell>
          <cell r="Q3946">
            <v>2</v>
          </cell>
          <cell r="R3946" t="str">
            <v>OBRAS Y MEDIO AMBIENTE</v>
          </cell>
          <cell r="S3946">
            <v>18</v>
          </cell>
          <cell r="T3946" t="str">
            <v>CONSTRUCCION Y MANTENIMIENTO DE CAMINOS VECINALES</v>
          </cell>
          <cell r="U3946">
            <v>1</v>
          </cell>
          <cell r="V3946" t="str">
            <v>NUEVOS - 2008</v>
          </cell>
          <cell r="W3946">
            <v>4627</v>
          </cell>
        </row>
        <row r="3947">
          <cell r="B3947" t="str">
            <v>B05-19591-00000</v>
          </cell>
          <cell r="C3947" t="str">
            <v>PAVIMENTADO AV. TOPATER</v>
          </cell>
          <cell r="D3947" t="str">
            <v>DISTRITAL D-3</v>
          </cell>
          <cell r="E3947">
            <v>3</v>
          </cell>
          <cell r="F3947" t="str">
            <v>DISTRITO - 3</v>
          </cell>
          <cell r="G3947" t="str">
            <v>RI-08</v>
          </cell>
          <cell r="H3947">
            <v>2981196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2981196</v>
          </cell>
          <cell r="Q3947">
            <v>2</v>
          </cell>
          <cell r="R3947" t="str">
            <v>OBRAS Y MEDIO AMBIENTE</v>
          </cell>
          <cell r="S3947">
            <v>18</v>
          </cell>
          <cell r="T3947" t="str">
            <v>CONSTRUCCION Y MANTENIMIENTO DE CAMINOS VECINALES</v>
          </cell>
          <cell r="U3947">
            <v>1</v>
          </cell>
          <cell r="V3947" t="str">
            <v>NUEVOS - 2008</v>
          </cell>
          <cell r="W3947">
            <v>4628</v>
          </cell>
        </row>
        <row r="3948">
          <cell r="B3948" t="str">
            <v>B05-19592-00000</v>
          </cell>
          <cell r="C3948" t="str">
            <v>PAVIMENTADO AV. ROMERO Y BALLIVIAN</v>
          </cell>
          <cell r="D3948" t="str">
            <v>DISTRITAL D-3</v>
          </cell>
          <cell r="E3948">
            <v>3</v>
          </cell>
          <cell r="F3948" t="str">
            <v>DISTRITO - 3</v>
          </cell>
          <cell r="G3948" t="str">
            <v>RI-08</v>
          </cell>
          <cell r="H3948">
            <v>3043590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3043590</v>
          </cell>
          <cell r="Q3948">
            <v>2</v>
          </cell>
          <cell r="R3948" t="str">
            <v>OBRAS Y MEDIO AMBIENTE</v>
          </cell>
          <cell r="S3948">
            <v>18</v>
          </cell>
          <cell r="T3948" t="str">
            <v>CONSTRUCCION Y MANTENIMIENTO DE CAMINOS VECINALES</v>
          </cell>
          <cell r="U3948">
            <v>1</v>
          </cell>
          <cell r="V3948" t="str">
            <v>NUEVOS - 2008</v>
          </cell>
          <cell r="W3948">
            <v>4629</v>
          </cell>
        </row>
        <row r="3949">
          <cell r="B3949" t="str">
            <v>B05-19593-00000</v>
          </cell>
          <cell r="C3949" t="str">
            <v>PAVIMENTADO AV. CARDO SANTO</v>
          </cell>
          <cell r="D3949" t="str">
            <v>DISTRITAL D-3</v>
          </cell>
          <cell r="E3949">
            <v>3</v>
          </cell>
          <cell r="F3949" t="str">
            <v>DISTRITO - 3</v>
          </cell>
          <cell r="G3949" t="str">
            <v>RI-08</v>
          </cell>
          <cell r="H3949">
            <v>2073400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2073400</v>
          </cell>
          <cell r="Q3949">
            <v>2</v>
          </cell>
          <cell r="R3949" t="str">
            <v>OBRAS Y MEDIO AMBIENTE</v>
          </cell>
          <cell r="S3949">
            <v>18</v>
          </cell>
          <cell r="T3949" t="str">
            <v>CONSTRUCCION Y MANTENIMIENTO DE CAMINOS VECINALES</v>
          </cell>
          <cell r="U3949">
            <v>1</v>
          </cell>
          <cell r="V3949" t="str">
            <v>NUEVOS - 2008</v>
          </cell>
          <cell r="W3949">
            <v>4630</v>
          </cell>
        </row>
        <row r="3950">
          <cell r="B3950" t="str">
            <v>B05-19594-00000</v>
          </cell>
          <cell r="C3950" t="str">
            <v>PAVIMENTADO AV. CONCRETEC</v>
          </cell>
          <cell r="D3950" t="str">
            <v>DISTRITAL D-3</v>
          </cell>
          <cell r="E3950">
            <v>3</v>
          </cell>
          <cell r="F3950" t="str">
            <v>DISTRITO - 3</v>
          </cell>
          <cell r="G3950" t="str">
            <v>RI-08</v>
          </cell>
          <cell r="H3950">
            <v>665749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665749</v>
          </cell>
          <cell r="Q3950">
            <v>2</v>
          </cell>
          <cell r="R3950" t="str">
            <v>OBRAS Y MEDIO AMBIENTE</v>
          </cell>
          <cell r="S3950">
            <v>18</v>
          </cell>
          <cell r="T3950" t="str">
            <v>CONSTRUCCION Y MANTENIMIENTO DE CAMINOS VECINALES</v>
          </cell>
          <cell r="U3950">
            <v>1</v>
          </cell>
          <cell r="V3950" t="str">
            <v>NUEVOS - 2008</v>
          </cell>
          <cell r="W3950">
            <v>4631</v>
          </cell>
        </row>
        <row r="3951">
          <cell r="B3951" t="str">
            <v>B05-19595-00000</v>
          </cell>
          <cell r="C3951" t="str">
            <v>DOTACION DE LOSETAS + CAPA BASE CALLE JANCO SAYA (FASE I)</v>
          </cell>
          <cell r="D3951" t="str">
            <v>COSMOS 79 U.V. "B"</v>
          </cell>
          <cell r="E3951">
            <v>15</v>
          </cell>
          <cell r="F3951" t="str">
            <v>DISTRITAL</v>
          </cell>
          <cell r="G3951" t="str">
            <v>RI-08</v>
          </cell>
          <cell r="H3951">
            <v>100000</v>
          </cell>
          <cell r="I3951">
            <v>100000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2</v>
          </cell>
          <cell r="R3951" t="str">
            <v>OBRAS Y MEDIO AMBIENTE</v>
          </cell>
          <cell r="S3951">
            <v>18</v>
          </cell>
          <cell r="T3951" t="str">
            <v>CONSTRUCCION Y MANTENIMIENTO DE CAMINOS VECINALES</v>
          </cell>
          <cell r="U3951">
            <v>1</v>
          </cell>
          <cell r="V3951" t="str">
            <v>NUEVOS - 2008</v>
          </cell>
          <cell r="W3951">
            <v>4632</v>
          </cell>
        </row>
        <row r="3952">
          <cell r="B3952" t="str">
            <v>B05-19596-00000</v>
          </cell>
          <cell r="C3952" t="str">
            <v>DOTACION DE LOSETAS + CAPA BASE CALLES CATARIRI Y KAPABOA (FASE I)</v>
          </cell>
          <cell r="D3952" t="str">
            <v>COSMOS 79 U.V. "C"</v>
          </cell>
          <cell r="E3952">
            <v>15</v>
          </cell>
          <cell r="F3952" t="str">
            <v>DISTRITAL</v>
          </cell>
          <cell r="G3952" t="str">
            <v>RI-08</v>
          </cell>
          <cell r="H3952">
            <v>100000</v>
          </cell>
          <cell r="I3952">
            <v>100000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2</v>
          </cell>
          <cell r="R3952" t="str">
            <v>OBRAS Y MEDIO AMBIENTE</v>
          </cell>
          <cell r="S3952">
            <v>18</v>
          </cell>
          <cell r="T3952" t="str">
            <v>CONSTRUCCION Y MANTENIMIENTO DE CAMINOS VECINALES</v>
          </cell>
          <cell r="U3952">
            <v>1</v>
          </cell>
          <cell r="V3952" t="str">
            <v>NUEVOS - 2008</v>
          </cell>
          <cell r="W3952">
            <v>4633</v>
          </cell>
        </row>
        <row r="3953">
          <cell r="B3953" t="str">
            <v>B05-19597-00000</v>
          </cell>
          <cell r="C3953" t="str">
            <v>DOTACION DE LOSETAS + CAPA BASE CALLE HUANCOROMA (FASE I)</v>
          </cell>
          <cell r="D3953" t="str">
            <v>COSMOS 79 U.V. "D"</v>
          </cell>
          <cell r="E3953">
            <v>15</v>
          </cell>
          <cell r="F3953" t="str">
            <v>DISTRITAL</v>
          </cell>
          <cell r="G3953" t="str">
            <v>RI-08</v>
          </cell>
          <cell r="H3953">
            <v>100000</v>
          </cell>
          <cell r="I3953">
            <v>100000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2</v>
          </cell>
          <cell r="R3953" t="str">
            <v>OBRAS Y MEDIO AMBIENTE</v>
          </cell>
          <cell r="S3953">
            <v>18</v>
          </cell>
          <cell r="T3953" t="str">
            <v>CONSTRUCCION Y MANTENIMIENTO DE CAMINOS VECINALES</v>
          </cell>
          <cell r="U3953">
            <v>1</v>
          </cell>
          <cell r="V3953" t="str">
            <v>NUEVOS - 2008</v>
          </cell>
          <cell r="W3953">
            <v>4634</v>
          </cell>
        </row>
        <row r="3954">
          <cell r="B3954" t="str">
            <v>B05-19598-00000</v>
          </cell>
          <cell r="C3954" t="str">
            <v>DOTACION DE LOSETAS + CAPA BASE CALLE PARINAKOTA (FASE I)</v>
          </cell>
          <cell r="D3954" t="str">
            <v>COSMOS 79 U.V. "E"</v>
          </cell>
          <cell r="E3954">
            <v>15</v>
          </cell>
          <cell r="F3954" t="str">
            <v>DISTRITAL</v>
          </cell>
          <cell r="G3954" t="str">
            <v>RI-08</v>
          </cell>
          <cell r="H3954">
            <v>100000</v>
          </cell>
          <cell r="I3954">
            <v>100000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2</v>
          </cell>
          <cell r="R3954" t="str">
            <v>OBRAS Y MEDIO AMBIENTE</v>
          </cell>
          <cell r="S3954">
            <v>18</v>
          </cell>
          <cell r="T3954" t="str">
            <v>CONSTRUCCION Y MANTENIMIENTO DE CAMINOS VECINALES</v>
          </cell>
          <cell r="U3954">
            <v>1</v>
          </cell>
          <cell r="V3954" t="str">
            <v>NUEVOS - 2008</v>
          </cell>
          <cell r="W3954">
            <v>4635</v>
          </cell>
        </row>
        <row r="3955">
          <cell r="B3955" t="str">
            <v>B05-19599-00000</v>
          </cell>
          <cell r="C3955" t="str">
            <v>DOTACION DE LOSETAS + CAPA BASE CALLE WICHURAYA (FASE I)</v>
          </cell>
          <cell r="D3955" t="str">
            <v>COSMOS 79 U.V. "F"</v>
          </cell>
          <cell r="E3955">
            <v>15</v>
          </cell>
          <cell r="F3955" t="str">
            <v>DISTRITAL</v>
          </cell>
          <cell r="G3955" t="str">
            <v>RI-08</v>
          </cell>
          <cell r="H3955">
            <v>100000</v>
          </cell>
          <cell r="I3955">
            <v>100000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2</v>
          </cell>
          <cell r="R3955" t="str">
            <v>OBRAS Y MEDIO AMBIENTE</v>
          </cell>
          <cell r="S3955">
            <v>18</v>
          </cell>
          <cell r="T3955" t="str">
            <v>CONSTRUCCION Y MANTENIMIENTO DE CAMINOS VECINALES</v>
          </cell>
          <cell r="U3955">
            <v>1</v>
          </cell>
          <cell r="V3955" t="str">
            <v>NUEVOS - 2008</v>
          </cell>
          <cell r="W3955">
            <v>4636</v>
          </cell>
        </row>
        <row r="3956">
          <cell r="B3956" t="str">
            <v>B05-19600-00000</v>
          </cell>
          <cell r="C3956" t="str">
            <v>DOTACION DE LOSETAS + CAPA BASE CALLE HUAYLLA ROCA (FASE I)</v>
          </cell>
          <cell r="D3956" t="str">
            <v>COSMOS 79 U.V. "G"</v>
          </cell>
          <cell r="E3956">
            <v>15</v>
          </cell>
          <cell r="F3956" t="str">
            <v>DISTRITAL</v>
          </cell>
          <cell r="G3956" t="str">
            <v>RI-08</v>
          </cell>
          <cell r="H3956">
            <v>100000</v>
          </cell>
          <cell r="I3956">
            <v>100000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2</v>
          </cell>
          <cell r="R3956" t="str">
            <v>OBRAS Y MEDIO AMBIENTE</v>
          </cell>
          <cell r="S3956">
            <v>18</v>
          </cell>
          <cell r="T3956" t="str">
            <v>CONSTRUCCION Y MANTENIMIENTO DE CAMINOS VECINALES</v>
          </cell>
          <cell r="U3956">
            <v>1</v>
          </cell>
          <cell r="V3956" t="str">
            <v>NUEVOS - 2008</v>
          </cell>
          <cell r="W3956">
            <v>4637</v>
          </cell>
        </row>
        <row r="3957">
          <cell r="B3957" t="str">
            <v>B05-19601-00000</v>
          </cell>
          <cell r="C3957" t="str">
            <v>DOTACION DE LOSETAS + CAPA BASE CALLE PUCARI (FASE I)</v>
          </cell>
          <cell r="D3957" t="str">
            <v>COSMOS 79 U.V. "H"</v>
          </cell>
          <cell r="E3957">
            <v>15</v>
          </cell>
          <cell r="F3957" t="str">
            <v>DISTRITAL</v>
          </cell>
          <cell r="G3957" t="str">
            <v>RI-08</v>
          </cell>
          <cell r="H3957">
            <v>50000</v>
          </cell>
          <cell r="I3957">
            <v>50000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2</v>
          </cell>
          <cell r="R3957" t="str">
            <v>OBRAS Y MEDIO AMBIENTE</v>
          </cell>
          <cell r="S3957">
            <v>18</v>
          </cell>
          <cell r="T3957" t="str">
            <v>CONSTRUCCION Y MANTENIMIENTO DE CAMINOS VECINALES</v>
          </cell>
          <cell r="U3957">
            <v>1</v>
          </cell>
          <cell r="V3957" t="str">
            <v>NUEVOS - 2008</v>
          </cell>
          <cell r="W3957">
            <v>4638</v>
          </cell>
        </row>
        <row r="3958">
          <cell r="B3958" t="str">
            <v>B05-19602-00000</v>
          </cell>
          <cell r="C3958" t="str">
            <v>DOTACION DE LOSETAS + CAPA BASE CALLE CINTO</v>
          </cell>
          <cell r="D3958" t="str">
            <v>JUAN PABLO II "B"</v>
          </cell>
          <cell r="E3958">
            <v>15</v>
          </cell>
          <cell r="F3958" t="str">
            <v>DISTRITAL</v>
          </cell>
          <cell r="G3958" t="str">
            <v>RI-08</v>
          </cell>
          <cell r="H3958">
            <v>50000</v>
          </cell>
          <cell r="I3958">
            <v>50000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2</v>
          </cell>
          <cell r="R3958" t="str">
            <v>OBRAS Y MEDIO AMBIENTE</v>
          </cell>
          <cell r="S3958">
            <v>18</v>
          </cell>
          <cell r="T3958" t="str">
            <v>CONSTRUCCION Y MANTENIMIENTO DE CAMINOS VECINALES</v>
          </cell>
          <cell r="U3958">
            <v>1</v>
          </cell>
          <cell r="V3958" t="str">
            <v>NUEVOS - 2008</v>
          </cell>
          <cell r="W3958">
            <v>4639</v>
          </cell>
        </row>
        <row r="3959">
          <cell r="B3959" t="str">
            <v>B05-19603-00000</v>
          </cell>
          <cell r="C3959" t="str">
            <v>EXPROPIACION MANZANO F-8 PLAN  328 D-1</v>
          </cell>
          <cell r="D3959" t="str">
            <v>DISTRITAL</v>
          </cell>
          <cell r="E3959">
            <v>15</v>
          </cell>
          <cell r="F3959" t="str">
            <v>DISTRITAL</v>
          </cell>
          <cell r="G3959" t="str">
            <v>RI-08</v>
          </cell>
          <cell r="H3959">
            <v>102667</v>
          </cell>
          <cell r="I3959">
            <v>102667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2</v>
          </cell>
          <cell r="R3959" t="str">
            <v>OBRAS Y MEDIO AMBIENTE</v>
          </cell>
          <cell r="S3959">
            <v>12</v>
          </cell>
          <cell r="T3959" t="str">
            <v>INFRAESTRUCTURA URBANA Y RURAL</v>
          </cell>
          <cell r="U3959">
            <v>1</v>
          </cell>
          <cell r="V3959" t="str">
            <v>NUEVOS - 2008</v>
          </cell>
          <cell r="W3959">
            <v>4640</v>
          </cell>
        </row>
        <row r="3960">
          <cell r="B3960" t="str">
            <v>B05-19604-00000</v>
          </cell>
          <cell r="C3960" t="str">
            <v>CONSTRUCCION DE FRONTON + GRADERIAS VILLA ADELA D-3 (FASE I)</v>
          </cell>
          <cell r="D3960" t="str">
            <v>DISTRITO 3</v>
          </cell>
          <cell r="E3960">
            <v>3</v>
          </cell>
          <cell r="F3960" t="str">
            <v>DISTRITO - 3</v>
          </cell>
          <cell r="G3960" t="str">
            <v>RI-08</v>
          </cell>
          <cell r="H3960">
            <v>80000</v>
          </cell>
          <cell r="I3960">
            <v>80000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2</v>
          </cell>
          <cell r="R3960" t="str">
            <v>OBRAS Y MEDIO AMBIENTE</v>
          </cell>
          <cell r="S3960">
            <v>12</v>
          </cell>
          <cell r="T3960" t="str">
            <v>INFRAESTRUCTURA URBANA Y RURAL</v>
          </cell>
          <cell r="U3960">
            <v>1</v>
          </cell>
          <cell r="V3960" t="str">
            <v>NUEVOS - 2008</v>
          </cell>
          <cell r="W3960">
            <v>4641</v>
          </cell>
        </row>
        <row r="3961">
          <cell r="B3961" t="str">
            <v/>
          </cell>
          <cell r="C3961" t="str">
            <v>GESTION CULTURAL, DIAGNOSTICO Y PALNIFICACION ANDINA EN DISTRITOS RURALES DE LA CIUDAD DE EL ALTO</v>
          </cell>
          <cell r="D3961" t="str">
            <v>DISTRITAL</v>
          </cell>
          <cell r="E3961">
            <v>15</v>
          </cell>
          <cell r="F3961" t="str">
            <v>DISTRITAL</v>
          </cell>
          <cell r="G3961" t="str">
            <v>RI-08</v>
          </cell>
          <cell r="H3961">
            <v>44225</v>
          </cell>
          <cell r="I3961">
            <v>44225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4</v>
          </cell>
          <cell r="R3961" t="str">
            <v>FORTALECIMIENTO INSTITUCIONAL</v>
          </cell>
          <cell r="S3961">
            <v>20</v>
          </cell>
          <cell r="T3961" t="str">
            <v>FORTALECIMIENTO MUNICIPAL</v>
          </cell>
          <cell r="U3961">
            <v>1</v>
          </cell>
          <cell r="V3961" t="str">
            <v>NUEVOS - 2008</v>
          </cell>
          <cell r="W3961">
            <v>4642</v>
          </cell>
        </row>
        <row r="3962">
          <cell r="B3962" t="str">
            <v>B05-19605-00000</v>
          </cell>
          <cell r="C3962" t="str">
            <v>DOTACION DE TUBOS PARA ALCANTARILLADO SANITARIO (EXLAJA D-3)</v>
          </cell>
          <cell r="D3962" t="str">
            <v>DISTRITAL D-3</v>
          </cell>
          <cell r="E3962">
            <v>3</v>
          </cell>
          <cell r="F3962" t="str">
            <v>DISTRITO - 3</v>
          </cell>
          <cell r="G3962" t="str">
            <v>RI-08</v>
          </cell>
          <cell r="H3962">
            <v>135000</v>
          </cell>
          <cell r="I3962">
            <v>135000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2</v>
          </cell>
          <cell r="R3962" t="str">
            <v>OBRAS Y MEDIO AMBIENTE</v>
          </cell>
          <cell r="S3962">
            <v>15</v>
          </cell>
          <cell r="T3962" t="str">
            <v>PLAN USO DE DESECHOS SOLIDOS - ALCANTARILLADO SANITARIO</v>
          </cell>
          <cell r="U3962">
            <v>1</v>
          </cell>
          <cell r="V3962" t="str">
            <v>NUEVOS - 2008</v>
          </cell>
          <cell r="W3962">
            <v>4643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"/>
      <sheetName val="form 1"/>
      <sheetName val="form 2"/>
      <sheetName val="form 3"/>
      <sheetName val="form 4"/>
      <sheetName val="form 5"/>
      <sheetName val="clasificador"/>
      <sheetName val="Acta de conformidad"/>
      <sheetName val="datos basicos"/>
      <sheetName val="POA2008 REF I"/>
      <sheetName val="habitantes"/>
      <sheetName val="Servicios y Ed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 t="str">
            <v>COD_SISIN</v>
          </cell>
          <cell r="C1" t="str">
            <v>PROYECTO</v>
          </cell>
          <cell r="D1" t="str">
            <v>LOCALIZACION</v>
          </cell>
          <cell r="E1" t="str">
            <v>DIST</v>
          </cell>
          <cell r="F1" t="str">
            <v>DISTRITO</v>
          </cell>
          <cell r="G1" t="str">
            <v>REFORM</v>
          </cell>
          <cell r="H1" t="str">
            <v>Total pres</v>
          </cell>
          <cell r="I1" t="str">
            <v>PTTO pp</v>
          </cell>
          <cell r="J1" t="str">
            <v>PTTO rp</v>
          </cell>
          <cell r="K1" t="str">
            <v>Total hipc</v>
          </cell>
          <cell r="L1" t="str">
            <v>PTTO hipc sal</v>
          </cell>
          <cell r="M1" t="str">
            <v>PTTO hipc edu</v>
          </cell>
          <cell r="N1" t="str">
            <v>PTTO hipc ips</v>
          </cell>
          <cell r="O1" t="str">
            <v>PTTO IDH</v>
          </cell>
          <cell r="P1" t="str">
            <v>PTTO otros R</v>
          </cell>
          <cell r="Q1" t="str">
            <v>Sector</v>
          </cell>
          <cell r="R1" t="str">
            <v>DESC_sector</v>
          </cell>
          <cell r="S1" t="str">
            <v>PROG</v>
          </cell>
          <cell r="T1" t="str">
            <v>DESC_PROG</v>
          </cell>
          <cell r="U1" t="str">
            <v>cont nuevos</v>
          </cell>
          <cell r="V1" t="str">
            <v>Desc_cont nuev</v>
          </cell>
          <cell r="W1" t="str">
            <v>Nro BD</v>
          </cell>
        </row>
        <row r="2">
          <cell r="B2" t="str">
            <v/>
          </cell>
          <cell r="C2" t="str">
            <v>SEGURO UNIVERSAL MATERNO INFANTIL (SUMI)</v>
          </cell>
          <cell r="D2" t="str">
            <v>DISTRITAL</v>
          </cell>
          <cell r="E2">
            <v>15</v>
          </cell>
          <cell r="F2" t="str">
            <v>DISTRITAL</v>
          </cell>
          <cell r="G2" t="str">
            <v>I</v>
          </cell>
          <cell r="H2">
            <v>25390529</v>
          </cell>
          <cell r="I2">
            <v>25390529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 t="str">
            <v>PROTECCION SOCIAL</v>
          </cell>
          <cell r="S2">
            <v>2</v>
          </cell>
          <cell r="T2" t="str">
            <v>SERVICIO DE SALUD</v>
          </cell>
          <cell r="U2">
            <v>1</v>
          </cell>
          <cell r="V2" t="str">
            <v>NUEVOS - 2008</v>
          </cell>
          <cell r="W2">
            <v>1</v>
          </cell>
        </row>
        <row r="3">
          <cell r="B3" t="str">
            <v/>
          </cell>
          <cell r="C3" t="str">
            <v>FONDO DE CONTROL SOCIAL</v>
          </cell>
          <cell r="D3" t="str">
            <v>DISTRITAL</v>
          </cell>
          <cell r="E3">
            <v>15</v>
          </cell>
          <cell r="F3" t="str">
            <v>DISTRITAL</v>
          </cell>
          <cell r="G3" t="str">
            <v>I</v>
          </cell>
          <cell r="H3">
            <v>617773</v>
          </cell>
          <cell r="I3">
            <v>617773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</v>
          </cell>
          <cell r="R3" t="str">
            <v>FORTALECIMIENTO INSTITUCIONAL</v>
          </cell>
          <cell r="S3">
            <v>20</v>
          </cell>
          <cell r="T3" t="str">
            <v>FORTALECIMIENTO MUNICIPAL</v>
          </cell>
          <cell r="U3">
            <v>1</v>
          </cell>
          <cell r="V3" t="str">
            <v>NUEVOS - 2008</v>
          </cell>
          <cell r="W3">
            <v>2</v>
          </cell>
        </row>
        <row r="4">
          <cell r="B4" t="str">
            <v/>
          </cell>
          <cell r="C4" t="str">
            <v>SEGURO DE SALUD PARA EL ADULTO MAYOR (SSPAM)</v>
          </cell>
          <cell r="D4" t="str">
            <v>DISTRITAL</v>
          </cell>
          <cell r="E4">
            <v>15</v>
          </cell>
          <cell r="F4" t="str">
            <v>DISTRITAL</v>
          </cell>
          <cell r="G4" t="str">
            <v>I</v>
          </cell>
          <cell r="H4">
            <v>6000000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6000000</v>
          </cell>
          <cell r="P4">
            <v>0</v>
          </cell>
          <cell r="Q4">
            <v>1</v>
          </cell>
          <cell r="R4" t="str">
            <v>PROTECCION SOCIAL</v>
          </cell>
          <cell r="S4">
            <v>2</v>
          </cell>
          <cell r="T4" t="str">
            <v>SERVICIO DE SALUD</v>
          </cell>
          <cell r="U4">
            <v>1</v>
          </cell>
          <cell r="V4" t="str">
            <v>NUEVOS - 2008</v>
          </cell>
          <cell r="W4">
            <v>3</v>
          </cell>
        </row>
        <row r="5">
          <cell r="B5" t="str">
            <v/>
          </cell>
          <cell r="C5" t="str">
            <v>DOTACION DE INSUMOS Y MATERIALES A UNIDADES EDUCATIVAS</v>
          </cell>
          <cell r="D5" t="str">
            <v>DISTRITAL</v>
          </cell>
          <cell r="E5">
            <v>15</v>
          </cell>
          <cell r="F5" t="str">
            <v>DISTRITAL</v>
          </cell>
          <cell r="G5" t="str">
            <v>I</v>
          </cell>
          <cell r="H5">
            <v>800000</v>
          </cell>
          <cell r="I5">
            <v>0</v>
          </cell>
          <cell r="J5">
            <v>0</v>
          </cell>
          <cell r="K5">
            <v>800000</v>
          </cell>
          <cell r="L5">
            <v>0</v>
          </cell>
          <cell r="M5">
            <v>800000</v>
          </cell>
          <cell r="N5">
            <v>0</v>
          </cell>
          <cell r="O5">
            <v>0</v>
          </cell>
          <cell r="P5">
            <v>0</v>
          </cell>
          <cell r="Q5">
            <v>1</v>
          </cell>
          <cell r="R5" t="str">
            <v>PROTECCION SOCIAL</v>
          </cell>
          <cell r="S5">
            <v>1</v>
          </cell>
          <cell r="T5" t="str">
            <v>SERVICIO DE EDUCACION</v>
          </cell>
          <cell r="U5">
            <v>1</v>
          </cell>
          <cell r="V5" t="str">
            <v>NUEVOS - 2008</v>
          </cell>
          <cell r="W5">
            <v>4</v>
          </cell>
        </row>
        <row r="6">
          <cell r="B6" t="str">
            <v/>
          </cell>
          <cell r="C6" t="str">
            <v>DOTACION DE INSUMOS Y MATERIALES SALUD</v>
          </cell>
          <cell r="D6" t="str">
            <v>DISTRITAL</v>
          </cell>
          <cell r="E6">
            <v>15</v>
          </cell>
          <cell r="F6" t="str">
            <v>DISTRITAL</v>
          </cell>
          <cell r="G6" t="str">
            <v>I</v>
          </cell>
          <cell r="H6">
            <v>1200000</v>
          </cell>
          <cell r="I6">
            <v>219377</v>
          </cell>
          <cell r="J6">
            <v>215000</v>
          </cell>
          <cell r="K6">
            <v>765623</v>
          </cell>
          <cell r="L6">
            <v>765623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 t="str">
            <v>PROTECCION SOCIAL</v>
          </cell>
          <cell r="S6">
            <v>2</v>
          </cell>
          <cell r="T6" t="str">
            <v>SERVICIO DE SALUD</v>
          </cell>
          <cell r="U6">
            <v>1</v>
          </cell>
          <cell r="V6" t="str">
            <v>NUEVOS - 2008</v>
          </cell>
          <cell r="W6">
            <v>5</v>
          </cell>
        </row>
        <row r="7">
          <cell r="B7" t="str">
            <v/>
          </cell>
          <cell r="C7" t="str">
            <v>PAGO DE AGUA AREAS VERDES</v>
          </cell>
          <cell r="D7" t="str">
            <v>DISTRITAL</v>
          </cell>
          <cell r="E7">
            <v>15</v>
          </cell>
          <cell r="F7" t="str">
            <v>DISTRITAL</v>
          </cell>
          <cell r="G7" t="str">
            <v>I</v>
          </cell>
          <cell r="H7">
            <v>1884000</v>
          </cell>
          <cell r="I7">
            <v>1884000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4</v>
          </cell>
          <cell r="R7" t="str">
            <v>FORTALECIMIENTO INSTITUCIONAL</v>
          </cell>
          <cell r="S7">
            <v>20</v>
          </cell>
          <cell r="T7" t="str">
            <v>FORTALECIMIENTO MUNICIPAL</v>
          </cell>
          <cell r="U7">
            <v>1</v>
          </cell>
          <cell r="V7" t="str">
            <v>NUEVOS - 2008</v>
          </cell>
          <cell r="W7">
            <v>6</v>
          </cell>
        </row>
        <row r="8">
          <cell r="B8" t="str">
            <v/>
          </cell>
          <cell r="C8" t="str">
            <v>ALUMBRADO PUBLICO</v>
          </cell>
          <cell r="D8" t="str">
            <v>DISTRITAL</v>
          </cell>
          <cell r="E8">
            <v>15</v>
          </cell>
          <cell r="F8" t="str">
            <v>DISTRITAL</v>
          </cell>
          <cell r="G8" t="str">
            <v>I</v>
          </cell>
          <cell r="H8">
            <v>10000000</v>
          </cell>
          <cell r="I8">
            <v>0</v>
          </cell>
          <cell r="J8">
            <v>10000000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</v>
          </cell>
          <cell r="R8" t="str">
            <v>OBRAS Y MEDIO AMBIENTE</v>
          </cell>
          <cell r="S8">
            <v>17</v>
          </cell>
          <cell r="T8" t="str">
            <v>ALUMBRADO PUBLICO</v>
          </cell>
          <cell r="U8">
            <v>1</v>
          </cell>
          <cell r="V8" t="str">
            <v>NUEVOS - 2008</v>
          </cell>
          <cell r="W8">
            <v>7</v>
          </cell>
        </row>
        <row r="9">
          <cell r="B9" t="str">
            <v/>
          </cell>
          <cell r="C9" t="str">
            <v>PAGO DE ENERGIA ELECTRICA Y AGUA POTABLE - EDUCACION</v>
          </cell>
          <cell r="D9" t="str">
            <v>DISTRITAL</v>
          </cell>
          <cell r="E9">
            <v>15</v>
          </cell>
          <cell r="F9" t="str">
            <v>DISTRITAL</v>
          </cell>
          <cell r="G9" t="str">
            <v>I</v>
          </cell>
          <cell r="H9">
            <v>3313330</v>
          </cell>
          <cell r="I9">
            <v>1913330</v>
          </cell>
          <cell r="J9">
            <v>1400000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4</v>
          </cell>
          <cell r="R9" t="str">
            <v>FORTALECIMIENTO INSTITUCIONAL</v>
          </cell>
          <cell r="S9">
            <v>20</v>
          </cell>
          <cell r="T9" t="str">
            <v>FORTALECIMIENTO MUNICIPAL</v>
          </cell>
          <cell r="U9">
            <v>1</v>
          </cell>
          <cell r="V9" t="str">
            <v>NUEVOS - 2008</v>
          </cell>
          <cell r="W9">
            <v>8</v>
          </cell>
        </row>
        <row r="10">
          <cell r="B10" t="str">
            <v/>
          </cell>
          <cell r="C10" t="str">
            <v>PAGO DE ENERGIA ELECTRICA Y AGUA POTABLE - SALUD</v>
          </cell>
          <cell r="D10" t="str">
            <v>DISTRITAL</v>
          </cell>
          <cell r="E10">
            <v>15</v>
          </cell>
          <cell r="F10" t="str">
            <v>DISTRITAL</v>
          </cell>
          <cell r="G10" t="str">
            <v>I</v>
          </cell>
          <cell r="H10">
            <v>2057607</v>
          </cell>
          <cell r="I10">
            <v>1057607</v>
          </cell>
          <cell r="J10">
            <v>1000000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 t="str">
            <v>PROTECCION SOCIAL</v>
          </cell>
          <cell r="S10">
            <v>2</v>
          </cell>
          <cell r="T10" t="str">
            <v>SERVICIO DE SALUD</v>
          </cell>
          <cell r="U10">
            <v>1</v>
          </cell>
          <cell r="V10" t="str">
            <v>NUEVOS - 2008</v>
          </cell>
          <cell r="W10">
            <v>9</v>
          </cell>
        </row>
        <row r="11">
          <cell r="B11" t="str">
            <v/>
          </cell>
          <cell r="C11" t="str">
            <v>PAGO DE ENERGIA ELECTRICA Y AGUA POTABLE DE BIBLIOTECAS MUNICIPALES</v>
          </cell>
          <cell r="D11" t="str">
            <v>DISTRITAL</v>
          </cell>
          <cell r="E11">
            <v>15</v>
          </cell>
          <cell r="F11" t="str">
            <v>DISTRITAL</v>
          </cell>
          <cell r="G11" t="str">
            <v>I</v>
          </cell>
          <cell r="H11">
            <v>66000</v>
          </cell>
          <cell r="I11">
            <v>46000</v>
          </cell>
          <cell r="J11">
            <v>20000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4</v>
          </cell>
          <cell r="R11" t="str">
            <v>FORTALECIMIENTO INSTITUCIONAL</v>
          </cell>
          <cell r="S11">
            <v>20</v>
          </cell>
          <cell r="T11" t="str">
            <v>FORTALECIMIENTO MUNICIPAL</v>
          </cell>
          <cell r="U11">
            <v>1</v>
          </cell>
          <cell r="V11" t="str">
            <v>NUEVOS - 2008</v>
          </cell>
          <cell r="W11">
            <v>10</v>
          </cell>
        </row>
        <row r="12">
          <cell r="B12" t="str">
            <v/>
          </cell>
          <cell r="C12" t="str">
            <v>PAGO DE SERVICIO DE GAS EN CENTROS DE SALUD</v>
          </cell>
          <cell r="D12" t="str">
            <v>DISTRITAL</v>
          </cell>
          <cell r="E12">
            <v>15</v>
          </cell>
          <cell r="F12" t="str">
            <v>DISTRITAL</v>
          </cell>
          <cell r="G12" t="str">
            <v>I</v>
          </cell>
          <cell r="H12">
            <v>28000</v>
          </cell>
          <cell r="I12">
            <v>28000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4</v>
          </cell>
          <cell r="R12" t="str">
            <v>FORTALECIMIENTO INSTITUCIONAL</v>
          </cell>
          <cell r="S12">
            <v>20</v>
          </cell>
          <cell r="T12" t="str">
            <v>FORTALECIMIENTO MUNICIPAL</v>
          </cell>
          <cell r="U12">
            <v>1</v>
          </cell>
          <cell r="V12" t="str">
            <v>NUEVOS - 2008</v>
          </cell>
          <cell r="W12">
            <v>11</v>
          </cell>
        </row>
        <row r="13">
          <cell r="B13" t="str">
            <v/>
          </cell>
          <cell r="C13" t="str">
            <v>PAGO DE SERVICIO DE GAS EN UNIDADES EDUCATIVAS CIUDAD DE EL ALTO</v>
          </cell>
          <cell r="D13" t="str">
            <v>DISTRITAL</v>
          </cell>
          <cell r="E13">
            <v>15</v>
          </cell>
          <cell r="F13" t="str">
            <v>DISTRITAL</v>
          </cell>
          <cell r="G13" t="str">
            <v>I</v>
          </cell>
          <cell r="H13">
            <v>83800</v>
          </cell>
          <cell r="I13">
            <v>83800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4</v>
          </cell>
          <cell r="R13" t="str">
            <v>FORTALECIMIENTO INSTITUCIONAL</v>
          </cell>
          <cell r="S13">
            <v>20</v>
          </cell>
          <cell r="T13" t="str">
            <v>FORTALECIMIENTO MUNICIPAL</v>
          </cell>
          <cell r="U13">
            <v>1</v>
          </cell>
          <cell r="V13" t="str">
            <v>NUEVOS - 2008</v>
          </cell>
          <cell r="W13">
            <v>12</v>
          </cell>
        </row>
        <row r="14">
          <cell r="B14" t="str">
            <v/>
          </cell>
          <cell r="C14" t="str">
            <v>PROYECTOS DE INVERSION DEVENGADOS (GESTIONES PASADAS)</v>
          </cell>
          <cell r="D14" t="str">
            <v>DISTRITAL</v>
          </cell>
          <cell r="E14">
            <v>15</v>
          </cell>
          <cell r="F14" t="str">
            <v>DISTRITAL</v>
          </cell>
          <cell r="G14" t="str">
            <v>I</v>
          </cell>
          <cell r="H14">
            <v>14094690</v>
          </cell>
          <cell r="I14">
            <v>7111469</v>
          </cell>
          <cell r="J14">
            <v>2166764</v>
          </cell>
          <cell r="K14">
            <v>709616</v>
          </cell>
          <cell r="L14">
            <v>544054</v>
          </cell>
          <cell r="M14">
            <v>32039</v>
          </cell>
          <cell r="N14">
            <v>133523</v>
          </cell>
          <cell r="O14">
            <v>2169126</v>
          </cell>
          <cell r="P14">
            <v>1937715</v>
          </cell>
          <cell r="Q14">
            <v>4</v>
          </cell>
          <cell r="R14" t="str">
            <v>FORTALECIMIENTO INSTITUCIONAL</v>
          </cell>
          <cell r="S14">
            <v>20</v>
          </cell>
          <cell r="T14" t="str">
            <v>FORTALECIMIENTO MUNICIPAL</v>
          </cell>
          <cell r="U14">
            <v>1</v>
          </cell>
          <cell r="V14" t="str">
            <v>NUEVOS - 2008</v>
          </cell>
          <cell r="W14">
            <v>13</v>
          </cell>
        </row>
        <row r="15">
          <cell r="B15" t="str">
            <v/>
          </cell>
          <cell r="C15" t="str">
            <v>MEJORAMIENTO INTEGRAL DEL SISTEMA DE TRANSPORTE DE EL ALTO (BM-AIF)</v>
          </cell>
          <cell r="D15" t="str">
            <v>DISTRITAL</v>
          </cell>
          <cell r="E15">
            <v>15</v>
          </cell>
          <cell r="F15" t="str">
            <v>DISTRITAL</v>
          </cell>
          <cell r="G15" t="str">
            <v>I</v>
          </cell>
          <cell r="H15">
            <v>350000</v>
          </cell>
          <cell r="I15">
            <v>350000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  <cell r="R15" t="str">
            <v>FORTALECIMIENTO INSTITUCIONAL</v>
          </cell>
          <cell r="S15">
            <v>23</v>
          </cell>
          <cell r="T15" t="str">
            <v>SERVICIO DE LA DEUDA</v>
          </cell>
          <cell r="U15">
            <v>1</v>
          </cell>
          <cell r="V15" t="str">
            <v>NUEVOS - 2008</v>
          </cell>
          <cell r="W15">
            <v>14</v>
          </cell>
        </row>
        <row r="16">
          <cell r="B16" t="str">
            <v/>
          </cell>
          <cell r="C16" t="str">
            <v>PROV. ADQ. DE LUMINARIAS, ALUMBRADO PUBLICO, ACCESORIOS Y REPUESTOS - FAD/ICO</v>
          </cell>
          <cell r="D16" t="str">
            <v>DISTRITAL</v>
          </cell>
          <cell r="E16">
            <v>15</v>
          </cell>
          <cell r="F16" t="str">
            <v>DISTRITAL</v>
          </cell>
          <cell r="G16" t="str">
            <v>I</v>
          </cell>
          <cell r="H16">
            <v>306547</v>
          </cell>
          <cell r="I16">
            <v>200000</v>
          </cell>
          <cell r="J16">
            <v>106547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4</v>
          </cell>
          <cell r="R16" t="str">
            <v>FORTALECIMIENTO INSTITUCIONAL</v>
          </cell>
          <cell r="S16">
            <v>23</v>
          </cell>
          <cell r="T16" t="str">
            <v>SERVICIO DE LA DEUDA</v>
          </cell>
          <cell r="U16">
            <v>1</v>
          </cell>
          <cell r="V16" t="str">
            <v>NUEVOS - 2008</v>
          </cell>
          <cell r="W16">
            <v>15</v>
          </cell>
        </row>
        <row r="17">
          <cell r="B17" t="str">
            <v/>
          </cell>
          <cell r="C17" t="str">
            <v>CONSTRUCCION DE CALLES Y AVENIDAS CON PAV. RIGIDO - DUSAF</v>
          </cell>
          <cell r="D17" t="str">
            <v>DISTRITAL</v>
          </cell>
          <cell r="E17">
            <v>15</v>
          </cell>
          <cell r="F17" t="str">
            <v>DISTRITAL</v>
          </cell>
          <cell r="G17" t="str">
            <v>I</v>
          </cell>
          <cell r="H17">
            <v>5846805</v>
          </cell>
          <cell r="I17">
            <v>4053261</v>
          </cell>
          <cell r="J17">
            <v>1793544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4</v>
          </cell>
          <cell r="R17" t="str">
            <v>FORTALECIMIENTO INSTITUCIONAL</v>
          </cell>
          <cell r="S17">
            <v>23</v>
          </cell>
          <cell r="T17" t="str">
            <v>SERVICIO DE LA DEUDA</v>
          </cell>
          <cell r="U17">
            <v>1</v>
          </cell>
          <cell r="V17" t="str">
            <v>NUEVOS - 2008</v>
          </cell>
          <cell r="W17">
            <v>16</v>
          </cell>
        </row>
        <row r="18">
          <cell r="B18" t="str">
            <v/>
          </cell>
          <cell r="C18" t="str">
            <v>MEJORAMIENTO VIAL E INFRAESTRUCTURA MUNICIPAL DE EL ALTO FASE III - PIE PLANE (PLAN NACIONAL DE EMPLEO)</v>
          </cell>
          <cell r="D18" t="str">
            <v>DISTRITAL</v>
          </cell>
          <cell r="E18">
            <v>15</v>
          </cell>
          <cell r="F18" t="str">
            <v>DISTRITAL</v>
          </cell>
          <cell r="G18" t="str">
            <v>I</v>
          </cell>
          <cell r="H18">
            <v>1061800</v>
          </cell>
          <cell r="I18">
            <v>1000000</v>
          </cell>
          <cell r="J18">
            <v>61800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</v>
          </cell>
          <cell r="R18" t="str">
            <v>FORTALECIMIENTO INSTITUCIONAL</v>
          </cell>
          <cell r="S18">
            <v>23</v>
          </cell>
          <cell r="T18" t="str">
            <v>SERVICIO DE LA DEUDA</v>
          </cell>
          <cell r="U18">
            <v>1</v>
          </cell>
          <cell r="V18" t="str">
            <v>NUEVOS - 2008</v>
          </cell>
          <cell r="W18">
            <v>17</v>
          </cell>
        </row>
        <row r="19">
          <cell r="B19" t="str">
            <v/>
          </cell>
          <cell r="C19" t="str">
            <v>PIE I (MEJ. VIAL, FOREST. Y RECUP. AREAS VERDES)</v>
          </cell>
          <cell r="D19" t="str">
            <v>DISTRITAL</v>
          </cell>
          <cell r="E19">
            <v>15</v>
          </cell>
          <cell r="F19" t="str">
            <v>DISTRITAL</v>
          </cell>
          <cell r="G19" t="str">
            <v>I</v>
          </cell>
          <cell r="H19">
            <v>1456502</v>
          </cell>
          <cell r="I19">
            <v>1000000</v>
          </cell>
          <cell r="J19">
            <v>456502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</v>
          </cell>
          <cell r="R19" t="str">
            <v>FORTALECIMIENTO INSTITUCIONAL</v>
          </cell>
          <cell r="S19">
            <v>23</v>
          </cell>
          <cell r="T19" t="str">
            <v>SERVICIO DE LA DEUDA</v>
          </cell>
          <cell r="U19">
            <v>1</v>
          </cell>
          <cell r="V19" t="str">
            <v>NUEVOS - 2008</v>
          </cell>
          <cell r="W19">
            <v>18</v>
          </cell>
        </row>
        <row r="20">
          <cell r="B20" t="str">
            <v/>
          </cell>
          <cell r="C20" t="str">
            <v>PIE II - (MEJ. VIAL, FOREST. Y RECUP. AREAS VERDES - PRIJ-2KR)</v>
          </cell>
          <cell r="D20" t="str">
            <v>DISTRITAL</v>
          </cell>
          <cell r="E20">
            <v>15</v>
          </cell>
          <cell r="F20" t="str">
            <v>DISTRITAL</v>
          </cell>
          <cell r="G20" t="str">
            <v>I</v>
          </cell>
          <cell r="H20">
            <v>759211</v>
          </cell>
          <cell r="I20">
            <v>700000</v>
          </cell>
          <cell r="J20">
            <v>59211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</v>
          </cell>
          <cell r="R20" t="str">
            <v>FORTALECIMIENTO INSTITUCIONAL</v>
          </cell>
          <cell r="S20">
            <v>23</v>
          </cell>
          <cell r="T20" t="str">
            <v>SERVICIO DE LA DEUDA</v>
          </cell>
          <cell r="U20">
            <v>1</v>
          </cell>
          <cell r="V20" t="str">
            <v>NUEVOS - 2008</v>
          </cell>
          <cell r="W20">
            <v>19</v>
          </cell>
        </row>
        <row r="21">
          <cell r="B21" t="str">
            <v/>
          </cell>
          <cell r="C21" t="str">
            <v>EQUIPAMIENTO URBANO CONST. 6 PLAZAS EL ALTO - DUSAF</v>
          </cell>
          <cell r="D21" t="str">
            <v>DISTRITAL</v>
          </cell>
          <cell r="E21">
            <v>15</v>
          </cell>
          <cell r="F21" t="str">
            <v>DISTRITAL</v>
          </cell>
          <cell r="G21" t="str">
            <v>I</v>
          </cell>
          <cell r="H21">
            <v>314140</v>
          </cell>
          <cell r="I21">
            <v>300000</v>
          </cell>
          <cell r="J21">
            <v>14140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</v>
          </cell>
          <cell r="R21" t="str">
            <v>FORTALECIMIENTO INSTITUCIONAL</v>
          </cell>
          <cell r="S21">
            <v>23</v>
          </cell>
          <cell r="T21" t="str">
            <v>SERVICIO DE LA DEUDA</v>
          </cell>
          <cell r="U21">
            <v>1</v>
          </cell>
          <cell r="V21" t="str">
            <v>NUEVOS - 2008</v>
          </cell>
          <cell r="W21">
            <v>20</v>
          </cell>
        </row>
        <row r="22">
          <cell r="B22" t="str">
            <v/>
          </cell>
          <cell r="C22" t="str">
            <v>CANALIZACION RIO FABOCA</v>
          </cell>
          <cell r="D22" t="str">
            <v>DISTRITAL</v>
          </cell>
          <cell r="E22">
            <v>15</v>
          </cell>
          <cell r="F22" t="str">
            <v>DISTRITAL</v>
          </cell>
          <cell r="G22" t="str">
            <v>I</v>
          </cell>
          <cell r="H22">
            <v>137562</v>
          </cell>
          <cell r="I22">
            <v>137562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</v>
          </cell>
          <cell r="R22" t="str">
            <v>FORTALECIMIENTO INSTITUCIONAL</v>
          </cell>
          <cell r="S22">
            <v>23</v>
          </cell>
          <cell r="T22" t="str">
            <v>SERVICIO DE LA DEUDA</v>
          </cell>
          <cell r="U22">
            <v>1</v>
          </cell>
          <cell r="V22" t="str">
            <v>NUEVOS - 2008</v>
          </cell>
          <cell r="W22">
            <v>21</v>
          </cell>
        </row>
        <row r="23">
          <cell r="B23" t="str">
            <v/>
          </cell>
          <cell r="C23" t="str">
            <v>PAVIMENTADO AVENIDA PANORAMICA NORTE</v>
          </cell>
          <cell r="D23" t="str">
            <v>DISTRITAL</v>
          </cell>
          <cell r="E23">
            <v>15</v>
          </cell>
          <cell r="F23" t="str">
            <v>DISTRITAL</v>
          </cell>
          <cell r="G23" t="str">
            <v>I</v>
          </cell>
          <cell r="H23">
            <v>499199</v>
          </cell>
          <cell r="I23">
            <v>400000</v>
          </cell>
          <cell r="J23">
            <v>99199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4</v>
          </cell>
          <cell r="R23" t="str">
            <v>FORTALECIMIENTO INSTITUCIONAL</v>
          </cell>
          <cell r="S23">
            <v>23</v>
          </cell>
          <cell r="T23" t="str">
            <v>SERVICIO DE LA DEUDA</v>
          </cell>
          <cell r="U23">
            <v>1</v>
          </cell>
          <cell r="V23" t="str">
            <v>NUEVOS - 2008</v>
          </cell>
          <cell r="W23">
            <v>22</v>
          </cell>
        </row>
        <row r="24">
          <cell r="B24" t="str">
            <v/>
          </cell>
          <cell r="C24" t="str">
            <v>CONCLUSION DE LA PAVIMENTACION DE LA AV. 6 DE MARZO -PROIFI</v>
          </cell>
          <cell r="D24" t="str">
            <v>DISTRITAL</v>
          </cell>
          <cell r="E24">
            <v>15</v>
          </cell>
          <cell r="F24" t="str">
            <v>DISTRITAL</v>
          </cell>
          <cell r="G24" t="str">
            <v>I</v>
          </cell>
          <cell r="H24">
            <v>1195936</v>
          </cell>
          <cell r="I24">
            <v>1000000</v>
          </cell>
          <cell r="J24">
            <v>195936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</v>
          </cell>
          <cell r="R24" t="str">
            <v>FORTALECIMIENTO INSTITUCIONAL</v>
          </cell>
          <cell r="S24">
            <v>23</v>
          </cell>
          <cell r="T24" t="str">
            <v>SERVICIO DE LA DEUDA</v>
          </cell>
          <cell r="U24">
            <v>1</v>
          </cell>
          <cell r="V24" t="str">
            <v>NUEVOS - 2008</v>
          </cell>
          <cell r="W24">
            <v>23</v>
          </cell>
        </row>
        <row r="25">
          <cell r="B25" t="str">
            <v/>
          </cell>
          <cell r="C25" t="str">
            <v>PAVIMENTADO DE CALLES Y AVENIDAS EN LA CIUDAD DE EL ALTO - CEA</v>
          </cell>
          <cell r="D25" t="str">
            <v>DISTRITAL</v>
          </cell>
          <cell r="E25">
            <v>15</v>
          </cell>
          <cell r="F25" t="str">
            <v>DISTRITAL</v>
          </cell>
          <cell r="G25" t="str">
            <v>I</v>
          </cell>
          <cell r="H25">
            <v>4500000</v>
          </cell>
          <cell r="I25">
            <v>4500000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4</v>
          </cell>
          <cell r="R25" t="str">
            <v>FORTALECIMIENTO INSTITUCIONAL</v>
          </cell>
          <cell r="S25">
            <v>23</v>
          </cell>
          <cell r="T25" t="str">
            <v>SERVICIO DE LA DEUDA</v>
          </cell>
          <cell r="U25">
            <v>1</v>
          </cell>
          <cell r="V25" t="str">
            <v>NUEVOS - 2008</v>
          </cell>
          <cell r="W25">
            <v>25</v>
          </cell>
        </row>
        <row r="26">
          <cell r="B26" t="str">
            <v/>
          </cell>
          <cell r="C26" t="str">
            <v>SUPERVISION PAVIMENTOS</v>
          </cell>
          <cell r="D26" t="str">
            <v>DISTRITAL</v>
          </cell>
          <cell r="E26">
            <v>15</v>
          </cell>
          <cell r="F26" t="str">
            <v>DISTRITAL</v>
          </cell>
          <cell r="G26" t="str">
            <v>I</v>
          </cell>
          <cell r="H26">
            <v>500000</v>
          </cell>
          <cell r="I26">
            <v>500000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4</v>
          </cell>
          <cell r="R26" t="str">
            <v>FORTALECIMIENTO INSTITUCIONAL</v>
          </cell>
          <cell r="S26">
            <v>20</v>
          </cell>
          <cell r="T26" t="str">
            <v>FORTALECIMIENTO MUNICIPAL</v>
          </cell>
          <cell r="U26">
            <v>1</v>
          </cell>
          <cell r="V26" t="str">
            <v>NUEVOS - 2008</v>
          </cell>
          <cell r="W26">
            <v>26</v>
          </cell>
        </row>
        <row r="27">
          <cell r="B27" t="str">
            <v/>
          </cell>
          <cell r="C27" t="str">
            <v>SERVICIOS BANCARIOS</v>
          </cell>
          <cell r="D27" t="str">
            <v>DISTRITAL</v>
          </cell>
          <cell r="E27">
            <v>15</v>
          </cell>
          <cell r="F27" t="str">
            <v>DISTRITAL</v>
          </cell>
          <cell r="G27" t="str">
            <v>I</v>
          </cell>
          <cell r="H27">
            <v>72000</v>
          </cell>
          <cell r="I27">
            <v>0</v>
          </cell>
          <cell r="J27">
            <v>0</v>
          </cell>
          <cell r="K27">
            <v>22000</v>
          </cell>
          <cell r="L27">
            <v>2500</v>
          </cell>
          <cell r="M27">
            <v>5000</v>
          </cell>
          <cell r="N27">
            <v>14500</v>
          </cell>
          <cell r="O27">
            <v>50000</v>
          </cell>
          <cell r="P27">
            <v>0</v>
          </cell>
          <cell r="Q27">
            <v>4</v>
          </cell>
          <cell r="R27" t="str">
            <v>FORTALECIMIENTO INSTITUCIONAL</v>
          </cell>
          <cell r="S27">
            <v>20</v>
          </cell>
          <cell r="T27" t="str">
            <v>FORTALECIMIENTO MUNICIPAL</v>
          </cell>
          <cell r="U27">
            <v>1</v>
          </cell>
          <cell r="V27" t="str">
            <v>NUEVOS - 2008</v>
          </cell>
          <cell r="W27">
            <v>27</v>
          </cell>
        </row>
        <row r="28">
          <cell r="B28" t="str">
            <v/>
          </cell>
          <cell r="C28" t="str">
            <v>MANTENIMIENTO E INTERCONEXION DE RED DE COMUNICACION DEL GMEA Y SUBALCALDIAS</v>
          </cell>
          <cell r="D28" t="str">
            <v>DISTRITAL</v>
          </cell>
          <cell r="E28">
            <v>15</v>
          </cell>
          <cell r="F28" t="str">
            <v>DISTRITAL</v>
          </cell>
          <cell r="G28" t="str">
            <v>I</v>
          </cell>
          <cell r="H28">
            <v>500000</v>
          </cell>
          <cell r="I28">
            <v>500000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</v>
          </cell>
          <cell r="R28" t="str">
            <v>FORTALECIMIENTO INSTITUCIONAL</v>
          </cell>
          <cell r="S28">
            <v>20</v>
          </cell>
          <cell r="T28" t="str">
            <v>FORTALECIMIENTO MUNICIPAL</v>
          </cell>
          <cell r="U28">
            <v>1</v>
          </cell>
          <cell r="V28" t="str">
            <v>NUEVOS - 2008</v>
          </cell>
          <cell r="W28">
            <v>28</v>
          </cell>
        </row>
        <row r="29">
          <cell r="B29" t="str">
            <v/>
          </cell>
          <cell r="C29" t="str">
            <v>PREINVERSION MUNICIPAL</v>
          </cell>
          <cell r="D29" t="str">
            <v>DISTRITAL</v>
          </cell>
          <cell r="E29">
            <v>15</v>
          </cell>
          <cell r="F29" t="str">
            <v>DISTRITAL</v>
          </cell>
          <cell r="G29" t="str">
            <v>I</v>
          </cell>
          <cell r="H29">
            <v>1800000</v>
          </cell>
          <cell r="I29">
            <v>800000</v>
          </cell>
          <cell r="J29">
            <v>1000000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4</v>
          </cell>
          <cell r="R29" t="str">
            <v>FORTALECIMIENTO INSTITUCIONAL</v>
          </cell>
          <cell r="S29">
            <v>20</v>
          </cell>
          <cell r="T29" t="str">
            <v>FORTALECIMIENTO MUNICIPAL</v>
          </cell>
          <cell r="U29">
            <v>1</v>
          </cell>
          <cell r="V29" t="str">
            <v>NUEVOS - 2008</v>
          </cell>
          <cell r="W29">
            <v>29</v>
          </cell>
        </row>
        <row r="30">
          <cell r="B30" t="str">
            <v/>
          </cell>
          <cell r="C30" t="str">
            <v>SUPERVISION MUNICIPAL</v>
          </cell>
          <cell r="D30" t="str">
            <v>DISTRITAL</v>
          </cell>
          <cell r="E30">
            <v>15</v>
          </cell>
          <cell r="F30" t="str">
            <v>DISTRITAL</v>
          </cell>
          <cell r="G30" t="str">
            <v>I</v>
          </cell>
          <cell r="H30">
            <v>1500000</v>
          </cell>
          <cell r="I30">
            <v>1000000</v>
          </cell>
          <cell r="J30">
            <v>500000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4</v>
          </cell>
          <cell r="R30" t="str">
            <v>FORTALECIMIENTO INSTITUCIONAL</v>
          </cell>
          <cell r="S30">
            <v>20</v>
          </cell>
          <cell r="T30" t="str">
            <v>FORTALECIMIENTO MUNICIPAL</v>
          </cell>
          <cell r="U30">
            <v>1</v>
          </cell>
          <cell r="V30" t="str">
            <v>NUEVOS - 2008</v>
          </cell>
          <cell r="W30">
            <v>30</v>
          </cell>
        </row>
        <row r="31">
          <cell r="B31" t="str">
            <v/>
          </cell>
          <cell r="C31" t="str">
            <v>MANTENIMIENTO Y FUNCIONAMIENTO MAQUINARIA - EQUIPOS GMEA</v>
          </cell>
          <cell r="D31" t="str">
            <v>DISTRITAL</v>
          </cell>
          <cell r="E31">
            <v>15</v>
          </cell>
          <cell r="F31" t="str">
            <v>DISTRITAL</v>
          </cell>
          <cell r="G31" t="str">
            <v>I</v>
          </cell>
          <cell r="H31">
            <v>1800000</v>
          </cell>
          <cell r="I31">
            <v>1050000</v>
          </cell>
          <cell r="J31">
            <v>750000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</v>
          </cell>
          <cell r="R31" t="str">
            <v>FORTALECIMIENTO INSTITUCIONAL</v>
          </cell>
          <cell r="S31">
            <v>20</v>
          </cell>
          <cell r="T31" t="str">
            <v>FORTALECIMIENTO MUNICIPAL</v>
          </cell>
          <cell r="U31">
            <v>1</v>
          </cell>
          <cell r="V31" t="str">
            <v>NUEVOS - 2008</v>
          </cell>
          <cell r="W31">
            <v>32</v>
          </cell>
        </row>
        <row r="32">
          <cell r="B32" t="str">
            <v/>
          </cell>
          <cell r="C32" t="str">
            <v>MANTENIMIENTO Y FUNCIONAMIENTO MAQUINARIA PESADA Y SEMIPESADA DISTRITO UNO</v>
          </cell>
          <cell r="D32" t="str">
            <v>DISTRITAL</v>
          </cell>
          <cell r="E32">
            <v>15</v>
          </cell>
          <cell r="F32" t="str">
            <v>DISTRITAL</v>
          </cell>
          <cell r="G32" t="str">
            <v>I</v>
          </cell>
          <cell r="H32">
            <v>100000</v>
          </cell>
          <cell r="I32">
            <v>100000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4</v>
          </cell>
          <cell r="R32" t="str">
            <v>FORTALECIMIENTO INSTITUCIONAL</v>
          </cell>
          <cell r="S32">
            <v>28</v>
          </cell>
          <cell r="T32" t="str">
            <v>FORTALECIMIENTO SUB ALCALDIAS DISTRITALES</v>
          </cell>
          <cell r="U32">
            <v>2</v>
          </cell>
          <cell r="V32" t="str">
            <v>PROYECTOS - 2007 P/CONCLUSION</v>
          </cell>
          <cell r="W32">
            <v>33</v>
          </cell>
        </row>
        <row r="33">
          <cell r="B33" t="str">
            <v/>
          </cell>
          <cell r="C33" t="str">
            <v>MANTENIMIENTO Y FUNCIONAMIENTO MAQUINARIA PESADA Y SEMIPESADA DISTRITO DOS</v>
          </cell>
          <cell r="D33" t="str">
            <v>DISTRITAL</v>
          </cell>
          <cell r="E33">
            <v>15</v>
          </cell>
          <cell r="F33" t="str">
            <v>DISTRITAL</v>
          </cell>
          <cell r="G33" t="str">
            <v>I</v>
          </cell>
          <cell r="H33">
            <v>80000</v>
          </cell>
          <cell r="I33">
            <v>80000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</v>
          </cell>
          <cell r="R33" t="str">
            <v>FORTALECIMIENTO INSTITUCIONAL</v>
          </cell>
          <cell r="S33">
            <v>28</v>
          </cell>
          <cell r="T33" t="str">
            <v>FORTALECIMIENTO SUB ALCALDIAS DISTRITALES</v>
          </cell>
          <cell r="U33">
            <v>2</v>
          </cell>
          <cell r="V33" t="str">
            <v>PROYECTOS - 2007 P/CONCLUSION</v>
          </cell>
          <cell r="W33">
            <v>34</v>
          </cell>
        </row>
        <row r="34">
          <cell r="B34" t="str">
            <v/>
          </cell>
          <cell r="C34" t="str">
            <v>MANTENIMIENTO Y FUNCIONAMIENTO MAQUINARIA PESADA Y SEMIPESADA DISTRITO TRES</v>
          </cell>
          <cell r="D34" t="str">
            <v>DISTRITAL</v>
          </cell>
          <cell r="E34">
            <v>15</v>
          </cell>
          <cell r="F34" t="str">
            <v>DISTRITAL</v>
          </cell>
          <cell r="G34" t="str">
            <v>I</v>
          </cell>
          <cell r="H34">
            <v>180851</v>
          </cell>
          <cell r="I34">
            <v>180851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4</v>
          </cell>
          <cell r="R34" t="str">
            <v>FORTALECIMIENTO INSTITUCIONAL</v>
          </cell>
          <cell r="S34">
            <v>28</v>
          </cell>
          <cell r="T34" t="str">
            <v>FORTALECIMIENTO SUB ALCALDIAS DISTRITALES</v>
          </cell>
          <cell r="U34">
            <v>2</v>
          </cell>
          <cell r="V34" t="str">
            <v>PROYECTOS - 2007 P/CONCLUSION</v>
          </cell>
          <cell r="W34">
            <v>35</v>
          </cell>
        </row>
        <row r="35">
          <cell r="B35" t="str">
            <v/>
          </cell>
          <cell r="C35" t="str">
            <v>MANTENIMIENTO Y FUNCIONAMIENTO MAQUINARIA PESADA Y SEMIPESADA DISTRITO CUATRO</v>
          </cell>
          <cell r="D35" t="str">
            <v>DISTRITAL</v>
          </cell>
          <cell r="E35">
            <v>15</v>
          </cell>
          <cell r="F35" t="str">
            <v>DISTRITAL</v>
          </cell>
          <cell r="G35" t="str">
            <v>I</v>
          </cell>
          <cell r="H35">
            <v>120000</v>
          </cell>
          <cell r="I35">
            <v>120000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4</v>
          </cell>
          <cell r="R35" t="str">
            <v>FORTALECIMIENTO INSTITUCIONAL</v>
          </cell>
          <cell r="S35">
            <v>28</v>
          </cell>
          <cell r="T35" t="str">
            <v>FORTALECIMIENTO SUB ALCALDIAS DISTRITALES</v>
          </cell>
          <cell r="U35">
            <v>2</v>
          </cell>
          <cell r="V35" t="str">
            <v>PROYECTOS - 2007 P/CONCLUSION</v>
          </cell>
          <cell r="W35">
            <v>36</v>
          </cell>
        </row>
        <row r="36">
          <cell r="B36" t="str">
            <v/>
          </cell>
          <cell r="C36" t="str">
            <v>MANTENIMIENTO Y FUNCIONAMIENTO MAQUINARIA PESADA Y SEMIPESADA DISTRITO CINCO</v>
          </cell>
          <cell r="D36" t="str">
            <v>DISTRITAL</v>
          </cell>
          <cell r="E36">
            <v>15</v>
          </cell>
          <cell r="F36" t="str">
            <v>DISTRITAL</v>
          </cell>
          <cell r="G36" t="str">
            <v>I</v>
          </cell>
          <cell r="H36">
            <v>120000</v>
          </cell>
          <cell r="I36">
            <v>120000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</v>
          </cell>
          <cell r="R36" t="str">
            <v>FORTALECIMIENTO INSTITUCIONAL</v>
          </cell>
          <cell r="S36">
            <v>28</v>
          </cell>
          <cell r="T36" t="str">
            <v>FORTALECIMIENTO SUB ALCALDIAS DISTRITALES</v>
          </cell>
          <cell r="U36">
            <v>2</v>
          </cell>
          <cell r="V36" t="str">
            <v>PROYECTOS - 2007 P/CONCLUSION</v>
          </cell>
          <cell r="W36">
            <v>37</v>
          </cell>
        </row>
        <row r="37">
          <cell r="B37" t="str">
            <v/>
          </cell>
          <cell r="C37" t="str">
            <v>MANTENIMIENTO Y FUNCIONAMIENTO MAQUINARIA PESADA Y SEMIPESADA DISTRITO SEIS</v>
          </cell>
          <cell r="D37" t="str">
            <v>DISTRITAL</v>
          </cell>
          <cell r="E37">
            <v>15</v>
          </cell>
          <cell r="F37" t="str">
            <v>DISTRITAL</v>
          </cell>
          <cell r="G37" t="str">
            <v>I</v>
          </cell>
          <cell r="H37">
            <v>170000</v>
          </cell>
          <cell r="I37">
            <v>170000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4</v>
          </cell>
          <cell r="R37" t="str">
            <v>FORTALECIMIENTO INSTITUCIONAL</v>
          </cell>
          <cell r="S37">
            <v>28</v>
          </cell>
          <cell r="T37" t="str">
            <v>FORTALECIMIENTO SUB ALCALDIAS DISTRITALES</v>
          </cell>
          <cell r="U37">
            <v>2</v>
          </cell>
          <cell r="V37" t="str">
            <v>PROYECTOS - 2007 P/CONCLUSION</v>
          </cell>
          <cell r="W37">
            <v>38</v>
          </cell>
        </row>
        <row r="38">
          <cell r="B38" t="str">
            <v/>
          </cell>
          <cell r="C38" t="str">
            <v>MANTENIMIENTO Y FUNCIONAMIENTO MAQUINARIA PESADA Y SEMIPESADA DISTRITO SIETE</v>
          </cell>
          <cell r="D38" t="str">
            <v>DISTRITAL</v>
          </cell>
          <cell r="E38">
            <v>15</v>
          </cell>
          <cell r="F38" t="str">
            <v>DISTRITAL</v>
          </cell>
          <cell r="G38" t="str">
            <v>I</v>
          </cell>
          <cell r="H38">
            <v>125000</v>
          </cell>
          <cell r="I38">
            <v>125000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</v>
          </cell>
          <cell r="R38" t="str">
            <v>FORTALECIMIENTO INSTITUCIONAL</v>
          </cell>
          <cell r="S38">
            <v>28</v>
          </cell>
          <cell r="T38" t="str">
            <v>FORTALECIMIENTO SUB ALCALDIAS DISTRITALES</v>
          </cell>
          <cell r="U38">
            <v>2</v>
          </cell>
          <cell r="V38" t="str">
            <v>PROYECTOS - 2007 P/CONCLUSION</v>
          </cell>
          <cell r="W38">
            <v>39</v>
          </cell>
        </row>
        <row r="39">
          <cell r="B39" t="str">
            <v/>
          </cell>
          <cell r="C39" t="str">
            <v>MANTENIMIENTO Y FUNCIONAMIENTO MAQUINARIA PESADA Y SEMIPESADA DISTRITO OCHO</v>
          </cell>
          <cell r="D39" t="str">
            <v>DISTRITAL</v>
          </cell>
          <cell r="E39">
            <v>15</v>
          </cell>
          <cell r="F39" t="str">
            <v>DISTRITAL</v>
          </cell>
          <cell r="G39" t="str">
            <v>I</v>
          </cell>
          <cell r="H39">
            <v>182000</v>
          </cell>
          <cell r="I39">
            <v>182000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4</v>
          </cell>
          <cell r="R39" t="str">
            <v>FORTALECIMIENTO INSTITUCIONAL</v>
          </cell>
          <cell r="S39">
            <v>28</v>
          </cell>
          <cell r="T39" t="str">
            <v>FORTALECIMIENTO SUB ALCALDIAS DISTRITALES</v>
          </cell>
          <cell r="U39">
            <v>2</v>
          </cell>
          <cell r="V39" t="str">
            <v>PROYECTOS - 2007 P/CONCLUSION</v>
          </cell>
          <cell r="W39">
            <v>40</v>
          </cell>
        </row>
        <row r="40">
          <cell r="B40" t="str">
            <v/>
          </cell>
          <cell r="C40" t="str">
            <v>EXTENSION DE COBERTURA Y MEJORAMIENTO DE LA CALIDAD DE ATENCION DE LA RED DE SERVICIOS DE SALUD DEL MUNICIPIO DE EL ALTO</v>
          </cell>
          <cell r="D40" t="str">
            <v>DISTRITAL</v>
          </cell>
          <cell r="E40">
            <v>15</v>
          </cell>
          <cell r="F40" t="str">
            <v>DISTRITAL</v>
          </cell>
          <cell r="G40" t="str">
            <v>I</v>
          </cell>
          <cell r="H40">
            <v>8342100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8342100</v>
          </cell>
          <cell r="Q40">
            <v>1</v>
          </cell>
          <cell r="R40" t="str">
            <v>PROTECCION SOCIAL</v>
          </cell>
          <cell r="S40">
            <v>2</v>
          </cell>
          <cell r="T40" t="str">
            <v>SERVICIO DE SALUD</v>
          </cell>
          <cell r="U40">
            <v>2</v>
          </cell>
          <cell r="V40" t="str">
            <v>PROYECTOS - 2007 P/CONCLUSION</v>
          </cell>
          <cell r="W40">
            <v>42</v>
          </cell>
        </row>
        <row r="41">
          <cell r="B41" t="str">
            <v/>
          </cell>
          <cell r="C41" t="str">
            <v>DOTACION DE DESAYUNO ESCOLAR 2007 DISTRITO 2</v>
          </cell>
          <cell r="D41" t="str">
            <v>DISTRITAL</v>
          </cell>
          <cell r="E41">
            <v>15</v>
          </cell>
          <cell r="F41" t="str">
            <v>DISTRITAL</v>
          </cell>
          <cell r="G41" t="str">
            <v>I</v>
          </cell>
          <cell r="H41">
            <v>874393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874393</v>
          </cell>
          <cell r="P41">
            <v>0</v>
          </cell>
          <cell r="Q41">
            <v>1</v>
          </cell>
          <cell r="R41" t="str">
            <v>PROTECCION SOCIAL</v>
          </cell>
          <cell r="S41">
            <v>1</v>
          </cell>
          <cell r="T41" t="str">
            <v>SERVICIO DE EDUCACION</v>
          </cell>
          <cell r="U41">
            <v>2</v>
          </cell>
          <cell r="V41" t="str">
            <v>PROYECTOS - 2007 P/CONCLUSION</v>
          </cell>
          <cell r="W41">
            <v>43</v>
          </cell>
        </row>
        <row r="42">
          <cell r="B42" t="str">
            <v/>
          </cell>
          <cell r="C42" t="str">
            <v>DOTACION DE DESAYUNO ESCOLAR 2007 DISTRITO 3</v>
          </cell>
          <cell r="D42" t="str">
            <v>DISTRITAL</v>
          </cell>
          <cell r="E42">
            <v>15</v>
          </cell>
          <cell r="F42" t="str">
            <v>DISTRITAL</v>
          </cell>
          <cell r="G42" t="str">
            <v>I</v>
          </cell>
          <cell r="H42">
            <v>2449627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2449627</v>
          </cell>
          <cell r="P42">
            <v>0</v>
          </cell>
          <cell r="Q42">
            <v>1</v>
          </cell>
          <cell r="R42" t="str">
            <v>PROTECCION SOCIAL</v>
          </cell>
          <cell r="S42">
            <v>1</v>
          </cell>
          <cell r="T42" t="str">
            <v>SERVICIO DE EDUCACION</v>
          </cell>
          <cell r="U42">
            <v>2</v>
          </cell>
          <cell r="V42" t="str">
            <v>PROYECTOS - 2007 P/CONCLUSION</v>
          </cell>
          <cell r="W42">
            <v>44</v>
          </cell>
        </row>
        <row r="43">
          <cell r="B43" t="str">
            <v/>
          </cell>
          <cell r="C43" t="str">
            <v>DOTACION DE DESAYUNO ESCOLAR 2007 DISTRITO 4</v>
          </cell>
          <cell r="D43" t="str">
            <v>DISTRITAL</v>
          </cell>
          <cell r="E43">
            <v>15</v>
          </cell>
          <cell r="F43" t="str">
            <v>DISTRITAL</v>
          </cell>
          <cell r="G43" t="str">
            <v>I</v>
          </cell>
          <cell r="H43">
            <v>2017066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2017066</v>
          </cell>
          <cell r="P43">
            <v>0</v>
          </cell>
          <cell r="Q43">
            <v>1</v>
          </cell>
          <cell r="R43" t="str">
            <v>PROTECCION SOCIAL</v>
          </cell>
          <cell r="S43">
            <v>1</v>
          </cell>
          <cell r="T43" t="str">
            <v>SERVICIO DE EDUCACION</v>
          </cell>
          <cell r="U43">
            <v>2</v>
          </cell>
          <cell r="V43" t="str">
            <v>PROYECTOS - 2007 P/CONCLUSION</v>
          </cell>
          <cell r="W43">
            <v>45</v>
          </cell>
        </row>
        <row r="44">
          <cell r="B44" t="str">
            <v/>
          </cell>
          <cell r="C44" t="str">
            <v>DOTACION DE DESAYUNO ESCOLAR 2007 DISTRITO 5</v>
          </cell>
          <cell r="D44" t="str">
            <v>DISTRITAL</v>
          </cell>
          <cell r="E44">
            <v>15</v>
          </cell>
          <cell r="F44" t="str">
            <v>DISTRITAL</v>
          </cell>
          <cell r="G44" t="str">
            <v>I</v>
          </cell>
          <cell r="H44">
            <v>1874738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1874738</v>
          </cell>
          <cell r="P44">
            <v>0</v>
          </cell>
          <cell r="Q44">
            <v>1</v>
          </cell>
          <cell r="R44" t="str">
            <v>PROTECCION SOCIAL</v>
          </cell>
          <cell r="S44">
            <v>1</v>
          </cell>
          <cell r="T44" t="str">
            <v>SERVICIO DE EDUCACION</v>
          </cell>
          <cell r="U44">
            <v>2</v>
          </cell>
          <cell r="V44" t="str">
            <v>PROYECTOS - 2007 P/CONCLUSION</v>
          </cell>
          <cell r="W44">
            <v>46</v>
          </cell>
        </row>
        <row r="45">
          <cell r="B45" t="str">
            <v/>
          </cell>
          <cell r="C45" t="str">
            <v>DOTACION DE DESAYUNO ESCOLAR 2007 DISTRITO 6</v>
          </cell>
          <cell r="D45" t="str">
            <v>DISTRITAL</v>
          </cell>
          <cell r="E45">
            <v>15</v>
          </cell>
          <cell r="F45" t="str">
            <v>DISTRITAL</v>
          </cell>
          <cell r="G45" t="str">
            <v>I</v>
          </cell>
          <cell r="H45">
            <v>2094278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2094278</v>
          </cell>
          <cell r="P45">
            <v>0</v>
          </cell>
          <cell r="Q45">
            <v>1</v>
          </cell>
          <cell r="R45" t="str">
            <v>PROTECCION SOCIAL</v>
          </cell>
          <cell r="S45">
            <v>1</v>
          </cell>
          <cell r="T45" t="str">
            <v>SERVICIO DE EDUCACION</v>
          </cell>
          <cell r="U45">
            <v>2</v>
          </cell>
          <cell r="V45" t="str">
            <v>PROYECTOS - 2007 P/CONCLUSION</v>
          </cell>
          <cell r="W45">
            <v>47</v>
          </cell>
        </row>
        <row r="46">
          <cell r="B46" t="str">
            <v/>
          </cell>
          <cell r="C46" t="str">
            <v>RENTA DIGNIDAD</v>
          </cell>
          <cell r="D46" t="str">
            <v>DISTRITAL</v>
          </cell>
          <cell r="E46">
            <v>15</v>
          </cell>
          <cell r="F46" t="str">
            <v>DISTRITAL</v>
          </cell>
          <cell r="G46" t="str">
            <v>I</v>
          </cell>
          <cell r="H46">
            <v>33093304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33093304</v>
          </cell>
          <cell r="P46">
            <v>0</v>
          </cell>
          <cell r="Q46">
            <v>4</v>
          </cell>
          <cell r="R46" t="str">
            <v>FORTALECIMIENTO INSTITUCIONAL</v>
          </cell>
          <cell r="S46">
            <v>20</v>
          </cell>
          <cell r="T46" t="str">
            <v>FORTALECIMIENTO MUNICIPAL</v>
          </cell>
          <cell r="U46">
            <v>1</v>
          </cell>
          <cell r="V46" t="str">
            <v>NUEVOS - 2008</v>
          </cell>
          <cell r="W46">
            <v>48</v>
          </cell>
        </row>
        <row r="47">
          <cell r="B47" t="str">
            <v/>
          </cell>
          <cell r="C47" t="str">
            <v>EL PRESUPUESTO PARTICIPATIVO COMO INSTRUMENTO DE LUCHA CONTRA LA EXCLUSION SOCIAL Y TERRITORIAL</v>
          </cell>
          <cell r="D47" t="str">
            <v>DISTRITAL</v>
          </cell>
          <cell r="E47">
            <v>15</v>
          </cell>
          <cell r="F47" t="str">
            <v>DISTRITAL</v>
          </cell>
          <cell r="G47" t="str">
            <v>I</v>
          </cell>
          <cell r="H47">
            <v>5738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5738</v>
          </cell>
          <cell r="Q47">
            <v>1</v>
          </cell>
          <cell r="R47" t="str">
            <v>PROTECCION SOCIAL</v>
          </cell>
          <cell r="S47">
            <v>5</v>
          </cell>
          <cell r="T47" t="str">
            <v>PROMOCION Y POLITICAS DE GENERO</v>
          </cell>
          <cell r="U47">
            <v>5</v>
          </cell>
          <cell r="V47" t="str">
            <v>PROYECTOS GESTIONES PASADAS</v>
          </cell>
          <cell r="W47">
            <v>49</v>
          </cell>
        </row>
        <row r="48">
          <cell r="B48" t="str">
            <v>B05-10212-00000</v>
          </cell>
          <cell r="C48" t="str">
            <v>ESCUELAS PARTICIPATIVAS (OBRAS DE INFRAESTRUCTURA Y EQUIPAMIENTO</v>
          </cell>
          <cell r="D48" t="str">
            <v>DISTRITAL</v>
          </cell>
          <cell r="E48">
            <v>15</v>
          </cell>
          <cell r="F48" t="str">
            <v>DISTRITAL</v>
          </cell>
          <cell r="G48" t="str">
            <v>I</v>
          </cell>
          <cell r="H48">
            <v>152549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152549</v>
          </cell>
          <cell r="Q48">
            <v>1</v>
          </cell>
          <cell r="R48" t="str">
            <v>PROTECCION SOCIAL</v>
          </cell>
          <cell r="S48">
            <v>1</v>
          </cell>
          <cell r="T48" t="str">
            <v>SERVICIO DE EDUCACION</v>
          </cell>
          <cell r="U48">
            <v>5</v>
          </cell>
          <cell r="V48" t="str">
            <v>PROYECTOS GESTIONES PASADAS</v>
          </cell>
          <cell r="W48">
            <v>50</v>
          </cell>
        </row>
        <row r="49">
          <cell r="B49" t="str">
            <v>B05-09798-00000</v>
          </cell>
          <cell r="C49" t="str">
            <v>CONSTRUCCION EMBOVEDADO DEL RIO HERNANI PRIMER TRAMO (CAF)</v>
          </cell>
          <cell r="D49" t="str">
            <v>DISTRITAL</v>
          </cell>
          <cell r="E49">
            <v>15</v>
          </cell>
          <cell r="F49" t="str">
            <v>DISTRITAL</v>
          </cell>
          <cell r="G49" t="str">
            <v>I</v>
          </cell>
          <cell r="H49">
            <v>22495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22495</v>
          </cell>
          <cell r="Q49">
            <v>2</v>
          </cell>
          <cell r="R49" t="str">
            <v>OBRAS Y MEDIO AMBIENTE</v>
          </cell>
          <cell r="S49">
            <v>16</v>
          </cell>
          <cell r="T49" t="str">
            <v>TRATAMIENTO DE CUENCAS</v>
          </cell>
          <cell r="U49">
            <v>5</v>
          </cell>
          <cell r="V49" t="str">
            <v>PROYECTOS GESTIONES PASADAS</v>
          </cell>
          <cell r="W49">
            <v>51</v>
          </cell>
        </row>
        <row r="50">
          <cell r="B50" t="str">
            <v/>
          </cell>
          <cell r="C50" t="str">
            <v>PAR - EL ALTO DEUDA</v>
          </cell>
          <cell r="D50" t="str">
            <v>DISTRITAL</v>
          </cell>
          <cell r="E50">
            <v>15</v>
          </cell>
          <cell r="F50" t="str">
            <v>DISTRITAL</v>
          </cell>
          <cell r="G50" t="str">
            <v>I</v>
          </cell>
          <cell r="H50">
            <v>5000000</v>
          </cell>
          <cell r="I50">
            <v>5000000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4</v>
          </cell>
          <cell r="R50" t="str">
            <v>FORTALECIMIENTO INSTITUCIONAL</v>
          </cell>
          <cell r="S50">
            <v>23</v>
          </cell>
          <cell r="T50" t="str">
            <v>SERVICIO DE LA DEUDA</v>
          </cell>
          <cell r="U50">
            <v>1</v>
          </cell>
          <cell r="V50" t="str">
            <v>NUEVOS - 2008</v>
          </cell>
          <cell r="W50">
            <v>53</v>
          </cell>
        </row>
        <row r="51">
          <cell r="B51" t="str">
            <v>B05-16001-00000</v>
          </cell>
          <cell r="C51" t="str">
            <v>CONSTRUCCION DE INFRAESTRUCTURA Y DOT. DE MOBILIARO ESCOLAR (CONVENIO GMEA - MIN. EDUCACION)</v>
          </cell>
          <cell r="D51" t="str">
            <v>DISTRITAL</v>
          </cell>
          <cell r="E51">
            <v>15</v>
          </cell>
          <cell r="F51" t="str">
            <v>DISTRITAL</v>
          </cell>
          <cell r="G51" t="str">
            <v>I</v>
          </cell>
          <cell r="H51">
            <v>43958983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5979060</v>
          </cell>
          <cell r="P51">
            <v>37979923</v>
          </cell>
          <cell r="Q51">
            <v>1</v>
          </cell>
          <cell r="R51" t="str">
            <v>PROTECCION SOCIAL</v>
          </cell>
          <cell r="S51">
            <v>1</v>
          </cell>
          <cell r="T51" t="str">
            <v>SERVICIO DE EDUCACION</v>
          </cell>
          <cell r="U51">
            <v>2</v>
          </cell>
          <cell r="V51" t="str">
            <v>PROYECTOS - 2007 P/CONCLUSION</v>
          </cell>
          <cell r="W51">
            <v>54</v>
          </cell>
        </row>
        <row r="52">
          <cell r="B52" t="str">
            <v/>
          </cell>
          <cell r="C52" t="str">
            <v>PROGRAMA MUNICIPAL DE DESARROLLO INFANTIL (PAN MANITOS)</v>
          </cell>
          <cell r="D52" t="str">
            <v>DISTRITAL</v>
          </cell>
          <cell r="E52">
            <v>15</v>
          </cell>
          <cell r="F52" t="str">
            <v>DISTRITAL</v>
          </cell>
          <cell r="G52" t="str">
            <v>I</v>
          </cell>
          <cell r="H52">
            <v>3540000</v>
          </cell>
          <cell r="I52">
            <v>3540000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</v>
          </cell>
          <cell r="R52" t="str">
            <v>PROTECCION SOCIAL</v>
          </cell>
          <cell r="S52">
            <v>5</v>
          </cell>
          <cell r="T52" t="str">
            <v>PROMOCION Y POLITICAS DE GENERO</v>
          </cell>
          <cell r="U52">
            <v>1</v>
          </cell>
          <cell r="V52" t="str">
            <v>NUEVOS - 2008</v>
          </cell>
          <cell r="W52">
            <v>55</v>
          </cell>
        </row>
        <row r="53">
          <cell r="B53" t="str">
            <v/>
          </cell>
          <cell r="C53" t="str">
            <v>MANTENIMIENTO DE AREAS VERDES  D-1</v>
          </cell>
          <cell r="D53" t="str">
            <v>DISTRITAL</v>
          </cell>
          <cell r="E53">
            <v>15</v>
          </cell>
          <cell r="F53" t="str">
            <v>DISTRITAL</v>
          </cell>
          <cell r="G53" t="str">
            <v>I</v>
          </cell>
          <cell r="H53">
            <v>478000</v>
          </cell>
          <cell r="I53">
            <v>478000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 t="str">
            <v>OBRAS Y MEDIO AMBIENTE</v>
          </cell>
          <cell r="S53">
            <v>14</v>
          </cell>
          <cell r="T53" t="str">
            <v>DESARROLLO Y PRESERVACION DE MEDIO AMBIENTE</v>
          </cell>
          <cell r="U53">
            <v>1</v>
          </cell>
          <cell r="V53" t="str">
            <v>NUEVOS - 2008</v>
          </cell>
          <cell r="W53">
            <v>56</v>
          </cell>
        </row>
        <row r="54">
          <cell r="B54" t="str">
            <v/>
          </cell>
          <cell r="C54" t="str">
            <v>MANTENIMIENTO DE AREAS VERDES  D-2</v>
          </cell>
          <cell r="D54" t="str">
            <v>DISTRITAL</v>
          </cell>
          <cell r="E54">
            <v>15</v>
          </cell>
          <cell r="F54" t="str">
            <v>DISTRITAL</v>
          </cell>
          <cell r="G54" t="str">
            <v>I</v>
          </cell>
          <cell r="H54">
            <v>458000</v>
          </cell>
          <cell r="I54">
            <v>458000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</v>
          </cell>
          <cell r="R54" t="str">
            <v>OBRAS Y MEDIO AMBIENTE</v>
          </cell>
          <cell r="S54">
            <v>14</v>
          </cell>
          <cell r="T54" t="str">
            <v>DESARROLLO Y PRESERVACION DE MEDIO AMBIENTE</v>
          </cell>
          <cell r="U54">
            <v>1</v>
          </cell>
          <cell r="V54" t="str">
            <v>NUEVOS - 2008</v>
          </cell>
          <cell r="W54">
            <v>57</v>
          </cell>
        </row>
        <row r="55">
          <cell r="B55" t="str">
            <v/>
          </cell>
          <cell r="C55" t="str">
            <v>MANTENIMIENTO DE AREAS VERDES  D-3</v>
          </cell>
          <cell r="D55" t="str">
            <v>DISTRITAL</v>
          </cell>
          <cell r="E55">
            <v>15</v>
          </cell>
          <cell r="F55" t="str">
            <v>DISTRITAL</v>
          </cell>
          <cell r="G55" t="str">
            <v>I</v>
          </cell>
          <cell r="H55">
            <v>478000</v>
          </cell>
          <cell r="I55">
            <v>478000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 t="str">
            <v>OBRAS Y MEDIO AMBIENTE</v>
          </cell>
          <cell r="S55">
            <v>14</v>
          </cell>
          <cell r="T55" t="str">
            <v>DESARROLLO Y PRESERVACION DE MEDIO AMBIENTE</v>
          </cell>
          <cell r="U55">
            <v>1</v>
          </cell>
          <cell r="V55" t="str">
            <v>NUEVOS - 2008</v>
          </cell>
          <cell r="W55">
            <v>58</v>
          </cell>
        </row>
        <row r="56">
          <cell r="B56" t="str">
            <v/>
          </cell>
          <cell r="C56" t="str">
            <v>MANTENIMIENTO DE AREAS VERDES  D-4</v>
          </cell>
          <cell r="D56" t="str">
            <v>DISTRITAL</v>
          </cell>
          <cell r="E56">
            <v>15</v>
          </cell>
          <cell r="F56" t="str">
            <v>DISTRITAL</v>
          </cell>
          <cell r="G56" t="str">
            <v>I</v>
          </cell>
          <cell r="H56">
            <v>350000</v>
          </cell>
          <cell r="I56">
            <v>350000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2</v>
          </cell>
          <cell r="R56" t="str">
            <v>OBRAS Y MEDIO AMBIENTE</v>
          </cell>
          <cell r="S56">
            <v>14</v>
          </cell>
          <cell r="T56" t="str">
            <v>DESARROLLO Y PRESERVACION DE MEDIO AMBIENTE</v>
          </cell>
          <cell r="U56">
            <v>1</v>
          </cell>
          <cell r="V56" t="str">
            <v>NUEVOS - 2008</v>
          </cell>
          <cell r="W56">
            <v>59</v>
          </cell>
        </row>
        <row r="57">
          <cell r="B57" t="str">
            <v/>
          </cell>
          <cell r="C57" t="str">
            <v>MANTENIMIENTO DE AREAS VERDES  D-5</v>
          </cell>
          <cell r="D57" t="str">
            <v>DISTRITAL</v>
          </cell>
          <cell r="E57">
            <v>15</v>
          </cell>
          <cell r="F57" t="str">
            <v>DISTRITAL</v>
          </cell>
          <cell r="G57" t="str">
            <v>I</v>
          </cell>
          <cell r="H57">
            <v>380000</v>
          </cell>
          <cell r="I57">
            <v>380000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2</v>
          </cell>
          <cell r="R57" t="str">
            <v>OBRAS Y MEDIO AMBIENTE</v>
          </cell>
          <cell r="S57">
            <v>14</v>
          </cell>
          <cell r="T57" t="str">
            <v>DESARROLLO Y PRESERVACION DE MEDIO AMBIENTE</v>
          </cell>
          <cell r="U57">
            <v>1</v>
          </cell>
          <cell r="V57" t="str">
            <v>NUEVOS - 2008</v>
          </cell>
          <cell r="W57">
            <v>60</v>
          </cell>
        </row>
        <row r="58">
          <cell r="B58" t="str">
            <v/>
          </cell>
          <cell r="C58" t="str">
            <v>MANTENIMIENTO DE AREAS VERDES D-6</v>
          </cell>
          <cell r="D58" t="str">
            <v>DISTRITAL</v>
          </cell>
          <cell r="E58">
            <v>15</v>
          </cell>
          <cell r="F58" t="str">
            <v>DISTRITAL</v>
          </cell>
          <cell r="G58" t="str">
            <v>I</v>
          </cell>
          <cell r="H58">
            <v>385000</v>
          </cell>
          <cell r="I58">
            <v>385000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 t="str">
            <v>OBRAS Y MEDIO AMBIENTE</v>
          </cell>
          <cell r="S58">
            <v>14</v>
          </cell>
          <cell r="T58" t="str">
            <v>DESARROLLO Y PRESERVACION DE MEDIO AMBIENTE</v>
          </cell>
          <cell r="U58">
            <v>1</v>
          </cell>
          <cell r="V58" t="str">
            <v>NUEVOS - 2008</v>
          </cell>
          <cell r="W58">
            <v>61</v>
          </cell>
        </row>
        <row r="59">
          <cell r="B59" t="str">
            <v/>
          </cell>
          <cell r="C59" t="str">
            <v>MANTENIMIENTO DE AREAS VERDES D-8</v>
          </cell>
          <cell r="D59" t="str">
            <v>DISTRITAL</v>
          </cell>
          <cell r="E59">
            <v>15</v>
          </cell>
          <cell r="F59" t="str">
            <v>DISTRITAL</v>
          </cell>
          <cell r="G59" t="str">
            <v>I</v>
          </cell>
          <cell r="H59">
            <v>230000</v>
          </cell>
          <cell r="I59">
            <v>230000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</v>
          </cell>
          <cell r="R59" t="str">
            <v>OBRAS Y MEDIO AMBIENTE</v>
          </cell>
          <cell r="S59">
            <v>14</v>
          </cell>
          <cell r="T59" t="str">
            <v>DESARROLLO Y PRESERVACION DE MEDIO AMBIENTE</v>
          </cell>
          <cell r="U59">
            <v>1</v>
          </cell>
          <cell r="V59" t="str">
            <v>NUEVOS - 2008</v>
          </cell>
          <cell r="W59">
            <v>62</v>
          </cell>
        </row>
        <row r="60">
          <cell r="B60" t="str">
            <v/>
          </cell>
          <cell r="C60" t="str">
            <v>MANTENIMIENTO DE AREAS VERDES D-7-9-11</v>
          </cell>
          <cell r="D60" t="str">
            <v>DISTRITAL</v>
          </cell>
          <cell r="E60">
            <v>15</v>
          </cell>
          <cell r="F60" t="str">
            <v>DISTRITAL</v>
          </cell>
          <cell r="G60" t="str">
            <v>I</v>
          </cell>
          <cell r="H60">
            <v>285000</v>
          </cell>
          <cell r="I60">
            <v>285000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2</v>
          </cell>
          <cell r="R60" t="str">
            <v>OBRAS Y MEDIO AMBIENTE</v>
          </cell>
          <cell r="S60">
            <v>14</v>
          </cell>
          <cell r="T60" t="str">
            <v>DESARROLLO Y PRESERVACION DE MEDIO AMBIENTE</v>
          </cell>
          <cell r="U60">
            <v>1</v>
          </cell>
          <cell r="V60" t="str">
            <v>NUEVOS - 2008</v>
          </cell>
          <cell r="W60">
            <v>63</v>
          </cell>
        </row>
        <row r="61">
          <cell r="B61" t="str">
            <v/>
          </cell>
          <cell r="C61" t="str">
            <v>DOTACION DE DESAYUNO ESCOLAR 2007 DISTRITO 7</v>
          </cell>
          <cell r="D61" t="str">
            <v>DISTRITAL</v>
          </cell>
          <cell r="E61">
            <v>15</v>
          </cell>
          <cell r="F61" t="str">
            <v>DISTRITAL</v>
          </cell>
          <cell r="G61" t="str">
            <v>I</v>
          </cell>
          <cell r="H61">
            <v>326395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326395</v>
          </cell>
          <cell r="P61">
            <v>0</v>
          </cell>
          <cell r="Q61">
            <v>1</v>
          </cell>
          <cell r="R61" t="str">
            <v>PROTECCION SOCIAL</v>
          </cell>
          <cell r="S61">
            <v>1</v>
          </cell>
          <cell r="T61" t="str">
            <v>SERVICIO DE EDUCACION</v>
          </cell>
          <cell r="U61">
            <v>2</v>
          </cell>
          <cell r="V61" t="str">
            <v>PROYECTOS - 2007 P/CONCLUSION</v>
          </cell>
          <cell r="W61">
            <v>65</v>
          </cell>
        </row>
        <row r="62">
          <cell r="B62" t="str">
            <v/>
          </cell>
          <cell r="C62" t="str">
            <v>DOTACION DE DESAYUNO ESCOLAR 2007 DISTRITO 8</v>
          </cell>
          <cell r="D62" t="str">
            <v>DISTRITAL</v>
          </cell>
          <cell r="E62">
            <v>15</v>
          </cell>
          <cell r="F62" t="str">
            <v>DISTRITAL</v>
          </cell>
          <cell r="G62" t="str">
            <v>I</v>
          </cell>
          <cell r="H62">
            <v>262668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262668</v>
          </cell>
          <cell r="P62">
            <v>0</v>
          </cell>
          <cell r="Q62">
            <v>1</v>
          </cell>
          <cell r="R62" t="str">
            <v>PROTECCION SOCIAL</v>
          </cell>
          <cell r="S62">
            <v>1</v>
          </cell>
          <cell r="T62" t="str">
            <v>SERVICIO DE EDUCACION</v>
          </cell>
          <cell r="U62">
            <v>2</v>
          </cell>
          <cell r="V62" t="str">
            <v>PROYECTOS - 2007 P/CONCLUSION</v>
          </cell>
          <cell r="W62">
            <v>66</v>
          </cell>
        </row>
        <row r="63">
          <cell r="B63" t="str">
            <v/>
          </cell>
          <cell r="C63" t="str">
            <v>DOTACION DE DESAYUNO ESCOLAR 2007 DISTRITO 9</v>
          </cell>
          <cell r="D63" t="str">
            <v>DISTRITAL</v>
          </cell>
          <cell r="E63">
            <v>15</v>
          </cell>
          <cell r="F63" t="str">
            <v>DISTRITAL</v>
          </cell>
          <cell r="G63" t="str">
            <v>I</v>
          </cell>
          <cell r="H63">
            <v>93658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93658</v>
          </cell>
          <cell r="P63">
            <v>0</v>
          </cell>
          <cell r="Q63">
            <v>1</v>
          </cell>
          <cell r="R63" t="str">
            <v>PROTECCION SOCIAL</v>
          </cell>
          <cell r="S63">
            <v>1</v>
          </cell>
          <cell r="T63" t="str">
            <v>SERVICIO DE EDUCACION</v>
          </cell>
          <cell r="U63">
            <v>2</v>
          </cell>
          <cell r="V63" t="str">
            <v>PROYECTOS - 2007 P/CONCLUSION</v>
          </cell>
          <cell r="W63">
            <v>67</v>
          </cell>
        </row>
        <row r="64">
          <cell r="B64" t="str">
            <v/>
          </cell>
          <cell r="C64" t="str">
            <v>DOTACION DE DESAYUNO ESCOLAR 2008 DISTRITO 1</v>
          </cell>
          <cell r="D64" t="str">
            <v>DISTRITAL</v>
          </cell>
          <cell r="E64">
            <v>1</v>
          </cell>
          <cell r="F64" t="str">
            <v>DISTRITO - 1</v>
          </cell>
          <cell r="G64" t="str">
            <v>I</v>
          </cell>
          <cell r="H64">
            <v>6396420</v>
          </cell>
          <cell r="I64">
            <v>0</v>
          </cell>
          <cell r="J64">
            <v>0</v>
          </cell>
          <cell r="K64">
            <v>1201223</v>
          </cell>
          <cell r="L64">
            <v>0</v>
          </cell>
          <cell r="M64">
            <v>0</v>
          </cell>
          <cell r="N64">
            <v>1201223</v>
          </cell>
          <cell r="O64">
            <v>5195197</v>
          </cell>
          <cell r="P64">
            <v>0</v>
          </cell>
          <cell r="Q64">
            <v>1</v>
          </cell>
          <cell r="R64" t="str">
            <v>PROTECCION SOCIAL</v>
          </cell>
          <cell r="S64">
            <v>1</v>
          </cell>
          <cell r="T64" t="str">
            <v>SERVICIO DE EDUCACION</v>
          </cell>
          <cell r="U64">
            <v>1</v>
          </cell>
          <cell r="V64" t="str">
            <v>NUEVOS - 2008</v>
          </cell>
          <cell r="W64">
            <v>68</v>
          </cell>
        </row>
        <row r="65">
          <cell r="B65" t="str">
            <v/>
          </cell>
          <cell r="C65" t="str">
            <v>DOTACION DE DESAYUNO ESCOLAR 2008 DISTRITO 2</v>
          </cell>
          <cell r="D65" t="str">
            <v>DISTRITAL</v>
          </cell>
          <cell r="E65">
            <v>2</v>
          </cell>
          <cell r="F65" t="str">
            <v>DISTRITO - 2</v>
          </cell>
          <cell r="G65" t="str">
            <v>I</v>
          </cell>
          <cell r="H65">
            <v>3350129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3350129</v>
          </cell>
          <cell r="P65">
            <v>0</v>
          </cell>
          <cell r="Q65">
            <v>1</v>
          </cell>
          <cell r="R65" t="str">
            <v>PROTECCION SOCIAL</v>
          </cell>
          <cell r="S65">
            <v>1</v>
          </cell>
          <cell r="T65" t="str">
            <v>SERVICIO DE EDUCACION</v>
          </cell>
          <cell r="U65">
            <v>1</v>
          </cell>
          <cell r="V65" t="str">
            <v>NUEVOS - 2008</v>
          </cell>
          <cell r="W65">
            <v>69</v>
          </cell>
        </row>
        <row r="66">
          <cell r="B66" t="str">
            <v/>
          </cell>
          <cell r="C66" t="str">
            <v>DOTACION DE DESAYUNO ESCOLAR 2008 DISTRITO 3</v>
          </cell>
          <cell r="D66" t="str">
            <v>DISTRITAL</v>
          </cell>
          <cell r="E66">
            <v>3</v>
          </cell>
          <cell r="F66" t="str">
            <v>DISTRITO - 3</v>
          </cell>
          <cell r="G66" t="str">
            <v>I</v>
          </cell>
          <cell r="H66">
            <v>6373373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6373373</v>
          </cell>
          <cell r="P66">
            <v>0</v>
          </cell>
          <cell r="Q66">
            <v>1</v>
          </cell>
          <cell r="R66" t="str">
            <v>PROTECCION SOCIAL</v>
          </cell>
          <cell r="S66">
            <v>1</v>
          </cell>
          <cell r="T66" t="str">
            <v>SERVICIO DE EDUCACION</v>
          </cell>
          <cell r="U66">
            <v>1</v>
          </cell>
          <cell r="V66" t="str">
            <v>NUEVOS - 2008</v>
          </cell>
          <cell r="W66">
            <v>70</v>
          </cell>
        </row>
        <row r="67">
          <cell r="B67" t="str">
            <v/>
          </cell>
          <cell r="C67" t="str">
            <v>DOTACION DE DESAYUNO ESCOLAR 2008 DISTRITO 4</v>
          </cell>
          <cell r="D67" t="str">
            <v>DISTRITAL</v>
          </cell>
          <cell r="E67">
            <v>4</v>
          </cell>
          <cell r="F67" t="str">
            <v>DISTRITO - 4</v>
          </cell>
          <cell r="G67" t="str">
            <v>I</v>
          </cell>
          <cell r="H67">
            <v>7292825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7292825</v>
          </cell>
          <cell r="P67">
            <v>0</v>
          </cell>
          <cell r="Q67">
            <v>1</v>
          </cell>
          <cell r="R67" t="str">
            <v>PROTECCION SOCIAL</v>
          </cell>
          <cell r="S67">
            <v>1</v>
          </cell>
          <cell r="T67" t="str">
            <v>SERVICIO DE EDUCACION</v>
          </cell>
          <cell r="U67">
            <v>1</v>
          </cell>
          <cell r="V67" t="str">
            <v>NUEVOS - 2008</v>
          </cell>
          <cell r="W67">
            <v>71</v>
          </cell>
        </row>
        <row r="68">
          <cell r="B68" t="str">
            <v/>
          </cell>
          <cell r="C68" t="str">
            <v>DOTACION DE DESAYUNO ESCOLAR 2008 DISTRITO 5</v>
          </cell>
          <cell r="D68" t="str">
            <v>DISTRITAL</v>
          </cell>
          <cell r="E68">
            <v>5</v>
          </cell>
          <cell r="F68" t="str">
            <v>DISTRITO - 5</v>
          </cell>
          <cell r="G68" t="str">
            <v>I</v>
          </cell>
          <cell r="H68">
            <v>7716936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7716936</v>
          </cell>
          <cell r="P68">
            <v>0</v>
          </cell>
          <cell r="Q68">
            <v>1</v>
          </cell>
          <cell r="R68" t="str">
            <v>PROTECCION SOCIAL</v>
          </cell>
          <cell r="S68">
            <v>1</v>
          </cell>
          <cell r="T68" t="str">
            <v>SERVICIO DE EDUCACION</v>
          </cell>
          <cell r="U68">
            <v>1</v>
          </cell>
          <cell r="V68" t="str">
            <v>NUEVOS - 2008</v>
          </cell>
          <cell r="W68">
            <v>72</v>
          </cell>
        </row>
        <row r="69">
          <cell r="B69" t="str">
            <v/>
          </cell>
          <cell r="C69" t="str">
            <v>DOTACION DE DESAYUNO ESCOLAR 2008 DISTRITO 6</v>
          </cell>
          <cell r="D69" t="str">
            <v>DISTRITAL</v>
          </cell>
          <cell r="E69">
            <v>6</v>
          </cell>
          <cell r="F69" t="str">
            <v>DISTRITO - 6</v>
          </cell>
          <cell r="G69" t="str">
            <v>I</v>
          </cell>
          <cell r="H69">
            <v>7459751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7459751</v>
          </cell>
          <cell r="P69">
            <v>0</v>
          </cell>
          <cell r="Q69">
            <v>1</v>
          </cell>
          <cell r="R69" t="str">
            <v>PROTECCION SOCIAL</v>
          </cell>
          <cell r="S69">
            <v>1</v>
          </cell>
          <cell r="T69" t="str">
            <v>SERVICIO DE EDUCACION</v>
          </cell>
          <cell r="U69">
            <v>1</v>
          </cell>
          <cell r="V69" t="str">
            <v>NUEVOS - 2008</v>
          </cell>
          <cell r="W69">
            <v>73</v>
          </cell>
        </row>
        <row r="70">
          <cell r="B70" t="str">
            <v/>
          </cell>
          <cell r="C70" t="str">
            <v>DOTACION DE DESAYUNO ESCOLAR 2008 DISTRITO 7</v>
          </cell>
          <cell r="D70" t="str">
            <v>DISTRITAL</v>
          </cell>
          <cell r="E70">
            <v>7</v>
          </cell>
          <cell r="F70" t="str">
            <v>DISTRITO - 7</v>
          </cell>
          <cell r="G70" t="str">
            <v>I</v>
          </cell>
          <cell r="H70">
            <v>2044951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2044951</v>
          </cell>
          <cell r="P70">
            <v>0</v>
          </cell>
          <cell r="Q70">
            <v>1</v>
          </cell>
          <cell r="R70" t="str">
            <v>PROTECCION SOCIAL</v>
          </cell>
          <cell r="S70">
            <v>1</v>
          </cell>
          <cell r="T70" t="str">
            <v>SERVICIO DE EDUCACION</v>
          </cell>
          <cell r="U70">
            <v>1</v>
          </cell>
          <cell r="V70" t="str">
            <v>NUEVOS - 2008</v>
          </cell>
          <cell r="W70">
            <v>74</v>
          </cell>
        </row>
        <row r="71">
          <cell r="B71" t="str">
            <v/>
          </cell>
          <cell r="C71" t="str">
            <v>DOTACION DE DESAYUNO ESCOLAR 2008 DISTRITO 8</v>
          </cell>
          <cell r="D71" t="str">
            <v>DISTRITAL</v>
          </cell>
          <cell r="E71">
            <v>8</v>
          </cell>
          <cell r="F71" t="str">
            <v>DISTRITO - 8</v>
          </cell>
          <cell r="G71" t="str">
            <v>I</v>
          </cell>
          <cell r="H71">
            <v>1892512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1892512</v>
          </cell>
          <cell r="P71">
            <v>0</v>
          </cell>
          <cell r="Q71">
            <v>1</v>
          </cell>
          <cell r="R71" t="str">
            <v>PROTECCION SOCIAL</v>
          </cell>
          <cell r="S71">
            <v>1</v>
          </cell>
          <cell r="T71" t="str">
            <v>SERVICIO DE EDUCACION</v>
          </cell>
          <cell r="U71">
            <v>1</v>
          </cell>
          <cell r="V71" t="str">
            <v>NUEVOS - 2008</v>
          </cell>
          <cell r="W71">
            <v>75</v>
          </cell>
        </row>
        <row r="72">
          <cell r="B72" t="str">
            <v/>
          </cell>
          <cell r="C72" t="str">
            <v>DOTACION DE DESAYUNO ESCOLAR 2008 DISTRITO 9</v>
          </cell>
          <cell r="D72" t="str">
            <v>DISTRITAL</v>
          </cell>
          <cell r="E72">
            <v>9</v>
          </cell>
          <cell r="F72" t="str">
            <v>DISTRITO - 9</v>
          </cell>
          <cell r="G72" t="str">
            <v>I</v>
          </cell>
          <cell r="H72">
            <v>289838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289838</v>
          </cell>
          <cell r="P72">
            <v>0</v>
          </cell>
          <cell r="Q72">
            <v>1</v>
          </cell>
          <cell r="R72" t="str">
            <v>PROTECCION SOCIAL</v>
          </cell>
          <cell r="S72">
            <v>1</v>
          </cell>
          <cell r="T72" t="str">
            <v>SERVICIO DE EDUCACION</v>
          </cell>
          <cell r="U72">
            <v>1</v>
          </cell>
          <cell r="V72" t="str">
            <v>NUEVOS - 2008</v>
          </cell>
          <cell r="W72">
            <v>76</v>
          </cell>
        </row>
        <row r="73">
          <cell r="B73" t="str">
            <v>B05-05537-00000</v>
          </cell>
          <cell r="C73" t="str">
            <v>CANALIZACION RIO SECO (PREINVERSION) - PAM</v>
          </cell>
          <cell r="D73" t="str">
            <v>MUNICIPAL</v>
          </cell>
          <cell r="E73">
            <v>15</v>
          </cell>
          <cell r="F73" t="str">
            <v>DISTRITAL</v>
          </cell>
          <cell r="G73" t="str">
            <v>IV</v>
          </cell>
          <cell r="H73">
            <v>14416</v>
          </cell>
          <cell r="I73">
            <v>10604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3812</v>
          </cell>
          <cell r="Q73">
            <v>2</v>
          </cell>
          <cell r="R73" t="str">
            <v>OBRAS Y MEDIO AMBIENTE</v>
          </cell>
          <cell r="S73">
            <v>16</v>
          </cell>
          <cell r="T73" t="str">
            <v>TRATAMIENTO DE CUENCAS</v>
          </cell>
          <cell r="U73">
            <v>5</v>
          </cell>
          <cell r="V73" t="str">
            <v>PROYECTOS GESTIONES PASADAS</v>
          </cell>
          <cell r="W73">
            <v>77</v>
          </cell>
        </row>
        <row r="74">
          <cell r="B74" t="str">
            <v>B05-06551-00000</v>
          </cell>
          <cell r="C74" t="str">
            <v>PLAN DE EMERGENCIAS Y ATENCION DE DESASTRES (DEFENSA CIVIL)</v>
          </cell>
          <cell r="D74" t="str">
            <v>MUNICIPAL</v>
          </cell>
          <cell r="E74">
            <v>15</v>
          </cell>
          <cell r="F74" t="str">
            <v>DISTRITAL</v>
          </cell>
          <cell r="G74" t="str">
            <v>I</v>
          </cell>
          <cell r="H74">
            <v>97438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97438</v>
          </cell>
          <cell r="Q74">
            <v>2</v>
          </cell>
          <cell r="R74" t="str">
            <v>OBRAS Y MEDIO AMBIENTE</v>
          </cell>
          <cell r="S74">
            <v>42</v>
          </cell>
          <cell r="T74" t="str">
            <v>PREVENCION DE RIESGOS Y DESASTRES NATURALES</v>
          </cell>
          <cell r="U74">
            <v>5</v>
          </cell>
          <cell r="V74" t="str">
            <v>PROYECTOS GESTIONES PASADAS</v>
          </cell>
          <cell r="W74">
            <v>78</v>
          </cell>
        </row>
        <row r="75">
          <cell r="B75" t="str">
            <v>B05-06592-00000</v>
          </cell>
          <cell r="C75" t="str">
            <v>PAVIMENTO RIGIDO RECORRIDO BUS 22 (AV.GALINDO, UNION, GUADALQUIVIR)</v>
          </cell>
          <cell r="D75" t="str">
            <v>MUNICIPAL</v>
          </cell>
          <cell r="E75">
            <v>15</v>
          </cell>
          <cell r="F75" t="str">
            <v>DISTRITAL</v>
          </cell>
          <cell r="G75" t="str">
            <v>I</v>
          </cell>
          <cell r="H75">
            <v>189658</v>
          </cell>
          <cell r="I75">
            <v>0</v>
          </cell>
          <cell r="J75">
            <v>189658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 t="str">
            <v>OBRAS Y MEDIO AMBIENTE</v>
          </cell>
          <cell r="S75">
            <v>18</v>
          </cell>
          <cell r="T75" t="str">
            <v>CONSTRUCCION Y MANTENIMIENTO DE CAMINOS VECINALES</v>
          </cell>
          <cell r="U75">
            <v>5</v>
          </cell>
          <cell r="V75" t="str">
            <v>PROYECTOS GESTIONES PASADAS</v>
          </cell>
          <cell r="W75">
            <v>79</v>
          </cell>
        </row>
        <row r="76">
          <cell r="B76" t="str">
            <v>B05-06652-00000</v>
          </cell>
          <cell r="C76" t="str">
            <v>PROGRAMA INTENSIVO DE EMPLEO (PIE) II</v>
          </cell>
          <cell r="D76" t="str">
            <v>MUNICIPAL</v>
          </cell>
          <cell r="E76">
            <v>15</v>
          </cell>
          <cell r="F76" t="str">
            <v>DISTRITAL</v>
          </cell>
          <cell r="G76" t="str">
            <v>I</v>
          </cell>
          <cell r="H76">
            <v>1453</v>
          </cell>
          <cell r="I76">
            <v>1452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2</v>
          </cell>
          <cell r="R76" t="str">
            <v>OBRAS Y MEDIO AMBIENTE</v>
          </cell>
          <cell r="S76">
            <v>25</v>
          </cell>
          <cell r="T76" t="str">
            <v>PROGRAMA INTENSIVO DE EMPLEO - GEN. EMPLEO</v>
          </cell>
          <cell r="U76">
            <v>5</v>
          </cell>
          <cell r="V76" t="str">
            <v>PROYECTOS GESTIONES PASADAS</v>
          </cell>
          <cell r="W76">
            <v>80</v>
          </cell>
        </row>
        <row r="77">
          <cell r="B77" t="str">
            <v/>
          </cell>
          <cell r="C77" t="str">
            <v>PAGO DE ENERGIA ELECTRICA Y AGUA POTABLE - MATADERO  MUNICIPAL</v>
          </cell>
          <cell r="D77" t="str">
            <v>DISTRITAL</v>
          </cell>
          <cell r="E77">
            <v>15</v>
          </cell>
          <cell r="F77" t="str">
            <v>DISTRITAL</v>
          </cell>
          <cell r="G77" t="str">
            <v>I</v>
          </cell>
          <cell r="H77">
            <v>732000</v>
          </cell>
          <cell r="I77">
            <v>0</v>
          </cell>
          <cell r="J77">
            <v>732000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 t="str">
            <v>FORTALECIMIENTO INSTITUCIONAL</v>
          </cell>
          <cell r="S77">
            <v>20</v>
          </cell>
          <cell r="T77" t="str">
            <v>FORTALECIMIENTO MUNICIPAL</v>
          </cell>
          <cell r="U77">
            <v>1</v>
          </cell>
          <cell r="V77" t="str">
            <v>NUEVOS - 2008</v>
          </cell>
          <cell r="W77">
            <v>81</v>
          </cell>
        </row>
        <row r="78">
          <cell r="B78" t="str">
            <v/>
          </cell>
          <cell r="C78" t="str">
            <v>PAGO DE GAS - MATADERO  MUNICIPAL</v>
          </cell>
          <cell r="D78" t="str">
            <v>DISTRITAL</v>
          </cell>
          <cell r="E78">
            <v>15</v>
          </cell>
          <cell r="F78" t="str">
            <v>DISTRITAL</v>
          </cell>
          <cell r="G78" t="str">
            <v>I</v>
          </cell>
          <cell r="H78">
            <v>60000</v>
          </cell>
          <cell r="I78">
            <v>0</v>
          </cell>
          <cell r="J78">
            <v>60000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</v>
          </cell>
          <cell r="R78" t="str">
            <v>FORTALECIMIENTO INSTITUCIONAL</v>
          </cell>
          <cell r="S78">
            <v>20</v>
          </cell>
          <cell r="T78" t="str">
            <v>FORTALECIMIENTO MUNICIPAL</v>
          </cell>
          <cell r="U78">
            <v>1</v>
          </cell>
          <cell r="V78" t="str">
            <v>NUEVOS - 2008</v>
          </cell>
          <cell r="W78">
            <v>82</v>
          </cell>
        </row>
        <row r="79">
          <cell r="B79" t="str">
            <v/>
          </cell>
          <cell r="C79" t="str">
            <v>MANTENIMIENTO DE ALUMBRADO PUBLICO</v>
          </cell>
          <cell r="D79" t="str">
            <v>DISTRITAL</v>
          </cell>
          <cell r="E79">
            <v>15</v>
          </cell>
          <cell r="F79" t="str">
            <v>DISTRITAL</v>
          </cell>
          <cell r="G79" t="str">
            <v>I</v>
          </cell>
          <cell r="H79">
            <v>500000</v>
          </cell>
          <cell r="I79">
            <v>500000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 t="str">
            <v>OBRAS Y MEDIO AMBIENTE</v>
          </cell>
          <cell r="S79">
            <v>17</v>
          </cell>
          <cell r="T79" t="str">
            <v>ALUMBRADO PUBLICO</v>
          </cell>
          <cell r="U79">
            <v>1</v>
          </cell>
          <cell r="V79" t="str">
            <v>NUEVOS - 2008</v>
          </cell>
          <cell r="W79">
            <v>83</v>
          </cell>
        </row>
        <row r="80">
          <cell r="B80" t="str">
            <v/>
          </cell>
          <cell r="C80" t="str">
            <v>MEJORAMIENTO VIAL PARA EL ALTO (PIE IV) (FASE IV)</v>
          </cell>
          <cell r="D80" t="str">
            <v>DISTRITAL</v>
          </cell>
          <cell r="E80">
            <v>15</v>
          </cell>
          <cell r="F80" t="str">
            <v>DISTRITAL</v>
          </cell>
          <cell r="G80" t="str">
            <v>I</v>
          </cell>
          <cell r="H80">
            <v>450000</v>
          </cell>
          <cell r="I80">
            <v>450000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 t="str">
            <v>OBRAS Y MEDIO AMBIENTE</v>
          </cell>
          <cell r="S80">
            <v>18</v>
          </cell>
          <cell r="T80" t="str">
            <v>CONSTRUCCION Y MANTENIMIENTO DE CAMINOS VECINALES</v>
          </cell>
          <cell r="U80">
            <v>1</v>
          </cell>
          <cell r="V80" t="str">
            <v>NUEVOS - 2008</v>
          </cell>
          <cell r="W80">
            <v>84</v>
          </cell>
        </row>
        <row r="81">
          <cell r="B81" t="str">
            <v>B05-12112-00000</v>
          </cell>
          <cell r="C81" t="str">
            <v>CONSTRUCCION Y EQUIPAMIENTO U.E. ATIPIRIS</v>
          </cell>
          <cell r="D81" t="str">
            <v>DISTRITAL - ATIPIRIS D-8</v>
          </cell>
          <cell r="E81">
            <v>15</v>
          </cell>
          <cell r="F81" t="str">
            <v>DISTRITAL</v>
          </cell>
          <cell r="G81" t="str">
            <v>I</v>
          </cell>
          <cell r="H81">
            <v>111149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10000</v>
          </cell>
          <cell r="P81">
            <v>101149</v>
          </cell>
          <cell r="Q81">
            <v>1</v>
          </cell>
          <cell r="R81" t="str">
            <v>PROTECCION SOCIAL</v>
          </cell>
          <cell r="S81">
            <v>1</v>
          </cell>
          <cell r="T81" t="str">
            <v>SERVICIO DE EDUCACION</v>
          </cell>
          <cell r="U81">
            <v>5</v>
          </cell>
          <cell r="V81" t="str">
            <v>PROYECTOS GESTIONES PASADAS</v>
          </cell>
          <cell r="W81">
            <v>85</v>
          </cell>
        </row>
        <row r="82">
          <cell r="B82" t="str">
            <v>B05-07052-00000</v>
          </cell>
          <cell r="C82" t="str">
            <v>PROGRAMA INTENSIVO DE EMPLEO (PIE) III</v>
          </cell>
          <cell r="D82" t="str">
            <v>MUNICIPAL</v>
          </cell>
          <cell r="E82">
            <v>15</v>
          </cell>
          <cell r="F82" t="str">
            <v>DISTRITAL</v>
          </cell>
          <cell r="G82" t="str">
            <v>I</v>
          </cell>
          <cell r="H82">
            <v>1771050</v>
          </cell>
          <cell r="I82">
            <v>0</v>
          </cell>
          <cell r="J82">
            <v>356653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1414397</v>
          </cell>
          <cell r="Q82">
            <v>2</v>
          </cell>
          <cell r="R82" t="str">
            <v>OBRAS Y MEDIO AMBIENTE</v>
          </cell>
          <cell r="S82">
            <v>18</v>
          </cell>
          <cell r="T82" t="str">
            <v>CONSTRUCCION Y MANTENIMIENTO DE CAMINOS VECINALES</v>
          </cell>
          <cell r="U82">
            <v>5</v>
          </cell>
          <cell r="V82" t="str">
            <v>PROYECTOS GESTIONES PASADAS</v>
          </cell>
          <cell r="W82">
            <v>86</v>
          </cell>
        </row>
        <row r="83">
          <cell r="B83" t="str">
            <v>B05-07009-00000</v>
          </cell>
          <cell r="C83" t="str">
            <v>CONSTRUCCION Y EQUIPAMIENTO U.E. BELGICA</v>
          </cell>
          <cell r="D83" t="str">
            <v>DISTRITAL</v>
          </cell>
          <cell r="E83">
            <v>15</v>
          </cell>
          <cell r="F83" t="str">
            <v>DISTRITAL</v>
          </cell>
          <cell r="G83" t="str">
            <v>IV</v>
          </cell>
          <cell r="H83">
            <v>61501</v>
          </cell>
          <cell r="I83">
            <v>25103</v>
          </cell>
          <cell r="J83">
            <v>3192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33206</v>
          </cell>
          <cell r="Q83">
            <v>1</v>
          </cell>
          <cell r="R83" t="str">
            <v>PROTECCION SOCIAL</v>
          </cell>
          <cell r="S83">
            <v>1</v>
          </cell>
          <cell r="T83" t="str">
            <v>SERVICIO DE EDUCACION</v>
          </cell>
          <cell r="U83">
            <v>5</v>
          </cell>
          <cell r="V83" t="str">
            <v>PROYECTOS GESTIONES PASADAS</v>
          </cell>
          <cell r="W83">
            <v>87</v>
          </cell>
        </row>
        <row r="84">
          <cell r="B84" t="str">
            <v>B05-07101-00000</v>
          </cell>
          <cell r="C84" t="str">
            <v>CONSTRUCCION DE BATERIAS DE BAÑO EN UNIDADES EDUCATIVAS</v>
          </cell>
          <cell r="D84" t="str">
            <v>MUNICIPAL</v>
          </cell>
          <cell r="E84">
            <v>15</v>
          </cell>
          <cell r="F84" t="str">
            <v>DISTRITAL</v>
          </cell>
          <cell r="G84" t="str">
            <v>I</v>
          </cell>
          <cell r="H84">
            <v>47723</v>
          </cell>
          <cell r="I84">
            <v>0</v>
          </cell>
          <cell r="J84">
            <v>0</v>
          </cell>
          <cell r="K84">
            <v>47723</v>
          </cell>
          <cell r="L84">
            <v>0</v>
          </cell>
          <cell r="M84">
            <v>47723</v>
          </cell>
          <cell r="N84">
            <v>0</v>
          </cell>
          <cell r="O84">
            <v>0</v>
          </cell>
          <cell r="P84">
            <v>0</v>
          </cell>
          <cell r="Q84">
            <v>1</v>
          </cell>
          <cell r="R84" t="str">
            <v>PROTECCION SOCIAL</v>
          </cell>
          <cell r="S84">
            <v>1</v>
          </cell>
          <cell r="T84" t="str">
            <v>SERVICIO DE EDUCACION</v>
          </cell>
          <cell r="U84">
            <v>5</v>
          </cell>
          <cell r="V84" t="str">
            <v>PROYECTOS GESTIONES PASADAS</v>
          </cell>
          <cell r="W84">
            <v>88</v>
          </cell>
        </row>
        <row r="85">
          <cell r="B85" t="str">
            <v>B05-09745-00000</v>
          </cell>
          <cell r="C85" t="str">
            <v>CONSTRUCCION MUSEO DEL FOLKLORE FASE I</v>
          </cell>
          <cell r="D85" t="str">
            <v>DISTRITAL</v>
          </cell>
          <cell r="E85">
            <v>15</v>
          </cell>
          <cell r="F85" t="str">
            <v>DISTRITAL</v>
          </cell>
          <cell r="G85" t="str">
            <v>I</v>
          </cell>
          <cell r="H85">
            <v>117045</v>
          </cell>
          <cell r="I85">
            <v>0</v>
          </cell>
          <cell r="J85">
            <v>117045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1</v>
          </cell>
          <cell r="R85" t="str">
            <v>PROTECCION SOCIAL</v>
          </cell>
          <cell r="S85">
            <v>3</v>
          </cell>
          <cell r="T85" t="str">
            <v>DESARROLLO DE LA CULTURA</v>
          </cell>
          <cell r="U85">
            <v>5</v>
          </cell>
          <cell r="V85" t="str">
            <v>PROYECTOS GESTIONES PASADAS</v>
          </cell>
          <cell r="W85">
            <v>89</v>
          </cell>
        </row>
        <row r="86">
          <cell r="B86" t="str">
            <v>B05-09765-00000</v>
          </cell>
          <cell r="C86" t="str">
            <v>FORTALECIMIENTO E INSTITUCIONALIZACION DEL MODELO TRANSECTORIAL DE ATENCION AL ADOLESCENTE (CONVENIO GMEA-UNFPA)</v>
          </cell>
          <cell r="D86" t="str">
            <v>DISTRITAL</v>
          </cell>
          <cell r="E86">
            <v>15</v>
          </cell>
          <cell r="F86" t="str">
            <v>DISTRITAL</v>
          </cell>
          <cell r="G86" t="str">
            <v>I</v>
          </cell>
          <cell r="H86">
            <v>608000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608000</v>
          </cell>
          <cell r="Q86">
            <v>1</v>
          </cell>
          <cell r="R86" t="str">
            <v>PROTECCION SOCIAL</v>
          </cell>
          <cell r="S86">
            <v>5</v>
          </cell>
          <cell r="T86" t="str">
            <v>PROMOCION Y POLITICAS DE GENERO</v>
          </cell>
          <cell r="U86">
            <v>5</v>
          </cell>
          <cell r="V86" t="str">
            <v>PROYECTOS GESTIONES PASADAS</v>
          </cell>
          <cell r="W86">
            <v>90</v>
          </cell>
        </row>
        <row r="87">
          <cell r="B87" t="str">
            <v>B05-09909-00000</v>
          </cell>
          <cell r="C87" t="str">
            <v>DOTACION DE MOBILIARIO ESCOLAR A UNIDADES EDUCATIVAS DE EL ALTO</v>
          </cell>
          <cell r="D87" t="str">
            <v>DISTRITAL</v>
          </cell>
          <cell r="E87">
            <v>15</v>
          </cell>
          <cell r="F87" t="str">
            <v>DISTRITAL</v>
          </cell>
          <cell r="G87" t="str">
            <v>I</v>
          </cell>
          <cell r="H87">
            <v>5582</v>
          </cell>
          <cell r="I87">
            <v>0</v>
          </cell>
          <cell r="J87">
            <v>2000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3582</v>
          </cell>
          <cell r="Q87">
            <v>1</v>
          </cell>
          <cell r="R87" t="str">
            <v>PROTECCION SOCIAL</v>
          </cell>
          <cell r="S87">
            <v>1</v>
          </cell>
          <cell r="T87" t="str">
            <v>SERVICIO DE EDUCACION</v>
          </cell>
          <cell r="U87">
            <v>5</v>
          </cell>
          <cell r="V87" t="str">
            <v>PROYECTOS GESTIONES PASADAS</v>
          </cell>
          <cell r="W87">
            <v>91</v>
          </cell>
        </row>
        <row r="88">
          <cell r="B88" t="str">
            <v>B05-17046-00000</v>
          </cell>
          <cell r="C88" t="str">
            <v>EMERGENCIAS 2007</v>
          </cell>
          <cell r="D88" t="str">
            <v>DISTRITAL</v>
          </cell>
          <cell r="E88">
            <v>15</v>
          </cell>
          <cell r="F88" t="str">
            <v>DISTRITAL</v>
          </cell>
          <cell r="G88" t="str">
            <v>I</v>
          </cell>
          <cell r="H88">
            <v>834000</v>
          </cell>
          <cell r="I88">
            <v>834000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</v>
          </cell>
          <cell r="R88" t="str">
            <v>OBRAS Y MEDIO AMBIENTE</v>
          </cell>
          <cell r="S88">
            <v>42</v>
          </cell>
          <cell r="T88" t="str">
            <v>PREVENCION DE RIESGOS Y DESASTRES NATURALES</v>
          </cell>
          <cell r="U88">
            <v>2</v>
          </cell>
          <cell r="V88" t="str">
            <v>PROYECTOS - 2007 P/CONCLUSION</v>
          </cell>
          <cell r="W88">
            <v>92</v>
          </cell>
        </row>
        <row r="89">
          <cell r="B89" t="str">
            <v/>
          </cell>
          <cell r="C89" t="str">
            <v>PLAN DE EMERGENCIAS 2005-2006</v>
          </cell>
          <cell r="D89" t="str">
            <v>DISTRITAL</v>
          </cell>
          <cell r="E89">
            <v>15</v>
          </cell>
          <cell r="F89" t="str">
            <v>DISTRITAL</v>
          </cell>
          <cell r="G89" t="str">
            <v>RI-08</v>
          </cell>
          <cell r="H89">
            <v>10000</v>
          </cell>
          <cell r="I89">
            <v>10000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 t="str">
            <v>OBRAS Y MEDIO AMBIENTE</v>
          </cell>
          <cell r="S89">
            <v>42</v>
          </cell>
          <cell r="T89" t="str">
            <v>PREVENCION DE RIESGOS Y DESASTRES NATURALES</v>
          </cell>
          <cell r="U89">
            <v>2</v>
          </cell>
          <cell r="V89" t="str">
            <v>PROYECTOS - 2007 P/CONCLUSION</v>
          </cell>
          <cell r="W89">
            <v>93</v>
          </cell>
        </row>
        <row r="90">
          <cell r="B90" t="str">
            <v>B05-10044-00000</v>
          </cell>
          <cell r="C90" t="str">
            <v>PAVIMENTADO AV. ARGELIA</v>
          </cell>
          <cell r="D90" t="str">
            <v>DISTRITAL (DIST-2)</v>
          </cell>
          <cell r="E90">
            <v>15</v>
          </cell>
          <cell r="F90" t="str">
            <v>DISTRITAL</v>
          </cell>
          <cell r="G90" t="str">
            <v>I</v>
          </cell>
          <cell r="H90">
            <v>1500000</v>
          </cell>
          <cell r="I90">
            <v>996723</v>
          </cell>
          <cell r="J90">
            <v>503277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2</v>
          </cell>
          <cell r="R90" t="str">
            <v>OBRAS Y MEDIO AMBIENTE</v>
          </cell>
          <cell r="S90">
            <v>18</v>
          </cell>
          <cell r="T90" t="str">
            <v>CONSTRUCCION Y MANTENIMIENTO DE CAMINOS VECINALES</v>
          </cell>
          <cell r="U90">
            <v>5</v>
          </cell>
          <cell r="V90" t="str">
            <v>PROYECTOS GESTIONES PASADAS</v>
          </cell>
          <cell r="W90">
            <v>94</v>
          </cell>
        </row>
        <row r="91">
          <cell r="B91" t="str">
            <v>B05-10057-00000</v>
          </cell>
          <cell r="C91" t="str">
            <v>PAVIMENTADO AV. COHONI</v>
          </cell>
          <cell r="D91" t="str">
            <v>DISTRITAL (DIST-5)</v>
          </cell>
          <cell r="E91">
            <v>15</v>
          </cell>
          <cell r="F91" t="str">
            <v>DISTRITAL</v>
          </cell>
          <cell r="G91" t="str">
            <v>I</v>
          </cell>
          <cell r="H91">
            <v>4584152</v>
          </cell>
          <cell r="I91">
            <v>3978210</v>
          </cell>
          <cell r="J91">
            <v>274447</v>
          </cell>
          <cell r="K91">
            <v>331495</v>
          </cell>
          <cell r="L91">
            <v>0</v>
          </cell>
          <cell r="M91">
            <v>0</v>
          </cell>
          <cell r="N91">
            <v>331495</v>
          </cell>
          <cell r="O91">
            <v>0</v>
          </cell>
          <cell r="P91">
            <v>0</v>
          </cell>
          <cell r="Q91">
            <v>2</v>
          </cell>
          <cell r="R91" t="str">
            <v>OBRAS Y MEDIO AMBIENTE</v>
          </cell>
          <cell r="S91">
            <v>18</v>
          </cell>
          <cell r="T91" t="str">
            <v>CONSTRUCCION Y MANTENIMIENTO DE CAMINOS VECINALES</v>
          </cell>
          <cell r="U91">
            <v>5</v>
          </cell>
          <cell r="V91" t="str">
            <v>PROYECTOS GESTIONES PASADAS</v>
          </cell>
          <cell r="W91">
            <v>95</v>
          </cell>
        </row>
        <row r="92">
          <cell r="B92" t="str">
            <v>B05-10058-00000</v>
          </cell>
          <cell r="C92" t="str">
            <v>PAVIMENTADO AV. CORNELIO SAAVEDRA</v>
          </cell>
          <cell r="D92" t="str">
            <v>DISTRITAL (DIST-5)</v>
          </cell>
          <cell r="E92">
            <v>15</v>
          </cell>
          <cell r="F92" t="str">
            <v>DISTRITAL</v>
          </cell>
          <cell r="G92" t="str">
            <v>I</v>
          </cell>
          <cell r="H92">
            <v>570063</v>
          </cell>
          <cell r="I92">
            <v>19871</v>
          </cell>
          <cell r="J92">
            <v>0</v>
          </cell>
          <cell r="K92">
            <v>550192</v>
          </cell>
          <cell r="L92">
            <v>0</v>
          </cell>
          <cell r="M92">
            <v>0</v>
          </cell>
          <cell r="N92">
            <v>550192</v>
          </cell>
          <cell r="O92">
            <v>0</v>
          </cell>
          <cell r="P92">
            <v>0</v>
          </cell>
          <cell r="Q92">
            <v>2</v>
          </cell>
          <cell r="R92" t="str">
            <v>OBRAS Y MEDIO AMBIENTE</v>
          </cell>
          <cell r="S92">
            <v>18</v>
          </cell>
          <cell r="T92" t="str">
            <v>CONSTRUCCION Y MANTENIMIENTO DE CAMINOS VECINALES</v>
          </cell>
          <cell r="U92">
            <v>5</v>
          </cell>
          <cell r="V92" t="str">
            <v>PROYECTOS GESTIONES PASADAS</v>
          </cell>
          <cell r="W92">
            <v>96</v>
          </cell>
        </row>
        <row r="93">
          <cell r="B93" t="str">
            <v>B05-10059-00000</v>
          </cell>
          <cell r="C93" t="str">
            <v>PAVIMENTADO AV. ELIZARDO PEREZ</v>
          </cell>
          <cell r="D93" t="str">
            <v>DISTRITAL (DIST-5)</v>
          </cell>
          <cell r="E93">
            <v>15</v>
          </cell>
          <cell r="F93" t="str">
            <v>DISTRITAL</v>
          </cell>
          <cell r="G93" t="str">
            <v>I</v>
          </cell>
          <cell r="H93">
            <v>4889144</v>
          </cell>
          <cell r="I93">
            <v>2609829</v>
          </cell>
          <cell r="J93">
            <v>659884</v>
          </cell>
          <cell r="K93">
            <v>1619431</v>
          </cell>
          <cell r="L93">
            <v>0</v>
          </cell>
          <cell r="M93">
            <v>0</v>
          </cell>
          <cell r="N93">
            <v>1619431</v>
          </cell>
          <cell r="O93">
            <v>0</v>
          </cell>
          <cell r="P93">
            <v>0</v>
          </cell>
          <cell r="Q93">
            <v>2</v>
          </cell>
          <cell r="R93" t="str">
            <v>OBRAS Y MEDIO AMBIENTE</v>
          </cell>
          <cell r="S93">
            <v>18</v>
          </cell>
          <cell r="T93" t="str">
            <v>CONSTRUCCION Y MANTENIMIENTO DE CAMINOS VECINALES</v>
          </cell>
          <cell r="U93">
            <v>5</v>
          </cell>
          <cell r="V93" t="str">
            <v>PROYECTOS GESTIONES PASADAS</v>
          </cell>
          <cell r="W93">
            <v>97</v>
          </cell>
        </row>
        <row r="94">
          <cell r="B94" t="str">
            <v>B05-10061-00000</v>
          </cell>
          <cell r="C94" t="str">
            <v>PAVIMENTADO AV. FRANZ TAMAYO</v>
          </cell>
          <cell r="D94" t="str">
            <v>DISTRITAL (DIST-5)</v>
          </cell>
          <cell r="E94">
            <v>15</v>
          </cell>
          <cell r="F94" t="str">
            <v>DISTRITAL</v>
          </cell>
          <cell r="G94" t="str">
            <v>I</v>
          </cell>
          <cell r="H94">
            <v>4309262</v>
          </cell>
          <cell r="I94">
            <v>0</v>
          </cell>
          <cell r="J94">
            <v>3906903</v>
          </cell>
          <cell r="K94">
            <v>402359</v>
          </cell>
          <cell r="L94">
            <v>0</v>
          </cell>
          <cell r="M94">
            <v>0</v>
          </cell>
          <cell r="N94">
            <v>402359</v>
          </cell>
          <cell r="O94">
            <v>0</v>
          </cell>
          <cell r="P94">
            <v>0</v>
          </cell>
          <cell r="Q94">
            <v>2</v>
          </cell>
          <cell r="R94" t="str">
            <v>OBRAS Y MEDIO AMBIENTE</v>
          </cell>
          <cell r="S94">
            <v>18</v>
          </cell>
          <cell r="T94" t="str">
            <v>CONSTRUCCION Y MANTENIMIENTO DE CAMINOS VECINALES</v>
          </cell>
          <cell r="U94">
            <v>5</v>
          </cell>
          <cell r="V94" t="str">
            <v>PROYECTOS GESTIONES PASADAS</v>
          </cell>
          <cell r="W94">
            <v>98</v>
          </cell>
        </row>
        <row r="95">
          <cell r="B95" t="str">
            <v>B05-10062-00000</v>
          </cell>
          <cell r="C95" t="str">
            <v>PAVIMENTADO AV. JOSE ANTONIO ARCE</v>
          </cell>
          <cell r="D95" t="str">
            <v>DISTRITAL (DIST-5)</v>
          </cell>
          <cell r="E95">
            <v>15</v>
          </cell>
          <cell r="F95" t="str">
            <v>DISTRITAL</v>
          </cell>
          <cell r="G95" t="str">
            <v>I</v>
          </cell>
          <cell r="H95">
            <v>1437075</v>
          </cell>
          <cell r="I95">
            <v>195137</v>
          </cell>
          <cell r="J95">
            <v>637075</v>
          </cell>
          <cell r="K95">
            <v>604863</v>
          </cell>
          <cell r="L95">
            <v>0</v>
          </cell>
          <cell r="M95">
            <v>0</v>
          </cell>
          <cell r="N95">
            <v>604863</v>
          </cell>
          <cell r="O95">
            <v>0</v>
          </cell>
          <cell r="P95">
            <v>0</v>
          </cell>
          <cell r="Q95">
            <v>2</v>
          </cell>
          <cell r="R95" t="str">
            <v>OBRAS Y MEDIO AMBIENTE</v>
          </cell>
          <cell r="S95">
            <v>18</v>
          </cell>
          <cell r="T95" t="str">
            <v>CONSTRUCCION Y MANTENIMIENTO DE CAMINOS VECINALES</v>
          </cell>
          <cell r="U95">
            <v>5</v>
          </cell>
          <cell r="V95" t="str">
            <v>PROYECTOS GESTIONES PASADAS</v>
          </cell>
          <cell r="W95">
            <v>99</v>
          </cell>
        </row>
        <row r="96">
          <cell r="B96" t="str">
            <v>B05-10064-00000</v>
          </cell>
          <cell r="C96" t="str">
            <v>PAVIMENTADO AV. KOLLASUYO</v>
          </cell>
          <cell r="D96" t="str">
            <v>DISTRITAL (DIST-5)</v>
          </cell>
          <cell r="E96">
            <v>15</v>
          </cell>
          <cell r="F96" t="str">
            <v>DISTRITAL</v>
          </cell>
          <cell r="G96" t="str">
            <v>I</v>
          </cell>
          <cell r="H96">
            <v>410864</v>
          </cell>
          <cell r="I96">
            <v>127492</v>
          </cell>
          <cell r="J96">
            <v>0</v>
          </cell>
          <cell r="K96">
            <v>283372</v>
          </cell>
          <cell r="L96">
            <v>0</v>
          </cell>
          <cell r="M96">
            <v>0</v>
          </cell>
          <cell r="N96">
            <v>283372</v>
          </cell>
          <cell r="O96">
            <v>0</v>
          </cell>
          <cell r="P96">
            <v>0</v>
          </cell>
          <cell r="Q96">
            <v>2</v>
          </cell>
          <cell r="R96" t="str">
            <v>OBRAS Y MEDIO AMBIENTE</v>
          </cell>
          <cell r="S96">
            <v>18</v>
          </cell>
          <cell r="T96" t="str">
            <v>CONSTRUCCION Y MANTENIMIENTO DE CAMINOS VECINALES</v>
          </cell>
          <cell r="U96">
            <v>5</v>
          </cell>
          <cell r="V96" t="str">
            <v>PROYECTOS GESTIONES PASADAS</v>
          </cell>
          <cell r="W96">
            <v>100</v>
          </cell>
        </row>
        <row r="97">
          <cell r="B97" t="str">
            <v>B05-10065-00000</v>
          </cell>
          <cell r="C97" t="str">
            <v>PAVIMENTADO AV. LOS POSTES O ALOCHE (CONCLUSION FASE I)</v>
          </cell>
          <cell r="D97" t="str">
            <v>DISTRITAL (DIST-5)</v>
          </cell>
          <cell r="E97">
            <v>15</v>
          </cell>
          <cell r="F97" t="str">
            <v>DISTRITAL</v>
          </cell>
          <cell r="G97" t="str">
            <v>I</v>
          </cell>
          <cell r="H97">
            <v>1968011</v>
          </cell>
          <cell r="I97">
            <v>376492</v>
          </cell>
          <cell r="J97">
            <v>804314</v>
          </cell>
          <cell r="K97">
            <v>787205</v>
          </cell>
          <cell r="L97">
            <v>0</v>
          </cell>
          <cell r="M97">
            <v>0</v>
          </cell>
          <cell r="N97">
            <v>787205</v>
          </cell>
          <cell r="O97">
            <v>0</v>
          </cell>
          <cell r="P97">
            <v>0</v>
          </cell>
          <cell r="Q97">
            <v>2</v>
          </cell>
          <cell r="R97" t="str">
            <v>OBRAS Y MEDIO AMBIENTE</v>
          </cell>
          <cell r="S97">
            <v>18</v>
          </cell>
          <cell r="T97" t="str">
            <v>CONSTRUCCION Y MANTENIMIENTO DE CAMINOS VECINALES</v>
          </cell>
          <cell r="U97">
            <v>5</v>
          </cell>
          <cell r="V97" t="str">
            <v>PROYECTOS GESTIONES PASADAS</v>
          </cell>
          <cell r="W97">
            <v>101</v>
          </cell>
        </row>
        <row r="98">
          <cell r="B98" t="str">
            <v>B05-10068-00000</v>
          </cell>
          <cell r="C98" t="str">
            <v>PAVIMENTADO AV. MARISCAL SANTA CRUZ</v>
          </cell>
          <cell r="D98" t="str">
            <v>DISTRITAL (DIST-5)</v>
          </cell>
          <cell r="E98">
            <v>15</v>
          </cell>
          <cell r="F98" t="str">
            <v>DISTRITAL</v>
          </cell>
          <cell r="G98" t="str">
            <v>I</v>
          </cell>
          <cell r="H98">
            <v>4087747</v>
          </cell>
          <cell r="I98">
            <v>553892</v>
          </cell>
          <cell r="J98">
            <v>0</v>
          </cell>
          <cell r="K98">
            <v>3533855</v>
          </cell>
          <cell r="L98">
            <v>0</v>
          </cell>
          <cell r="M98">
            <v>0</v>
          </cell>
          <cell r="N98">
            <v>3533855</v>
          </cell>
          <cell r="O98">
            <v>0</v>
          </cell>
          <cell r="P98">
            <v>0</v>
          </cell>
          <cell r="Q98">
            <v>2</v>
          </cell>
          <cell r="R98" t="str">
            <v>OBRAS Y MEDIO AMBIENTE</v>
          </cell>
          <cell r="S98">
            <v>18</v>
          </cell>
          <cell r="T98" t="str">
            <v>CONSTRUCCION Y MANTENIMIENTO DE CAMINOS VECINALES</v>
          </cell>
          <cell r="U98">
            <v>5</v>
          </cell>
          <cell r="V98" t="str">
            <v>PROYECTOS GESTIONES PASADAS</v>
          </cell>
          <cell r="W98">
            <v>102</v>
          </cell>
        </row>
        <row r="99">
          <cell r="B99" t="str">
            <v>B05-10070-00000</v>
          </cell>
          <cell r="C99" t="str">
            <v>PAVIMENTADO AV. POCOATA</v>
          </cell>
          <cell r="D99" t="str">
            <v>DISTRITAL (DIST-5)</v>
          </cell>
          <cell r="E99">
            <v>15</v>
          </cell>
          <cell r="F99" t="str">
            <v>DISTRITAL</v>
          </cell>
          <cell r="G99" t="str">
            <v>I</v>
          </cell>
          <cell r="H99">
            <v>4489126</v>
          </cell>
          <cell r="I99">
            <v>891084</v>
          </cell>
          <cell r="J99">
            <v>2521592</v>
          </cell>
          <cell r="K99">
            <v>1076450</v>
          </cell>
          <cell r="L99">
            <v>0</v>
          </cell>
          <cell r="M99">
            <v>0</v>
          </cell>
          <cell r="N99">
            <v>1076450</v>
          </cell>
          <cell r="O99">
            <v>0</v>
          </cell>
          <cell r="P99">
            <v>0</v>
          </cell>
          <cell r="Q99">
            <v>2</v>
          </cell>
          <cell r="R99" t="str">
            <v>OBRAS Y MEDIO AMBIENTE</v>
          </cell>
          <cell r="S99">
            <v>18</v>
          </cell>
          <cell r="T99" t="str">
            <v>CONSTRUCCION Y MANTENIMIENTO DE CAMINOS VECINALES</v>
          </cell>
          <cell r="U99">
            <v>5</v>
          </cell>
          <cell r="V99" t="str">
            <v>PROYECTOS GESTIONES PASADAS</v>
          </cell>
          <cell r="W99">
            <v>103</v>
          </cell>
        </row>
        <row r="100">
          <cell r="B100" t="str">
            <v>B05-11872-00000</v>
          </cell>
          <cell r="C100" t="str">
            <v>PAVIMENTADO AV. LAS KANTUTAS</v>
          </cell>
          <cell r="D100" t="str">
            <v>DISTRITAL</v>
          </cell>
          <cell r="E100">
            <v>15</v>
          </cell>
          <cell r="F100" t="str">
            <v>DISTRITAL</v>
          </cell>
          <cell r="G100" t="str">
            <v>I</v>
          </cell>
          <cell r="H100">
            <v>670190</v>
          </cell>
          <cell r="I100">
            <v>219921</v>
          </cell>
          <cell r="J100">
            <v>450269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</v>
          </cell>
          <cell r="R100" t="str">
            <v>OBRAS Y MEDIO AMBIENTE</v>
          </cell>
          <cell r="S100">
            <v>18</v>
          </cell>
          <cell r="T100" t="str">
            <v>CONSTRUCCION Y MANTENIMIENTO DE CAMINOS VECINALES</v>
          </cell>
          <cell r="U100">
            <v>5</v>
          </cell>
          <cell r="V100" t="str">
            <v>PROYECTOS GESTIONES PASADAS</v>
          </cell>
          <cell r="W100">
            <v>104</v>
          </cell>
        </row>
        <row r="101">
          <cell r="B101" t="str">
            <v>B05-11873-00000</v>
          </cell>
          <cell r="C101" t="str">
            <v>PAVIMENTADO AV. OLEODUCTO</v>
          </cell>
          <cell r="D101" t="str">
            <v>DISTRITAL</v>
          </cell>
          <cell r="E101">
            <v>15</v>
          </cell>
          <cell r="F101" t="str">
            <v>DISTRITAL</v>
          </cell>
          <cell r="G101" t="str">
            <v>I</v>
          </cell>
          <cell r="H101">
            <v>2000000</v>
          </cell>
          <cell r="I101">
            <v>2000000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</v>
          </cell>
          <cell r="R101" t="str">
            <v>OBRAS Y MEDIO AMBIENTE</v>
          </cell>
          <cell r="S101">
            <v>18</v>
          </cell>
          <cell r="T101" t="str">
            <v>CONSTRUCCION Y MANTENIMIENTO DE CAMINOS VECINALES</v>
          </cell>
          <cell r="U101">
            <v>5</v>
          </cell>
          <cell r="V101" t="str">
            <v>PROYECTOS GESTIONES PASADAS</v>
          </cell>
          <cell r="W101">
            <v>105</v>
          </cell>
        </row>
        <row r="102">
          <cell r="B102" t="str">
            <v>B05-16002-00000</v>
          </cell>
          <cell r="C102" t="str">
            <v>CONSTRUCCION PLANTA DE LACTEOS Y DERIVADOS (FASE I)</v>
          </cell>
          <cell r="D102" t="str">
            <v>DISTRITAL</v>
          </cell>
          <cell r="E102">
            <v>15</v>
          </cell>
          <cell r="F102" t="str">
            <v>DISTRITAL</v>
          </cell>
          <cell r="G102" t="str">
            <v>I</v>
          </cell>
          <cell r="H102">
            <v>980000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980000</v>
          </cell>
          <cell r="P102">
            <v>0</v>
          </cell>
          <cell r="Q102">
            <v>3</v>
          </cell>
          <cell r="R102" t="str">
            <v>DESARROLLO ECONOMICO - PRODUCTIVO</v>
          </cell>
          <cell r="S102">
            <v>8</v>
          </cell>
          <cell r="T102" t="str">
            <v>PROMOCION DESARROLLO ECONOMICO URBANO</v>
          </cell>
          <cell r="U102">
            <v>2</v>
          </cell>
          <cell r="V102" t="str">
            <v>PROYECTOS - 2007 P/CONCLUSION</v>
          </cell>
          <cell r="W102">
            <v>106</v>
          </cell>
        </row>
        <row r="103">
          <cell r="B103" t="str">
            <v>B05-02182-00000</v>
          </cell>
          <cell r="C103" t="str">
            <v>CONSTRUCCION DE PLAZA 1ra FASE</v>
          </cell>
          <cell r="D103" t="str">
            <v>LITORAL</v>
          </cell>
          <cell r="E103">
            <v>2</v>
          </cell>
          <cell r="F103" t="str">
            <v>DISTRITO - 2</v>
          </cell>
          <cell r="G103" t="str">
            <v>I</v>
          </cell>
          <cell r="H103">
            <v>6083</v>
          </cell>
          <cell r="I103">
            <v>0</v>
          </cell>
          <cell r="J103">
            <v>6083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</v>
          </cell>
          <cell r="R103" t="str">
            <v>OBRAS Y MEDIO AMBIENTE</v>
          </cell>
          <cell r="S103">
            <v>12</v>
          </cell>
          <cell r="T103" t="str">
            <v>INFRAESTRUCTURA URBANA Y RURAL</v>
          </cell>
          <cell r="U103">
            <v>5</v>
          </cell>
          <cell r="V103" t="str">
            <v>PROYECTOS GESTIONES PASADAS</v>
          </cell>
          <cell r="W103">
            <v>107</v>
          </cell>
        </row>
        <row r="104">
          <cell r="B104" t="str">
            <v>B05-02199-00000</v>
          </cell>
          <cell r="C104" t="str">
            <v>CONSTRUCCION CANCHA  MULTIPLE + GRAD + MALLA</v>
          </cell>
          <cell r="D104" t="str">
            <v>18 DE DICIEMBRE SENKATA</v>
          </cell>
          <cell r="E104">
            <v>2</v>
          </cell>
          <cell r="F104" t="str">
            <v>DISTRITO - 2</v>
          </cell>
          <cell r="G104" t="str">
            <v>I</v>
          </cell>
          <cell r="H104">
            <v>2175</v>
          </cell>
          <cell r="I104">
            <v>2175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</v>
          </cell>
          <cell r="R104" t="str">
            <v>OBRAS Y MEDIO AMBIENTE</v>
          </cell>
          <cell r="S104">
            <v>12</v>
          </cell>
          <cell r="T104" t="str">
            <v>INFRAESTRUCTURA URBANA Y RURAL</v>
          </cell>
          <cell r="U104">
            <v>5</v>
          </cell>
          <cell r="V104" t="str">
            <v>PROYECTOS GESTIONES PASADAS</v>
          </cell>
          <cell r="W104">
            <v>108</v>
          </cell>
        </row>
        <row r="105">
          <cell r="B105" t="str">
            <v>B05-02203-00000</v>
          </cell>
          <cell r="C105" t="str">
            <v>CONSTRUCCION CANCHA  MULTIPLE + GRAD + MALLA</v>
          </cell>
          <cell r="D105" t="str">
            <v>V. MERCEDES U. V. "G"</v>
          </cell>
          <cell r="E105">
            <v>2</v>
          </cell>
          <cell r="F105" t="str">
            <v>DISTRITO - 2</v>
          </cell>
          <cell r="G105" t="str">
            <v>I</v>
          </cell>
          <cell r="H105">
            <v>3262</v>
          </cell>
          <cell r="I105">
            <v>3262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2</v>
          </cell>
          <cell r="R105" t="str">
            <v>OBRAS Y MEDIO AMBIENTE</v>
          </cell>
          <cell r="S105">
            <v>12</v>
          </cell>
          <cell r="T105" t="str">
            <v>INFRAESTRUCTURA URBANA Y RURAL</v>
          </cell>
          <cell r="U105">
            <v>5</v>
          </cell>
          <cell r="V105" t="str">
            <v>PROYECTOS GESTIONES PASADAS</v>
          </cell>
          <cell r="W105">
            <v>109</v>
          </cell>
        </row>
        <row r="106">
          <cell r="B106" t="str">
            <v>B05-02335-00000</v>
          </cell>
          <cell r="C106" t="str">
            <v>ENLOSETADO AV. ARTURO VALLE FASE II</v>
          </cell>
          <cell r="D106" t="str">
            <v>LOS ANDES</v>
          </cell>
          <cell r="E106">
            <v>6</v>
          </cell>
          <cell r="F106" t="str">
            <v>DISTRITO - 6</v>
          </cell>
          <cell r="G106" t="str">
            <v>I</v>
          </cell>
          <cell r="H106">
            <v>24354</v>
          </cell>
          <cell r="I106">
            <v>24354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2</v>
          </cell>
          <cell r="R106" t="str">
            <v>OBRAS Y MEDIO AMBIENTE</v>
          </cell>
          <cell r="S106">
            <v>18</v>
          </cell>
          <cell r="T106" t="str">
            <v>CONSTRUCCION Y MANTENIMIENTO DE CAMINOS VECINALES</v>
          </cell>
          <cell r="U106">
            <v>5</v>
          </cell>
          <cell r="V106" t="str">
            <v>PROYECTOS GESTIONES PASADAS</v>
          </cell>
          <cell r="W106">
            <v>110</v>
          </cell>
        </row>
        <row r="107">
          <cell r="B107" t="str">
            <v>B05-05089-00000</v>
          </cell>
          <cell r="C107" t="str">
            <v>CONSTRUCCION CANCHA MULTIPLE (SOLO PLATAFORMA)</v>
          </cell>
          <cell r="D107" t="str">
            <v>SAN JOSÉ DE CHARAPAQUI I</v>
          </cell>
          <cell r="E107">
            <v>3</v>
          </cell>
          <cell r="F107" t="str">
            <v>DISTRITO - 3</v>
          </cell>
          <cell r="G107" t="str">
            <v>I</v>
          </cell>
          <cell r="H107">
            <v>3866</v>
          </cell>
          <cell r="I107">
            <v>3866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</v>
          </cell>
          <cell r="R107" t="str">
            <v>OBRAS Y MEDIO AMBIENTE</v>
          </cell>
          <cell r="S107">
            <v>12</v>
          </cell>
          <cell r="T107" t="str">
            <v>INFRAESTRUCTURA URBANA Y RURAL</v>
          </cell>
          <cell r="U107">
            <v>5</v>
          </cell>
          <cell r="V107" t="str">
            <v>PROYECTOS GESTIONES PASADAS</v>
          </cell>
          <cell r="W107">
            <v>111</v>
          </cell>
        </row>
        <row r="108">
          <cell r="B108" t="str">
            <v>B05-05217-00000</v>
          </cell>
          <cell r="C108" t="str">
            <v>ALCANTARILLADO PLUVIAL</v>
          </cell>
          <cell r="D108" t="str">
            <v>PUERTO MEJILLONES</v>
          </cell>
          <cell r="E108">
            <v>5</v>
          </cell>
          <cell r="F108" t="str">
            <v>DISTRITO - 5</v>
          </cell>
          <cell r="G108" t="str">
            <v>I</v>
          </cell>
          <cell r="H108">
            <v>24556</v>
          </cell>
          <cell r="I108">
            <v>24556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 t="str">
            <v>OBRAS Y MEDIO AMBIENTE</v>
          </cell>
          <cell r="S108">
            <v>15</v>
          </cell>
          <cell r="T108" t="str">
            <v>PLAN USO DE DESECHOS SOLIDOS - ALCANTARILLADO SANITARIO</v>
          </cell>
          <cell r="U108">
            <v>5</v>
          </cell>
          <cell r="V108" t="str">
            <v>PROYECTOS GESTIONES PASADAS</v>
          </cell>
          <cell r="W108">
            <v>112</v>
          </cell>
        </row>
        <row r="109">
          <cell r="B109" t="str">
            <v>B05-05702-00000</v>
          </cell>
          <cell r="C109" t="str">
            <v>MANTENIMIENTO DE VIAS (ALQUILER TOPADORA)</v>
          </cell>
          <cell r="D109" t="str">
            <v>NUEVA ASUNCION U. V. 2</v>
          </cell>
          <cell r="E109">
            <v>5</v>
          </cell>
          <cell r="F109" t="str">
            <v>DISTRITO - 5</v>
          </cell>
          <cell r="G109" t="str">
            <v>I</v>
          </cell>
          <cell r="H109">
            <v>24020</v>
          </cell>
          <cell r="I109">
            <v>24020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2</v>
          </cell>
          <cell r="R109" t="str">
            <v>OBRAS Y MEDIO AMBIENTE</v>
          </cell>
          <cell r="S109">
            <v>18</v>
          </cell>
          <cell r="T109" t="str">
            <v>CONSTRUCCION Y MANTENIMIENTO DE CAMINOS VECINALES</v>
          </cell>
          <cell r="U109">
            <v>5</v>
          </cell>
          <cell r="V109" t="str">
            <v>PROYECTOS GESTIONES PASADAS</v>
          </cell>
          <cell r="W109">
            <v>113</v>
          </cell>
        </row>
        <row r="110">
          <cell r="B110" t="str">
            <v>B05-19322-00000</v>
          </cell>
          <cell r="C110" t="str">
            <v>EQUIPAMIENTO SUBALCALDIA D-2</v>
          </cell>
          <cell r="D110" t="str">
            <v>DISTRITO 2</v>
          </cell>
          <cell r="E110">
            <v>2</v>
          </cell>
          <cell r="F110" t="str">
            <v>DISTRITO - 2</v>
          </cell>
          <cell r="G110" t="str">
            <v>RI-08</v>
          </cell>
          <cell r="H110">
            <v>30000</v>
          </cell>
          <cell r="I110">
            <v>0</v>
          </cell>
          <cell r="J110">
            <v>30000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4</v>
          </cell>
          <cell r="R110" t="str">
            <v>FORTALECIMIENTO INSTITUCIONAL</v>
          </cell>
          <cell r="S110">
            <v>28</v>
          </cell>
          <cell r="T110" t="str">
            <v>FORTALECIMIENTO SUB ALCALDIAS DISTRITALES</v>
          </cell>
          <cell r="U110">
            <v>1</v>
          </cell>
          <cell r="V110" t="str">
            <v>NUEVOS - 2008</v>
          </cell>
          <cell r="W110">
            <v>114</v>
          </cell>
        </row>
        <row r="111">
          <cell r="B111" t="str">
            <v>B05-10045-00000</v>
          </cell>
          <cell r="C111" t="str">
            <v>PAVIMENTADO AV. GUADALQUIVIR</v>
          </cell>
          <cell r="D111" t="str">
            <v>DISTRITAL (DIST-2)</v>
          </cell>
          <cell r="E111">
            <v>15</v>
          </cell>
          <cell r="F111" t="str">
            <v>DISTRITAL</v>
          </cell>
          <cell r="G111" t="str">
            <v>RI-08</v>
          </cell>
          <cell r="H111">
            <v>630926</v>
          </cell>
          <cell r="I111">
            <v>0</v>
          </cell>
          <cell r="J111">
            <v>630926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 t="str">
            <v>OBRAS Y MEDIO AMBIENTE</v>
          </cell>
          <cell r="S111">
            <v>18</v>
          </cell>
          <cell r="T111" t="str">
            <v>CONSTRUCCION Y MANTENIMIENTO DE CAMINOS VECINALES</v>
          </cell>
          <cell r="U111">
            <v>5</v>
          </cell>
          <cell r="V111" t="str">
            <v>PROYECTOS GESTIONES PASADAS</v>
          </cell>
          <cell r="W111">
            <v>116</v>
          </cell>
        </row>
        <row r="112">
          <cell r="B112" t="str">
            <v>B05-10256-00000</v>
          </cell>
          <cell r="C112" t="str">
            <v>CONSTRUCCION DE TINGLADO UE ANTONIO PAREDES CANDIA</v>
          </cell>
          <cell r="D112" t="str">
            <v>DISTRITAL (D-5)</v>
          </cell>
          <cell r="E112">
            <v>15</v>
          </cell>
          <cell r="F112" t="str">
            <v>DISTRITAL</v>
          </cell>
          <cell r="G112" t="str">
            <v>RI-08</v>
          </cell>
          <cell r="H112">
            <v>22796</v>
          </cell>
          <cell r="I112">
            <v>0</v>
          </cell>
          <cell r="J112">
            <v>22796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</v>
          </cell>
          <cell r="R112" t="str">
            <v>PROTECCION SOCIAL</v>
          </cell>
          <cell r="S112">
            <v>1</v>
          </cell>
          <cell r="T112" t="str">
            <v>SERVICIO DE EDUCACION</v>
          </cell>
          <cell r="U112">
            <v>5</v>
          </cell>
          <cell r="V112" t="str">
            <v>PROYECTOS GESTIONES PASADAS</v>
          </cell>
          <cell r="W112">
            <v>117</v>
          </cell>
        </row>
        <row r="113">
          <cell r="B113" t="str">
            <v>B05-06665-00000</v>
          </cell>
          <cell r="C113" t="str">
            <v>CONSTRUCCION PLAZA (FASE I)</v>
          </cell>
          <cell r="D113" t="str">
            <v>GERMAN BUSCH OESTE</v>
          </cell>
          <cell r="E113">
            <v>5</v>
          </cell>
          <cell r="F113" t="str">
            <v>DISTRITO - 5</v>
          </cell>
          <cell r="G113" t="str">
            <v>I</v>
          </cell>
          <cell r="H113">
            <v>13254</v>
          </cell>
          <cell r="I113">
            <v>13254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 t="str">
            <v>OBRAS Y MEDIO AMBIENTE</v>
          </cell>
          <cell r="S113">
            <v>12</v>
          </cell>
          <cell r="T113" t="str">
            <v>INFRAESTRUCTURA URBANA Y RURAL</v>
          </cell>
          <cell r="U113">
            <v>5</v>
          </cell>
          <cell r="V113" t="str">
            <v>PROYECTOS GESTIONES PASADAS</v>
          </cell>
          <cell r="W113">
            <v>118</v>
          </cell>
        </row>
        <row r="114">
          <cell r="B114" t="str">
            <v>B05-06668-00000</v>
          </cell>
          <cell r="C114" t="str">
            <v>CONSTRUCCION PLAZA PRINCIPAL</v>
          </cell>
          <cell r="D114" t="str">
            <v>PANAMERICANA I</v>
          </cell>
          <cell r="E114">
            <v>5</v>
          </cell>
          <cell r="F114" t="str">
            <v>DISTRITO - 5</v>
          </cell>
          <cell r="G114" t="str">
            <v>I</v>
          </cell>
          <cell r="H114">
            <v>7166</v>
          </cell>
          <cell r="I114">
            <v>7166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</v>
          </cell>
          <cell r="R114" t="str">
            <v>OBRAS Y MEDIO AMBIENTE</v>
          </cell>
          <cell r="S114">
            <v>12</v>
          </cell>
          <cell r="T114" t="str">
            <v>INFRAESTRUCTURA URBANA Y RURAL</v>
          </cell>
          <cell r="U114">
            <v>5</v>
          </cell>
          <cell r="V114" t="str">
            <v>PROYECTOS GESTIONES PASADAS</v>
          </cell>
          <cell r="W114">
            <v>119</v>
          </cell>
        </row>
        <row r="115">
          <cell r="B115" t="str">
            <v>B05-06777-00000</v>
          </cell>
          <cell r="C115" t="str">
            <v>MEJORAMIENTO DE BARRIOS (INVERSION - 30% GMEA)</v>
          </cell>
          <cell r="D115" t="str">
            <v>ANEXO 7 DE SEPTIEMBRE</v>
          </cell>
          <cell r="E115">
            <v>3</v>
          </cell>
          <cell r="F115" t="str">
            <v>DISTRITO - 3</v>
          </cell>
          <cell r="G115" t="str">
            <v>I</v>
          </cell>
          <cell r="H115">
            <v>1910375</v>
          </cell>
          <cell r="I115">
            <v>0</v>
          </cell>
          <cell r="J115">
            <v>6076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1904299</v>
          </cell>
          <cell r="Q115">
            <v>2</v>
          </cell>
          <cell r="R115" t="str">
            <v>OBRAS Y MEDIO AMBIENTE</v>
          </cell>
          <cell r="S115">
            <v>12</v>
          </cell>
          <cell r="T115" t="str">
            <v>INFRAESTRUCTURA URBANA Y RURAL</v>
          </cell>
          <cell r="U115">
            <v>5</v>
          </cell>
          <cell r="V115" t="str">
            <v>PROYECTOS GESTIONES PASADAS</v>
          </cell>
          <cell r="W115">
            <v>120</v>
          </cell>
        </row>
        <row r="116">
          <cell r="B116" t="str">
            <v>B05-06780-00000</v>
          </cell>
          <cell r="C116" t="str">
            <v>PAVIMENTO RIGIDO AV. H. POTOSI (22.50% GMEA)</v>
          </cell>
          <cell r="D116" t="str">
            <v>ALTO LIMA 2DA SEC</v>
          </cell>
          <cell r="E116">
            <v>15</v>
          </cell>
          <cell r="F116" t="str">
            <v>DISTRITAL</v>
          </cell>
          <cell r="G116" t="str">
            <v>I</v>
          </cell>
          <cell r="H116">
            <v>23440</v>
          </cell>
          <cell r="I116">
            <v>0</v>
          </cell>
          <cell r="J116">
            <v>23440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</v>
          </cell>
          <cell r="R116" t="str">
            <v>OBRAS Y MEDIO AMBIENTE</v>
          </cell>
          <cell r="S116">
            <v>18</v>
          </cell>
          <cell r="T116" t="str">
            <v>CONSTRUCCION Y MANTENIMIENTO DE CAMINOS VECINALES</v>
          </cell>
          <cell r="U116">
            <v>5</v>
          </cell>
          <cell r="V116" t="str">
            <v>PROYECTOS GESTIONES PASADAS</v>
          </cell>
          <cell r="W116">
            <v>121</v>
          </cell>
        </row>
        <row r="117">
          <cell r="B117" t="str">
            <v>B05-06785-00000</v>
          </cell>
          <cell r="C117" t="str">
            <v>PAVIMENTO RIGIDO AVENIDA AREQUIPA (22.50 % GMEA)</v>
          </cell>
          <cell r="D117" t="str">
            <v>ALTO LIMA 3RA SEC</v>
          </cell>
          <cell r="E117">
            <v>15</v>
          </cell>
          <cell r="F117" t="str">
            <v>DISTRITAL</v>
          </cell>
          <cell r="G117" t="str">
            <v>I</v>
          </cell>
          <cell r="H117">
            <v>125000</v>
          </cell>
          <cell r="I117">
            <v>0</v>
          </cell>
          <cell r="J117">
            <v>30000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95000</v>
          </cell>
          <cell r="Q117">
            <v>2</v>
          </cell>
          <cell r="R117" t="str">
            <v>OBRAS Y MEDIO AMBIENTE</v>
          </cell>
          <cell r="S117">
            <v>18</v>
          </cell>
          <cell r="T117" t="str">
            <v>CONSTRUCCION Y MANTENIMIENTO DE CAMINOS VECINALES</v>
          </cell>
          <cell r="U117">
            <v>5</v>
          </cell>
          <cell r="V117" t="str">
            <v>PROYECTOS GESTIONES PASADAS</v>
          </cell>
          <cell r="W117">
            <v>122</v>
          </cell>
        </row>
        <row r="118">
          <cell r="B118" t="str">
            <v>B05-06786-00000</v>
          </cell>
          <cell r="C118" t="str">
            <v>PAVIMENTO RIGIDO CALLE NERY (22.5 % GMEA)</v>
          </cell>
          <cell r="D118" t="str">
            <v>MARISCAL JOSE BALLIVIAN 2DA. SECCION D-6</v>
          </cell>
          <cell r="E118">
            <v>15</v>
          </cell>
          <cell r="F118" t="str">
            <v>DISTRITAL</v>
          </cell>
          <cell r="G118" t="str">
            <v>I</v>
          </cell>
          <cell r="H118">
            <v>26000</v>
          </cell>
          <cell r="I118">
            <v>0</v>
          </cell>
          <cell r="J118">
            <v>10000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16000</v>
          </cell>
          <cell r="Q118">
            <v>2</v>
          </cell>
          <cell r="R118" t="str">
            <v>OBRAS Y MEDIO AMBIENTE</v>
          </cell>
          <cell r="S118">
            <v>18</v>
          </cell>
          <cell r="T118" t="str">
            <v>CONSTRUCCION Y MANTENIMIENTO DE CAMINOS VECINALES</v>
          </cell>
          <cell r="U118">
            <v>5</v>
          </cell>
          <cell r="V118" t="str">
            <v>PROYECTOS GESTIONES PASADAS</v>
          </cell>
          <cell r="W118">
            <v>123</v>
          </cell>
        </row>
        <row r="119">
          <cell r="B119" t="str">
            <v>B05-06796-00000</v>
          </cell>
          <cell r="C119" t="str">
            <v>PAVIMENTO RIGIDO AV. ACHACHICALA  (22.50 % GMEA)</v>
          </cell>
          <cell r="D119" t="str">
            <v>ALTO LIMA 1RA SEC</v>
          </cell>
          <cell r="E119">
            <v>15</v>
          </cell>
          <cell r="F119" t="str">
            <v>DISTRITAL</v>
          </cell>
          <cell r="G119" t="str">
            <v>I</v>
          </cell>
          <cell r="H119">
            <v>235000</v>
          </cell>
          <cell r="I119">
            <v>0</v>
          </cell>
          <cell r="J119">
            <v>55000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180000</v>
          </cell>
          <cell r="Q119">
            <v>2</v>
          </cell>
          <cell r="R119" t="str">
            <v>OBRAS Y MEDIO AMBIENTE</v>
          </cell>
          <cell r="S119">
            <v>18</v>
          </cell>
          <cell r="T119" t="str">
            <v>CONSTRUCCION Y MANTENIMIENTO DE CAMINOS VECINALES</v>
          </cell>
          <cell r="U119">
            <v>5</v>
          </cell>
          <cell r="V119" t="str">
            <v>PROYECTOS GESTIONES PASADAS</v>
          </cell>
          <cell r="W119">
            <v>124</v>
          </cell>
        </row>
        <row r="120">
          <cell r="B120" t="str">
            <v>B05-06815-00000</v>
          </cell>
          <cell r="C120" t="str">
            <v>PAVIMENTO RIGIDO AV. 11 DE JUNIO  (22.50 % GMEA)</v>
          </cell>
          <cell r="D120" t="str">
            <v>FERROPETROL D-6</v>
          </cell>
          <cell r="E120">
            <v>15</v>
          </cell>
          <cell r="F120" t="str">
            <v>DISTRITAL</v>
          </cell>
          <cell r="G120" t="str">
            <v>I</v>
          </cell>
          <cell r="H120">
            <v>57000</v>
          </cell>
          <cell r="I120">
            <v>0</v>
          </cell>
          <cell r="J120">
            <v>15000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42000</v>
          </cell>
          <cell r="Q120">
            <v>2</v>
          </cell>
          <cell r="R120" t="str">
            <v>OBRAS Y MEDIO AMBIENTE</v>
          </cell>
          <cell r="S120">
            <v>18</v>
          </cell>
          <cell r="T120" t="str">
            <v>CONSTRUCCION Y MANTENIMIENTO DE CAMINOS VECINALES</v>
          </cell>
          <cell r="U120">
            <v>5</v>
          </cell>
          <cell r="V120" t="str">
            <v>PROYECTOS GESTIONES PASADAS</v>
          </cell>
          <cell r="W120">
            <v>125</v>
          </cell>
        </row>
        <row r="121">
          <cell r="B121" t="str">
            <v>B05-06835-00000</v>
          </cell>
          <cell r="C121" t="str">
            <v>CONSTRUCCION CANCHA MULTIFUNCIONAL (SOLO PLATAFORMA)</v>
          </cell>
          <cell r="D121" t="str">
            <v>UB. RIO CHOQUEHUANCA</v>
          </cell>
          <cell r="E121">
            <v>3</v>
          </cell>
          <cell r="F121" t="str">
            <v>DISTRITO - 3</v>
          </cell>
          <cell r="G121" t="str">
            <v>I</v>
          </cell>
          <cell r="H121">
            <v>3978</v>
          </cell>
          <cell r="I121">
            <v>3978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</v>
          </cell>
          <cell r="R121" t="str">
            <v>OBRAS Y MEDIO AMBIENTE</v>
          </cell>
          <cell r="S121">
            <v>12</v>
          </cell>
          <cell r="T121" t="str">
            <v>INFRAESTRUCTURA URBANA Y RURAL</v>
          </cell>
          <cell r="U121">
            <v>5</v>
          </cell>
          <cell r="V121" t="str">
            <v>PROYECTOS GESTIONES PASADAS</v>
          </cell>
          <cell r="W121">
            <v>126</v>
          </cell>
        </row>
        <row r="122">
          <cell r="B122" t="str">
            <v>B05-06936-00000</v>
          </cell>
          <cell r="C122" t="str">
            <v>PAVIMENTO RIGIDO PLAZA LITORAL (22.50 % GMEA)</v>
          </cell>
          <cell r="D122" t="str">
            <v>LITORAL D-2</v>
          </cell>
          <cell r="E122">
            <v>15</v>
          </cell>
          <cell r="F122" t="str">
            <v>DISTRITAL</v>
          </cell>
          <cell r="G122" t="str">
            <v>I</v>
          </cell>
          <cell r="H122">
            <v>23000</v>
          </cell>
          <cell r="I122">
            <v>0</v>
          </cell>
          <cell r="J122">
            <v>7000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16000</v>
          </cell>
          <cell r="Q122">
            <v>2</v>
          </cell>
          <cell r="R122" t="str">
            <v>OBRAS Y MEDIO AMBIENTE</v>
          </cell>
          <cell r="S122">
            <v>18</v>
          </cell>
          <cell r="T122" t="str">
            <v>CONSTRUCCION Y MANTENIMIENTO DE CAMINOS VECINALES</v>
          </cell>
          <cell r="U122">
            <v>5</v>
          </cell>
          <cell r="V122" t="str">
            <v>PROYECTOS GESTIONES PASADAS</v>
          </cell>
          <cell r="W122">
            <v>127</v>
          </cell>
        </row>
        <row r="123">
          <cell r="B123" t="str">
            <v>B05-06937-00000</v>
          </cell>
          <cell r="C123" t="str">
            <v>PAVIMENTO RIGIDO  AVENIDA  "B" (22.50 % GMEA)</v>
          </cell>
          <cell r="D123" t="str">
            <v>EL KENKO D-2</v>
          </cell>
          <cell r="E123">
            <v>15</v>
          </cell>
          <cell r="F123" t="str">
            <v>DISTRITAL</v>
          </cell>
          <cell r="G123" t="str">
            <v>I</v>
          </cell>
          <cell r="H123">
            <v>32000</v>
          </cell>
          <cell r="I123">
            <v>0</v>
          </cell>
          <cell r="J123">
            <v>10000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22000</v>
          </cell>
          <cell r="Q123">
            <v>2</v>
          </cell>
          <cell r="R123" t="str">
            <v>OBRAS Y MEDIO AMBIENTE</v>
          </cell>
          <cell r="S123">
            <v>18</v>
          </cell>
          <cell r="T123" t="str">
            <v>CONSTRUCCION Y MANTENIMIENTO DE CAMINOS VECINALES</v>
          </cell>
          <cell r="U123">
            <v>5</v>
          </cell>
          <cell r="V123" t="str">
            <v>PROYECTOS GESTIONES PASADAS</v>
          </cell>
          <cell r="W123">
            <v>128</v>
          </cell>
        </row>
        <row r="124">
          <cell r="B124" t="str">
            <v>B05-06939-00000</v>
          </cell>
          <cell r="C124" t="str">
            <v>PAVIMENTO RIGIDO AVENIDA 1 (22.50% GMEA)</v>
          </cell>
          <cell r="D124" t="str">
            <v>SANTIAGO II D-2</v>
          </cell>
          <cell r="E124">
            <v>15</v>
          </cell>
          <cell r="F124" t="str">
            <v>DISTRITAL</v>
          </cell>
          <cell r="G124" t="str">
            <v>I</v>
          </cell>
          <cell r="H124">
            <v>168502</v>
          </cell>
          <cell r="I124">
            <v>0</v>
          </cell>
          <cell r="J124">
            <v>30072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138430</v>
          </cell>
          <cell r="Q124">
            <v>2</v>
          </cell>
          <cell r="R124" t="str">
            <v>OBRAS Y MEDIO AMBIENTE</v>
          </cell>
          <cell r="S124">
            <v>18</v>
          </cell>
          <cell r="T124" t="str">
            <v>CONSTRUCCION Y MANTENIMIENTO DE CAMINOS VECINALES</v>
          </cell>
          <cell r="U124">
            <v>5</v>
          </cell>
          <cell r="V124" t="str">
            <v>PROYECTOS GESTIONES PASADAS</v>
          </cell>
          <cell r="W124">
            <v>129</v>
          </cell>
        </row>
        <row r="125">
          <cell r="B125" t="str">
            <v>B05-06956-00000</v>
          </cell>
          <cell r="C125" t="str">
            <v>PAVIMENTO RIGIDO AV. LA PAZ (22.50%)</v>
          </cell>
          <cell r="D125" t="str">
            <v>DISTRITO 6 - VARIAS ZONAS</v>
          </cell>
          <cell r="E125">
            <v>15</v>
          </cell>
          <cell r="F125" t="str">
            <v>DISTRITAL</v>
          </cell>
          <cell r="G125" t="str">
            <v>I</v>
          </cell>
          <cell r="H125">
            <v>177413</v>
          </cell>
          <cell r="I125">
            <v>0</v>
          </cell>
          <cell r="J125">
            <v>33210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144203</v>
          </cell>
          <cell r="Q125">
            <v>2</v>
          </cell>
          <cell r="R125" t="str">
            <v>OBRAS Y MEDIO AMBIENTE</v>
          </cell>
          <cell r="S125">
            <v>18</v>
          </cell>
          <cell r="T125" t="str">
            <v>CONSTRUCCION Y MANTENIMIENTO DE CAMINOS VECINALES</v>
          </cell>
          <cell r="U125">
            <v>5</v>
          </cell>
          <cell r="V125" t="str">
            <v>PROYECTOS GESTIONES PASADAS</v>
          </cell>
          <cell r="W125">
            <v>130</v>
          </cell>
        </row>
        <row r="126">
          <cell r="B126" t="str">
            <v>B05-06971-00000</v>
          </cell>
          <cell r="C126" t="str">
            <v>ALQUILER Y MANTENIMIENTO DE MAQUINARIA PESADA</v>
          </cell>
          <cell r="D126" t="str">
            <v>DISTRITO 4</v>
          </cell>
          <cell r="E126">
            <v>4</v>
          </cell>
          <cell r="F126" t="str">
            <v>DISTRITO - 4</v>
          </cell>
          <cell r="G126" t="str">
            <v>I</v>
          </cell>
          <cell r="H126">
            <v>6561</v>
          </cell>
          <cell r="I126">
            <v>6561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</v>
          </cell>
          <cell r="R126" t="str">
            <v>OBRAS Y MEDIO AMBIENTE</v>
          </cell>
          <cell r="S126">
            <v>18</v>
          </cell>
          <cell r="T126" t="str">
            <v>CONSTRUCCION Y MANTENIMIENTO DE CAMINOS VECINALES</v>
          </cell>
          <cell r="U126">
            <v>5</v>
          </cell>
          <cell r="V126" t="str">
            <v>PROYECTOS GESTIONES PASADAS</v>
          </cell>
          <cell r="W126">
            <v>131</v>
          </cell>
        </row>
        <row r="127">
          <cell r="B127" t="str">
            <v>B05-16025-00000</v>
          </cell>
          <cell r="C127" t="str">
            <v>CONSTRUCCION DE AULAS U.E. PARAISO</v>
          </cell>
          <cell r="D127" t="str">
            <v>VILLA ADELA</v>
          </cell>
          <cell r="E127">
            <v>3</v>
          </cell>
          <cell r="F127" t="str">
            <v>DISTRITO - 3</v>
          </cell>
          <cell r="G127" t="str">
            <v>I</v>
          </cell>
          <cell r="H127">
            <v>280000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280000</v>
          </cell>
          <cell r="P127">
            <v>0</v>
          </cell>
          <cell r="Q127">
            <v>1</v>
          </cell>
          <cell r="R127" t="str">
            <v>PROTECCION SOCIAL</v>
          </cell>
          <cell r="S127">
            <v>1</v>
          </cell>
          <cell r="T127" t="str">
            <v>SERVICIO DE EDUCACION</v>
          </cell>
          <cell r="U127">
            <v>2</v>
          </cell>
          <cell r="V127" t="str">
            <v>PROYECTOS - 2007 P/CONCLUSION</v>
          </cell>
          <cell r="W127">
            <v>132</v>
          </cell>
        </row>
        <row r="128">
          <cell r="B128" t="str">
            <v>B05-07077-00000</v>
          </cell>
          <cell r="C128" t="str">
            <v>PAVIMENTO RIGIDO AV. TIAHUANACU - (22.50 % GMEA)</v>
          </cell>
          <cell r="D128" t="str">
            <v>DOLORES</v>
          </cell>
          <cell r="E128">
            <v>15</v>
          </cell>
          <cell r="F128" t="str">
            <v>DISTRITAL</v>
          </cell>
          <cell r="G128" t="str">
            <v>I</v>
          </cell>
          <cell r="H128">
            <v>110663</v>
          </cell>
          <cell r="I128">
            <v>0</v>
          </cell>
          <cell r="J128">
            <v>100663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10000</v>
          </cell>
          <cell r="Q128">
            <v>2</v>
          </cell>
          <cell r="R128" t="str">
            <v>OBRAS Y MEDIO AMBIENTE</v>
          </cell>
          <cell r="S128">
            <v>18</v>
          </cell>
          <cell r="T128" t="str">
            <v>CONSTRUCCION Y MANTENIMIENTO DE CAMINOS VECINALES</v>
          </cell>
          <cell r="U128">
            <v>5</v>
          </cell>
          <cell r="V128" t="str">
            <v>PROYECTOS GESTIONES PASADAS</v>
          </cell>
          <cell r="W128">
            <v>133</v>
          </cell>
        </row>
        <row r="129">
          <cell r="B129" t="str">
            <v>B05-07093-00000</v>
          </cell>
          <cell r="C129" t="str">
            <v>CANALIZACION AV. TIAHUANACU FASE II(20 % CONT. GMEA)</v>
          </cell>
          <cell r="D129" t="str">
            <v>BOLIVAR "D"</v>
          </cell>
          <cell r="E129">
            <v>2</v>
          </cell>
          <cell r="F129" t="str">
            <v>DISTRITO - 2</v>
          </cell>
          <cell r="G129" t="str">
            <v>I</v>
          </cell>
          <cell r="H129">
            <v>309641</v>
          </cell>
          <cell r="I129">
            <v>61929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247712</v>
          </cell>
          <cell r="Q129">
            <v>2</v>
          </cell>
          <cell r="R129" t="str">
            <v>OBRAS Y MEDIO AMBIENTE</v>
          </cell>
          <cell r="S129">
            <v>16</v>
          </cell>
          <cell r="T129" t="str">
            <v>TRATAMIENTO DE CUENCAS</v>
          </cell>
          <cell r="U129">
            <v>5</v>
          </cell>
          <cell r="V129" t="str">
            <v>PROYECTOS GESTIONES PASADAS</v>
          </cell>
          <cell r="W129">
            <v>134</v>
          </cell>
        </row>
        <row r="130">
          <cell r="B130" t="str">
            <v>B05-07094-00000</v>
          </cell>
          <cell r="C130" t="str">
            <v>REGULACION Y CANALIZACION RIO SECO (20 % CONT. GMEA)</v>
          </cell>
          <cell r="D130" t="str">
            <v>ANEXO TUNARI, FRANZ TAMYO I-II, P. D. MURILLO,SECTOR HUAYNA POTOSI, SECTOR FAMTUL D-4-5</v>
          </cell>
          <cell r="E130">
            <v>4</v>
          </cell>
          <cell r="F130" t="str">
            <v>DISTRITO - 4</v>
          </cell>
          <cell r="G130" t="str">
            <v>I</v>
          </cell>
          <cell r="H130">
            <v>150533</v>
          </cell>
          <cell r="I130">
            <v>74791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75742</v>
          </cell>
          <cell r="Q130">
            <v>2</v>
          </cell>
          <cell r="R130" t="str">
            <v>OBRAS Y MEDIO AMBIENTE</v>
          </cell>
          <cell r="S130">
            <v>16</v>
          </cell>
          <cell r="T130" t="str">
            <v>TRATAMIENTO DE CUENCAS</v>
          </cell>
          <cell r="U130">
            <v>5</v>
          </cell>
          <cell r="V130" t="str">
            <v>PROYECTOS GESTIONES PASADAS</v>
          </cell>
          <cell r="W130">
            <v>135</v>
          </cell>
        </row>
        <row r="131">
          <cell r="B131" t="str">
            <v>B05-07097-00000</v>
          </cell>
          <cell r="C131" t="str">
            <v>PAVIMENTO RIGIDO AV. 16 DE JULIO (22.50%)</v>
          </cell>
          <cell r="D131" t="str">
            <v>DISTRIO 6 - VARIAS ZONAS</v>
          </cell>
          <cell r="E131">
            <v>15</v>
          </cell>
          <cell r="F131" t="str">
            <v>DISTRITAL</v>
          </cell>
          <cell r="G131" t="str">
            <v>I</v>
          </cell>
          <cell r="H131">
            <v>437911</v>
          </cell>
          <cell r="I131">
            <v>23364</v>
          </cell>
          <cell r="J131">
            <v>309432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105115</v>
          </cell>
          <cell r="Q131">
            <v>2</v>
          </cell>
          <cell r="R131" t="str">
            <v>OBRAS Y MEDIO AMBIENTE</v>
          </cell>
          <cell r="S131">
            <v>18</v>
          </cell>
          <cell r="T131" t="str">
            <v>CONSTRUCCION Y MANTENIMIENTO DE CAMINOS VECINALES</v>
          </cell>
          <cell r="U131">
            <v>5</v>
          </cell>
          <cell r="V131" t="str">
            <v>PROYECTOS GESTIONES PASADAS</v>
          </cell>
          <cell r="W131">
            <v>136</v>
          </cell>
        </row>
        <row r="132">
          <cell r="B132" t="str">
            <v>B05-07145-00000</v>
          </cell>
          <cell r="C132" t="str">
            <v>CONCLUSION PLAZA CIVICA + ILUMINACION</v>
          </cell>
          <cell r="D132" t="str">
            <v>COSMOS 79 U.V. "B"</v>
          </cell>
          <cell r="E132">
            <v>3</v>
          </cell>
          <cell r="F132" t="str">
            <v>DISTRITO - 3</v>
          </cell>
          <cell r="G132" t="str">
            <v>I</v>
          </cell>
          <cell r="H132">
            <v>17500</v>
          </cell>
          <cell r="I132">
            <v>17500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</v>
          </cell>
          <cell r="R132" t="str">
            <v>OBRAS Y MEDIO AMBIENTE</v>
          </cell>
          <cell r="S132">
            <v>12</v>
          </cell>
          <cell r="T132" t="str">
            <v>INFRAESTRUCTURA URBANA Y RURAL</v>
          </cell>
          <cell r="U132">
            <v>5</v>
          </cell>
          <cell r="V132" t="str">
            <v>PROYECTOS GESTIONES PASADAS</v>
          </cell>
          <cell r="W132">
            <v>138</v>
          </cell>
        </row>
        <row r="133">
          <cell r="B133" t="str">
            <v>B05-07190-00000</v>
          </cell>
          <cell r="C133" t="str">
            <v>CONSTRUCCION PLAZA CENTRAL (FASE III)</v>
          </cell>
          <cell r="D133" t="str">
            <v>3 DE MAYO</v>
          </cell>
          <cell r="E133">
            <v>3</v>
          </cell>
          <cell r="F133" t="str">
            <v>DISTRITO - 3</v>
          </cell>
          <cell r="G133" t="str">
            <v>I</v>
          </cell>
          <cell r="H133">
            <v>26333</v>
          </cell>
          <cell r="I133">
            <v>26333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2</v>
          </cell>
          <cell r="R133" t="str">
            <v>OBRAS Y MEDIO AMBIENTE</v>
          </cell>
          <cell r="S133">
            <v>12</v>
          </cell>
          <cell r="T133" t="str">
            <v>INFRAESTRUCTURA URBANA Y RURAL</v>
          </cell>
          <cell r="U133">
            <v>5</v>
          </cell>
          <cell r="V133" t="str">
            <v>PROYECTOS GESTIONES PASADAS</v>
          </cell>
          <cell r="W133">
            <v>139</v>
          </cell>
        </row>
        <row r="134">
          <cell r="B134" t="str">
            <v>B05-07222-00000</v>
          </cell>
          <cell r="C134" t="str">
            <v>MOBILIARIO ESCOLAR DISTRITO 2-A</v>
          </cell>
          <cell r="D134" t="str">
            <v>MUNICIPAL</v>
          </cell>
          <cell r="E134">
            <v>2</v>
          </cell>
          <cell r="F134" t="str">
            <v>DISTRITO - 2</v>
          </cell>
          <cell r="G134" t="str">
            <v>I</v>
          </cell>
          <cell r="H134">
            <v>110274</v>
          </cell>
          <cell r="I134">
            <v>9905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100369</v>
          </cell>
          <cell r="Q134">
            <v>1</v>
          </cell>
          <cell r="R134" t="str">
            <v>PROTECCION SOCIAL</v>
          </cell>
          <cell r="S134">
            <v>1</v>
          </cell>
          <cell r="T134" t="str">
            <v>SERVICIO DE EDUCACION</v>
          </cell>
          <cell r="U134">
            <v>5</v>
          </cell>
          <cell r="V134" t="str">
            <v>PROYECTOS GESTIONES PASADAS</v>
          </cell>
          <cell r="W134">
            <v>141</v>
          </cell>
        </row>
        <row r="135">
          <cell r="B135" t="str">
            <v>B05-07227-00000</v>
          </cell>
          <cell r="C135" t="str">
            <v>MOBILIARIO ESCOLAR DISTRITO 5-A</v>
          </cell>
          <cell r="D135" t="str">
            <v>MUNICIPAL</v>
          </cell>
          <cell r="E135">
            <v>5</v>
          </cell>
          <cell r="F135" t="str">
            <v>DISTRITO - 5</v>
          </cell>
          <cell r="G135" t="str">
            <v>I</v>
          </cell>
          <cell r="H135">
            <v>3961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3961</v>
          </cell>
          <cell r="Q135">
            <v>1</v>
          </cell>
          <cell r="R135" t="str">
            <v>PROTECCION SOCIAL</v>
          </cell>
          <cell r="S135">
            <v>1</v>
          </cell>
          <cell r="T135" t="str">
            <v>SERVICIO DE EDUCACION</v>
          </cell>
          <cell r="U135">
            <v>5</v>
          </cell>
          <cell r="V135" t="str">
            <v>PROYECTOS GESTIONES PASADAS</v>
          </cell>
          <cell r="W135">
            <v>142</v>
          </cell>
        </row>
        <row r="136">
          <cell r="B136" t="str">
            <v>B05-07228-00000</v>
          </cell>
          <cell r="C136" t="str">
            <v>MOBILIARIO ESCOLAR DISTRITO 5-B</v>
          </cell>
          <cell r="D136" t="str">
            <v>MUNICIPAL</v>
          </cell>
          <cell r="E136">
            <v>5</v>
          </cell>
          <cell r="F136" t="str">
            <v>DISTRITO - 5</v>
          </cell>
          <cell r="G136" t="str">
            <v>I</v>
          </cell>
          <cell r="H136">
            <v>1217208</v>
          </cell>
          <cell r="I136">
            <v>0</v>
          </cell>
          <cell r="J136">
            <v>0</v>
          </cell>
          <cell r="K136">
            <v>155166</v>
          </cell>
          <cell r="L136">
            <v>0</v>
          </cell>
          <cell r="M136">
            <v>0</v>
          </cell>
          <cell r="N136">
            <v>155166</v>
          </cell>
          <cell r="O136">
            <v>0</v>
          </cell>
          <cell r="P136">
            <v>1062042</v>
          </cell>
          <cell r="Q136">
            <v>1</v>
          </cell>
          <cell r="R136" t="str">
            <v>PROTECCION SOCIAL</v>
          </cell>
          <cell r="S136">
            <v>1</v>
          </cell>
          <cell r="T136" t="str">
            <v>SERVICIO DE EDUCACION</v>
          </cell>
          <cell r="U136">
            <v>5</v>
          </cell>
          <cell r="V136" t="str">
            <v>PROYECTOS GESTIONES PASADAS</v>
          </cell>
          <cell r="W136">
            <v>143</v>
          </cell>
        </row>
        <row r="137">
          <cell r="B137" t="str">
            <v>B05-07235-00000</v>
          </cell>
          <cell r="C137" t="str">
            <v>CONSTRUCCION DE INFRAESTRUCTURA DISTRITO 2-C</v>
          </cell>
          <cell r="D137" t="str">
            <v>MUNICIPAL</v>
          </cell>
          <cell r="E137">
            <v>2</v>
          </cell>
          <cell r="F137" t="str">
            <v>DISTRITO - 2</v>
          </cell>
          <cell r="G137" t="str">
            <v>I</v>
          </cell>
          <cell r="H137">
            <v>34320</v>
          </cell>
          <cell r="I137">
            <v>15065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19255</v>
          </cell>
          <cell r="Q137">
            <v>1</v>
          </cell>
          <cell r="R137" t="str">
            <v>PROTECCION SOCIAL</v>
          </cell>
          <cell r="S137">
            <v>1</v>
          </cell>
          <cell r="T137" t="str">
            <v>SERVICIO DE EDUCACION</v>
          </cell>
          <cell r="U137">
            <v>5</v>
          </cell>
          <cell r="V137" t="str">
            <v>PROYECTOS GESTIONES PASADAS</v>
          </cell>
          <cell r="W137">
            <v>144</v>
          </cell>
        </row>
        <row r="138">
          <cell r="B138" t="str">
            <v>B05-07236-00000</v>
          </cell>
          <cell r="C138" t="str">
            <v>CONSTRUCCION DE INFRAESTRUCTURA DISTRITO 2-D</v>
          </cell>
          <cell r="D138" t="str">
            <v>MUNICIPAL</v>
          </cell>
          <cell r="E138">
            <v>2</v>
          </cell>
          <cell r="F138" t="str">
            <v>DISTRITO - 2</v>
          </cell>
          <cell r="G138" t="str">
            <v>I</v>
          </cell>
          <cell r="H138">
            <v>21314</v>
          </cell>
          <cell r="I138">
            <v>7489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13825</v>
          </cell>
          <cell r="Q138">
            <v>1</v>
          </cell>
          <cell r="R138" t="str">
            <v>PROTECCION SOCIAL</v>
          </cell>
          <cell r="S138">
            <v>1</v>
          </cell>
          <cell r="T138" t="str">
            <v>SERVICIO DE EDUCACION</v>
          </cell>
          <cell r="U138">
            <v>5</v>
          </cell>
          <cell r="V138" t="str">
            <v>PROYECTOS GESTIONES PASADAS</v>
          </cell>
          <cell r="W138">
            <v>145</v>
          </cell>
        </row>
        <row r="139">
          <cell r="B139" t="str">
            <v>B05-07238-00000</v>
          </cell>
          <cell r="C139" t="str">
            <v>CONSTRUCCION DE INFRAESTRUCTURA DISTRITO 2-F</v>
          </cell>
          <cell r="D139" t="str">
            <v>MUNICIPAL</v>
          </cell>
          <cell r="E139">
            <v>2</v>
          </cell>
          <cell r="F139" t="str">
            <v>DISTRITO - 2</v>
          </cell>
          <cell r="G139" t="str">
            <v>I</v>
          </cell>
          <cell r="H139">
            <v>7853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7853</v>
          </cell>
          <cell r="Q139">
            <v>1</v>
          </cell>
          <cell r="R139" t="str">
            <v>PROTECCION SOCIAL</v>
          </cell>
          <cell r="S139">
            <v>1</v>
          </cell>
          <cell r="T139" t="str">
            <v>SERVICIO DE EDUCACION</v>
          </cell>
          <cell r="U139">
            <v>5</v>
          </cell>
          <cell r="V139" t="str">
            <v>PROYECTOS GESTIONES PASADAS</v>
          </cell>
          <cell r="W139">
            <v>146</v>
          </cell>
        </row>
        <row r="140">
          <cell r="B140" t="str">
            <v>B05-07240-00000</v>
          </cell>
          <cell r="C140" t="str">
            <v>CONSTRUCCION DE INFRAESTRUCTURA DISTRITO 3-B</v>
          </cell>
          <cell r="D140" t="str">
            <v>MUNICIPAL</v>
          </cell>
          <cell r="E140">
            <v>3</v>
          </cell>
          <cell r="F140" t="str">
            <v>DISTRITO - 3</v>
          </cell>
          <cell r="G140" t="str">
            <v>I</v>
          </cell>
          <cell r="H140">
            <v>24280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24280</v>
          </cell>
          <cell r="Q140">
            <v>1</v>
          </cell>
          <cell r="R140" t="str">
            <v>PROTECCION SOCIAL</v>
          </cell>
          <cell r="S140">
            <v>1</v>
          </cell>
          <cell r="T140" t="str">
            <v>SERVICIO DE EDUCACION</v>
          </cell>
          <cell r="U140">
            <v>5</v>
          </cell>
          <cell r="V140" t="str">
            <v>PROYECTOS GESTIONES PASADAS</v>
          </cell>
          <cell r="W140">
            <v>147</v>
          </cell>
        </row>
        <row r="141">
          <cell r="B141" t="str">
            <v>B05-07241-00000</v>
          </cell>
          <cell r="C141" t="str">
            <v>CONSTRUCCION DE INFRAESTRUCTURA DISTRITO 3-C</v>
          </cell>
          <cell r="D141" t="str">
            <v>MUNICIPAL</v>
          </cell>
          <cell r="E141">
            <v>3</v>
          </cell>
          <cell r="F141" t="str">
            <v>DISTRITO - 3</v>
          </cell>
          <cell r="G141" t="str">
            <v>I</v>
          </cell>
          <cell r="H141">
            <v>8486</v>
          </cell>
          <cell r="I141">
            <v>8486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</v>
          </cell>
          <cell r="R141" t="str">
            <v>PROTECCION SOCIAL</v>
          </cell>
          <cell r="S141">
            <v>1</v>
          </cell>
          <cell r="T141" t="str">
            <v>SERVICIO DE EDUCACION</v>
          </cell>
          <cell r="U141">
            <v>5</v>
          </cell>
          <cell r="V141" t="str">
            <v>PROYECTOS GESTIONES PASADAS</v>
          </cell>
          <cell r="W141">
            <v>148</v>
          </cell>
        </row>
        <row r="142">
          <cell r="B142" t="str">
            <v>B05-07242-00000</v>
          </cell>
          <cell r="C142" t="str">
            <v>CONSTRUCCION DE INFRAESTRUCTURA DISTRITO 3-D</v>
          </cell>
          <cell r="D142" t="str">
            <v>MUNICIPAL</v>
          </cell>
          <cell r="E142">
            <v>3</v>
          </cell>
          <cell r="F142" t="str">
            <v>DISTRITO - 3</v>
          </cell>
          <cell r="G142" t="str">
            <v>I</v>
          </cell>
          <cell r="H142">
            <v>310271</v>
          </cell>
          <cell r="I142">
            <v>310271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 t="str">
            <v>PROTECCION SOCIAL</v>
          </cell>
          <cell r="S142">
            <v>1</v>
          </cell>
          <cell r="T142" t="str">
            <v>SERVICIO DE EDUCACION</v>
          </cell>
          <cell r="U142">
            <v>5</v>
          </cell>
          <cell r="V142" t="str">
            <v>PROYECTOS GESTIONES PASADAS</v>
          </cell>
          <cell r="W142">
            <v>149</v>
          </cell>
        </row>
        <row r="143">
          <cell r="B143" t="str">
            <v>B05-07250-00000</v>
          </cell>
          <cell r="C143" t="str">
            <v>CONSTRUCCION DE INFRAESTRUCTURA DISTRITO 6</v>
          </cell>
          <cell r="D143" t="str">
            <v>MUNICIPAL</v>
          </cell>
          <cell r="E143">
            <v>6</v>
          </cell>
          <cell r="F143" t="str">
            <v>DISTRITO - 6</v>
          </cell>
          <cell r="G143" t="str">
            <v>I</v>
          </cell>
          <cell r="H143">
            <v>21752</v>
          </cell>
          <cell r="I143">
            <v>7000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14752</v>
          </cell>
          <cell r="Q143">
            <v>1</v>
          </cell>
          <cell r="R143" t="str">
            <v>PROTECCION SOCIAL</v>
          </cell>
          <cell r="S143">
            <v>1</v>
          </cell>
          <cell r="T143" t="str">
            <v>SERVICIO DE EDUCACION</v>
          </cell>
          <cell r="U143">
            <v>5</v>
          </cell>
          <cell r="V143" t="str">
            <v>PROYECTOS GESTIONES PASADAS</v>
          </cell>
          <cell r="W143">
            <v>150</v>
          </cell>
        </row>
        <row r="144">
          <cell r="B144" t="str">
            <v>B05-07251-00000</v>
          </cell>
          <cell r="C144" t="str">
            <v>CONSTRUCCION DE INFRAESTRUCTURA DISTRITO 7</v>
          </cell>
          <cell r="D144" t="str">
            <v>MUNICIPAL</v>
          </cell>
          <cell r="E144">
            <v>7</v>
          </cell>
          <cell r="F144" t="str">
            <v>DISTRITO - 7</v>
          </cell>
          <cell r="G144" t="str">
            <v>I</v>
          </cell>
          <cell r="H144">
            <v>6753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6753</v>
          </cell>
          <cell r="Q144">
            <v>1</v>
          </cell>
          <cell r="R144" t="str">
            <v>PROTECCION SOCIAL</v>
          </cell>
          <cell r="S144">
            <v>1</v>
          </cell>
          <cell r="T144" t="str">
            <v>SERVICIO DE EDUCACION</v>
          </cell>
          <cell r="U144">
            <v>5</v>
          </cell>
          <cell r="V144" t="str">
            <v>PROYECTOS GESTIONES PASADAS</v>
          </cell>
          <cell r="W144">
            <v>151</v>
          </cell>
        </row>
        <row r="145">
          <cell r="B145" t="str">
            <v>B05-07306-00000</v>
          </cell>
          <cell r="C145" t="str">
            <v>ENLOSETADO CALLE 14 B</v>
          </cell>
          <cell r="D145" t="str">
            <v>BOLIVAR MUNICIPAL SECTOR NORTE</v>
          </cell>
          <cell r="E145">
            <v>2</v>
          </cell>
          <cell r="F145" t="str">
            <v>DISTRITO - 2</v>
          </cell>
          <cell r="G145" t="str">
            <v>I</v>
          </cell>
          <cell r="H145">
            <v>4008</v>
          </cell>
          <cell r="I145">
            <v>4008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 t="str">
            <v>OBRAS Y MEDIO AMBIENTE</v>
          </cell>
          <cell r="S145">
            <v>18</v>
          </cell>
          <cell r="T145" t="str">
            <v>CONSTRUCCION Y MANTENIMIENTO DE CAMINOS VECINALES</v>
          </cell>
          <cell r="U145">
            <v>5</v>
          </cell>
          <cell r="V145" t="str">
            <v>PROYECTOS GESTIONES PASADAS</v>
          </cell>
          <cell r="W145">
            <v>153</v>
          </cell>
        </row>
        <row r="146">
          <cell r="B146" t="str">
            <v>B05-07358-00000</v>
          </cell>
          <cell r="C146" t="str">
            <v>ENLOSETADO CONTORNO PLAZA CHARANGO</v>
          </cell>
          <cell r="D146" t="str">
            <v>VILLA TUNARI 1RA. SECCION</v>
          </cell>
          <cell r="E146">
            <v>4</v>
          </cell>
          <cell r="F146" t="str">
            <v>DISTRITO - 4</v>
          </cell>
          <cell r="G146" t="str">
            <v>I</v>
          </cell>
          <cell r="H146">
            <v>9950</v>
          </cell>
          <cell r="I146">
            <v>9950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2</v>
          </cell>
          <cell r="R146" t="str">
            <v>OBRAS Y MEDIO AMBIENTE</v>
          </cell>
          <cell r="S146">
            <v>18</v>
          </cell>
          <cell r="T146" t="str">
            <v>CONSTRUCCION Y MANTENIMIENTO DE CAMINOS VECINALES</v>
          </cell>
          <cell r="U146">
            <v>5</v>
          </cell>
          <cell r="V146" t="str">
            <v>PROYECTOS GESTIONES PASADAS</v>
          </cell>
          <cell r="W146">
            <v>157</v>
          </cell>
        </row>
        <row r="147">
          <cell r="B147" t="str">
            <v>B05-08145-00000</v>
          </cell>
          <cell r="C147" t="str">
            <v>ENLOSETADO CALLE 25 A</v>
          </cell>
          <cell r="D147" t="str">
            <v>COOP. LITORAL, JHON KENNEDDY, PLAN 24</v>
          </cell>
          <cell r="E147">
            <v>1</v>
          </cell>
          <cell r="F147" t="str">
            <v>DISTRITO - 1</v>
          </cell>
          <cell r="G147" t="str">
            <v>I</v>
          </cell>
          <cell r="H147">
            <v>3387</v>
          </cell>
          <cell r="I147">
            <v>3387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2</v>
          </cell>
          <cell r="R147" t="str">
            <v>OBRAS Y MEDIO AMBIENTE</v>
          </cell>
          <cell r="S147">
            <v>18</v>
          </cell>
          <cell r="T147" t="str">
            <v>CONSTRUCCION Y MANTENIMIENTO DE CAMINOS VECINALES</v>
          </cell>
          <cell r="U147">
            <v>5</v>
          </cell>
          <cell r="V147" t="str">
            <v>PROYECTOS GESTIONES PASADAS</v>
          </cell>
          <cell r="W147">
            <v>162</v>
          </cell>
        </row>
        <row r="148">
          <cell r="B148" t="str">
            <v>B05-08178-00000</v>
          </cell>
          <cell r="C148" t="str">
            <v>ENLOSETADO AV. JORGE ESQUIER</v>
          </cell>
          <cell r="D148" t="str">
            <v>TEJADA RECTANGULAR</v>
          </cell>
          <cell r="E148">
            <v>1</v>
          </cell>
          <cell r="F148" t="str">
            <v>DISTRITO - 1</v>
          </cell>
          <cell r="G148" t="str">
            <v>I</v>
          </cell>
          <cell r="H148">
            <v>3375</v>
          </cell>
          <cell r="I148">
            <v>3375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2</v>
          </cell>
          <cell r="R148" t="str">
            <v>OBRAS Y MEDIO AMBIENTE</v>
          </cell>
          <cell r="S148">
            <v>18</v>
          </cell>
          <cell r="T148" t="str">
            <v>CONSTRUCCION Y MANTENIMIENTO DE CAMINOS VECINALES</v>
          </cell>
          <cell r="U148">
            <v>5</v>
          </cell>
          <cell r="V148" t="str">
            <v>PROYECTOS GESTIONES PASADAS</v>
          </cell>
          <cell r="W148">
            <v>165</v>
          </cell>
        </row>
        <row r="149">
          <cell r="B149" t="str">
            <v>B05-08180-00000</v>
          </cell>
          <cell r="C149" t="str">
            <v>ENLOSETADO CALLE 7</v>
          </cell>
          <cell r="D149" t="str">
            <v>CENTRAL 12 DE OCTUBRE</v>
          </cell>
          <cell r="E149">
            <v>1</v>
          </cell>
          <cell r="F149" t="str">
            <v>DISTRITO - 1</v>
          </cell>
          <cell r="G149" t="str">
            <v>I</v>
          </cell>
          <cell r="H149">
            <v>2514</v>
          </cell>
          <cell r="I149">
            <v>2514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</v>
          </cell>
          <cell r="R149" t="str">
            <v>OBRAS Y MEDIO AMBIENTE</v>
          </cell>
          <cell r="S149">
            <v>18</v>
          </cell>
          <cell r="T149" t="str">
            <v>CONSTRUCCION Y MANTENIMIENTO DE CAMINOS VECINALES</v>
          </cell>
          <cell r="U149">
            <v>5</v>
          </cell>
          <cell r="V149" t="str">
            <v>PROYECTOS GESTIONES PASADAS</v>
          </cell>
          <cell r="W149">
            <v>166</v>
          </cell>
        </row>
        <row r="150">
          <cell r="B150" t="str">
            <v>B05-08183-00000</v>
          </cell>
          <cell r="C150" t="str">
            <v>ENLOSETADO AV. 3</v>
          </cell>
          <cell r="D150" t="str">
            <v>ROSAS PAMPA</v>
          </cell>
          <cell r="E150">
            <v>1</v>
          </cell>
          <cell r="F150" t="str">
            <v>DISTRITO - 1</v>
          </cell>
          <cell r="G150" t="str">
            <v>I</v>
          </cell>
          <cell r="H150">
            <v>2986</v>
          </cell>
          <cell r="I150">
            <v>2986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2</v>
          </cell>
          <cell r="R150" t="str">
            <v>OBRAS Y MEDIO AMBIENTE</v>
          </cell>
          <cell r="S150">
            <v>18</v>
          </cell>
          <cell r="T150" t="str">
            <v>CONSTRUCCION Y MANTENIMIENTO DE CAMINOS VECINALES</v>
          </cell>
          <cell r="U150">
            <v>5</v>
          </cell>
          <cell r="V150" t="str">
            <v>PROYECTOS GESTIONES PASADAS</v>
          </cell>
          <cell r="W150">
            <v>167</v>
          </cell>
        </row>
        <row r="151">
          <cell r="B151" t="str">
            <v>B05-08184-00000</v>
          </cell>
          <cell r="C151" t="str">
            <v xml:space="preserve">ENLOSETADO CALLE 7  </v>
          </cell>
          <cell r="D151" t="str">
            <v>SANTA ROSA</v>
          </cell>
          <cell r="E151">
            <v>1</v>
          </cell>
          <cell r="F151" t="str">
            <v>DISTRITO - 1</v>
          </cell>
          <cell r="G151" t="str">
            <v>I</v>
          </cell>
          <cell r="H151">
            <v>37792</v>
          </cell>
          <cell r="I151">
            <v>37792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2</v>
          </cell>
          <cell r="R151" t="str">
            <v>OBRAS Y MEDIO AMBIENTE</v>
          </cell>
          <cell r="S151">
            <v>18</v>
          </cell>
          <cell r="T151" t="str">
            <v>CONSTRUCCION Y MANTENIMIENTO DE CAMINOS VECINALES</v>
          </cell>
          <cell r="U151">
            <v>5</v>
          </cell>
          <cell r="V151" t="str">
            <v>PROYECTOS GESTIONES PASADAS</v>
          </cell>
          <cell r="W151">
            <v>168</v>
          </cell>
        </row>
        <row r="152">
          <cell r="B152" t="str">
            <v>B05-08246-00000</v>
          </cell>
          <cell r="C152" t="str">
            <v>CONSTRUCCION SEDE SOCIAL</v>
          </cell>
          <cell r="D152" t="str">
            <v>AMIG CHACO</v>
          </cell>
          <cell r="E152">
            <v>3</v>
          </cell>
          <cell r="F152" t="str">
            <v>DISTRITO - 3</v>
          </cell>
          <cell r="G152" t="str">
            <v>I</v>
          </cell>
          <cell r="H152">
            <v>10832</v>
          </cell>
          <cell r="I152">
            <v>10832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2</v>
          </cell>
          <cell r="R152" t="str">
            <v>OBRAS Y MEDIO AMBIENTE</v>
          </cell>
          <cell r="S152">
            <v>12</v>
          </cell>
          <cell r="T152" t="str">
            <v>INFRAESTRUCTURA URBANA Y RURAL</v>
          </cell>
          <cell r="U152">
            <v>5</v>
          </cell>
          <cell r="V152" t="str">
            <v>PROYECTOS GESTIONES PASADAS</v>
          </cell>
          <cell r="W152">
            <v>169</v>
          </cell>
        </row>
        <row r="153">
          <cell r="B153" t="str">
            <v>B05-08247-00000</v>
          </cell>
          <cell r="C153" t="str">
            <v>CONSTRUCCION GRADERIA, ENMALLADO DE CANCHA DE FUTBOL</v>
          </cell>
          <cell r="D153" t="str">
            <v>AMOR DE DIOS</v>
          </cell>
          <cell r="E153">
            <v>3</v>
          </cell>
          <cell r="F153" t="str">
            <v>DISTRITO - 3</v>
          </cell>
          <cell r="G153" t="str">
            <v>I</v>
          </cell>
          <cell r="H153">
            <v>84802</v>
          </cell>
          <cell r="I153">
            <v>84802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2</v>
          </cell>
          <cell r="R153" t="str">
            <v>OBRAS Y MEDIO AMBIENTE</v>
          </cell>
          <cell r="S153">
            <v>12</v>
          </cell>
          <cell r="T153" t="str">
            <v>INFRAESTRUCTURA URBANA Y RURAL</v>
          </cell>
          <cell r="U153">
            <v>5</v>
          </cell>
          <cell r="V153" t="str">
            <v>PROYECTOS GESTIONES PASADAS</v>
          </cell>
          <cell r="W153">
            <v>170</v>
          </cell>
        </row>
        <row r="154">
          <cell r="B154" t="str">
            <v>B05-08269-00000</v>
          </cell>
          <cell r="C154" t="str">
            <v>ENMALLADO + GRADERIA  DE CANCHA DE FUTBOL + DEPENDENCIAS</v>
          </cell>
          <cell r="D154" t="str">
            <v>LA PRIMERA</v>
          </cell>
          <cell r="E154">
            <v>3</v>
          </cell>
          <cell r="F154" t="str">
            <v>DISTRITO - 3</v>
          </cell>
          <cell r="G154" t="str">
            <v>I</v>
          </cell>
          <cell r="H154">
            <v>73393</v>
          </cell>
          <cell r="I154">
            <v>43393</v>
          </cell>
          <cell r="J154">
            <v>30000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2</v>
          </cell>
          <cell r="R154" t="str">
            <v>OBRAS Y MEDIO AMBIENTE</v>
          </cell>
          <cell r="S154">
            <v>12</v>
          </cell>
          <cell r="T154" t="str">
            <v>INFRAESTRUCTURA URBANA Y RURAL</v>
          </cell>
          <cell r="U154">
            <v>5</v>
          </cell>
          <cell r="V154" t="str">
            <v>PROYECTOS GESTIONES PASADAS</v>
          </cell>
          <cell r="W154">
            <v>171</v>
          </cell>
        </row>
        <row r="155">
          <cell r="B155" t="str">
            <v>B05-08301-00000</v>
          </cell>
          <cell r="C155" t="str">
            <v>ENLOSETADO CALLE 2 Y 6 (FASE I)</v>
          </cell>
          <cell r="D155" t="str">
            <v>COSMOS 77</v>
          </cell>
          <cell r="E155">
            <v>3</v>
          </cell>
          <cell r="F155" t="str">
            <v>DISTRITO - 3</v>
          </cell>
          <cell r="G155" t="str">
            <v>I</v>
          </cell>
          <cell r="H155">
            <v>4435</v>
          </cell>
          <cell r="I155">
            <v>4435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2</v>
          </cell>
          <cell r="R155" t="str">
            <v>OBRAS Y MEDIO AMBIENTE</v>
          </cell>
          <cell r="S155">
            <v>18</v>
          </cell>
          <cell r="T155" t="str">
            <v>CONSTRUCCION Y MANTENIMIENTO DE CAMINOS VECINALES</v>
          </cell>
          <cell r="U155">
            <v>5</v>
          </cell>
          <cell r="V155" t="str">
            <v>PROYECTOS GESTIONES PASADAS</v>
          </cell>
          <cell r="W155">
            <v>172</v>
          </cell>
        </row>
        <row r="156">
          <cell r="B156" t="str">
            <v>B05-08329-00000</v>
          </cell>
          <cell r="C156" t="str">
            <v>FORTALECIMIENTO SUB ALCALDIA D-3 (CONSTRUCCION SUB ALCALDIA) FASE I</v>
          </cell>
          <cell r="D156" t="str">
            <v>DISTRITAL</v>
          </cell>
          <cell r="E156">
            <v>3</v>
          </cell>
          <cell r="F156" t="str">
            <v>DISTRITO - 3</v>
          </cell>
          <cell r="G156" t="str">
            <v>I</v>
          </cell>
          <cell r="H156">
            <v>17481</v>
          </cell>
          <cell r="I156">
            <v>17481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4</v>
          </cell>
          <cell r="R156" t="str">
            <v>FORTALECIMIENTO INSTITUCIONAL</v>
          </cell>
          <cell r="S156">
            <v>28</v>
          </cell>
          <cell r="T156" t="str">
            <v>FORTALECIMIENTO SUB ALCALDIAS DISTRITALES</v>
          </cell>
          <cell r="U156">
            <v>5</v>
          </cell>
          <cell r="V156" t="str">
            <v>PROYECTOS GESTIONES PASADAS</v>
          </cell>
          <cell r="W156">
            <v>176</v>
          </cell>
        </row>
        <row r="157">
          <cell r="B157" t="str">
            <v>B05-08357-00000</v>
          </cell>
          <cell r="C157" t="str">
            <v>ENLOSETADO AV. 12 CIRCUNVALACION Y COMPLEMENTACION CALLE 7 PLAN 194</v>
          </cell>
          <cell r="D157" t="str">
            <v>LOTES Y SERVICIOS</v>
          </cell>
          <cell r="E157">
            <v>4</v>
          </cell>
          <cell r="F157" t="str">
            <v>DISTRITO - 4</v>
          </cell>
          <cell r="G157" t="str">
            <v>I</v>
          </cell>
          <cell r="H157">
            <v>8982</v>
          </cell>
          <cell r="I157">
            <v>8982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2</v>
          </cell>
          <cell r="R157" t="str">
            <v>OBRAS Y MEDIO AMBIENTE</v>
          </cell>
          <cell r="S157">
            <v>18</v>
          </cell>
          <cell r="T157" t="str">
            <v>CONSTRUCCION Y MANTENIMIENTO DE CAMINOS VECINALES</v>
          </cell>
          <cell r="U157">
            <v>5</v>
          </cell>
          <cell r="V157" t="str">
            <v>PROYECTOS GESTIONES PASADAS</v>
          </cell>
          <cell r="W157">
            <v>177</v>
          </cell>
        </row>
        <row r="158">
          <cell r="B158" t="str">
            <v>B05-08365-00000</v>
          </cell>
          <cell r="C158" t="str">
            <v>ENLOSETADO AV. INCA</v>
          </cell>
          <cell r="D158" t="str">
            <v>NUEVA JERUSALEN</v>
          </cell>
          <cell r="E158">
            <v>4</v>
          </cell>
          <cell r="F158" t="str">
            <v>DISTRITO - 4</v>
          </cell>
          <cell r="G158" t="str">
            <v>I</v>
          </cell>
          <cell r="H158">
            <v>2775</v>
          </cell>
          <cell r="I158">
            <v>2775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 t="str">
            <v>OBRAS Y MEDIO AMBIENTE</v>
          </cell>
          <cell r="S158">
            <v>18</v>
          </cell>
          <cell r="T158" t="str">
            <v>CONSTRUCCION Y MANTENIMIENTO DE CAMINOS VECINALES</v>
          </cell>
          <cell r="U158">
            <v>5</v>
          </cell>
          <cell r="V158" t="str">
            <v>PROYECTOS GESTIONES PASADAS</v>
          </cell>
          <cell r="W158">
            <v>178</v>
          </cell>
        </row>
        <row r="159">
          <cell r="B159" t="str">
            <v>B05-08380-00000</v>
          </cell>
          <cell r="C159" t="str">
            <v>CONSTRUCCION PLAZA - PARQUE INFANTIL</v>
          </cell>
          <cell r="D159" t="str">
            <v>EL INGENIO U V 1 -D2</v>
          </cell>
          <cell r="E159">
            <v>5</v>
          </cell>
          <cell r="F159" t="str">
            <v>DISTRITO - 5</v>
          </cell>
          <cell r="G159" t="str">
            <v>I</v>
          </cell>
          <cell r="H159">
            <v>25244</v>
          </cell>
          <cell r="I159">
            <v>25244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2</v>
          </cell>
          <cell r="R159" t="str">
            <v>OBRAS Y MEDIO AMBIENTE</v>
          </cell>
          <cell r="S159">
            <v>12</v>
          </cell>
          <cell r="T159" t="str">
            <v>INFRAESTRUCTURA URBANA Y RURAL</v>
          </cell>
          <cell r="U159">
            <v>5</v>
          </cell>
          <cell r="V159" t="str">
            <v>PROYECTOS GESTIONES PASADAS</v>
          </cell>
          <cell r="W159">
            <v>180</v>
          </cell>
        </row>
        <row r="160">
          <cell r="B160" t="str">
            <v>B05-08398-00000</v>
          </cell>
          <cell r="C160" t="str">
            <v>ENMALLADO Y GRADERIAS CANCHA LUIS ESPINAL</v>
          </cell>
          <cell r="D160" t="str">
            <v>HUAYNA POTOSI 1RA SECCION</v>
          </cell>
          <cell r="E160">
            <v>5</v>
          </cell>
          <cell r="F160" t="str">
            <v>DISTRITO - 5</v>
          </cell>
          <cell r="G160" t="str">
            <v>I</v>
          </cell>
          <cell r="H160">
            <v>6563</v>
          </cell>
          <cell r="I160">
            <v>6563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2</v>
          </cell>
          <cell r="R160" t="str">
            <v>OBRAS Y MEDIO AMBIENTE</v>
          </cell>
          <cell r="S160">
            <v>12</v>
          </cell>
          <cell r="T160" t="str">
            <v>INFRAESTRUCTURA URBANA Y RURAL</v>
          </cell>
          <cell r="U160">
            <v>5</v>
          </cell>
          <cell r="V160" t="str">
            <v>PROYECTOS GESTIONES PASADAS</v>
          </cell>
          <cell r="W160">
            <v>181</v>
          </cell>
        </row>
        <row r="161">
          <cell r="B161" t="str">
            <v>B05-08401-00000</v>
          </cell>
          <cell r="C161" t="str">
            <v>CONSTRUCCION DE GRADERIAS Y ENMALLADO DE CANCHA MULTIPLE</v>
          </cell>
          <cell r="D161" t="str">
            <v>INGAVI</v>
          </cell>
          <cell r="E161">
            <v>5</v>
          </cell>
          <cell r="F161" t="str">
            <v>DISTRITO - 5</v>
          </cell>
          <cell r="G161" t="str">
            <v>I</v>
          </cell>
          <cell r="H161">
            <v>4684</v>
          </cell>
          <cell r="I161">
            <v>4684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2</v>
          </cell>
          <cell r="R161" t="str">
            <v>OBRAS Y MEDIO AMBIENTE</v>
          </cell>
          <cell r="S161">
            <v>12</v>
          </cell>
          <cell r="T161" t="str">
            <v>INFRAESTRUCTURA URBANA Y RURAL</v>
          </cell>
          <cell r="U161">
            <v>5</v>
          </cell>
          <cell r="V161" t="str">
            <v>PROYECTOS GESTIONES PASADAS</v>
          </cell>
          <cell r="W161">
            <v>182</v>
          </cell>
        </row>
        <row r="162">
          <cell r="B162" t="str">
            <v>B05-08426-00000</v>
          </cell>
          <cell r="C162" t="str">
            <v>ENLOSETADO CALLE 5</v>
          </cell>
          <cell r="D162" t="str">
            <v>PUERTO MEJILLONES</v>
          </cell>
          <cell r="E162">
            <v>5</v>
          </cell>
          <cell r="F162" t="str">
            <v>DISTRITO - 5</v>
          </cell>
          <cell r="G162" t="str">
            <v>I</v>
          </cell>
          <cell r="H162">
            <v>3502</v>
          </cell>
          <cell r="I162">
            <v>3502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2</v>
          </cell>
          <cell r="R162" t="str">
            <v>OBRAS Y MEDIO AMBIENTE</v>
          </cell>
          <cell r="S162">
            <v>18</v>
          </cell>
          <cell r="T162" t="str">
            <v>CONSTRUCCION Y MANTENIMIENTO DE CAMINOS VECINALES</v>
          </cell>
          <cell r="U162">
            <v>5</v>
          </cell>
          <cell r="V162" t="str">
            <v>PROYECTOS GESTIONES PASADAS</v>
          </cell>
          <cell r="W162">
            <v>184</v>
          </cell>
        </row>
        <row r="163">
          <cell r="B163" t="str">
            <v>B05-08431-00000</v>
          </cell>
          <cell r="C163" t="str">
            <v>ENLOSETADO AV. CONTISUYO</v>
          </cell>
          <cell r="D163" t="str">
            <v>TAHUANTINSUYO</v>
          </cell>
          <cell r="E163">
            <v>5</v>
          </cell>
          <cell r="F163" t="str">
            <v>DISTRITO - 5</v>
          </cell>
          <cell r="G163" t="str">
            <v>I</v>
          </cell>
          <cell r="H163">
            <v>24164</v>
          </cell>
          <cell r="I163">
            <v>24164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2</v>
          </cell>
          <cell r="R163" t="str">
            <v>OBRAS Y MEDIO AMBIENTE</v>
          </cell>
          <cell r="S163">
            <v>18</v>
          </cell>
          <cell r="T163" t="str">
            <v>CONSTRUCCION Y MANTENIMIENTO DE CAMINOS VECINALES</v>
          </cell>
          <cell r="U163">
            <v>5</v>
          </cell>
          <cell r="V163" t="str">
            <v>PROYECTOS GESTIONES PASADAS</v>
          </cell>
          <cell r="W163">
            <v>186</v>
          </cell>
        </row>
        <row r="164">
          <cell r="B164" t="str">
            <v>B05-08465-00000</v>
          </cell>
          <cell r="C164" t="str">
            <v xml:space="preserve">ENLOSETADO CALLE HERNANI (Entre J. Pablo II y A. Valle) </v>
          </cell>
          <cell r="D164" t="str">
            <v>LOS ANDES</v>
          </cell>
          <cell r="E164">
            <v>6</v>
          </cell>
          <cell r="F164" t="str">
            <v>DISTRITO - 6</v>
          </cell>
          <cell r="G164" t="str">
            <v>I</v>
          </cell>
          <cell r="H164">
            <v>2311</v>
          </cell>
          <cell r="I164">
            <v>2311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2</v>
          </cell>
          <cell r="R164" t="str">
            <v>OBRAS Y MEDIO AMBIENTE</v>
          </cell>
          <cell r="S164">
            <v>18</v>
          </cell>
          <cell r="T164" t="str">
            <v>CONSTRUCCION Y MANTENIMIENTO DE CAMINOS VECINALES</v>
          </cell>
          <cell r="U164">
            <v>5</v>
          </cell>
          <cell r="V164" t="str">
            <v>PROYECTOS GESTIONES PASADAS</v>
          </cell>
          <cell r="W164">
            <v>191</v>
          </cell>
        </row>
        <row r="165">
          <cell r="B165" t="str">
            <v>B05-08467-00000</v>
          </cell>
          <cell r="C165" t="str">
            <v>ENLOSETADO CALLE ALVAREZ PLATA (FASE II)</v>
          </cell>
          <cell r="D165" t="str">
            <v>16 DE JULIO 3RA SECCION</v>
          </cell>
          <cell r="E165">
            <v>6</v>
          </cell>
          <cell r="F165" t="str">
            <v>DISTRITO - 6</v>
          </cell>
          <cell r="G165" t="str">
            <v>I</v>
          </cell>
          <cell r="H165">
            <v>4904</v>
          </cell>
          <cell r="I165">
            <v>4904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</v>
          </cell>
          <cell r="R165" t="str">
            <v>OBRAS Y MEDIO AMBIENTE</v>
          </cell>
          <cell r="S165">
            <v>18</v>
          </cell>
          <cell r="T165" t="str">
            <v>CONSTRUCCION Y MANTENIMIENTO DE CAMINOS VECINALES</v>
          </cell>
          <cell r="U165">
            <v>5</v>
          </cell>
          <cell r="V165" t="str">
            <v>PROYECTOS GESTIONES PASADAS</v>
          </cell>
          <cell r="W165">
            <v>192</v>
          </cell>
        </row>
        <row r="166">
          <cell r="B166" t="str">
            <v>B05-08468-00000</v>
          </cell>
          <cell r="C166" t="str">
            <v>ENLOSETADO CALLE BOQUERON</v>
          </cell>
          <cell r="D166" t="str">
            <v>ALTO LIMA 1RA SEC</v>
          </cell>
          <cell r="E166">
            <v>6</v>
          </cell>
          <cell r="F166" t="str">
            <v>DISTRITO - 6</v>
          </cell>
          <cell r="G166" t="str">
            <v>I</v>
          </cell>
          <cell r="H166">
            <v>3104</v>
          </cell>
          <cell r="I166">
            <v>3104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2</v>
          </cell>
          <cell r="R166" t="str">
            <v>OBRAS Y MEDIO AMBIENTE</v>
          </cell>
          <cell r="S166">
            <v>18</v>
          </cell>
          <cell r="T166" t="str">
            <v>CONSTRUCCION Y MANTENIMIENTO DE CAMINOS VECINALES</v>
          </cell>
          <cell r="U166">
            <v>5</v>
          </cell>
          <cell r="V166" t="str">
            <v>PROYECTOS GESTIONES PASADAS</v>
          </cell>
          <cell r="W166">
            <v>193</v>
          </cell>
        </row>
        <row r="167">
          <cell r="B167" t="str">
            <v>B05-08671-00000</v>
          </cell>
          <cell r="C167" t="str">
            <v>ENLOSETADO CALLE ACHACACHI</v>
          </cell>
          <cell r="D167" t="str">
            <v>NUEVA MARCA</v>
          </cell>
          <cell r="E167">
            <v>4</v>
          </cell>
          <cell r="F167" t="str">
            <v>DISTRITO - 4</v>
          </cell>
          <cell r="G167" t="str">
            <v>I</v>
          </cell>
          <cell r="H167">
            <v>2776</v>
          </cell>
          <cell r="I167">
            <v>2776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2</v>
          </cell>
          <cell r="R167" t="str">
            <v>OBRAS Y MEDIO AMBIENTE</v>
          </cell>
          <cell r="S167">
            <v>18</v>
          </cell>
          <cell r="T167" t="str">
            <v>CONSTRUCCION Y MANTENIMIENTO DE CAMINOS VECINALES</v>
          </cell>
          <cell r="U167">
            <v>5</v>
          </cell>
          <cell r="V167" t="str">
            <v>PROYECTOS GESTIONES PASADAS</v>
          </cell>
          <cell r="W167">
            <v>197</v>
          </cell>
        </row>
        <row r="168">
          <cell r="B168" t="str">
            <v>B05-08710-00000</v>
          </cell>
          <cell r="C168" t="str">
            <v>OBRAS MENORES DISTRITO 7</v>
          </cell>
          <cell r="D168" t="str">
            <v>DISTRITO 7</v>
          </cell>
          <cell r="E168">
            <v>7</v>
          </cell>
          <cell r="F168" t="str">
            <v>DISTRITO - 7</v>
          </cell>
          <cell r="G168" t="str">
            <v>I</v>
          </cell>
          <cell r="H168">
            <v>25641</v>
          </cell>
          <cell r="I168">
            <v>0</v>
          </cell>
          <cell r="J168">
            <v>25641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2</v>
          </cell>
          <cell r="R168" t="str">
            <v>OBRAS Y MEDIO AMBIENTE</v>
          </cell>
          <cell r="S168">
            <v>12</v>
          </cell>
          <cell r="T168" t="str">
            <v>INFRAESTRUCTURA URBANA Y RURAL</v>
          </cell>
          <cell r="U168">
            <v>5</v>
          </cell>
          <cell r="V168" t="str">
            <v>PROYECTOS GESTIONES PASADAS</v>
          </cell>
          <cell r="W168">
            <v>199</v>
          </cell>
        </row>
        <row r="169">
          <cell r="B169" t="str">
            <v>B05-08780-00000</v>
          </cell>
          <cell r="C169" t="str">
            <v>CONSTRUCCION PISTA DE MOTOCROSS</v>
          </cell>
          <cell r="D169" t="str">
            <v>MUNICIPAL</v>
          </cell>
          <cell r="E169">
            <v>4</v>
          </cell>
          <cell r="F169" t="str">
            <v>DISTRITO - 4</v>
          </cell>
          <cell r="G169" t="str">
            <v>I</v>
          </cell>
          <cell r="H169">
            <v>39636</v>
          </cell>
          <cell r="I169">
            <v>0</v>
          </cell>
          <cell r="J169">
            <v>39636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</v>
          </cell>
          <cell r="R169" t="str">
            <v>OBRAS Y MEDIO AMBIENTE</v>
          </cell>
          <cell r="S169">
            <v>12</v>
          </cell>
          <cell r="T169" t="str">
            <v>INFRAESTRUCTURA URBANA Y RURAL</v>
          </cell>
          <cell r="U169">
            <v>5</v>
          </cell>
          <cell r="V169" t="str">
            <v>PROYECTOS GESTIONES PASADAS</v>
          </cell>
          <cell r="W169">
            <v>202</v>
          </cell>
        </row>
        <row r="170">
          <cell r="B170" t="str">
            <v>B05-08866-00000</v>
          </cell>
          <cell r="C170" t="str">
            <v>EXCAVACION DE ZANJAS PARA ALCANTARILLADO</v>
          </cell>
          <cell r="D170" t="str">
            <v>COMPLEMENTO ROSAS PAMPA</v>
          </cell>
          <cell r="E170">
            <v>1</v>
          </cell>
          <cell r="F170" t="str">
            <v>DISTRITO - 1</v>
          </cell>
          <cell r="G170" t="str">
            <v>I</v>
          </cell>
          <cell r="H170">
            <v>27841</v>
          </cell>
          <cell r="I170">
            <v>27841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 t="str">
            <v>OBRAS Y MEDIO AMBIENTE</v>
          </cell>
          <cell r="S170">
            <v>15</v>
          </cell>
          <cell r="T170" t="str">
            <v>PLAN USO DE DESECHOS SOLIDOS - ALCANTARILLADO SANITARIO</v>
          </cell>
          <cell r="U170">
            <v>5</v>
          </cell>
          <cell r="V170" t="str">
            <v>PROYECTOS GESTIONES PASADAS</v>
          </cell>
          <cell r="W170">
            <v>203</v>
          </cell>
        </row>
        <row r="171">
          <cell r="B171" t="str">
            <v>B05-09024-00000</v>
          </cell>
          <cell r="C171" t="str">
            <v>CONSTRUCCION AMBIENTES PARA DEFENSORIAS Y SERVICIOS LEGALES INTEGRALES  FASE II</v>
          </cell>
          <cell r="D171" t="str">
            <v>DISTRITO 2-SANTIAGO II</v>
          </cell>
          <cell r="E171">
            <v>2</v>
          </cell>
          <cell r="F171" t="str">
            <v>DISTRITO - 2</v>
          </cell>
          <cell r="G171" t="str">
            <v>I</v>
          </cell>
          <cell r="H171">
            <v>14918</v>
          </cell>
          <cell r="I171">
            <v>0</v>
          </cell>
          <cell r="J171">
            <v>14918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1</v>
          </cell>
          <cell r="R171" t="str">
            <v>PROTECCION SOCIAL</v>
          </cell>
          <cell r="S171">
            <v>5</v>
          </cell>
          <cell r="T171" t="str">
            <v>PROMOCION Y POLITICAS DE GENERO</v>
          </cell>
          <cell r="U171">
            <v>5</v>
          </cell>
          <cell r="V171" t="str">
            <v>PROYECTOS GESTIONES PASADAS</v>
          </cell>
          <cell r="W171">
            <v>206</v>
          </cell>
        </row>
        <row r="172">
          <cell r="B172" t="str">
            <v>B05-09051-00000</v>
          </cell>
          <cell r="C172" t="str">
            <v>CONSTRUCCION GRADERIA - CALLE 7</v>
          </cell>
          <cell r="D172" t="str">
            <v>FARO MURILLO</v>
          </cell>
          <cell r="E172">
            <v>1</v>
          </cell>
          <cell r="F172" t="str">
            <v>DISTRITO - 1</v>
          </cell>
          <cell r="G172" t="str">
            <v>I</v>
          </cell>
          <cell r="H172">
            <v>9223</v>
          </cell>
          <cell r="I172">
            <v>9223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</v>
          </cell>
          <cell r="R172" t="str">
            <v>OBRAS Y MEDIO AMBIENTE</v>
          </cell>
          <cell r="S172">
            <v>12</v>
          </cell>
          <cell r="T172" t="str">
            <v>INFRAESTRUCTURA URBANA Y RURAL</v>
          </cell>
          <cell r="U172">
            <v>5</v>
          </cell>
          <cell r="V172" t="str">
            <v>PROYECTOS GESTIONES PASADAS</v>
          </cell>
          <cell r="W172">
            <v>207</v>
          </cell>
        </row>
        <row r="173">
          <cell r="B173" t="str">
            <v>B05-09079-00000</v>
          </cell>
          <cell r="C173" t="str">
            <v>ENLOSETADO CALLE 2  (FASE I)</v>
          </cell>
          <cell r="D173" t="str">
            <v>LITORAL KENNEDY PLAN 24 - PLAN 112 - PLAN 361    CIUDAD SATELITE</v>
          </cell>
          <cell r="E173">
            <v>1</v>
          </cell>
          <cell r="F173" t="str">
            <v>DISTRITO - 1</v>
          </cell>
          <cell r="G173" t="str">
            <v>I</v>
          </cell>
          <cell r="H173">
            <v>7556</v>
          </cell>
          <cell r="I173">
            <v>7556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</v>
          </cell>
          <cell r="R173" t="str">
            <v>OBRAS Y MEDIO AMBIENTE</v>
          </cell>
          <cell r="S173">
            <v>18</v>
          </cell>
          <cell r="T173" t="str">
            <v>CONSTRUCCION Y MANTENIMIENTO DE CAMINOS VECINALES</v>
          </cell>
          <cell r="U173">
            <v>5</v>
          </cell>
          <cell r="V173" t="str">
            <v>PROYECTOS GESTIONES PASADAS</v>
          </cell>
          <cell r="W173">
            <v>208</v>
          </cell>
        </row>
        <row r="174">
          <cell r="B174" t="str">
            <v>B05-09099-00000</v>
          </cell>
          <cell r="C174" t="str">
            <v>CONSTRUCCION DE PLAZA (  FASE I)</v>
          </cell>
          <cell r="D174" t="str">
            <v>JESUS DEL GRAN PODER</v>
          </cell>
          <cell r="E174">
            <v>2</v>
          </cell>
          <cell r="F174" t="str">
            <v>DISTRITO - 2</v>
          </cell>
          <cell r="G174" t="str">
            <v>I</v>
          </cell>
          <cell r="H174">
            <v>11153</v>
          </cell>
          <cell r="I174">
            <v>11153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 t="str">
            <v>OBRAS Y MEDIO AMBIENTE</v>
          </cell>
          <cell r="S174">
            <v>12</v>
          </cell>
          <cell r="T174" t="str">
            <v>INFRAESTRUCTURA URBANA Y RURAL</v>
          </cell>
          <cell r="U174">
            <v>5</v>
          </cell>
          <cell r="V174" t="str">
            <v>PROYECTOS GESTIONES PASADAS</v>
          </cell>
          <cell r="W174">
            <v>210</v>
          </cell>
        </row>
        <row r="175">
          <cell r="B175" t="str">
            <v>B05-09105-00000</v>
          </cell>
          <cell r="C175" t="str">
            <v>ENLOSETADO CONTORNO PLAZA</v>
          </cell>
          <cell r="D175" t="str">
            <v>21 DE DICIEMBRE</v>
          </cell>
          <cell r="E175">
            <v>2</v>
          </cell>
          <cell r="F175" t="str">
            <v>DISTRITO - 2</v>
          </cell>
          <cell r="G175" t="str">
            <v>I</v>
          </cell>
          <cell r="H175">
            <v>8621</v>
          </cell>
          <cell r="I175">
            <v>8621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2</v>
          </cell>
          <cell r="R175" t="str">
            <v>OBRAS Y MEDIO AMBIENTE</v>
          </cell>
          <cell r="S175">
            <v>18</v>
          </cell>
          <cell r="T175" t="str">
            <v>CONSTRUCCION Y MANTENIMIENTO DE CAMINOS VECINALES</v>
          </cell>
          <cell r="U175">
            <v>5</v>
          </cell>
          <cell r="V175" t="str">
            <v>PROYECTOS GESTIONES PASADAS</v>
          </cell>
          <cell r="W175">
            <v>211</v>
          </cell>
        </row>
        <row r="176">
          <cell r="B176" t="str">
            <v>B05-09113-00000</v>
          </cell>
          <cell r="C176" t="str">
            <v>CONSTRUCCION DE PLAZA (FASE I) Y COMPLEMENTACION DE OBRAS</v>
          </cell>
          <cell r="D176" t="str">
            <v>CORAZON DE JESUS</v>
          </cell>
          <cell r="E176">
            <v>2</v>
          </cell>
          <cell r="F176" t="str">
            <v>DISTRITO - 2</v>
          </cell>
          <cell r="G176" t="str">
            <v>I</v>
          </cell>
          <cell r="H176">
            <v>11907</v>
          </cell>
          <cell r="I176">
            <v>11907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2</v>
          </cell>
          <cell r="R176" t="str">
            <v>OBRAS Y MEDIO AMBIENTE</v>
          </cell>
          <cell r="S176">
            <v>12</v>
          </cell>
          <cell r="T176" t="str">
            <v>INFRAESTRUCTURA URBANA Y RURAL</v>
          </cell>
          <cell r="U176">
            <v>5</v>
          </cell>
          <cell r="V176" t="str">
            <v>PROYECTOS GESTIONES PASADAS</v>
          </cell>
          <cell r="W176">
            <v>212</v>
          </cell>
        </row>
        <row r="177">
          <cell r="B177" t="str">
            <v>B05-09197-00000</v>
          </cell>
          <cell r="C177" t="str">
            <v>COMPLEMENTACION DE PLAZA Y CANCHA MULTIPLE</v>
          </cell>
          <cell r="D177" t="str">
            <v>SAN LUIS 1RO. DE MAYO</v>
          </cell>
          <cell r="E177">
            <v>3</v>
          </cell>
          <cell r="F177" t="str">
            <v>DISTRITO - 3</v>
          </cell>
          <cell r="G177" t="str">
            <v>I</v>
          </cell>
          <cell r="H177">
            <v>25975</v>
          </cell>
          <cell r="I177">
            <v>25975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2</v>
          </cell>
          <cell r="R177" t="str">
            <v>OBRAS Y MEDIO AMBIENTE</v>
          </cell>
          <cell r="S177">
            <v>12</v>
          </cell>
          <cell r="T177" t="str">
            <v>INFRAESTRUCTURA URBANA Y RURAL</v>
          </cell>
          <cell r="U177">
            <v>5</v>
          </cell>
          <cell r="V177" t="str">
            <v>PROYECTOS GESTIONES PASADAS</v>
          </cell>
          <cell r="W177">
            <v>213</v>
          </cell>
        </row>
        <row r="178">
          <cell r="B178" t="str">
            <v>B05-09229-00000</v>
          </cell>
          <cell r="C178" t="str">
            <v>ENLOSETADO CALLE 11 HURTADO DE MENDOZA Y  17 PEDRO TOLEDO  FASE I</v>
          </cell>
          <cell r="D178" t="str">
            <v>ALEMANIA</v>
          </cell>
          <cell r="E178">
            <v>3</v>
          </cell>
          <cell r="F178" t="str">
            <v>DISTRITO - 3</v>
          </cell>
          <cell r="G178" t="str">
            <v>I</v>
          </cell>
          <cell r="H178">
            <v>4415</v>
          </cell>
          <cell r="I178">
            <v>4415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2</v>
          </cell>
          <cell r="R178" t="str">
            <v>OBRAS Y MEDIO AMBIENTE</v>
          </cell>
          <cell r="S178">
            <v>18</v>
          </cell>
          <cell r="T178" t="str">
            <v>CONSTRUCCION Y MANTENIMIENTO DE CAMINOS VECINALES</v>
          </cell>
          <cell r="U178">
            <v>5</v>
          </cell>
          <cell r="V178" t="str">
            <v>PROYECTOS GESTIONES PASADAS</v>
          </cell>
          <cell r="W178">
            <v>214</v>
          </cell>
        </row>
        <row r="179">
          <cell r="B179" t="str">
            <v>B05-09232-00000</v>
          </cell>
          <cell r="C179" t="str">
            <v>ENLOSETADO CALLE 5 Y "C"</v>
          </cell>
          <cell r="D179" t="str">
            <v xml:space="preserve">VILLA DOLORES "F" </v>
          </cell>
          <cell r="E179">
            <v>3</v>
          </cell>
          <cell r="F179" t="str">
            <v>DISTRITO - 3</v>
          </cell>
          <cell r="G179" t="str">
            <v>I</v>
          </cell>
          <cell r="H179">
            <v>2880</v>
          </cell>
          <cell r="I179">
            <v>2880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2</v>
          </cell>
          <cell r="R179" t="str">
            <v>OBRAS Y MEDIO AMBIENTE</v>
          </cell>
          <cell r="S179">
            <v>18</v>
          </cell>
          <cell r="T179" t="str">
            <v>CONSTRUCCION Y MANTENIMIENTO DE CAMINOS VECINALES</v>
          </cell>
          <cell r="U179">
            <v>5</v>
          </cell>
          <cell r="V179" t="str">
            <v>PROYECTOS GESTIONES PASADAS</v>
          </cell>
          <cell r="W179">
            <v>215</v>
          </cell>
        </row>
        <row r="180">
          <cell r="B180" t="str">
            <v>B05-09239-00000</v>
          </cell>
          <cell r="C180" t="str">
            <v xml:space="preserve">ENLOSETADO CALLES 1 Y 2 </v>
          </cell>
          <cell r="D180" t="str">
            <v>1° DE MAYO</v>
          </cell>
          <cell r="E180">
            <v>3</v>
          </cell>
          <cell r="F180" t="str">
            <v>DISTRITO - 3</v>
          </cell>
          <cell r="G180" t="str">
            <v>I</v>
          </cell>
          <cell r="H180">
            <v>4358</v>
          </cell>
          <cell r="I180">
            <v>4358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2</v>
          </cell>
          <cell r="R180" t="str">
            <v>OBRAS Y MEDIO AMBIENTE</v>
          </cell>
          <cell r="S180">
            <v>18</v>
          </cell>
          <cell r="T180" t="str">
            <v>CONSTRUCCION Y MANTENIMIENTO DE CAMINOS VECINALES</v>
          </cell>
          <cell r="U180">
            <v>5</v>
          </cell>
          <cell r="V180" t="str">
            <v>PROYECTOS GESTIONES PASADAS</v>
          </cell>
          <cell r="W180">
            <v>216</v>
          </cell>
        </row>
        <row r="181">
          <cell r="B181" t="str">
            <v>B05-09273-00000</v>
          </cell>
          <cell r="C181" t="str">
            <v>CONSTRUCCION PARQUE INFANTIL (FASE I)</v>
          </cell>
          <cell r="D181" t="str">
            <v>FRANZ TAMAYO SECTOR A (DIST. 4)</v>
          </cell>
          <cell r="E181">
            <v>4</v>
          </cell>
          <cell r="F181" t="str">
            <v>DISTRITO - 4</v>
          </cell>
          <cell r="G181" t="str">
            <v>I</v>
          </cell>
          <cell r="H181">
            <v>8036</v>
          </cell>
          <cell r="I181">
            <v>8036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2</v>
          </cell>
          <cell r="R181" t="str">
            <v>OBRAS Y MEDIO AMBIENTE</v>
          </cell>
          <cell r="S181">
            <v>12</v>
          </cell>
          <cell r="T181" t="str">
            <v>INFRAESTRUCTURA URBANA Y RURAL</v>
          </cell>
          <cell r="U181">
            <v>5</v>
          </cell>
          <cell r="V181" t="str">
            <v>PROYECTOS GESTIONES PASADAS</v>
          </cell>
          <cell r="W181">
            <v>217</v>
          </cell>
        </row>
        <row r="182">
          <cell r="B182" t="str">
            <v>B05-09305-00000</v>
          </cell>
          <cell r="C182" t="str">
            <v>ENLOSETADO CALLE WALTER DALENCE</v>
          </cell>
          <cell r="D182" t="str">
            <v>FRANZ TAMAYO</v>
          </cell>
          <cell r="E182">
            <v>4</v>
          </cell>
          <cell r="F182" t="str">
            <v>DISTRITO - 4</v>
          </cell>
          <cell r="G182" t="str">
            <v>I</v>
          </cell>
          <cell r="H182">
            <v>1475</v>
          </cell>
          <cell r="I182">
            <v>1475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2</v>
          </cell>
          <cell r="R182" t="str">
            <v>OBRAS Y MEDIO AMBIENTE</v>
          </cell>
          <cell r="S182">
            <v>18</v>
          </cell>
          <cell r="T182" t="str">
            <v>CONSTRUCCION Y MANTENIMIENTO DE CAMINOS VECINALES</v>
          </cell>
          <cell r="U182">
            <v>5</v>
          </cell>
          <cell r="V182" t="str">
            <v>PROYECTOS GESTIONES PASADAS</v>
          </cell>
          <cell r="W182">
            <v>219</v>
          </cell>
        </row>
        <row r="183">
          <cell r="B183" t="str">
            <v>B05-09335-00000</v>
          </cell>
          <cell r="C183" t="str">
            <v>ALQUILER MAQUINARIA PESADA</v>
          </cell>
          <cell r="D183" t="str">
            <v>MARISCAL SUCRE SECTOR 2</v>
          </cell>
          <cell r="E183">
            <v>5</v>
          </cell>
          <cell r="F183" t="str">
            <v>DISTRITO - 5</v>
          </cell>
          <cell r="G183" t="str">
            <v>I</v>
          </cell>
          <cell r="H183">
            <v>7376</v>
          </cell>
          <cell r="I183">
            <v>7376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2</v>
          </cell>
          <cell r="R183" t="str">
            <v>OBRAS Y MEDIO AMBIENTE</v>
          </cell>
          <cell r="S183">
            <v>18</v>
          </cell>
          <cell r="T183" t="str">
            <v>CONSTRUCCION Y MANTENIMIENTO DE CAMINOS VECINALES</v>
          </cell>
          <cell r="U183">
            <v>5</v>
          </cell>
          <cell r="V183" t="str">
            <v>PROYECTOS GESTIONES PASADAS</v>
          </cell>
          <cell r="W183">
            <v>220</v>
          </cell>
        </row>
        <row r="184">
          <cell r="B184" t="str">
            <v>B05-09375-00000</v>
          </cell>
          <cell r="C184" t="str">
            <v>ENLOSETADO CALLE 5 DE AGOSTO (COMPLEMENTACION)</v>
          </cell>
          <cell r="D184" t="str">
            <v>ALTO LIMA 1RA. SECCION</v>
          </cell>
          <cell r="E184">
            <v>6</v>
          </cell>
          <cell r="F184" t="str">
            <v>DISTRITO - 6</v>
          </cell>
          <cell r="G184" t="str">
            <v>I</v>
          </cell>
          <cell r="H184">
            <v>164060</v>
          </cell>
          <cell r="I184">
            <v>14060</v>
          </cell>
          <cell r="J184">
            <v>150000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2</v>
          </cell>
          <cell r="R184" t="str">
            <v>OBRAS Y MEDIO AMBIENTE</v>
          </cell>
          <cell r="S184">
            <v>18</v>
          </cell>
          <cell r="T184" t="str">
            <v>CONSTRUCCION Y MANTENIMIENTO DE CAMINOS VECINALES</v>
          </cell>
          <cell r="U184">
            <v>5</v>
          </cell>
          <cell r="V184" t="str">
            <v>PROYECTOS GESTIONES PASADAS</v>
          </cell>
          <cell r="W184">
            <v>221</v>
          </cell>
        </row>
        <row r="185">
          <cell r="B185" t="str">
            <v>B05-09405-00000</v>
          </cell>
          <cell r="C185" t="str">
            <v>ENLOSETADO CALLE HERNANI</v>
          </cell>
          <cell r="D185" t="str">
            <v>BALLIVIAN 2DA. SECCION</v>
          </cell>
          <cell r="E185">
            <v>6</v>
          </cell>
          <cell r="F185" t="str">
            <v>DISTRITO - 6</v>
          </cell>
          <cell r="G185" t="str">
            <v>I</v>
          </cell>
          <cell r="H185">
            <v>15986</v>
          </cell>
          <cell r="I185">
            <v>15986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</v>
          </cell>
          <cell r="R185" t="str">
            <v>OBRAS Y MEDIO AMBIENTE</v>
          </cell>
          <cell r="S185">
            <v>18</v>
          </cell>
          <cell r="T185" t="str">
            <v>CONSTRUCCION Y MANTENIMIENTO DE CAMINOS VECINALES</v>
          </cell>
          <cell r="U185">
            <v>5</v>
          </cell>
          <cell r="V185" t="str">
            <v>PROYECTOS GESTIONES PASADAS</v>
          </cell>
          <cell r="W185">
            <v>223</v>
          </cell>
        </row>
        <row r="186">
          <cell r="B186" t="str">
            <v>B05-09411-00000</v>
          </cell>
          <cell r="C186" t="str">
            <v>ENLOSETADO CALLE NISTHAUS</v>
          </cell>
          <cell r="D186" t="str">
            <v>16 DE JULIO 3RA. SECCION</v>
          </cell>
          <cell r="E186">
            <v>6</v>
          </cell>
          <cell r="F186" t="str">
            <v>DISTRITO - 6</v>
          </cell>
          <cell r="G186" t="str">
            <v>I</v>
          </cell>
          <cell r="H186">
            <v>22797</v>
          </cell>
          <cell r="I186">
            <v>0</v>
          </cell>
          <cell r="J186">
            <v>22797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2</v>
          </cell>
          <cell r="R186" t="str">
            <v>OBRAS Y MEDIO AMBIENTE</v>
          </cell>
          <cell r="S186">
            <v>18</v>
          </cell>
          <cell r="T186" t="str">
            <v>CONSTRUCCION Y MANTENIMIENTO DE CAMINOS VECINALES</v>
          </cell>
          <cell r="U186">
            <v>5</v>
          </cell>
          <cell r="V186" t="str">
            <v>PROYECTOS GESTIONES PASADAS</v>
          </cell>
          <cell r="W186">
            <v>224</v>
          </cell>
        </row>
        <row r="187">
          <cell r="B187" t="str">
            <v>B05-09515-00000</v>
          </cell>
          <cell r="C187" t="str">
            <v>REFACCION DE UNIDADES EDUCATIVAS DISTRITO 1-E</v>
          </cell>
          <cell r="D187" t="str">
            <v>DISTRITAL</v>
          </cell>
          <cell r="E187">
            <v>1</v>
          </cell>
          <cell r="F187" t="str">
            <v>DISTRITO - 1</v>
          </cell>
          <cell r="G187" t="str">
            <v>I</v>
          </cell>
          <cell r="H187">
            <v>18429</v>
          </cell>
          <cell r="I187">
            <v>18429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 t="str">
            <v>PROTECCION SOCIAL</v>
          </cell>
          <cell r="S187">
            <v>1</v>
          </cell>
          <cell r="T187" t="str">
            <v>SERVICIO DE EDUCACION</v>
          </cell>
          <cell r="U187">
            <v>5</v>
          </cell>
          <cell r="V187" t="str">
            <v>PROYECTOS GESTIONES PASADAS</v>
          </cell>
          <cell r="W187">
            <v>225</v>
          </cell>
        </row>
        <row r="188">
          <cell r="B188" t="str">
            <v>B05-09633-00000</v>
          </cell>
          <cell r="C188" t="str">
            <v>MEJORAMIENTO DE CALLES Y BACHEOS (CALLE R. DORADO, ARZABE Y MONTAÑO)</v>
          </cell>
          <cell r="D188" t="str">
            <v>16 DE JULIO 1RA SECCION</v>
          </cell>
          <cell r="E188">
            <v>6</v>
          </cell>
          <cell r="F188" t="str">
            <v>DISTRITO - 6</v>
          </cell>
          <cell r="G188" t="str">
            <v>I</v>
          </cell>
          <cell r="H188">
            <v>68166</v>
          </cell>
          <cell r="I188">
            <v>62000</v>
          </cell>
          <cell r="J188">
            <v>6166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2</v>
          </cell>
          <cell r="R188" t="str">
            <v>OBRAS Y MEDIO AMBIENTE</v>
          </cell>
          <cell r="S188">
            <v>18</v>
          </cell>
          <cell r="T188" t="str">
            <v>CONSTRUCCION Y MANTENIMIENTO DE CAMINOS VECINALES</v>
          </cell>
          <cell r="U188">
            <v>5</v>
          </cell>
          <cell r="V188" t="str">
            <v>PROYECTOS GESTIONES PASADAS</v>
          </cell>
          <cell r="W188">
            <v>227</v>
          </cell>
        </row>
        <row r="189">
          <cell r="B189" t="str">
            <v>B05-09639-00000</v>
          </cell>
          <cell r="C189" t="str">
            <v>COMPLEMENTACION ENLOSETADO CALLE AUXILIAR PANORAMICA</v>
          </cell>
          <cell r="D189" t="str">
            <v>16 DE JULIO 1RA SECCION</v>
          </cell>
          <cell r="E189">
            <v>6</v>
          </cell>
          <cell r="F189" t="str">
            <v>DISTRITO - 6</v>
          </cell>
          <cell r="G189" t="str">
            <v>I</v>
          </cell>
          <cell r="H189">
            <v>4419</v>
          </cell>
          <cell r="I189">
            <v>4419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2</v>
          </cell>
          <cell r="R189" t="str">
            <v>OBRAS Y MEDIO AMBIENTE</v>
          </cell>
          <cell r="S189">
            <v>18</v>
          </cell>
          <cell r="T189" t="str">
            <v>CONSTRUCCION Y MANTENIMIENTO DE CAMINOS VECINALES</v>
          </cell>
          <cell r="U189">
            <v>5</v>
          </cell>
          <cell r="V189" t="str">
            <v>PROYECTOS GESTIONES PASADAS</v>
          </cell>
          <cell r="W189">
            <v>228</v>
          </cell>
        </row>
        <row r="190">
          <cell r="B190" t="str">
            <v>B05-09712-00000</v>
          </cell>
          <cell r="C190" t="str">
            <v>CONCLUSION DE AULAS U.E. ALTO INTEGRACION</v>
          </cell>
          <cell r="D190" t="str">
            <v>16 DE JULIO D-6</v>
          </cell>
          <cell r="E190">
            <v>6</v>
          </cell>
          <cell r="F190" t="str">
            <v>DISTRITO - 6</v>
          </cell>
          <cell r="G190" t="str">
            <v>I</v>
          </cell>
          <cell r="H190">
            <v>1552</v>
          </cell>
          <cell r="I190">
            <v>1552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 t="str">
            <v>PROTECCION SOCIAL</v>
          </cell>
          <cell r="S190">
            <v>1</v>
          </cell>
          <cell r="T190" t="str">
            <v>SERVICIO DE EDUCACION</v>
          </cell>
          <cell r="U190">
            <v>5</v>
          </cell>
          <cell r="V190" t="str">
            <v>PROYECTOS GESTIONES PASADAS</v>
          </cell>
          <cell r="W190">
            <v>231</v>
          </cell>
        </row>
        <row r="191">
          <cell r="B191" t="str">
            <v>B05-09713-00000</v>
          </cell>
          <cell r="C191" t="str">
            <v>CONSTRUCCION DE TINGLADO COMPLEJO DEPORTIVO "AYDE ALARCON"</v>
          </cell>
          <cell r="D191" t="str">
            <v>BALLIVIAN 1RA SECCION</v>
          </cell>
          <cell r="E191">
            <v>6</v>
          </cell>
          <cell r="F191" t="str">
            <v>DISTRITO - 6</v>
          </cell>
          <cell r="G191" t="str">
            <v>I</v>
          </cell>
          <cell r="H191">
            <v>156424</v>
          </cell>
          <cell r="I191">
            <v>44472</v>
          </cell>
          <cell r="J191">
            <v>111952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</v>
          </cell>
          <cell r="R191" t="str">
            <v>OBRAS Y MEDIO AMBIENTE</v>
          </cell>
          <cell r="S191">
            <v>12</v>
          </cell>
          <cell r="T191" t="str">
            <v>INFRAESTRUCTURA URBANA Y RURAL</v>
          </cell>
          <cell r="U191">
            <v>5</v>
          </cell>
          <cell r="V191" t="str">
            <v>PROYECTOS GESTIONES PASADAS</v>
          </cell>
          <cell r="W191">
            <v>232</v>
          </cell>
        </row>
        <row r="192">
          <cell r="B192" t="str">
            <v>B05-09717-00000</v>
          </cell>
          <cell r="C192" t="str">
            <v>MANTENIMIENTO Y AMPLIACION ELECTRICA A 8 UNIDADES EDUCATIVAS (Zona Norte)</v>
          </cell>
          <cell r="D192" t="str">
            <v>DISTRITAL</v>
          </cell>
          <cell r="E192">
            <v>15</v>
          </cell>
          <cell r="F192" t="str">
            <v>DISTRITAL</v>
          </cell>
          <cell r="G192" t="str">
            <v>I</v>
          </cell>
          <cell r="H192">
            <v>69218</v>
          </cell>
          <cell r="I192">
            <v>0</v>
          </cell>
          <cell r="J192">
            <v>69218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</v>
          </cell>
          <cell r="R192" t="str">
            <v>PROTECCION SOCIAL</v>
          </cell>
          <cell r="S192">
            <v>1</v>
          </cell>
          <cell r="T192" t="str">
            <v>SERVICIO DE EDUCACION</v>
          </cell>
          <cell r="U192">
            <v>5</v>
          </cell>
          <cell r="V192" t="str">
            <v>PROYECTOS GESTIONES PASADAS</v>
          </cell>
          <cell r="W192">
            <v>233</v>
          </cell>
        </row>
        <row r="193">
          <cell r="B193" t="str">
            <v>B05-09728-00000</v>
          </cell>
          <cell r="C193" t="str">
            <v>CONSTRUCCION DE TINGLADO UE WALTER ALPIRE DURAN</v>
          </cell>
          <cell r="D193" t="str">
            <v>DISTRITAL D-4</v>
          </cell>
          <cell r="E193">
            <v>4</v>
          </cell>
          <cell r="F193" t="str">
            <v>DISTRITO - 4</v>
          </cell>
          <cell r="G193" t="str">
            <v>I</v>
          </cell>
          <cell r="H193">
            <v>127234</v>
          </cell>
          <cell r="I193">
            <v>0</v>
          </cell>
          <cell r="J193">
            <v>127234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</v>
          </cell>
          <cell r="R193" t="str">
            <v>PROTECCION SOCIAL</v>
          </cell>
          <cell r="S193">
            <v>1</v>
          </cell>
          <cell r="T193" t="str">
            <v>SERVICIO DE EDUCACION</v>
          </cell>
          <cell r="U193">
            <v>5</v>
          </cell>
          <cell r="V193" t="str">
            <v>PROYECTOS GESTIONES PASADAS</v>
          </cell>
          <cell r="W193">
            <v>234</v>
          </cell>
        </row>
        <row r="194">
          <cell r="B194" t="str">
            <v>B05-16238-00000</v>
          </cell>
          <cell r="C194" t="str">
            <v>CONSTRUCCION DE AULAS (TALLER Y LABORATORIO) U.E. SAN MARTIN DE PORRES</v>
          </cell>
          <cell r="D194" t="str">
            <v>SAN MARTIN DE PORRES</v>
          </cell>
          <cell r="E194">
            <v>3</v>
          </cell>
          <cell r="F194" t="str">
            <v>DISTRITO - 3</v>
          </cell>
          <cell r="G194" t="str">
            <v>I</v>
          </cell>
          <cell r="H194">
            <v>150000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150000</v>
          </cell>
          <cell r="P194">
            <v>0</v>
          </cell>
          <cell r="Q194">
            <v>1</v>
          </cell>
          <cell r="R194" t="str">
            <v>PROTECCION SOCIAL</v>
          </cell>
          <cell r="S194">
            <v>1</v>
          </cell>
          <cell r="T194" t="str">
            <v>SERVICIO DE EDUCACION</v>
          </cell>
          <cell r="U194">
            <v>2</v>
          </cell>
          <cell r="V194" t="str">
            <v>PROYECTOS - 2007 P/CONCLUSION</v>
          </cell>
          <cell r="W194">
            <v>235</v>
          </cell>
        </row>
        <row r="195">
          <cell r="B195" t="str">
            <v>B05-09755-00000</v>
          </cell>
          <cell r="C195" t="str">
            <v>CONSTRUCCION SUB ALCALDIA D-4 (FASE II)</v>
          </cell>
          <cell r="D195" t="str">
            <v>DISTRITAL (DIST. 4)</v>
          </cell>
          <cell r="E195">
            <v>4</v>
          </cell>
          <cell r="F195" t="str">
            <v>DISTRITO - 4</v>
          </cell>
          <cell r="G195" t="str">
            <v>I</v>
          </cell>
          <cell r="H195">
            <v>7760</v>
          </cell>
          <cell r="I195">
            <v>0</v>
          </cell>
          <cell r="J195">
            <v>7760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2</v>
          </cell>
          <cell r="R195" t="str">
            <v>OBRAS Y MEDIO AMBIENTE</v>
          </cell>
          <cell r="S195">
            <v>12</v>
          </cell>
          <cell r="T195" t="str">
            <v>INFRAESTRUCTURA URBANA Y RURAL</v>
          </cell>
          <cell r="U195">
            <v>5</v>
          </cell>
          <cell r="V195" t="str">
            <v>PROYECTOS GESTIONES PASADAS</v>
          </cell>
          <cell r="W195">
            <v>236</v>
          </cell>
        </row>
        <row r="196">
          <cell r="B196" t="str">
            <v>B05-16891-00000</v>
          </cell>
          <cell r="C196" t="str">
            <v>EQUIPAMIENTO U.E. VILLA REMEDIOS</v>
          </cell>
          <cell r="D196" t="str">
            <v>VILLA REMEDIOS</v>
          </cell>
          <cell r="E196">
            <v>5</v>
          </cell>
          <cell r="F196" t="str">
            <v>DISTRITO - 5</v>
          </cell>
          <cell r="G196" t="str">
            <v>I</v>
          </cell>
          <cell r="H196">
            <v>70000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70000</v>
          </cell>
          <cell r="P196">
            <v>0</v>
          </cell>
          <cell r="Q196">
            <v>1</v>
          </cell>
          <cell r="R196" t="str">
            <v>PROTECCION SOCIAL</v>
          </cell>
          <cell r="S196">
            <v>1</v>
          </cell>
          <cell r="T196" t="str">
            <v>SERVICIO DE EDUCACION</v>
          </cell>
          <cell r="U196">
            <v>2</v>
          </cell>
          <cell r="V196" t="str">
            <v>PROYECTOS - 2007 P/CONCLUSION</v>
          </cell>
          <cell r="W196">
            <v>237</v>
          </cell>
        </row>
        <row r="197">
          <cell r="B197" t="str">
            <v>B05-09789-00000</v>
          </cell>
          <cell r="C197" t="str">
            <v>COMPRA DE TERRENOS PARA TRATAMIENTO DE AGUAS RESIDUALES</v>
          </cell>
          <cell r="D197" t="str">
            <v>MUNICIPAL - DISTRITO 7</v>
          </cell>
          <cell r="E197">
            <v>7</v>
          </cell>
          <cell r="F197" t="str">
            <v>DISTRITO - 7</v>
          </cell>
          <cell r="G197" t="str">
            <v>I</v>
          </cell>
          <cell r="H197">
            <v>119540</v>
          </cell>
          <cell r="I197">
            <v>119540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</v>
          </cell>
          <cell r="R197" t="str">
            <v>OBRAS Y MEDIO AMBIENTE</v>
          </cell>
          <cell r="S197">
            <v>15</v>
          </cell>
          <cell r="T197" t="str">
            <v>PLAN USO DE DESECHOS SOLIDOS - ALCANTARILLADO SANITARIO</v>
          </cell>
          <cell r="U197">
            <v>5</v>
          </cell>
          <cell r="V197" t="str">
            <v>PROYECTOS GESTIONES PASADAS</v>
          </cell>
          <cell r="W197">
            <v>240</v>
          </cell>
        </row>
        <row r="198">
          <cell r="B198" t="str">
            <v>B05-17016-00000</v>
          </cell>
          <cell r="C198" t="str">
            <v>EQUIPAMIENTO (AULAS - BIBLIOTECA) U.E. JUAN PABLO II BOSCO</v>
          </cell>
          <cell r="D198" t="str">
            <v>SANTA ROSA</v>
          </cell>
          <cell r="E198">
            <v>1</v>
          </cell>
          <cell r="F198" t="str">
            <v>DISTRITO - 1</v>
          </cell>
          <cell r="G198" t="str">
            <v>I</v>
          </cell>
          <cell r="H198">
            <v>150000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150000</v>
          </cell>
          <cell r="P198">
            <v>0</v>
          </cell>
          <cell r="Q198">
            <v>1</v>
          </cell>
          <cell r="R198" t="str">
            <v>PROTECCION SOCIAL</v>
          </cell>
          <cell r="S198">
            <v>1</v>
          </cell>
          <cell r="T198" t="str">
            <v>SERVICIO DE EDUCACION</v>
          </cell>
          <cell r="U198">
            <v>2</v>
          </cell>
          <cell r="V198" t="str">
            <v>PROYECTOS - 2007 P/CONCLUSION</v>
          </cell>
          <cell r="W198">
            <v>241</v>
          </cell>
        </row>
        <row r="199">
          <cell r="B199" t="str">
            <v>B05-09805-00000</v>
          </cell>
          <cell r="C199" t="str">
            <v>CONSTRUCCION 5 AULAS EN 5 UNIDADES EDUCATIVAS D-9</v>
          </cell>
          <cell r="D199" t="str">
            <v>DISTRITAL</v>
          </cell>
          <cell r="E199">
            <v>9</v>
          </cell>
          <cell r="F199" t="str">
            <v>DISTRITO - 9</v>
          </cell>
          <cell r="G199" t="str">
            <v>I</v>
          </cell>
          <cell r="H199">
            <v>5308</v>
          </cell>
          <cell r="I199">
            <v>5308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</v>
          </cell>
          <cell r="R199" t="str">
            <v>PROTECCION SOCIAL</v>
          </cell>
          <cell r="S199">
            <v>1</v>
          </cell>
          <cell r="T199" t="str">
            <v>SERVICIO DE EDUCACION</v>
          </cell>
          <cell r="U199">
            <v>5</v>
          </cell>
          <cell r="V199" t="str">
            <v>PROYECTOS GESTIONES PASADAS</v>
          </cell>
          <cell r="W199">
            <v>243</v>
          </cell>
        </row>
        <row r="200">
          <cell r="B200" t="str">
            <v>B05-09821-00000</v>
          </cell>
          <cell r="C200" t="str">
            <v>CONSTRUCCION SEDE SOCIAL (FASE I)</v>
          </cell>
          <cell r="D200" t="str">
            <v>BAUTISTA SAAVEDRA U.V.CH.</v>
          </cell>
          <cell r="E200">
            <v>7</v>
          </cell>
          <cell r="F200" t="str">
            <v>DISTRITO - 7</v>
          </cell>
          <cell r="G200" t="str">
            <v>I</v>
          </cell>
          <cell r="H200">
            <v>5723</v>
          </cell>
          <cell r="I200">
            <v>0</v>
          </cell>
          <cell r="J200">
            <v>5723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2</v>
          </cell>
          <cell r="R200" t="str">
            <v>OBRAS Y MEDIO AMBIENTE</v>
          </cell>
          <cell r="S200">
            <v>12</v>
          </cell>
          <cell r="T200" t="str">
            <v>INFRAESTRUCTURA URBANA Y RURAL</v>
          </cell>
          <cell r="U200">
            <v>5</v>
          </cell>
          <cell r="V200" t="str">
            <v>PROYECTOS GESTIONES PASADAS</v>
          </cell>
          <cell r="W200">
            <v>246</v>
          </cell>
        </row>
        <row r="201">
          <cell r="B201" t="str">
            <v>B05-09836-00000</v>
          </cell>
          <cell r="C201" t="str">
            <v>CONSTRUCCION MURO PERIMETRAL-URB. VILLA CONCEPCION</v>
          </cell>
          <cell r="D201" t="str">
            <v>DISTRITAL</v>
          </cell>
          <cell r="E201">
            <v>2</v>
          </cell>
          <cell r="F201" t="str">
            <v>DISTRITO - 2</v>
          </cell>
          <cell r="G201" t="str">
            <v>I</v>
          </cell>
          <cell r="H201">
            <v>2056</v>
          </cell>
          <cell r="I201">
            <v>2056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2</v>
          </cell>
          <cell r="R201" t="str">
            <v>OBRAS Y MEDIO AMBIENTE</v>
          </cell>
          <cell r="S201">
            <v>12</v>
          </cell>
          <cell r="T201" t="str">
            <v>INFRAESTRUCTURA URBANA Y RURAL</v>
          </cell>
          <cell r="U201">
            <v>5</v>
          </cell>
          <cell r="V201" t="str">
            <v>PROYECTOS GESTIONES PASADAS</v>
          </cell>
          <cell r="W201">
            <v>247</v>
          </cell>
        </row>
        <row r="202">
          <cell r="B202" t="str">
            <v>B05-09857-00000</v>
          </cell>
          <cell r="C202" t="str">
            <v>CONSTRUCCION DE GRADERIAS Y ENMALLADO DE CANCHA DE FUTBOL FASE I - UNION ACHIRI</v>
          </cell>
          <cell r="D202" t="str">
            <v>DISTRITAL</v>
          </cell>
          <cell r="E202">
            <v>3</v>
          </cell>
          <cell r="F202" t="str">
            <v>DISTRITO - 3</v>
          </cell>
          <cell r="G202" t="str">
            <v>I</v>
          </cell>
          <cell r="H202">
            <v>10243</v>
          </cell>
          <cell r="I202">
            <v>0</v>
          </cell>
          <cell r="J202">
            <v>10243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2</v>
          </cell>
          <cell r="R202" t="str">
            <v>OBRAS Y MEDIO AMBIENTE</v>
          </cell>
          <cell r="S202">
            <v>12</v>
          </cell>
          <cell r="T202" t="str">
            <v>INFRAESTRUCTURA URBANA Y RURAL</v>
          </cell>
          <cell r="U202">
            <v>5</v>
          </cell>
          <cell r="V202" t="str">
            <v>PROYECTOS GESTIONES PASADAS</v>
          </cell>
          <cell r="W202">
            <v>250</v>
          </cell>
        </row>
        <row r="203">
          <cell r="B203" t="str">
            <v>B05-09878-00000</v>
          </cell>
          <cell r="C203" t="str">
            <v>CONSTRUCCION GRADERIAS EN CANCHA MULTIPLE - PLAZA TORREZ</v>
          </cell>
          <cell r="D203" t="str">
            <v>EXALTACION 2DA SECCION</v>
          </cell>
          <cell r="E203">
            <v>1</v>
          </cell>
          <cell r="F203" t="str">
            <v>DISTRITO - 1</v>
          </cell>
          <cell r="G203" t="str">
            <v>I</v>
          </cell>
          <cell r="H203">
            <v>5563</v>
          </cell>
          <cell r="I203">
            <v>5563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</v>
          </cell>
          <cell r="R203" t="str">
            <v>OBRAS Y MEDIO AMBIENTE</v>
          </cell>
          <cell r="S203">
            <v>12</v>
          </cell>
          <cell r="T203" t="str">
            <v>INFRAESTRUCTURA URBANA Y RURAL</v>
          </cell>
          <cell r="U203">
            <v>5</v>
          </cell>
          <cell r="V203" t="str">
            <v>PROYECTOS GESTIONES PASADAS</v>
          </cell>
          <cell r="W203">
            <v>252</v>
          </cell>
        </row>
        <row r="204">
          <cell r="B204" t="str">
            <v>B05-09897-00000</v>
          </cell>
          <cell r="C204" t="str">
            <v>MEJORAMIENTO DE BARRIOS</v>
          </cell>
          <cell r="D204" t="str">
            <v>CRISTAL   I   Y   II</v>
          </cell>
          <cell r="E204">
            <v>8</v>
          </cell>
          <cell r="F204" t="str">
            <v>DISTRITO - 8</v>
          </cell>
          <cell r="G204" t="str">
            <v>I</v>
          </cell>
          <cell r="H204">
            <v>2415365</v>
          </cell>
          <cell r="I204">
            <v>56916</v>
          </cell>
          <cell r="J204">
            <v>40000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2318449</v>
          </cell>
          <cell r="Q204">
            <v>2</v>
          </cell>
          <cell r="R204" t="str">
            <v>OBRAS Y MEDIO AMBIENTE</v>
          </cell>
          <cell r="S204">
            <v>12</v>
          </cell>
          <cell r="T204" t="str">
            <v>INFRAESTRUCTURA URBANA Y RURAL</v>
          </cell>
          <cell r="U204">
            <v>5</v>
          </cell>
          <cell r="V204" t="str">
            <v>PROYECTOS GESTIONES PASADAS</v>
          </cell>
          <cell r="W204">
            <v>253</v>
          </cell>
        </row>
        <row r="205">
          <cell r="B205" t="str">
            <v>B05-09908-00000</v>
          </cell>
          <cell r="C205" t="str">
            <v>ASFALTADO AV. ANTOFAGASTA (Fase I)</v>
          </cell>
          <cell r="D205" t="str">
            <v>DISTRITO 1</v>
          </cell>
          <cell r="E205">
            <v>1</v>
          </cell>
          <cell r="F205" t="str">
            <v>DISTRITO - 1</v>
          </cell>
          <cell r="G205" t="str">
            <v>I</v>
          </cell>
          <cell r="H205">
            <v>27559</v>
          </cell>
          <cell r="I205">
            <v>0</v>
          </cell>
          <cell r="J205">
            <v>27559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</v>
          </cell>
          <cell r="R205" t="str">
            <v>OBRAS Y MEDIO AMBIENTE</v>
          </cell>
          <cell r="S205">
            <v>18</v>
          </cell>
          <cell r="T205" t="str">
            <v>CONSTRUCCION Y MANTENIMIENTO DE CAMINOS VECINALES</v>
          </cell>
          <cell r="U205">
            <v>5</v>
          </cell>
          <cell r="V205" t="str">
            <v>PROYECTOS GESTIONES PASADAS</v>
          </cell>
          <cell r="W205">
            <v>254</v>
          </cell>
        </row>
        <row r="206">
          <cell r="B206" t="str">
            <v>B05-17060-00000</v>
          </cell>
          <cell r="C206" t="str">
            <v>EQUIPAMIENTO U.E. JOSE MANUEL PANDO</v>
          </cell>
          <cell r="D206" t="str">
            <v>PANORAMICA I</v>
          </cell>
          <cell r="E206">
            <v>2</v>
          </cell>
          <cell r="F206" t="str">
            <v>DISTRITO - 2</v>
          </cell>
          <cell r="G206" t="str">
            <v>I</v>
          </cell>
          <cell r="H206">
            <v>50000</v>
          </cell>
          <cell r="I206">
            <v>0</v>
          </cell>
          <cell r="J206">
            <v>50000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1</v>
          </cell>
          <cell r="R206" t="str">
            <v>PROTECCION SOCIAL</v>
          </cell>
          <cell r="S206">
            <v>1</v>
          </cell>
          <cell r="T206" t="str">
            <v>SERVICIO DE EDUCACION</v>
          </cell>
          <cell r="U206">
            <v>2</v>
          </cell>
          <cell r="V206" t="str">
            <v>PROYECTOS - 2007 P/CONCLUSION</v>
          </cell>
          <cell r="W206">
            <v>255</v>
          </cell>
        </row>
        <row r="207">
          <cell r="B207" t="str">
            <v>B05-09910-00000</v>
          </cell>
          <cell r="C207" t="str">
            <v>ASFALTADO AV. ADRIAN CASTILLO (Fase I)</v>
          </cell>
          <cell r="D207" t="str">
            <v>DISTRITO 6</v>
          </cell>
          <cell r="E207">
            <v>6</v>
          </cell>
          <cell r="F207" t="str">
            <v>DISTRITO - 6</v>
          </cell>
          <cell r="G207" t="str">
            <v>I</v>
          </cell>
          <cell r="H207">
            <v>112887</v>
          </cell>
          <cell r="I207">
            <v>0</v>
          </cell>
          <cell r="J207">
            <v>112887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</v>
          </cell>
          <cell r="R207" t="str">
            <v>OBRAS Y MEDIO AMBIENTE</v>
          </cell>
          <cell r="S207">
            <v>18</v>
          </cell>
          <cell r="T207" t="str">
            <v>CONSTRUCCION Y MANTENIMIENTO DE CAMINOS VECINALES</v>
          </cell>
          <cell r="U207">
            <v>5</v>
          </cell>
          <cell r="V207" t="str">
            <v>PROYECTOS GESTIONES PASADAS</v>
          </cell>
          <cell r="W207">
            <v>256</v>
          </cell>
        </row>
        <row r="208">
          <cell r="B208" t="str">
            <v>B05-09911-00000</v>
          </cell>
          <cell r="C208" t="str">
            <v>ASFALTADO AV. TIAHUANACU</v>
          </cell>
          <cell r="D208" t="str">
            <v>DISTRITO 5</v>
          </cell>
          <cell r="E208">
            <v>5</v>
          </cell>
          <cell r="F208" t="str">
            <v>DISTRITO - 5</v>
          </cell>
          <cell r="G208" t="str">
            <v>I</v>
          </cell>
          <cell r="H208">
            <v>88983</v>
          </cell>
          <cell r="I208">
            <v>11843</v>
          </cell>
          <cell r="J208">
            <v>77140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2</v>
          </cell>
          <cell r="R208" t="str">
            <v>OBRAS Y MEDIO AMBIENTE</v>
          </cell>
          <cell r="S208">
            <v>18</v>
          </cell>
          <cell r="T208" t="str">
            <v>CONSTRUCCION Y MANTENIMIENTO DE CAMINOS VECINALES</v>
          </cell>
          <cell r="U208">
            <v>5</v>
          </cell>
          <cell r="V208" t="str">
            <v>PROYECTOS GESTIONES PASADAS</v>
          </cell>
          <cell r="W208">
            <v>257</v>
          </cell>
        </row>
        <row r="209">
          <cell r="B209" t="str">
            <v>B05-09936-00000</v>
          </cell>
          <cell r="C209" t="str">
            <v>CONSTRUCCION SEDE SOCIAL (FASE I)</v>
          </cell>
          <cell r="D209" t="str">
            <v>VILLA ESPERANZA</v>
          </cell>
          <cell r="E209">
            <v>5</v>
          </cell>
          <cell r="F209" t="str">
            <v>DISTRITO - 5</v>
          </cell>
          <cell r="G209" t="str">
            <v>I</v>
          </cell>
          <cell r="H209">
            <v>36167</v>
          </cell>
          <cell r="I209">
            <v>36167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 t="str">
            <v>OBRAS Y MEDIO AMBIENTE</v>
          </cell>
          <cell r="S209">
            <v>12</v>
          </cell>
          <cell r="T209" t="str">
            <v>INFRAESTRUCTURA URBANA Y RURAL</v>
          </cell>
          <cell r="U209">
            <v>5</v>
          </cell>
          <cell r="V209" t="str">
            <v>PROYECTOS GESTIONES PASADAS</v>
          </cell>
          <cell r="W209">
            <v>259</v>
          </cell>
        </row>
        <row r="210">
          <cell r="B210" t="str">
            <v>B05-09938-00000</v>
          </cell>
          <cell r="C210" t="str">
            <v>CONSTRUCCION TINGLADO</v>
          </cell>
          <cell r="D210" t="str">
            <v>PLAN 140- VILLA ADELA</v>
          </cell>
          <cell r="E210">
            <v>3</v>
          </cell>
          <cell r="F210" t="str">
            <v>DISTRITO - 3</v>
          </cell>
          <cell r="G210" t="str">
            <v>I</v>
          </cell>
          <cell r="H210">
            <v>21612</v>
          </cell>
          <cell r="I210">
            <v>0</v>
          </cell>
          <cell r="J210">
            <v>21612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2</v>
          </cell>
          <cell r="R210" t="str">
            <v>OBRAS Y MEDIO AMBIENTE</v>
          </cell>
          <cell r="S210">
            <v>12</v>
          </cell>
          <cell r="T210" t="str">
            <v>INFRAESTRUCTURA URBANA Y RURAL</v>
          </cell>
          <cell r="U210">
            <v>5</v>
          </cell>
          <cell r="V210" t="str">
            <v>PROYECTOS GESTIONES PASADAS</v>
          </cell>
          <cell r="W210">
            <v>260</v>
          </cell>
        </row>
        <row r="211">
          <cell r="B211" t="str">
            <v>B05-09946-00000</v>
          </cell>
          <cell r="C211" t="str">
            <v>CONSTRUCCION DE TINGLADO UNIDAD TECNICA HUMANISTICA BALLIVIAN</v>
          </cell>
          <cell r="D211" t="str">
            <v>DISTRITAL D-6</v>
          </cell>
          <cell r="E211">
            <v>6</v>
          </cell>
          <cell r="F211" t="str">
            <v>DISTRITO - 6</v>
          </cell>
          <cell r="G211" t="str">
            <v>I</v>
          </cell>
          <cell r="H211">
            <v>75018</v>
          </cell>
          <cell r="I211">
            <v>5800</v>
          </cell>
          <cell r="J211">
            <v>69218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</v>
          </cell>
          <cell r="R211" t="str">
            <v>PROTECCION SOCIAL</v>
          </cell>
          <cell r="S211">
            <v>1</v>
          </cell>
          <cell r="T211" t="str">
            <v>SERVICIO DE EDUCACION</v>
          </cell>
          <cell r="U211">
            <v>5</v>
          </cell>
          <cell r="V211" t="str">
            <v>PROYECTOS GESTIONES PASADAS</v>
          </cell>
          <cell r="W211">
            <v>261</v>
          </cell>
        </row>
        <row r="212">
          <cell r="B212" t="str">
            <v>B05-09947-00000</v>
          </cell>
          <cell r="C212" t="str">
            <v>CONSTRUCCION KINDER U.E. MARTIN CARDENAS</v>
          </cell>
          <cell r="D212" t="str">
            <v>DISTRITAL D-3</v>
          </cell>
          <cell r="E212">
            <v>3</v>
          </cell>
          <cell r="F212" t="str">
            <v>DISTRITO - 3</v>
          </cell>
          <cell r="G212" t="str">
            <v>I</v>
          </cell>
          <cell r="H212">
            <v>9258</v>
          </cell>
          <cell r="I212">
            <v>0</v>
          </cell>
          <cell r="J212">
            <v>9258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 t="str">
            <v>PROTECCION SOCIAL</v>
          </cell>
          <cell r="S212">
            <v>1</v>
          </cell>
          <cell r="T212" t="str">
            <v>SERVICIO DE EDUCACION</v>
          </cell>
          <cell r="U212">
            <v>5</v>
          </cell>
          <cell r="V212" t="str">
            <v>PROYECTOS GESTIONES PASADAS</v>
          </cell>
          <cell r="W212">
            <v>262</v>
          </cell>
        </row>
        <row r="213">
          <cell r="B213" t="str">
            <v>B05-09949-00000</v>
          </cell>
          <cell r="C213" t="str">
            <v>CONSTRUCCION PARQUE DISTRITAL</v>
          </cell>
          <cell r="D213" t="str">
            <v>DISTRITO 5</v>
          </cell>
          <cell r="E213">
            <v>5</v>
          </cell>
          <cell r="F213" t="str">
            <v>DISTRITO - 5</v>
          </cell>
          <cell r="G213" t="str">
            <v>I</v>
          </cell>
          <cell r="H213">
            <v>129185</v>
          </cell>
          <cell r="I213">
            <v>0</v>
          </cell>
          <cell r="J213">
            <v>129185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2</v>
          </cell>
          <cell r="R213" t="str">
            <v>OBRAS Y MEDIO AMBIENTE</v>
          </cell>
          <cell r="S213">
            <v>12</v>
          </cell>
          <cell r="T213" t="str">
            <v>INFRAESTRUCTURA URBANA Y RURAL</v>
          </cell>
          <cell r="U213">
            <v>5</v>
          </cell>
          <cell r="V213" t="str">
            <v>PROYECTOS GESTIONES PASADAS</v>
          </cell>
          <cell r="W213">
            <v>263</v>
          </cell>
        </row>
        <row r="214">
          <cell r="B214" t="str">
            <v>B05-09959-00000</v>
          </cell>
          <cell r="C214" t="str">
            <v>DOTACION MATERIAL DE CONSTRUCCION (TUBERIAS)</v>
          </cell>
          <cell r="D214" t="str">
            <v>ALPACOMA  CENTRAL (DIST. 1)</v>
          </cell>
          <cell r="E214">
            <v>1</v>
          </cell>
          <cell r="F214" t="str">
            <v>DISTRITO - 1</v>
          </cell>
          <cell r="G214" t="str">
            <v>I</v>
          </cell>
          <cell r="H214">
            <v>5128</v>
          </cell>
          <cell r="I214">
            <v>5128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2</v>
          </cell>
          <cell r="R214" t="str">
            <v>OBRAS Y MEDIO AMBIENTE</v>
          </cell>
          <cell r="S214">
            <v>12</v>
          </cell>
          <cell r="T214" t="str">
            <v>INFRAESTRUCTURA URBANA Y RURAL</v>
          </cell>
          <cell r="U214">
            <v>5</v>
          </cell>
          <cell r="V214" t="str">
            <v>PROYECTOS GESTIONES PASADAS</v>
          </cell>
          <cell r="W214">
            <v>264</v>
          </cell>
        </row>
        <row r="215">
          <cell r="B215" t="str">
            <v>B05-09962-00000</v>
          </cell>
          <cell r="C215" t="str">
            <v>CONSTRUCCION DE MULTIFUNCIONAL DISTRITO 1 (FASE II)</v>
          </cell>
          <cell r="D215" t="str">
            <v>12 OCTUBRE    ( DIST. 1)</v>
          </cell>
          <cell r="E215">
            <v>1</v>
          </cell>
          <cell r="F215" t="str">
            <v>DISTRITO - 1</v>
          </cell>
          <cell r="G215" t="str">
            <v>I</v>
          </cell>
          <cell r="H215">
            <v>308999</v>
          </cell>
          <cell r="I215">
            <v>119000</v>
          </cell>
          <cell r="J215">
            <v>189999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2</v>
          </cell>
          <cell r="R215" t="str">
            <v>OBRAS Y MEDIO AMBIENTE</v>
          </cell>
          <cell r="S215">
            <v>12</v>
          </cell>
          <cell r="T215" t="str">
            <v>INFRAESTRUCTURA URBANA Y RURAL</v>
          </cell>
          <cell r="U215">
            <v>5</v>
          </cell>
          <cell r="V215" t="str">
            <v>PROYECTOS GESTIONES PASADAS</v>
          </cell>
          <cell r="W215">
            <v>265</v>
          </cell>
        </row>
        <row r="216">
          <cell r="B216" t="str">
            <v>B05-09963-00000</v>
          </cell>
          <cell r="C216" t="str">
            <v>ADOQUINADO CALLE  VICTOR GUTIERREZ (SIN PROVISION DE ADOQUINES)</v>
          </cell>
          <cell r="D216" t="str">
            <v>16 DE JULIO 3RA SECCION  (DIST. 6)</v>
          </cell>
          <cell r="E216">
            <v>6</v>
          </cell>
          <cell r="F216" t="str">
            <v>DISTRITO - 6</v>
          </cell>
          <cell r="G216" t="str">
            <v>I</v>
          </cell>
          <cell r="H216">
            <v>10529</v>
          </cell>
          <cell r="I216">
            <v>0</v>
          </cell>
          <cell r="J216">
            <v>10529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2</v>
          </cell>
          <cell r="R216" t="str">
            <v>OBRAS Y MEDIO AMBIENTE</v>
          </cell>
          <cell r="S216">
            <v>18</v>
          </cell>
          <cell r="T216" t="str">
            <v>CONSTRUCCION Y MANTENIMIENTO DE CAMINOS VECINALES</v>
          </cell>
          <cell r="U216">
            <v>5</v>
          </cell>
          <cell r="V216" t="str">
            <v>PROYECTOS GESTIONES PASADAS</v>
          </cell>
          <cell r="W216">
            <v>266</v>
          </cell>
        </row>
        <row r="217">
          <cell r="B217" t="str">
            <v>B05-10001-00000</v>
          </cell>
          <cell r="C217" t="str">
            <v>CONSTRUCCION TINGLADO U.E. PUERTO DEL ROSARIO</v>
          </cell>
          <cell r="D217" t="str">
            <v>DISTRITAL</v>
          </cell>
          <cell r="E217">
            <v>15</v>
          </cell>
          <cell r="F217" t="str">
            <v>DISTRITAL</v>
          </cell>
          <cell r="G217" t="str">
            <v>I</v>
          </cell>
          <cell r="H217">
            <v>16394</v>
          </cell>
          <cell r="I217">
            <v>16394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</v>
          </cell>
          <cell r="R217" t="str">
            <v>PROTECCION SOCIAL</v>
          </cell>
          <cell r="S217">
            <v>1</v>
          </cell>
          <cell r="T217" t="str">
            <v>SERVICIO DE EDUCACION</v>
          </cell>
          <cell r="U217">
            <v>5</v>
          </cell>
          <cell r="V217" t="str">
            <v>PROYECTOS GESTIONES PASADAS</v>
          </cell>
          <cell r="W217">
            <v>267</v>
          </cell>
        </row>
        <row r="218">
          <cell r="B218" t="str">
            <v>B05-10040-00000</v>
          </cell>
          <cell r="C218" t="str">
            <v>PAVIMENTADO AV. DEL AVIADOR</v>
          </cell>
          <cell r="D218" t="str">
            <v>DISTRITAL (DIST-1)</v>
          </cell>
          <cell r="E218">
            <v>15</v>
          </cell>
          <cell r="F218" t="str">
            <v>DISTRITAL</v>
          </cell>
          <cell r="G218" t="str">
            <v>I</v>
          </cell>
          <cell r="H218">
            <v>2019006</v>
          </cell>
          <cell r="I218">
            <v>292771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1726235</v>
          </cell>
          <cell r="Q218">
            <v>2</v>
          </cell>
          <cell r="R218" t="str">
            <v>OBRAS Y MEDIO AMBIENTE</v>
          </cell>
          <cell r="S218">
            <v>18</v>
          </cell>
          <cell r="T218" t="str">
            <v>CONSTRUCCION Y MANTENIMIENTO DE CAMINOS VECINALES</v>
          </cell>
          <cell r="U218">
            <v>5</v>
          </cell>
          <cell r="V218" t="str">
            <v>PROYECTOS GESTIONES PASADAS</v>
          </cell>
          <cell r="W218">
            <v>269</v>
          </cell>
        </row>
        <row r="219">
          <cell r="B219" t="str">
            <v>B05-10051-00000</v>
          </cell>
          <cell r="C219" t="str">
            <v>PAVIMENTADO AV. JULIO CESAR VALDEZ</v>
          </cell>
          <cell r="D219" t="str">
            <v>DISTRITAL (DIST-3)</v>
          </cell>
          <cell r="E219">
            <v>15</v>
          </cell>
          <cell r="F219" t="str">
            <v>DISTRITAL</v>
          </cell>
          <cell r="G219" t="str">
            <v>I</v>
          </cell>
          <cell r="H219">
            <v>7297409</v>
          </cell>
          <cell r="I219">
            <v>1097409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6200000</v>
          </cell>
          <cell r="Q219">
            <v>2</v>
          </cell>
          <cell r="R219" t="str">
            <v>OBRAS Y MEDIO AMBIENTE</v>
          </cell>
          <cell r="S219">
            <v>18</v>
          </cell>
          <cell r="T219" t="str">
            <v>CONSTRUCCION Y MANTENIMIENTO DE CAMINOS VECINALES</v>
          </cell>
          <cell r="U219">
            <v>5</v>
          </cell>
          <cell r="V219" t="str">
            <v>PROYECTOS GESTIONES PASADAS</v>
          </cell>
          <cell r="W219">
            <v>270</v>
          </cell>
        </row>
        <row r="220">
          <cell r="B220" t="str">
            <v>B05-10055-00000</v>
          </cell>
          <cell r="C220" t="str">
            <v>PAVIMENTADO AV. SANTA FE</v>
          </cell>
          <cell r="D220" t="str">
            <v>DISTRITAL (DIST-4)</v>
          </cell>
          <cell r="E220">
            <v>15</v>
          </cell>
          <cell r="F220" t="str">
            <v>DISTRITAL</v>
          </cell>
          <cell r="G220" t="str">
            <v>I</v>
          </cell>
          <cell r="H220">
            <v>7505888</v>
          </cell>
          <cell r="I220">
            <v>565903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6939985</v>
          </cell>
          <cell r="Q220">
            <v>2</v>
          </cell>
          <cell r="R220" t="str">
            <v>OBRAS Y MEDIO AMBIENTE</v>
          </cell>
          <cell r="S220">
            <v>18</v>
          </cell>
          <cell r="T220" t="str">
            <v>CONSTRUCCION Y MANTENIMIENTO DE CAMINOS VECINALES</v>
          </cell>
          <cell r="U220">
            <v>5</v>
          </cell>
          <cell r="V220" t="str">
            <v>PROYECTOS GESTIONES PASADAS</v>
          </cell>
          <cell r="W220">
            <v>271</v>
          </cell>
        </row>
        <row r="221">
          <cell r="B221" t="str">
            <v>B05-10069-00000</v>
          </cell>
          <cell r="C221" t="str">
            <v>PAVIMENTADO AV. PANORAMICA NORTE</v>
          </cell>
          <cell r="D221" t="str">
            <v>DISTRITAL (DIST-6)</v>
          </cell>
          <cell r="E221">
            <v>15</v>
          </cell>
          <cell r="F221" t="str">
            <v>DISTRITAL</v>
          </cell>
          <cell r="G221" t="str">
            <v>I</v>
          </cell>
          <cell r="H221">
            <v>11567016</v>
          </cell>
          <cell r="I221">
            <v>1605385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9961631</v>
          </cell>
          <cell r="Q221">
            <v>2</v>
          </cell>
          <cell r="R221" t="str">
            <v>OBRAS Y MEDIO AMBIENTE</v>
          </cell>
          <cell r="S221">
            <v>18</v>
          </cell>
          <cell r="T221" t="str">
            <v>CONSTRUCCION Y MANTENIMIENTO DE CAMINOS VECINALES</v>
          </cell>
          <cell r="U221">
            <v>5</v>
          </cell>
          <cell r="V221" t="str">
            <v>PROYECTOS GESTIONES PASADAS</v>
          </cell>
          <cell r="W221">
            <v>272</v>
          </cell>
        </row>
        <row r="222">
          <cell r="B222" t="str">
            <v>B05-10077-00000</v>
          </cell>
          <cell r="C222" t="str">
            <v>CONSTRUCCION REPLICA PLAZA PEDRO DOMINGO MURILLO</v>
          </cell>
          <cell r="D222" t="str">
            <v>ESTRELLAS DE BELEN (DIST. 4)</v>
          </cell>
          <cell r="E222">
            <v>4</v>
          </cell>
          <cell r="F222" t="str">
            <v>DISTRITO - 4</v>
          </cell>
          <cell r="G222" t="str">
            <v>I</v>
          </cell>
          <cell r="H222">
            <v>17080</v>
          </cell>
          <cell r="I222">
            <v>17080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2</v>
          </cell>
          <cell r="R222" t="str">
            <v>OBRAS Y MEDIO AMBIENTE</v>
          </cell>
          <cell r="S222">
            <v>12</v>
          </cell>
          <cell r="T222" t="str">
            <v>INFRAESTRUCTURA URBANA Y RURAL</v>
          </cell>
          <cell r="U222">
            <v>5</v>
          </cell>
          <cell r="V222" t="str">
            <v>PROYECTOS GESTIONES PASADAS</v>
          </cell>
          <cell r="W222">
            <v>273</v>
          </cell>
        </row>
        <row r="223">
          <cell r="B223" t="str">
            <v>B05-10094-00000</v>
          </cell>
          <cell r="C223" t="str">
            <v>CONSTRUCCION SEDE SOCIAL (FASE I)</v>
          </cell>
          <cell r="D223" t="str">
            <v>PLAN  361 - 148 - 220  - 260 - 112  (DIST. 1)</v>
          </cell>
          <cell r="E223">
            <v>1</v>
          </cell>
          <cell r="F223" t="str">
            <v>DISTRITO - 1</v>
          </cell>
          <cell r="G223" t="str">
            <v>I</v>
          </cell>
          <cell r="H223">
            <v>131175</v>
          </cell>
          <cell r="I223">
            <v>61175</v>
          </cell>
          <cell r="J223">
            <v>70000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</v>
          </cell>
          <cell r="R223" t="str">
            <v>OBRAS Y MEDIO AMBIENTE</v>
          </cell>
          <cell r="S223">
            <v>12</v>
          </cell>
          <cell r="T223" t="str">
            <v>INFRAESTRUCTURA URBANA Y RURAL</v>
          </cell>
          <cell r="U223">
            <v>5</v>
          </cell>
          <cell r="V223" t="str">
            <v>PROYECTOS GESTIONES PASADAS</v>
          </cell>
          <cell r="W223">
            <v>274</v>
          </cell>
        </row>
        <row r="224">
          <cell r="B224" t="str">
            <v>B05-10105-00000</v>
          </cell>
          <cell r="C224" t="str">
            <v>EMPEDRADO CALLE 3</v>
          </cell>
          <cell r="D224" t="str">
            <v>SANTIAGO II  (DIST. 2)</v>
          </cell>
          <cell r="E224">
            <v>2</v>
          </cell>
          <cell r="F224" t="str">
            <v>DISTRITO - 2</v>
          </cell>
          <cell r="G224" t="str">
            <v>I</v>
          </cell>
          <cell r="H224">
            <v>8209</v>
          </cell>
          <cell r="I224">
            <v>8209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2</v>
          </cell>
          <cell r="R224" t="str">
            <v>OBRAS Y MEDIO AMBIENTE</v>
          </cell>
          <cell r="S224">
            <v>18</v>
          </cell>
          <cell r="T224" t="str">
            <v>CONSTRUCCION Y MANTENIMIENTO DE CAMINOS VECINALES</v>
          </cell>
          <cell r="U224">
            <v>5</v>
          </cell>
          <cell r="V224" t="str">
            <v>PROYECTOS GESTIONES PASADAS</v>
          </cell>
          <cell r="W224">
            <v>275</v>
          </cell>
        </row>
        <row r="225">
          <cell r="B225" t="str">
            <v>B05-10217-00000</v>
          </cell>
          <cell r="C225" t="str">
            <v>CONSTRUCCION DE TINGLADO UE VICENTE DONOSO TORREZ</v>
          </cell>
          <cell r="D225" t="str">
            <v>DISTRITAL (D-1)</v>
          </cell>
          <cell r="E225">
            <v>1</v>
          </cell>
          <cell r="F225" t="str">
            <v>DISTRITO - 1</v>
          </cell>
          <cell r="G225" t="str">
            <v>I</v>
          </cell>
          <cell r="H225">
            <v>85547</v>
          </cell>
          <cell r="I225">
            <v>0</v>
          </cell>
          <cell r="J225">
            <v>85547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1</v>
          </cell>
          <cell r="R225" t="str">
            <v>PROTECCION SOCIAL</v>
          </cell>
          <cell r="S225">
            <v>1</v>
          </cell>
          <cell r="T225" t="str">
            <v>SERVICIO DE EDUCACION</v>
          </cell>
          <cell r="U225">
            <v>5</v>
          </cell>
          <cell r="V225" t="str">
            <v>PROYECTOS GESTIONES PASADAS</v>
          </cell>
          <cell r="W225">
            <v>276</v>
          </cell>
        </row>
        <row r="226">
          <cell r="B226" t="str">
            <v>B05-10218-00000</v>
          </cell>
          <cell r="C226" t="str">
            <v>CONSTRUCCION DE TINGLADO UE COLORADOS DE BOLIVIA</v>
          </cell>
          <cell r="D226" t="str">
            <v>DISTRITAL (D-1)</v>
          </cell>
          <cell r="E226">
            <v>1</v>
          </cell>
          <cell r="F226" t="str">
            <v>DISTRITO - 1</v>
          </cell>
          <cell r="G226" t="str">
            <v>I</v>
          </cell>
          <cell r="H226">
            <v>5841</v>
          </cell>
          <cell r="I226">
            <v>0</v>
          </cell>
          <cell r="J226">
            <v>5841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</v>
          </cell>
          <cell r="R226" t="str">
            <v>PROTECCION SOCIAL</v>
          </cell>
          <cell r="S226">
            <v>1</v>
          </cell>
          <cell r="T226" t="str">
            <v>SERVICIO DE EDUCACION</v>
          </cell>
          <cell r="U226">
            <v>5</v>
          </cell>
          <cell r="V226" t="str">
            <v>PROYECTOS GESTIONES PASADAS</v>
          </cell>
          <cell r="W226">
            <v>277</v>
          </cell>
        </row>
        <row r="227">
          <cell r="B227" t="str">
            <v>B05-10219-00000</v>
          </cell>
          <cell r="C227" t="str">
            <v>CONSTRUCCION DE TINGLADO UE HEROES DEL PACIFICO</v>
          </cell>
          <cell r="D227" t="str">
            <v>DISTRITAL (D-1)</v>
          </cell>
          <cell r="E227">
            <v>1</v>
          </cell>
          <cell r="F227" t="str">
            <v>DISTRITO - 1</v>
          </cell>
          <cell r="G227" t="str">
            <v>I</v>
          </cell>
          <cell r="H227">
            <v>142884</v>
          </cell>
          <cell r="I227">
            <v>0</v>
          </cell>
          <cell r="J227">
            <v>142884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1</v>
          </cell>
          <cell r="R227" t="str">
            <v>PROTECCION SOCIAL</v>
          </cell>
          <cell r="S227">
            <v>1</v>
          </cell>
          <cell r="T227" t="str">
            <v>SERVICIO DE EDUCACION</v>
          </cell>
          <cell r="U227">
            <v>5</v>
          </cell>
          <cell r="V227" t="str">
            <v>PROYECTOS GESTIONES PASADAS</v>
          </cell>
          <cell r="W227">
            <v>278</v>
          </cell>
        </row>
        <row r="228">
          <cell r="B228" t="str">
            <v>B05-10220-00000</v>
          </cell>
          <cell r="C228" t="str">
            <v>CONSTRUCCION DE TINGLADO UE LIBERTAD EN LAS AMERICAS</v>
          </cell>
          <cell r="D228" t="str">
            <v>DISTRITAL (D-1)</v>
          </cell>
          <cell r="E228">
            <v>1</v>
          </cell>
          <cell r="F228" t="str">
            <v>DISTRITO - 1</v>
          </cell>
          <cell r="G228" t="str">
            <v>I</v>
          </cell>
          <cell r="H228">
            <v>85547</v>
          </cell>
          <cell r="I228">
            <v>0</v>
          </cell>
          <cell r="J228">
            <v>85547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 t="str">
            <v>PROTECCION SOCIAL</v>
          </cell>
          <cell r="S228">
            <v>1</v>
          </cell>
          <cell r="T228" t="str">
            <v>SERVICIO DE EDUCACION</v>
          </cell>
          <cell r="U228">
            <v>5</v>
          </cell>
          <cell r="V228" t="str">
            <v>PROYECTOS GESTIONES PASADAS</v>
          </cell>
          <cell r="W228">
            <v>279</v>
          </cell>
        </row>
        <row r="229">
          <cell r="B229" t="str">
            <v>B05-10222-00000</v>
          </cell>
          <cell r="C229" t="str">
            <v>CONSTRUCCION DE TINGLADO UE BRASILIA</v>
          </cell>
          <cell r="D229" t="str">
            <v>DISTRITAL (D-1)</v>
          </cell>
          <cell r="E229">
            <v>1</v>
          </cell>
          <cell r="F229" t="str">
            <v>DISTRITO - 1</v>
          </cell>
          <cell r="G229" t="str">
            <v>I</v>
          </cell>
          <cell r="H229">
            <v>85547</v>
          </cell>
          <cell r="I229">
            <v>0</v>
          </cell>
          <cell r="J229">
            <v>85547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</v>
          </cell>
          <cell r="R229" t="str">
            <v>PROTECCION SOCIAL</v>
          </cell>
          <cell r="S229">
            <v>1</v>
          </cell>
          <cell r="T229" t="str">
            <v>SERVICIO DE EDUCACION</v>
          </cell>
          <cell r="U229">
            <v>5</v>
          </cell>
          <cell r="V229" t="str">
            <v>PROYECTOS GESTIONES PASADAS</v>
          </cell>
          <cell r="W229">
            <v>280</v>
          </cell>
        </row>
        <row r="230">
          <cell r="B230" t="str">
            <v>B05-10223-00000</v>
          </cell>
          <cell r="C230" t="str">
            <v>CONSTRUCCION DE TINGLADO UE MODESTO OMISTE</v>
          </cell>
          <cell r="D230" t="str">
            <v>DISTRITAL (D-1)</v>
          </cell>
          <cell r="E230">
            <v>1</v>
          </cell>
          <cell r="F230" t="str">
            <v>DISTRITO - 1</v>
          </cell>
          <cell r="G230" t="str">
            <v>I</v>
          </cell>
          <cell r="H230">
            <v>87566</v>
          </cell>
          <cell r="I230">
            <v>0</v>
          </cell>
          <cell r="J230">
            <v>87566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1</v>
          </cell>
          <cell r="R230" t="str">
            <v>PROTECCION SOCIAL</v>
          </cell>
          <cell r="S230">
            <v>1</v>
          </cell>
          <cell r="T230" t="str">
            <v>SERVICIO DE EDUCACION</v>
          </cell>
          <cell r="U230">
            <v>5</v>
          </cell>
          <cell r="V230" t="str">
            <v>PROYECTOS GESTIONES PASADAS</v>
          </cell>
          <cell r="W230">
            <v>281</v>
          </cell>
        </row>
        <row r="231">
          <cell r="B231" t="str">
            <v>B05-10226-00000</v>
          </cell>
          <cell r="C231" t="str">
            <v>CONSTRUCCION DE TINGLADO COLEGIO TEC. HUMANISTICO SANTIAGO I</v>
          </cell>
          <cell r="D231" t="str">
            <v>DISTRITAL (D-1)</v>
          </cell>
          <cell r="E231">
            <v>1</v>
          </cell>
          <cell r="F231" t="str">
            <v>DISTRITO - 1</v>
          </cell>
          <cell r="G231" t="str">
            <v>I</v>
          </cell>
          <cell r="H231">
            <v>87566</v>
          </cell>
          <cell r="I231">
            <v>0</v>
          </cell>
          <cell r="J231">
            <v>87566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</v>
          </cell>
          <cell r="R231" t="str">
            <v>PROTECCION SOCIAL</v>
          </cell>
          <cell r="S231">
            <v>1</v>
          </cell>
          <cell r="T231" t="str">
            <v>SERVICIO DE EDUCACION</v>
          </cell>
          <cell r="U231">
            <v>5</v>
          </cell>
          <cell r="V231" t="str">
            <v>PROYECTOS GESTIONES PASADAS</v>
          </cell>
          <cell r="W231">
            <v>282</v>
          </cell>
        </row>
        <row r="232">
          <cell r="B232" t="str">
            <v>B05-10231-00000</v>
          </cell>
          <cell r="C232" t="str">
            <v>CONSTRUCCION DE TINGLADO UE 6 DE JUNIO</v>
          </cell>
          <cell r="D232" t="str">
            <v>DISTRITAL (D-2)</v>
          </cell>
          <cell r="E232">
            <v>2</v>
          </cell>
          <cell r="F232" t="str">
            <v>DISTRITO - 2</v>
          </cell>
          <cell r="G232" t="str">
            <v>I</v>
          </cell>
          <cell r="H232">
            <v>10557</v>
          </cell>
          <cell r="I232">
            <v>0</v>
          </cell>
          <cell r="J232">
            <v>10557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 t="str">
            <v>PROTECCION SOCIAL</v>
          </cell>
          <cell r="S232">
            <v>1</v>
          </cell>
          <cell r="T232" t="str">
            <v>SERVICIO DE EDUCACION</v>
          </cell>
          <cell r="U232">
            <v>5</v>
          </cell>
          <cell r="V232" t="str">
            <v>PROYECTOS GESTIONES PASADAS</v>
          </cell>
          <cell r="W232">
            <v>283</v>
          </cell>
        </row>
        <row r="233">
          <cell r="B233" t="str">
            <v>B05-10234-00000</v>
          </cell>
          <cell r="C233" t="str">
            <v>CONSTRUCCION DE TINGLADO UE ILLIMANI</v>
          </cell>
          <cell r="D233" t="str">
            <v>ROMERO PAMPA-DISTRITAL (D-3)</v>
          </cell>
          <cell r="E233">
            <v>3</v>
          </cell>
          <cell r="F233" t="str">
            <v>DISTRITO - 3</v>
          </cell>
          <cell r="G233" t="str">
            <v>I</v>
          </cell>
          <cell r="H233">
            <v>4376</v>
          </cell>
          <cell r="I233">
            <v>0</v>
          </cell>
          <cell r="J233">
            <v>4376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1</v>
          </cell>
          <cell r="R233" t="str">
            <v>PROTECCION SOCIAL</v>
          </cell>
          <cell r="S233">
            <v>1</v>
          </cell>
          <cell r="T233" t="str">
            <v>SERVICIO DE EDUCACION</v>
          </cell>
          <cell r="U233">
            <v>5</v>
          </cell>
          <cell r="V233" t="str">
            <v>PROYECTOS GESTIONES PASADAS</v>
          </cell>
          <cell r="W233">
            <v>284</v>
          </cell>
        </row>
        <row r="234">
          <cell r="B234" t="str">
            <v>B05-10235-00000</v>
          </cell>
          <cell r="C234" t="str">
            <v>CONSTRUCCION DE TINGLADO UE COSMOS 79</v>
          </cell>
          <cell r="D234" t="str">
            <v>DISTRITAL (D-3)</v>
          </cell>
          <cell r="E234">
            <v>3</v>
          </cell>
          <cell r="F234" t="str">
            <v>DISTRITO - 3</v>
          </cell>
          <cell r="G234" t="str">
            <v>I</v>
          </cell>
          <cell r="H234">
            <v>5331</v>
          </cell>
          <cell r="I234">
            <v>0</v>
          </cell>
          <cell r="J234">
            <v>5331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1</v>
          </cell>
          <cell r="R234" t="str">
            <v>PROTECCION SOCIAL</v>
          </cell>
          <cell r="S234">
            <v>1</v>
          </cell>
          <cell r="T234" t="str">
            <v>SERVICIO DE EDUCACION</v>
          </cell>
          <cell r="U234">
            <v>5</v>
          </cell>
          <cell r="V234" t="str">
            <v>PROYECTOS GESTIONES PASADAS</v>
          </cell>
          <cell r="W234">
            <v>285</v>
          </cell>
        </row>
        <row r="235">
          <cell r="B235" t="str">
            <v>B05-10238-00000</v>
          </cell>
          <cell r="C235" t="str">
            <v>CONSTRUCCION DE TINGLADO UE LUIS ESPINAL CAMPS</v>
          </cell>
          <cell r="D235" t="str">
            <v>COSMOS 79-DISTRITAL (D-3)</v>
          </cell>
          <cell r="E235">
            <v>3</v>
          </cell>
          <cell r="F235" t="str">
            <v>DISTRITO - 3</v>
          </cell>
          <cell r="G235" t="str">
            <v>I</v>
          </cell>
          <cell r="H235">
            <v>98745</v>
          </cell>
          <cell r="I235">
            <v>0</v>
          </cell>
          <cell r="J235">
            <v>98745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 t="str">
            <v>PROTECCION SOCIAL</v>
          </cell>
          <cell r="S235">
            <v>1</v>
          </cell>
          <cell r="T235" t="str">
            <v>SERVICIO DE EDUCACION</v>
          </cell>
          <cell r="U235">
            <v>5</v>
          </cell>
          <cell r="V235" t="str">
            <v>PROYECTOS GESTIONES PASADAS</v>
          </cell>
          <cell r="W235">
            <v>286</v>
          </cell>
        </row>
        <row r="236">
          <cell r="B236" t="str">
            <v>B05-10240-00000</v>
          </cell>
          <cell r="C236" t="str">
            <v>CONSTRUCCION DE TINGLADO UE SAN JUAN</v>
          </cell>
          <cell r="D236" t="str">
            <v>DISTRITAL (D-3)</v>
          </cell>
          <cell r="E236">
            <v>3</v>
          </cell>
          <cell r="F236" t="str">
            <v>DISTRITO - 3</v>
          </cell>
          <cell r="G236" t="str">
            <v>I</v>
          </cell>
          <cell r="H236">
            <v>30000</v>
          </cell>
          <cell r="I236">
            <v>0</v>
          </cell>
          <cell r="J236">
            <v>30000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1</v>
          </cell>
          <cell r="R236" t="str">
            <v>PROTECCION SOCIAL</v>
          </cell>
          <cell r="S236">
            <v>1</v>
          </cell>
          <cell r="T236" t="str">
            <v>SERVICIO DE EDUCACION</v>
          </cell>
          <cell r="U236">
            <v>5</v>
          </cell>
          <cell r="V236" t="str">
            <v>PROYECTOS GESTIONES PASADAS</v>
          </cell>
          <cell r="W236">
            <v>288</v>
          </cell>
        </row>
        <row r="237">
          <cell r="B237" t="str">
            <v>B05-10243-00000</v>
          </cell>
          <cell r="C237" t="str">
            <v>CONSTRUCCION DE TINGLADO UE SAN LUIS PAMPA</v>
          </cell>
          <cell r="D237" t="str">
            <v>DISTRITAL (D-3)</v>
          </cell>
          <cell r="E237">
            <v>3</v>
          </cell>
          <cell r="F237" t="str">
            <v>DISTRITO - 3</v>
          </cell>
          <cell r="G237" t="str">
            <v>I</v>
          </cell>
          <cell r="H237">
            <v>3542</v>
          </cell>
          <cell r="I237">
            <v>0</v>
          </cell>
          <cell r="J237">
            <v>3542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 t="str">
            <v>PROTECCION SOCIAL</v>
          </cell>
          <cell r="S237">
            <v>1</v>
          </cell>
          <cell r="T237" t="str">
            <v>SERVICIO DE EDUCACION</v>
          </cell>
          <cell r="U237">
            <v>5</v>
          </cell>
          <cell r="V237" t="str">
            <v>PROYECTOS GESTIONES PASADAS</v>
          </cell>
          <cell r="W237">
            <v>291</v>
          </cell>
        </row>
        <row r="238">
          <cell r="B238" t="str">
            <v>B05-10246-00000</v>
          </cell>
          <cell r="C238" t="str">
            <v>CONSTRUCCION DE TINGLADO UE NESTOR PAZ ZAMORA</v>
          </cell>
          <cell r="D238" t="str">
            <v>DISTRITAL (D-3)</v>
          </cell>
          <cell r="E238">
            <v>3</v>
          </cell>
          <cell r="F238" t="str">
            <v>DISTRITO - 3</v>
          </cell>
          <cell r="G238" t="str">
            <v>I</v>
          </cell>
          <cell r="H238">
            <v>3871</v>
          </cell>
          <cell r="I238">
            <v>0</v>
          </cell>
          <cell r="J238">
            <v>3871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1</v>
          </cell>
          <cell r="R238" t="str">
            <v>PROTECCION SOCIAL</v>
          </cell>
          <cell r="S238">
            <v>1</v>
          </cell>
          <cell r="T238" t="str">
            <v>SERVICIO DE EDUCACION</v>
          </cell>
          <cell r="U238">
            <v>5</v>
          </cell>
          <cell r="V238" t="str">
            <v>PROYECTOS GESTIONES PASADAS</v>
          </cell>
          <cell r="W238">
            <v>292</v>
          </cell>
        </row>
        <row r="239">
          <cell r="B239" t="str">
            <v>B05-10247-00000</v>
          </cell>
          <cell r="C239" t="str">
            <v>CONSTRUCCION DE TINGLADO UE JUAN CARLOS FLORES BEDREGAL</v>
          </cell>
          <cell r="D239" t="str">
            <v>DISTRITAL (D-4)</v>
          </cell>
          <cell r="E239">
            <v>4</v>
          </cell>
          <cell r="F239" t="str">
            <v>DISTRITO - 4</v>
          </cell>
          <cell r="G239" t="str">
            <v>I</v>
          </cell>
          <cell r="H239">
            <v>159996</v>
          </cell>
          <cell r="I239">
            <v>0</v>
          </cell>
          <cell r="J239">
            <v>159996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 t="str">
            <v>PROTECCION SOCIAL</v>
          </cell>
          <cell r="S239">
            <v>1</v>
          </cell>
          <cell r="T239" t="str">
            <v>SERVICIO DE EDUCACION</v>
          </cell>
          <cell r="U239">
            <v>5</v>
          </cell>
          <cell r="V239" t="str">
            <v>PROYECTOS GESTIONES PASADAS</v>
          </cell>
          <cell r="W239">
            <v>293</v>
          </cell>
        </row>
        <row r="240">
          <cell r="B240" t="str">
            <v>B05-10248-00000</v>
          </cell>
          <cell r="C240" t="str">
            <v>CONSTRUCCION DE TINGLADO UE MARISCAL ZEPITA ANEXO TUNARI</v>
          </cell>
          <cell r="D240" t="str">
            <v>DISTRITAL (D-4)</v>
          </cell>
          <cell r="E240">
            <v>4</v>
          </cell>
          <cell r="F240" t="str">
            <v>DISTRITO - 4</v>
          </cell>
          <cell r="G240" t="str">
            <v>I</v>
          </cell>
          <cell r="H240">
            <v>159996</v>
          </cell>
          <cell r="I240">
            <v>0</v>
          </cell>
          <cell r="J240">
            <v>159996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 t="str">
            <v>PROTECCION SOCIAL</v>
          </cell>
          <cell r="S240">
            <v>1</v>
          </cell>
          <cell r="T240" t="str">
            <v>SERVICIO DE EDUCACION</v>
          </cell>
          <cell r="U240">
            <v>5</v>
          </cell>
          <cell r="V240" t="str">
            <v>PROYECTOS GESTIONES PASADAS</v>
          </cell>
          <cell r="W240">
            <v>294</v>
          </cell>
        </row>
        <row r="241">
          <cell r="B241" t="str">
            <v>B05-10250-00000</v>
          </cell>
          <cell r="C241" t="str">
            <v>CONSTRUCCION DE TINGLADO UE BRASIL</v>
          </cell>
          <cell r="D241" t="str">
            <v>DISTRITAL (D-4)</v>
          </cell>
          <cell r="E241">
            <v>4</v>
          </cell>
          <cell r="F241" t="str">
            <v>DISTRITO - 4</v>
          </cell>
          <cell r="G241" t="str">
            <v>I</v>
          </cell>
          <cell r="H241">
            <v>14463</v>
          </cell>
          <cell r="I241">
            <v>0</v>
          </cell>
          <cell r="J241">
            <v>13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14450</v>
          </cell>
          <cell r="P241">
            <v>0</v>
          </cell>
          <cell r="Q241">
            <v>1</v>
          </cell>
          <cell r="R241" t="str">
            <v>PROTECCION SOCIAL</v>
          </cell>
          <cell r="S241">
            <v>1</v>
          </cell>
          <cell r="T241" t="str">
            <v>SERVICIO DE EDUCACION</v>
          </cell>
          <cell r="U241">
            <v>5</v>
          </cell>
          <cell r="V241" t="str">
            <v>PROYECTOS GESTIONES PASADAS</v>
          </cell>
          <cell r="W241">
            <v>295</v>
          </cell>
        </row>
        <row r="242">
          <cell r="B242" t="str">
            <v>B05-10252-00000</v>
          </cell>
          <cell r="C242" t="str">
            <v>CONSTRUCCION DE TINGLADO UE SAN VICENTE DE PAUL FE Y ALEGRIA</v>
          </cell>
          <cell r="D242" t="str">
            <v>DISTRITAL (D-4)</v>
          </cell>
          <cell r="E242">
            <v>4</v>
          </cell>
          <cell r="F242" t="str">
            <v>DISTRITO - 4</v>
          </cell>
          <cell r="G242" t="str">
            <v>I</v>
          </cell>
          <cell r="H242">
            <v>159996</v>
          </cell>
          <cell r="I242">
            <v>0</v>
          </cell>
          <cell r="J242">
            <v>159996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 t="str">
            <v>PROTECCION SOCIAL</v>
          </cell>
          <cell r="S242">
            <v>1</v>
          </cell>
          <cell r="T242" t="str">
            <v>SERVICIO DE EDUCACION</v>
          </cell>
          <cell r="U242">
            <v>5</v>
          </cell>
          <cell r="V242" t="str">
            <v>PROYECTOS GESTIONES PASADAS</v>
          </cell>
          <cell r="W242">
            <v>296</v>
          </cell>
        </row>
        <row r="243">
          <cell r="B243" t="str">
            <v>B05-10253-00000</v>
          </cell>
          <cell r="C243" t="str">
            <v>CONSTRUCCION DE TINGLADO UE PEDRO DOMINGO MURILLO</v>
          </cell>
          <cell r="D243" t="str">
            <v>DISTRITAL (D-4)</v>
          </cell>
          <cell r="E243">
            <v>4</v>
          </cell>
          <cell r="F243" t="str">
            <v>DISTRITO - 4</v>
          </cell>
          <cell r="G243" t="str">
            <v>I</v>
          </cell>
          <cell r="H243">
            <v>74740</v>
          </cell>
          <cell r="I243">
            <v>0</v>
          </cell>
          <cell r="J243">
            <v>74740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</v>
          </cell>
          <cell r="R243" t="str">
            <v>PROTECCION SOCIAL</v>
          </cell>
          <cell r="S243">
            <v>1</v>
          </cell>
          <cell r="T243" t="str">
            <v>SERVICIO DE EDUCACION</v>
          </cell>
          <cell r="U243">
            <v>5</v>
          </cell>
          <cell r="V243" t="str">
            <v>PROYECTOS GESTIONES PASADAS</v>
          </cell>
          <cell r="W243">
            <v>297</v>
          </cell>
        </row>
        <row r="244">
          <cell r="B244" t="str">
            <v>B05-10265-00000</v>
          </cell>
          <cell r="C244" t="str">
            <v>CONSTRUCCION DE TINGLADO UE JUAN JOSE TORREZ</v>
          </cell>
          <cell r="D244" t="str">
            <v>DISTRITAL (D-6)</v>
          </cell>
          <cell r="E244">
            <v>6</v>
          </cell>
          <cell r="F244" t="str">
            <v>DISTRITO - 6</v>
          </cell>
          <cell r="G244" t="str">
            <v>I</v>
          </cell>
          <cell r="H244">
            <v>82631</v>
          </cell>
          <cell r="I244">
            <v>0</v>
          </cell>
          <cell r="J244">
            <v>82631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1</v>
          </cell>
          <cell r="R244" t="str">
            <v>PROTECCION SOCIAL</v>
          </cell>
          <cell r="S244">
            <v>1</v>
          </cell>
          <cell r="T244" t="str">
            <v>SERVICIO DE EDUCACION</v>
          </cell>
          <cell r="U244">
            <v>5</v>
          </cell>
          <cell r="V244" t="str">
            <v>PROYECTOS GESTIONES PASADAS</v>
          </cell>
          <cell r="W244">
            <v>298</v>
          </cell>
        </row>
        <row r="245">
          <cell r="B245" t="str">
            <v>B05-10268-00000</v>
          </cell>
          <cell r="C245" t="str">
            <v>CONSTRUCCION DE TINGLADO UE PUERTO DE GUAQUI</v>
          </cell>
          <cell r="D245" t="str">
            <v>DISTRITAL (D-6)</v>
          </cell>
          <cell r="E245">
            <v>6</v>
          </cell>
          <cell r="F245" t="str">
            <v>DISTRITO - 6</v>
          </cell>
          <cell r="G245" t="str">
            <v>I</v>
          </cell>
          <cell r="H245">
            <v>50521</v>
          </cell>
          <cell r="I245">
            <v>0</v>
          </cell>
          <cell r="J245">
            <v>50521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1</v>
          </cell>
          <cell r="R245" t="str">
            <v>PROTECCION SOCIAL</v>
          </cell>
          <cell r="S245">
            <v>1</v>
          </cell>
          <cell r="T245" t="str">
            <v>SERVICIO DE EDUCACION</v>
          </cell>
          <cell r="U245">
            <v>5</v>
          </cell>
          <cell r="V245" t="str">
            <v>PROYECTOS GESTIONES PASADAS</v>
          </cell>
          <cell r="W245">
            <v>299</v>
          </cell>
        </row>
        <row r="246">
          <cell r="B246" t="str">
            <v>B05-10273-00000</v>
          </cell>
          <cell r="C246" t="str">
            <v>CONSTRUCCION DE TINGLADO UE BAUTISTA SAAVEDRA</v>
          </cell>
          <cell r="D246" t="str">
            <v>DISTRITAL (D-7)</v>
          </cell>
          <cell r="E246">
            <v>7</v>
          </cell>
          <cell r="F246" t="str">
            <v>DISTRITO - 7</v>
          </cell>
          <cell r="G246" t="str">
            <v>I</v>
          </cell>
          <cell r="H246">
            <v>159996</v>
          </cell>
          <cell r="I246">
            <v>0</v>
          </cell>
          <cell r="J246">
            <v>159996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1</v>
          </cell>
          <cell r="R246" t="str">
            <v>PROTECCION SOCIAL</v>
          </cell>
          <cell r="S246">
            <v>1</v>
          </cell>
          <cell r="T246" t="str">
            <v>SERVICIO DE EDUCACION</v>
          </cell>
          <cell r="U246">
            <v>5</v>
          </cell>
          <cell r="V246" t="str">
            <v>PROYECTOS GESTIONES PASADAS</v>
          </cell>
          <cell r="W246">
            <v>301</v>
          </cell>
        </row>
        <row r="247">
          <cell r="B247" t="str">
            <v>B05-10274-00000</v>
          </cell>
          <cell r="C247" t="str">
            <v>CONSTRUCCION DE TINGLADO UE OSCAR ALFARO</v>
          </cell>
          <cell r="D247" t="str">
            <v>DISTRITAL (D-7)</v>
          </cell>
          <cell r="E247">
            <v>7</v>
          </cell>
          <cell r="F247" t="str">
            <v>DISTRITO - 7</v>
          </cell>
          <cell r="G247" t="str">
            <v>I</v>
          </cell>
          <cell r="H247">
            <v>159996</v>
          </cell>
          <cell r="I247">
            <v>0</v>
          </cell>
          <cell r="J247">
            <v>159996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 t="str">
            <v>PROTECCION SOCIAL</v>
          </cell>
          <cell r="S247">
            <v>1</v>
          </cell>
          <cell r="T247" t="str">
            <v>SERVICIO DE EDUCACION</v>
          </cell>
          <cell r="U247">
            <v>5</v>
          </cell>
          <cell r="V247" t="str">
            <v>PROYECTOS GESTIONES PASADAS</v>
          </cell>
          <cell r="W247">
            <v>302</v>
          </cell>
        </row>
        <row r="248">
          <cell r="B248" t="str">
            <v>B05-10275-00000</v>
          </cell>
          <cell r="C248" t="str">
            <v>CONSTRUCCION DE TINGLADO UE TOPATER</v>
          </cell>
          <cell r="D248" t="str">
            <v>DISTRITAL (D-8)</v>
          </cell>
          <cell r="E248">
            <v>8</v>
          </cell>
          <cell r="F248" t="str">
            <v>DISTRITO - 8</v>
          </cell>
          <cell r="G248" t="str">
            <v>I</v>
          </cell>
          <cell r="H248">
            <v>159996</v>
          </cell>
          <cell r="I248">
            <v>0</v>
          </cell>
          <cell r="J248">
            <v>159996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1</v>
          </cell>
          <cell r="R248" t="str">
            <v>PROTECCION SOCIAL</v>
          </cell>
          <cell r="S248">
            <v>1</v>
          </cell>
          <cell r="T248" t="str">
            <v>SERVICIO DE EDUCACION</v>
          </cell>
          <cell r="U248">
            <v>5</v>
          </cell>
          <cell r="V248" t="str">
            <v>PROYECTOS GESTIONES PASADAS</v>
          </cell>
          <cell r="W248">
            <v>303</v>
          </cell>
        </row>
        <row r="249">
          <cell r="B249" t="str">
            <v>B05-10282-00000</v>
          </cell>
          <cell r="C249" t="str">
            <v>DOTACION DE MOBILIARIO ESCOLAR - EL ALTO (DISTRITOS 1 AL 9)</v>
          </cell>
          <cell r="D249" t="str">
            <v>DISTRITAL</v>
          </cell>
          <cell r="E249">
            <v>15</v>
          </cell>
          <cell r="F249" t="str">
            <v>DISTRITAL</v>
          </cell>
          <cell r="G249" t="str">
            <v>I</v>
          </cell>
          <cell r="H249">
            <v>33846</v>
          </cell>
          <cell r="I249">
            <v>0</v>
          </cell>
          <cell r="J249">
            <v>0</v>
          </cell>
          <cell r="K249">
            <v>33846</v>
          </cell>
          <cell r="L249">
            <v>0</v>
          </cell>
          <cell r="M249">
            <v>33846</v>
          </cell>
          <cell r="N249">
            <v>0</v>
          </cell>
          <cell r="O249">
            <v>0</v>
          </cell>
          <cell r="P249">
            <v>0</v>
          </cell>
          <cell r="Q249">
            <v>1</v>
          </cell>
          <cell r="R249" t="str">
            <v>PROTECCION SOCIAL</v>
          </cell>
          <cell r="S249">
            <v>1</v>
          </cell>
          <cell r="T249" t="str">
            <v>SERVICIO DE EDUCACION</v>
          </cell>
          <cell r="U249">
            <v>5</v>
          </cell>
          <cell r="V249" t="str">
            <v>PROYECTOS GESTIONES PASADAS</v>
          </cell>
          <cell r="W249">
            <v>304</v>
          </cell>
        </row>
        <row r="250">
          <cell r="B250" t="str">
            <v>B05-10300-00000</v>
          </cell>
          <cell r="C250" t="str">
            <v>ASFALTADO AV. LA PAZ (FASE I)</v>
          </cell>
          <cell r="D250" t="str">
            <v>LOS ANDES 16 DE JULIO 3RA SECCION</v>
          </cell>
          <cell r="E250">
            <v>6</v>
          </cell>
          <cell r="F250" t="str">
            <v>DISTRITO - 6</v>
          </cell>
          <cell r="G250" t="str">
            <v>I</v>
          </cell>
          <cell r="H250">
            <v>12214</v>
          </cell>
          <cell r="I250">
            <v>0</v>
          </cell>
          <cell r="J250">
            <v>12214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2</v>
          </cell>
          <cell r="R250" t="str">
            <v>OBRAS Y MEDIO AMBIENTE</v>
          </cell>
          <cell r="S250">
            <v>18</v>
          </cell>
          <cell r="T250" t="str">
            <v>CONSTRUCCION Y MANTENIMIENTO DE CAMINOS VECINALES</v>
          </cell>
          <cell r="U250">
            <v>5</v>
          </cell>
          <cell r="V250" t="str">
            <v>PROYECTOS GESTIONES PASADAS</v>
          </cell>
          <cell r="W250">
            <v>306</v>
          </cell>
        </row>
        <row r="251">
          <cell r="B251" t="str">
            <v>B05-10301-00000</v>
          </cell>
          <cell r="C251" t="str">
            <v>ASFALTADO AV. JOSE MANUEL PANDO (COMPLEMENTACION)</v>
          </cell>
          <cell r="D251" t="str">
            <v>SANTIAGO II - VILLA BOLIVAR "E"</v>
          </cell>
          <cell r="E251">
            <v>2</v>
          </cell>
          <cell r="F251" t="str">
            <v>DISTRITO - 2</v>
          </cell>
          <cell r="G251" t="str">
            <v>I</v>
          </cell>
          <cell r="H251">
            <v>211622</v>
          </cell>
          <cell r="I251">
            <v>32154</v>
          </cell>
          <cell r="J251">
            <v>179468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2</v>
          </cell>
          <cell r="R251" t="str">
            <v>OBRAS Y MEDIO AMBIENTE</v>
          </cell>
          <cell r="S251">
            <v>18</v>
          </cell>
          <cell r="T251" t="str">
            <v>CONSTRUCCION Y MANTENIMIENTO DE CAMINOS VECINALES</v>
          </cell>
          <cell r="U251">
            <v>5</v>
          </cell>
          <cell r="V251" t="str">
            <v>PROYECTOS GESTIONES PASADAS</v>
          </cell>
          <cell r="W251">
            <v>307</v>
          </cell>
        </row>
        <row r="252">
          <cell r="B252" t="str">
            <v>B05-10302-00000</v>
          </cell>
          <cell r="C252" t="str">
            <v>ASFALTADO AV. JUNIN (FASE I)</v>
          </cell>
          <cell r="D252" t="str">
            <v>DISTRITAL (DIST. 3)</v>
          </cell>
          <cell r="E252">
            <v>3</v>
          </cell>
          <cell r="F252" t="str">
            <v>DISTRITO - 3</v>
          </cell>
          <cell r="G252" t="str">
            <v>I</v>
          </cell>
          <cell r="H252">
            <v>49032</v>
          </cell>
          <cell r="I252">
            <v>0</v>
          </cell>
          <cell r="J252">
            <v>49032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</v>
          </cell>
          <cell r="R252" t="str">
            <v>OBRAS Y MEDIO AMBIENTE</v>
          </cell>
          <cell r="S252">
            <v>18</v>
          </cell>
          <cell r="T252" t="str">
            <v>CONSTRUCCION Y MANTENIMIENTO DE CAMINOS VECINALES</v>
          </cell>
          <cell r="U252">
            <v>5</v>
          </cell>
          <cell r="V252" t="str">
            <v>PROYECTOS GESTIONES PASADAS</v>
          </cell>
          <cell r="W252">
            <v>308</v>
          </cell>
        </row>
        <row r="253">
          <cell r="B253" t="str">
            <v>B05-10321-00000</v>
          </cell>
          <cell r="C253" t="str">
            <v>CONSTRUCCION DE CORDON DE ACERA (DOTACION DE CEMENTO)</v>
          </cell>
          <cell r="D253" t="str">
            <v>URB. MERCURIO</v>
          </cell>
          <cell r="E253">
            <v>5</v>
          </cell>
          <cell r="F253" t="str">
            <v>DISTRITO - 5</v>
          </cell>
          <cell r="G253" t="str">
            <v>I</v>
          </cell>
          <cell r="H253">
            <v>3254</v>
          </cell>
          <cell r="I253">
            <v>0</v>
          </cell>
          <cell r="J253">
            <v>3254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 t="str">
            <v>OBRAS Y MEDIO AMBIENTE</v>
          </cell>
          <cell r="S253">
            <v>18</v>
          </cell>
          <cell r="T253" t="str">
            <v>CONSTRUCCION Y MANTENIMIENTO DE CAMINOS VECINALES</v>
          </cell>
          <cell r="U253">
            <v>5</v>
          </cell>
          <cell r="V253" t="str">
            <v>PROYECTOS GESTIONES PASADAS</v>
          </cell>
          <cell r="W253">
            <v>311</v>
          </cell>
        </row>
        <row r="254">
          <cell r="B254" t="str">
            <v>B05-10366-00000</v>
          </cell>
          <cell r="C254" t="str">
            <v>CONSTRUCCION DE TINGLADO (FASE I)</v>
          </cell>
          <cell r="D254" t="str">
            <v>AROMA (DIST.2)</v>
          </cell>
          <cell r="E254">
            <v>2</v>
          </cell>
          <cell r="F254" t="str">
            <v>DISTRITO - 2</v>
          </cell>
          <cell r="G254" t="str">
            <v>I</v>
          </cell>
          <cell r="H254">
            <v>66591</v>
          </cell>
          <cell r="I254">
            <v>66591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</v>
          </cell>
          <cell r="R254" t="str">
            <v>OBRAS Y MEDIO AMBIENTE</v>
          </cell>
          <cell r="S254">
            <v>12</v>
          </cell>
          <cell r="T254" t="str">
            <v>INFRAESTRUCTURA URBANA Y RURAL</v>
          </cell>
          <cell r="U254">
            <v>5</v>
          </cell>
          <cell r="V254" t="str">
            <v>PROYECTOS GESTIONES PASADAS</v>
          </cell>
          <cell r="W254">
            <v>312</v>
          </cell>
        </row>
        <row r="255">
          <cell r="B255" t="str">
            <v>B05-10378-00000</v>
          </cell>
          <cell r="C255" t="str">
            <v>CONSTRUCCION SEDE SOCIAL (OBRA FINA) (DOTACION DE MATERIALES)</v>
          </cell>
          <cell r="D255" t="str">
            <v>ALONZO DE MENDOZA (DIST. 8)</v>
          </cell>
          <cell r="E255">
            <v>8</v>
          </cell>
          <cell r="F255" t="str">
            <v>DISTRITO - 8</v>
          </cell>
          <cell r="G255" t="str">
            <v>I</v>
          </cell>
          <cell r="H255">
            <v>2743</v>
          </cell>
          <cell r="I255">
            <v>0</v>
          </cell>
          <cell r="J255">
            <v>2743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2</v>
          </cell>
          <cell r="R255" t="str">
            <v>OBRAS Y MEDIO AMBIENTE</v>
          </cell>
          <cell r="S255">
            <v>12</v>
          </cell>
          <cell r="T255" t="str">
            <v>INFRAESTRUCTURA URBANA Y RURAL</v>
          </cell>
          <cell r="U255">
            <v>5</v>
          </cell>
          <cell r="V255" t="str">
            <v>PROYECTOS GESTIONES PASADAS</v>
          </cell>
          <cell r="W255">
            <v>313</v>
          </cell>
        </row>
        <row r="256">
          <cell r="B256" t="str">
            <v>B05-10389-00000</v>
          </cell>
          <cell r="C256" t="str">
            <v>EMPEDRADO AV. 31</v>
          </cell>
          <cell r="D256" t="str">
            <v>TUNARI (DIST. 4)</v>
          </cell>
          <cell r="E256">
            <v>4</v>
          </cell>
          <cell r="F256" t="str">
            <v>DISTRITO - 4</v>
          </cell>
          <cell r="G256" t="str">
            <v>I</v>
          </cell>
          <cell r="H256">
            <v>3235</v>
          </cell>
          <cell r="I256">
            <v>3235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2</v>
          </cell>
          <cell r="R256" t="str">
            <v>OBRAS Y MEDIO AMBIENTE</v>
          </cell>
          <cell r="S256">
            <v>18</v>
          </cell>
          <cell r="T256" t="str">
            <v>CONSTRUCCION Y MANTENIMIENTO DE CAMINOS VECINALES</v>
          </cell>
          <cell r="U256">
            <v>5</v>
          </cell>
          <cell r="V256" t="str">
            <v>PROYECTOS GESTIONES PASADAS</v>
          </cell>
          <cell r="W256">
            <v>314</v>
          </cell>
        </row>
        <row r="257">
          <cell r="B257" t="str">
            <v>B05-10397-00000</v>
          </cell>
          <cell r="C257" t="str">
            <v>ENCAUSAMIENTO DE AFLUENTES AV. FRANZ TAMAYO</v>
          </cell>
          <cell r="D257" t="str">
            <v>DISTRITAL (DIST. 5)</v>
          </cell>
          <cell r="E257">
            <v>5</v>
          </cell>
          <cell r="F257" t="str">
            <v>DISTRITO - 5</v>
          </cell>
          <cell r="G257" t="str">
            <v>I</v>
          </cell>
          <cell r="H257">
            <v>169985</v>
          </cell>
          <cell r="I257">
            <v>0</v>
          </cell>
          <cell r="J257">
            <v>169985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2</v>
          </cell>
          <cell r="R257" t="str">
            <v>OBRAS Y MEDIO AMBIENTE</v>
          </cell>
          <cell r="S257">
            <v>16</v>
          </cell>
          <cell r="T257" t="str">
            <v>TRATAMIENTO DE CUENCAS</v>
          </cell>
          <cell r="U257">
            <v>5</v>
          </cell>
          <cell r="V257" t="str">
            <v>PROYECTOS GESTIONES PASADAS</v>
          </cell>
          <cell r="W257">
            <v>315</v>
          </cell>
        </row>
        <row r="258">
          <cell r="B258" t="str">
            <v>B05-10486-00000</v>
          </cell>
          <cell r="C258" t="str">
            <v>ENLOSETADO CALLE SERGIO SUAREZ Y GRAN BRETAÑA (FASE I)</v>
          </cell>
          <cell r="D258" t="str">
            <v>BUSCH- MERCURIO (DIST. 5)</v>
          </cell>
          <cell r="E258">
            <v>5</v>
          </cell>
          <cell r="F258" t="str">
            <v>DISTRITO - 5</v>
          </cell>
          <cell r="G258" t="str">
            <v>I</v>
          </cell>
          <cell r="H258">
            <v>12802</v>
          </cell>
          <cell r="I258">
            <v>12802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</v>
          </cell>
          <cell r="R258" t="str">
            <v>OBRAS Y MEDIO AMBIENTE</v>
          </cell>
          <cell r="S258">
            <v>18</v>
          </cell>
          <cell r="T258" t="str">
            <v>CONSTRUCCION Y MANTENIMIENTO DE CAMINOS VECINALES</v>
          </cell>
          <cell r="U258">
            <v>5</v>
          </cell>
          <cell r="V258" t="str">
            <v>PROYECTOS GESTIONES PASADAS</v>
          </cell>
          <cell r="W258">
            <v>318</v>
          </cell>
        </row>
        <row r="259">
          <cell r="B259" t="str">
            <v>B05-11005-00000</v>
          </cell>
          <cell r="C259" t="str">
            <v>TENDIDO DE RED DE  ALCANTARILLADO  PLUVIAL U.E. ANTONIO PAREDES HASTA AV. RIGOBERTO PAREDES</v>
          </cell>
          <cell r="D259" t="str">
            <v>DISTRITO 5</v>
          </cell>
          <cell r="E259">
            <v>5</v>
          </cell>
          <cell r="F259" t="str">
            <v>DISTRITO - 5</v>
          </cell>
          <cell r="G259" t="str">
            <v>I</v>
          </cell>
          <cell r="H259">
            <v>83454</v>
          </cell>
          <cell r="I259">
            <v>0</v>
          </cell>
          <cell r="J259">
            <v>83454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</v>
          </cell>
          <cell r="R259" t="str">
            <v>OBRAS Y MEDIO AMBIENTE</v>
          </cell>
          <cell r="S259">
            <v>15</v>
          </cell>
          <cell r="T259" t="str">
            <v>PLAN USO DE DESECHOS SOLIDOS - ALCANTARILLADO SANITARIO</v>
          </cell>
          <cell r="U259">
            <v>5</v>
          </cell>
          <cell r="V259" t="str">
            <v>PROYECTOS GESTIONES PASADAS</v>
          </cell>
          <cell r="W259">
            <v>321</v>
          </cell>
        </row>
        <row r="260">
          <cell r="B260" t="str">
            <v>B05-11017-00000</v>
          </cell>
          <cell r="C260" t="str">
            <v>ENLOSETADO AV. TARAPACA (FASE I)</v>
          </cell>
          <cell r="D260" t="str">
            <v>SANTIAGO I</v>
          </cell>
          <cell r="E260">
            <v>1</v>
          </cell>
          <cell r="F260" t="str">
            <v>DISTRITO - 1</v>
          </cell>
          <cell r="G260" t="str">
            <v>I</v>
          </cell>
          <cell r="H260">
            <v>36926</v>
          </cell>
          <cell r="I260">
            <v>36926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2</v>
          </cell>
          <cell r="R260" t="str">
            <v>OBRAS Y MEDIO AMBIENTE</v>
          </cell>
          <cell r="S260">
            <v>18</v>
          </cell>
          <cell r="T260" t="str">
            <v>CONSTRUCCION Y MANTENIMIENTO DE CAMINOS VECINALES</v>
          </cell>
          <cell r="U260">
            <v>5</v>
          </cell>
          <cell r="V260" t="str">
            <v>PROYECTOS GESTIONES PASADAS</v>
          </cell>
          <cell r="W260">
            <v>323</v>
          </cell>
        </row>
        <row r="261">
          <cell r="B261" t="str">
            <v>B05-11018-00000</v>
          </cell>
          <cell r="C261" t="str">
            <v>ENLOSETADO CALLE 2 "7 ENANOS"</v>
          </cell>
          <cell r="D261" t="str">
            <v>EXALTACION 1ER SECCION</v>
          </cell>
          <cell r="E261">
            <v>1</v>
          </cell>
          <cell r="F261" t="str">
            <v>DISTRITO - 1</v>
          </cell>
          <cell r="G261" t="str">
            <v>I</v>
          </cell>
          <cell r="H261">
            <v>3578</v>
          </cell>
          <cell r="I261">
            <v>3578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 t="str">
            <v>OBRAS Y MEDIO AMBIENTE</v>
          </cell>
          <cell r="S261">
            <v>18</v>
          </cell>
          <cell r="T261" t="str">
            <v>CONSTRUCCION Y MANTENIMIENTO DE CAMINOS VECINALES</v>
          </cell>
          <cell r="U261">
            <v>5</v>
          </cell>
          <cell r="V261" t="str">
            <v>PROYECTOS GESTIONES PASADAS</v>
          </cell>
          <cell r="W261">
            <v>324</v>
          </cell>
        </row>
        <row r="262">
          <cell r="B262" t="str">
            <v>B05-11021-00000</v>
          </cell>
          <cell r="C262" t="str">
            <v>ENLOSETADO CALLE (11) ALFREDO JAUREGUI ROSQUELLAS</v>
          </cell>
          <cell r="D262" t="str">
            <v>C. SATELITE PLAN 266</v>
          </cell>
          <cell r="E262">
            <v>1</v>
          </cell>
          <cell r="F262" t="str">
            <v>DISTRITO - 1</v>
          </cell>
          <cell r="G262" t="str">
            <v>I</v>
          </cell>
          <cell r="H262">
            <v>4257</v>
          </cell>
          <cell r="I262">
            <v>4257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2</v>
          </cell>
          <cell r="R262" t="str">
            <v>OBRAS Y MEDIO AMBIENTE</v>
          </cell>
          <cell r="S262">
            <v>18</v>
          </cell>
          <cell r="T262" t="str">
            <v>CONSTRUCCION Y MANTENIMIENTO DE CAMINOS VECINALES</v>
          </cell>
          <cell r="U262">
            <v>5</v>
          </cell>
          <cell r="V262" t="str">
            <v>PROYECTOS GESTIONES PASADAS</v>
          </cell>
          <cell r="W262">
            <v>325</v>
          </cell>
        </row>
        <row r="263">
          <cell r="B263" t="str">
            <v>B05-11028-00000</v>
          </cell>
          <cell r="C263" t="str">
            <v>ENLOSETADO CALLE 8 (CONCLUSION)</v>
          </cell>
          <cell r="D263" t="str">
            <v>CENTRAL VILLA DOLORES</v>
          </cell>
          <cell r="E263">
            <v>1</v>
          </cell>
          <cell r="F263" t="str">
            <v>DISTRITO - 1</v>
          </cell>
          <cell r="G263" t="str">
            <v>I</v>
          </cell>
          <cell r="H263">
            <v>23250</v>
          </cell>
          <cell r="I263">
            <v>23250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2</v>
          </cell>
          <cell r="R263" t="str">
            <v>OBRAS Y MEDIO AMBIENTE</v>
          </cell>
          <cell r="S263">
            <v>18</v>
          </cell>
          <cell r="T263" t="str">
            <v>CONSTRUCCION Y MANTENIMIENTO DE CAMINOS VECINALES</v>
          </cell>
          <cell r="U263">
            <v>5</v>
          </cell>
          <cell r="V263" t="str">
            <v>PROYECTOS GESTIONES PASADAS</v>
          </cell>
          <cell r="W263">
            <v>326</v>
          </cell>
        </row>
        <row r="264">
          <cell r="B264" t="str">
            <v>B05-11041-00000</v>
          </cell>
          <cell r="C264" t="str">
            <v>CONSTRUCCION DE GRADERIAS Y COMPLEMENTACION AREA INFANTIL</v>
          </cell>
          <cell r="D264" t="str">
            <v>DELICIAS   II</v>
          </cell>
          <cell r="E264">
            <v>2</v>
          </cell>
          <cell r="F264" t="str">
            <v>DISTRITO - 2</v>
          </cell>
          <cell r="G264" t="str">
            <v>I</v>
          </cell>
          <cell r="H264">
            <v>3190</v>
          </cell>
          <cell r="I264">
            <v>0</v>
          </cell>
          <cell r="J264">
            <v>3190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2</v>
          </cell>
          <cell r="R264" t="str">
            <v>OBRAS Y MEDIO AMBIENTE</v>
          </cell>
          <cell r="S264">
            <v>12</v>
          </cell>
          <cell r="T264" t="str">
            <v>INFRAESTRUCTURA URBANA Y RURAL</v>
          </cell>
          <cell r="U264">
            <v>5</v>
          </cell>
          <cell r="V264" t="str">
            <v>PROYECTOS GESTIONES PASADAS</v>
          </cell>
          <cell r="W264">
            <v>327</v>
          </cell>
        </row>
        <row r="265">
          <cell r="B265" t="str">
            <v>B05-11049-00000</v>
          </cell>
          <cell r="C265" t="str">
            <v>ENLOSETADO CALLE 125 (FASE I)</v>
          </cell>
          <cell r="D265" t="str">
            <v>BOLIVAR    B</v>
          </cell>
          <cell r="E265">
            <v>2</v>
          </cell>
          <cell r="F265" t="str">
            <v>DISTRITO - 2</v>
          </cell>
          <cell r="G265" t="str">
            <v>I</v>
          </cell>
          <cell r="H265">
            <v>3712</v>
          </cell>
          <cell r="I265">
            <v>3712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2</v>
          </cell>
          <cell r="R265" t="str">
            <v>OBRAS Y MEDIO AMBIENTE</v>
          </cell>
          <cell r="S265">
            <v>18</v>
          </cell>
          <cell r="T265" t="str">
            <v>CONSTRUCCION Y MANTENIMIENTO DE CAMINOS VECINALES</v>
          </cell>
          <cell r="U265">
            <v>5</v>
          </cell>
          <cell r="V265" t="str">
            <v>PROYECTOS GESTIONES PASADAS</v>
          </cell>
          <cell r="W265">
            <v>328</v>
          </cell>
        </row>
        <row r="266">
          <cell r="B266" t="str">
            <v>B05-11050-00000</v>
          </cell>
          <cell r="C266" t="str">
            <v>ENLOSETADO CALLE MADIDI Y CALLE BERMEJO</v>
          </cell>
          <cell r="D266" t="str">
            <v>CUPILUPACA CENTRAL</v>
          </cell>
          <cell r="E266">
            <v>2</v>
          </cell>
          <cell r="F266" t="str">
            <v>DISTRITO - 2</v>
          </cell>
          <cell r="G266" t="str">
            <v>I</v>
          </cell>
          <cell r="H266">
            <v>18017</v>
          </cell>
          <cell r="I266">
            <v>18017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2</v>
          </cell>
          <cell r="R266" t="str">
            <v>OBRAS Y MEDIO AMBIENTE</v>
          </cell>
          <cell r="S266">
            <v>18</v>
          </cell>
          <cell r="T266" t="str">
            <v>CONSTRUCCION Y MANTENIMIENTO DE CAMINOS VECINALES</v>
          </cell>
          <cell r="U266">
            <v>5</v>
          </cell>
          <cell r="V266" t="str">
            <v>PROYECTOS GESTIONES PASADAS</v>
          </cell>
          <cell r="W266">
            <v>329</v>
          </cell>
        </row>
        <row r="267">
          <cell r="B267" t="str">
            <v>B05-11056-00000</v>
          </cell>
          <cell r="C267" t="str">
            <v>CONSTRUCCION CANCHA MULTIFUNCIONAL + TINGLADO - FASE II</v>
          </cell>
          <cell r="D267" t="str">
            <v>SAN LUIS ZONGO</v>
          </cell>
          <cell r="E267">
            <v>3</v>
          </cell>
          <cell r="F267" t="str">
            <v>DISTRITO - 3</v>
          </cell>
          <cell r="G267" t="str">
            <v>I</v>
          </cell>
          <cell r="H267">
            <v>77209</v>
          </cell>
          <cell r="I267">
            <v>24787</v>
          </cell>
          <cell r="J267">
            <v>52422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2</v>
          </cell>
          <cell r="R267" t="str">
            <v>OBRAS Y MEDIO AMBIENTE</v>
          </cell>
          <cell r="S267">
            <v>12</v>
          </cell>
          <cell r="T267" t="str">
            <v>INFRAESTRUCTURA URBANA Y RURAL</v>
          </cell>
          <cell r="U267">
            <v>5</v>
          </cell>
          <cell r="V267" t="str">
            <v>PROYECTOS GESTIONES PASADAS</v>
          </cell>
          <cell r="W267">
            <v>330</v>
          </cell>
        </row>
        <row r="268">
          <cell r="B268" t="str">
            <v>B05-11057-00000</v>
          </cell>
          <cell r="C268" t="str">
            <v>CONSTRUCCION CANCHA MULTIFUNCIONAL + TINGLADO - FASE III</v>
          </cell>
          <cell r="D268" t="str">
            <v>COSMOS 79 UNIDAD VECINAL "G"</v>
          </cell>
          <cell r="E268">
            <v>3</v>
          </cell>
          <cell r="F268" t="str">
            <v>DISTRITO - 3</v>
          </cell>
          <cell r="G268" t="str">
            <v>I</v>
          </cell>
          <cell r="H268">
            <v>122550</v>
          </cell>
          <cell r="I268">
            <v>122550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2</v>
          </cell>
          <cell r="R268" t="str">
            <v>OBRAS Y MEDIO AMBIENTE</v>
          </cell>
          <cell r="S268">
            <v>12</v>
          </cell>
          <cell r="T268" t="str">
            <v>INFRAESTRUCTURA URBANA Y RURAL</v>
          </cell>
          <cell r="U268">
            <v>5</v>
          </cell>
          <cell r="V268" t="str">
            <v>PROYECTOS GESTIONES PASADAS</v>
          </cell>
          <cell r="W268">
            <v>331</v>
          </cell>
        </row>
        <row r="269">
          <cell r="B269" t="str">
            <v>B05-11062-00000</v>
          </cell>
          <cell r="C269" t="str">
            <v>CONSTRUCCION DE MINGITORIO</v>
          </cell>
          <cell r="D269" t="str">
            <v>MURURATA</v>
          </cell>
          <cell r="E269">
            <v>3</v>
          </cell>
          <cell r="F269" t="str">
            <v>DISTRITO - 3</v>
          </cell>
          <cell r="G269" t="str">
            <v>I</v>
          </cell>
          <cell r="H269">
            <v>2946</v>
          </cell>
          <cell r="I269">
            <v>2946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2</v>
          </cell>
          <cell r="R269" t="str">
            <v>OBRAS Y MEDIO AMBIENTE</v>
          </cell>
          <cell r="S269">
            <v>12</v>
          </cell>
          <cell r="T269" t="str">
            <v>INFRAESTRUCTURA URBANA Y RURAL</v>
          </cell>
          <cell r="U269">
            <v>5</v>
          </cell>
          <cell r="V269" t="str">
            <v>PROYECTOS GESTIONES PASADAS</v>
          </cell>
          <cell r="W269">
            <v>332</v>
          </cell>
        </row>
        <row r="270">
          <cell r="B270" t="str">
            <v>B05-11063-00000</v>
          </cell>
          <cell r="C270" t="str">
            <v>CONSTRUCCION DE MINGITORIO</v>
          </cell>
          <cell r="D270" t="str">
            <v>VILLA ADELA YUNGUYO</v>
          </cell>
          <cell r="E270">
            <v>3</v>
          </cell>
          <cell r="F270" t="str">
            <v>DISTRITO - 3</v>
          </cell>
          <cell r="G270" t="str">
            <v>I</v>
          </cell>
          <cell r="H270">
            <v>2946</v>
          </cell>
          <cell r="I270">
            <v>2946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2</v>
          </cell>
          <cell r="R270" t="str">
            <v>OBRAS Y MEDIO AMBIENTE</v>
          </cell>
          <cell r="S270">
            <v>12</v>
          </cell>
          <cell r="T270" t="str">
            <v>INFRAESTRUCTURA URBANA Y RURAL</v>
          </cell>
          <cell r="U270">
            <v>5</v>
          </cell>
          <cell r="V270" t="str">
            <v>PROYECTOS GESTIONES PASADAS</v>
          </cell>
          <cell r="W270">
            <v>333</v>
          </cell>
        </row>
        <row r="271">
          <cell r="B271" t="str">
            <v>B05-11069-00000</v>
          </cell>
          <cell r="C271" t="str">
            <v>CONSTRUCCION PLAZA CIVICA - FASE IV</v>
          </cell>
          <cell r="D271" t="str">
            <v>BARTOLINA SISA</v>
          </cell>
          <cell r="E271">
            <v>3</v>
          </cell>
          <cell r="F271" t="str">
            <v>DISTRITO - 3</v>
          </cell>
          <cell r="G271" t="str">
            <v>I</v>
          </cell>
          <cell r="H271">
            <v>8873</v>
          </cell>
          <cell r="I271">
            <v>8873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2</v>
          </cell>
          <cell r="R271" t="str">
            <v>OBRAS Y MEDIO AMBIENTE</v>
          </cell>
          <cell r="S271">
            <v>12</v>
          </cell>
          <cell r="T271" t="str">
            <v>INFRAESTRUCTURA URBANA Y RURAL</v>
          </cell>
          <cell r="U271">
            <v>5</v>
          </cell>
          <cell r="V271" t="str">
            <v>PROYECTOS GESTIONES PASADAS</v>
          </cell>
          <cell r="W271">
            <v>334</v>
          </cell>
        </row>
        <row r="272">
          <cell r="B272" t="str">
            <v>B05-11071-00000</v>
          </cell>
          <cell r="C272" t="str">
            <v>CONSTRUCCION PLAZA Y PARQUE INFANTIL - FASE II</v>
          </cell>
          <cell r="D272" t="str">
            <v>CHARAPAQUI MUNICIPAL</v>
          </cell>
          <cell r="E272">
            <v>3</v>
          </cell>
          <cell r="F272" t="str">
            <v>DISTRITO - 3</v>
          </cell>
          <cell r="G272" t="str">
            <v>I</v>
          </cell>
          <cell r="H272">
            <v>11037</v>
          </cell>
          <cell r="I272">
            <v>11037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2</v>
          </cell>
          <cell r="R272" t="str">
            <v>OBRAS Y MEDIO AMBIENTE</v>
          </cell>
          <cell r="S272">
            <v>12</v>
          </cell>
          <cell r="T272" t="str">
            <v>INFRAESTRUCTURA URBANA Y RURAL</v>
          </cell>
          <cell r="U272">
            <v>5</v>
          </cell>
          <cell r="V272" t="str">
            <v>PROYECTOS GESTIONES PASADAS</v>
          </cell>
          <cell r="W272">
            <v>335</v>
          </cell>
        </row>
        <row r="273">
          <cell r="B273" t="str">
            <v>B05-11072-00000</v>
          </cell>
          <cell r="C273" t="str">
            <v>CONSTRUCCION SALON MULTIPLE - FASE III</v>
          </cell>
          <cell r="D273" t="str">
            <v>CALAMA</v>
          </cell>
          <cell r="E273">
            <v>3</v>
          </cell>
          <cell r="F273" t="str">
            <v>DISTRITO - 3</v>
          </cell>
          <cell r="G273" t="str">
            <v>I</v>
          </cell>
          <cell r="H273">
            <v>1620</v>
          </cell>
          <cell r="I273">
            <v>1620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2</v>
          </cell>
          <cell r="R273" t="str">
            <v>OBRAS Y MEDIO AMBIENTE</v>
          </cell>
          <cell r="S273">
            <v>12</v>
          </cell>
          <cell r="T273" t="str">
            <v>INFRAESTRUCTURA URBANA Y RURAL</v>
          </cell>
          <cell r="U273">
            <v>5</v>
          </cell>
          <cell r="V273" t="str">
            <v>PROYECTOS GESTIONES PASADAS</v>
          </cell>
          <cell r="W273">
            <v>336</v>
          </cell>
        </row>
        <row r="274">
          <cell r="B274" t="str">
            <v>B05-11088-00000</v>
          </cell>
          <cell r="C274" t="str">
            <v>CONSTRUCCION PLAZA AREA 3 (FASE I)</v>
          </cell>
          <cell r="D274" t="str">
            <v>16 DE FEBRERO FABRILES</v>
          </cell>
          <cell r="E274">
            <v>4</v>
          </cell>
          <cell r="F274" t="str">
            <v>DISTRITO - 4</v>
          </cell>
          <cell r="G274" t="str">
            <v>I</v>
          </cell>
          <cell r="H274">
            <v>54103</v>
          </cell>
          <cell r="I274">
            <v>54103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</v>
          </cell>
          <cell r="R274" t="str">
            <v>OBRAS Y MEDIO AMBIENTE</v>
          </cell>
          <cell r="S274">
            <v>12</v>
          </cell>
          <cell r="T274" t="str">
            <v>INFRAESTRUCTURA URBANA Y RURAL</v>
          </cell>
          <cell r="U274">
            <v>5</v>
          </cell>
          <cell r="V274" t="str">
            <v>PROYECTOS GESTIONES PASADAS</v>
          </cell>
          <cell r="W274">
            <v>337</v>
          </cell>
        </row>
        <row r="275">
          <cell r="B275" t="str">
            <v>B05-11102-00000</v>
          </cell>
          <cell r="C275" t="str">
            <v>CONSTRUCCION SEDE SOCIAL (CONCLUSION DE OBRA FINA)</v>
          </cell>
          <cell r="D275" t="str">
            <v>ANEXO HUAYNA POTOSI</v>
          </cell>
          <cell r="E275">
            <v>5</v>
          </cell>
          <cell r="F275" t="str">
            <v>DISTRITO - 5</v>
          </cell>
          <cell r="G275" t="str">
            <v>I</v>
          </cell>
          <cell r="H275">
            <v>2749</v>
          </cell>
          <cell r="I275">
            <v>2749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2</v>
          </cell>
          <cell r="R275" t="str">
            <v>OBRAS Y MEDIO AMBIENTE</v>
          </cell>
          <cell r="S275">
            <v>12</v>
          </cell>
          <cell r="T275" t="str">
            <v>INFRAESTRUCTURA URBANA Y RURAL</v>
          </cell>
          <cell r="U275">
            <v>5</v>
          </cell>
          <cell r="V275" t="str">
            <v>PROYECTOS GESTIONES PASADAS</v>
          </cell>
          <cell r="W275">
            <v>340</v>
          </cell>
        </row>
        <row r="276">
          <cell r="B276" t="str">
            <v>B05-11117-00000</v>
          </cell>
          <cell r="C276" t="str">
            <v>CONSTRUCCION PLAZA PRINCIPAL</v>
          </cell>
          <cell r="D276" t="str">
            <v>ANEXO HUAYNA POTOSI</v>
          </cell>
          <cell r="E276">
            <v>5</v>
          </cell>
          <cell r="F276" t="str">
            <v>DISTRITO - 5</v>
          </cell>
          <cell r="G276" t="str">
            <v>I</v>
          </cell>
          <cell r="H276">
            <v>55416</v>
          </cell>
          <cell r="I276">
            <v>55416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2</v>
          </cell>
          <cell r="R276" t="str">
            <v>OBRAS Y MEDIO AMBIENTE</v>
          </cell>
          <cell r="S276">
            <v>12</v>
          </cell>
          <cell r="T276" t="str">
            <v>INFRAESTRUCTURA URBANA Y RURAL</v>
          </cell>
          <cell r="U276">
            <v>5</v>
          </cell>
          <cell r="V276" t="str">
            <v>PROYECTOS GESTIONES PASADAS</v>
          </cell>
          <cell r="W276">
            <v>341</v>
          </cell>
        </row>
        <row r="277">
          <cell r="B277" t="str">
            <v>B05-11118-00000</v>
          </cell>
          <cell r="C277" t="str">
            <v>CONSTRUCCION SEDE SOCIAL</v>
          </cell>
          <cell r="D277" t="str">
            <v>MARISCAL SUCRE SECTOR "A"</v>
          </cell>
          <cell r="E277">
            <v>5</v>
          </cell>
          <cell r="F277" t="str">
            <v>DISTRITO - 5</v>
          </cell>
          <cell r="G277" t="str">
            <v>I</v>
          </cell>
          <cell r="H277">
            <v>26278</v>
          </cell>
          <cell r="I277">
            <v>26278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2</v>
          </cell>
          <cell r="R277" t="str">
            <v>OBRAS Y MEDIO AMBIENTE</v>
          </cell>
          <cell r="S277">
            <v>12</v>
          </cell>
          <cell r="T277" t="str">
            <v>INFRAESTRUCTURA URBANA Y RURAL</v>
          </cell>
          <cell r="U277">
            <v>5</v>
          </cell>
          <cell r="V277" t="str">
            <v>PROYECTOS GESTIONES PASADAS</v>
          </cell>
          <cell r="W277">
            <v>342</v>
          </cell>
        </row>
        <row r="278">
          <cell r="B278" t="str">
            <v>B05-11129-00000</v>
          </cell>
          <cell r="C278" t="str">
            <v>ENLOSETADO CALLE HUAROCHIRI</v>
          </cell>
          <cell r="D278" t="str">
            <v>VILLA TAHUANTINSUYO</v>
          </cell>
          <cell r="E278">
            <v>5</v>
          </cell>
          <cell r="F278" t="str">
            <v>DISTRITO - 5</v>
          </cell>
          <cell r="G278" t="str">
            <v>I</v>
          </cell>
          <cell r="H278">
            <v>16336</v>
          </cell>
          <cell r="I278">
            <v>16336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2</v>
          </cell>
          <cell r="R278" t="str">
            <v>OBRAS Y MEDIO AMBIENTE</v>
          </cell>
          <cell r="S278">
            <v>18</v>
          </cell>
          <cell r="T278" t="str">
            <v>CONSTRUCCION Y MANTENIMIENTO DE CAMINOS VECINALES</v>
          </cell>
          <cell r="U278">
            <v>5</v>
          </cell>
          <cell r="V278" t="str">
            <v>PROYECTOS GESTIONES PASADAS</v>
          </cell>
          <cell r="W278">
            <v>343</v>
          </cell>
        </row>
        <row r="279">
          <cell r="B279" t="str">
            <v>B05-11135-00000</v>
          </cell>
          <cell r="C279" t="str">
            <v>CONSTRUCCION CANCHA MULTIPLE 2da. FASE (COMPLEMENTACION)</v>
          </cell>
          <cell r="D279" t="str">
            <v>ALTO LIMA 3RA. SECCION</v>
          </cell>
          <cell r="E279">
            <v>6</v>
          </cell>
          <cell r="F279" t="str">
            <v>DISTRITO - 6</v>
          </cell>
          <cell r="G279" t="str">
            <v>I</v>
          </cell>
          <cell r="H279">
            <v>1150</v>
          </cell>
          <cell r="I279">
            <v>1150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2</v>
          </cell>
          <cell r="R279" t="str">
            <v>OBRAS Y MEDIO AMBIENTE</v>
          </cell>
          <cell r="S279">
            <v>12</v>
          </cell>
          <cell r="T279" t="str">
            <v>INFRAESTRUCTURA URBANA Y RURAL</v>
          </cell>
          <cell r="U279">
            <v>5</v>
          </cell>
          <cell r="V279" t="str">
            <v>PROYECTOS GESTIONES PASADAS</v>
          </cell>
          <cell r="W279">
            <v>344</v>
          </cell>
        </row>
        <row r="280">
          <cell r="B280" t="str">
            <v>B05-11183-00000</v>
          </cell>
          <cell r="C280" t="str">
            <v>DISTRIBUIDOR DE TRAFICO VIAL PLAZA BALLIVIAN FASE I</v>
          </cell>
          <cell r="D280" t="str">
            <v>DISTRITAL</v>
          </cell>
          <cell r="E280">
            <v>6</v>
          </cell>
          <cell r="F280" t="str">
            <v>DISTRITO - 6</v>
          </cell>
          <cell r="G280" t="str">
            <v>I</v>
          </cell>
          <cell r="H280">
            <v>269755</v>
          </cell>
          <cell r="I280">
            <v>269755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2</v>
          </cell>
          <cell r="R280" t="str">
            <v>OBRAS Y MEDIO AMBIENTE</v>
          </cell>
          <cell r="S280">
            <v>18</v>
          </cell>
          <cell r="T280" t="str">
            <v>CONSTRUCCION Y MANTENIMIENTO DE CAMINOS VECINALES</v>
          </cell>
          <cell r="U280">
            <v>5</v>
          </cell>
          <cell r="V280" t="str">
            <v>PROYECTOS GESTIONES PASADAS</v>
          </cell>
          <cell r="W280">
            <v>345</v>
          </cell>
        </row>
        <row r="281">
          <cell r="B281" t="str">
            <v>B05-11189-00000</v>
          </cell>
          <cell r="C281" t="str">
            <v>CONSTRUCCION SEDE SOCIAL (COMPLEMENTACION)</v>
          </cell>
          <cell r="D281" t="str">
            <v>CALUYO</v>
          </cell>
          <cell r="E281">
            <v>3</v>
          </cell>
          <cell r="F281" t="str">
            <v>DISTRITO - 3</v>
          </cell>
          <cell r="G281" t="str">
            <v>I</v>
          </cell>
          <cell r="H281">
            <v>1936</v>
          </cell>
          <cell r="I281">
            <v>1936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2</v>
          </cell>
          <cell r="R281" t="str">
            <v>OBRAS Y MEDIO AMBIENTE</v>
          </cell>
          <cell r="S281">
            <v>12</v>
          </cell>
          <cell r="T281" t="str">
            <v>INFRAESTRUCTURA URBANA Y RURAL</v>
          </cell>
          <cell r="U281">
            <v>5</v>
          </cell>
          <cell r="V281" t="str">
            <v>PROYECTOS GESTIONES PASADAS</v>
          </cell>
          <cell r="W281">
            <v>346</v>
          </cell>
        </row>
        <row r="282">
          <cell r="B282" t="str">
            <v>B05-11195-00000</v>
          </cell>
          <cell r="C282" t="str">
            <v>ENLOSETADO CALLE COCHABAMBA</v>
          </cell>
          <cell r="D282" t="str">
            <v>VILLA ADELA (PLAN 44-B)</v>
          </cell>
          <cell r="E282">
            <v>3</v>
          </cell>
          <cell r="F282" t="str">
            <v>DISTRITO - 3</v>
          </cell>
          <cell r="G282" t="str">
            <v>I</v>
          </cell>
          <cell r="H282">
            <v>8484</v>
          </cell>
          <cell r="I282">
            <v>8484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2</v>
          </cell>
          <cell r="R282" t="str">
            <v>OBRAS Y MEDIO AMBIENTE</v>
          </cell>
          <cell r="S282">
            <v>18</v>
          </cell>
          <cell r="T282" t="str">
            <v>CONSTRUCCION Y MANTENIMIENTO DE CAMINOS VECINALES</v>
          </cell>
          <cell r="U282">
            <v>5</v>
          </cell>
          <cell r="V282" t="str">
            <v>PROYECTOS GESTIONES PASADAS</v>
          </cell>
          <cell r="W282">
            <v>347</v>
          </cell>
        </row>
        <row r="283">
          <cell r="B283" t="str">
            <v>B05-11214-00000</v>
          </cell>
          <cell r="C283" t="str">
            <v>CONSTRUCCION PLAZA DE LA TERCERA EDAD</v>
          </cell>
          <cell r="D283" t="str">
            <v>1RO DE MAYO</v>
          </cell>
          <cell r="E283">
            <v>3</v>
          </cell>
          <cell r="F283" t="str">
            <v>DISTRITO - 3</v>
          </cell>
          <cell r="G283" t="str">
            <v>I</v>
          </cell>
          <cell r="H283">
            <v>9256</v>
          </cell>
          <cell r="I283">
            <v>9256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2</v>
          </cell>
          <cell r="R283" t="str">
            <v>OBRAS Y MEDIO AMBIENTE</v>
          </cell>
          <cell r="S283">
            <v>12</v>
          </cell>
          <cell r="T283" t="str">
            <v>INFRAESTRUCTURA URBANA Y RURAL</v>
          </cell>
          <cell r="U283">
            <v>5</v>
          </cell>
          <cell r="V283" t="str">
            <v>PROYECTOS GESTIONES PASADAS</v>
          </cell>
          <cell r="W283">
            <v>348</v>
          </cell>
        </row>
        <row r="284">
          <cell r="B284" t="str">
            <v>B05-11216-00000</v>
          </cell>
          <cell r="C284" t="str">
            <v>CONSTRUCCION WALLY - MURO PERIMETRAL</v>
          </cell>
          <cell r="D284" t="str">
            <v>CRUZ DEL SUR</v>
          </cell>
          <cell r="E284">
            <v>3</v>
          </cell>
          <cell r="F284" t="str">
            <v>DISTRITO - 3</v>
          </cell>
          <cell r="G284" t="str">
            <v>I</v>
          </cell>
          <cell r="H284">
            <v>2472</v>
          </cell>
          <cell r="I284">
            <v>2472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2</v>
          </cell>
          <cell r="R284" t="str">
            <v>OBRAS Y MEDIO AMBIENTE</v>
          </cell>
          <cell r="S284">
            <v>12</v>
          </cell>
          <cell r="T284" t="str">
            <v>INFRAESTRUCTURA URBANA Y RURAL</v>
          </cell>
          <cell r="U284">
            <v>5</v>
          </cell>
          <cell r="V284" t="str">
            <v>PROYECTOS GESTIONES PASADAS</v>
          </cell>
          <cell r="W284">
            <v>349</v>
          </cell>
        </row>
        <row r="285">
          <cell r="B285" t="str">
            <v>B05-11237-00000</v>
          </cell>
          <cell r="C285" t="str">
            <v>ENLOSETADO CALLE 8</v>
          </cell>
          <cell r="D285" t="str">
            <v>PLAN 405</v>
          </cell>
          <cell r="E285">
            <v>1</v>
          </cell>
          <cell r="F285" t="str">
            <v>DISTRITO - 1</v>
          </cell>
          <cell r="G285" t="str">
            <v>I</v>
          </cell>
          <cell r="H285">
            <v>19565</v>
          </cell>
          <cell r="I285">
            <v>19565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2</v>
          </cell>
          <cell r="R285" t="str">
            <v>OBRAS Y MEDIO AMBIENTE</v>
          </cell>
          <cell r="S285">
            <v>18</v>
          </cell>
          <cell r="T285" t="str">
            <v>CONSTRUCCION Y MANTENIMIENTO DE CAMINOS VECINALES</v>
          </cell>
          <cell r="U285">
            <v>5</v>
          </cell>
          <cell r="V285" t="str">
            <v>PROYECTOS GESTIONES PASADAS</v>
          </cell>
          <cell r="W285">
            <v>350</v>
          </cell>
        </row>
        <row r="286">
          <cell r="B286" t="str">
            <v>B05-11239-00000</v>
          </cell>
          <cell r="C286" t="str">
            <v>ENLOSETADO CALLE MACHU (CONCLUSION)</v>
          </cell>
          <cell r="D286" t="str">
            <v>ANEXO SANTA ROSA</v>
          </cell>
          <cell r="E286">
            <v>1</v>
          </cell>
          <cell r="F286" t="str">
            <v>DISTRITO - 1</v>
          </cell>
          <cell r="G286" t="str">
            <v>I</v>
          </cell>
          <cell r="H286">
            <v>12823</v>
          </cell>
          <cell r="I286">
            <v>12823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</v>
          </cell>
          <cell r="R286" t="str">
            <v>OBRAS Y MEDIO AMBIENTE</v>
          </cell>
          <cell r="S286">
            <v>18</v>
          </cell>
          <cell r="T286" t="str">
            <v>CONSTRUCCION Y MANTENIMIENTO DE CAMINOS VECINALES</v>
          </cell>
          <cell r="U286">
            <v>5</v>
          </cell>
          <cell r="V286" t="str">
            <v>PROYECTOS GESTIONES PASADAS</v>
          </cell>
          <cell r="W286">
            <v>351</v>
          </cell>
        </row>
        <row r="287">
          <cell r="B287" t="str">
            <v>B05-11241-00000</v>
          </cell>
          <cell r="C287" t="str">
            <v>ENLOSETADO CALLE MARIO GUZMAN ASPIAZU</v>
          </cell>
          <cell r="D287" t="str">
            <v>EXALTACION 3RA SECC.</v>
          </cell>
          <cell r="E287">
            <v>1</v>
          </cell>
          <cell r="F287" t="str">
            <v>DISTRITO - 1</v>
          </cell>
          <cell r="G287" t="str">
            <v>I</v>
          </cell>
          <cell r="H287">
            <v>5052</v>
          </cell>
          <cell r="I287">
            <v>0</v>
          </cell>
          <cell r="J287">
            <v>5052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</v>
          </cell>
          <cell r="R287" t="str">
            <v>OBRAS Y MEDIO AMBIENTE</v>
          </cell>
          <cell r="S287">
            <v>18</v>
          </cell>
          <cell r="T287" t="str">
            <v>CONSTRUCCION Y MANTENIMIENTO DE CAMINOS VECINALES</v>
          </cell>
          <cell r="U287">
            <v>5</v>
          </cell>
          <cell r="V287" t="str">
            <v>PROYECTOS GESTIONES PASADAS</v>
          </cell>
          <cell r="W287">
            <v>352</v>
          </cell>
        </row>
        <row r="288">
          <cell r="B288" t="str">
            <v>B05-11256-00000</v>
          </cell>
          <cell r="C288" t="str">
            <v>ENLOSETADO AV. HUAYNA POTOSI (FASE I)</v>
          </cell>
          <cell r="D288" t="str">
            <v>NUEVOS HORIZONTES III</v>
          </cell>
          <cell r="E288">
            <v>2</v>
          </cell>
          <cell r="F288" t="str">
            <v>DISTRITO - 2</v>
          </cell>
          <cell r="G288" t="str">
            <v>I</v>
          </cell>
          <cell r="H288">
            <v>3084</v>
          </cell>
          <cell r="I288">
            <v>3084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</v>
          </cell>
          <cell r="R288" t="str">
            <v>OBRAS Y MEDIO AMBIENTE</v>
          </cell>
          <cell r="S288">
            <v>18</v>
          </cell>
          <cell r="T288" t="str">
            <v>CONSTRUCCION Y MANTENIMIENTO DE CAMINOS VECINALES</v>
          </cell>
          <cell r="U288">
            <v>5</v>
          </cell>
          <cell r="V288" t="str">
            <v>PROYECTOS GESTIONES PASADAS</v>
          </cell>
          <cell r="W288">
            <v>353</v>
          </cell>
        </row>
        <row r="289">
          <cell r="B289" t="str">
            <v>B05-11258-00000</v>
          </cell>
          <cell r="C289" t="str">
            <v>ENLOSETADO AV. V5  (FASE I)</v>
          </cell>
          <cell r="D289" t="str">
            <v>NUEVOS HORINZONTES</v>
          </cell>
          <cell r="E289">
            <v>2</v>
          </cell>
          <cell r="F289" t="str">
            <v>DISTRITO - 2</v>
          </cell>
          <cell r="G289" t="str">
            <v>I</v>
          </cell>
          <cell r="H289">
            <v>6909</v>
          </cell>
          <cell r="I289">
            <v>6909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</v>
          </cell>
          <cell r="R289" t="str">
            <v>OBRAS Y MEDIO AMBIENTE</v>
          </cell>
          <cell r="S289">
            <v>18</v>
          </cell>
          <cell r="T289" t="str">
            <v>CONSTRUCCION Y MANTENIMIENTO DE CAMINOS VECINALES</v>
          </cell>
          <cell r="U289">
            <v>5</v>
          </cell>
          <cell r="V289" t="str">
            <v>PROYECTOS GESTIONES PASADAS</v>
          </cell>
          <cell r="W289">
            <v>354</v>
          </cell>
        </row>
        <row r="290">
          <cell r="B290" t="str">
            <v>B05-11270-00000</v>
          </cell>
          <cell r="C290" t="str">
            <v>CONSTRUCCION POLIDEPORTIVO FASE I</v>
          </cell>
          <cell r="D290" t="str">
            <v>LAS DELICIAS</v>
          </cell>
          <cell r="E290">
            <v>2</v>
          </cell>
          <cell r="F290" t="str">
            <v>DISTRITO - 2</v>
          </cell>
          <cell r="G290" t="str">
            <v>I</v>
          </cell>
          <cell r="H290">
            <v>8890</v>
          </cell>
          <cell r="I290">
            <v>8890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</v>
          </cell>
          <cell r="R290" t="str">
            <v>OBRAS Y MEDIO AMBIENTE</v>
          </cell>
          <cell r="S290">
            <v>12</v>
          </cell>
          <cell r="T290" t="str">
            <v>INFRAESTRUCTURA URBANA Y RURAL</v>
          </cell>
          <cell r="U290">
            <v>5</v>
          </cell>
          <cell r="V290" t="str">
            <v>PROYECTOS GESTIONES PASADAS</v>
          </cell>
          <cell r="W290">
            <v>355</v>
          </cell>
        </row>
        <row r="291">
          <cell r="B291" t="str">
            <v>B05-11280-00000</v>
          </cell>
          <cell r="C291" t="str">
            <v>CONSTRUCCION PLAZA CIVICA</v>
          </cell>
          <cell r="D291" t="str">
            <v>1RO DE MARZO</v>
          </cell>
          <cell r="E291">
            <v>3</v>
          </cell>
          <cell r="F291" t="str">
            <v>DISTRITO - 3</v>
          </cell>
          <cell r="G291" t="str">
            <v>I</v>
          </cell>
          <cell r="H291">
            <v>3347</v>
          </cell>
          <cell r="I291">
            <v>3347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2</v>
          </cell>
          <cell r="R291" t="str">
            <v>OBRAS Y MEDIO AMBIENTE</v>
          </cell>
          <cell r="S291">
            <v>12</v>
          </cell>
          <cell r="T291" t="str">
            <v>INFRAESTRUCTURA URBANA Y RURAL</v>
          </cell>
          <cell r="U291">
            <v>5</v>
          </cell>
          <cell r="V291" t="str">
            <v>PROYECTOS GESTIONES PASADAS</v>
          </cell>
          <cell r="W291">
            <v>356</v>
          </cell>
        </row>
        <row r="292">
          <cell r="B292" t="str">
            <v>B05-11297-00000</v>
          </cell>
          <cell r="C292" t="str">
            <v>ENLOSETADO AV. "E" - FASE II</v>
          </cell>
          <cell r="D292" t="str">
            <v>JULIANA</v>
          </cell>
          <cell r="E292">
            <v>3</v>
          </cell>
          <cell r="F292" t="str">
            <v>DISTRITO - 3</v>
          </cell>
          <cell r="G292" t="str">
            <v>I</v>
          </cell>
          <cell r="H292">
            <v>3884</v>
          </cell>
          <cell r="I292">
            <v>3884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2</v>
          </cell>
          <cell r="R292" t="str">
            <v>OBRAS Y MEDIO AMBIENTE</v>
          </cell>
          <cell r="S292">
            <v>18</v>
          </cell>
          <cell r="T292" t="str">
            <v>CONSTRUCCION Y MANTENIMIENTO DE CAMINOS VECINALES</v>
          </cell>
          <cell r="U292">
            <v>5</v>
          </cell>
          <cell r="V292" t="str">
            <v>PROYECTOS GESTIONES PASADAS</v>
          </cell>
          <cell r="W292">
            <v>357</v>
          </cell>
        </row>
        <row r="293">
          <cell r="B293" t="str">
            <v>B05-11299-00000</v>
          </cell>
          <cell r="C293" t="str">
            <v>ENLOSETADO CALLE 3 Y 18</v>
          </cell>
          <cell r="D293" t="str">
            <v>VILLA ALEMANIA</v>
          </cell>
          <cell r="E293">
            <v>3</v>
          </cell>
          <cell r="F293" t="str">
            <v>DISTRITO - 3</v>
          </cell>
          <cell r="G293" t="str">
            <v>I</v>
          </cell>
          <cell r="H293">
            <v>14091</v>
          </cell>
          <cell r="I293">
            <v>14091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2</v>
          </cell>
          <cell r="R293" t="str">
            <v>OBRAS Y MEDIO AMBIENTE</v>
          </cell>
          <cell r="S293">
            <v>18</v>
          </cell>
          <cell r="T293" t="str">
            <v>CONSTRUCCION Y MANTENIMIENTO DE CAMINOS VECINALES</v>
          </cell>
          <cell r="U293">
            <v>5</v>
          </cell>
          <cell r="V293" t="str">
            <v>PROYECTOS GESTIONES PASADAS</v>
          </cell>
          <cell r="W293">
            <v>358</v>
          </cell>
        </row>
        <row r="294">
          <cell r="B294" t="str">
            <v>B05-11315-00000</v>
          </cell>
          <cell r="C294" t="str">
            <v>DOTACION DE LOSETAS + ARENA PARA ENLOSETADO DE  VARIAS CALLES URB. VILLA ADELA PLAN  560 - 145</v>
          </cell>
          <cell r="D294" t="str">
            <v>VILLA ADELA PLAN 560 - 145</v>
          </cell>
          <cell r="E294">
            <v>3</v>
          </cell>
          <cell r="F294" t="str">
            <v>DISTRITO - 3</v>
          </cell>
          <cell r="G294" t="str">
            <v>I</v>
          </cell>
          <cell r="H294">
            <v>196464</v>
          </cell>
          <cell r="I294">
            <v>196464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</v>
          </cell>
          <cell r="R294" t="str">
            <v>OBRAS Y MEDIO AMBIENTE</v>
          </cell>
          <cell r="S294">
            <v>18</v>
          </cell>
          <cell r="T294" t="str">
            <v>CONSTRUCCION Y MANTENIMIENTO DE CAMINOS VECINALES</v>
          </cell>
          <cell r="U294">
            <v>5</v>
          </cell>
          <cell r="V294" t="str">
            <v>PROYECTOS GESTIONES PASADAS</v>
          </cell>
          <cell r="W294">
            <v>359</v>
          </cell>
        </row>
        <row r="295">
          <cell r="B295" t="str">
            <v>B05-11337-00000</v>
          </cell>
          <cell r="C295" t="str">
            <v xml:space="preserve">ENLOSETADO AV. JUAN LECHIN OQUENDO </v>
          </cell>
          <cell r="D295" t="str">
            <v>LOTES Y SERVICIOS</v>
          </cell>
          <cell r="E295">
            <v>4</v>
          </cell>
          <cell r="F295" t="str">
            <v>DISTRITO - 4</v>
          </cell>
          <cell r="G295" t="str">
            <v>I</v>
          </cell>
          <cell r="H295">
            <v>5316</v>
          </cell>
          <cell r="I295">
            <v>5316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</v>
          </cell>
          <cell r="R295" t="str">
            <v>OBRAS Y MEDIO AMBIENTE</v>
          </cell>
          <cell r="S295">
            <v>18</v>
          </cell>
          <cell r="T295" t="str">
            <v>CONSTRUCCION Y MANTENIMIENTO DE CAMINOS VECINALES</v>
          </cell>
          <cell r="U295">
            <v>5</v>
          </cell>
          <cell r="V295" t="str">
            <v>PROYECTOS GESTIONES PASADAS</v>
          </cell>
          <cell r="W295">
            <v>360</v>
          </cell>
        </row>
        <row r="296">
          <cell r="B296" t="str">
            <v>B05-11350-00000</v>
          </cell>
          <cell r="C296" t="str">
            <v>CONSTRUCCION DE TINGLADO (FASE I)</v>
          </cell>
          <cell r="D296" t="str">
            <v>EL INGENIO CUARTA UNIDAD</v>
          </cell>
          <cell r="E296">
            <v>5</v>
          </cell>
          <cell r="F296" t="str">
            <v>DISTRITO - 5</v>
          </cell>
          <cell r="G296" t="str">
            <v>I</v>
          </cell>
          <cell r="H296">
            <v>18624</v>
          </cell>
          <cell r="I296">
            <v>18624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2</v>
          </cell>
          <cell r="R296" t="str">
            <v>OBRAS Y MEDIO AMBIENTE</v>
          </cell>
          <cell r="S296">
            <v>12</v>
          </cell>
          <cell r="T296" t="str">
            <v>INFRAESTRUCTURA URBANA Y RURAL</v>
          </cell>
          <cell r="U296">
            <v>5</v>
          </cell>
          <cell r="V296" t="str">
            <v>PROYECTOS GESTIONES PASADAS</v>
          </cell>
          <cell r="W296">
            <v>361</v>
          </cell>
        </row>
        <row r="297">
          <cell r="B297" t="str">
            <v>B05-11401-00000</v>
          </cell>
          <cell r="C297" t="str">
            <v>ENLOSETADO CALLE L. DE LA VEGA  (FASE I )</v>
          </cell>
          <cell r="D297" t="str">
            <v>BALLIVIAN 2DA. SECCION</v>
          </cell>
          <cell r="E297">
            <v>6</v>
          </cell>
          <cell r="F297" t="str">
            <v>DISTRITO - 6</v>
          </cell>
          <cell r="G297" t="str">
            <v>I</v>
          </cell>
          <cell r="H297">
            <v>169292</v>
          </cell>
          <cell r="I297">
            <v>125292</v>
          </cell>
          <cell r="J297">
            <v>44000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</v>
          </cell>
          <cell r="R297" t="str">
            <v>OBRAS Y MEDIO AMBIENTE</v>
          </cell>
          <cell r="S297">
            <v>18</v>
          </cell>
          <cell r="T297" t="str">
            <v>CONSTRUCCION Y MANTENIMIENTO DE CAMINOS VECINALES</v>
          </cell>
          <cell r="U297">
            <v>5</v>
          </cell>
          <cell r="V297" t="str">
            <v>PROYECTOS GESTIONES PASADAS</v>
          </cell>
          <cell r="W297">
            <v>362</v>
          </cell>
        </row>
        <row r="298">
          <cell r="B298" t="str">
            <v>B05-11409-00000</v>
          </cell>
          <cell r="C298" t="str">
            <v>ENLOSETADO CALLE NOEL KEMP MERCADO  CALLE 5  Y CALLE 7</v>
          </cell>
          <cell r="D298" t="str">
            <v>FERROPETROL</v>
          </cell>
          <cell r="E298">
            <v>6</v>
          </cell>
          <cell r="F298" t="str">
            <v>DISTRITO - 6</v>
          </cell>
          <cell r="G298" t="str">
            <v>I</v>
          </cell>
          <cell r="H298">
            <v>45779</v>
          </cell>
          <cell r="I298">
            <v>0</v>
          </cell>
          <cell r="J298">
            <v>45779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</v>
          </cell>
          <cell r="R298" t="str">
            <v>OBRAS Y MEDIO AMBIENTE</v>
          </cell>
          <cell r="S298">
            <v>18</v>
          </cell>
          <cell r="T298" t="str">
            <v>CONSTRUCCION Y MANTENIMIENTO DE CAMINOS VECINALES</v>
          </cell>
          <cell r="U298">
            <v>5</v>
          </cell>
          <cell r="V298" t="str">
            <v>PROYECTOS GESTIONES PASADAS</v>
          </cell>
          <cell r="W298">
            <v>363</v>
          </cell>
        </row>
        <row r="299">
          <cell r="B299" t="str">
            <v>B05-11411-00000</v>
          </cell>
          <cell r="C299" t="str">
            <v>ENLOSETADO CALLE 32 (COMPLEMENTACIONI)</v>
          </cell>
          <cell r="D299" t="str">
            <v xml:space="preserve">ALTO LIMA 2DA. SECCION </v>
          </cell>
          <cell r="E299">
            <v>6</v>
          </cell>
          <cell r="F299" t="str">
            <v>DISTRITO - 6</v>
          </cell>
          <cell r="G299" t="str">
            <v>I</v>
          </cell>
          <cell r="H299">
            <v>3813</v>
          </cell>
          <cell r="I299">
            <v>3813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2</v>
          </cell>
          <cell r="R299" t="str">
            <v>OBRAS Y MEDIO AMBIENTE</v>
          </cell>
          <cell r="S299">
            <v>18</v>
          </cell>
          <cell r="T299" t="str">
            <v>CONSTRUCCION Y MANTENIMIENTO DE CAMINOS VECINALES</v>
          </cell>
          <cell r="U299">
            <v>5</v>
          </cell>
          <cell r="V299" t="str">
            <v>PROYECTOS GESTIONES PASADAS</v>
          </cell>
          <cell r="W299">
            <v>364</v>
          </cell>
        </row>
        <row r="300">
          <cell r="B300" t="str">
            <v>B05-11416-00000</v>
          </cell>
          <cell r="C300" t="str">
            <v>ENLOSETADO CALLE B (COMPLEMENTACION)</v>
          </cell>
          <cell r="D300" t="str">
            <v>ALTO VILLA VICTORIA</v>
          </cell>
          <cell r="E300">
            <v>6</v>
          </cell>
          <cell r="F300" t="str">
            <v>DISTRITO - 6</v>
          </cell>
          <cell r="G300" t="str">
            <v>I</v>
          </cell>
          <cell r="H300">
            <v>13070</v>
          </cell>
          <cell r="I300">
            <v>13070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2</v>
          </cell>
          <cell r="R300" t="str">
            <v>OBRAS Y MEDIO AMBIENTE</v>
          </cell>
          <cell r="S300">
            <v>18</v>
          </cell>
          <cell r="T300" t="str">
            <v>CONSTRUCCION Y MANTENIMIENTO DE CAMINOS VECINALES</v>
          </cell>
          <cell r="U300">
            <v>5</v>
          </cell>
          <cell r="V300" t="str">
            <v>PROYECTOS GESTIONES PASADAS</v>
          </cell>
          <cell r="W300">
            <v>365</v>
          </cell>
        </row>
        <row r="301">
          <cell r="B301" t="str">
            <v>B05-11423-00000</v>
          </cell>
          <cell r="C301" t="str">
            <v>ENLOSETADO CALLE INGAVI   (FASE I )</v>
          </cell>
          <cell r="D301" t="str">
            <v xml:space="preserve">ALTO LIMA 3RA. SECCION </v>
          </cell>
          <cell r="E301">
            <v>6</v>
          </cell>
          <cell r="F301" t="str">
            <v>DISTRITO - 6</v>
          </cell>
          <cell r="G301" t="str">
            <v>I</v>
          </cell>
          <cell r="H301">
            <v>3552</v>
          </cell>
          <cell r="I301">
            <v>0</v>
          </cell>
          <cell r="J301">
            <v>3552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2</v>
          </cell>
          <cell r="R301" t="str">
            <v>OBRAS Y MEDIO AMBIENTE</v>
          </cell>
          <cell r="S301">
            <v>18</v>
          </cell>
          <cell r="T301" t="str">
            <v>CONSTRUCCION Y MANTENIMIENTO DE CAMINOS VECINALES</v>
          </cell>
          <cell r="U301">
            <v>5</v>
          </cell>
          <cell r="V301" t="str">
            <v>PROYECTOS GESTIONES PASADAS</v>
          </cell>
          <cell r="W301">
            <v>366</v>
          </cell>
        </row>
        <row r="302">
          <cell r="B302" t="str">
            <v>B05-11427-00000</v>
          </cell>
          <cell r="C302" t="str">
            <v>ENLOSETADO CALLE PASCOE (COLEGIO GRAN BRETAÑA)</v>
          </cell>
          <cell r="D302" t="str">
            <v>LOS ANDES</v>
          </cell>
          <cell r="E302">
            <v>6</v>
          </cell>
          <cell r="F302" t="str">
            <v>DISTRITO - 6</v>
          </cell>
          <cell r="G302" t="str">
            <v>I</v>
          </cell>
          <cell r="H302">
            <v>3105</v>
          </cell>
          <cell r="I302">
            <v>3105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2</v>
          </cell>
          <cell r="R302" t="str">
            <v>OBRAS Y MEDIO AMBIENTE</v>
          </cell>
          <cell r="S302">
            <v>18</v>
          </cell>
          <cell r="T302" t="str">
            <v>CONSTRUCCION Y MANTENIMIENTO DE CAMINOS VECINALES</v>
          </cell>
          <cell r="U302">
            <v>5</v>
          </cell>
          <cell r="V302" t="str">
            <v>PROYECTOS GESTIONES PASADAS</v>
          </cell>
          <cell r="W302">
            <v>367</v>
          </cell>
        </row>
        <row r="303">
          <cell r="B303" t="str">
            <v>B05-11429-00000</v>
          </cell>
          <cell r="C303" t="str">
            <v>ENLOSETADO CALLE SUCRE (COMPLEMENTACION)</v>
          </cell>
          <cell r="D303" t="str">
            <v xml:space="preserve">ALTO LIMA 2DA. SECCION </v>
          </cell>
          <cell r="E303">
            <v>6</v>
          </cell>
          <cell r="F303" t="str">
            <v>DISTRITO - 6</v>
          </cell>
          <cell r="G303" t="str">
            <v>I</v>
          </cell>
          <cell r="H303">
            <v>3540</v>
          </cell>
          <cell r="I303">
            <v>3540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2</v>
          </cell>
          <cell r="R303" t="str">
            <v>OBRAS Y MEDIO AMBIENTE</v>
          </cell>
          <cell r="S303">
            <v>18</v>
          </cell>
          <cell r="T303" t="str">
            <v>CONSTRUCCION Y MANTENIMIENTO DE CAMINOS VECINALES</v>
          </cell>
          <cell r="U303">
            <v>5</v>
          </cell>
          <cell r="V303" t="str">
            <v>PROYECTOS GESTIONES PASADAS</v>
          </cell>
          <cell r="W303">
            <v>368</v>
          </cell>
        </row>
        <row r="304">
          <cell r="B304" t="str">
            <v>B05-11433-00000</v>
          </cell>
          <cell r="C304" t="str">
            <v>ENLOSETADO CALLE VICTOR GUTIERREZ (SIN PROVISION DE LOSETAS)</v>
          </cell>
          <cell r="D304" t="str">
            <v>16 DE JULIO 3RA SECCION</v>
          </cell>
          <cell r="E304">
            <v>6</v>
          </cell>
          <cell r="F304" t="str">
            <v>DISTRITO - 6</v>
          </cell>
          <cell r="G304" t="str">
            <v>I</v>
          </cell>
          <cell r="H304">
            <v>6190</v>
          </cell>
          <cell r="I304">
            <v>6190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2</v>
          </cell>
          <cell r="R304" t="str">
            <v>OBRAS Y MEDIO AMBIENTE</v>
          </cell>
          <cell r="S304">
            <v>18</v>
          </cell>
          <cell r="T304" t="str">
            <v>CONSTRUCCION Y MANTENIMIENTO DE CAMINOS VECINALES</v>
          </cell>
          <cell r="U304">
            <v>5</v>
          </cell>
          <cell r="V304" t="str">
            <v>PROYECTOS GESTIONES PASADAS</v>
          </cell>
          <cell r="W304">
            <v>369</v>
          </cell>
        </row>
        <row r="305">
          <cell r="B305" t="str">
            <v>B05-11579-00000</v>
          </cell>
          <cell r="C305" t="str">
            <v>CONSTRUCCION DE AULAS PARA KINDERS EN UNIDADES EDUCATIVAS DISTRITO 4</v>
          </cell>
          <cell r="D305" t="str">
            <v>DISTRITAL</v>
          </cell>
          <cell r="E305">
            <v>4</v>
          </cell>
          <cell r="F305" t="str">
            <v>DISTRITO - 4</v>
          </cell>
          <cell r="G305" t="str">
            <v>I</v>
          </cell>
          <cell r="H305">
            <v>8511</v>
          </cell>
          <cell r="I305">
            <v>8511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1</v>
          </cell>
          <cell r="R305" t="str">
            <v>PROTECCION SOCIAL</v>
          </cell>
          <cell r="S305">
            <v>1</v>
          </cell>
          <cell r="T305" t="str">
            <v>SERVICIO DE EDUCACION</v>
          </cell>
          <cell r="U305">
            <v>5</v>
          </cell>
          <cell r="V305" t="str">
            <v>PROYECTOS GESTIONES PASADAS</v>
          </cell>
          <cell r="W305">
            <v>370</v>
          </cell>
        </row>
        <row r="306">
          <cell r="B306" t="str">
            <v>B05-11587-00000</v>
          </cell>
          <cell r="C306" t="str">
            <v>CONSTRUCCION DE CORDONES DE ACERA Y ENLOSETADO CALLE TOMAS FRIAS</v>
          </cell>
          <cell r="D306" t="str">
            <v>EL CARMEN (DIST. 2)</v>
          </cell>
          <cell r="E306">
            <v>2</v>
          </cell>
          <cell r="F306" t="str">
            <v>DISTRITO - 2</v>
          </cell>
          <cell r="G306" t="str">
            <v>I</v>
          </cell>
          <cell r="H306">
            <v>5935</v>
          </cell>
          <cell r="I306">
            <v>5935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2</v>
          </cell>
          <cell r="R306" t="str">
            <v>OBRAS Y MEDIO AMBIENTE</v>
          </cell>
          <cell r="S306">
            <v>18</v>
          </cell>
          <cell r="T306" t="str">
            <v>CONSTRUCCION Y MANTENIMIENTO DE CAMINOS VECINALES</v>
          </cell>
          <cell r="U306">
            <v>5</v>
          </cell>
          <cell r="V306" t="str">
            <v>PROYECTOS GESTIONES PASADAS</v>
          </cell>
          <cell r="W306">
            <v>371</v>
          </cell>
        </row>
        <row r="307">
          <cell r="B307" t="str">
            <v>B05-11588-00000</v>
          </cell>
          <cell r="C307" t="str">
            <v>CONSTRUCCION DE FRONTON DISTRITO POLICIAL Nº 5  (FASE I)</v>
          </cell>
          <cell r="D307" t="str">
            <v>HUAYNA POTOSI 2DA SECCION</v>
          </cell>
          <cell r="E307">
            <v>5</v>
          </cell>
          <cell r="F307" t="str">
            <v>DISTRITO - 5</v>
          </cell>
          <cell r="G307" t="str">
            <v>I</v>
          </cell>
          <cell r="H307">
            <v>28686</v>
          </cell>
          <cell r="I307">
            <v>28686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2</v>
          </cell>
          <cell r="R307" t="str">
            <v>OBRAS Y MEDIO AMBIENTE</v>
          </cell>
          <cell r="S307">
            <v>12</v>
          </cell>
          <cell r="T307" t="str">
            <v>INFRAESTRUCTURA URBANA Y RURAL</v>
          </cell>
          <cell r="U307">
            <v>5</v>
          </cell>
          <cell r="V307" t="str">
            <v>PROYECTOS GESTIONES PASADAS</v>
          </cell>
          <cell r="W307">
            <v>372</v>
          </cell>
        </row>
        <row r="308">
          <cell r="B308" t="str">
            <v>B05-11600-00000</v>
          </cell>
          <cell r="C308" t="str">
            <v>CONSTRUCCION INSTITUTO TECNICO INCOS (ESTUDIOS DE PREINVERSION)</v>
          </cell>
          <cell r="D308" t="str">
            <v>DISTRITAL (DIST. 3)</v>
          </cell>
          <cell r="E308">
            <v>3</v>
          </cell>
          <cell r="F308" t="str">
            <v>DISTRITO - 3</v>
          </cell>
          <cell r="G308" t="str">
            <v>I</v>
          </cell>
          <cell r="H308">
            <v>80000</v>
          </cell>
          <cell r="I308">
            <v>0</v>
          </cell>
          <cell r="J308">
            <v>80000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2</v>
          </cell>
          <cell r="R308" t="str">
            <v>OBRAS Y MEDIO AMBIENTE</v>
          </cell>
          <cell r="S308">
            <v>12</v>
          </cell>
          <cell r="T308" t="str">
            <v>INFRAESTRUCTURA URBANA Y RURAL</v>
          </cell>
          <cell r="U308">
            <v>5</v>
          </cell>
          <cell r="V308" t="str">
            <v>PROYECTOS GESTIONES PASADAS</v>
          </cell>
          <cell r="W308">
            <v>373</v>
          </cell>
        </row>
        <row r="309">
          <cell r="B309" t="str">
            <v>B05-11608-00000</v>
          </cell>
          <cell r="C309" t="str">
            <v>CONSTRUCCION PASARELA PEATONAL (CARRETERA LAJA)</v>
          </cell>
          <cell r="D309" t="str">
            <v>DISTRITAL (DIST. 4)</v>
          </cell>
          <cell r="E309">
            <v>4</v>
          </cell>
          <cell r="F309" t="str">
            <v>DISTRITO - 4</v>
          </cell>
          <cell r="G309" t="str">
            <v>I</v>
          </cell>
          <cell r="H309">
            <v>20944</v>
          </cell>
          <cell r="I309">
            <v>20944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2</v>
          </cell>
          <cell r="R309" t="str">
            <v>OBRAS Y MEDIO AMBIENTE</v>
          </cell>
          <cell r="S309">
            <v>18</v>
          </cell>
          <cell r="T309" t="str">
            <v>CONSTRUCCION Y MANTENIMIENTO DE CAMINOS VECINALES</v>
          </cell>
          <cell r="U309">
            <v>5</v>
          </cell>
          <cell r="V309" t="str">
            <v>PROYECTOS GESTIONES PASADAS</v>
          </cell>
          <cell r="W309">
            <v>374</v>
          </cell>
        </row>
        <row r="310">
          <cell r="B310" t="str">
            <v>B05-11611-00000</v>
          </cell>
          <cell r="C310" t="str">
            <v>CONSTRUCCION PLAZA 23 DE MARZO (FASE I)</v>
          </cell>
          <cell r="D310" t="str">
            <v>COPACABANA (DIST. 2)</v>
          </cell>
          <cell r="E310">
            <v>2</v>
          </cell>
          <cell r="F310" t="str">
            <v>DISTRITO - 2</v>
          </cell>
          <cell r="G310" t="str">
            <v>I</v>
          </cell>
          <cell r="H310">
            <v>2840</v>
          </cell>
          <cell r="I310">
            <v>0</v>
          </cell>
          <cell r="J310">
            <v>2840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2</v>
          </cell>
          <cell r="R310" t="str">
            <v>OBRAS Y MEDIO AMBIENTE</v>
          </cell>
          <cell r="S310">
            <v>12</v>
          </cell>
          <cell r="T310" t="str">
            <v>INFRAESTRUCTURA URBANA Y RURAL</v>
          </cell>
          <cell r="U310">
            <v>5</v>
          </cell>
          <cell r="V310" t="str">
            <v>PROYECTOS GESTIONES PASADAS</v>
          </cell>
          <cell r="W310">
            <v>375</v>
          </cell>
        </row>
        <row r="311">
          <cell r="B311" t="str">
            <v>B05-15164-00000</v>
          </cell>
          <cell r="C311" t="str">
            <v>ENLOSETADO CALLE 137 (COMPLEMENTACION)</v>
          </cell>
          <cell r="D311" t="str">
            <v>BOLIVAR "D"</v>
          </cell>
          <cell r="E311">
            <v>2</v>
          </cell>
          <cell r="F311" t="str">
            <v>DISTRITO - 2</v>
          </cell>
          <cell r="G311" t="str">
            <v>I</v>
          </cell>
          <cell r="H311">
            <v>96092</v>
          </cell>
          <cell r="I311">
            <v>0</v>
          </cell>
          <cell r="J311">
            <v>0</v>
          </cell>
          <cell r="K311">
            <v>96092</v>
          </cell>
          <cell r="L311">
            <v>0</v>
          </cell>
          <cell r="M311">
            <v>0</v>
          </cell>
          <cell r="N311">
            <v>96092</v>
          </cell>
          <cell r="O311">
            <v>0</v>
          </cell>
          <cell r="P311">
            <v>0</v>
          </cell>
          <cell r="Q311">
            <v>2</v>
          </cell>
          <cell r="R311" t="str">
            <v>OBRAS Y MEDIO AMBIENTE</v>
          </cell>
          <cell r="S311">
            <v>18</v>
          </cell>
          <cell r="T311" t="str">
            <v>CONSTRUCCION Y MANTENIMIENTO DE CAMINOS VECINALES</v>
          </cell>
          <cell r="U311">
            <v>5</v>
          </cell>
          <cell r="V311" t="str">
            <v>PROYECTOS GESTIONES PASADAS</v>
          </cell>
          <cell r="W311">
            <v>377</v>
          </cell>
        </row>
        <row r="312">
          <cell r="B312" t="str">
            <v>B05-11685-00000</v>
          </cell>
          <cell r="C312" t="str">
            <v>ENLOSETADO CALLE JESUS DE MACHACA</v>
          </cell>
          <cell r="D312" t="str">
            <v>6 DE MARZO NORTE (DIST. 4)</v>
          </cell>
          <cell r="E312">
            <v>4</v>
          </cell>
          <cell r="F312" t="str">
            <v>DISTRITO - 4</v>
          </cell>
          <cell r="G312" t="str">
            <v>I</v>
          </cell>
          <cell r="H312">
            <v>3911</v>
          </cell>
          <cell r="I312">
            <v>0</v>
          </cell>
          <cell r="J312">
            <v>3911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</v>
          </cell>
          <cell r="R312" t="str">
            <v>OBRAS Y MEDIO AMBIENTE</v>
          </cell>
          <cell r="S312">
            <v>18</v>
          </cell>
          <cell r="T312" t="str">
            <v>CONSTRUCCION Y MANTENIMIENTO DE CAMINOS VECINALES</v>
          </cell>
          <cell r="U312">
            <v>5</v>
          </cell>
          <cell r="V312" t="str">
            <v>PROYECTOS GESTIONES PASADAS</v>
          </cell>
          <cell r="W312">
            <v>378</v>
          </cell>
        </row>
        <row r="313">
          <cell r="B313" t="str">
            <v>B05-11688-00000</v>
          </cell>
          <cell r="C313" t="str">
            <v>ENLOSETADO CALLE PANDO Y CALLE REPUBLICA</v>
          </cell>
          <cell r="D313" t="str">
            <v>BOLIVIA (DIST. 4)</v>
          </cell>
          <cell r="E313">
            <v>4</v>
          </cell>
          <cell r="F313" t="str">
            <v>DISTRITO - 4</v>
          </cell>
          <cell r="G313" t="str">
            <v>I</v>
          </cell>
          <cell r="H313">
            <v>4464</v>
          </cell>
          <cell r="I313">
            <v>0</v>
          </cell>
          <cell r="J313">
            <v>4464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</v>
          </cell>
          <cell r="R313" t="str">
            <v>OBRAS Y MEDIO AMBIENTE</v>
          </cell>
          <cell r="S313">
            <v>18</v>
          </cell>
          <cell r="T313" t="str">
            <v>CONSTRUCCION Y MANTENIMIENTO DE CAMINOS VECINALES</v>
          </cell>
          <cell r="U313">
            <v>5</v>
          </cell>
          <cell r="V313" t="str">
            <v>PROYECTOS GESTIONES PASADAS</v>
          </cell>
          <cell r="W313">
            <v>379</v>
          </cell>
        </row>
        <row r="314">
          <cell r="B314" t="str">
            <v>B05-11733-00000</v>
          </cell>
          <cell r="C314" t="str">
            <v>INSTITUTO BOLIVIA MAR (ESTUDIOS DE PREINVERSION)</v>
          </cell>
          <cell r="D314" t="str">
            <v>DISTRITAL</v>
          </cell>
          <cell r="E314">
            <v>8</v>
          </cell>
          <cell r="F314" t="str">
            <v>DISTRITO - 8</v>
          </cell>
          <cell r="G314" t="str">
            <v>I</v>
          </cell>
          <cell r="H314">
            <v>110000</v>
          </cell>
          <cell r="I314">
            <v>25000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85000</v>
          </cell>
          <cell r="P314">
            <v>0</v>
          </cell>
          <cell r="Q314">
            <v>1</v>
          </cell>
          <cell r="R314" t="str">
            <v>PROTECCION SOCIAL</v>
          </cell>
          <cell r="S314">
            <v>1</v>
          </cell>
          <cell r="T314" t="str">
            <v>SERVICIO DE EDUCACION</v>
          </cell>
          <cell r="U314">
            <v>5</v>
          </cell>
          <cell r="V314" t="str">
            <v>PROYECTOS GESTIONES PASADAS</v>
          </cell>
          <cell r="W314">
            <v>380</v>
          </cell>
        </row>
        <row r="315">
          <cell r="B315" t="str">
            <v>B05-11758-00000</v>
          </cell>
          <cell r="C315" t="str">
            <v>CONSTRUCCION VESTIDORES Y MINGITORIOS (FASE II)</v>
          </cell>
          <cell r="D315" t="str">
            <v>HORIZONTES CONVIFAG D-2</v>
          </cell>
          <cell r="E315">
            <v>2</v>
          </cell>
          <cell r="F315" t="str">
            <v>DISTRITO - 2</v>
          </cell>
          <cell r="G315" t="str">
            <v>I</v>
          </cell>
          <cell r="H315">
            <v>2838</v>
          </cell>
          <cell r="I315">
            <v>0</v>
          </cell>
          <cell r="J315">
            <v>2838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2</v>
          </cell>
          <cell r="R315" t="str">
            <v>OBRAS Y MEDIO AMBIENTE</v>
          </cell>
          <cell r="S315">
            <v>12</v>
          </cell>
          <cell r="T315" t="str">
            <v>INFRAESTRUCTURA URBANA Y RURAL</v>
          </cell>
          <cell r="U315">
            <v>5</v>
          </cell>
          <cell r="V315" t="str">
            <v>PROYECTOS GESTIONES PASADAS</v>
          </cell>
          <cell r="W315">
            <v>381</v>
          </cell>
        </row>
        <row r="316">
          <cell r="B316" t="str">
            <v>B05-11783-00000</v>
          </cell>
          <cell r="C316" t="str">
            <v>CONSTRUCCION CANCHA MULTIFUNCIONAL + TINGLADO (FASE II)</v>
          </cell>
          <cell r="D316" t="str">
            <v>VILLA ADELA CENTRAL D-3</v>
          </cell>
          <cell r="E316">
            <v>3</v>
          </cell>
          <cell r="F316" t="str">
            <v>DISTRITO - 3</v>
          </cell>
          <cell r="G316" t="str">
            <v>I</v>
          </cell>
          <cell r="H316">
            <v>93640</v>
          </cell>
          <cell r="I316">
            <v>0</v>
          </cell>
          <cell r="J316">
            <v>93640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2</v>
          </cell>
          <cell r="R316" t="str">
            <v>OBRAS Y MEDIO AMBIENTE</v>
          </cell>
          <cell r="S316">
            <v>12</v>
          </cell>
          <cell r="T316" t="str">
            <v>INFRAESTRUCTURA URBANA Y RURAL</v>
          </cell>
          <cell r="U316">
            <v>5</v>
          </cell>
          <cell r="V316" t="str">
            <v>PROYECTOS GESTIONES PASADAS</v>
          </cell>
          <cell r="W316">
            <v>382</v>
          </cell>
        </row>
        <row r="317">
          <cell r="B317" t="str">
            <v>B05-11815-00000</v>
          </cell>
          <cell r="C317" t="str">
            <v>ENLOSETADO CALLE 136</v>
          </cell>
          <cell r="D317" t="str">
            <v>BOLIVAR F D-3</v>
          </cell>
          <cell r="E317">
            <v>3</v>
          </cell>
          <cell r="F317" t="str">
            <v>DISTRITO - 3</v>
          </cell>
          <cell r="G317" t="str">
            <v>I</v>
          </cell>
          <cell r="H317">
            <v>11843</v>
          </cell>
          <cell r="I317">
            <v>0</v>
          </cell>
          <cell r="J317">
            <v>11843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2</v>
          </cell>
          <cell r="R317" t="str">
            <v>OBRAS Y MEDIO AMBIENTE</v>
          </cell>
          <cell r="S317">
            <v>18</v>
          </cell>
          <cell r="T317" t="str">
            <v>CONSTRUCCION Y MANTENIMIENTO DE CAMINOS VECINALES</v>
          </cell>
          <cell r="U317">
            <v>5</v>
          </cell>
          <cell r="V317" t="str">
            <v>PROYECTOS GESTIONES PASADAS</v>
          </cell>
          <cell r="W317">
            <v>383</v>
          </cell>
        </row>
        <row r="318">
          <cell r="B318" t="str">
            <v>B05-11818-00000</v>
          </cell>
          <cell r="C318" t="str">
            <v>ENLOSETADO CALLE QUEBRADA - FASE II</v>
          </cell>
          <cell r="D318" t="str">
            <v>CANDELARIA D-3</v>
          </cell>
          <cell r="E318">
            <v>3</v>
          </cell>
          <cell r="F318" t="str">
            <v>DISTRITO - 3</v>
          </cell>
          <cell r="G318" t="str">
            <v>I</v>
          </cell>
          <cell r="H318">
            <v>31329</v>
          </cell>
          <cell r="I318">
            <v>0</v>
          </cell>
          <cell r="J318">
            <v>31329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2</v>
          </cell>
          <cell r="R318" t="str">
            <v>OBRAS Y MEDIO AMBIENTE</v>
          </cell>
          <cell r="S318">
            <v>18</v>
          </cell>
          <cell r="T318" t="str">
            <v>CONSTRUCCION Y MANTENIMIENTO DE CAMINOS VECINALES</v>
          </cell>
          <cell r="U318">
            <v>5</v>
          </cell>
          <cell r="V318" t="str">
            <v>PROYECTOS GESTIONES PASADAS</v>
          </cell>
          <cell r="W318">
            <v>384</v>
          </cell>
        </row>
        <row r="319">
          <cell r="B319" t="str">
            <v>B05-11819-00000</v>
          </cell>
          <cell r="C319" t="str">
            <v>CONSTRUCCION DE AMBIENTES SUB ALCALDIA D-8</v>
          </cell>
          <cell r="D319" t="str">
            <v>DISTRITAL (DIST. 8)</v>
          </cell>
          <cell r="E319">
            <v>8</v>
          </cell>
          <cell r="F319" t="str">
            <v>DISTRITO - 8</v>
          </cell>
          <cell r="G319" t="str">
            <v>I</v>
          </cell>
          <cell r="H319">
            <v>3568</v>
          </cell>
          <cell r="I319">
            <v>0</v>
          </cell>
          <cell r="J319">
            <v>3568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2</v>
          </cell>
          <cell r="R319" t="str">
            <v>OBRAS Y MEDIO AMBIENTE</v>
          </cell>
          <cell r="S319">
            <v>12</v>
          </cell>
          <cell r="T319" t="str">
            <v>INFRAESTRUCTURA URBANA Y RURAL</v>
          </cell>
          <cell r="U319">
            <v>5</v>
          </cell>
          <cell r="V319" t="str">
            <v>PROYECTOS GESTIONES PASADAS</v>
          </cell>
          <cell r="W319">
            <v>385</v>
          </cell>
        </row>
        <row r="320">
          <cell r="B320" t="str">
            <v>B05-11827-00000</v>
          </cell>
          <cell r="C320" t="str">
            <v>DOTACION DE MATERIALES DE CONSTRUCCION PARA SEDE SOCIAL</v>
          </cell>
          <cell r="D320" t="str">
            <v>LUIS ESPINAL - D-8</v>
          </cell>
          <cell r="E320">
            <v>8</v>
          </cell>
          <cell r="F320" t="str">
            <v>DISTRITO - 8</v>
          </cell>
          <cell r="G320" t="str">
            <v>I</v>
          </cell>
          <cell r="H320">
            <v>2715</v>
          </cell>
          <cell r="I320">
            <v>0</v>
          </cell>
          <cell r="J320">
            <v>2715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2</v>
          </cell>
          <cell r="R320" t="str">
            <v>OBRAS Y MEDIO AMBIENTE</v>
          </cell>
          <cell r="S320">
            <v>12</v>
          </cell>
          <cell r="T320" t="str">
            <v>INFRAESTRUCTURA URBANA Y RURAL</v>
          </cell>
          <cell r="U320">
            <v>5</v>
          </cell>
          <cell r="V320" t="str">
            <v>PROYECTOS GESTIONES PASADAS</v>
          </cell>
          <cell r="W320">
            <v>386</v>
          </cell>
        </row>
        <row r="321">
          <cell r="B321" t="str">
            <v>B05-11858-00000</v>
          </cell>
          <cell r="C321" t="str">
            <v>PAVIMENTADO AV. ALFREDO SANJINEZ (PARADA MICRO "H" A FINAL ALPACOMA</v>
          </cell>
          <cell r="D321" t="str">
            <v>DISTRITAL</v>
          </cell>
          <cell r="E321">
            <v>15</v>
          </cell>
          <cell r="F321" t="str">
            <v>DISTRITAL</v>
          </cell>
          <cell r="G321" t="str">
            <v>I</v>
          </cell>
          <cell r="H321">
            <v>1958950</v>
          </cell>
          <cell r="I321">
            <v>113447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1845503</v>
          </cell>
          <cell r="Q321">
            <v>2</v>
          </cell>
          <cell r="R321" t="str">
            <v>OBRAS Y MEDIO AMBIENTE</v>
          </cell>
          <cell r="S321">
            <v>18</v>
          </cell>
          <cell r="T321" t="str">
            <v>CONSTRUCCION Y MANTENIMIENTO DE CAMINOS VECINALES</v>
          </cell>
          <cell r="U321">
            <v>5</v>
          </cell>
          <cell r="V321" t="str">
            <v>PROYECTOS GESTIONES PASADAS</v>
          </cell>
          <cell r="W321">
            <v>389</v>
          </cell>
        </row>
        <row r="322">
          <cell r="B322" t="str">
            <v>B05-11860-00000</v>
          </cell>
          <cell r="C322" t="str">
            <v>PAVIMENTADO CALLE 15 TEJADA TRIANGULAR ENTRE AV. CIVICA Y ARICA</v>
          </cell>
          <cell r="D322" t="str">
            <v>DISTRITAL</v>
          </cell>
          <cell r="E322">
            <v>15</v>
          </cell>
          <cell r="F322" t="str">
            <v>DISTRITAL</v>
          </cell>
          <cell r="G322" t="str">
            <v>I</v>
          </cell>
          <cell r="H322">
            <v>3145053</v>
          </cell>
          <cell r="I322">
            <v>400000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2745053</v>
          </cell>
          <cell r="Q322">
            <v>2</v>
          </cell>
          <cell r="R322" t="str">
            <v>OBRAS Y MEDIO AMBIENTE</v>
          </cell>
          <cell r="S322">
            <v>18</v>
          </cell>
          <cell r="T322" t="str">
            <v>CONSTRUCCION Y MANTENIMIENTO DE CAMINOS VECINALES</v>
          </cell>
          <cell r="U322">
            <v>5</v>
          </cell>
          <cell r="V322" t="str">
            <v>PROYECTOS GESTIONES PASADAS</v>
          </cell>
          <cell r="W322">
            <v>391</v>
          </cell>
        </row>
        <row r="323">
          <cell r="B323" t="str">
            <v>B05-11861-00000</v>
          </cell>
          <cell r="C323" t="str">
            <v>PAVIMENTADO  AV. HERMANOS MORALES (DE AV. POLICIA  A CALLE 29 PLAN 266)</v>
          </cell>
          <cell r="D323" t="str">
            <v>DISTRITAL</v>
          </cell>
          <cell r="E323">
            <v>15</v>
          </cell>
          <cell r="F323" t="str">
            <v>DISTRITAL</v>
          </cell>
          <cell r="G323" t="str">
            <v>I</v>
          </cell>
          <cell r="H323">
            <v>1926470</v>
          </cell>
          <cell r="I323">
            <v>250000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1676470</v>
          </cell>
          <cell r="Q323">
            <v>2</v>
          </cell>
          <cell r="R323" t="str">
            <v>OBRAS Y MEDIO AMBIENTE</v>
          </cell>
          <cell r="S323">
            <v>18</v>
          </cell>
          <cell r="T323" t="str">
            <v>CONSTRUCCION Y MANTENIMIENTO DE CAMINOS VECINALES</v>
          </cell>
          <cell r="U323">
            <v>5</v>
          </cell>
          <cell r="V323" t="str">
            <v>PROYECTOS GESTIONES PASADAS</v>
          </cell>
          <cell r="W323">
            <v>392</v>
          </cell>
        </row>
        <row r="324">
          <cell r="B324" t="str">
            <v>B05-11862-00000</v>
          </cell>
          <cell r="C324" t="str">
            <v>PAVIMENTADO CALLE 8 SANTIAGO 1RO (ENTRE AV. 6 DE MARZO Y AV. ARICA)</v>
          </cell>
          <cell r="D324" t="str">
            <v>DISTRITAL</v>
          </cell>
          <cell r="E324">
            <v>15</v>
          </cell>
          <cell r="F324" t="str">
            <v>DISTRITAL</v>
          </cell>
          <cell r="G324" t="str">
            <v>I</v>
          </cell>
          <cell r="H324">
            <v>1693105</v>
          </cell>
          <cell r="I324">
            <v>264829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1428276</v>
          </cell>
          <cell r="Q324">
            <v>2</v>
          </cell>
          <cell r="R324" t="str">
            <v>OBRAS Y MEDIO AMBIENTE</v>
          </cell>
          <cell r="S324">
            <v>18</v>
          </cell>
          <cell r="T324" t="str">
            <v>CONSTRUCCION Y MANTENIMIENTO DE CAMINOS VECINALES</v>
          </cell>
          <cell r="U324">
            <v>5</v>
          </cell>
          <cell r="V324" t="str">
            <v>PROYECTOS GESTIONES PASADAS</v>
          </cell>
          <cell r="W324">
            <v>393</v>
          </cell>
        </row>
        <row r="325">
          <cell r="B325" t="str">
            <v>B05-11864-00000</v>
          </cell>
          <cell r="C325" t="str">
            <v>PAVIMENTADO CALLE 4 SANTIAGO 1RO Y CALLE 10 (TEJADA TRIANGULAR DESDE RODOLFO PALENQUE A  AV. CIVICA)</v>
          </cell>
          <cell r="D325" t="str">
            <v>DISTRITAL</v>
          </cell>
          <cell r="E325">
            <v>15</v>
          </cell>
          <cell r="F325" t="str">
            <v>DISTRITAL</v>
          </cell>
          <cell r="G325" t="str">
            <v>I</v>
          </cell>
          <cell r="H325">
            <v>1296374</v>
          </cell>
          <cell r="I325">
            <v>116236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1180138</v>
          </cell>
          <cell r="Q325">
            <v>2</v>
          </cell>
          <cell r="R325" t="str">
            <v>OBRAS Y MEDIO AMBIENTE</v>
          </cell>
          <cell r="S325">
            <v>18</v>
          </cell>
          <cell r="T325" t="str">
            <v>CONSTRUCCION Y MANTENIMIENTO DE CAMINOS VECINALES</v>
          </cell>
          <cell r="U325">
            <v>5</v>
          </cell>
          <cell r="V325" t="str">
            <v>PROYECTOS GESTIONES PASADAS</v>
          </cell>
          <cell r="W325">
            <v>395</v>
          </cell>
        </row>
        <row r="326">
          <cell r="B326" t="str">
            <v>B05-11865-00000</v>
          </cell>
          <cell r="C326" t="str">
            <v>PAVIMENTADO CALLE 2 SANTA ROSA (DESDE AV. CIVICA A AV. ARICA)</v>
          </cell>
          <cell r="D326" t="str">
            <v>DISTRITAL</v>
          </cell>
          <cell r="E326">
            <v>15</v>
          </cell>
          <cell r="F326" t="str">
            <v>DISTRITAL</v>
          </cell>
          <cell r="G326" t="str">
            <v>I</v>
          </cell>
          <cell r="H326">
            <v>310880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310880</v>
          </cell>
          <cell r="Q326">
            <v>2</v>
          </cell>
          <cell r="R326" t="str">
            <v>OBRAS Y MEDIO AMBIENTE</v>
          </cell>
          <cell r="S326">
            <v>18</v>
          </cell>
          <cell r="T326" t="str">
            <v>CONSTRUCCION Y MANTENIMIENTO DE CAMINOS VECINALES</v>
          </cell>
          <cell r="U326">
            <v>5</v>
          </cell>
          <cell r="V326" t="str">
            <v>PROYECTOS GESTIONES PASADAS</v>
          </cell>
          <cell r="W326">
            <v>396</v>
          </cell>
        </row>
        <row r="327">
          <cell r="B327" t="str">
            <v>B05-11867-00000</v>
          </cell>
          <cell r="C327" t="str">
            <v>PAVIMENTADO AV. UNION</v>
          </cell>
          <cell r="D327" t="str">
            <v>DISTRITAL</v>
          </cell>
          <cell r="E327">
            <v>15</v>
          </cell>
          <cell r="F327" t="str">
            <v>DISTRITAL</v>
          </cell>
          <cell r="G327" t="str">
            <v>I</v>
          </cell>
          <cell r="H327">
            <v>4736651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4736651</v>
          </cell>
          <cell r="Q327">
            <v>2</v>
          </cell>
          <cell r="R327" t="str">
            <v>OBRAS Y MEDIO AMBIENTE</v>
          </cell>
          <cell r="S327">
            <v>18</v>
          </cell>
          <cell r="T327" t="str">
            <v>CONSTRUCCION Y MANTENIMIENTO DE CAMINOS VECINALES</v>
          </cell>
          <cell r="U327">
            <v>5</v>
          </cell>
          <cell r="V327" t="str">
            <v>PROYECTOS GESTIONES PASADAS</v>
          </cell>
          <cell r="W327">
            <v>398</v>
          </cell>
        </row>
        <row r="328">
          <cell r="B328" t="str">
            <v>B05-11868-00000</v>
          </cell>
          <cell r="C328" t="str">
            <v>PAVIMENTADO AV. LA PAZ</v>
          </cell>
          <cell r="D328" t="str">
            <v>DISTRITAL</v>
          </cell>
          <cell r="E328">
            <v>15</v>
          </cell>
          <cell r="F328" t="str">
            <v>DISTRITAL</v>
          </cell>
          <cell r="G328" t="str">
            <v>I</v>
          </cell>
          <cell r="H328">
            <v>509068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509068</v>
          </cell>
          <cell r="Q328">
            <v>2</v>
          </cell>
          <cell r="R328" t="str">
            <v>OBRAS Y MEDIO AMBIENTE</v>
          </cell>
          <cell r="S328">
            <v>18</v>
          </cell>
          <cell r="T328" t="str">
            <v>CONSTRUCCION Y MANTENIMIENTO DE CAMINOS VECINALES</v>
          </cell>
          <cell r="U328">
            <v>5</v>
          </cell>
          <cell r="V328" t="str">
            <v>PROYECTOS GESTIONES PASADAS</v>
          </cell>
          <cell r="W328">
            <v>399</v>
          </cell>
        </row>
        <row r="329">
          <cell r="B329" t="str">
            <v>B05-11869-00000</v>
          </cell>
          <cell r="C329" t="str">
            <v>PAVIMENTO AV. ACHOCALLA</v>
          </cell>
          <cell r="D329" t="str">
            <v>DISTRITALES</v>
          </cell>
          <cell r="E329">
            <v>15</v>
          </cell>
          <cell r="F329" t="str">
            <v>DISTRITAL</v>
          </cell>
          <cell r="G329" t="str">
            <v>I</v>
          </cell>
          <cell r="H329">
            <v>4207529</v>
          </cell>
          <cell r="I329">
            <v>535563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3671966</v>
          </cell>
          <cell r="Q329">
            <v>2</v>
          </cell>
          <cell r="R329" t="str">
            <v>OBRAS Y MEDIO AMBIENTE</v>
          </cell>
          <cell r="S329">
            <v>18</v>
          </cell>
          <cell r="T329" t="str">
            <v>CONSTRUCCION Y MANTENIMIENTO DE CAMINOS VECINALES</v>
          </cell>
          <cell r="U329">
            <v>5</v>
          </cell>
          <cell r="V329" t="str">
            <v>PROYECTOS GESTIONES PASADAS</v>
          </cell>
          <cell r="W329">
            <v>400</v>
          </cell>
        </row>
        <row r="330">
          <cell r="B330" t="str">
            <v>B05-11870-00000</v>
          </cell>
          <cell r="C330" t="str">
            <v>PAVIMENTADO AV. JULIO CESAR VALDEZ</v>
          </cell>
          <cell r="D330" t="str">
            <v>DISTRITAL</v>
          </cell>
          <cell r="E330">
            <v>15</v>
          </cell>
          <cell r="F330" t="str">
            <v>DISTRITAL</v>
          </cell>
          <cell r="G330" t="str">
            <v>I</v>
          </cell>
          <cell r="H330">
            <v>4995794</v>
          </cell>
          <cell r="I330">
            <v>600000</v>
          </cell>
          <cell r="J330">
            <v>0</v>
          </cell>
          <cell r="K330">
            <v>239159</v>
          </cell>
          <cell r="L330">
            <v>0</v>
          </cell>
          <cell r="M330">
            <v>0</v>
          </cell>
          <cell r="N330">
            <v>239159</v>
          </cell>
          <cell r="O330">
            <v>0</v>
          </cell>
          <cell r="P330">
            <v>4156635</v>
          </cell>
          <cell r="Q330">
            <v>2</v>
          </cell>
          <cell r="R330" t="str">
            <v>OBRAS Y MEDIO AMBIENTE</v>
          </cell>
          <cell r="S330">
            <v>18</v>
          </cell>
          <cell r="T330" t="str">
            <v>CONSTRUCCION Y MANTENIMIENTO DE CAMINOS VECINALES</v>
          </cell>
          <cell r="U330">
            <v>5</v>
          </cell>
          <cell r="V330" t="str">
            <v>PROYECTOS GESTIONES PASADAS</v>
          </cell>
          <cell r="W330">
            <v>401</v>
          </cell>
        </row>
        <row r="331">
          <cell r="B331" t="str">
            <v>B05-11871-00000</v>
          </cell>
          <cell r="C331" t="str">
            <v>PAVIMENTADO AV. CAQUINGORA</v>
          </cell>
          <cell r="D331" t="str">
            <v>DISTRITALES</v>
          </cell>
          <cell r="E331">
            <v>15</v>
          </cell>
          <cell r="F331" t="str">
            <v>DISTRITAL</v>
          </cell>
          <cell r="G331" t="str">
            <v>I</v>
          </cell>
          <cell r="H331">
            <v>9559053</v>
          </cell>
          <cell r="I331">
            <v>0</v>
          </cell>
          <cell r="J331">
            <v>1171119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8387934</v>
          </cell>
          <cell r="Q331">
            <v>2</v>
          </cell>
          <cell r="R331" t="str">
            <v>OBRAS Y MEDIO AMBIENTE</v>
          </cell>
          <cell r="S331">
            <v>18</v>
          </cell>
          <cell r="T331" t="str">
            <v>CONSTRUCCION Y MANTENIMIENTO DE CAMINOS VECINALES</v>
          </cell>
          <cell r="U331">
            <v>5</v>
          </cell>
          <cell r="V331" t="str">
            <v>PROYECTOS GESTIONES PASADAS</v>
          </cell>
          <cell r="W331">
            <v>402</v>
          </cell>
        </row>
        <row r="332">
          <cell r="B332" t="str">
            <v>B05-11875-00000</v>
          </cell>
          <cell r="C332" t="str">
            <v>PAVIMENTADO AV. J. CESAR VALDEZ (FASE III)</v>
          </cell>
          <cell r="D332" t="str">
            <v>DISTRITAL</v>
          </cell>
          <cell r="E332">
            <v>15</v>
          </cell>
          <cell r="F332" t="str">
            <v>DISTRITAL</v>
          </cell>
          <cell r="G332" t="str">
            <v>I</v>
          </cell>
          <cell r="H332">
            <v>2566237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2566237</v>
          </cell>
          <cell r="Q332">
            <v>2</v>
          </cell>
          <cell r="R332" t="str">
            <v>OBRAS Y MEDIO AMBIENTE</v>
          </cell>
          <cell r="S332">
            <v>18</v>
          </cell>
          <cell r="T332" t="str">
            <v>CONSTRUCCION Y MANTENIMIENTO DE CAMINOS VECINALES</v>
          </cell>
          <cell r="U332">
            <v>5</v>
          </cell>
          <cell r="V332" t="str">
            <v>PROYECTOS GESTIONES PASADAS</v>
          </cell>
          <cell r="W332">
            <v>403</v>
          </cell>
        </row>
        <row r="333">
          <cell r="B333" t="str">
            <v>B05-11876-00000</v>
          </cell>
          <cell r="C333" t="str">
            <v>PAVIMENTADO AV. CALLE ESCALON AGÜERO</v>
          </cell>
          <cell r="D333" t="str">
            <v>DISTRITAL</v>
          </cell>
          <cell r="E333">
            <v>15</v>
          </cell>
          <cell r="F333" t="str">
            <v>DISTRITAL</v>
          </cell>
          <cell r="G333" t="str">
            <v>I</v>
          </cell>
          <cell r="H333">
            <v>3211628</v>
          </cell>
          <cell r="I333">
            <v>100000</v>
          </cell>
          <cell r="J333">
            <v>283852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2827776</v>
          </cell>
          <cell r="Q333">
            <v>2</v>
          </cell>
          <cell r="R333" t="str">
            <v>OBRAS Y MEDIO AMBIENTE</v>
          </cell>
          <cell r="S333">
            <v>18</v>
          </cell>
          <cell r="T333" t="str">
            <v>CONSTRUCCION Y MANTENIMIENTO DE CAMINOS VECINALES</v>
          </cell>
          <cell r="U333">
            <v>5</v>
          </cell>
          <cell r="V333" t="str">
            <v>PROYECTOS GESTIONES PASADAS</v>
          </cell>
          <cell r="W333">
            <v>404</v>
          </cell>
        </row>
        <row r="334">
          <cell r="B334" t="str">
            <v>B05-11877-00000</v>
          </cell>
          <cell r="C334" t="str">
            <v>PAVIMENTADO AV. AROMA</v>
          </cell>
          <cell r="D334" t="str">
            <v>DISTRITAL</v>
          </cell>
          <cell r="E334">
            <v>15</v>
          </cell>
          <cell r="F334" t="str">
            <v>DISTRITAL</v>
          </cell>
          <cell r="G334" t="str">
            <v>I</v>
          </cell>
          <cell r="H334">
            <v>2578973</v>
          </cell>
          <cell r="I334">
            <v>0</v>
          </cell>
          <cell r="J334">
            <v>250000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2328973</v>
          </cell>
          <cell r="Q334">
            <v>2</v>
          </cell>
          <cell r="R334" t="str">
            <v>OBRAS Y MEDIO AMBIENTE</v>
          </cell>
          <cell r="S334">
            <v>18</v>
          </cell>
          <cell r="T334" t="str">
            <v>CONSTRUCCION Y MANTENIMIENTO DE CAMINOS VECINALES</v>
          </cell>
          <cell r="U334">
            <v>5</v>
          </cell>
          <cell r="V334" t="str">
            <v>PROYECTOS GESTIONES PASADAS</v>
          </cell>
          <cell r="W334">
            <v>405</v>
          </cell>
        </row>
        <row r="335">
          <cell r="B335" t="str">
            <v>B05-11878-00000</v>
          </cell>
          <cell r="C335" t="str">
            <v>PAVIMENTADO AV. HOLANDA</v>
          </cell>
          <cell r="D335" t="str">
            <v>DISTRITAL</v>
          </cell>
          <cell r="E335">
            <v>15</v>
          </cell>
          <cell r="F335" t="str">
            <v>DISTRITAL</v>
          </cell>
          <cell r="G335" t="str">
            <v>I</v>
          </cell>
          <cell r="H335">
            <v>3732392</v>
          </cell>
          <cell r="I335">
            <v>111587</v>
          </cell>
          <cell r="J335">
            <v>200000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3420805</v>
          </cell>
          <cell r="Q335">
            <v>2</v>
          </cell>
          <cell r="R335" t="str">
            <v>OBRAS Y MEDIO AMBIENTE</v>
          </cell>
          <cell r="S335">
            <v>18</v>
          </cell>
          <cell r="T335" t="str">
            <v>CONSTRUCCION Y MANTENIMIENTO DE CAMINOS VECINALES</v>
          </cell>
          <cell r="U335">
            <v>5</v>
          </cell>
          <cell r="V335" t="str">
            <v>PROYECTOS GESTIONES PASADAS</v>
          </cell>
          <cell r="W335">
            <v>406</v>
          </cell>
        </row>
        <row r="336">
          <cell r="B336" t="str">
            <v>B05-11880-00000</v>
          </cell>
          <cell r="C336" t="str">
            <v>PAVIMENTADO AV. JUNIN</v>
          </cell>
          <cell r="D336" t="str">
            <v>DISTRITAL</v>
          </cell>
          <cell r="E336">
            <v>15</v>
          </cell>
          <cell r="F336" t="str">
            <v>DISTRITAL</v>
          </cell>
          <cell r="G336" t="str">
            <v>I</v>
          </cell>
          <cell r="H336">
            <v>474899</v>
          </cell>
          <cell r="I336">
            <v>74839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400060</v>
          </cell>
          <cell r="Q336">
            <v>2</v>
          </cell>
          <cell r="R336" t="str">
            <v>OBRAS Y MEDIO AMBIENTE</v>
          </cell>
          <cell r="S336">
            <v>18</v>
          </cell>
          <cell r="T336" t="str">
            <v>CONSTRUCCION Y MANTENIMIENTO DE CAMINOS VECINALES</v>
          </cell>
          <cell r="U336">
            <v>5</v>
          </cell>
          <cell r="V336" t="str">
            <v>PROYECTOS GESTIONES PASADAS</v>
          </cell>
          <cell r="W336">
            <v>408</v>
          </cell>
        </row>
        <row r="337">
          <cell r="B337" t="str">
            <v>B05-11881-00000</v>
          </cell>
          <cell r="C337" t="str">
            <v>PAVIMENTADO AV. COCHABAMBA (CONTINUACION)</v>
          </cell>
          <cell r="D337" t="str">
            <v>DISTRITAL</v>
          </cell>
          <cell r="E337">
            <v>15</v>
          </cell>
          <cell r="F337" t="str">
            <v>DISTRITAL</v>
          </cell>
          <cell r="G337" t="str">
            <v>I</v>
          </cell>
          <cell r="H337">
            <v>5585562</v>
          </cell>
          <cell r="I337">
            <v>0</v>
          </cell>
          <cell r="J337">
            <v>328885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5256677</v>
          </cell>
          <cell r="Q337">
            <v>2</v>
          </cell>
          <cell r="R337" t="str">
            <v>OBRAS Y MEDIO AMBIENTE</v>
          </cell>
          <cell r="S337">
            <v>18</v>
          </cell>
          <cell r="T337" t="str">
            <v>CONSTRUCCION Y MANTENIMIENTO DE CAMINOS VECINALES</v>
          </cell>
          <cell r="U337">
            <v>5</v>
          </cell>
          <cell r="V337" t="str">
            <v>PROYECTOS GESTIONES PASADAS</v>
          </cell>
          <cell r="W337">
            <v>409</v>
          </cell>
        </row>
        <row r="338">
          <cell r="B338" t="str">
            <v>B05-11929-00000</v>
          </cell>
          <cell r="C338" t="str">
            <v>OBRAS MENORES D-3</v>
          </cell>
          <cell r="D338" t="str">
            <v>DISTRITO 3</v>
          </cell>
          <cell r="E338">
            <v>3</v>
          </cell>
          <cell r="F338" t="str">
            <v>DISTRITO - 3</v>
          </cell>
          <cell r="G338" t="str">
            <v>I</v>
          </cell>
          <cell r="H338">
            <v>257558</v>
          </cell>
          <cell r="I338">
            <v>257558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</v>
          </cell>
          <cell r="R338" t="str">
            <v>OBRAS Y MEDIO AMBIENTE</v>
          </cell>
          <cell r="S338">
            <v>12</v>
          </cell>
          <cell r="T338" t="str">
            <v>INFRAESTRUCTURA URBANA Y RURAL</v>
          </cell>
          <cell r="U338">
            <v>5</v>
          </cell>
          <cell r="V338" t="str">
            <v>PROYECTOS GESTIONES PASADAS</v>
          </cell>
          <cell r="W338">
            <v>410</v>
          </cell>
        </row>
        <row r="339">
          <cell r="B339" t="str">
            <v>B05-11940-00000</v>
          </cell>
          <cell r="C339" t="str">
            <v>CONSTRUCCION POLIDEPORTIVO (FASE II)</v>
          </cell>
          <cell r="D339" t="str">
            <v>ORO NEGRO (DIST. 2)</v>
          </cell>
          <cell r="E339">
            <v>2</v>
          </cell>
          <cell r="F339" t="str">
            <v>DISTRITO - 2</v>
          </cell>
          <cell r="G339" t="str">
            <v>I</v>
          </cell>
          <cell r="H339">
            <v>12198</v>
          </cell>
          <cell r="I339">
            <v>12198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2</v>
          </cell>
          <cell r="R339" t="str">
            <v>OBRAS Y MEDIO AMBIENTE</v>
          </cell>
          <cell r="S339">
            <v>12</v>
          </cell>
          <cell r="T339" t="str">
            <v>INFRAESTRUCTURA URBANA Y RURAL</v>
          </cell>
          <cell r="U339">
            <v>5</v>
          </cell>
          <cell r="V339" t="str">
            <v>PROYECTOS GESTIONES PASADAS</v>
          </cell>
          <cell r="W339">
            <v>411</v>
          </cell>
        </row>
        <row r="340">
          <cell r="B340" t="str">
            <v>B05-11977-00000</v>
          </cell>
          <cell r="C340" t="str">
            <v>EMBOVEDADO DE AFLUENTES CARRETERA COPACABANA</v>
          </cell>
          <cell r="D340" t="str">
            <v>TAHUANTINSUYO - PUERTO MEJILLONES (DIST. 5)</v>
          </cell>
          <cell r="E340">
            <v>5</v>
          </cell>
          <cell r="F340" t="str">
            <v>DISTRITO - 5</v>
          </cell>
          <cell r="G340" t="str">
            <v>I</v>
          </cell>
          <cell r="H340">
            <v>1530560</v>
          </cell>
          <cell r="I340">
            <v>0</v>
          </cell>
          <cell r="J340">
            <v>0</v>
          </cell>
          <cell r="K340">
            <v>1530560</v>
          </cell>
          <cell r="L340">
            <v>0</v>
          </cell>
          <cell r="M340">
            <v>0</v>
          </cell>
          <cell r="N340">
            <v>1530560</v>
          </cell>
          <cell r="O340">
            <v>0</v>
          </cell>
          <cell r="P340">
            <v>0</v>
          </cell>
          <cell r="Q340">
            <v>2</v>
          </cell>
          <cell r="R340" t="str">
            <v>OBRAS Y MEDIO AMBIENTE</v>
          </cell>
          <cell r="S340">
            <v>16</v>
          </cell>
          <cell r="T340" t="str">
            <v>TRATAMIENTO DE CUENCAS</v>
          </cell>
          <cell r="U340">
            <v>5</v>
          </cell>
          <cell r="V340" t="str">
            <v>PROYECTOS GESTIONES PASADAS</v>
          </cell>
          <cell r="W340">
            <v>413</v>
          </cell>
        </row>
        <row r="341">
          <cell r="B341" t="str">
            <v>B05-11990-00000</v>
          </cell>
          <cell r="C341" t="str">
            <v>CONSTRUCCION PARQUE INFANTIL ARAMAYO (FASE I)</v>
          </cell>
          <cell r="D341" t="str">
            <v>ALTO LIMA  3RA SECCION (DIST. 6)</v>
          </cell>
          <cell r="E341">
            <v>6</v>
          </cell>
          <cell r="F341" t="str">
            <v>DISTRITO - 6</v>
          </cell>
          <cell r="G341" t="str">
            <v>I</v>
          </cell>
          <cell r="H341">
            <v>5591</v>
          </cell>
          <cell r="I341">
            <v>5591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2</v>
          </cell>
          <cell r="R341" t="str">
            <v>OBRAS Y MEDIO AMBIENTE</v>
          </cell>
          <cell r="S341">
            <v>12</v>
          </cell>
          <cell r="T341" t="str">
            <v>INFRAESTRUCTURA URBANA Y RURAL</v>
          </cell>
          <cell r="U341">
            <v>5</v>
          </cell>
          <cell r="V341" t="str">
            <v>PROYECTOS GESTIONES PASADAS</v>
          </cell>
          <cell r="W341">
            <v>414</v>
          </cell>
        </row>
        <row r="342">
          <cell r="B342" t="str">
            <v>B05-11991-00000</v>
          </cell>
          <cell r="C342" t="str">
            <v>CONSTRUCCION PLAZA SUCRE (FASE I)</v>
          </cell>
          <cell r="D342" t="str">
            <v>BALLIVIAN 2DA SECCION  (DIST. 6)</v>
          </cell>
          <cell r="E342">
            <v>6</v>
          </cell>
          <cell r="F342" t="str">
            <v>DISTRITO - 6</v>
          </cell>
          <cell r="G342" t="str">
            <v>I</v>
          </cell>
          <cell r="H342">
            <v>3213</v>
          </cell>
          <cell r="I342">
            <v>3213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2</v>
          </cell>
          <cell r="R342" t="str">
            <v>OBRAS Y MEDIO AMBIENTE</v>
          </cell>
          <cell r="S342">
            <v>12</v>
          </cell>
          <cell r="T342" t="str">
            <v>INFRAESTRUCTURA URBANA Y RURAL</v>
          </cell>
          <cell r="U342">
            <v>5</v>
          </cell>
          <cell r="V342" t="str">
            <v>PROYECTOS GESTIONES PASADAS</v>
          </cell>
          <cell r="W342">
            <v>415</v>
          </cell>
        </row>
        <row r="343">
          <cell r="B343" t="str">
            <v>B05-12032-00000</v>
          </cell>
          <cell r="C343" t="str">
            <v>AYNIS VECINALES D 6</v>
          </cell>
          <cell r="D343" t="str">
            <v>DISTRITO 6</v>
          </cell>
          <cell r="E343">
            <v>6</v>
          </cell>
          <cell r="F343" t="str">
            <v>DISTRITO - 6</v>
          </cell>
          <cell r="G343" t="str">
            <v>I</v>
          </cell>
          <cell r="H343">
            <v>32856</v>
          </cell>
          <cell r="I343">
            <v>32856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</v>
          </cell>
          <cell r="R343" t="str">
            <v>OBRAS Y MEDIO AMBIENTE</v>
          </cell>
          <cell r="S343">
            <v>12</v>
          </cell>
          <cell r="T343" t="str">
            <v>INFRAESTRUCTURA URBANA Y RURAL</v>
          </cell>
          <cell r="U343">
            <v>5</v>
          </cell>
          <cell r="V343" t="str">
            <v>PROYECTOS GESTIONES PASADAS</v>
          </cell>
          <cell r="W343">
            <v>416</v>
          </cell>
        </row>
        <row r="344">
          <cell r="B344" t="str">
            <v>B05-12038-00000</v>
          </cell>
          <cell r="C344" t="str">
            <v>ENLOSETADO CALLE SAN ANTONIO</v>
          </cell>
          <cell r="D344" t="str">
            <v>ALTO LIMA 1RA SECCION (DIST. 6)</v>
          </cell>
          <cell r="E344">
            <v>6</v>
          </cell>
          <cell r="F344" t="str">
            <v>DISTRITO - 6</v>
          </cell>
          <cell r="G344" t="str">
            <v>I</v>
          </cell>
          <cell r="H344">
            <v>2335</v>
          </cell>
          <cell r="I344">
            <v>2335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2</v>
          </cell>
          <cell r="R344" t="str">
            <v>OBRAS Y MEDIO AMBIENTE</v>
          </cell>
          <cell r="S344">
            <v>18</v>
          </cell>
          <cell r="T344" t="str">
            <v>CONSTRUCCION Y MANTENIMIENTO DE CAMINOS VECINALES</v>
          </cell>
          <cell r="U344">
            <v>5</v>
          </cell>
          <cell r="V344" t="str">
            <v>PROYECTOS GESTIONES PASADAS</v>
          </cell>
          <cell r="W344">
            <v>417</v>
          </cell>
        </row>
        <row r="345">
          <cell r="B345" t="str">
            <v>B05-12039-00000</v>
          </cell>
          <cell r="C345" t="str">
            <v>PROYECTOS DE SANEAMIENTO BASICO</v>
          </cell>
          <cell r="D345" t="str">
            <v>DISTRITAL</v>
          </cell>
          <cell r="E345">
            <v>15</v>
          </cell>
          <cell r="F345" t="str">
            <v>DISTRITAL</v>
          </cell>
          <cell r="G345" t="str">
            <v>I</v>
          </cell>
          <cell r="H345">
            <v>417414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417414</v>
          </cell>
          <cell r="Q345">
            <v>2</v>
          </cell>
          <cell r="R345" t="str">
            <v>OBRAS Y MEDIO AMBIENTE</v>
          </cell>
          <cell r="S345">
            <v>34</v>
          </cell>
          <cell r="T345" t="str">
            <v>SANEAMIENTO BASICO</v>
          </cell>
          <cell r="U345">
            <v>5</v>
          </cell>
          <cell r="V345" t="str">
            <v>PROYECTOS GESTIONES PASADAS</v>
          </cell>
          <cell r="W345">
            <v>418</v>
          </cell>
        </row>
        <row r="346">
          <cell r="B346" t="str">
            <v>B05-12044-00000</v>
          </cell>
          <cell r="C346" t="str">
            <v>MEJORAMIENTO DE INFRAESTRUCTURA MATADERO MUNICIPAL (CENTRO DE ACOPIO)</v>
          </cell>
          <cell r="D346" t="str">
            <v>DISTRITAL</v>
          </cell>
          <cell r="E346">
            <v>15</v>
          </cell>
          <cell r="F346" t="str">
            <v>DISTRITAL</v>
          </cell>
          <cell r="G346" t="str">
            <v>I</v>
          </cell>
          <cell r="H346">
            <v>18363</v>
          </cell>
          <cell r="I346">
            <v>18363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3</v>
          </cell>
          <cell r="R346" t="str">
            <v>DESARROLLO ECONOMICO - PRODUCTIVO</v>
          </cell>
          <cell r="S346">
            <v>8</v>
          </cell>
          <cell r="T346" t="str">
            <v>PROMOCION DESARROLLO ECONOMICO URBANO</v>
          </cell>
          <cell r="U346">
            <v>5</v>
          </cell>
          <cell r="V346" t="str">
            <v>PROYECTOS GESTIONES PASADAS</v>
          </cell>
          <cell r="W346">
            <v>419</v>
          </cell>
        </row>
        <row r="347">
          <cell r="B347" t="str">
            <v>B05-12057-00000</v>
          </cell>
          <cell r="C347" t="str">
            <v>ADQUISICION DE LOTE DE TERRENO PARA CONSTRUCCION SEDE SOCIAL</v>
          </cell>
          <cell r="D347" t="str">
            <v>BALLIVIAN 2DA SECCION  (DIST. 6)</v>
          </cell>
          <cell r="E347">
            <v>6</v>
          </cell>
          <cell r="F347" t="str">
            <v>DISTRITO - 6</v>
          </cell>
          <cell r="G347" t="str">
            <v>I</v>
          </cell>
          <cell r="H347">
            <v>1463857</v>
          </cell>
          <cell r="I347">
            <v>1358165</v>
          </cell>
          <cell r="J347">
            <v>105692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2</v>
          </cell>
          <cell r="R347" t="str">
            <v>OBRAS Y MEDIO AMBIENTE</v>
          </cell>
          <cell r="S347">
            <v>12</v>
          </cell>
          <cell r="T347" t="str">
            <v>INFRAESTRUCTURA URBANA Y RURAL</v>
          </cell>
          <cell r="U347">
            <v>5</v>
          </cell>
          <cell r="V347" t="str">
            <v>PROYECTOS GESTIONES PASADAS</v>
          </cell>
          <cell r="W347">
            <v>420</v>
          </cell>
        </row>
        <row r="348">
          <cell r="B348" t="str">
            <v>B05-12071-00000</v>
          </cell>
          <cell r="C348" t="str">
            <v>ENLOSETADO CALLE MAX PORTUGAL (ENTRE RIGOBERTO PAREDES HASTA U.E ANTONIO PAREDES CANDIA)</v>
          </cell>
          <cell r="D348" t="str">
            <v>DISTRITO 5</v>
          </cell>
          <cell r="E348">
            <v>5</v>
          </cell>
          <cell r="F348" t="str">
            <v>DISTRITO - 5</v>
          </cell>
          <cell r="G348" t="str">
            <v>I</v>
          </cell>
          <cell r="H348">
            <v>225000</v>
          </cell>
          <cell r="I348">
            <v>160000</v>
          </cell>
          <cell r="J348">
            <v>0</v>
          </cell>
          <cell r="K348">
            <v>65000</v>
          </cell>
          <cell r="L348">
            <v>0</v>
          </cell>
          <cell r="M348">
            <v>0</v>
          </cell>
          <cell r="N348">
            <v>65000</v>
          </cell>
          <cell r="O348">
            <v>0</v>
          </cell>
          <cell r="P348">
            <v>0</v>
          </cell>
          <cell r="Q348">
            <v>2</v>
          </cell>
          <cell r="R348" t="str">
            <v>OBRAS Y MEDIO AMBIENTE</v>
          </cell>
          <cell r="S348">
            <v>18</v>
          </cell>
          <cell r="T348" t="str">
            <v>CONSTRUCCION Y MANTENIMIENTO DE CAMINOS VECINALES</v>
          </cell>
          <cell r="U348">
            <v>5</v>
          </cell>
          <cell r="V348" t="str">
            <v>PROYECTOS GESTIONES PASADAS</v>
          </cell>
          <cell r="W348">
            <v>421</v>
          </cell>
        </row>
        <row r="349">
          <cell r="B349" t="str">
            <v>B05-12074-00000</v>
          </cell>
          <cell r="C349" t="str">
            <v>CONSTRUCCION SEDE CULTURAL (FASE II)</v>
          </cell>
          <cell r="D349" t="str">
            <v>25 DE JULIO</v>
          </cell>
          <cell r="E349">
            <v>8</v>
          </cell>
          <cell r="F349" t="str">
            <v>DISTRITO - 8</v>
          </cell>
          <cell r="G349" t="str">
            <v>I</v>
          </cell>
          <cell r="H349">
            <v>6104</v>
          </cell>
          <cell r="I349">
            <v>451</v>
          </cell>
          <cell r="J349">
            <v>5653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2</v>
          </cell>
          <cell r="R349" t="str">
            <v>OBRAS Y MEDIO AMBIENTE</v>
          </cell>
          <cell r="S349">
            <v>12</v>
          </cell>
          <cell r="T349" t="str">
            <v>INFRAESTRUCTURA URBANA Y RURAL</v>
          </cell>
          <cell r="U349">
            <v>5</v>
          </cell>
          <cell r="V349" t="str">
            <v>PROYECTOS GESTIONES PASADAS</v>
          </cell>
          <cell r="W349">
            <v>422</v>
          </cell>
        </row>
        <row r="350">
          <cell r="B350" t="str">
            <v>B05-12086-00000</v>
          </cell>
          <cell r="C350" t="str">
            <v>DOTACION DE MATERIAL PARA CONSTRUCCION DE SEDE SOCIAL</v>
          </cell>
          <cell r="D350" t="str">
            <v>SAN FELIPE DE SEQUE SECTOR 5</v>
          </cell>
          <cell r="E350">
            <v>4</v>
          </cell>
          <cell r="F350" t="str">
            <v>DISTRITO - 4</v>
          </cell>
          <cell r="G350" t="str">
            <v>I</v>
          </cell>
          <cell r="H350">
            <v>15000</v>
          </cell>
          <cell r="I350">
            <v>15000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</v>
          </cell>
          <cell r="R350" t="str">
            <v>OBRAS Y MEDIO AMBIENTE</v>
          </cell>
          <cell r="S350">
            <v>12</v>
          </cell>
          <cell r="T350" t="str">
            <v>INFRAESTRUCTURA URBANA Y RURAL</v>
          </cell>
          <cell r="U350">
            <v>5</v>
          </cell>
          <cell r="V350" t="str">
            <v>PROYECTOS GESTIONES PASADAS</v>
          </cell>
          <cell r="W350">
            <v>423</v>
          </cell>
        </row>
        <row r="351">
          <cell r="B351" t="str">
            <v>B05-12094-00000</v>
          </cell>
          <cell r="C351" t="str">
            <v>CONSTRUCCION U.E. LORETO (ESTUDIOS DE PREINVERSION)</v>
          </cell>
          <cell r="D351" t="str">
            <v>DISTRITAL</v>
          </cell>
          <cell r="E351">
            <v>6</v>
          </cell>
          <cell r="F351" t="str">
            <v>DISTRITO - 6</v>
          </cell>
          <cell r="G351" t="str">
            <v>I</v>
          </cell>
          <cell r="H351">
            <v>60000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60000</v>
          </cell>
          <cell r="P351">
            <v>0</v>
          </cell>
          <cell r="Q351">
            <v>1</v>
          </cell>
          <cell r="R351" t="str">
            <v>PROTECCION SOCIAL</v>
          </cell>
          <cell r="S351">
            <v>1</v>
          </cell>
          <cell r="T351" t="str">
            <v>SERVICIO DE EDUCACION</v>
          </cell>
          <cell r="U351">
            <v>5</v>
          </cell>
          <cell r="V351" t="str">
            <v>PROYECTOS GESTIONES PASADAS</v>
          </cell>
          <cell r="W351">
            <v>425</v>
          </cell>
        </row>
        <row r="352">
          <cell r="B352" t="str">
            <v>B05-12102-00000</v>
          </cell>
          <cell r="C352" t="str">
            <v>CONSTRUCCION AMBIENTE PARA CONTROL MUNICIPAL OCDECO (FASE I)</v>
          </cell>
          <cell r="D352" t="str">
            <v>6 DE JUNIO</v>
          </cell>
          <cell r="E352">
            <v>2</v>
          </cell>
          <cell r="F352" t="str">
            <v>DISTRITO - 2</v>
          </cell>
          <cell r="G352" t="str">
            <v>I</v>
          </cell>
          <cell r="H352">
            <v>9164</v>
          </cell>
          <cell r="I352">
            <v>9164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2</v>
          </cell>
          <cell r="R352" t="str">
            <v>OBRAS Y MEDIO AMBIENTE</v>
          </cell>
          <cell r="S352">
            <v>12</v>
          </cell>
          <cell r="T352" t="str">
            <v>INFRAESTRUCTURA URBANA Y RURAL</v>
          </cell>
          <cell r="U352">
            <v>5</v>
          </cell>
          <cell r="V352" t="str">
            <v>PROYECTOS GESTIONES PASADAS</v>
          </cell>
          <cell r="W352">
            <v>426</v>
          </cell>
        </row>
        <row r="353">
          <cell r="B353" t="str">
            <v>B05-17210-00000</v>
          </cell>
          <cell r="C353" t="str">
            <v>EQUIPAMIENTO E IMPLEMENTACION DE SALA AUDIOVISUAL U.E. PARAISO</v>
          </cell>
          <cell r="D353" t="str">
            <v>V. ADELA</v>
          </cell>
          <cell r="E353">
            <v>3</v>
          </cell>
          <cell r="F353" t="str">
            <v>DISTRITO - 3</v>
          </cell>
          <cell r="G353" t="str">
            <v>I</v>
          </cell>
          <cell r="H353">
            <v>200000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200000</v>
          </cell>
          <cell r="P353">
            <v>0</v>
          </cell>
          <cell r="Q353">
            <v>1</v>
          </cell>
          <cell r="R353" t="str">
            <v>PROTECCION SOCIAL</v>
          </cell>
          <cell r="S353">
            <v>1</v>
          </cell>
          <cell r="T353" t="str">
            <v>SERVICIO DE EDUCACION</v>
          </cell>
          <cell r="U353">
            <v>2</v>
          </cell>
          <cell r="V353" t="str">
            <v>PROYECTOS - 2007 P/CONCLUSION</v>
          </cell>
          <cell r="W353">
            <v>427</v>
          </cell>
        </row>
        <row r="354">
          <cell r="B354" t="str">
            <v>B05-12121-00000</v>
          </cell>
          <cell r="C354" t="str">
            <v>CONCLUSION COL. NAL. MIXTO "ILLIMANI"</v>
          </cell>
          <cell r="D354" t="str">
            <v>DISTRITAL  D-3</v>
          </cell>
          <cell r="E354">
            <v>15</v>
          </cell>
          <cell r="F354" t="str">
            <v>DISTRITAL</v>
          </cell>
          <cell r="G354" t="str">
            <v>I</v>
          </cell>
          <cell r="H354">
            <v>10545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10545</v>
          </cell>
          <cell r="P354">
            <v>0</v>
          </cell>
          <cell r="Q354">
            <v>1</v>
          </cell>
          <cell r="R354" t="str">
            <v>PROTECCION SOCIAL</v>
          </cell>
          <cell r="S354">
            <v>1</v>
          </cell>
          <cell r="T354" t="str">
            <v>SERVICIO DE EDUCACION</v>
          </cell>
          <cell r="U354">
            <v>5</v>
          </cell>
          <cell r="V354" t="str">
            <v>PROYECTOS GESTIONES PASADAS</v>
          </cell>
          <cell r="W354">
            <v>429</v>
          </cell>
        </row>
        <row r="355">
          <cell r="B355" t="str">
            <v>B05-12128-00000</v>
          </cell>
          <cell r="C355" t="str">
            <v>CONSTRUCCION DE AULAS UE NORUEGA</v>
          </cell>
          <cell r="D355" t="str">
            <v>DISTRITAL - HUAYNA POTOSI D-5</v>
          </cell>
          <cell r="E355">
            <v>15</v>
          </cell>
          <cell r="F355" t="str">
            <v>DISTRITAL</v>
          </cell>
          <cell r="G355" t="str">
            <v>I</v>
          </cell>
          <cell r="H355">
            <v>150092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150092</v>
          </cell>
          <cell r="P355">
            <v>0</v>
          </cell>
          <cell r="Q355">
            <v>1</v>
          </cell>
          <cell r="R355" t="str">
            <v>PROTECCION SOCIAL</v>
          </cell>
          <cell r="S355">
            <v>1</v>
          </cell>
          <cell r="T355" t="str">
            <v>SERVICIO DE EDUCACION</v>
          </cell>
          <cell r="U355">
            <v>5</v>
          </cell>
          <cell r="V355" t="str">
            <v>PROYECTOS GESTIONES PASADAS</v>
          </cell>
          <cell r="W355">
            <v>430</v>
          </cell>
        </row>
        <row r="356">
          <cell r="B356" t="str">
            <v>B05-12135-00000</v>
          </cell>
          <cell r="C356" t="str">
            <v>CONSTRUCCION DE TINGLADO EN U.E. JUAN PABLO II</v>
          </cell>
          <cell r="D356" t="str">
            <v>DISTRITO 1</v>
          </cell>
          <cell r="E356">
            <v>1</v>
          </cell>
          <cell r="F356" t="str">
            <v>DISTRITO - 1</v>
          </cell>
          <cell r="G356" t="str">
            <v>I</v>
          </cell>
          <cell r="H356">
            <v>20350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20350</v>
          </cell>
          <cell r="P356">
            <v>0</v>
          </cell>
          <cell r="Q356">
            <v>1</v>
          </cell>
          <cell r="R356" t="str">
            <v>PROTECCION SOCIAL</v>
          </cell>
          <cell r="S356">
            <v>1</v>
          </cell>
          <cell r="T356" t="str">
            <v>SERVICIO DE EDUCACION</v>
          </cell>
          <cell r="U356">
            <v>5</v>
          </cell>
          <cell r="V356" t="str">
            <v>PROYECTOS GESTIONES PASADAS</v>
          </cell>
          <cell r="W356">
            <v>431</v>
          </cell>
        </row>
        <row r="357">
          <cell r="B357" t="str">
            <v>B05-12137-00000</v>
          </cell>
          <cell r="C357" t="str">
            <v>CONSTRUCCION SEDE SOCIAL</v>
          </cell>
          <cell r="D357" t="str">
            <v>PLAN 561</v>
          </cell>
          <cell r="E357">
            <v>1</v>
          </cell>
          <cell r="F357" t="str">
            <v>DISTRITO - 1</v>
          </cell>
          <cell r="G357" t="str">
            <v>I</v>
          </cell>
          <cell r="H357">
            <v>20332</v>
          </cell>
          <cell r="I357">
            <v>0</v>
          </cell>
          <cell r="J357">
            <v>20332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2</v>
          </cell>
          <cell r="R357" t="str">
            <v>OBRAS Y MEDIO AMBIENTE</v>
          </cell>
          <cell r="S357">
            <v>12</v>
          </cell>
          <cell r="T357" t="str">
            <v>INFRAESTRUCTURA URBANA Y RURAL</v>
          </cell>
          <cell r="U357">
            <v>5</v>
          </cell>
          <cell r="V357" t="str">
            <v>PROYECTOS GESTIONES PASADAS</v>
          </cell>
          <cell r="W357">
            <v>432</v>
          </cell>
        </row>
        <row r="358">
          <cell r="B358" t="str">
            <v>B05-12142-00000</v>
          </cell>
          <cell r="C358" t="str">
            <v>DOTACION DE MATERIALES PARA CONSTRUCCION DE CORDONES DE ACERA (GEN. EMPLEO)</v>
          </cell>
          <cell r="D358" t="str">
            <v>ARCO IRIS</v>
          </cell>
          <cell r="E358">
            <v>1</v>
          </cell>
          <cell r="F358" t="str">
            <v>DISTRITO - 1</v>
          </cell>
          <cell r="G358" t="str">
            <v>I</v>
          </cell>
          <cell r="H358">
            <v>10000</v>
          </cell>
          <cell r="I358">
            <v>10000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</v>
          </cell>
          <cell r="R358" t="str">
            <v>OBRAS Y MEDIO AMBIENTE</v>
          </cell>
          <cell r="S358">
            <v>18</v>
          </cell>
          <cell r="T358" t="str">
            <v>CONSTRUCCION Y MANTENIMIENTO DE CAMINOS VECINALES</v>
          </cell>
          <cell r="U358">
            <v>5</v>
          </cell>
          <cell r="V358" t="str">
            <v>PROYECTOS GESTIONES PASADAS</v>
          </cell>
          <cell r="W358">
            <v>433</v>
          </cell>
        </row>
        <row r="359">
          <cell r="B359" t="str">
            <v>B05-12144-00000</v>
          </cell>
          <cell r="C359" t="str">
            <v>DOTACION DE PROTECTORES PARA ARBOLITOS</v>
          </cell>
          <cell r="D359" t="str">
            <v>DISTRITO 1</v>
          </cell>
          <cell r="E359">
            <v>1</v>
          </cell>
          <cell r="F359" t="str">
            <v>DISTRITO - 1</v>
          </cell>
          <cell r="G359" t="str">
            <v>I</v>
          </cell>
          <cell r="H359">
            <v>14072</v>
          </cell>
          <cell r="I359">
            <v>14072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</v>
          </cell>
          <cell r="R359" t="str">
            <v>OBRAS Y MEDIO AMBIENTE</v>
          </cell>
          <cell r="S359">
            <v>14</v>
          </cell>
          <cell r="T359" t="str">
            <v>DESARROLLO Y PRESERVACION DE MEDIO AMBIENTE</v>
          </cell>
          <cell r="U359">
            <v>5</v>
          </cell>
          <cell r="V359" t="str">
            <v>PROYECTOS GESTIONES PASADAS</v>
          </cell>
          <cell r="W359">
            <v>434</v>
          </cell>
        </row>
        <row r="360">
          <cell r="B360" t="str">
            <v>B05-12147-00000</v>
          </cell>
          <cell r="C360" t="str">
            <v>ENLOSETADO AV. RAUL SALMON (CALLE 2 HASTA CALLE 4)</v>
          </cell>
          <cell r="D360" t="str">
            <v>CENTRAL 12 DE OCTUBRE</v>
          </cell>
          <cell r="E360">
            <v>1</v>
          </cell>
          <cell r="F360" t="str">
            <v>DISTRITO - 1</v>
          </cell>
          <cell r="G360" t="str">
            <v>I</v>
          </cell>
          <cell r="H360">
            <v>90000</v>
          </cell>
          <cell r="I360">
            <v>90000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2</v>
          </cell>
          <cell r="R360" t="str">
            <v>OBRAS Y MEDIO AMBIENTE</v>
          </cell>
          <cell r="S360">
            <v>18</v>
          </cell>
          <cell r="T360" t="str">
            <v>CONSTRUCCION Y MANTENIMIENTO DE CAMINOS VECINALES</v>
          </cell>
          <cell r="U360">
            <v>5</v>
          </cell>
          <cell r="V360" t="str">
            <v>PROYECTOS GESTIONES PASADAS</v>
          </cell>
          <cell r="W360">
            <v>435</v>
          </cell>
        </row>
        <row r="361">
          <cell r="B361" t="str">
            <v>B05-12148-00000</v>
          </cell>
          <cell r="C361" t="str">
            <v>ENLOSETADO CALE 18-A (CONCLUSION)</v>
          </cell>
          <cell r="D361" t="str">
            <v>PLAN 405</v>
          </cell>
          <cell r="E361">
            <v>1</v>
          </cell>
          <cell r="F361" t="str">
            <v>DISTRITO - 1</v>
          </cell>
          <cell r="G361" t="str">
            <v>I</v>
          </cell>
          <cell r="H361">
            <v>25000</v>
          </cell>
          <cell r="I361">
            <v>25000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</v>
          </cell>
          <cell r="R361" t="str">
            <v>OBRAS Y MEDIO AMBIENTE</v>
          </cell>
          <cell r="S361">
            <v>18</v>
          </cell>
          <cell r="T361" t="str">
            <v>CONSTRUCCION Y MANTENIMIENTO DE CAMINOS VECINALES</v>
          </cell>
          <cell r="U361">
            <v>5</v>
          </cell>
          <cell r="V361" t="str">
            <v>PROYECTOS GESTIONES PASADAS</v>
          </cell>
          <cell r="W361">
            <v>436</v>
          </cell>
        </row>
        <row r="362">
          <cell r="B362" t="str">
            <v>B05-12154-00000</v>
          </cell>
          <cell r="C362" t="str">
            <v>ENLOSETADO CALLE 26-C (FASE II)</v>
          </cell>
          <cell r="D362" t="str">
            <v>PLAN 482</v>
          </cell>
          <cell r="E362">
            <v>1</v>
          </cell>
          <cell r="F362" t="str">
            <v>DISTRITO - 1</v>
          </cell>
          <cell r="G362" t="str">
            <v>I</v>
          </cell>
          <cell r="H362">
            <v>35000</v>
          </cell>
          <cell r="I362">
            <v>35000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2</v>
          </cell>
          <cell r="R362" t="str">
            <v>OBRAS Y MEDIO AMBIENTE</v>
          </cell>
          <cell r="S362">
            <v>18</v>
          </cell>
          <cell r="T362" t="str">
            <v>CONSTRUCCION Y MANTENIMIENTO DE CAMINOS VECINALES</v>
          </cell>
          <cell r="U362">
            <v>5</v>
          </cell>
          <cell r="V362" t="str">
            <v>PROYECTOS GESTIONES PASADAS</v>
          </cell>
          <cell r="W362">
            <v>437</v>
          </cell>
        </row>
        <row r="363">
          <cell r="B363" t="str">
            <v>B05-12155-00000</v>
          </cell>
          <cell r="C363" t="str">
            <v>ENLOSETADO CALLE 4 (CONCLUSION)</v>
          </cell>
          <cell r="D363" t="str">
            <v>CENTRAL VILLA DOLORES</v>
          </cell>
          <cell r="E363">
            <v>1</v>
          </cell>
          <cell r="F363" t="str">
            <v>DISTRITO - 1</v>
          </cell>
          <cell r="G363" t="str">
            <v>I</v>
          </cell>
          <cell r="H363">
            <v>25771</v>
          </cell>
          <cell r="I363">
            <v>25771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2</v>
          </cell>
          <cell r="R363" t="str">
            <v>OBRAS Y MEDIO AMBIENTE</v>
          </cell>
          <cell r="S363">
            <v>18</v>
          </cell>
          <cell r="T363" t="str">
            <v>CONSTRUCCION Y MANTENIMIENTO DE CAMINOS VECINALES</v>
          </cell>
          <cell r="U363">
            <v>5</v>
          </cell>
          <cell r="V363" t="str">
            <v>PROYECTOS GESTIONES PASADAS</v>
          </cell>
          <cell r="W363">
            <v>438</v>
          </cell>
        </row>
        <row r="364">
          <cell r="B364" t="str">
            <v>B05-12157-00000</v>
          </cell>
          <cell r="C364" t="str">
            <v>ENLOSETADO CALLE FINAL SEMPERTEGUI (CONCLUSION)</v>
          </cell>
          <cell r="D364" t="str">
            <v>CENTRAL VILLA DOLORES</v>
          </cell>
          <cell r="E364">
            <v>1</v>
          </cell>
          <cell r="F364" t="str">
            <v>DISTRITO - 1</v>
          </cell>
          <cell r="G364" t="str">
            <v>I</v>
          </cell>
          <cell r="H364">
            <v>9659</v>
          </cell>
          <cell r="I364">
            <v>0</v>
          </cell>
          <cell r="J364">
            <v>9659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2</v>
          </cell>
          <cell r="R364" t="str">
            <v>OBRAS Y MEDIO AMBIENTE</v>
          </cell>
          <cell r="S364">
            <v>18</v>
          </cell>
          <cell r="T364" t="str">
            <v>CONSTRUCCION Y MANTENIMIENTO DE CAMINOS VECINALES</v>
          </cell>
          <cell r="U364">
            <v>5</v>
          </cell>
          <cell r="V364" t="str">
            <v>PROYECTOS GESTIONES PASADAS</v>
          </cell>
          <cell r="W364">
            <v>439</v>
          </cell>
        </row>
        <row r="365">
          <cell r="B365" t="str">
            <v>B05-12160-00000</v>
          </cell>
          <cell r="C365" t="str">
            <v>ENREJADO DE JARDINERA CENTRAL AV. PANORAMICA</v>
          </cell>
          <cell r="D365" t="str">
            <v>FINAL ROSAS PAMPA</v>
          </cell>
          <cell r="E365">
            <v>1</v>
          </cell>
          <cell r="F365" t="str">
            <v>DISTRITO - 1</v>
          </cell>
          <cell r="G365" t="str">
            <v>I</v>
          </cell>
          <cell r="H365">
            <v>1968</v>
          </cell>
          <cell r="I365">
            <v>1968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</v>
          </cell>
          <cell r="R365" t="str">
            <v>OBRAS Y MEDIO AMBIENTE</v>
          </cell>
          <cell r="S365">
            <v>14</v>
          </cell>
          <cell r="T365" t="str">
            <v>DESARROLLO Y PRESERVACION DE MEDIO AMBIENTE</v>
          </cell>
          <cell r="U365">
            <v>5</v>
          </cell>
          <cell r="V365" t="str">
            <v>PROYECTOS GESTIONES PASADAS</v>
          </cell>
          <cell r="W365">
            <v>440</v>
          </cell>
        </row>
        <row r="366">
          <cell r="B366" t="str">
            <v>B05-12164-00000</v>
          </cell>
          <cell r="C366" t="str">
            <v>VACIADO DE PLAZA 3 DE AGOSTO + CONSTRUCCION DE CORDONES DE ACERA</v>
          </cell>
          <cell r="D366" t="str">
            <v>ANEXO SANTA ROSA</v>
          </cell>
          <cell r="E366">
            <v>1</v>
          </cell>
          <cell r="F366" t="str">
            <v>DISTRITO - 1</v>
          </cell>
          <cell r="G366" t="str">
            <v>I</v>
          </cell>
          <cell r="H366">
            <v>10400</v>
          </cell>
          <cell r="I366">
            <v>10400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</v>
          </cell>
          <cell r="R366" t="str">
            <v>OBRAS Y MEDIO AMBIENTE</v>
          </cell>
          <cell r="S366">
            <v>18</v>
          </cell>
          <cell r="T366" t="str">
            <v>CONSTRUCCION Y MANTENIMIENTO DE CAMINOS VECINALES</v>
          </cell>
          <cell r="U366">
            <v>5</v>
          </cell>
          <cell r="V366" t="str">
            <v>PROYECTOS GESTIONES PASADAS</v>
          </cell>
          <cell r="W366">
            <v>441</v>
          </cell>
        </row>
        <row r="367">
          <cell r="B367" t="str">
            <v>B05-12172-00000</v>
          </cell>
          <cell r="C367" t="str">
            <v>CONSTRUCCION FRONTON (CONCLUSION)</v>
          </cell>
          <cell r="D367" t="str">
            <v>VILLAZON</v>
          </cell>
          <cell r="E367">
            <v>2</v>
          </cell>
          <cell r="F367" t="str">
            <v>DISTRITO - 2</v>
          </cell>
          <cell r="G367" t="str">
            <v>I</v>
          </cell>
          <cell r="H367">
            <v>52000</v>
          </cell>
          <cell r="I367">
            <v>52000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2</v>
          </cell>
          <cell r="R367" t="str">
            <v>OBRAS Y MEDIO AMBIENTE</v>
          </cell>
          <cell r="S367">
            <v>12</v>
          </cell>
          <cell r="T367" t="str">
            <v>INFRAESTRUCTURA URBANA Y RURAL</v>
          </cell>
          <cell r="U367">
            <v>5</v>
          </cell>
          <cell r="V367" t="str">
            <v>PROYECTOS GESTIONES PASADAS</v>
          </cell>
          <cell r="W367">
            <v>442</v>
          </cell>
        </row>
        <row r="368">
          <cell r="B368" t="str">
            <v>B05-12191-00000</v>
          </cell>
          <cell r="C368" t="str">
            <v>PAVIMENTADO AV. ESCOBAR URIA (ESTUDIOS DE PREINVERSION)</v>
          </cell>
          <cell r="D368" t="str">
            <v>DISTRITO 2</v>
          </cell>
          <cell r="E368">
            <v>2</v>
          </cell>
          <cell r="F368" t="str">
            <v>DISTRITO - 2</v>
          </cell>
          <cell r="G368" t="str">
            <v>I</v>
          </cell>
          <cell r="H368">
            <v>10000</v>
          </cell>
          <cell r="I368">
            <v>10000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2</v>
          </cell>
          <cell r="R368" t="str">
            <v>OBRAS Y MEDIO AMBIENTE</v>
          </cell>
          <cell r="S368">
            <v>18</v>
          </cell>
          <cell r="T368" t="str">
            <v>CONSTRUCCION Y MANTENIMIENTO DE CAMINOS VECINALES</v>
          </cell>
          <cell r="U368">
            <v>5</v>
          </cell>
          <cell r="V368" t="str">
            <v>PROYECTOS GESTIONES PASADAS</v>
          </cell>
          <cell r="W368">
            <v>444</v>
          </cell>
        </row>
        <row r="369">
          <cell r="B369" t="str">
            <v>B05-12193-00000</v>
          </cell>
          <cell r="C369" t="str">
            <v>PAVIMENTADO AV. 106 (ESTUDIOS DE PREINVERSION)</v>
          </cell>
          <cell r="D369" t="str">
            <v>DISTRITO 2</v>
          </cell>
          <cell r="E369">
            <v>2</v>
          </cell>
          <cell r="F369" t="str">
            <v>DISTRITO - 2</v>
          </cell>
          <cell r="G369" t="str">
            <v>I</v>
          </cell>
          <cell r="H369">
            <v>15540</v>
          </cell>
          <cell r="I369">
            <v>15540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2</v>
          </cell>
          <cell r="R369" t="str">
            <v>OBRAS Y MEDIO AMBIENTE</v>
          </cell>
          <cell r="S369">
            <v>18</v>
          </cell>
          <cell r="T369" t="str">
            <v>CONSTRUCCION Y MANTENIMIENTO DE CAMINOS VECINALES</v>
          </cell>
          <cell r="U369">
            <v>5</v>
          </cell>
          <cell r="V369" t="str">
            <v>PROYECTOS GESTIONES PASADAS</v>
          </cell>
          <cell r="W369">
            <v>445</v>
          </cell>
        </row>
        <row r="370">
          <cell r="B370" t="str">
            <v>B05-12195-00000</v>
          </cell>
          <cell r="C370" t="str">
            <v>PAVIMENTADO AV. 136 (ESTUDIOS DE PREINVERSION)</v>
          </cell>
          <cell r="D370" t="str">
            <v>DISTRITO 2</v>
          </cell>
          <cell r="E370">
            <v>2</v>
          </cell>
          <cell r="F370" t="str">
            <v>DISTRITO - 2</v>
          </cell>
          <cell r="G370" t="str">
            <v>I</v>
          </cell>
          <cell r="H370">
            <v>10500</v>
          </cell>
          <cell r="I370">
            <v>10500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2</v>
          </cell>
          <cell r="R370" t="str">
            <v>OBRAS Y MEDIO AMBIENTE</v>
          </cell>
          <cell r="S370">
            <v>18</v>
          </cell>
          <cell r="T370" t="str">
            <v>CONSTRUCCION Y MANTENIMIENTO DE CAMINOS VECINALES</v>
          </cell>
          <cell r="U370">
            <v>5</v>
          </cell>
          <cell r="V370" t="str">
            <v>PROYECTOS GESTIONES PASADAS</v>
          </cell>
          <cell r="W370">
            <v>446</v>
          </cell>
        </row>
        <row r="371">
          <cell r="B371" t="str">
            <v>B05-12196-00000</v>
          </cell>
          <cell r="C371" t="str">
            <v>PAVIMENTADO AV. CORIPATA (ESTUDIOS DE PREINVERSION)</v>
          </cell>
          <cell r="D371" t="str">
            <v>DISTRITO 2</v>
          </cell>
          <cell r="E371">
            <v>2</v>
          </cell>
          <cell r="F371" t="str">
            <v>DISTRITO - 2</v>
          </cell>
          <cell r="G371" t="str">
            <v>I</v>
          </cell>
          <cell r="H371">
            <v>20000</v>
          </cell>
          <cell r="I371">
            <v>20000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2</v>
          </cell>
          <cell r="R371" t="str">
            <v>OBRAS Y MEDIO AMBIENTE</v>
          </cell>
          <cell r="S371">
            <v>18</v>
          </cell>
          <cell r="T371" t="str">
            <v>CONSTRUCCION Y MANTENIMIENTO DE CAMINOS VECINALES</v>
          </cell>
          <cell r="U371">
            <v>5</v>
          </cell>
          <cell r="V371" t="str">
            <v>PROYECTOS GESTIONES PASADAS</v>
          </cell>
          <cell r="W371">
            <v>447</v>
          </cell>
        </row>
        <row r="372">
          <cell r="B372" t="str">
            <v>B05-12197-00000</v>
          </cell>
          <cell r="C372" t="str">
            <v>PAVIMENTADO AV. ESTRUCTURANTE (ESTUDIOS DE PREINVERSION)</v>
          </cell>
          <cell r="D372" t="str">
            <v>DISTRITO 2</v>
          </cell>
          <cell r="E372">
            <v>2</v>
          </cell>
          <cell r="F372" t="str">
            <v>DISTRITO - 2</v>
          </cell>
          <cell r="G372" t="str">
            <v>I</v>
          </cell>
          <cell r="H372">
            <v>50000</v>
          </cell>
          <cell r="I372">
            <v>50000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2</v>
          </cell>
          <cell r="R372" t="str">
            <v>OBRAS Y MEDIO AMBIENTE</v>
          </cell>
          <cell r="S372">
            <v>18</v>
          </cell>
          <cell r="T372" t="str">
            <v>CONSTRUCCION Y MANTENIMIENTO DE CAMINOS VECINALES</v>
          </cell>
          <cell r="U372">
            <v>5</v>
          </cell>
          <cell r="V372" t="str">
            <v>PROYECTOS GESTIONES PASADAS</v>
          </cell>
          <cell r="W372">
            <v>448</v>
          </cell>
        </row>
        <row r="373">
          <cell r="B373" t="str">
            <v>B05-12198-00000</v>
          </cell>
          <cell r="C373" t="str">
            <v>PAVIMENTADO AV. GREGORIO CAMPOS (ESTUDIOS DE PREINVERSION)</v>
          </cell>
          <cell r="D373" t="str">
            <v>DISTRITO 2</v>
          </cell>
          <cell r="E373">
            <v>2</v>
          </cell>
          <cell r="F373" t="str">
            <v>DISTRITO - 2</v>
          </cell>
          <cell r="G373" t="str">
            <v>I</v>
          </cell>
          <cell r="H373">
            <v>10000</v>
          </cell>
          <cell r="I373">
            <v>10000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 t="str">
            <v>OBRAS Y MEDIO AMBIENTE</v>
          </cell>
          <cell r="S373">
            <v>18</v>
          </cell>
          <cell r="T373" t="str">
            <v>CONSTRUCCION Y MANTENIMIENTO DE CAMINOS VECINALES</v>
          </cell>
          <cell r="U373">
            <v>5</v>
          </cell>
          <cell r="V373" t="str">
            <v>PROYECTOS GESTIONES PASADAS</v>
          </cell>
          <cell r="W373">
            <v>449</v>
          </cell>
        </row>
        <row r="374">
          <cell r="B374" t="str">
            <v>B05-12199-00000</v>
          </cell>
          <cell r="C374" t="str">
            <v>PAVIMENTADO AV. LAS RETAMAS (ESTUDIOS DE PREINVERSION)</v>
          </cell>
          <cell r="D374" t="str">
            <v>DISTRITO 2</v>
          </cell>
          <cell r="E374">
            <v>2</v>
          </cell>
          <cell r="F374" t="str">
            <v>DISTRITO - 2</v>
          </cell>
          <cell r="G374" t="str">
            <v>I</v>
          </cell>
          <cell r="H374">
            <v>10000</v>
          </cell>
          <cell r="I374">
            <v>10000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2</v>
          </cell>
          <cell r="R374" t="str">
            <v>OBRAS Y MEDIO AMBIENTE</v>
          </cell>
          <cell r="S374">
            <v>18</v>
          </cell>
          <cell r="T374" t="str">
            <v>CONSTRUCCION Y MANTENIMIENTO DE CAMINOS VECINALES</v>
          </cell>
          <cell r="U374">
            <v>5</v>
          </cell>
          <cell r="V374" t="str">
            <v>PROYECTOS GESTIONES PASADAS</v>
          </cell>
          <cell r="W374">
            <v>450</v>
          </cell>
        </row>
        <row r="375">
          <cell r="B375" t="str">
            <v>B05-12200-00000</v>
          </cell>
          <cell r="C375" t="str">
            <v>PAVIMENTADO AV. MUÑECAS (ESTUDIOS DE PREINVERSION)</v>
          </cell>
          <cell r="D375" t="str">
            <v>DISTRITO 2</v>
          </cell>
          <cell r="E375">
            <v>2</v>
          </cell>
          <cell r="F375" t="str">
            <v>DISTRITO - 2</v>
          </cell>
          <cell r="G375" t="str">
            <v>I</v>
          </cell>
          <cell r="H375">
            <v>10000</v>
          </cell>
          <cell r="I375">
            <v>10000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2</v>
          </cell>
          <cell r="R375" t="str">
            <v>OBRAS Y MEDIO AMBIENTE</v>
          </cell>
          <cell r="S375">
            <v>18</v>
          </cell>
          <cell r="T375" t="str">
            <v>CONSTRUCCION Y MANTENIMIENTO DE CAMINOS VECINALES</v>
          </cell>
          <cell r="U375">
            <v>5</v>
          </cell>
          <cell r="V375" t="str">
            <v>PROYECTOS GESTIONES PASADAS</v>
          </cell>
          <cell r="W375">
            <v>451</v>
          </cell>
        </row>
        <row r="376">
          <cell r="B376" t="str">
            <v>B05-12202-00000</v>
          </cell>
          <cell r="C376" t="str">
            <v>PAVIMENTADO AV. PANAMERICANA (ESTUDIOS DE PREINVERSION)</v>
          </cell>
          <cell r="D376" t="str">
            <v>DISTRITO 2</v>
          </cell>
          <cell r="E376">
            <v>2</v>
          </cell>
          <cell r="F376" t="str">
            <v>DISTRITO - 2</v>
          </cell>
          <cell r="G376" t="str">
            <v>I</v>
          </cell>
          <cell r="H376">
            <v>14000</v>
          </cell>
          <cell r="I376">
            <v>14000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 t="str">
            <v>OBRAS Y MEDIO AMBIENTE</v>
          </cell>
          <cell r="S376">
            <v>18</v>
          </cell>
          <cell r="T376" t="str">
            <v>CONSTRUCCION Y MANTENIMIENTO DE CAMINOS VECINALES</v>
          </cell>
          <cell r="U376">
            <v>5</v>
          </cell>
          <cell r="V376" t="str">
            <v>PROYECTOS GESTIONES PASADAS</v>
          </cell>
          <cell r="W376">
            <v>452</v>
          </cell>
        </row>
        <row r="377">
          <cell r="B377" t="str">
            <v>B05-12203-00000</v>
          </cell>
          <cell r="C377" t="str">
            <v>PAVIMENTADO AV. RIO MAMORE (ESTUDIOS DE PREINVERSION)</v>
          </cell>
          <cell r="D377" t="str">
            <v>DISTRITO 2</v>
          </cell>
          <cell r="E377">
            <v>2</v>
          </cell>
          <cell r="F377" t="str">
            <v>DISTRITO - 2</v>
          </cell>
          <cell r="G377" t="str">
            <v>I</v>
          </cell>
          <cell r="H377">
            <v>20000</v>
          </cell>
          <cell r="I377">
            <v>20000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 t="str">
            <v>OBRAS Y MEDIO AMBIENTE</v>
          </cell>
          <cell r="S377">
            <v>18</v>
          </cell>
          <cell r="T377" t="str">
            <v>CONSTRUCCION Y MANTENIMIENTO DE CAMINOS VECINALES</v>
          </cell>
          <cell r="U377">
            <v>5</v>
          </cell>
          <cell r="V377" t="str">
            <v>PROYECTOS GESTIONES PASADAS</v>
          </cell>
          <cell r="W377">
            <v>453</v>
          </cell>
        </row>
        <row r="378">
          <cell r="B378" t="str">
            <v>B05-12204-00000</v>
          </cell>
          <cell r="C378" t="str">
            <v>PAVIMENTADO AV. SANTO TOMAS (ESTUDIOS DE PREINVERSION)</v>
          </cell>
          <cell r="D378" t="str">
            <v>DISTRITO 2</v>
          </cell>
          <cell r="E378">
            <v>2</v>
          </cell>
          <cell r="F378" t="str">
            <v>DISTRITO - 2</v>
          </cell>
          <cell r="G378" t="str">
            <v>I</v>
          </cell>
          <cell r="H378">
            <v>10000</v>
          </cell>
          <cell r="I378">
            <v>10000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2</v>
          </cell>
          <cell r="R378" t="str">
            <v>OBRAS Y MEDIO AMBIENTE</v>
          </cell>
          <cell r="S378">
            <v>18</v>
          </cell>
          <cell r="T378" t="str">
            <v>CONSTRUCCION Y MANTENIMIENTO DE CAMINOS VECINALES</v>
          </cell>
          <cell r="U378">
            <v>5</v>
          </cell>
          <cell r="V378" t="str">
            <v>PROYECTOS GESTIONES PASADAS</v>
          </cell>
          <cell r="W378">
            <v>454</v>
          </cell>
        </row>
        <row r="379">
          <cell r="B379" t="str">
            <v>B05-12206-00000</v>
          </cell>
          <cell r="C379" t="str">
            <v>PAVIMENTADO AV. VICENTE SEOANE (ESTUDIOS DE PREINVERSION)</v>
          </cell>
          <cell r="D379" t="str">
            <v>DISTRITO 2</v>
          </cell>
          <cell r="E379">
            <v>2</v>
          </cell>
          <cell r="F379" t="str">
            <v>DISTRITO - 2</v>
          </cell>
          <cell r="G379" t="str">
            <v>I</v>
          </cell>
          <cell r="H379">
            <v>25000</v>
          </cell>
          <cell r="I379">
            <v>25000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 t="str">
            <v>OBRAS Y MEDIO AMBIENTE</v>
          </cell>
          <cell r="S379">
            <v>18</v>
          </cell>
          <cell r="T379" t="str">
            <v>CONSTRUCCION Y MANTENIMIENTO DE CAMINOS VECINALES</v>
          </cell>
          <cell r="U379">
            <v>5</v>
          </cell>
          <cell r="V379" t="str">
            <v>PROYECTOS GESTIONES PASADAS</v>
          </cell>
          <cell r="W379">
            <v>455</v>
          </cell>
        </row>
        <row r="380">
          <cell r="B380" t="str">
            <v>B05-12207-00000</v>
          </cell>
          <cell r="C380" t="str">
            <v>PAVIMENTADO CALLE B" (ESTUDIOS DE PREINVERSION)</v>
          </cell>
          <cell r="D380" t="str">
            <v>DISTRITO 2</v>
          </cell>
          <cell r="E380">
            <v>2</v>
          </cell>
          <cell r="F380" t="str">
            <v>DISTRITO - 2</v>
          </cell>
          <cell r="G380" t="str">
            <v>I</v>
          </cell>
          <cell r="H380">
            <v>20000</v>
          </cell>
          <cell r="I380">
            <v>0</v>
          </cell>
          <cell r="J380">
            <v>20000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</v>
          </cell>
          <cell r="R380" t="str">
            <v>OBRAS Y MEDIO AMBIENTE</v>
          </cell>
          <cell r="S380">
            <v>18</v>
          </cell>
          <cell r="T380" t="str">
            <v>CONSTRUCCION Y MANTENIMIENTO DE CAMINOS VECINALES</v>
          </cell>
          <cell r="U380">
            <v>5</v>
          </cell>
          <cell r="V380" t="str">
            <v>PROYECTOS GESTIONES PASADAS</v>
          </cell>
          <cell r="W380">
            <v>456</v>
          </cell>
        </row>
        <row r="381">
          <cell r="B381" t="str">
            <v>B05-12217-00000</v>
          </cell>
          <cell r="C381" t="str">
            <v>CONSTRUCCION DE TINGLADO</v>
          </cell>
          <cell r="D381" t="str">
            <v>AMOR DE DIOS</v>
          </cell>
          <cell r="E381">
            <v>3</v>
          </cell>
          <cell r="F381" t="str">
            <v>DISTRITO - 3</v>
          </cell>
          <cell r="G381" t="str">
            <v>I</v>
          </cell>
          <cell r="H381">
            <v>8318</v>
          </cell>
          <cell r="I381">
            <v>0</v>
          </cell>
          <cell r="J381">
            <v>8318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2</v>
          </cell>
          <cell r="R381" t="str">
            <v>OBRAS Y MEDIO AMBIENTE</v>
          </cell>
          <cell r="S381">
            <v>12</v>
          </cell>
          <cell r="T381" t="str">
            <v>INFRAESTRUCTURA URBANA Y RURAL</v>
          </cell>
          <cell r="U381">
            <v>5</v>
          </cell>
          <cell r="V381" t="str">
            <v>PROYECTOS GESTIONES PASADAS</v>
          </cell>
          <cell r="W381">
            <v>458</v>
          </cell>
        </row>
        <row r="382">
          <cell r="B382" t="str">
            <v>B05-12260-00000</v>
          </cell>
          <cell r="C382" t="str">
            <v>DOTACION DE TUBERIAS PARA AGUA POTABLE</v>
          </cell>
          <cell r="D382" t="str">
            <v>CHIJINI CHICO II</v>
          </cell>
          <cell r="E382">
            <v>3</v>
          </cell>
          <cell r="F382" t="str">
            <v>DISTRITO - 3</v>
          </cell>
          <cell r="G382" t="str">
            <v>I</v>
          </cell>
          <cell r="H382">
            <v>2200</v>
          </cell>
          <cell r="I382">
            <v>2200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 t="str">
            <v>OBRAS Y MEDIO AMBIENTE</v>
          </cell>
          <cell r="S382">
            <v>34</v>
          </cell>
          <cell r="T382" t="str">
            <v>SANEAMIENTO BASICO</v>
          </cell>
          <cell r="U382">
            <v>5</v>
          </cell>
          <cell r="V382" t="str">
            <v>PROYECTOS GESTIONES PASADAS</v>
          </cell>
          <cell r="W382">
            <v>460</v>
          </cell>
        </row>
        <row r="383">
          <cell r="B383" t="str">
            <v>B05-12284-00000</v>
          </cell>
          <cell r="C383" t="str">
            <v>FORTALECIMIENTO SUB ALCALDIA DISTRITO 3 GESTION 2006</v>
          </cell>
          <cell r="D383" t="str">
            <v>DISTRITO 3</v>
          </cell>
          <cell r="E383">
            <v>3</v>
          </cell>
          <cell r="F383" t="str">
            <v>DISTRITO - 3</v>
          </cell>
          <cell r="G383" t="str">
            <v>I</v>
          </cell>
          <cell r="H383">
            <v>103420</v>
          </cell>
          <cell r="I383">
            <v>0</v>
          </cell>
          <cell r="J383">
            <v>103420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4</v>
          </cell>
          <cell r="R383" t="str">
            <v>FORTALECIMIENTO INSTITUCIONAL</v>
          </cell>
          <cell r="S383">
            <v>28</v>
          </cell>
          <cell r="T383" t="str">
            <v>FORTALECIMIENTO SUB ALCALDIAS DISTRITALES</v>
          </cell>
          <cell r="U383">
            <v>5</v>
          </cell>
          <cell r="V383" t="str">
            <v>PROYECTOS GESTIONES PASADAS</v>
          </cell>
          <cell r="W383">
            <v>461</v>
          </cell>
        </row>
        <row r="384">
          <cell r="B384" t="str">
            <v>B05-12288-00000</v>
          </cell>
          <cell r="C384" t="str">
            <v>CONSTRUCCION PLAZA (FASE I)</v>
          </cell>
          <cell r="D384" t="str">
            <v>SAN JOSE DE YUNGUYO</v>
          </cell>
          <cell r="E384">
            <v>4</v>
          </cell>
          <cell r="F384" t="str">
            <v>DISTRITO - 4</v>
          </cell>
          <cell r="G384" t="str">
            <v>I</v>
          </cell>
          <cell r="H384">
            <v>124069</v>
          </cell>
          <cell r="I384">
            <v>0</v>
          </cell>
          <cell r="J384">
            <v>124069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2</v>
          </cell>
          <cell r="R384" t="str">
            <v>OBRAS Y MEDIO AMBIENTE</v>
          </cell>
          <cell r="S384">
            <v>12</v>
          </cell>
          <cell r="T384" t="str">
            <v>INFRAESTRUCTURA URBANA Y RURAL</v>
          </cell>
          <cell r="U384">
            <v>5</v>
          </cell>
          <cell r="V384" t="str">
            <v>PROYECTOS GESTIONES PASADAS</v>
          </cell>
          <cell r="W384">
            <v>462</v>
          </cell>
        </row>
        <row r="385">
          <cell r="B385" t="str">
            <v>B05-12301-00000</v>
          </cell>
          <cell r="C385" t="str">
            <v>ENLOSETADO CALLE 23</v>
          </cell>
          <cell r="D385" t="str">
            <v>TUNARI 2DA SECCION</v>
          </cell>
          <cell r="E385">
            <v>4</v>
          </cell>
          <cell r="F385" t="str">
            <v>DISTRITO - 4</v>
          </cell>
          <cell r="G385" t="str">
            <v>I</v>
          </cell>
          <cell r="H385">
            <v>28462</v>
          </cell>
          <cell r="I385">
            <v>28462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2</v>
          </cell>
          <cell r="R385" t="str">
            <v>OBRAS Y MEDIO AMBIENTE</v>
          </cell>
          <cell r="S385">
            <v>18</v>
          </cell>
          <cell r="T385" t="str">
            <v>CONSTRUCCION Y MANTENIMIENTO DE CAMINOS VECINALES</v>
          </cell>
          <cell r="U385">
            <v>5</v>
          </cell>
          <cell r="V385" t="str">
            <v>PROYECTOS GESTIONES PASADAS</v>
          </cell>
          <cell r="W385">
            <v>463</v>
          </cell>
        </row>
        <row r="386">
          <cell r="B386" t="str">
            <v>B05-12302-00000</v>
          </cell>
          <cell r="C386" t="str">
            <v>ENLOSETADO CALLE CRISOSTOMO VARGAS</v>
          </cell>
          <cell r="D386" t="str">
            <v>PEDRO DOMINGO MURILLO 2DA SECCION</v>
          </cell>
          <cell r="E386">
            <v>4</v>
          </cell>
          <cell r="F386" t="str">
            <v>DISTRITO - 4</v>
          </cell>
          <cell r="G386" t="str">
            <v>I</v>
          </cell>
          <cell r="H386">
            <v>17233</v>
          </cell>
          <cell r="I386">
            <v>0</v>
          </cell>
          <cell r="J386">
            <v>17233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2</v>
          </cell>
          <cell r="R386" t="str">
            <v>OBRAS Y MEDIO AMBIENTE</v>
          </cell>
          <cell r="S386">
            <v>18</v>
          </cell>
          <cell r="T386" t="str">
            <v>CONSTRUCCION Y MANTENIMIENTO DE CAMINOS VECINALES</v>
          </cell>
          <cell r="U386">
            <v>5</v>
          </cell>
          <cell r="V386" t="str">
            <v>PROYECTOS GESTIONES PASADAS</v>
          </cell>
          <cell r="W386">
            <v>464</v>
          </cell>
        </row>
        <row r="387">
          <cell r="B387" t="str">
            <v>B05-12309-00000</v>
          </cell>
          <cell r="C387" t="str">
            <v>PAVIMENTADO AV. 2 DE FEBRERO (ESTUDIOS DE PREINVERSION)</v>
          </cell>
          <cell r="D387" t="str">
            <v>DISTRITAL D-4</v>
          </cell>
          <cell r="E387">
            <v>4</v>
          </cell>
          <cell r="F387" t="str">
            <v>DISTRITO - 4</v>
          </cell>
          <cell r="G387" t="str">
            <v>I</v>
          </cell>
          <cell r="H387">
            <v>20300</v>
          </cell>
          <cell r="I387">
            <v>20300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2</v>
          </cell>
          <cell r="R387" t="str">
            <v>OBRAS Y MEDIO AMBIENTE</v>
          </cell>
          <cell r="S387">
            <v>18</v>
          </cell>
          <cell r="T387" t="str">
            <v>CONSTRUCCION Y MANTENIMIENTO DE CAMINOS VECINALES</v>
          </cell>
          <cell r="U387">
            <v>5</v>
          </cell>
          <cell r="V387" t="str">
            <v>PROYECTOS GESTIONES PASADAS</v>
          </cell>
          <cell r="W387">
            <v>466</v>
          </cell>
        </row>
        <row r="388">
          <cell r="B388" t="str">
            <v>B05-12310-00000</v>
          </cell>
          <cell r="C388" t="str">
            <v>PAVIMENTADO AV. 7 DE OCTUBRE (ESTUDIOS DE PREINVERSION)</v>
          </cell>
          <cell r="D388" t="str">
            <v>DISTRITAL D-4</v>
          </cell>
          <cell r="E388">
            <v>4</v>
          </cell>
          <cell r="F388" t="str">
            <v>DISTRITO - 4</v>
          </cell>
          <cell r="G388" t="str">
            <v>I</v>
          </cell>
          <cell r="H388">
            <v>20650</v>
          </cell>
          <cell r="I388">
            <v>20650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2</v>
          </cell>
          <cell r="R388" t="str">
            <v>OBRAS Y MEDIO AMBIENTE</v>
          </cell>
          <cell r="S388">
            <v>18</v>
          </cell>
          <cell r="T388" t="str">
            <v>CONSTRUCCION Y MANTENIMIENTO DE CAMINOS VECINALES</v>
          </cell>
          <cell r="U388">
            <v>5</v>
          </cell>
          <cell r="V388" t="str">
            <v>PROYECTOS GESTIONES PASADAS</v>
          </cell>
          <cell r="W388">
            <v>467</v>
          </cell>
        </row>
        <row r="389">
          <cell r="B389" t="str">
            <v>B05-12320-00000</v>
          </cell>
          <cell r="C389" t="str">
            <v>PAVIMENTADO CALLE MANUEL PANDO (ESTUDIOS DE PREINVERSION)</v>
          </cell>
          <cell r="D389" t="str">
            <v>DISTRITAL D-4</v>
          </cell>
          <cell r="E389">
            <v>4</v>
          </cell>
          <cell r="F389" t="str">
            <v>DISTRITO - 4</v>
          </cell>
          <cell r="G389" t="str">
            <v>I</v>
          </cell>
          <cell r="H389">
            <v>9765</v>
          </cell>
          <cell r="I389">
            <v>9765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2</v>
          </cell>
          <cell r="R389" t="str">
            <v>OBRAS Y MEDIO AMBIENTE</v>
          </cell>
          <cell r="S389">
            <v>18</v>
          </cell>
          <cell r="T389" t="str">
            <v>CONSTRUCCION Y MANTENIMIENTO DE CAMINOS VECINALES</v>
          </cell>
          <cell r="U389">
            <v>5</v>
          </cell>
          <cell r="V389" t="str">
            <v>PROYECTOS GESTIONES PASADAS</v>
          </cell>
          <cell r="W389">
            <v>472</v>
          </cell>
        </row>
        <row r="390">
          <cell r="B390" t="str">
            <v>B05-12322-00000</v>
          </cell>
          <cell r="C390" t="str">
            <v>CONSTRUCCION BATERIAS DE BAÑO U.E. MIGUEL GRAU</v>
          </cell>
          <cell r="D390" t="str">
            <v>DISTRITO 5</v>
          </cell>
          <cell r="E390">
            <v>5</v>
          </cell>
          <cell r="F390" t="str">
            <v>DISTRITO - 5</v>
          </cell>
          <cell r="G390" t="str">
            <v>I</v>
          </cell>
          <cell r="H390">
            <v>45526</v>
          </cell>
          <cell r="I390">
            <v>0</v>
          </cell>
          <cell r="J390">
            <v>0</v>
          </cell>
          <cell r="K390">
            <v>45526</v>
          </cell>
          <cell r="L390">
            <v>0</v>
          </cell>
          <cell r="M390">
            <v>0</v>
          </cell>
          <cell r="N390">
            <v>45526</v>
          </cell>
          <cell r="O390">
            <v>0</v>
          </cell>
          <cell r="P390">
            <v>0</v>
          </cell>
          <cell r="Q390">
            <v>1</v>
          </cell>
          <cell r="R390" t="str">
            <v>PROTECCION SOCIAL</v>
          </cell>
          <cell r="S390">
            <v>1</v>
          </cell>
          <cell r="T390" t="str">
            <v>SERVICIO DE EDUCACION</v>
          </cell>
          <cell r="U390">
            <v>5</v>
          </cell>
          <cell r="V390" t="str">
            <v>PROYECTOS GESTIONES PASADAS</v>
          </cell>
          <cell r="W390">
            <v>473</v>
          </cell>
        </row>
        <row r="391">
          <cell r="B391" t="str">
            <v>B05-12350-00000</v>
          </cell>
          <cell r="C391" t="str">
            <v>DOTACION DE JUEGOS INFANTILES</v>
          </cell>
          <cell r="D391" t="str">
            <v>ANEXO GERMAN BUSCH 1-1-2</v>
          </cell>
          <cell r="E391">
            <v>5</v>
          </cell>
          <cell r="F391" t="str">
            <v>DISTRITO - 5</v>
          </cell>
          <cell r="G391" t="str">
            <v>I</v>
          </cell>
          <cell r="H391">
            <v>10000</v>
          </cell>
          <cell r="I391">
            <v>10000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2</v>
          </cell>
          <cell r="R391" t="str">
            <v>OBRAS Y MEDIO AMBIENTE</v>
          </cell>
          <cell r="S391">
            <v>12</v>
          </cell>
          <cell r="T391" t="str">
            <v>INFRAESTRUCTURA URBANA Y RURAL</v>
          </cell>
          <cell r="U391">
            <v>5</v>
          </cell>
          <cell r="V391" t="str">
            <v>PROYECTOS GESTIONES PASADAS</v>
          </cell>
          <cell r="W391">
            <v>474</v>
          </cell>
        </row>
        <row r="392">
          <cell r="B392" t="str">
            <v>B05-12351-00000</v>
          </cell>
          <cell r="C392" t="str">
            <v>DOTACION DE LOSETAS + CAPA BASE CALLE CORIPATA (ENTRE LACONI Y DESAGUADERO)</v>
          </cell>
          <cell r="D392" t="str">
            <v>VILLA INGAVI</v>
          </cell>
          <cell r="E392">
            <v>5</v>
          </cell>
          <cell r="F392" t="str">
            <v>DISTRITO - 5</v>
          </cell>
          <cell r="G392" t="str">
            <v>I</v>
          </cell>
          <cell r="H392">
            <v>40000</v>
          </cell>
          <cell r="I392">
            <v>40000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 t="str">
            <v>OBRAS Y MEDIO AMBIENTE</v>
          </cell>
          <cell r="S392">
            <v>18</v>
          </cell>
          <cell r="T392" t="str">
            <v>CONSTRUCCION Y MANTENIMIENTO DE CAMINOS VECINALES</v>
          </cell>
          <cell r="U392">
            <v>5</v>
          </cell>
          <cell r="V392" t="str">
            <v>PROYECTOS GESTIONES PASADAS</v>
          </cell>
          <cell r="W392">
            <v>475</v>
          </cell>
        </row>
        <row r="393">
          <cell r="B393" t="str">
            <v>B05-12378-00000</v>
          </cell>
          <cell r="C393" t="str">
            <v>CANALIZACION RIO FABOCA (FASE I)</v>
          </cell>
          <cell r="D393" t="str">
            <v>ALTO LIMA 3RA SECCION</v>
          </cell>
          <cell r="E393">
            <v>6</v>
          </cell>
          <cell r="F393" t="str">
            <v>DISTRITO - 6</v>
          </cell>
          <cell r="G393" t="str">
            <v>I</v>
          </cell>
          <cell r="H393">
            <v>48704</v>
          </cell>
          <cell r="I393">
            <v>0</v>
          </cell>
          <cell r="J393">
            <v>48704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</v>
          </cell>
          <cell r="R393" t="str">
            <v>OBRAS Y MEDIO AMBIENTE</v>
          </cell>
          <cell r="S393">
            <v>16</v>
          </cell>
          <cell r="T393" t="str">
            <v>TRATAMIENTO DE CUENCAS</v>
          </cell>
          <cell r="U393">
            <v>5</v>
          </cell>
          <cell r="V393" t="str">
            <v>PROYECTOS GESTIONES PASADAS</v>
          </cell>
          <cell r="W393">
            <v>476</v>
          </cell>
        </row>
        <row r="394">
          <cell r="B394" t="str">
            <v>B05-12380-00000</v>
          </cell>
          <cell r="C394" t="str">
            <v>CONSTRUCCION DE ALCANTARILLADO PLUVIAL CALLE DORADO</v>
          </cell>
          <cell r="D394" t="str">
            <v>ANEXO 16 DE JULIO</v>
          </cell>
          <cell r="E394">
            <v>6</v>
          </cell>
          <cell r="F394" t="str">
            <v>DISTRITO - 6</v>
          </cell>
          <cell r="G394" t="str">
            <v>I</v>
          </cell>
          <cell r="H394">
            <v>106069</v>
          </cell>
          <cell r="I394">
            <v>27000</v>
          </cell>
          <cell r="J394">
            <v>9069</v>
          </cell>
          <cell r="K394">
            <v>70000</v>
          </cell>
          <cell r="L394">
            <v>0</v>
          </cell>
          <cell r="M394">
            <v>0</v>
          </cell>
          <cell r="N394">
            <v>70000</v>
          </cell>
          <cell r="O394">
            <v>0</v>
          </cell>
          <cell r="P394">
            <v>0</v>
          </cell>
          <cell r="Q394">
            <v>2</v>
          </cell>
          <cell r="R394" t="str">
            <v>OBRAS Y MEDIO AMBIENTE</v>
          </cell>
          <cell r="S394">
            <v>15</v>
          </cell>
          <cell r="T394" t="str">
            <v>PLAN USO DE DESECHOS SOLIDOS - ALCANTARILLADO SANITARIO</v>
          </cell>
          <cell r="U394">
            <v>5</v>
          </cell>
          <cell r="V394" t="str">
            <v>PROYECTOS GESTIONES PASADAS</v>
          </cell>
          <cell r="W394">
            <v>477</v>
          </cell>
        </row>
        <row r="395">
          <cell r="B395" t="str">
            <v>B05-12401-00000</v>
          </cell>
          <cell r="C395" t="str">
            <v>EQUIPAMIENTO SUB ALCALDIA D-6</v>
          </cell>
          <cell r="D395" t="str">
            <v>DISTRITO 6</v>
          </cell>
          <cell r="E395">
            <v>6</v>
          </cell>
          <cell r="F395" t="str">
            <v>DISTRITO - 6</v>
          </cell>
          <cell r="G395" t="str">
            <v>I</v>
          </cell>
          <cell r="H395">
            <v>610700</v>
          </cell>
          <cell r="I395">
            <v>350000</v>
          </cell>
          <cell r="J395">
            <v>260700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4</v>
          </cell>
          <cell r="R395" t="str">
            <v>FORTALECIMIENTO INSTITUCIONAL</v>
          </cell>
          <cell r="S395">
            <v>28</v>
          </cell>
          <cell r="T395" t="str">
            <v>FORTALECIMIENTO SUB ALCALDIAS DISTRITALES</v>
          </cell>
          <cell r="U395">
            <v>5</v>
          </cell>
          <cell r="V395" t="str">
            <v>PROYECTOS GESTIONES PASADAS</v>
          </cell>
          <cell r="W395">
            <v>481</v>
          </cell>
        </row>
        <row r="396">
          <cell r="B396" t="str">
            <v>B05-12423-00000</v>
          </cell>
          <cell r="C396" t="str">
            <v>DOTACION DE MATERIALES DE CONSTRUCCION DE SEDE SOCIAL (OBRA FINA CONCLUSION)</v>
          </cell>
          <cell r="D396" t="str">
            <v>BAUTISTA SAAVEDRA U.V.F.</v>
          </cell>
          <cell r="E396">
            <v>7</v>
          </cell>
          <cell r="F396" t="str">
            <v>DISTRITO - 7</v>
          </cell>
          <cell r="G396" t="str">
            <v>I</v>
          </cell>
          <cell r="H396">
            <v>12563</v>
          </cell>
          <cell r="I396">
            <v>0</v>
          </cell>
          <cell r="J396">
            <v>12563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2</v>
          </cell>
          <cell r="R396" t="str">
            <v>OBRAS Y MEDIO AMBIENTE</v>
          </cell>
          <cell r="S396">
            <v>12</v>
          </cell>
          <cell r="T396" t="str">
            <v>INFRAESTRUCTURA URBANA Y RURAL</v>
          </cell>
          <cell r="U396">
            <v>5</v>
          </cell>
          <cell r="V396" t="str">
            <v>PROYECTOS GESTIONES PASADAS</v>
          </cell>
          <cell r="W396">
            <v>483</v>
          </cell>
        </row>
        <row r="397">
          <cell r="B397" t="str">
            <v>B05-12445-00000</v>
          </cell>
          <cell r="C397" t="str">
            <v>PAVIMENTADO AV. 6 DE AGOSTO (ESTUDIOS DE PREINVERSION)</v>
          </cell>
          <cell r="D397" t="str">
            <v>SAN ROQUE</v>
          </cell>
          <cell r="E397">
            <v>7</v>
          </cell>
          <cell r="F397" t="str">
            <v>DISTRITO - 7</v>
          </cell>
          <cell r="G397" t="str">
            <v>I</v>
          </cell>
          <cell r="H397">
            <v>10000</v>
          </cell>
          <cell r="I397">
            <v>0</v>
          </cell>
          <cell r="J397">
            <v>10000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2</v>
          </cell>
          <cell r="R397" t="str">
            <v>OBRAS Y MEDIO AMBIENTE</v>
          </cell>
          <cell r="S397">
            <v>18</v>
          </cell>
          <cell r="T397" t="str">
            <v>CONSTRUCCION Y MANTENIMIENTO DE CAMINOS VECINALES</v>
          </cell>
          <cell r="U397">
            <v>5</v>
          </cell>
          <cell r="V397" t="str">
            <v>PROYECTOS GESTIONES PASADAS</v>
          </cell>
          <cell r="W397">
            <v>487</v>
          </cell>
        </row>
        <row r="398">
          <cell r="B398" t="str">
            <v>B05-12449-00000</v>
          </cell>
          <cell r="C398" t="str">
            <v>PAVIMENTADO AV. PASEO DE FLORES (ESTUDIOS DE PREINVERSION)</v>
          </cell>
          <cell r="D398" t="str">
            <v>MARISCAL SUCRE SECTOR "B"</v>
          </cell>
          <cell r="E398">
            <v>7</v>
          </cell>
          <cell r="F398" t="str">
            <v>DISTRITO - 7</v>
          </cell>
          <cell r="G398" t="str">
            <v>I</v>
          </cell>
          <cell r="H398">
            <v>10000</v>
          </cell>
          <cell r="I398">
            <v>0</v>
          </cell>
          <cell r="J398">
            <v>10000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2</v>
          </cell>
          <cell r="R398" t="str">
            <v>OBRAS Y MEDIO AMBIENTE</v>
          </cell>
          <cell r="S398">
            <v>18</v>
          </cell>
          <cell r="T398" t="str">
            <v>CONSTRUCCION Y MANTENIMIENTO DE CAMINOS VECINALES</v>
          </cell>
          <cell r="U398">
            <v>5</v>
          </cell>
          <cell r="V398" t="str">
            <v>PROYECTOS GESTIONES PASADAS</v>
          </cell>
          <cell r="W398">
            <v>491</v>
          </cell>
        </row>
        <row r="399">
          <cell r="B399" t="str">
            <v>B05-12450-00000</v>
          </cell>
          <cell r="C399" t="str">
            <v>PAVIMENTADO AV. PASEO DEL PRADO (ESTUDIOS DE PREINVERSION)</v>
          </cell>
          <cell r="D399" t="str">
            <v>FRANZ TAMAYO</v>
          </cell>
          <cell r="E399">
            <v>7</v>
          </cell>
          <cell r="F399" t="str">
            <v>DISTRITO - 7</v>
          </cell>
          <cell r="G399" t="str">
            <v>I</v>
          </cell>
          <cell r="H399">
            <v>15000</v>
          </cell>
          <cell r="I399">
            <v>0</v>
          </cell>
          <cell r="J399">
            <v>15000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2</v>
          </cell>
          <cell r="R399" t="str">
            <v>OBRAS Y MEDIO AMBIENTE</v>
          </cell>
          <cell r="S399">
            <v>18</v>
          </cell>
          <cell r="T399" t="str">
            <v>CONSTRUCCION Y MANTENIMIENTO DE CAMINOS VECINALES</v>
          </cell>
          <cell r="U399">
            <v>5</v>
          </cell>
          <cell r="V399" t="str">
            <v>PROYECTOS GESTIONES PASADAS</v>
          </cell>
          <cell r="W399">
            <v>492</v>
          </cell>
        </row>
        <row r="400">
          <cell r="B400" t="str">
            <v>B05-12454-00000</v>
          </cell>
          <cell r="C400" t="str">
            <v>PAVIMENTADO AV. VILLAZON (ESTUDIOS DE PREINVERSION)</v>
          </cell>
          <cell r="D400" t="str">
            <v>MARISCAL SUCRE SECTOR B-C</v>
          </cell>
          <cell r="E400">
            <v>7</v>
          </cell>
          <cell r="F400" t="str">
            <v>DISTRITO - 7</v>
          </cell>
          <cell r="G400" t="str">
            <v>I</v>
          </cell>
          <cell r="H400">
            <v>20000</v>
          </cell>
          <cell r="I400">
            <v>0</v>
          </cell>
          <cell r="J400">
            <v>20000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2</v>
          </cell>
          <cell r="R400" t="str">
            <v>OBRAS Y MEDIO AMBIENTE</v>
          </cell>
          <cell r="S400">
            <v>18</v>
          </cell>
          <cell r="T400" t="str">
            <v>CONSTRUCCION Y MANTENIMIENTO DE CAMINOS VECINALES</v>
          </cell>
          <cell r="U400">
            <v>5</v>
          </cell>
          <cell r="V400" t="str">
            <v>PROYECTOS GESTIONES PASADAS</v>
          </cell>
          <cell r="W400">
            <v>496</v>
          </cell>
        </row>
        <row r="401">
          <cell r="B401" t="str">
            <v>B05-12459-00000</v>
          </cell>
          <cell r="C401" t="str">
            <v>MEJORAMIENTO INTEGRAL DEL SISTEMA DE TRANSPORTE DE EL ALTO (FINANCIAMIENTO DEL BANCO MUNDIAL)</v>
          </cell>
          <cell r="D401" t="str">
            <v>DISTRITAL</v>
          </cell>
          <cell r="E401">
            <v>15</v>
          </cell>
          <cell r="F401" t="str">
            <v>DISTRITAL</v>
          </cell>
          <cell r="G401" t="str">
            <v>I</v>
          </cell>
          <cell r="H401">
            <v>10206656</v>
          </cell>
          <cell r="I401">
            <v>0</v>
          </cell>
          <cell r="J401">
            <v>200200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10006456</v>
          </cell>
          <cell r="Q401">
            <v>2</v>
          </cell>
          <cell r="R401" t="str">
            <v>OBRAS Y MEDIO AMBIENTE</v>
          </cell>
          <cell r="S401">
            <v>18</v>
          </cell>
          <cell r="T401" t="str">
            <v>CONSTRUCCION Y MANTENIMIENTO DE CAMINOS VECINALES</v>
          </cell>
          <cell r="U401">
            <v>5</v>
          </cell>
          <cell r="V401" t="str">
            <v>PROYECTOS GESTIONES PASADAS</v>
          </cell>
          <cell r="W401">
            <v>497</v>
          </cell>
        </row>
        <row r="402">
          <cell r="B402" t="str">
            <v>B05-12462-00000</v>
          </cell>
          <cell r="C402" t="str">
            <v>VACIADO DE CANCHA UE SAN JUAN</v>
          </cell>
          <cell r="D402" t="str">
            <v>DISTRITAL - V. CALAMA D-3</v>
          </cell>
          <cell r="E402">
            <v>15</v>
          </cell>
          <cell r="F402" t="str">
            <v>DISTRITAL</v>
          </cell>
          <cell r="G402" t="str">
            <v>I</v>
          </cell>
          <cell r="H402">
            <v>12000</v>
          </cell>
          <cell r="I402">
            <v>0</v>
          </cell>
          <cell r="J402">
            <v>12000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</v>
          </cell>
          <cell r="R402" t="str">
            <v>PROTECCION SOCIAL</v>
          </cell>
          <cell r="S402">
            <v>1</v>
          </cell>
          <cell r="T402" t="str">
            <v>SERVICIO DE EDUCACION</v>
          </cell>
          <cell r="U402">
            <v>5</v>
          </cell>
          <cell r="V402" t="str">
            <v>PROYECTOS GESTIONES PASADAS</v>
          </cell>
          <cell r="W402">
            <v>498</v>
          </cell>
        </row>
        <row r="403">
          <cell r="B403" t="str">
            <v>B05-12467-00000</v>
          </cell>
          <cell r="C403" t="str">
            <v>CONSTRUCCION TEATRO UE PUERTO DE MEJILLONES (FASE II)</v>
          </cell>
          <cell r="D403" t="str">
            <v>DISTRITAL</v>
          </cell>
          <cell r="E403">
            <v>15</v>
          </cell>
          <cell r="F403" t="str">
            <v>DISTRITAL</v>
          </cell>
          <cell r="G403" t="str">
            <v>I</v>
          </cell>
          <cell r="H403">
            <v>165529</v>
          </cell>
          <cell r="I403">
            <v>0</v>
          </cell>
          <cell r="J403">
            <v>0</v>
          </cell>
          <cell r="K403">
            <v>128805</v>
          </cell>
          <cell r="L403">
            <v>0</v>
          </cell>
          <cell r="M403">
            <v>0</v>
          </cell>
          <cell r="N403">
            <v>128805</v>
          </cell>
          <cell r="O403">
            <v>36724</v>
          </cell>
          <cell r="P403">
            <v>0</v>
          </cell>
          <cell r="Q403">
            <v>1</v>
          </cell>
          <cell r="R403" t="str">
            <v>PROTECCION SOCIAL</v>
          </cell>
          <cell r="S403">
            <v>1</v>
          </cell>
          <cell r="T403" t="str">
            <v>SERVICIO DE EDUCACION</v>
          </cell>
          <cell r="U403">
            <v>5</v>
          </cell>
          <cell r="V403" t="str">
            <v>PROYECTOS GESTIONES PASADAS</v>
          </cell>
          <cell r="W403">
            <v>499</v>
          </cell>
        </row>
        <row r="404">
          <cell r="B404" t="str">
            <v>B05-12469-00000</v>
          </cell>
          <cell r="C404" t="str">
            <v>REFACCION DE AULAS UE PILOTO BOLIVIA</v>
          </cell>
          <cell r="D404" t="str">
            <v>DISTRITAL</v>
          </cell>
          <cell r="E404">
            <v>15</v>
          </cell>
          <cell r="F404" t="str">
            <v>DISTRITAL</v>
          </cell>
          <cell r="G404" t="str">
            <v>I</v>
          </cell>
          <cell r="H404">
            <v>30000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30000</v>
          </cell>
          <cell r="P404">
            <v>0</v>
          </cell>
          <cell r="Q404">
            <v>1</v>
          </cell>
          <cell r="R404" t="str">
            <v>PROTECCION SOCIAL</v>
          </cell>
          <cell r="S404">
            <v>1</v>
          </cell>
          <cell r="T404" t="str">
            <v>SERVICIO DE EDUCACION</v>
          </cell>
          <cell r="U404">
            <v>5</v>
          </cell>
          <cell r="V404" t="str">
            <v>PROYECTOS GESTIONES PASADAS</v>
          </cell>
          <cell r="W404">
            <v>500</v>
          </cell>
        </row>
        <row r="405">
          <cell r="B405" t="str">
            <v>B05-12471-00000</v>
          </cell>
          <cell r="C405" t="str">
            <v>ENLOSETADO CALLE "0"</v>
          </cell>
          <cell r="D405" t="str">
            <v>DISTRITAL</v>
          </cell>
          <cell r="E405">
            <v>15</v>
          </cell>
          <cell r="F405" t="str">
            <v>DISTRITAL</v>
          </cell>
          <cell r="G405" t="str">
            <v>I</v>
          </cell>
          <cell r="H405">
            <v>7227</v>
          </cell>
          <cell r="I405">
            <v>0</v>
          </cell>
          <cell r="J405">
            <v>7227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2</v>
          </cell>
          <cell r="R405" t="str">
            <v>OBRAS Y MEDIO AMBIENTE</v>
          </cell>
          <cell r="S405">
            <v>18</v>
          </cell>
          <cell r="T405" t="str">
            <v>CONSTRUCCION Y MANTENIMIENTO DE CAMINOS VECINALES</v>
          </cell>
          <cell r="U405">
            <v>5</v>
          </cell>
          <cell r="V405" t="str">
            <v>PROYECTOS GESTIONES PASADAS</v>
          </cell>
          <cell r="W405">
            <v>501</v>
          </cell>
        </row>
        <row r="406">
          <cell r="B406" t="str">
            <v>B05-12473-00000</v>
          </cell>
          <cell r="C406" t="str">
            <v>CONSTRUCCION PLAZA 14 DE SEPTIEMBRE (FASE II)</v>
          </cell>
          <cell r="D406" t="str">
            <v>COM. AMACHUMA</v>
          </cell>
          <cell r="E406">
            <v>15</v>
          </cell>
          <cell r="F406" t="str">
            <v>DISTRITAL</v>
          </cell>
          <cell r="G406" t="str">
            <v>I</v>
          </cell>
          <cell r="H406">
            <v>100000</v>
          </cell>
          <cell r="I406">
            <v>0</v>
          </cell>
          <cell r="J406">
            <v>100000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2</v>
          </cell>
          <cell r="R406" t="str">
            <v>OBRAS Y MEDIO AMBIENTE</v>
          </cell>
          <cell r="S406">
            <v>12</v>
          </cell>
          <cell r="T406" t="str">
            <v>INFRAESTRUCTURA URBANA Y RURAL</v>
          </cell>
          <cell r="U406">
            <v>5</v>
          </cell>
          <cell r="V406" t="str">
            <v>PROYECTOS GESTIONES PASADAS</v>
          </cell>
          <cell r="W406">
            <v>502</v>
          </cell>
        </row>
        <row r="407">
          <cell r="B407" t="str">
            <v>B05-12475-00000</v>
          </cell>
          <cell r="C407" t="str">
            <v>CONSTRUCCION DE CORDONES Y PISO DE ACERA VARIAS CALLES</v>
          </cell>
          <cell r="D407" t="str">
            <v>SANTA ISABEL</v>
          </cell>
          <cell r="E407">
            <v>2</v>
          </cell>
          <cell r="F407" t="str">
            <v>DISTRITO - 2</v>
          </cell>
          <cell r="G407" t="str">
            <v>I</v>
          </cell>
          <cell r="H407">
            <v>30000</v>
          </cell>
          <cell r="I407">
            <v>30000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2</v>
          </cell>
          <cell r="R407" t="str">
            <v>OBRAS Y MEDIO AMBIENTE</v>
          </cell>
          <cell r="S407">
            <v>18</v>
          </cell>
          <cell r="T407" t="str">
            <v>CONSTRUCCION Y MANTENIMIENTO DE CAMINOS VECINALES</v>
          </cell>
          <cell r="U407">
            <v>5</v>
          </cell>
          <cell r="V407" t="str">
            <v>PROYECTOS GESTIONES PASADAS</v>
          </cell>
          <cell r="W407">
            <v>503</v>
          </cell>
        </row>
        <row r="408">
          <cell r="B408" t="str">
            <v>B05-13005-00000</v>
          </cell>
          <cell r="C408" t="str">
            <v>PAVIMENTADO AV.  LOS ANDES (ESTUDIOS DE PREINVERSION)</v>
          </cell>
          <cell r="D408" t="str">
            <v>DISTRITO 2</v>
          </cell>
          <cell r="E408">
            <v>2</v>
          </cell>
          <cell r="F408" t="str">
            <v>DISTRITO - 2</v>
          </cell>
          <cell r="G408" t="str">
            <v>I</v>
          </cell>
          <cell r="H408">
            <v>20000</v>
          </cell>
          <cell r="I408">
            <v>0</v>
          </cell>
          <cell r="J408">
            <v>20000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2</v>
          </cell>
          <cell r="R408" t="str">
            <v>OBRAS Y MEDIO AMBIENTE</v>
          </cell>
          <cell r="S408">
            <v>18</v>
          </cell>
          <cell r="T408" t="str">
            <v>CONSTRUCCION Y MANTENIMIENTO DE CAMINOS VECINALES</v>
          </cell>
          <cell r="U408">
            <v>5</v>
          </cell>
          <cell r="V408" t="str">
            <v>PROYECTOS GESTIONES PASADAS</v>
          </cell>
          <cell r="W408">
            <v>504</v>
          </cell>
        </row>
        <row r="409">
          <cell r="B409" t="str">
            <v>B05-13006-00000</v>
          </cell>
          <cell r="C409" t="str">
            <v>PAVIMENTADO AV. "A" (ESTUDIOS DE PREINVERSION)</v>
          </cell>
          <cell r="D409" t="str">
            <v>DISTRITO 2</v>
          </cell>
          <cell r="E409">
            <v>2</v>
          </cell>
          <cell r="F409" t="str">
            <v>DISTRITO - 2</v>
          </cell>
          <cell r="G409" t="str">
            <v>I</v>
          </cell>
          <cell r="H409">
            <v>15000</v>
          </cell>
          <cell r="I409">
            <v>0</v>
          </cell>
          <cell r="J409">
            <v>15000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2</v>
          </cell>
          <cell r="R409" t="str">
            <v>OBRAS Y MEDIO AMBIENTE</v>
          </cell>
          <cell r="S409">
            <v>18</v>
          </cell>
          <cell r="T409" t="str">
            <v>CONSTRUCCION Y MANTENIMIENTO DE CAMINOS VECINALES</v>
          </cell>
          <cell r="U409">
            <v>5</v>
          </cell>
          <cell r="V409" t="str">
            <v>PROYECTOS GESTIONES PASADAS</v>
          </cell>
          <cell r="W409">
            <v>505</v>
          </cell>
        </row>
        <row r="410">
          <cell r="B410" t="str">
            <v>B05-13007-00000</v>
          </cell>
          <cell r="C410" t="str">
            <v>PAVIMENTADO AV. 16 DE OCTUBRE (ESTUDIOS DE PREINVERSION)</v>
          </cell>
          <cell r="D410" t="str">
            <v>DISTRITO 2</v>
          </cell>
          <cell r="E410">
            <v>2</v>
          </cell>
          <cell r="F410" t="str">
            <v>DISTRITO - 2</v>
          </cell>
          <cell r="G410" t="str">
            <v>I</v>
          </cell>
          <cell r="H410">
            <v>15000</v>
          </cell>
          <cell r="I410">
            <v>0</v>
          </cell>
          <cell r="J410">
            <v>15000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2</v>
          </cell>
          <cell r="R410" t="str">
            <v>OBRAS Y MEDIO AMBIENTE</v>
          </cell>
          <cell r="S410">
            <v>18</v>
          </cell>
          <cell r="T410" t="str">
            <v>CONSTRUCCION Y MANTENIMIENTO DE CAMINOS VECINALES</v>
          </cell>
          <cell r="U410">
            <v>5</v>
          </cell>
          <cell r="V410" t="str">
            <v>PROYECTOS GESTIONES PASADAS</v>
          </cell>
          <cell r="W410">
            <v>506</v>
          </cell>
        </row>
        <row r="411">
          <cell r="B411" t="str">
            <v>B05-13008-00000</v>
          </cell>
          <cell r="C411" t="str">
            <v>PAVIMENTADO AV. 2 DE AGOSTO (ESTUDIOS DE PREINVERSION)</v>
          </cell>
          <cell r="D411" t="str">
            <v>DISTRITO 2</v>
          </cell>
          <cell r="E411">
            <v>2</v>
          </cell>
          <cell r="F411" t="str">
            <v>DISTRITO - 2</v>
          </cell>
          <cell r="G411" t="str">
            <v>I</v>
          </cell>
          <cell r="H411">
            <v>10000</v>
          </cell>
          <cell r="I411">
            <v>0</v>
          </cell>
          <cell r="J411">
            <v>10000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2</v>
          </cell>
          <cell r="R411" t="str">
            <v>OBRAS Y MEDIO AMBIENTE</v>
          </cell>
          <cell r="S411">
            <v>18</v>
          </cell>
          <cell r="T411" t="str">
            <v>CONSTRUCCION Y MANTENIMIENTO DE CAMINOS VECINALES</v>
          </cell>
          <cell r="U411">
            <v>5</v>
          </cell>
          <cell r="V411" t="str">
            <v>PROYECTOS GESTIONES PASADAS</v>
          </cell>
          <cell r="W411">
            <v>507</v>
          </cell>
        </row>
        <row r="412">
          <cell r="B412" t="str">
            <v>B05-13010-00000</v>
          </cell>
          <cell r="C412" t="str">
            <v>PAVIMENTADO AV. PUERTO HILO (ESTUDIOS DE PREINVERSION)</v>
          </cell>
          <cell r="D412" t="str">
            <v>DISTRITO 2</v>
          </cell>
          <cell r="E412">
            <v>2</v>
          </cell>
          <cell r="F412" t="str">
            <v>DISTRITO - 2</v>
          </cell>
          <cell r="G412" t="str">
            <v>I</v>
          </cell>
          <cell r="H412">
            <v>10000</v>
          </cell>
          <cell r="I412">
            <v>0</v>
          </cell>
          <cell r="J412">
            <v>10000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2</v>
          </cell>
          <cell r="R412" t="str">
            <v>OBRAS Y MEDIO AMBIENTE</v>
          </cell>
          <cell r="S412">
            <v>18</v>
          </cell>
          <cell r="T412" t="str">
            <v>CONSTRUCCION Y MANTENIMIENTO DE CAMINOS VECINALES</v>
          </cell>
          <cell r="U412">
            <v>5</v>
          </cell>
          <cell r="V412" t="str">
            <v>PROYECTOS GESTIONES PASADAS</v>
          </cell>
          <cell r="W412">
            <v>508</v>
          </cell>
        </row>
        <row r="413">
          <cell r="B413" t="str">
            <v>B05-13011-00000</v>
          </cell>
          <cell r="C413" t="str">
            <v>PAVIMENTADO AV. RIO BENI (ESTUDIOS DE PREINVERSION)</v>
          </cell>
          <cell r="D413" t="str">
            <v>DISTRITO 2</v>
          </cell>
          <cell r="E413">
            <v>2</v>
          </cell>
          <cell r="F413" t="str">
            <v>DISTRITO - 2</v>
          </cell>
          <cell r="G413" t="str">
            <v>I</v>
          </cell>
          <cell r="H413">
            <v>20000</v>
          </cell>
          <cell r="I413">
            <v>0</v>
          </cell>
          <cell r="J413">
            <v>20000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2</v>
          </cell>
          <cell r="R413" t="str">
            <v>OBRAS Y MEDIO AMBIENTE</v>
          </cell>
          <cell r="S413">
            <v>18</v>
          </cell>
          <cell r="T413" t="str">
            <v>CONSTRUCCION Y MANTENIMIENTO DE CAMINOS VECINALES</v>
          </cell>
          <cell r="U413">
            <v>5</v>
          </cell>
          <cell r="V413" t="str">
            <v>PROYECTOS GESTIONES PASADAS</v>
          </cell>
          <cell r="W413">
            <v>509</v>
          </cell>
        </row>
        <row r="414">
          <cell r="B414" t="str">
            <v>B05-13012-00000</v>
          </cell>
          <cell r="C414" t="str">
            <v>PAVIMENTADO AV. SAN JERONIMO (ESTUDIOS DE PREINVERSION)</v>
          </cell>
          <cell r="D414" t="str">
            <v>DISTRITO 2</v>
          </cell>
          <cell r="E414">
            <v>2</v>
          </cell>
          <cell r="F414" t="str">
            <v>DISTRITO - 2</v>
          </cell>
          <cell r="G414" t="str">
            <v>I</v>
          </cell>
          <cell r="H414">
            <v>15000</v>
          </cell>
          <cell r="I414">
            <v>0</v>
          </cell>
          <cell r="J414">
            <v>15000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2</v>
          </cell>
          <cell r="R414" t="str">
            <v>OBRAS Y MEDIO AMBIENTE</v>
          </cell>
          <cell r="S414">
            <v>18</v>
          </cell>
          <cell r="T414" t="str">
            <v>CONSTRUCCION Y MANTENIMIENTO DE CAMINOS VECINALES</v>
          </cell>
          <cell r="U414">
            <v>5</v>
          </cell>
          <cell r="V414" t="str">
            <v>PROYECTOS GESTIONES PASADAS</v>
          </cell>
          <cell r="W414">
            <v>510</v>
          </cell>
        </row>
        <row r="415">
          <cell r="B415" t="str">
            <v>B05-13013-00000</v>
          </cell>
          <cell r="C415" t="str">
            <v>PAVIMENTADO AV. SANTA ROSA DE LIMA (ESTUDIOS DE PREINVERSION)</v>
          </cell>
          <cell r="D415" t="str">
            <v>DISTRITO 2</v>
          </cell>
          <cell r="E415">
            <v>2</v>
          </cell>
          <cell r="F415" t="str">
            <v>DISTRITO - 2</v>
          </cell>
          <cell r="G415" t="str">
            <v>I</v>
          </cell>
          <cell r="H415">
            <v>15000</v>
          </cell>
          <cell r="I415">
            <v>0</v>
          </cell>
          <cell r="J415">
            <v>15000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</v>
          </cell>
          <cell r="R415" t="str">
            <v>OBRAS Y MEDIO AMBIENTE</v>
          </cell>
          <cell r="S415">
            <v>18</v>
          </cell>
          <cell r="T415" t="str">
            <v>CONSTRUCCION Y MANTENIMIENTO DE CAMINOS VECINALES</v>
          </cell>
          <cell r="U415">
            <v>5</v>
          </cell>
          <cell r="V415" t="str">
            <v>PROYECTOS GESTIONES PASADAS</v>
          </cell>
          <cell r="W415">
            <v>511</v>
          </cell>
        </row>
        <row r="416">
          <cell r="B416" t="str">
            <v>B05-13014-00000</v>
          </cell>
          <cell r="C416" t="str">
            <v>PAVIMENTADO CALLE 139 (ESTUDIOS DE PREINVERSION)</v>
          </cell>
          <cell r="D416" t="str">
            <v>DISTRITO 2</v>
          </cell>
          <cell r="E416">
            <v>2</v>
          </cell>
          <cell r="F416" t="str">
            <v>DISTRITO - 2</v>
          </cell>
          <cell r="G416" t="str">
            <v>I</v>
          </cell>
          <cell r="H416">
            <v>10000</v>
          </cell>
          <cell r="I416">
            <v>0</v>
          </cell>
          <cell r="J416">
            <v>10000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2</v>
          </cell>
          <cell r="R416" t="str">
            <v>OBRAS Y MEDIO AMBIENTE</v>
          </cell>
          <cell r="S416">
            <v>18</v>
          </cell>
          <cell r="T416" t="str">
            <v>CONSTRUCCION Y MANTENIMIENTO DE CAMINOS VECINALES</v>
          </cell>
          <cell r="U416">
            <v>5</v>
          </cell>
          <cell r="V416" t="str">
            <v>PROYECTOS GESTIONES PASADAS</v>
          </cell>
          <cell r="W416">
            <v>512</v>
          </cell>
        </row>
        <row r="417">
          <cell r="B417" t="str">
            <v>B05-13046-00000</v>
          </cell>
          <cell r="C417" t="str">
            <v>CONSTRUCCION HOSPITAL GENERAL MATERNO INFANTIL DE TERCER NIVEL (ESTUDIOS DE PREINVERSION)</v>
          </cell>
          <cell r="D417" t="str">
            <v>DISTRITO 6</v>
          </cell>
          <cell r="E417">
            <v>6</v>
          </cell>
          <cell r="F417" t="str">
            <v>DISTRITO - 6</v>
          </cell>
          <cell r="G417" t="str">
            <v>I</v>
          </cell>
          <cell r="H417">
            <v>40000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40000</v>
          </cell>
          <cell r="P417">
            <v>0</v>
          </cell>
          <cell r="Q417">
            <v>1</v>
          </cell>
          <cell r="R417" t="str">
            <v>PROTECCION SOCIAL</v>
          </cell>
          <cell r="S417">
            <v>2</v>
          </cell>
          <cell r="T417" t="str">
            <v>SERVICIO DE SALUD</v>
          </cell>
          <cell r="U417">
            <v>5</v>
          </cell>
          <cell r="V417" t="str">
            <v>PROYECTOS GESTIONES PASADAS</v>
          </cell>
          <cell r="W417">
            <v>515</v>
          </cell>
        </row>
        <row r="418">
          <cell r="B418" t="str">
            <v>B05-13047-00000</v>
          </cell>
          <cell r="C418" t="str">
            <v>CONSTRUCCION DE ALCANTARILLADO PLUVIAL</v>
          </cell>
          <cell r="D418" t="str">
            <v>16 DE JULIO 1RA SECCION</v>
          </cell>
          <cell r="E418">
            <v>6</v>
          </cell>
          <cell r="F418" t="str">
            <v>DISTRITO - 6</v>
          </cell>
          <cell r="G418" t="str">
            <v>I</v>
          </cell>
          <cell r="H418">
            <v>473005</v>
          </cell>
          <cell r="I418">
            <v>115814</v>
          </cell>
          <cell r="J418">
            <v>357191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2</v>
          </cell>
          <cell r="R418" t="str">
            <v>OBRAS Y MEDIO AMBIENTE</v>
          </cell>
          <cell r="S418">
            <v>15</v>
          </cell>
          <cell r="T418" t="str">
            <v>PLAN USO DE DESECHOS SOLIDOS - ALCANTARILLADO SANITARIO</v>
          </cell>
          <cell r="U418">
            <v>5</v>
          </cell>
          <cell r="V418" t="str">
            <v>PROYECTOS GESTIONES PASADAS</v>
          </cell>
          <cell r="W418">
            <v>516</v>
          </cell>
        </row>
        <row r="419">
          <cell r="B419" t="str">
            <v>B05-13053-00000</v>
          </cell>
          <cell r="C419" t="str">
            <v>DOTACION DE MATERIALES PARA OBRA FINA EN SEDE SOCIAL (CONCLUSION)</v>
          </cell>
          <cell r="D419" t="str">
            <v>9 DE ABRIL HICHUSIRCA GRANDE</v>
          </cell>
          <cell r="E419">
            <v>7</v>
          </cell>
          <cell r="F419" t="str">
            <v>DISTRITO - 7</v>
          </cell>
          <cell r="G419" t="str">
            <v>I</v>
          </cell>
          <cell r="H419">
            <v>3778</v>
          </cell>
          <cell r="I419">
            <v>0</v>
          </cell>
          <cell r="J419">
            <v>3778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</v>
          </cell>
          <cell r="R419" t="str">
            <v>OBRAS Y MEDIO AMBIENTE</v>
          </cell>
          <cell r="S419">
            <v>12</v>
          </cell>
          <cell r="T419" t="str">
            <v>INFRAESTRUCTURA URBANA Y RURAL</v>
          </cell>
          <cell r="U419">
            <v>5</v>
          </cell>
          <cell r="V419" t="str">
            <v>PROYECTOS GESTIONES PASADAS</v>
          </cell>
          <cell r="W419">
            <v>517</v>
          </cell>
        </row>
        <row r="420">
          <cell r="B420" t="str">
            <v>B05-13102-00000</v>
          </cell>
          <cell r="C420" t="str">
            <v>ENLOSETADO CALLE "D"  3</v>
          </cell>
          <cell r="D420" t="str">
            <v>N. HORIZONTES I D- 2</v>
          </cell>
          <cell r="E420">
            <v>2</v>
          </cell>
          <cell r="F420" t="str">
            <v>DISTRITO - 2</v>
          </cell>
          <cell r="G420" t="str">
            <v>I</v>
          </cell>
          <cell r="H420">
            <v>13187</v>
          </cell>
          <cell r="I420">
            <v>0</v>
          </cell>
          <cell r="J420">
            <v>13187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2</v>
          </cell>
          <cell r="R420" t="str">
            <v>OBRAS Y MEDIO AMBIENTE</v>
          </cell>
          <cell r="S420">
            <v>18</v>
          </cell>
          <cell r="T420" t="str">
            <v>CONSTRUCCION Y MANTENIMIENTO DE CAMINOS VECINALES</v>
          </cell>
          <cell r="U420">
            <v>5</v>
          </cell>
          <cell r="V420" t="str">
            <v>PROYECTOS GESTIONES PASADAS</v>
          </cell>
          <cell r="W420">
            <v>519</v>
          </cell>
        </row>
        <row r="421">
          <cell r="B421" t="str">
            <v>B05-13107-00000</v>
          </cell>
          <cell r="C421" t="str">
            <v>REFACCION UNIDADES EDUCATIVAS DISTRITO   1</v>
          </cell>
          <cell r="D421" t="str">
            <v>DISTRITAL (DIST. 1)</v>
          </cell>
          <cell r="E421">
            <v>1</v>
          </cell>
          <cell r="F421" t="str">
            <v>DISTRITO - 1</v>
          </cell>
          <cell r="G421" t="str">
            <v>I</v>
          </cell>
          <cell r="H421">
            <v>92016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92016</v>
          </cell>
          <cell r="P421">
            <v>0</v>
          </cell>
          <cell r="Q421">
            <v>1</v>
          </cell>
          <cell r="R421" t="str">
            <v>PROTECCION SOCIAL</v>
          </cell>
          <cell r="S421">
            <v>1</v>
          </cell>
          <cell r="T421" t="str">
            <v>SERVICIO DE EDUCACION</v>
          </cell>
          <cell r="U421">
            <v>5</v>
          </cell>
          <cell r="V421" t="str">
            <v>PROYECTOS GESTIONES PASADAS</v>
          </cell>
          <cell r="W421">
            <v>520</v>
          </cell>
        </row>
        <row r="422">
          <cell r="B422" t="str">
            <v>B05-13110-00000</v>
          </cell>
          <cell r="C422" t="str">
            <v>CONSTRUCCION DE TINGLADO: VESTIDORES, BAÑOS Y DUCHAS EN CANCHA DEPORTIVA (PLAZA MCAL. SANTA CRUZ)</v>
          </cell>
          <cell r="D422" t="str">
            <v>C. SATELITE PLAN 405</v>
          </cell>
          <cell r="E422">
            <v>1</v>
          </cell>
          <cell r="F422" t="str">
            <v>DISTRITO - 1</v>
          </cell>
          <cell r="G422" t="str">
            <v>I</v>
          </cell>
          <cell r="H422">
            <v>112194</v>
          </cell>
          <cell r="I422">
            <v>112194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2</v>
          </cell>
          <cell r="R422" t="str">
            <v>OBRAS Y MEDIO AMBIENTE</v>
          </cell>
          <cell r="S422">
            <v>12</v>
          </cell>
          <cell r="T422" t="str">
            <v>INFRAESTRUCTURA URBANA Y RURAL</v>
          </cell>
          <cell r="U422">
            <v>5</v>
          </cell>
          <cell r="V422" t="str">
            <v>PROYECTOS GESTIONES PASADAS</v>
          </cell>
          <cell r="W422">
            <v>521</v>
          </cell>
        </row>
        <row r="423">
          <cell r="B423" t="str">
            <v>B05-13123-00000</v>
          </cell>
          <cell r="C423" t="str">
            <v>RECONSTRUCCION DE GRADERIAS DE ACCESO URB. ALPACOMA BAJO</v>
          </cell>
          <cell r="D423" t="str">
            <v>ALPACOMA BAJO</v>
          </cell>
          <cell r="E423">
            <v>1</v>
          </cell>
          <cell r="F423" t="str">
            <v>DISTRITO - 1</v>
          </cell>
          <cell r="G423" t="str">
            <v>I</v>
          </cell>
          <cell r="H423">
            <v>1861</v>
          </cell>
          <cell r="I423">
            <v>0</v>
          </cell>
          <cell r="J423">
            <v>1861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</v>
          </cell>
          <cell r="R423" t="str">
            <v>OBRAS Y MEDIO AMBIENTE</v>
          </cell>
          <cell r="S423">
            <v>12</v>
          </cell>
          <cell r="T423" t="str">
            <v>INFRAESTRUCTURA URBANA Y RURAL</v>
          </cell>
          <cell r="U423">
            <v>5</v>
          </cell>
          <cell r="V423" t="str">
            <v>PROYECTOS GESTIONES PASADAS</v>
          </cell>
          <cell r="W423">
            <v>523</v>
          </cell>
        </row>
        <row r="424">
          <cell r="B424" t="str">
            <v>B05-13126-00000</v>
          </cell>
          <cell r="C424" t="str">
            <v>CONSTRUCCION DE MINGITORIO EN CAMPO DEPORTIVO</v>
          </cell>
          <cell r="D424" t="str">
            <v>C. SATELITE PLAN 50 "B"</v>
          </cell>
          <cell r="E424">
            <v>1</v>
          </cell>
          <cell r="F424" t="str">
            <v>DISTRITO - 1</v>
          </cell>
          <cell r="G424" t="str">
            <v>I</v>
          </cell>
          <cell r="H424">
            <v>50264</v>
          </cell>
          <cell r="I424">
            <v>50264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2</v>
          </cell>
          <cell r="R424" t="str">
            <v>OBRAS Y MEDIO AMBIENTE</v>
          </cell>
          <cell r="S424">
            <v>12</v>
          </cell>
          <cell r="T424" t="str">
            <v>INFRAESTRUCTURA URBANA Y RURAL</v>
          </cell>
          <cell r="U424">
            <v>5</v>
          </cell>
          <cell r="V424" t="str">
            <v>PROYECTOS GESTIONES PASADAS</v>
          </cell>
          <cell r="W424">
            <v>524</v>
          </cell>
        </row>
        <row r="425">
          <cell r="B425" t="str">
            <v>B05-13130-00000</v>
          </cell>
          <cell r="C425" t="str">
            <v>EMPEDRADO DE CALLES  3,4,5,B,E,H,I  + CUNETAS DE CEMENTO</v>
          </cell>
          <cell r="D425" t="str">
            <v>SANTA ROSA</v>
          </cell>
          <cell r="E425">
            <v>1</v>
          </cell>
          <cell r="F425" t="str">
            <v>DISTRITO - 1</v>
          </cell>
          <cell r="G425" t="str">
            <v>I</v>
          </cell>
          <cell r="H425">
            <v>117684</v>
          </cell>
          <cell r="I425">
            <v>117684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2</v>
          </cell>
          <cell r="R425" t="str">
            <v>OBRAS Y MEDIO AMBIENTE</v>
          </cell>
          <cell r="S425">
            <v>18</v>
          </cell>
          <cell r="T425" t="str">
            <v>CONSTRUCCION Y MANTENIMIENTO DE CAMINOS VECINALES</v>
          </cell>
          <cell r="U425">
            <v>5</v>
          </cell>
          <cell r="V425" t="str">
            <v>PROYECTOS GESTIONES PASADAS</v>
          </cell>
          <cell r="W425">
            <v>525</v>
          </cell>
        </row>
        <row r="426">
          <cell r="B426" t="str">
            <v>B05-13134-00000</v>
          </cell>
          <cell r="C426" t="str">
            <v>ENLOSETADO AV. TARAPACA (FASE II)</v>
          </cell>
          <cell r="D426" t="str">
            <v>SANTIAGO I</v>
          </cell>
          <cell r="E426">
            <v>1</v>
          </cell>
          <cell r="F426" t="str">
            <v>DISTRITO - 1</v>
          </cell>
          <cell r="G426" t="str">
            <v>I</v>
          </cell>
          <cell r="H426">
            <v>37720</v>
          </cell>
          <cell r="I426">
            <v>37720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2</v>
          </cell>
          <cell r="R426" t="str">
            <v>OBRAS Y MEDIO AMBIENTE</v>
          </cell>
          <cell r="S426">
            <v>18</v>
          </cell>
          <cell r="T426" t="str">
            <v>CONSTRUCCION Y MANTENIMIENTO DE CAMINOS VECINALES</v>
          </cell>
          <cell r="U426">
            <v>5</v>
          </cell>
          <cell r="V426" t="str">
            <v>PROYECTOS GESTIONES PASADAS</v>
          </cell>
          <cell r="W426">
            <v>526</v>
          </cell>
        </row>
        <row r="427">
          <cell r="B427" t="str">
            <v>B05-13139-00000</v>
          </cell>
          <cell r="C427" t="str">
            <v>ENLOSETADO CALLE 4</v>
          </cell>
          <cell r="D427" t="str">
            <v>TEJADA RECTANGULAR</v>
          </cell>
          <cell r="E427">
            <v>1</v>
          </cell>
          <cell r="F427" t="str">
            <v>DISTRITO - 1</v>
          </cell>
          <cell r="G427" t="str">
            <v>I</v>
          </cell>
          <cell r="H427">
            <v>20800</v>
          </cell>
          <cell r="I427">
            <v>20800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2</v>
          </cell>
          <cell r="R427" t="str">
            <v>OBRAS Y MEDIO AMBIENTE</v>
          </cell>
          <cell r="S427">
            <v>18</v>
          </cell>
          <cell r="T427" t="str">
            <v>CONSTRUCCION Y MANTENIMIENTO DE CAMINOS VECINALES</v>
          </cell>
          <cell r="U427">
            <v>5</v>
          </cell>
          <cell r="V427" t="str">
            <v>PROYECTOS GESTIONES PASADAS</v>
          </cell>
          <cell r="W427">
            <v>527</v>
          </cell>
        </row>
        <row r="428">
          <cell r="B428" t="str">
            <v>B05-13142-00000</v>
          </cell>
          <cell r="C428" t="str">
            <v>ENLOSETADO DE CALLES  4 (PLACIDO MOLINA) Y CALLE 6 (ALFREDO JAUREGUI)</v>
          </cell>
          <cell r="D428" t="str">
            <v>C. SATELITE PLAN 328</v>
          </cell>
          <cell r="E428">
            <v>1</v>
          </cell>
          <cell r="F428" t="str">
            <v>DISTRITO - 1</v>
          </cell>
          <cell r="G428" t="str">
            <v>I</v>
          </cell>
          <cell r="H428">
            <v>36824</v>
          </cell>
          <cell r="I428">
            <v>36824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2</v>
          </cell>
          <cell r="R428" t="str">
            <v>OBRAS Y MEDIO AMBIENTE</v>
          </cell>
          <cell r="S428">
            <v>18</v>
          </cell>
          <cell r="T428" t="str">
            <v>CONSTRUCCION Y MANTENIMIENTO DE CAMINOS VECINALES</v>
          </cell>
          <cell r="U428">
            <v>5</v>
          </cell>
          <cell r="V428" t="str">
            <v>PROYECTOS GESTIONES PASADAS</v>
          </cell>
          <cell r="W428">
            <v>528</v>
          </cell>
        </row>
        <row r="429">
          <cell r="B429" t="str">
            <v>B05-13145-00000</v>
          </cell>
          <cell r="C429" t="str">
            <v>ENLOSETADO CALLE LUIS ESPINAL CAMPS (CALLE 3)</v>
          </cell>
          <cell r="D429" t="str">
            <v>BOLIVAR "A"</v>
          </cell>
          <cell r="E429">
            <v>1</v>
          </cell>
          <cell r="F429" t="str">
            <v>DISTRITO - 1</v>
          </cell>
          <cell r="G429" t="str">
            <v>I</v>
          </cell>
          <cell r="H429">
            <v>6709</v>
          </cell>
          <cell r="I429">
            <v>6709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2</v>
          </cell>
          <cell r="R429" t="str">
            <v>OBRAS Y MEDIO AMBIENTE</v>
          </cell>
          <cell r="S429">
            <v>18</v>
          </cell>
          <cell r="T429" t="str">
            <v>CONSTRUCCION Y MANTENIMIENTO DE CAMINOS VECINALES</v>
          </cell>
          <cell r="U429">
            <v>5</v>
          </cell>
          <cell r="V429" t="str">
            <v>PROYECTOS GESTIONES PASADAS</v>
          </cell>
          <cell r="W429">
            <v>529</v>
          </cell>
        </row>
        <row r="430">
          <cell r="B430" t="str">
            <v>B05-13149-00000</v>
          </cell>
          <cell r="C430" t="str">
            <v>ENLOSETADO CALLE "F"</v>
          </cell>
          <cell r="D430" t="str">
            <v>CENTRAL VILLA DOLORES</v>
          </cell>
          <cell r="E430">
            <v>1</v>
          </cell>
          <cell r="F430" t="str">
            <v>DISTRITO - 1</v>
          </cell>
          <cell r="G430" t="str">
            <v>I</v>
          </cell>
          <cell r="H430">
            <v>54845</v>
          </cell>
          <cell r="I430">
            <v>54845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2</v>
          </cell>
          <cell r="R430" t="str">
            <v>OBRAS Y MEDIO AMBIENTE</v>
          </cell>
          <cell r="S430">
            <v>18</v>
          </cell>
          <cell r="T430" t="str">
            <v>CONSTRUCCION Y MANTENIMIENTO DE CAMINOS VECINALES</v>
          </cell>
          <cell r="U430">
            <v>5</v>
          </cell>
          <cell r="V430" t="str">
            <v>PROYECTOS GESTIONES PASADAS</v>
          </cell>
          <cell r="W430">
            <v>530</v>
          </cell>
        </row>
        <row r="431">
          <cell r="B431" t="str">
            <v>B05-13153-00000</v>
          </cell>
          <cell r="C431" t="str">
            <v>EMPEDRADO AV. PANORAMICA  (FASE I)</v>
          </cell>
          <cell r="D431" t="str">
            <v xml:space="preserve">FINAL ROSAS PAMPA               </v>
          </cell>
          <cell r="E431">
            <v>1</v>
          </cell>
          <cell r="F431" t="str">
            <v>DISTRITO - 1</v>
          </cell>
          <cell r="G431" t="str">
            <v>I</v>
          </cell>
          <cell r="H431">
            <v>13156</v>
          </cell>
          <cell r="I431">
            <v>13156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2</v>
          </cell>
          <cell r="R431" t="str">
            <v>OBRAS Y MEDIO AMBIENTE</v>
          </cell>
          <cell r="S431">
            <v>18</v>
          </cell>
          <cell r="T431" t="str">
            <v>CONSTRUCCION Y MANTENIMIENTO DE CAMINOS VECINALES</v>
          </cell>
          <cell r="U431">
            <v>5</v>
          </cell>
          <cell r="V431" t="str">
            <v>PROYECTOS GESTIONES PASADAS</v>
          </cell>
          <cell r="W431">
            <v>531</v>
          </cell>
        </row>
        <row r="432">
          <cell r="B432" t="str">
            <v>B05-13155-00000</v>
          </cell>
          <cell r="C432" t="str">
            <v>AMPLIACION DE AMBIENTES H.CONCEJO MUNICIPAL</v>
          </cell>
          <cell r="D432" t="str">
            <v>DISTRITAL (DIST. 1)</v>
          </cell>
          <cell r="E432">
            <v>15</v>
          </cell>
          <cell r="F432" t="str">
            <v>DISTRITAL</v>
          </cell>
          <cell r="G432" t="str">
            <v>I</v>
          </cell>
          <cell r="H432">
            <v>5908</v>
          </cell>
          <cell r="I432">
            <v>0</v>
          </cell>
          <cell r="J432">
            <v>5908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2</v>
          </cell>
          <cell r="R432" t="str">
            <v>OBRAS Y MEDIO AMBIENTE</v>
          </cell>
          <cell r="S432">
            <v>12</v>
          </cell>
          <cell r="T432" t="str">
            <v>INFRAESTRUCTURA URBANA Y RURAL</v>
          </cell>
          <cell r="U432">
            <v>5</v>
          </cell>
          <cell r="V432" t="str">
            <v>PROYECTOS GESTIONES PASADAS</v>
          </cell>
          <cell r="W432">
            <v>532</v>
          </cell>
        </row>
        <row r="433">
          <cell r="B433" t="str">
            <v>B05-13163-00000</v>
          </cell>
          <cell r="C433" t="str">
            <v>ENLOSETADO AV. AROMA (CONCLUSION)</v>
          </cell>
          <cell r="D433" t="str">
            <v>COMPLEMENTO SANTA ROSA</v>
          </cell>
          <cell r="E433">
            <v>1</v>
          </cell>
          <cell r="F433" t="str">
            <v>DISTRITO - 1</v>
          </cell>
          <cell r="G433" t="str">
            <v>I</v>
          </cell>
          <cell r="H433">
            <v>16330</v>
          </cell>
          <cell r="I433">
            <v>0</v>
          </cell>
          <cell r="J433">
            <v>16330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2</v>
          </cell>
          <cell r="R433" t="str">
            <v>OBRAS Y MEDIO AMBIENTE</v>
          </cell>
          <cell r="S433">
            <v>18</v>
          </cell>
          <cell r="T433" t="str">
            <v>CONSTRUCCION Y MANTENIMIENTO DE CAMINOS VECINALES</v>
          </cell>
          <cell r="U433">
            <v>5</v>
          </cell>
          <cell r="V433" t="str">
            <v>PROYECTOS GESTIONES PASADAS</v>
          </cell>
          <cell r="W433">
            <v>533</v>
          </cell>
        </row>
        <row r="434">
          <cell r="B434" t="str">
            <v>B05-13171-00000</v>
          </cell>
          <cell r="C434" t="str">
            <v>CONSTRUCCION CENTRO DE SALUD (FASE I)</v>
          </cell>
          <cell r="D434" t="str">
            <v>6 DE JUNIO</v>
          </cell>
          <cell r="E434">
            <v>2</v>
          </cell>
          <cell r="F434" t="str">
            <v>DISTRITO - 2</v>
          </cell>
          <cell r="G434" t="str">
            <v>I</v>
          </cell>
          <cell r="H434">
            <v>128923</v>
          </cell>
          <cell r="I434">
            <v>0</v>
          </cell>
          <cell r="J434">
            <v>0</v>
          </cell>
          <cell r="K434">
            <v>128923</v>
          </cell>
          <cell r="L434">
            <v>0</v>
          </cell>
          <cell r="M434">
            <v>0</v>
          </cell>
          <cell r="N434">
            <v>128923</v>
          </cell>
          <cell r="O434">
            <v>0</v>
          </cell>
          <cell r="P434">
            <v>0</v>
          </cell>
          <cell r="Q434">
            <v>1</v>
          </cell>
          <cell r="R434" t="str">
            <v>PROTECCION SOCIAL</v>
          </cell>
          <cell r="S434">
            <v>2</v>
          </cell>
          <cell r="T434" t="str">
            <v>SERVICIO DE SALUD</v>
          </cell>
          <cell r="U434">
            <v>5</v>
          </cell>
          <cell r="V434" t="str">
            <v>PROYECTOS GESTIONES PASADAS</v>
          </cell>
          <cell r="W434">
            <v>534</v>
          </cell>
        </row>
        <row r="435">
          <cell r="B435" t="str">
            <v>B05-13172-00000</v>
          </cell>
          <cell r="C435" t="str">
            <v>CONSTRUCCION CENTRO CULTURAL INTEGRADO (FASE III)</v>
          </cell>
          <cell r="D435" t="str">
            <v>ANEXO ROSAS PAMPA QUECHISLA</v>
          </cell>
          <cell r="E435">
            <v>2</v>
          </cell>
          <cell r="F435" t="str">
            <v>DISTRITO - 2</v>
          </cell>
          <cell r="G435" t="str">
            <v>I</v>
          </cell>
          <cell r="H435">
            <v>24845</v>
          </cell>
          <cell r="I435">
            <v>17237</v>
          </cell>
          <cell r="J435">
            <v>7608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2</v>
          </cell>
          <cell r="R435" t="str">
            <v>OBRAS Y MEDIO AMBIENTE</v>
          </cell>
          <cell r="S435">
            <v>12</v>
          </cell>
          <cell r="T435" t="str">
            <v>INFRAESTRUCTURA URBANA Y RURAL</v>
          </cell>
          <cell r="U435">
            <v>5</v>
          </cell>
          <cell r="V435" t="str">
            <v>PROYECTOS GESTIONES PASADAS</v>
          </cell>
          <cell r="W435">
            <v>535</v>
          </cell>
        </row>
        <row r="436">
          <cell r="B436" t="str">
            <v>B05-13181-00000</v>
          </cell>
          <cell r="C436" t="str">
            <v>CONSTRUCCION FRONTON - COMPLEJO DEPORTIVO (FASE II)</v>
          </cell>
          <cell r="D436" t="str">
            <v>AROMA</v>
          </cell>
          <cell r="E436">
            <v>2</v>
          </cell>
          <cell r="F436" t="str">
            <v>DISTRITO - 2</v>
          </cell>
          <cell r="G436" t="str">
            <v>I</v>
          </cell>
          <cell r="H436">
            <v>25000</v>
          </cell>
          <cell r="I436">
            <v>25000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2</v>
          </cell>
          <cell r="R436" t="str">
            <v>OBRAS Y MEDIO AMBIENTE</v>
          </cell>
          <cell r="S436">
            <v>12</v>
          </cell>
          <cell r="T436" t="str">
            <v>INFRAESTRUCTURA URBANA Y RURAL</v>
          </cell>
          <cell r="U436">
            <v>5</v>
          </cell>
          <cell r="V436" t="str">
            <v>PROYECTOS GESTIONES PASADAS</v>
          </cell>
          <cell r="W436">
            <v>536</v>
          </cell>
        </row>
        <row r="437">
          <cell r="B437" t="str">
            <v>B05-13187-00000</v>
          </cell>
          <cell r="C437" t="str">
            <v>CONSTRUCCION COLISEO CERRADO DISTRITO Nº 2 (ESTUDIOS DE PREINVERSION)</v>
          </cell>
          <cell r="D437" t="str">
            <v>DISTRITAL (DIST. 2)</v>
          </cell>
          <cell r="E437">
            <v>2</v>
          </cell>
          <cell r="F437" t="str">
            <v>DISTRITO - 2</v>
          </cell>
          <cell r="G437" t="str">
            <v>I</v>
          </cell>
          <cell r="H437">
            <v>20000</v>
          </cell>
          <cell r="I437">
            <v>0</v>
          </cell>
          <cell r="J437">
            <v>20000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2</v>
          </cell>
          <cell r="R437" t="str">
            <v>OBRAS Y MEDIO AMBIENTE</v>
          </cell>
          <cell r="S437">
            <v>12</v>
          </cell>
          <cell r="T437" t="str">
            <v>INFRAESTRUCTURA URBANA Y RURAL</v>
          </cell>
          <cell r="U437">
            <v>5</v>
          </cell>
          <cell r="V437" t="str">
            <v>PROYECTOS GESTIONES PASADAS</v>
          </cell>
          <cell r="W437">
            <v>537</v>
          </cell>
        </row>
        <row r="438">
          <cell r="B438" t="str">
            <v>B05-13211-00000</v>
          </cell>
          <cell r="C438" t="str">
            <v>ENLOSETADO CALLE 13 (FASE II)</v>
          </cell>
          <cell r="D438" t="str">
            <v>SANTIAGO II</v>
          </cell>
          <cell r="E438">
            <v>2</v>
          </cell>
          <cell r="F438" t="str">
            <v>DISTRITO - 2</v>
          </cell>
          <cell r="G438" t="str">
            <v>I</v>
          </cell>
          <cell r="H438">
            <v>28118</v>
          </cell>
          <cell r="I438">
            <v>28118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2</v>
          </cell>
          <cell r="R438" t="str">
            <v>OBRAS Y MEDIO AMBIENTE</v>
          </cell>
          <cell r="S438">
            <v>18</v>
          </cell>
          <cell r="T438" t="str">
            <v>CONSTRUCCION Y MANTENIMIENTO DE CAMINOS VECINALES</v>
          </cell>
          <cell r="U438">
            <v>5</v>
          </cell>
          <cell r="V438" t="str">
            <v>PROYECTOS GESTIONES PASADAS</v>
          </cell>
          <cell r="W438">
            <v>542</v>
          </cell>
        </row>
        <row r="439">
          <cell r="B439" t="str">
            <v>B05-13215-00000</v>
          </cell>
          <cell r="C439" t="str">
            <v>ENLOSETADO CALLES 5  Y  7</v>
          </cell>
          <cell r="D439" t="str">
            <v>GRAN PODER</v>
          </cell>
          <cell r="E439">
            <v>2</v>
          </cell>
          <cell r="F439" t="str">
            <v>DISTRITO - 2</v>
          </cell>
          <cell r="G439" t="str">
            <v>I</v>
          </cell>
          <cell r="H439">
            <v>14120</v>
          </cell>
          <cell r="I439">
            <v>442</v>
          </cell>
          <cell r="J439">
            <v>13678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2</v>
          </cell>
          <cell r="R439" t="str">
            <v>OBRAS Y MEDIO AMBIENTE</v>
          </cell>
          <cell r="S439">
            <v>18</v>
          </cell>
          <cell r="T439" t="str">
            <v>CONSTRUCCION Y MANTENIMIENTO DE CAMINOS VECINALES</v>
          </cell>
          <cell r="U439">
            <v>5</v>
          </cell>
          <cell r="V439" t="str">
            <v>PROYECTOS GESTIONES PASADAS</v>
          </cell>
          <cell r="W439">
            <v>543</v>
          </cell>
        </row>
        <row r="440">
          <cell r="B440" t="str">
            <v>B05-13225-00000</v>
          </cell>
          <cell r="C440" t="str">
            <v>ENLOSETADO AV. ALCIDES ARGUEDAS</v>
          </cell>
          <cell r="D440" t="str">
            <v>VICTORIA</v>
          </cell>
          <cell r="E440">
            <v>2</v>
          </cell>
          <cell r="F440" t="str">
            <v>DISTRITO - 2</v>
          </cell>
          <cell r="G440" t="str">
            <v>I</v>
          </cell>
          <cell r="H440">
            <v>10037</v>
          </cell>
          <cell r="I440">
            <v>0</v>
          </cell>
          <cell r="J440">
            <v>10037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2</v>
          </cell>
          <cell r="R440" t="str">
            <v>OBRAS Y MEDIO AMBIENTE</v>
          </cell>
          <cell r="S440">
            <v>18</v>
          </cell>
          <cell r="T440" t="str">
            <v>CONSTRUCCION Y MANTENIMIENTO DE CAMINOS VECINALES</v>
          </cell>
          <cell r="U440">
            <v>5</v>
          </cell>
          <cell r="V440" t="str">
            <v>PROYECTOS GESTIONES PASADAS</v>
          </cell>
          <cell r="W440">
            <v>545</v>
          </cell>
        </row>
        <row r="441">
          <cell r="B441" t="str">
            <v>B05-13235-00000</v>
          </cell>
          <cell r="C441" t="str">
            <v>PAVIMENTADO AV. CIRCUNVALACION (ESTUDIOS DE PREINVERSION)</v>
          </cell>
          <cell r="D441" t="str">
            <v>SANTIAGO II</v>
          </cell>
          <cell r="E441">
            <v>2</v>
          </cell>
          <cell r="F441" t="str">
            <v>DISTRITO - 2</v>
          </cell>
          <cell r="G441" t="str">
            <v>I</v>
          </cell>
          <cell r="H441">
            <v>20000</v>
          </cell>
          <cell r="I441">
            <v>0</v>
          </cell>
          <cell r="J441">
            <v>20000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2</v>
          </cell>
          <cell r="R441" t="str">
            <v>OBRAS Y MEDIO AMBIENTE</v>
          </cell>
          <cell r="S441">
            <v>18</v>
          </cell>
          <cell r="T441" t="str">
            <v>CONSTRUCCION Y MANTENIMIENTO DE CAMINOS VECINALES</v>
          </cell>
          <cell r="U441">
            <v>5</v>
          </cell>
          <cell r="V441" t="str">
            <v>PROYECTOS GESTIONES PASADAS</v>
          </cell>
          <cell r="W441">
            <v>546</v>
          </cell>
        </row>
        <row r="442">
          <cell r="B442" t="str">
            <v>B05-13242-00000</v>
          </cell>
          <cell r="C442" t="str">
            <v>CONSTRUCCION CANCHA MULTIFUNCIONAL + TINGLADO (FASE II)</v>
          </cell>
          <cell r="D442" t="str">
            <v>1ro DE MAYO</v>
          </cell>
          <cell r="E442">
            <v>3</v>
          </cell>
          <cell r="F442" t="str">
            <v>DISTRITO - 3</v>
          </cell>
          <cell r="G442" t="str">
            <v>I</v>
          </cell>
          <cell r="H442">
            <v>51035</v>
          </cell>
          <cell r="I442">
            <v>51035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 t="str">
            <v>OBRAS Y MEDIO AMBIENTE</v>
          </cell>
          <cell r="S442">
            <v>12</v>
          </cell>
          <cell r="T442" t="str">
            <v>INFRAESTRUCTURA URBANA Y RURAL</v>
          </cell>
          <cell r="U442">
            <v>5</v>
          </cell>
          <cell r="V442" t="str">
            <v>PROYECTOS GESTIONES PASADAS</v>
          </cell>
          <cell r="W442">
            <v>548</v>
          </cell>
        </row>
        <row r="443">
          <cell r="B443" t="str">
            <v>B05-13243-00000</v>
          </cell>
          <cell r="C443" t="str">
            <v>CONSTRUCCION PLAZA Y PARQUE INFANTIL (FASE II)</v>
          </cell>
          <cell r="D443" t="str">
            <v>ROMERO PAMPA</v>
          </cell>
          <cell r="E443">
            <v>3</v>
          </cell>
          <cell r="F443" t="str">
            <v>DISTRITO - 3</v>
          </cell>
          <cell r="G443" t="str">
            <v>I</v>
          </cell>
          <cell r="H443">
            <v>33299</v>
          </cell>
          <cell r="I443">
            <v>33299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2</v>
          </cell>
          <cell r="R443" t="str">
            <v>OBRAS Y MEDIO AMBIENTE</v>
          </cell>
          <cell r="S443">
            <v>12</v>
          </cell>
          <cell r="T443" t="str">
            <v>INFRAESTRUCTURA URBANA Y RURAL</v>
          </cell>
          <cell r="U443">
            <v>5</v>
          </cell>
          <cell r="V443" t="str">
            <v>PROYECTOS GESTIONES PASADAS</v>
          </cell>
          <cell r="W443">
            <v>549</v>
          </cell>
        </row>
        <row r="444">
          <cell r="B444" t="str">
            <v>B05-13245-00000</v>
          </cell>
          <cell r="C444" t="str">
            <v>CONSTRUCCION SEDE SOCIAL (FASE III)</v>
          </cell>
          <cell r="D444" t="str">
            <v>CRUCE  ADELA</v>
          </cell>
          <cell r="E444">
            <v>3</v>
          </cell>
          <cell r="F444" t="str">
            <v>DISTRITO - 3</v>
          </cell>
          <cell r="G444" t="str">
            <v>I</v>
          </cell>
          <cell r="H444">
            <v>34662</v>
          </cell>
          <cell r="I444">
            <v>34662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2</v>
          </cell>
          <cell r="R444" t="str">
            <v>OBRAS Y MEDIO AMBIENTE</v>
          </cell>
          <cell r="S444">
            <v>12</v>
          </cell>
          <cell r="T444" t="str">
            <v>INFRAESTRUCTURA URBANA Y RURAL</v>
          </cell>
          <cell r="U444">
            <v>5</v>
          </cell>
          <cell r="V444" t="str">
            <v>PROYECTOS GESTIONES PASADAS</v>
          </cell>
          <cell r="W444">
            <v>550</v>
          </cell>
        </row>
        <row r="445">
          <cell r="B445" t="str">
            <v>B05-13246-00000</v>
          </cell>
          <cell r="C445" t="str">
            <v>CONSTRUCCION PARQUE RECREACIONAL</v>
          </cell>
          <cell r="D445" t="str">
            <v>COSMOS 79 U.V. "C"</v>
          </cell>
          <cell r="E445">
            <v>3</v>
          </cell>
          <cell r="F445" t="str">
            <v>DISTRITO - 3</v>
          </cell>
          <cell r="G445" t="str">
            <v>I</v>
          </cell>
          <cell r="H445">
            <v>10520</v>
          </cell>
          <cell r="I445">
            <v>10520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2</v>
          </cell>
          <cell r="R445" t="str">
            <v>OBRAS Y MEDIO AMBIENTE</v>
          </cell>
          <cell r="S445">
            <v>12</v>
          </cell>
          <cell r="T445" t="str">
            <v>INFRAESTRUCTURA URBANA Y RURAL</v>
          </cell>
          <cell r="U445">
            <v>5</v>
          </cell>
          <cell r="V445" t="str">
            <v>PROYECTOS GESTIONES PASADAS</v>
          </cell>
          <cell r="W445">
            <v>551</v>
          </cell>
        </row>
        <row r="446">
          <cell r="B446" t="str">
            <v>B05-13252-00000</v>
          </cell>
          <cell r="C446" t="str">
            <v>REFACCION PLAZA PRINCIPAL</v>
          </cell>
          <cell r="D446" t="str">
            <v>SAN JUAN 24 DE JUNIO</v>
          </cell>
          <cell r="E446">
            <v>3</v>
          </cell>
          <cell r="F446" t="str">
            <v>DISTRITO - 3</v>
          </cell>
          <cell r="G446" t="str">
            <v>I</v>
          </cell>
          <cell r="H446">
            <v>44027</v>
          </cell>
          <cell r="I446">
            <v>44027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2</v>
          </cell>
          <cell r="R446" t="str">
            <v>OBRAS Y MEDIO AMBIENTE</v>
          </cell>
          <cell r="S446">
            <v>12</v>
          </cell>
          <cell r="T446" t="str">
            <v>INFRAESTRUCTURA URBANA Y RURAL</v>
          </cell>
          <cell r="U446">
            <v>5</v>
          </cell>
          <cell r="V446" t="str">
            <v>PROYECTOS GESTIONES PASADAS</v>
          </cell>
          <cell r="W446">
            <v>553</v>
          </cell>
        </row>
        <row r="447">
          <cell r="B447" t="str">
            <v>B05-13261-00000</v>
          </cell>
          <cell r="C447" t="str">
            <v>VACIADO CANCHA MULTIFUNCIONAL UE ERNESTO CHE GUEVARA</v>
          </cell>
          <cell r="D447" t="str">
            <v>DISTRITAL D-8</v>
          </cell>
          <cell r="E447">
            <v>15</v>
          </cell>
          <cell r="F447" t="str">
            <v>DISTRITAL</v>
          </cell>
          <cell r="G447" t="str">
            <v>I</v>
          </cell>
          <cell r="H447">
            <v>35000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35000</v>
          </cell>
          <cell r="P447">
            <v>0</v>
          </cell>
          <cell r="Q447">
            <v>1</v>
          </cell>
          <cell r="R447" t="str">
            <v>PROTECCION SOCIAL</v>
          </cell>
          <cell r="S447">
            <v>1</v>
          </cell>
          <cell r="T447" t="str">
            <v>SERVICIO DE EDUCACION</v>
          </cell>
          <cell r="U447">
            <v>5</v>
          </cell>
          <cell r="V447" t="str">
            <v>PROYECTOS GESTIONES PASADAS</v>
          </cell>
          <cell r="W447">
            <v>555</v>
          </cell>
        </row>
        <row r="448">
          <cell r="B448" t="str">
            <v>B05-13274-00000</v>
          </cell>
          <cell r="C448" t="str">
            <v>ENLOSETADO CALLES "B" Y  "II"</v>
          </cell>
          <cell r="D448" t="str">
            <v>DOLORES "F"</v>
          </cell>
          <cell r="E448">
            <v>3</v>
          </cell>
          <cell r="F448" t="str">
            <v>DISTRITO - 3</v>
          </cell>
          <cell r="G448" t="str">
            <v>I</v>
          </cell>
          <cell r="H448">
            <v>29129</v>
          </cell>
          <cell r="I448">
            <v>29129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2</v>
          </cell>
          <cell r="R448" t="str">
            <v>OBRAS Y MEDIO AMBIENTE</v>
          </cell>
          <cell r="S448">
            <v>18</v>
          </cell>
          <cell r="T448" t="str">
            <v>CONSTRUCCION Y MANTENIMIENTO DE CAMINOS VECINALES</v>
          </cell>
          <cell r="U448">
            <v>5</v>
          </cell>
          <cell r="V448" t="str">
            <v>PROYECTOS GESTIONES PASADAS</v>
          </cell>
          <cell r="W448">
            <v>556</v>
          </cell>
        </row>
        <row r="449">
          <cell r="B449" t="str">
            <v>B05-13275-00000</v>
          </cell>
          <cell r="C449" t="str">
            <v>ENLOSETADO AV. PANAMERICANA (ACTUAL AV. RAMON GONZALES)</v>
          </cell>
          <cell r="D449" t="str">
            <v>ALTO DE ALIANZA</v>
          </cell>
          <cell r="E449">
            <v>3</v>
          </cell>
          <cell r="F449" t="str">
            <v>DISTRITO - 3</v>
          </cell>
          <cell r="G449" t="str">
            <v>I</v>
          </cell>
          <cell r="H449">
            <v>15471</v>
          </cell>
          <cell r="I449">
            <v>15471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2</v>
          </cell>
          <cell r="R449" t="str">
            <v>OBRAS Y MEDIO AMBIENTE</v>
          </cell>
          <cell r="S449">
            <v>18</v>
          </cell>
          <cell r="T449" t="str">
            <v>CONSTRUCCION Y MANTENIMIENTO DE CAMINOS VECINALES</v>
          </cell>
          <cell r="U449">
            <v>5</v>
          </cell>
          <cell r="V449" t="str">
            <v>PROYECTOS GESTIONES PASADAS</v>
          </cell>
          <cell r="W449">
            <v>557</v>
          </cell>
        </row>
        <row r="450">
          <cell r="B450" t="str">
            <v>B05-13279-00000</v>
          </cell>
          <cell r="C450" t="str">
            <v>DOTACION DE LOSETAS + CAMA DE ARENA</v>
          </cell>
          <cell r="D450" t="str">
            <v>SAN LUIS TASA</v>
          </cell>
          <cell r="E450">
            <v>3</v>
          </cell>
          <cell r="F450" t="str">
            <v>DISTRITO - 3</v>
          </cell>
          <cell r="G450" t="str">
            <v>I</v>
          </cell>
          <cell r="H450">
            <v>197436</v>
          </cell>
          <cell r="I450">
            <v>197436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</v>
          </cell>
          <cell r="R450" t="str">
            <v>OBRAS Y MEDIO AMBIENTE</v>
          </cell>
          <cell r="S450">
            <v>18</v>
          </cell>
          <cell r="T450" t="str">
            <v>CONSTRUCCION Y MANTENIMIENTO DE CAMINOS VECINALES</v>
          </cell>
          <cell r="U450">
            <v>5</v>
          </cell>
          <cell r="V450" t="str">
            <v>PROYECTOS GESTIONES PASADAS</v>
          </cell>
          <cell r="W450">
            <v>558</v>
          </cell>
        </row>
        <row r="451">
          <cell r="B451" t="str">
            <v>B05-13280-00000</v>
          </cell>
          <cell r="C451" t="str">
            <v>ENLOSETADO DE CALLES Y CORDONES DE ACERA DE LA CALLE 8, 9 Y 11</v>
          </cell>
          <cell r="D451" t="str">
            <v>COSMOS 78</v>
          </cell>
          <cell r="E451">
            <v>3</v>
          </cell>
          <cell r="F451" t="str">
            <v>DISTRITO - 3</v>
          </cell>
          <cell r="G451" t="str">
            <v>I</v>
          </cell>
          <cell r="H451">
            <v>130286</v>
          </cell>
          <cell r="I451">
            <v>130286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2</v>
          </cell>
          <cell r="R451" t="str">
            <v>OBRAS Y MEDIO AMBIENTE</v>
          </cell>
          <cell r="S451">
            <v>18</v>
          </cell>
          <cell r="T451" t="str">
            <v>CONSTRUCCION Y MANTENIMIENTO DE CAMINOS VECINALES</v>
          </cell>
          <cell r="U451">
            <v>5</v>
          </cell>
          <cell r="V451" t="str">
            <v>PROYECTOS GESTIONES PASADAS</v>
          </cell>
          <cell r="W451">
            <v>559</v>
          </cell>
        </row>
        <row r="452">
          <cell r="B452" t="str">
            <v>B05-13283-00000</v>
          </cell>
          <cell r="C452" t="str">
            <v>ENLOSETADO AV. RAUL OTERO (FASE I)</v>
          </cell>
          <cell r="D452" t="str">
            <v>DISTRITAL (DIST.3)</v>
          </cell>
          <cell r="E452">
            <v>3</v>
          </cell>
          <cell r="F452" t="str">
            <v>DISTRITO - 3</v>
          </cell>
          <cell r="G452" t="str">
            <v>I</v>
          </cell>
          <cell r="H452">
            <v>36656</v>
          </cell>
          <cell r="I452">
            <v>0</v>
          </cell>
          <cell r="J452">
            <v>36656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2</v>
          </cell>
          <cell r="R452" t="str">
            <v>OBRAS Y MEDIO AMBIENTE</v>
          </cell>
          <cell r="S452">
            <v>18</v>
          </cell>
          <cell r="T452" t="str">
            <v>CONSTRUCCION Y MANTENIMIENTO DE CAMINOS VECINALES</v>
          </cell>
          <cell r="U452">
            <v>5</v>
          </cell>
          <cell r="V452" t="str">
            <v>PROYECTOS GESTIONES PASADAS</v>
          </cell>
          <cell r="W452">
            <v>560</v>
          </cell>
        </row>
        <row r="453">
          <cell r="B453" t="str">
            <v>B05-13289-00000</v>
          </cell>
          <cell r="C453" t="str">
            <v>ENLOSETADO CALLE "J"</v>
          </cell>
          <cell r="D453" t="str">
            <v>SAN LUIS PAMPA</v>
          </cell>
          <cell r="E453">
            <v>3</v>
          </cell>
          <cell r="F453" t="str">
            <v>DISTRITO - 3</v>
          </cell>
          <cell r="G453" t="str">
            <v>I</v>
          </cell>
          <cell r="H453">
            <v>26365</v>
          </cell>
          <cell r="I453">
            <v>26365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2</v>
          </cell>
          <cell r="R453" t="str">
            <v>OBRAS Y MEDIO AMBIENTE</v>
          </cell>
          <cell r="S453">
            <v>18</v>
          </cell>
          <cell r="T453" t="str">
            <v>CONSTRUCCION Y MANTENIMIENTO DE CAMINOS VECINALES</v>
          </cell>
          <cell r="U453">
            <v>5</v>
          </cell>
          <cell r="V453" t="str">
            <v>PROYECTOS GESTIONES PASADAS</v>
          </cell>
          <cell r="W453">
            <v>561</v>
          </cell>
        </row>
        <row r="454">
          <cell r="B454" t="str">
            <v>B05-13291-00000</v>
          </cell>
          <cell r="C454" t="str">
            <v>ENLOSETADO CALLE TOMAS CATARI Y JOSE M. VELASCO</v>
          </cell>
          <cell r="D454" t="str">
            <v>CALAMA</v>
          </cell>
          <cell r="E454">
            <v>3</v>
          </cell>
          <cell r="F454" t="str">
            <v>DISTRITO - 3</v>
          </cell>
          <cell r="G454" t="str">
            <v>I</v>
          </cell>
          <cell r="H454">
            <v>24468</v>
          </cell>
          <cell r="I454">
            <v>24468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2</v>
          </cell>
          <cell r="R454" t="str">
            <v>OBRAS Y MEDIO AMBIENTE</v>
          </cell>
          <cell r="S454">
            <v>18</v>
          </cell>
          <cell r="T454" t="str">
            <v>CONSTRUCCION Y MANTENIMIENTO DE CAMINOS VECINALES</v>
          </cell>
          <cell r="U454">
            <v>5</v>
          </cell>
          <cell r="V454" t="str">
            <v>PROYECTOS GESTIONES PASADAS</v>
          </cell>
          <cell r="W454">
            <v>562</v>
          </cell>
        </row>
        <row r="455">
          <cell r="B455" t="str">
            <v>B05-13293-00000</v>
          </cell>
          <cell r="C455" t="str">
            <v>ENLOSETADO CALLE 3</v>
          </cell>
          <cell r="D455" t="str">
            <v>AMIG CHACO</v>
          </cell>
          <cell r="E455">
            <v>3</v>
          </cell>
          <cell r="F455" t="str">
            <v>DISTRITO - 3</v>
          </cell>
          <cell r="G455" t="str">
            <v>I</v>
          </cell>
          <cell r="H455">
            <v>18076</v>
          </cell>
          <cell r="I455">
            <v>18076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2</v>
          </cell>
          <cell r="R455" t="str">
            <v>OBRAS Y MEDIO AMBIENTE</v>
          </cell>
          <cell r="S455">
            <v>18</v>
          </cell>
          <cell r="T455" t="str">
            <v>CONSTRUCCION Y MANTENIMIENTO DE CAMINOS VECINALES</v>
          </cell>
          <cell r="U455">
            <v>5</v>
          </cell>
          <cell r="V455" t="str">
            <v>PROYECTOS GESTIONES PASADAS</v>
          </cell>
          <cell r="W455">
            <v>563</v>
          </cell>
        </row>
        <row r="456">
          <cell r="B456" t="str">
            <v>B05-13297-00000</v>
          </cell>
          <cell r="C456" t="str">
            <v>ENLOSETADO CONTORNO PLAZA PRINCIPAL (CONCLUSION)</v>
          </cell>
          <cell r="D456" t="str">
            <v>COSMOS 79 U.V. "C"</v>
          </cell>
          <cell r="E456">
            <v>3</v>
          </cell>
          <cell r="F456" t="str">
            <v>DISTRITO - 3</v>
          </cell>
          <cell r="G456" t="str">
            <v>I</v>
          </cell>
          <cell r="H456">
            <v>248</v>
          </cell>
          <cell r="I456">
            <v>248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2</v>
          </cell>
          <cell r="R456" t="str">
            <v>OBRAS Y MEDIO AMBIENTE</v>
          </cell>
          <cell r="S456">
            <v>18</v>
          </cell>
          <cell r="T456" t="str">
            <v>CONSTRUCCION Y MANTENIMIENTO DE CAMINOS VECINALES</v>
          </cell>
          <cell r="U456">
            <v>5</v>
          </cell>
          <cell r="V456" t="str">
            <v>PROYECTOS GESTIONES PASADAS</v>
          </cell>
          <cell r="W456">
            <v>564</v>
          </cell>
        </row>
        <row r="457">
          <cell r="B457" t="str">
            <v>B05-13298-00000</v>
          </cell>
          <cell r="C457" t="str">
            <v>ENLOSETADO CALLE "K"</v>
          </cell>
          <cell r="D457" t="str">
            <v>SAN LUIS PAMPA</v>
          </cell>
          <cell r="E457">
            <v>3</v>
          </cell>
          <cell r="F457" t="str">
            <v>DISTRITO - 3</v>
          </cell>
          <cell r="G457" t="str">
            <v>I</v>
          </cell>
          <cell r="H457">
            <v>16228</v>
          </cell>
          <cell r="I457">
            <v>16228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2</v>
          </cell>
          <cell r="R457" t="str">
            <v>OBRAS Y MEDIO AMBIENTE</v>
          </cell>
          <cell r="S457">
            <v>18</v>
          </cell>
          <cell r="T457" t="str">
            <v>CONSTRUCCION Y MANTENIMIENTO DE CAMINOS VECINALES</v>
          </cell>
          <cell r="U457">
            <v>5</v>
          </cell>
          <cell r="V457" t="str">
            <v>PROYECTOS GESTIONES PASADAS</v>
          </cell>
          <cell r="W457">
            <v>565</v>
          </cell>
        </row>
        <row r="458">
          <cell r="B458" t="str">
            <v>B05-13305-00000</v>
          </cell>
          <cell r="C458" t="str">
            <v>ENLOSETADO CALLE "D"</v>
          </cell>
          <cell r="D458" t="str">
            <v>SONATEX</v>
          </cell>
          <cell r="E458">
            <v>3</v>
          </cell>
          <cell r="F458" t="str">
            <v>DISTRITO - 3</v>
          </cell>
          <cell r="G458" t="str">
            <v>I</v>
          </cell>
          <cell r="H458">
            <v>24979</v>
          </cell>
          <cell r="I458">
            <v>24979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2</v>
          </cell>
          <cell r="R458" t="str">
            <v>OBRAS Y MEDIO AMBIENTE</v>
          </cell>
          <cell r="S458">
            <v>18</v>
          </cell>
          <cell r="T458" t="str">
            <v>CONSTRUCCION Y MANTENIMIENTO DE CAMINOS VECINALES</v>
          </cell>
          <cell r="U458">
            <v>5</v>
          </cell>
          <cell r="V458" t="str">
            <v>PROYECTOS GESTIONES PASADAS</v>
          </cell>
          <cell r="W458">
            <v>566</v>
          </cell>
        </row>
        <row r="459">
          <cell r="B459" t="str">
            <v>B05-13310-00000</v>
          </cell>
          <cell r="C459" t="str">
            <v>ENLOSETADO CALLE MIGUEL GRAU</v>
          </cell>
          <cell r="D459" t="str">
            <v>SAN JOSÉ DE CHARAPAQUI I</v>
          </cell>
          <cell r="E459">
            <v>3</v>
          </cell>
          <cell r="F459" t="str">
            <v>DISTRITO - 3</v>
          </cell>
          <cell r="G459" t="str">
            <v>I</v>
          </cell>
          <cell r="H459">
            <v>10923</v>
          </cell>
          <cell r="I459">
            <v>10923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2</v>
          </cell>
          <cell r="R459" t="str">
            <v>OBRAS Y MEDIO AMBIENTE</v>
          </cell>
          <cell r="S459">
            <v>18</v>
          </cell>
          <cell r="T459" t="str">
            <v>CONSTRUCCION Y MANTENIMIENTO DE CAMINOS VECINALES</v>
          </cell>
          <cell r="U459">
            <v>5</v>
          </cell>
          <cell r="V459" t="str">
            <v>PROYECTOS GESTIONES PASADAS</v>
          </cell>
          <cell r="W459">
            <v>567</v>
          </cell>
        </row>
        <row r="460">
          <cell r="B460" t="str">
            <v>B05-13316-00000</v>
          </cell>
          <cell r="C460" t="str">
            <v>DOTACION DE TUBERIAS PARA AGUA POTABLE</v>
          </cell>
          <cell r="D460" t="str">
            <v>EX FONDO CHIJINI CHICO</v>
          </cell>
          <cell r="E460">
            <v>3</v>
          </cell>
          <cell r="F460" t="str">
            <v>DISTRITO - 3</v>
          </cell>
          <cell r="G460" t="str">
            <v>I</v>
          </cell>
          <cell r="H460">
            <v>19000</v>
          </cell>
          <cell r="I460">
            <v>19000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2</v>
          </cell>
          <cell r="R460" t="str">
            <v>OBRAS Y MEDIO AMBIENTE</v>
          </cell>
          <cell r="S460">
            <v>34</v>
          </cell>
          <cell r="T460" t="str">
            <v>SANEAMIENTO BASICO</v>
          </cell>
          <cell r="U460">
            <v>5</v>
          </cell>
          <cell r="V460" t="str">
            <v>PROYECTOS GESTIONES PASADAS</v>
          </cell>
          <cell r="W460">
            <v>568</v>
          </cell>
        </row>
        <row r="461">
          <cell r="B461" t="str">
            <v>B05-13328-00000</v>
          </cell>
          <cell r="C461" t="str">
            <v>CONSTRUCCION CENTRO DE SALUD (FASE III)</v>
          </cell>
          <cell r="D461" t="str">
            <v>SAN FELIPE DE SEQUE SECTOR 2</v>
          </cell>
          <cell r="E461">
            <v>4</v>
          </cell>
          <cell r="F461" t="str">
            <v>DISTRITO - 4</v>
          </cell>
          <cell r="G461" t="str">
            <v>I</v>
          </cell>
          <cell r="H461">
            <v>15000</v>
          </cell>
          <cell r="I461">
            <v>9649</v>
          </cell>
          <cell r="J461">
            <v>5351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</v>
          </cell>
          <cell r="R461" t="str">
            <v>PROTECCION SOCIAL</v>
          </cell>
          <cell r="S461">
            <v>2</v>
          </cell>
          <cell r="T461" t="str">
            <v>SERVICIO DE SALUD</v>
          </cell>
          <cell r="U461">
            <v>5</v>
          </cell>
          <cell r="V461" t="str">
            <v>PROYECTOS GESTIONES PASADAS</v>
          </cell>
          <cell r="W461">
            <v>570</v>
          </cell>
        </row>
        <row r="462">
          <cell r="B462" t="str">
            <v>B05-13329-00000</v>
          </cell>
          <cell r="C462" t="str">
            <v>CONSTRUCCION SEDE SOCIAL</v>
          </cell>
          <cell r="D462" t="str">
            <v>16 DE FEBRERO FABRILES</v>
          </cell>
          <cell r="E462">
            <v>4</v>
          </cell>
          <cell r="F462" t="str">
            <v>DISTRITO - 4</v>
          </cell>
          <cell r="G462" t="str">
            <v>I</v>
          </cell>
          <cell r="H462">
            <v>7980</v>
          </cell>
          <cell r="I462">
            <v>7980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2</v>
          </cell>
          <cell r="R462" t="str">
            <v>OBRAS Y MEDIO AMBIENTE</v>
          </cell>
          <cell r="S462">
            <v>12</v>
          </cell>
          <cell r="T462" t="str">
            <v>INFRAESTRUCTURA URBANA Y RURAL</v>
          </cell>
          <cell r="U462">
            <v>5</v>
          </cell>
          <cell r="V462" t="str">
            <v>PROYECTOS GESTIONES PASADAS</v>
          </cell>
          <cell r="W462">
            <v>571</v>
          </cell>
        </row>
        <row r="463">
          <cell r="B463" t="str">
            <v>B05-13351-00000</v>
          </cell>
          <cell r="C463" t="str">
            <v>ENLOSETADO DE CALLES RIO ABUNA, CARMEN Y VILLA BELLA (FASE I)</v>
          </cell>
          <cell r="D463" t="str">
            <v>NUCLEO  BRASIL</v>
          </cell>
          <cell r="E463">
            <v>4</v>
          </cell>
          <cell r="F463" t="str">
            <v>DISTRITO - 4</v>
          </cell>
          <cell r="G463" t="str">
            <v>I</v>
          </cell>
          <cell r="H463">
            <v>57094</v>
          </cell>
          <cell r="I463">
            <v>57094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2</v>
          </cell>
          <cell r="R463" t="str">
            <v>OBRAS Y MEDIO AMBIENTE</v>
          </cell>
          <cell r="S463">
            <v>18</v>
          </cell>
          <cell r="T463" t="str">
            <v>CONSTRUCCION Y MANTENIMIENTO DE CAMINOS VECINALES</v>
          </cell>
          <cell r="U463">
            <v>5</v>
          </cell>
          <cell r="V463" t="str">
            <v>PROYECTOS GESTIONES PASADAS</v>
          </cell>
          <cell r="W463">
            <v>576</v>
          </cell>
        </row>
        <row r="464">
          <cell r="B464" t="str">
            <v>B05-13363-00000</v>
          </cell>
          <cell r="C464" t="str">
            <v>CONSTRUCCION DE MURO PERIMETRAL UE SAN JOSE</v>
          </cell>
          <cell r="D464" t="str">
            <v>DISTRITAL (DIST. 6)</v>
          </cell>
          <cell r="E464">
            <v>6</v>
          </cell>
          <cell r="F464" t="str">
            <v>DISTRITO - 6</v>
          </cell>
          <cell r="G464" t="str">
            <v>I</v>
          </cell>
          <cell r="H464">
            <v>20000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20000</v>
          </cell>
          <cell r="P464">
            <v>0</v>
          </cell>
          <cell r="Q464">
            <v>1</v>
          </cell>
          <cell r="R464" t="str">
            <v>PROTECCION SOCIAL</v>
          </cell>
          <cell r="S464">
            <v>1</v>
          </cell>
          <cell r="T464" t="str">
            <v>SERVICIO DE EDUCACION</v>
          </cell>
          <cell r="U464">
            <v>5</v>
          </cell>
          <cell r="V464" t="str">
            <v>PROYECTOS GESTIONES PASADAS</v>
          </cell>
          <cell r="W464">
            <v>578</v>
          </cell>
        </row>
        <row r="465">
          <cell r="B465" t="str">
            <v>B05-13364-00000</v>
          </cell>
          <cell r="C465" t="str">
            <v>ENLOSETADO CALLE EUCALIPTUS</v>
          </cell>
          <cell r="D465" t="str">
            <v>6 DE MARZO - NORTE</v>
          </cell>
          <cell r="E465">
            <v>4</v>
          </cell>
          <cell r="F465" t="str">
            <v>DISTRITO - 4</v>
          </cell>
          <cell r="G465" t="str">
            <v>I</v>
          </cell>
          <cell r="H465">
            <v>8405</v>
          </cell>
          <cell r="I465">
            <v>455</v>
          </cell>
          <cell r="J465">
            <v>7950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2</v>
          </cell>
          <cell r="R465" t="str">
            <v>OBRAS Y MEDIO AMBIENTE</v>
          </cell>
          <cell r="S465">
            <v>18</v>
          </cell>
          <cell r="T465" t="str">
            <v>CONSTRUCCION Y MANTENIMIENTO DE CAMINOS VECINALES</v>
          </cell>
          <cell r="U465">
            <v>5</v>
          </cell>
          <cell r="V465" t="str">
            <v>PROYECTOS GESTIONES PASADAS</v>
          </cell>
          <cell r="W465">
            <v>579</v>
          </cell>
        </row>
        <row r="466">
          <cell r="B466" t="str">
            <v>B05-13372-00000</v>
          </cell>
          <cell r="C466" t="str">
            <v>CONSTRUCCION MURO PERIMETRAL EN POSTA SANITARIA</v>
          </cell>
          <cell r="D466" t="str">
            <v>GERMAN BUSCH 1-1-2</v>
          </cell>
          <cell r="E466">
            <v>5</v>
          </cell>
          <cell r="F466" t="str">
            <v>DISTRITO - 5</v>
          </cell>
          <cell r="G466" t="str">
            <v>I</v>
          </cell>
          <cell r="H466">
            <v>37884</v>
          </cell>
          <cell r="I466">
            <v>37884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2</v>
          </cell>
          <cell r="R466" t="str">
            <v>OBRAS Y MEDIO AMBIENTE</v>
          </cell>
          <cell r="S466">
            <v>12</v>
          </cell>
          <cell r="T466" t="str">
            <v>INFRAESTRUCTURA URBANA Y RURAL</v>
          </cell>
          <cell r="U466">
            <v>5</v>
          </cell>
          <cell r="V466" t="str">
            <v>PROYECTOS GESTIONES PASADAS</v>
          </cell>
          <cell r="W466">
            <v>581</v>
          </cell>
        </row>
        <row r="467">
          <cell r="B467" t="str">
            <v>B05-13375-00000</v>
          </cell>
          <cell r="C467" t="str">
            <v>CONSTRUCCION DE SEDE SOCIAL</v>
          </cell>
          <cell r="D467" t="str">
            <v>SANTA ROSA DE LIMA</v>
          </cell>
          <cell r="E467">
            <v>5</v>
          </cell>
          <cell r="F467" t="str">
            <v>DISTRITO - 5</v>
          </cell>
          <cell r="G467" t="str">
            <v>I</v>
          </cell>
          <cell r="H467">
            <v>6975</v>
          </cell>
          <cell r="I467">
            <v>6975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2</v>
          </cell>
          <cell r="R467" t="str">
            <v>OBRAS Y MEDIO AMBIENTE</v>
          </cell>
          <cell r="S467">
            <v>12</v>
          </cell>
          <cell r="T467" t="str">
            <v>INFRAESTRUCTURA URBANA Y RURAL</v>
          </cell>
          <cell r="U467">
            <v>5</v>
          </cell>
          <cell r="V467" t="str">
            <v>PROYECTOS GESTIONES PASADAS</v>
          </cell>
          <cell r="W467">
            <v>582</v>
          </cell>
        </row>
        <row r="468">
          <cell r="B468" t="str">
            <v>B05-13376-00000</v>
          </cell>
          <cell r="C468" t="str">
            <v>CONSTRUCCION DE CANCHA MULTIPLE  ALCOCHE + GRADERIAS</v>
          </cell>
          <cell r="D468" t="str">
            <v>GERMAN BUSCH 1-1-3</v>
          </cell>
          <cell r="E468">
            <v>5</v>
          </cell>
          <cell r="F468" t="str">
            <v>DISTRITO - 5</v>
          </cell>
          <cell r="G468" t="str">
            <v>I</v>
          </cell>
          <cell r="H468">
            <v>9202</v>
          </cell>
          <cell r="I468">
            <v>9202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2</v>
          </cell>
          <cell r="R468" t="str">
            <v>OBRAS Y MEDIO AMBIENTE</v>
          </cell>
          <cell r="S468">
            <v>12</v>
          </cell>
          <cell r="T468" t="str">
            <v>INFRAESTRUCTURA URBANA Y RURAL</v>
          </cell>
          <cell r="U468">
            <v>5</v>
          </cell>
          <cell r="V468" t="str">
            <v>PROYECTOS GESTIONES PASADAS</v>
          </cell>
          <cell r="W468">
            <v>583</v>
          </cell>
        </row>
        <row r="469">
          <cell r="B469" t="str">
            <v>B05-13379-00000</v>
          </cell>
          <cell r="C469" t="str">
            <v>CONSTRUCCION DE VEREDAS Y PASO PEATONAL DE AREA DE EQUIPAMIENTO</v>
          </cell>
          <cell r="D469" t="str">
            <v>COMPLEMENTO MERCURIO</v>
          </cell>
          <cell r="E469">
            <v>5</v>
          </cell>
          <cell r="F469" t="str">
            <v>DISTRITO - 5</v>
          </cell>
          <cell r="G469" t="str">
            <v>I</v>
          </cell>
          <cell r="H469">
            <v>29813</v>
          </cell>
          <cell r="I469">
            <v>29813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2</v>
          </cell>
          <cell r="R469" t="str">
            <v>OBRAS Y MEDIO AMBIENTE</v>
          </cell>
          <cell r="S469">
            <v>12</v>
          </cell>
          <cell r="T469" t="str">
            <v>INFRAESTRUCTURA URBANA Y RURAL</v>
          </cell>
          <cell r="U469">
            <v>5</v>
          </cell>
          <cell r="V469" t="str">
            <v>PROYECTOS GESTIONES PASADAS</v>
          </cell>
          <cell r="W469">
            <v>584</v>
          </cell>
        </row>
        <row r="470">
          <cell r="B470" t="str">
            <v>B05-13385-00000</v>
          </cell>
          <cell r="C470" t="str">
            <v>EMBOVEDADO AVENIDA 10 (FASE I)</v>
          </cell>
          <cell r="D470" t="str">
            <v>PUERTO MEJILLONES</v>
          </cell>
          <cell r="E470">
            <v>5</v>
          </cell>
          <cell r="F470" t="str">
            <v>DISTRITO - 5</v>
          </cell>
          <cell r="G470" t="str">
            <v>I</v>
          </cell>
          <cell r="H470">
            <v>19691</v>
          </cell>
          <cell r="I470">
            <v>3938</v>
          </cell>
          <cell r="J470">
            <v>15753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2</v>
          </cell>
          <cell r="R470" t="str">
            <v>OBRAS Y MEDIO AMBIENTE</v>
          </cell>
          <cell r="S470">
            <v>15</v>
          </cell>
          <cell r="T470" t="str">
            <v>PLAN USO DE DESECHOS SOLIDOS - ALCANTARILLADO SANITARIO</v>
          </cell>
          <cell r="U470">
            <v>5</v>
          </cell>
          <cell r="V470" t="str">
            <v>PROYECTOS GESTIONES PASADAS</v>
          </cell>
          <cell r="W470">
            <v>585</v>
          </cell>
        </row>
        <row r="471">
          <cell r="B471" t="str">
            <v>B05-13393-00000</v>
          </cell>
          <cell r="C471" t="str">
            <v>EMBOVEDADO DE RIOS  S/N (ACTUALIZACION ESTUDIOS DE PREINVERSION)</v>
          </cell>
          <cell r="D471" t="str">
            <v>HUAYNA POTOSI 3ra. SECCION</v>
          </cell>
          <cell r="E471">
            <v>5</v>
          </cell>
          <cell r="F471" t="str">
            <v>DISTRITO - 5</v>
          </cell>
          <cell r="G471" t="str">
            <v>I</v>
          </cell>
          <cell r="H471">
            <v>120000</v>
          </cell>
          <cell r="I471">
            <v>120000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2</v>
          </cell>
          <cell r="R471" t="str">
            <v>OBRAS Y MEDIO AMBIENTE</v>
          </cell>
          <cell r="S471">
            <v>16</v>
          </cell>
          <cell r="T471" t="str">
            <v>TRATAMIENTO DE CUENCAS</v>
          </cell>
          <cell r="U471">
            <v>5</v>
          </cell>
          <cell r="V471" t="str">
            <v>PROYECTOS GESTIONES PASADAS</v>
          </cell>
          <cell r="W471">
            <v>586</v>
          </cell>
        </row>
        <row r="472">
          <cell r="B472" t="str">
            <v>B05-13402-00000</v>
          </cell>
          <cell r="C472" t="str">
            <v>EMPEDRADO + CUNETAS DE CEMENTO Y CORDONES DE ACERA DE  CALLES 25,  21 Y HEROINAS DE LA CORONILLA</v>
          </cell>
          <cell r="D472" t="str">
            <v>HUAYNA POTOSI 3ra. SECCION</v>
          </cell>
          <cell r="E472">
            <v>5</v>
          </cell>
          <cell r="F472" t="str">
            <v>DISTRITO - 5</v>
          </cell>
          <cell r="G472" t="str">
            <v>I</v>
          </cell>
          <cell r="H472">
            <v>195334</v>
          </cell>
          <cell r="I472">
            <v>195334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2</v>
          </cell>
          <cell r="R472" t="str">
            <v>OBRAS Y MEDIO AMBIENTE</v>
          </cell>
          <cell r="S472">
            <v>18</v>
          </cell>
          <cell r="T472" t="str">
            <v>CONSTRUCCION Y MANTENIMIENTO DE CAMINOS VECINALES</v>
          </cell>
          <cell r="U472">
            <v>5</v>
          </cell>
          <cell r="V472" t="str">
            <v>PROYECTOS GESTIONES PASADAS</v>
          </cell>
          <cell r="W472">
            <v>587</v>
          </cell>
        </row>
        <row r="473">
          <cell r="B473" t="str">
            <v>B05-13405-00000</v>
          </cell>
          <cell r="C473" t="str">
            <v>ENLOSETADO CALLE VIRACOCHA</v>
          </cell>
          <cell r="D473" t="str">
            <v>TAHUANTINSUYO</v>
          </cell>
          <cell r="E473">
            <v>5</v>
          </cell>
          <cell r="F473" t="str">
            <v>DISTRITO - 5</v>
          </cell>
          <cell r="G473" t="str">
            <v>I</v>
          </cell>
          <cell r="H473">
            <v>5826</v>
          </cell>
          <cell r="I473">
            <v>5826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2</v>
          </cell>
          <cell r="R473" t="str">
            <v>OBRAS Y MEDIO AMBIENTE</v>
          </cell>
          <cell r="S473">
            <v>18</v>
          </cell>
          <cell r="T473" t="str">
            <v>CONSTRUCCION Y MANTENIMIENTO DE CAMINOS VECINALES</v>
          </cell>
          <cell r="U473">
            <v>5</v>
          </cell>
          <cell r="V473" t="str">
            <v>PROYECTOS GESTIONES PASADAS</v>
          </cell>
          <cell r="W473">
            <v>590</v>
          </cell>
        </row>
        <row r="474">
          <cell r="B474" t="str">
            <v>B05-13443-00000</v>
          </cell>
          <cell r="C474" t="str">
            <v>ASFALTADO AV. SANTA VERA CRUZ  (DESDE AV. ADRIAN CASTILLO A  AV. PANORAMICA NORTE) (ESTUDIOS DE PREINVERSION)</v>
          </cell>
          <cell r="D474" t="str">
            <v>DISTRITAL (DIST. 5)</v>
          </cell>
          <cell r="E474">
            <v>5</v>
          </cell>
          <cell r="F474" t="str">
            <v>DISTRITO - 5</v>
          </cell>
          <cell r="G474" t="str">
            <v>I</v>
          </cell>
          <cell r="H474">
            <v>150000</v>
          </cell>
          <cell r="I474">
            <v>100000</v>
          </cell>
          <cell r="J474">
            <v>50000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2</v>
          </cell>
          <cell r="R474" t="str">
            <v>OBRAS Y MEDIO AMBIENTE</v>
          </cell>
          <cell r="S474">
            <v>18</v>
          </cell>
          <cell r="T474" t="str">
            <v>CONSTRUCCION Y MANTENIMIENTO DE CAMINOS VECINALES</v>
          </cell>
          <cell r="U474">
            <v>5</v>
          </cell>
          <cell r="V474" t="str">
            <v>PROYECTOS GESTIONES PASADAS</v>
          </cell>
          <cell r="W474">
            <v>594</v>
          </cell>
        </row>
        <row r="475">
          <cell r="B475" t="str">
            <v>B05-13451-00000</v>
          </cell>
          <cell r="C475" t="str">
            <v>VACIADO DE CANCHA MULTIPLE UE SOLIDARIDAD (DOTACION DE CEMENTO, ARENA Y ARCOS INTEGRADOS)</v>
          </cell>
          <cell r="D475" t="str">
            <v>DISTRITAL (DIST. 6)</v>
          </cell>
          <cell r="E475">
            <v>6</v>
          </cell>
          <cell r="F475" t="str">
            <v>DISTRITO - 6</v>
          </cell>
          <cell r="G475" t="str">
            <v>I</v>
          </cell>
          <cell r="H475">
            <v>12000</v>
          </cell>
          <cell r="I475">
            <v>12000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2</v>
          </cell>
          <cell r="R475" t="str">
            <v>OBRAS Y MEDIO AMBIENTE</v>
          </cell>
          <cell r="S475">
            <v>12</v>
          </cell>
          <cell r="T475" t="str">
            <v>INFRAESTRUCTURA URBANA Y RURAL</v>
          </cell>
          <cell r="U475">
            <v>5</v>
          </cell>
          <cell r="V475" t="str">
            <v>PROYECTOS GESTIONES PASADAS</v>
          </cell>
          <cell r="W475">
            <v>596</v>
          </cell>
        </row>
        <row r="476">
          <cell r="B476" t="str">
            <v>B05-13453-00000</v>
          </cell>
          <cell r="C476" t="str">
            <v>COMPRA DE PREDIO PARA CENTRO DE SALUD</v>
          </cell>
          <cell r="D476" t="str">
            <v>BALLIVIAN 1ra SECCION</v>
          </cell>
          <cell r="E476">
            <v>6</v>
          </cell>
          <cell r="F476" t="str">
            <v>DISTRITO - 6</v>
          </cell>
          <cell r="G476" t="str">
            <v>I</v>
          </cell>
          <cell r="H476">
            <v>1216073</v>
          </cell>
          <cell r="I476">
            <v>982032</v>
          </cell>
          <cell r="J476">
            <v>234041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</v>
          </cell>
          <cell r="R476" t="str">
            <v>PROTECCION SOCIAL</v>
          </cell>
          <cell r="S476">
            <v>2</v>
          </cell>
          <cell r="T476" t="str">
            <v>SERVICIO DE SALUD</v>
          </cell>
          <cell r="U476">
            <v>5</v>
          </cell>
          <cell r="V476" t="str">
            <v>PROYECTOS GESTIONES PASADAS</v>
          </cell>
          <cell r="W476">
            <v>597</v>
          </cell>
        </row>
        <row r="477">
          <cell r="B477" t="str">
            <v>B05-13454-00000</v>
          </cell>
          <cell r="C477" t="str">
            <v>ADQUISICION DE PREDIO PARA SEDE SOCIAL</v>
          </cell>
          <cell r="D477" t="str">
            <v>16 DE JULIO 2da. SECCION</v>
          </cell>
          <cell r="E477">
            <v>6</v>
          </cell>
          <cell r="F477" t="str">
            <v>DISTRITO - 6</v>
          </cell>
          <cell r="G477" t="str">
            <v>I</v>
          </cell>
          <cell r="H477">
            <v>1904391</v>
          </cell>
          <cell r="I477">
            <v>1559199</v>
          </cell>
          <cell r="J477">
            <v>345192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2</v>
          </cell>
          <cell r="R477" t="str">
            <v>OBRAS Y MEDIO AMBIENTE</v>
          </cell>
          <cell r="S477">
            <v>12</v>
          </cell>
          <cell r="T477" t="str">
            <v>INFRAESTRUCTURA URBANA Y RURAL</v>
          </cell>
          <cell r="U477">
            <v>5</v>
          </cell>
          <cell r="V477" t="str">
            <v>PROYECTOS GESTIONES PASADAS</v>
          </cell>
          <cell r="W477">
            <v>598</v>
          </cell>
        </row>
        <row r="478">
          <cell r="B478" t="str">
            <v>B05-13456-00000</v>
          </cell>
          <cell r="C478" t="str">
            <v>CONSTRUCCION CENTRO CULTURAL (FASE I)</v>
          </cell>
          <cell r="D478" t="str">
            <v>BOLIVAR "B"</v>
          </cell>
          <cell r="E478">
            <v>2</v>
          </cell>
          <cell r="F478" t="str">
            <v>DISTRITO - 2</v>
          </cell>
          <cell r="G478" t="str">
            <v>I</v>
          </cell>
          <cell r="H478">
            <v>259692</v>
          </cell>
          <cell r="I478">
            <v>210301</v>
          </cell>
          <cell r="J478">
            <v>49391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2</v>
          </cell>
          <cell r="R478" t="str">
            <v>OBRAS Y MEDIO AMBIENTE</v>
          </cell>
          <cell r="S478">
            <v>12</v>
          </cell>
          <cell r="T478" t="str">
            <v>INFRAESTRUCTURA URBANA Y RURAL</v>
          </cell>
          <cell r="U478">
            <v>5</v>
          </cell>
          <cell r="V478" t="str">
            <v>PROYECTOS GESTIONES PASADAS</v>
          </cell>
          <cell r="W478">
            <v>599</v>
          </cell>
        </row>
        <row r="479">
          <cell r="B479" t="str">
            <v>B05-13460-00000</v>
          </cell>
          <cell r="C479" t="str">
            <v>ENLOSETADO ENTRE CALLES 9  Y  10</v>
          </cell>
          <cell r="D479" t="str">
            <v>C. SATELITE PLAN 220</v>
          </cell>
          <cell r="E479">
            <v>1</v>
          </cell>
          <cell r="F479" t="str">
            <v>DISTRITO - 1</v>
          </cell>
          <cell r="G479" t="str">
            <v>I</v>
          </cell>
          <cell r="H479">
            <v>3590</v>
          </cell>
          <cell r="I479">
            <v>3590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2</v>
          </cell>
          <cell r="R479" t="str">
            <v>OBRAS Y MEDIO AMBIENTE</v>
          </cell>
          <cell r="S479">
            <v>18</v>
          </cell>
          <cell r="T479" t="str">
            <v>CONSTRUCCION Y MANTENIMIENTO DE CAMINOS VECINALES</v>
          </cell>
          <cell r="U479">
            <v>5</v>
          </cell>
          <cell r="V479" t="str">
            <v>PROYECTOS GESTIONES PASADAS</v>
          </cell>
          <cell r="W479">
            <v>600</v>
          </cell>
        </row>
        <row r="480">
          <cell r="B480" t="str">
            <v>B05-13465-00000</v>
          </cell>
          <cell r="C480" t="str">
            <v>CONSTRUCCION SEDE SOCIAL (FASE I) EN LA ZONA FERROVIARIA CEJA EL ALTO</v>
          </cell>
          <cell r="D480" t="str">
            <v>FERROVIARIA EL ALTO</v>
          </cell>
          <cell r="E480">
            <v>6</v>
          </cell>
          <cell r="F480" t="str">
            <v>DISTRITO - 6</v>
          </cell>
          <cell r="G480" t="str">
            <v>I</v>
          </cell>
          <cell r="H480">
            <v>50000</v>
          </cell>
          <cell r="I480">
            <v>0</v>
          </cell>
          <cell r="J480">
            <v>50000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2</v>
          </cell>
          <cell r="R480" t="str">
            <v>OBRAS Y MEDIO AMBIENTE</v>
          </cell>
          <cell r="S480">
            <v>12</v>
          </cell>
          <cell r="T480" t="str">
            <v>INFRAESTRUCTURA URBANA Y RURAL</v>
          </cell>
          <cell r="U480">
            <v>5</v>
          </cell>
          <cell r="V480" t="str">
            <v>PROYECTOS GESTIONES PASADAS</v>
          </cell>
          <cell r="W480">
            <v>602</v>
          </cell>
        </row>
        <row r="481">
          <cell r="B481" t="str">
            <v>B05-13469-00000</v>
          </cell>
          <cell r="C481" t="str">
            <v>CONSTRUCCION PLAZA SUCRE FASE II</v>
          </cell>
          <cell r="D481" t="str">
            <v>BALLIVIAN 2da. SECCION</v>
          </cell>
          <cell r="E481">
            <v>6</v>
          </cell>
          <cell r="F481" t="str">
            <v>DISTRITO - 6</v>
          </cell>
          <cell r="G481" t="str">
            <v>I</v>
          </cell>
          <cell r="H481">
            <v>6208</v>
          </cell>
          <cell r="I481">
            <v>6208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2</v>
          </cell>
          <cell r="R481" t="str">
            <v>OBRAS Y MEDIO AMBIENTE</v>
          </cell>
          <cell r="S481">
            <v>12</v>
          </cell>
          <cell r="T481" t="str">
            <v>INFRAESTRUCTURA URBANA Y RURAL</v>
          </cell>
          <cell r="U481">
            <v>5</v>
          </cell>
          <cell r="V481" t="str">
            <v>PROYECTOS GESTIONES PASADAS</v>
          </cell>
          <cell r="W481">
            <v>604</v>
          </cell>
        </row>
        <row r="482">
          <cell r="B482" t="str">
            <v>B05-13473-00000</v>
          </cell>
          <cell r="C482" t="str">
            <v>EXPROPIACION DE TERRENOS CALLEJON Nº 4, MZNO 75</v>
          </cell>
          <cell r="D482" t="str">
            <v>16 DE JULIO 3ra. SECCION</v>
          </cell>
          <cell r="E482">
            <v>6</v>
          </cell>
          <cell r="F482" t="str">
            <v>DISTRITO - 6</v>
          </cell>
          <cell r="G482" t="str">
            <v>I</v>
          </cell>
          <cell r="H482">
            <v>42000</v>
          </cell>
          <cell r="I482">
            <v>0</v>
          </cell>
          <cell r="J482">
            <v>42000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2</v>
          </cell>
          <cell r="R482" t="str">
            <v>OBRAS Y MEDIO AMBIENTE</v>
          </cell>
          <cell r="S482">
            <v>12</v>
          </cell>
          <cell r="T482" t="str">
            <v>INFRAESTRUCTURA URBANA Y RURAL</v>
          </cell>
          <cell r="U482">
            <v>5</v>
          </cell>
          <cell r="V482" t="str">
            <v>PROYECTOS GESTIONES PASADAS</v>
          </cell>
          <cell r="W482">
            <v>606</v>
          </cell>
        </row>
        <row r="483">
          <cell r="B483" t="str">
            <v>B05-13480-00000</v>
          </cell>
          <cell r="C483" t="str">
            <v>CONST. DE ALCANTARILLADO PLUVIAL CALLES  DORADO, MONTAÑO, QUINTANILLA, EULERY Y PASCOE</v>
          </cell>
          <cell r="D483" t="str">
            <v>16 DE JULIO 1ra. SECCION</v>
          </cell>
          <cell r="E483">
            <v>6</v>
          </cell>
          <cell r="F483" t="str">
            <v>DISTRITO - 6</v>
          </cell>
          <cell r="G483" t="str">
            <v>I</v>
          </cell>
          <cell r="H483">
            <v>764375</v>
          </cell>
          <cell r="I483">
            <v>379538</v>
          </cell>
          <cell r="J483">
            <v>384837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2</v>
          </cell>
          <cell r="R483" t="str">
            <v>OBRAS Y MEDIO AMBIENTE</v>
          </cell>
          <cell r="S483">
            <v>15</v>
          </cell>
          <cell r="T483" t="str">
            <v>PLAN USO DE DESECHOS SOLIDOS - ALCANTARILLADO SANITARIO</v>
          </cell>
          <cell r="U483">
            <v>5</v>
          </cell>
          <cell r="V483" t="str">
            <v>PROYECTOS GESTIONES PASADAS</v>
          </cell>
          <cell r="W483">
            <v>607</v>
          </cell>
        </row>
        <row r="484">
          <cell r="B484" t="str">
            <v>B05-13481-00000</v>
          </cell>
          <cell r="C484" t="str">
            <v>CONSTRUCCION RED PLUVIAL CALLE L DE LA VEGA (FASE II)</v>
          </cell>
          <cell r="D484" t="str">
            <v>BALLIVIAN 2da. SECCION</v>
          </cell>
          <cell r="E484">
            <v>6</v>
          </cell>
          <cell r="F484" t="str">
            <v>DISTRITO - 6</v>
          </cell>
          <cell r="G484" t="str">
            <v>I</v>
          </cell>
          <cell r="H484">
            <v>11178</v>
          </cell>
          <cell r="I484">
            <v>0</v>
          </cell>
          <cell r="J484">
            <v>11178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2</v>
          </cell>
          <cell r="R484" t="str">
            <v>OBRAS Y MEDIO AMBIENTE</v>
          </cell>
          <cell r="S484">
            <v>16</v>
          </cell>
          <cell r="T484" t="str">
            <v>TRATAMIENTO DE CUENCAS</v>
          </cell>
          <cell r="U484">
            <v>5</v>
          </cell>
          <cell r="V484" t="str">
            <v>PROYECTOS GESTIONES PASADAS</v>
          </cell>
          <cell r="W484">
            <v>608</v>
          </cell>
        </row>
        <row r="485">
          <cell r="B485" t="str">
            <v>B05-13484-00000</v>
          </cell>
          <cell r="C485" t="str">
            <v>ASFALTADO SOBRE EMPEDRADO CALLE VICTOR GUTIERREZ (DESDE AV. A. UGARTE HASTA AV. LA PAZ)</v>
          </cell>
          <cell r="D485" t="str">
            <v>16 DE JULIO 3ra. SECCION</v>
          </cell>
          <cell r="E485">
            <v>6</v>
          </cell>
          <cell r="F485" t="str">
            <v>DISTRITO - 6</v>
          </cell>
          <cell r="G485" t="str">
            <v>I</v>
          </cell>
          <cell r="H485">
            <v>537815</v>
          </cell>
          <cell r="I485">
            <v>437815</v>
          </cell>
          <cell r="J485">
            <v>100000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2</v>
          </cell>
          <cell r="R485" t="str">
            <v>OBRAS Y MEDIO AMBIENTE</v>
          </cell>
          <cell r="S485">
            <v>18</v>
          </cell>
          <cell r="T485" t="str">
            <v>CONSTRUCCION Y MANTENIMIENTO DE CAMINOS VECINALES</v>
          </cell>
          <cell r="U485">
            <v>5</v>
          </cell>
          <cell r="V485" t="str">
            <v>PROYECTOS GESTIONES PASADAS</v>
          </cell>
          <cell r="W485">
            <v>609</v>
          </cell>
        </row>
        <row r="486">
          <cell r="B486" t="str">
            <v>B05-13486-00000</v>
          </cell>
          <cell r="C486" t="str">
            <v>ENLOSETADO AV. 7 (DESDE CALLE SAN ANTONIO - CALLE AYACUCHO)</v>
          </cell>
          <cell r="D486" t="str">
            <v>ALTO LIMA 3ra. SECCION</v>
          </cell>
          <cell r="E486">
            <v>6</v>
          </cell>
          <cell r="F486" t="str">
            <v>DISTRITO - 6</v>
          </cell>
          <cell r="G486" t="str">
            <v>I</v>
          </cell>
          <cell r="H486">
            <v>51965</v>
          </cell>
          <cell r="I486">
            <v>51965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2</v>
          </cell>
          <cell r="R486" t="str">
            <v>OBRAS Y MEDIO AMBIENTE</v>
          </cell>
          <cell r="S486">
            <v>18</v>
          </cell>
          <cell r="T486" t="str">
            <v>CONSTRUCCION Y MANTENIMIENTO DE CAMINOS VECINALES</v>
          </cell>
          <cell r="U486">
            <v>5</v>
          </cell>
          <cell r="V486" t="str">
            <v>PROYECTOS GESTIONES PASADAS</v>
          </cell>
          <cell r="W486">
            <v>610</v>
          </cell>
        </row>
        <row r="487">
          <cell r="B487" t="str">
            <v>B05-13489-00000</v>
          </cell>
          <cell r="C487" t="str">
            <v xml:space="preserve">ENLOSETADO CALLE ILLIMANI (PACIFICO - PLAZA GERMAN BUSCH) </v>
          </cell>
          <cell r="D487" t="str">
            <v>ALTO LIMA 1ra. SECCION</v>
          </cell>
          <cell r="E487">
            <v>6</v>
          </cell>
          <cell r="F487" t="str">
            <v>DISTRITO - 6</v>
          </cell>
          <cell r="G487" t="str">
            <v>I</v>
          </cell>
          <cell r="H487">
            <v>24120</v>
          </cell>
          <cell r="I487">
            <v>24120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2</v>
          </cell>
          <cell r="R487" t="str">
            <v>OBRAS Y MEDIO AMBIENTE</v>
          </cell>
          <cell r="S487">
            <v>18</v>
          </cell>
          <cell r="T487" t="str">
            <v>CONSTRUCCION Y MANTENIMIENTO DE CAMINOS VECINALES</v>
          </cell>
          <cell r="U487">
            <v>5</v>
          </cell>
          <cell r="V487" t="str">
            <v>PROYECTOS GESTIONES PASADAS</v>
          </cell>
          <cell r="W487">
            <v>613</v>
          </cell>
        </row>
        <row r="488">
          <cell r="B488" t="str">
            <v>B05-13492-00000</v>
          </cell>
          <cell r="C488" t="str">
            <v>ENLOSETADO CALLE 34 (AV. PANAMA - CALLE SAN JOSE)</v>
          </cell>
          <cell r="D488" t="str">
            <v>ALTO LIMA 2da SECCION</v>
          </cell>
          <cell r="E488">
            <v>6</v>
          </cell>
          <cell r="F488" t="str">
            <v>DISTRITO - 6</v>
          </cell>
          <cell r="G488" t="str">
            <v>I</v>
          </cell>
          <cell r="H488">
            <v>54139</v>
          </cell>
          <cell r="I488">
            <v>54139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2</v>
          </cell>
          <cell r="R488" t="str">
            <v>OBRAS Y MEDIO AMBIENTE</v>
          </cell>
          <cell r="S488">
            <v>18</v>
          </cell>
          <cell r="T488" t="str">
            <v>CONSTRUCCION Y MANTENIMIENTO DE CAMINOS VECINALES</v>
          </cell>
          <cell r="U488">
            <v>5</v>
          </cell>
          <cell r="V488" t="str">
            <v>PROYECTOS GESTIONES PASADAS</v>
          </cell>
          <cell r="W488">
            <v>615</v>
          </cell>
        </row>
        <row r="489">
          <cell r="B489" t="str">
            <v>B05-13496-00000</v>
          </cell>
          <cell r="C489" t="str">
            <v>ENLOSETADO CALLE ILLIMANI (AV. PACIFICO - AV. LITORAL)</v>
          </cell>
          <cell r="D489" t="str">
            <v>ALTO LIMA 2da SECCION</v>
          </cell>
          <cell r="E489">
            <v>6</v>
          </cell>
          <cell r="F489" t="str">
            <v>DISTRITO - 6</v>
          </cell>
          <cell r="G489" t="str">
            <v>I</v>
          </cell>
          <cell r="H489">
            <v>25519</v>
          </cell>
          <cell r="I489">
            <v>25519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2</v>
          </cell>
          <cell r="R489" t="str">
            <v>OBRAS Y MEDIO AMBIENTE</v>
          </cell>
          <cell r="S489">
            <v>18</v>
          </cell>
          <cell r="T489" t="str">
            <v>CONSTRUCCION Y MANTENIMIENTO DE CAMINOS VECINALES</v>
          </cell>
          <cell r="U489">
            <v>5</v>
          </cell>
          <cell r="V489" t="str">
            <v>PROYECTOS GESTIONES PASADAS</v>
          </cell>
          <cell r="W489">
            <v>616</v>
          </cell>
        </row>
        <row r="490">
          <cell r="B490" t="str">
            <v>B05-13501-00000</v>
          </cell>
          <cell r="C490" t="str">
            <v>ENLOSETADO CALLE ULLUNA</v>
          </cell>
          <cell r="D490" t="str">
            <v>ALTO LIMA 4ta. SECCION</v>
          </cell>
          <cell r="E490">
            <v>6</v>
          </cell>
          <cell r="F490" t="str">
            <v>DISTRITO - 6</v>
          </cell>
          <cell r="G490" t="str">
            <v>I</v>
          </cell>
          <cell r="H490">
            <v>9497</v>
          </cell>
          <cell r="I490">
            <v>9497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2</v>
          </cell>
          <cell r="R490" t="str">
            <v>OBRAS Y MEDIO AMBIENTE</v>
          </cell>
          <cell r="S490">
            <v>18</v>
          </cell>
          <cell r="T490" t="str">
            <v>CONSTRUCCION Y MANTENIMIENTO DE CAMINOS VECINALES</v>
          </cell>
          <cell r="U490">
            <v>5</v>
          </cell>
          <cell r="V490" t="str">
            <v>PROYECTOS GESTIONES PASADAS</v>
          </cell>
          <cell r="W490">
            <v>617</v>
          </cell>
        </row>
        <row r="491">
          <cell r="B491" t="str">
            <v>B05-13503-00000</v>
          </cell>
          <cell r="C491" t="str">
            <v>DOTACION DE MATERIALES DE CONSTRUCCION PARA ENLOSETADO CALLE INGAVI</v>
          </cell>
          <cell r="D491" t="str">
            <v>ALTO LIMA 3ra. SECCION</v>
          </cell>
          <cell r="E491">
            <v>6</v>
          </cell>
          <cell r="F491" t="str">
            <v>DISTRITO - 6</v>
          </cell>
          <cell r="G491" t="str">
            <v>I</v>
          </cell>
          <cell r="H491">
            <v>5415</v>
          </cell>
          <cell r="I491">
            <v>5415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2</v>
          </cell>
          <cell r="R491" t="str">
            <v>OBRAS Y MEDIO AMBIENTE</v>
          </cell>
          <cell r="S491">
            <v>18</v>
          </cell>
          <cell r="T491" t="str">
            <v>CONSTRUCCION Y MANTENIMIENTO DE CAMINOS VECINALES</v>
          </cell>
          <cell r="U491">
            <v>5</v>
          </cell>
          <cell r="V491" t="str">
            <v>PROYECTOS GESTIONES PASADAS</v>
          </cell>
          <cell r="W491">
            <v>618</v>
          </cell>
        </row>
        <row r="492">
          <cell r="B492" t="str">
            <v>B05-13508-00000</v>
          </cell>
          <cell r="C492" t="str">
            <v>ENLOSETADO DE CALLE BOLIVAR (ENTRE  CALLES ABAROA Y 5 DE AGOSTO)</v>
          </cell>
          <cell r="D492" t="str">
            <v>ALTO LIMA 1ra. SECCION</v>
          </cell>
          <cell r="E492">
            <v>6</v>
          </cell>
          <cell r="F492" t="str">
            <v>DISTRITO - 6</v>
          </cell>
          <cell r="G492" t="str">
            <v>I</v>
          </cell>
          <cell r="H492">
            <v>19650</v>
          </cell>
          <cell r="I492">
            <v>19650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</v>
          </cell>
          <cell r="R492" t="str">
            <v>OBRAS Y MEDIO AMBIENTE</v>
          </cell>
          <cell r="S492">
            <v>18</v>
          </cell>
          <cell r="T492" t="str">
            <v>CONSTRUCCION Y MANTENIMIENTO DE CAMINOS VECINALES</v>
          </cell>
          <cell r="U492">
            <v>5</v>
          </cell>
          <cell r="V492" t="str">
            <v>PROYECTOS GESTIONES PASADAS</v>
          </cell>
          <cell r="W492">
            <v>619</v>
          </cell>
        </row>
        <row r="493">
          <cell r="B493" t="str">
            <v>B05-13522-00000</v>
          </cell>
          <cell r="C493" t="str">
            <v>PAVIMENTADO CALLE BOQUERON - AV. ECUADOR Y AV. SANTA VERA CRUZ (ESTUDIOS DE PREINVERSION)</v>
          </cell>
          <cell r="D493" t="str">
            <v>ALTO LIMA 3ra. SECCION</v>
          </cell>
          <cell r="E493">
            <v>6</v>
          </cell>
          <cell r="F493" t="str">
            <v>DISTRITO - 6</v>
          </cell>
          <cell r="G493" t="str">
            <v>I</v>
          </cell>
          <cell r="H493">
            <v>15000</v>
          </cell>
          <cell r="I493">
            <v>0</v>
          </cell>
          <cell r="J493">
            <v>15000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2</v>
          </cell>
          <cell r="R493" t="str">
            <v>OBRAS Y MEDIO AMBIENTE</v>
          </cell>
          <cell r="S493">
            <v>18</v>
          </cell>
          <cell r="T493" t="str">
            <v>CONSTRUCCION Y MANTENIMIENTO DE CAMINOS VECINALES</v>
          </cell>
          <cell r="U493">
            <v>5</v>
          </cell>
          <cell r="V493" t="str">
            <v>PROYECTOS GESTIONES PASADAS</v>
          </cell>
          <cell r="W493">
            <v>622</v>
          </cell>
        </row>
        <row r="494">
          <cell r="B494" t="str">
            <v>B05-13523-00000</v>
          </cell>
          <cell r="C494" t="str">
            <v>PAVIMENTADO CALLE MARIO CALVO (ESTUDIOS DE PREINVERSION)</v>
          </cell>
          <cell r="D494" t="str">
            <v>ALTO LIMA 3ra. SECCION</v>
          </cell>
          <cell r="E494">
            <v>6</v>
          </cell>
          <cell r="F494" t="str">
            <v>DISTRITO - 6</v>
          </cell>
          <cell r="G494" t="str">
            <v>I</v>
          </cell>
          <cell r="H494">
            <v>15000</v>
          </cell>
          <cell r="I494">
            <v>15000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2</v>
          </cell>
          <cell r="R494" t="str">
            <v>OBRAS Y MEDIO AMBIENTE</v>
          </cell>
          <cell r="S494">
            <v>18</v>
          </cell>
          <cell r="T494" t="str">
            <v>CONSTRUCCION Y MANTENIMIENTO DE CAMINOS VECINALES</v>
          </cell>
          <cell r="U494">
            <v>5</v>
          </cell>
          <cell r="V494" t="str">
            <v>PROYECTOS GESTIONES PASADAS</v>
          </cell>
          <cell r="W494">
            <v>623</v>
          </cell>
        </row>
        <row r="495">
          <cell r="B495" t="str">
            <v>B05-13524-00000</v>
          </cell>
          <cell r="C495" t="str">
            <v>PAVIMENTADO CALLE MONROY - AV. ECUADOR  Y  AV. SUCRE (ESTUDIOS DE PREINVERSION)</v>
          </cell>
          <cell r="D495" t="str">
            <v>ALTO LIMA 3ra. SECCION</v>
          </cell>
          <cell r="E495">
            <v>6</v>
          </cell>
          <cell r="F495" t="str">
            <v>DISTRITO - 6</v>
          </cell>
          <cell r="G495" t="str">
            <v>I</v>
          </cell>
          <cell r="H495">
            <v>15000</v>
          </cell>
          <cell r="I495">
            <v>0</v>
          </cell>
          <cell r="J495">
            <v>15000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2</v>
          </cell>
          <cell r="R495" t="str">
            <v>OBRAS Y MEDIO AMBIENTE</v>
          </cell>
          <cell r="S495">
            <v>18</v>
          </cell>
          <cell r="T495" t="str">
            <v>CONSTRUCCION Y MANTENIMIENTO DE CAMINOS VECINALES</v>
          </cell>
          <cell r="U495">
            <v>5</v>
          </cell>
          <cell r="V495" t="str">
            <v>PROYECTOS GESTIONES PASADAS</v>
          </cell>
          <cell r="W495">
            <v>624</v>
          </cell>
        </row>
        <row r="496">
          <cell r="B496" t="str">
            <v>B05-13532-00000</v>
          </cell>
          <cell r="C496" t="str">
            <v>EXPROPIACION TERRENO CALLEJON PUCARANI</v>
          </cell>
          <cell r="D496" t="str">
            <v>DISTRITAL (DIST. 6)</v>
          </cell>
          <cell r="E496">
            <v>6</v>
          </cell>
          <cell r="F496" t="str">
            <v>DISTRITO - 6</v>
          </cell>
          <cell r="G496" t="str">
            <v>I</v>
          </cell>
          <cell r="H496">
            <v>20000</v>
          </cell>
          <cell r="I496">
            <v>15000</v>
          </cell>
          <cell r="J496">
            <v>5000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2</v>
          </cell>
          <cell r="R496" t="str">
            <v>OBRAS Y MEDIO AMBIENTE</v>
          </cell>
          <cell r="S496">
            <v>12</v>
          </cell>
          <cell r="T496" t="str">
            <v>INFRAESTRUCTURA URBANA Y RURAL</v>
          </cell>
          <cell r="U496">
            <v>5</v>
          </cell>
          <cell r="V496" t="str">
            <v>PROYECTOS GESTIONES PASADAS</v>
          </cell>
          <cell r="W496">
            <v>626</v>
          </cell>
        </row>
        <row r="497">
          <cell r="B497" t="str">
            <v>B05-13536-00000</v>
          </cell>
          <cell r="C497" t="str">
            <v>CONSTRUCCION DE SEDE SOCIAL (FASE II)</v>
          </cell>
          <cell r="D497" t="str">
            <v>BAUTISTA SAAVEDRA U.V. "G"</v>
          </cell>
          <cell r="E497">
            <v>7</v>
          </cell>
          <cell r="F497" t="str">
            <v>DISTRITO - 7</v>
          </cell>
          <cell r="G497" t="str">
            <v>I</v>
          </cell>
          <cell r="H497">
            <v>25300</v>
          </cell>
          <cell r="I497">
            <v>25300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2</v>
          </cell>
          <cell r="R497" t="str">
            <v>OBRAS Y MEDIO AMBIENTE</v>
          </cell>
          <cell r="S497">
            <v>12</v>
          </cell>
          <cell r="T497" t="str">
            <v>INFRAESTRUCTURA URBANA Y RURAL</v>
          </cell>
          <cell r="U497">
            <v>5</v>
          </cell>
          <cell r="V497" t="str">
            <v>PROYECTOS GESTIONES PASADAS</v>
          </cell>
          <cell r="W497">
            <v>627</v>
          </cell>
        </row>
        <row r="498">
          <cell r="B498" t="str">
            <v>B05-13542-00000</v>
          </cell>
          <cell r="C498" t="str">
            <v>CONSTRUCCION DE PLAZA (FASE I)</v>
          </cell>
          <cell r="D498" t="str">
            <v>16 DE AGOSTO SECTOR "C"</v>
          </cell>
          <cell r="E498">
            <v>7</v>
          </cell>
          <cell r="F498" t="str">
            <v>DISTRITO - 7</v>
          </cell>
          <cell r="G498" t="str">
            <v>I</v>
          </cell>
          <cell r="H498">
            <v>19911</v>
          </cell>
          <cell r="I498">
            <v>8996</v>
          </cell>
          <cell r="J498">
            <v>10915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2</v>
          </cell>
          <cell r="R498" t="str">
            <v>OBRAS Y MEDIO AMBIENTE</v>
          </cell>
          <cell r="S498">
            <v>12</v>
          </cell>
          <cell r="T498" t="str">
            <v>INFRAESTRUCTURA URBANA Y RURAL</v>
          </cell>
          <cell r="U498">
            <v>5</v>
          </cell>
          <cell r="V498" t="str">
            <v>PROYECTOS GESTIONES PASADAS</v>
          </cell>
          <cell r="W498">
            <v>628</v>
          </cell>
        </row>
        <row r="499">
          <cell r="B499" t="str">
            <v>B05-13564-00000</v>
          </cell>
          <cell r="C499" t="str">
            <v>CONSTRUCCION SEDE SOCIAL (FASE I)</v>
          </cell>
          <cell r="D499" t="str">
            <v>MERCEDES U.V. "H"</v>
          </cell>
          <cell r="E499">
            <v>8</v>
          </cell>
          <cell r="F499" t="str">
            <v>DISTRITO - 8</v>
          </cell>
          <cell r="G499" t="str">
            <v>I</v>
          </cell>
          <cell r="H499">
            <v>91443</v>
          </cell>
          <cell r="I499">
            <v>91443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2</v>
          </cell>
          <cell r="R499" t="str">
            <v>OBRAS Y MEDIO AMBIENTE</v>
          </cell>
          <cell r="S499">
            <v>12</v>
          </cell>
          <cell r="T499" t="str">
            <v>INFRAESTRUCTURA URBANA Y RURAL</v>
          </cell>
          <cell r="U499">
            <v>5</v>
          </cell>
          <cell r="V499" t="str">
            <v>PROYECTOS GESTIONES PASADAS</v>
          </cell>
          <cell r="W499">
            <v>630</v>
          </cell>
        </row>
        <row r="500">
          <cell r="B500" t="str">
            <v>B05-13576-00000</v>
          </cell>
          <cell r="C500" t="str">
            <v>DOTACION DE MATERIALES PARA CONSTRUCCION DE SALON MULTIPLE (FASE II)</v>
          </cell>
          <cell r="D500" t="str">
            <v>INTI RAYMI</v>
          </cell>
          <cell r="E500">
            <v>8</v>
          </cell>
          <cell r="F500" t="str">
            <v>DISTRITO - 8</v>
          </cell>
          <cell r="G500" t="str">
            <v>I</v>
          </cell>
          <cell r="H500">
            <v>35977</v>
          </cell>
          <cell r="I500">
            <v>15835</v>
          </cell>
          <cell r="J500">
            <v>20142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2</v>
          </cell>
          <cell r="R500" t="str">
            <v>OBRAS Y MEDIO AMBIENTE</v>
          </cell>
          <cell r="S500">
            <v>12</v>
          </cell>
          <cell r="T500" t="str">
            <v>INFRAESTRUCTURA URBANA Y RURAL</v>
          </cell>
          <cell r="U500">
            <v>5</v>
          </cell>
          <cell r="V500" t="str">
            <v>PROYECTOS GESTIONES PASADAS</v>
          </cell>
          <cell r="W500">
            <v>631</v>
          </cell>
        </row>
        <row r="501">
          <cell r="B501" t="str">
            <v>B05-13607-00000</v>
          </cell>
          <cell r="C501" t="str">
            <v>DOTACION DE MATERIALES DE CONSTRUCCION DE CORDONES DE ACERA (COMPLEMENTACION)</v>
          </cell>
          <cell r="D501" t="str">
            <v>CRISTAL</v>
          </cell>
          <cell r="E501">
            <v>8</v>
          </cell>
          <cell r="F501" t="str">
            <v>DISTRITO - 8</v>
          </cell>
          <cell r="G501" t="str">
            <v>I</v>
          </cell>
          <cell r="H501">
            <v>21559</v>
          </cell>
          <cell r="I501">
            <v>21559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2</v>
          </cell>
          <cell r="R501" t="str">
            <v>OBRAS Y MEDIO AMBIENTE</v>
          </cell>
          <cell r="S501">
            <v>18</v>
          </cell>
          <cell r="T501" t="str">
            <v>CONSTRUCCION Y MANTENIMIENTO DE CAMINOS VECINALES</v>
          </cell>
          <cell r="U501">
            <v>5</v>
          </cell>
          <cell r="V501" t="str">
            <v>PROYECTOS GESTIONES PASADAS</v>
          </cell>
          <cell r="W501">
            <v>634</v>
          </cell>
        </row>
        <row r="502">
          <cell r="B502" t="str">
            <v>B05-13621-00000</v>
          </cell>
          <cell r="C502" t="str">
            <v>DOTACION DE ARCOS INTEGRADOS + MASTILES D-5</v>
          </cell>
          <cell r="D502" t="str">
            <v>DISTRITAL D-5</v>
          </cell>
          <cell r="E502">
            <v>15</v>
          </cell>
          <cell r="F502" t="str">
            <v>DISTRITAL</v>
          </cell>
          <cell r="G502" t="str">
            <v>I</v>
          </cell>
          <cell r="H502">
            <v>42222</v>
          </cell>
          <cell r="I502">
            <v>42222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2</v>
          </cell>
          <cell r="R502" t="str">
            <v>OBRAS Y MEDIO AMBIENTE</v>
          </cell>
          <cell r="S502">
            <v>12</v>
          </cell>
          <cell r="T502" t="str">
            <v>INFRAESTRUCTURA URBANA Y RURAL</v>
          </cell>
          <cell r="U502">
            <v>5</v>
          </cell>
          <cell r="V502" t="str">
            <v>PROYECTOS GESTIONES PASADAS</v>
          </cell>
          <cell r="W502">
            <v>635</v>
          </cell>
        </row>
        <row r="503">
          <cell r="B503" t="str">
            <v>B05-13627-00000</v>
          </cell>
          <cell r="C503" t="str">
            <v>CONSTRUCCION SEDE SOCIAL (FASE I)</v>
          </cell>
          <cell r="D503" t="str">
            <v>POMAMAYA BAJA</v>
          </cell>
          <cell r="E503">
            <v>9</v>
          </cell>
          <cell r="F503" t="str">
            <v>DISTRITO - 9</v>
          </cell>
          <cell r="G503" t="str">
            <v>I</v>
          </cell>
          <cell r="H503">
            <v>39625</v>
          </cell>
          <cell r="I503">
            <v>39625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2</v>
          </cell>
          <cell r="R503" t="str">
            <v>OBRAS Y MEDIO AMBIENTE</v>
          </cell>
          <cell r="S503">
            <v>12</v>
          </cell>
          <cell r="T503" t="str">
            <v>INFRAESTRUCTURA URBANA Y RURAL</v>
          </cell>
          <cell r="U503">
            <v>5</v>
          </cell>
          <cell r="V503" t="str">
            <v>PROYECTOS GESTIONES PASADAS</v>
          </cell>
          <cell r="W503">
            <v>636</v>
          </cell>
        </row>
        <row r="504">
          <cell r="B504" t="str">
            <v>B05-13637-00000</v>
          </cell>
          <cell r="C504" t="str">
            <v>CONSTRUCCION DE 8 AULAS UE ANTONIO PAREDES CANDIA</v>
          </cell>
          <cell r="D504" t="str">
            <v>DISTRITAL (DIST. 5)</v>
          </cell>
          <cell r="E504">
            <v>5</v>
          </cell>
          <cell r="F504" t="str">
            <v>DISTRITO - 5</v>
          </cell>
          <cell r="G504" t="str">
            <v>I</v>
          </cell>
          <cell r="H504">
            <v>56614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56614</v>
          </cell>
          <cell r="P504">
            <v>0</v>
          </cell>
          <cell r="Q504">
            <v>1</v>
          </cell>
          <cell r="R504" t="str">
            <v>PROTECCION SOCIAL</v>
          </cell>
          <cell r="S504">
            <v>1</v>
          </cell>
          <cell r="T504" t="str">
            <v>SERVICIO DE EDUCACION</v>
          </cell>
          <cell r="U504">
            <v>5</v>
          </cell>
          <cell r="V504" t="str">
            <v>PROYECTOS GESTIONES PASADAS</v>
          </cell>
          <cell r="W504">
            <v>637</v>
          </cell>
        </row>
        <row r="505">
          <cell r="B505" t="str">
            <v>B05-13644-00000</v>
          </cell>
          <cell r="C505" t="str">
            <v>CONSTRUCCION DE 4 AULAS UE MERCEDES ELIO DE RIVERO</v>
          </cell>
          <cell r="D505" t="str">
            <v>DISTRITAL D-3</v>
          </cell>
          <cell r="E505">
            <v>15</v>
          </cell>
          <cell r="F505" t="str">
            <v>DISTRITAL</v>
          </cell>
          <cell r="G505" t="str">
            <v>I</v>
          </cell>
          <cell r="H505">
            <v>102299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102299</v>
          </cell>
          <cell r="P505">
            <v>0</v>
          </cell>
          <cell r="Q505">
            <v>1</v>
          </cell>
          <cell r="R505" t="str">
            <v>PROTECCION SOCIAL</v>
          </cell>
          <cell r="S505">
            <v>1</v>
          </cell>
          <cell r="T505" t="str">
            <v>SERVICIO DE EDUCACION</v>
          </cell>
          <cell r="U505">
            <v>5</v>
          </cell>
          <cell r="V505" t="str">
            <v>PROYECTOS GESTIONES PASADAS</v>
          </cell>
          <cell r="W505">
            <v>638</v>
          </cell>
        </row>
        <row r="506">
          <cell r="B506" t="str">
            <v>B05-13645-00000</v>
          </cell>
          <cell r="C506" t="str">
            <v>CONSTRUCCION DE TALLERES UE JOSE LUIS SUAREZ GUZMAN</v>
          </cell>
          <cell r="D506" t="str">
            <v>DISTRITAL D-5</v>
          </cell>
          <cell r="E506">
            <v>15</v>
          </cell>
          <cell r="F506" t="str">
            <v>DISTRITAL</v>
          </cell>
          <cell r="G506" t="str">
            <v>I</v>
          </cell>
          <cell r="H506">
            <v>66100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66100</v>
          </cell>
          <cell r="P506">
            <v>0</v>
          </cell>
          <cell r="Q506">
            <v>1</v>
          </cell>
          <cell r="R506" t="str">
            <v>PROTECCION SOCIAL</v>
          </cell>
          <cell r="S506">
            <v>1</v>
          </cell>
          <cell r="T506" t="str">
            <v>SERVICIO DE EDUCACION</v>
          </cell>
          <cell r="U506">
            <v>5</v>
          </cell>
          <cell r="V506" t="str">
            <v>PROYECTOS GESTIONES PASADAS</v>
          </cell>
          <cell r="W506">
            <v>639</v>
          </cell>
        </row>
        <row r="507">
          <cell r="B507" t="str">
            <v>B05-13649-00000</v>
          </cell>
          <cell r="C507" t="str">
            <v>CONSTRUCCION DE TINGLADO UE REPUBLICA DE URUGUAY</v>
          </cell>
          <cell r="D507" t="str">
            <v>DISTRITAL D-9</v>
          </cell>
          <cell r="E507">
            <v>9</v>
          </cell>
          <cell r="F507" t="str">
            <v>DISTRITO - 9</v>
          </cell>
          <cell r="G507" t="str">
            <v>I</v>
          </cell>
          <cell r="H507">
            <v>156066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156066</v>
          </cell>
          <cell r="P507">
            <v>0</v>
          </cell>
          <cell r="Q507">
            <v>1</v>
          </cell>
          <cell r="R507" t="str">
            <v>PROTECCION SOCIAL</v>
          </cell>
          <cell r="S507">
            <v>1</v>
          </cell>
          <cell r="T507" t="str">
            <v>SERVICIO DE EDUCACION</v>
          </cell>
          <cell r="U507">
            <v>5</v>
          </cell>
          <cell r="V507" t="str">
            <v>PROYECTOS GESTIONES PASADAS</v>
          </cell>
          <cell r="W507">
            <v>641</v>
          </cell>
        </row>
        <row r="508">
          <cell r="B508" t="str">
            <v>B05-13654-00000</v>
          </cell>
          <cell r="C508" t="str">
            <v>CONSTRUCCION DE TINGLADO UE SAN MARCOS</v>
          </cell>
          <cell r="D508" t="str">
            <v>DISTRITAL D-6</v>
          </cell>
          <cell r="E508">
            <v>15</v>
          </cell>
          <cell r="F508" t="str">
            <v>DISTRITAL</v>
          </cell>
          <cell r="G508" t="str">
            <v>I</v>
          </cell>
          <cell r="H508">
            <v>33438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33438</v>
          </cell>
          <cell r="P508">
            <v>0</v>
          </cell>
          <cell r="Q508">
            <v>1</v>
          </cell>
          <cell r="R508" t="str">
            <v>PROTECCION SOCIAL</v>
          </cell>
          <cell r="S508">
            <v>1</v>
          </cell>
          <cell r="T508" t="str">
            <v>SERVICIO DE EDUCACION</v>
          </cell>
          <cell r="U508">
            <v>5</v>
          </cell>
          <cell r="V508" t="str">
            <v>PROYECTOS GESTIONES PASADAS</v>
          </cell>
          <cell r="W508">
            <v>642</v>
          </cell>
        </row>
        <row r="509">
          <cell r="B509" t="str">
            <v/>
          </cell>
          <cell r="C509" t="str">
            <v>NOMINACION DE CALLES Y AVENIDAS (DIST. 1 AL 8)</v>
          </cell>
          <cell r="D509" t="str">
            <v>DISTRITAL</v>
          </cell>
          <cell r="E509">
            <v>15</v>
          </cell>
          <cell r="F509" t="str">
            <v>DISTRITAL</v>
          </cell>
          <cell r="G509" t="str">
            <v>I</v>
          </cell>
          <cell r="H509">
            <v>47500</v>
          </cell>
          <cell r="I509">
            <v>47500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2</v>
          </cell>
          <cell r="R509" t="str">
            <v>OBRAS Y MEDIO AMBIENTE</v>
          </cell>
          <cell r="S509">
            <v>18</v>
          </cell>
          <cell r="T509" t="str">
            <v>CONSTRUCCION Y MANTENIMIENTO DE CAMINOS VECINALES</v>
          </cell>
          <cell r="U509">
            <v>5</v>
          </cell>
          <cell r="V509" t="str">
            <v>PROYECTOS GESTIONES PASADAS</v>
          </cell>
          <cell r="W509">
            <v>643</v>
          </cell>
        </row>
        <row r="510">
          <cell r="B510" t="str">
            <v>B05-13658-00000</v>
          </cell>
          <cell r="C510" t="str">
            <v>CONSTRUCCION DE AMBIENTES UE HUYUSTUS (2 AULAS Y COCINA)</v>
          </cell>
          <cell r="D510" t="str">
            <v>DISTRITAL (DIST. 6)</v>
          </cell>
          <cell r="E510">
            <v>6</v>
          </cell>
          <cell r="F510" t="str">
            <v>DISTRITO - 6</v>
          </cell>
          <cell r="G510" t="str">
            <v>I</v>
          </cell>
          <cell r="H510">
            <v>46535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46535</v>
          </cell>
          <cell r="P510">
            <v>0</v>
          </cell>
          <cell r="Q510">
            <v>1</v>
          </cell>
          <cell r="R510" t="str">
            <v>PROTECCION SOCIAL</v>
          </cell>
          <cell r="S510">
            <v>1</v>
          </cell>
          <cell r="T510" t="str">
            <v>SERVICIO DE EDUCACION</v>
          </cell>
          <cell r="U510">
            <v>5</v>
          </cell>
          <cell r="V510" t="str">
            <v>PROYECTOS GESTIONES PASADAS</v>
          </cell>
          <cell r="W510">
            <v>644</v>
          </cell>
        </row>
        <row r="511">
          <cell r="B511" t="str">
            <v>B05-13659-00000</v>
          </cell>
          <cell r="C511" t="str">
            <v>CONSTRUCCION DE 3 AULAS UE JUAN JOSE TORREZ GONZALES</v>
          </cell>
          <cell r="D511" t="str">
            <v>DISTRITAL D-6</v>
          </cell>
          <cell r="E511">
            <v>15</v>
          </cell>
          <cell r="F511" t="str">
            <v>DISTRITAL</v>
          </cell>
          <cell r="G511" t="str">
            <v>I</v>
          </cell>
          <cell r="H511">
            <v>78661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78661</v>
          </cell>
          <cell r="P511">
            <v>0</v>
          </cell>
          <cell r="Q511">
            <v>1</v>
          </cell>
          <cell r="R511" t="str">
            <v>PROTECCION SOCIAL</v>
          </cell>
          <cell r="S511">
            <v>1</v>
          </cell>
          <cell r="T511" t="str">
            <v>SERVICIO DE EDUCACION</v>
          </cell>
          <cell r="U511">
            <v>5</v>
          </cell>
          <cell r="V511" t="str">
            <v>PROYECTOS GESTIONES PASADAS</v>
          </cell>
          <cell r="W511">
            <v>645</v>
          </cell>
        </row>
        <row r="512">
          <cell r="B512" t="str">
            <v>B05-13660-00000</v>
          </cell>
          <cell r="C512" t="str">
            <v>CONSTRUCCION DE 3 AULAS UE SAN JOSE DE YUNGUYO</v>
          </cell>
          <cell r="D512" t="str">
            <v>DISTRITAL D-4</v>
          </cell>
          <cell r="E512">
            <v>15</v>
          </cell>
          <cell r="F512" t="str">
            <v>DISTRITAL</v>
          </cell>
          <cell r="G512" t="str">
            <v>I</v>
          </cell>
          <cell r="H512">
            <v>13907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13907</v>
          </cell>
          <cell r="P512">
            <v>0</v>
          </cell>
          <cell r="Q512">
            <v>1</v>
          </cell>
          <cell r="R512" t="str">
            <v>PROTECCION SOCIAL</v>
          </cell>
          <cell r="S512">
            <v>1</v>
          </cell>
          <cell r="T512" t="str">
            <v>SERVICIO DE EDUCACION</v>
          </cell>
          <cell r="U512">
            <v>5</v>
          </cell>
          <cell r="V512" t="str">
            <v>PROYECTOS GESTIONES PASADAS</v>
          </cell>
          <cell r="W512">
            <v>646</v>
          </cell>
        </row>
        <row r="513">
          <cell r="B513" t="str">
            <v>B05-13661-00000</v>
          </cell>
          <cell r="C513" t="str">
            <v>CONSTRUCCION DE 2 AULAS UE 7 DE SEPTIEMBRE</v>
          </cell>
          <cell r="D513" t="str">
            <v>DISTRITAL D-3</v>
          </cell>
          <cell r="E513">
            <v>15</v>
          </cell>
          <cell r="F513" t="str">
            <v>DISTRITAL</v>
          </cell>
          <cell r="G513" t="str">
            <v>I</v>
          </cell>
          <cell r="H513">
            <v>41457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41457</v>
          </cell>
          <cell r="P513">
            <v>0</v>
          </cell>
          <cell r="Q513">
            <v>1</v>
          </cell>
          <cell r="R513" t="str">
            <v>PROTECCION SOCIAL</v>
          </cell>
          <cell r="S513">
            <v>1</v>
          </cell>
          <cell r="T513" t="str">
            <v>SERVICIO DE EDUCACION</v>
          </cell>
          <cell r="U513">
            <v>5</v>
          </cell>
          <cell r="V513" t="str">
            <v>PROYECTOS GESTIONES PASADAS</v>
          </cell>
          <cell r="W513">
            <v>647</v>
          </cell>
        </row>
        <row r="514">
          <cell r="B514" t="str">
            <v>B05-13667-00000</v>
          </cell>
          <cell r="C514" t="str">
            <v>CONSTRUCCION DE 2 AULAS UE MARISCAL SUCRE</v>
          </cell>
          <cell r="D514" t="str">
            <v>DISTRITAL (DIST. 5)</v>
          </cell>
          <cell r="E514">
            <v>5</v>
          </cell>
          <cell r="F514" t="str">
            <v>DISTRITO - 5</v>
          </cell>
          <cell r="G514" t="str">
            <v>I</v>
          </cell>
          <cell r="H514">
            <v>15235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15235</v>
          </cell>
          <cell r="P514">
            <v>0</v>
          </cell>
          <cell r="Q514">
            <v>1</v>
          </cell>
          <cell r="R514" t="str">
            <v>PROTECCION SOCIAL</v>
          </cell>
          <cell r="S514">
            <v>1</v>
          </cell>
          <cell r="T514" t="str">
            <v>SERVICIO DE EDUCACION</v>
          </cell>
          <cell r="U514">
            <v>5</v>
          </cell>
          <cell r="V514" t="str">
            <v>PROYECTOS GESTIONES PASADAS</v>
          </cell>
          <cell r="W514">
            <v>651</v>
          </cell>
        </row>
        <row r="515">
          <cell r="B515" t="str">
            <v>B05-13669-00000</v>
          </cell>
          <cell r="C515" t="str">
            <v>CONSTRUCCION DE 2 AULAS UE RAFAEL PABON</v>
          </cell>
          <cell r="D515" t="str">
            <v>DISTRITAL (DIST. 5)</v>
          </cell>
          <cell r="E515">
            <v>5</v>
          </cell>
          <cell r="F515" t="str">
            <v>DISTRITO - 5</v>
          </cell>
          <cell r="G515" t="str">
            <v>I</v>
          </cell>
          <cell r="H515">
            <v>8826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8826</v>
          </cell>
          <cell r="P515">
            <v>0</v>
          </cell>
          <cell r="Q515">
            <v>1</v>
          </cell>
          <cell r="R515" t="str">
            <v>PROTECCION SOCIAL</v>
          </cell>
          <cell r="S515">
            <v>1</v>
          </cell>
          <cell r="T515" t="str">
            <v>SERVICIO DE EDUCACION</v>
          </cell>
          <cell r="U515">
            <v>5</v>
          </cell>
          <cell r="V515" t="str">
            <v>PROYECTOS GESTIONES PASADAS</v>
          </cell>
          <cell r="W515">
            <v>652</v>
          </cell>
        </row>
        <row r="516">
          <cell r="B516" t="str">
            <v>B05-13670-00000</v>
          </cell>
          <cell r="C516" t="str">
            <v>CONSTRUCCION DE 2 AULAS UE TAIWAN</v>
          </cell>
          <cell r="D516" t="str">
            <v>DISTRITAL (DIST. 5)</v>
          </cell>
          <cell r="E516">
            <v>5</v>
          </cell>
          <cell r="F516" t="str">
            <v>DISTRITO - 5</v>
          </cell>
          <cell r="G516" t="str">
            <v>I</v>
          </cell>
          <cell r="H516">
            <v>15548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15548</v>
          </cell>
          <cell r="P516">
            <v>0</v>
          </cell>
          <cell r="Q516">
            <v>1</v>
          </cell>
          <cell r="R516" t="str">
            <v>PROTECCION SOCIAL</v>
          </cell>
          <cell r="S516">
            <v>1</v>
          </cell>
          <cell r="T516" t="str">
            <v>SERVICIO DE EDUCACION</v>
          </cell>
          <cell r="U516">
            <v>5</v>
          </cell>
          <cell r="V516" t="str">
            <v>PROYECTOS GESTIONES PASADAS</v>
          </cell>
          <cell r="W516">
            <v>653</v>
          </cell>
        </row>
        <row r="517">
          <cell r="B517" t="str">
            <v>B05-13671-00000</v>
          </cell>
          <cell r="C517" t="str">
            <v>CONSTRUCCION DE PROSCENIO UE LIBERTADOR SIMON BOLIVAR</v>
          </cell>
          <cell r="D517" t="str">
            <v>DISTRITAL (DIST. 2)</v>
          </cell>
          <cell r="E517">
            <v>2</v>
          </cell>
          <cell r="F517" t="str">
            <v>DISTRITO - 2</v>
          </cell>
          <cell r="G517" t="str">
            <v>I</v>
          </cell>
          <cell r="H517">
            <v>53748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53748</v>
          </cell>
          <cell r="P517">
            <v>0</v>
          </cell>
          <cell r="Q517">
            <v>1</v>
          </cell>
          <cell r="R517" t="str">
            <v>PROTECCION SOCIAL</v>
          </cell>
          <cell r="S517">
            <v>1</v>
          </cell>
          <cell r="T517" t="str">
            <v>SERVICIO DE EDUCACION</v>
          </cell>
          <cell r="U517">
            <v>5</v>
          </cell>
          <cell r="V517" t="str">
            <v>PROYECTOS GESTIONES PASADAS</v>
          </cell>
          <cell r="W517">
            <v>654</v>
          </cell>
        </row>
        <row r="518">
          <cell r="B518" t="str">
            <v>B05-13672-00000</v>
          </cell>
          <cell r="C518" t="str">
            <v>CONCLUSION DE AULAS INTERVIDA UE JOSE MANUEL PANDO</v>
          </cell>
          <cell r="D518" t="str">
            <v>DISTRITAL (DIST. 2)</v>
          </cell>
          <cell r="E518">
            <v>2</v>
          </cell>
          <cell r="F518" t="str">
            <v>DISTRITO - 2</v>
          </cell>
          <cell r="G518" t="str">
            <v>I</v>
          </cell>
          <cell r="H518">
            <v>60164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60164</v>
          </cell>
          <cell r="P518">
            <v>0</v>
          </cell>
          <cell r="Q518">
            <v>1</v>
          </cell>
          <cell r="R518" t="str">
            <v>PROTECCION SOCIAL</v>
          </cell>
          <cell r="S518">
            <v>1</v>
          </cell>
          <cell r="T518" t="str">
            <v>SERVICIO DE EDUCACION</v>
          </cell>
          <cell r="U518">
            <v>5</v>
          </cell>
          <cell r="V518" t="str">
            <v>PROYECTOS GESTIONES PASADAS</v>
          </cell>
          <cell r="W518">
            <v>655</v>
          </cell>
        </row>
        <row r="519">
          <cell r="B519" t="str">
            <v>B05-13674-00000</v>
          </cell>
          <cell r="C519" t="str">
            <v>CONCLUSION AULAS UE SAN LUIS DE GONZAGA (PFCEE)</v>
          </cell>
          <cell r="D519" t="str">
            <v>DISTRITAL D-3</v>
          </cell>
          <cell r="E519">
            <v>15</v>
          </cell>
          <cell r="F519" t="str">
            <v>DISTRITAL</v>
          </cell>
          <cell r="G519" t="str">
            <v>I</v>
          </cell>
          <cell r="H519">
            <v>82737</v>
          </cell>
          <cell r="I519">
            <v>17500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65237</v>
          </cell>
          <cell r="P519">
            <v>0</v>
          </cell>
          <cell r="Q519">
            <v>1</v>
          </cell>
          <cell r="R519" t="str">
            <v>PROTECCION SOCIAL</v>
          </cell>
          <cell r="S519">
            <v>1</v>
          </cell>
          <cell r="T519" t="str">
            <v>SERVICIO DE EDUCACION</v>
          </cell>
          <cell r="U519">
            <v>5</v>
          </cell>
          <cell r="V519" t="str">
            <v>PROYECTOS GESTIONES PASADAS</v>
          </cell>
          <cell r="W519">
            <v>656</v>
          </cell>
        </row>
        <row r="520">
          <cell r="B520" t="str">
            <v>B05-13678-00000</v>
          </cell>
          <cell r="C520" t="str">
            <v>CONCLUSION DE AULAS Y KINDER UE PUERTO DEL ROSARIO</v>
          </cell>
          <cell r="D520" t="str">
            <v>DISTRITAL D-2</v>
          </cell>
          <cell r="E520">
            <v>15</v>
          </cell>
          <cell r="F520" t="str">
            <v>DISTRITAL</v>
          </cell>
          <cell r="G520" t="str">
            <v>I</v>
          </cell>
          <cell r="H520">
            <v>91972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91972</v>
          </cell>
          <cell r="P520">
            <v>0</v>
          </cell>
          <cell r="Q520">
            <v>1</v>
          </cell>
          <cell r="R520" t="str">
            <v>PROTECCION SOCIAL</v>
          </cell>
          <cell r="S520">
            <v>1</v>
          </cell>
          <cell r="T520" t="str">
            <v>SERVICIO DE EDUCACION</v>
          </cell>
          <cell r="U520">
            <v>5</v>
          </cell>
          <cell r="V520" t="str">
            <v>PROYECTOS GESTIONES PASADAS</v>
          </cell>
          <cell r="W520">
            <v>658</v>
          </cell>
        </row>
        <row r="521">
          <cell r="B521" t="str">
            <v>B05-13680-00000</v>
          </cell>
          <cell r="C521" t="str">
            <v>CONSTRUCCION DE 2 AULAS UE GRAL. ARMANDO ESCOBAR URIA</v>
          </cell>
          <cell r="D521" t="str">
            <v>DISTRITAL D-1</v>
          </cell>
          <cell r="E521">
            <v>15</v>
          </cell>
          <cell r="F521" t="str">
            <v>DISTRITAL</v>
          </cell>
          <cell r="G521" t="str">
            <v>I</v>
          </cell>
          <cell r="H521">
            <v>8757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8757</v>
          </cell>
          <cell r="P521">
            <v>0</v>
          </cell>
          <cell r="Q521">
            <v>1</v>
          </cell>
          <cell r="R521" t="str">
            <v>PROTECCION SOCIAL</v>
          </cell>
          <cell r="S521">
            <v>1</v>
          </cell>
          <cell r="T521" t="str">
            <v>SERVICIO DE EDUCACION</v>
          </cell>
          <cell r="U521">
            <v>5</v>
          </cell>
          <cell r="V521" t="str">
            <v>PROYECTOS GESTIONES PASADAS</v>
          </cell>
          <cell r="W521">
            <v>659</v>
          </cell>
        </row>
        <row r="522">
          <cell r="B522" t="str">
            <v>B05-13685-00000</v>
          </cell>
          <cell r="C522" t="str">
            <v>CONSTRUCCION DE MURO PERIMETRAL UE MCAL. ANTONIO JOSE DE SUCRE</v>
          </cell>
          <cell r="D522" t="str">
            <v>DISTRITAL (DIST. 5)</v>
          </cell>
          <cell r="E522">
            <v>5</v>
          </cell>
          <cell r="F522" t="str">
            <v>DISTRITO - 5</v>
          </cell>
          <cell r="G522" t="str">
            <v>I</v>
          </cell>
          <cell r="H522">
            <v>6407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6407</v>
          </cell>
          <cell r="P522">
            <v>0</v>
          </cell>
          <cell r="Q522">
            <v>1</v>
          </cell>
          <cell r="R522" t="str">
            <v>PROTECCION SOCIAL</v>
          </cell>
          <cell r="S522">
            <v>1</v>
          </cell>
          <cell r="T522" t="str">
            <v>SERVICIO DE EDUCACION</v>
          </cell>
          <cell r="U522">
            <v>5</v>
          </cell>
          <cell r="V522" t="str">
            <v>PROYECTOS GESTIONES PASADAS</v>
          </cell>
          <cell r="W522">
            <v>660</v>
          </cell>
        </row>
        <row r="523">
          <cell r="B523" t="str">
            <v>B05-13692-00000</v>
          </cell>
          <cell r="C523" t="str">
            <v>CONSTRUCCION DE BATERIAS DE BAÑO UE SAN MARTIN DE PORRES</v>
          </cell>
          <cell r="D523" t="str">
            <v>DISTRITAL D-3</v>
          </cell>
          <cell r="E523">
            <v>15</v>
          </cell>
          <cell r="F523" t="str">
            <v>DISTRITAL</v>
          </cell>
          <cell r="G523" t="str">
            <v>I</v>
          </cell>
          <cell r="H523">
            <v>14674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14674</v>
          </cell>
          <cell r="P523">
            <v>0</v>
          </cell>
          <cell r="Q523">
            <v>1</v>
          </cell>
          <cell r="R523" t="str">
            <v>PROTECCION SOCIAL</v>
          </cell>
          <cell r="S523">
            <v>1</v>
          </cell>
          <cell r="T523" t="str">
            <v>SERVICIO DE EDUCACION</v>
          </cell>
          <cell r="U523">
            <v>5</v>
          </cell>
          <cell r="V523" t="str">
            <v>PROYECTOS GESTIONES PASADAS</v>
          </cell>
          <cell r="W523">
            <v>661</v>
          </cell>
        </row>
        <row r="524">
          <cell r="B524" t="str">
            <v>B05-13697-00000</v>
          </cell>
          <cell r="C524" t="str">
            <v>CONSTRUCCION DE MURO PERIMETRAL UE SAN MARCOS</v>
          </cell>
          <cell r="D524" t="str">
            <v>DISTRITAL (DIST. 6)</v>
          </cell>
          <cell r="E524">
            <v>6</v>
          </cell>
          <cell r="F524" t="str">
            <v>DISTRITO - 6</v>
          </cell>
          <cell r="G524" t="str">
            <v>I</v>
          </cell>
          <cell r="H524">
            <v>17264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17264</v>
          </cell>
          <cell r="P524">
            <v>0</v>
          </cell>
          <cell r="Q524">
            <v>1</v>
          </cell>
          <cell r="R524" t="str">
            <v>PROTECCION SOCIAL</v>
          </cell>
          <cell r="S524">
            <v>1</v>
          </cell>
          <cell r="T524" t="str">
            <v>SERVICIO DE EDUCACION</v>
          </cell>
          <cell r="U524">
            <v>5</v>
          </cell>
          <cell r="V524" t="str">
            <v>PROYECTOS GESTIONES PASADAS</v>
          </cell>
          <cell r="W524">
            <v>662</v>
          </cell>
        </row>
        <row r="525">
          <cell r="B525" t="str">
            <v>B05-13699-00000</v>
          </cell>
          <cell r="C525" t="str">
            <v>REFACCION CIELO FALSO UE MARCELO QUIROGA SANTA CRUZ</v>
          </cell>
          <cell r="D525" t="str">
            <v>DISTRITAL (DIST. 5)</v>
          </cell>
          <cell r="E525">
            <v>5</v>
          </cell>
          <cell r="F525" t="str">
            <v>DISTRITO - 5</v>
          </cell>
          <cell r="G525" t="str">
            <v>I</v>
          </cell>
          <cell r="H525">
            <v>3208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3208</v>
          </cell>
          <cell r="P525">
            <v>0</v>
          </cell>
          <cell r="Q525">
            <v>1</v>
          </cell>
          <cell r="R525" t="str">
            <v>PROTECCION SOCIAL</v>
          </cell>
          <cell r="S525">
            <v>1</v>
          </cell>
          <cell r="T525" t="str">
            <v>SERVICIO DE EDUCACION</v>
          </cell>
          <cell r="U525">
            <v>5</v>
          </cell>
          <cell r="V525" t="str">
            <v>PROYECTOS GESTIONES PASADAS</v>
          </cell>
          <cell r="W525">
            <v>663</v>
          </cell>
        </row>
        <row r="526">
          <cell r="B526" t="str">
            <v>B05-13717-00000</v>
          </cell>
          <cell r="C526" t="str">
            <v>VACIADO DE PISO CANCHA U.E. JUAN JOSE TORREZ GONZALES (DOTACION DE MATERIAL)</v>
          </cell>
          <cell r="D526" t="str">
            <v>DISTRITAL (DIST. 6)</v>
          </cell>
          <cell r="E526">
            <v>6</v>
          </cell>
          <cell r="F526" t="str">
            <v>DISTRITO - 6</v>
          </cell>
          <cell r="G526" t="str">
            <v>I</v>
          </cell>
          <cell r="H526">
            <v>3150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3150</v>
          </cell>
          <cell r="P526">
            <v>0</v>
          </cell>
          <cell r="Q526">
            <v>1</v>
          </cell>
          <cell r="R526" t="str">
            <v>PROTECCION SOCIAL</v>
          </cell>
          <cell r="S526">
            <v>1</v>
          </cell>
          <cell r="T526" t="str">
            <v>SERVICIO DE EDUCACION</v>
          </cell>
          <cell r="U526">
            <v>5</v>
          </cell>
          <cell r="V526" t="str">
            <v>PROYECTOS GESTIONES PASADAS</v>
          </cell>
          <cell r="W526">
            <v>667</v>
          </cell>
        </row>
        <row r="527">
          <cell r="B527" t="str">
            <v>B05-13718-00000</v>
          </cell>
          <cell r="C527" t="str">
            <v>VACIADO DE PISO PATIO UE ELIZARDO PEREZ (DOTACION DE MATERIAL)</v>
          </cell>
          <cell r="D527" t="str">
            <v>DISTRITAL (DIST. 6)</v>
          </cell>
          <cell r="E527">
            <v>6</v>
          </cell>
          <cell r="F527" t="str">
            <v>DISTRITO - 6</v>
          </cell>
          <cell r="G527" t="str">
            <v>I</v>
          </cell>
          <cell r="H527">
            <v>8760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8760</v>
          </cell>
          <cell r="P527">
            <v>0</v>
          </cell>
          <cell r="Q527">
            <v>1</v>
          </cell>
          <cell r="R527" t="str">
            <v>PROTECCION SOCIAL</v>
          </cell>
          <cell r="S527">
            <v>1</v>
          </cell>
          <cell r="T527" t="str">
            <v>SERVICIO DE EDUCACION</v>
          </cell>
          <cell r="U527">
            <v>5</v>
          </cell>
          <cell r="V527" t="str">
            <v>PROYECTOS GESTIONES PASADAS</v>
          </cell>
          <cell r="W527">
            <v>668</v>
          </cell>
        </row>
        <row r="528">
          <cell r="B528" t="str">
            <v>B05-13726-00000</v>
          </cell>
          <cell r="C528" t="str">
            <v>CONSTRUCCION DEL CENTRO MUNICIPAL DE VIGILANCIA DE LAS ITS/VIH/SIDA DE EL ALTO</v>
          </cell>
          <cell r="D528" t="str">
            <v>DISTRITAL</v>
          </cell>
          <cell r="E528">
            <v>15</v>
          </cell>
          <cell r="F528" t="str">
            <v>DISTRITAL</v>
          </cell>
          <cell r="G528" t="str">
            <v>I</v>
          </cell>
          <cell r="H528">
            <v>324405</v>
          </cell>
          <cell r="I528">
            <v>66390</v>
          </cell>
          <cell r="J528">
            <v>0</v>
          </cell>
          <cell r="K528">
            <v>77619</v>
          </cell>
          <cell r="L528">
            <v>0</v>
          </cell>
          <cell r="M528">
            <v>0</v>
          </cell>
          <cell r="N528">
            <v>77619</v>
          </cell>
          <cell r="O528">
            <v>0</v>
          </cell>
          <cell r="P528">
            <v>180396</v>
          </cell>
          <cell r="Q528">
            <v>1</v>
          </cell>
          <cell r="R528" t="str">
            <v>PROTECCION SOCIAL</v>
          </cell>
          <cell r="S528">
            <v>2</v>
          </cell>
          <cell r="T528" t="str">
            <v>SERVICIO DE SALUD</v>
          </cell>
          <cell r="U528">
            <v>5</v>
          </cell>
          <cell r="V528" t="str">
            <v>PROYECTOS GESTIONES PASADAS</v>
          </cell>
          <cell r="W528">
            <v>669</v>
          </cell>
        </row>
        <row r="529">
          <cell r="B529" t="str">
            <v>B05-13740-00000</v>
          </cell>
          <cell r="C529" t="str">
            <v>CANCHA DE FUTBOL ENARENADO Y ENMALLADO (CONVENIO MAN B)</v>
          </cell>
          <cell r="D529" t="str">
            <v>DISTRITAL - RIO SECO Z/LOTES Y SERVICIOS D-4</v>
          </cell>
          <cell r="E529">
            <v>15</v>
          </cell>
          <cell r="F529" t="str">
            <v>DISTRITAL</v>
          </cell>
          <cell r="G529" t="str">
            <v>I</v>
          </cell>
          <cell r="H529">
            <v>405360</v>
          </cell>
          <cell r="I529">
            <v>350000</v>
          </cell>
          <cell r="J529">
            <v>55360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2</v>
          </cell>
          <cell r="R529" t="str">
            <v>OBRAS Y MEDIO AMBIENTE</v>
          </cell>
          <cell r="S529">
            <v>12</v>
          </cell>
          <cell r="T529" t="str">
            <v>INFRAESTRUCTURA URBANA Y RURAL</v>
          </cell>
          <cell r="U529">
            <v>5</v>
          </cell>
          <cell r="V529" t="str">
            <v>PROYECTOS GESTIONES PASADAS</v>
          </cell>
          <cell r="W529">
            <v>670</v>
          </cell>
        </row>
        <row r="530">
          <cell r="B530" t="str">
            <v>B05-13746-00000</v>
          </cell>
          <cell r="C530" t="str">
            <v xml:space="preserve">CONSTRUCCION DE MULTIFUNCIONAL FASE I </v>
          </cell>
          <cell r="D530" t="str">
            <v>DISTRITAL D-1</v>
          </cell>
          <cell r="E530">
            <v>15</v>
          </cell>
          <cell r="F530" t="str">
            <v>DISTRITAL</v>
          </cell>
          <cell r="G530" t="str">
            <v>I</v>
          </cell>
          <cell r="H530">
            <v>150000</v>
          </cell>
          <cell r="I530">
            <v>150000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2</v>
          </cell>
          <cell r="R530" t="str">
            <v>OBRAS Y MEDIO AMBIENTE</v>
          </cell>
          <cell r="S530">
            <v>12</v>
          </cell>
          <cell r="T530" t="str">
            <v>INFRAESTRUCTURA URBANA Y RURAL</v>
          </cell>
          <cell r="U530">
            <v>5</v>
          </cell>
          <cell r="V530" t="str">
            <v>PROYECTOS GESTIONES PASADAS</v>
          </cell>
          <cell r="W530">
            <v>671</v>
          </cell>
        </row>
        <row r="531">
          <cell r="B531" t="str">
            <v>B05-13752-00000</v>
          </cell>
          <cell r="C531" t="str">
            <v>CONSTRUCCION DE AMBIENTES PARA DGGS, DNAs Y SLIMS D-1 (UNICEF - GMEA)</v>
          </cell>
          <cell r="D531" t="str">
            <v>DISTRITAL</v>
          </cell>
          <cell r="E531">
            <v>15</v>
          </cell>
          <cell r="F531" t="str">
            <v>DISTRITAL</v>
          </cell>
          <cell r="G531" t="str">
            <v>I</v>
          </cell>
          <cell r="H531">
            <v>458400</v>
          </cell>
          <cell r="I531">
            <v>0</v>
          </cell>
          <cell r="J531">
            <v>458400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1</v>
          </cell>
          <cell r="R531" t="str">
            <v>PROTECCION SOCIAL</v>
          </cell>
          <cell r="S531">
            <v>5</v>
          </cell>
          <cell r="T531" t="str">
            <v>PROMOCION Y POLITICAS DE GENERO</v>
          </cell>
          <cell r="U531">
            <v>5</v>
          </cell>
          <cell r="V531" t="str">
            <v>PROYECTOS GESTIONES PASADAS</v>
          </cell>
          <cell r="W531">
            <v>672</v>
          </cell>
        </row>
        <row r="532">
          <cell r="B532" t="str">
            <v>B05-13756-00000</v>
          </cell>
          <cell r="C532" t="str">
            <v xml:space="preserve">ASFALTADO AV. BUSCH (DE AV. BOLIVIA  A  AV. GRAL. PANDO)  (FASE I)    </v>
          </cell>
          <cell r="D532" t="str">
            <v>DISTRITAL (DIST. 2)</v>
          </cell>
          <cell r="E532">
            <v>2</v>
          </cell>
          <cell r="F532" t="str">
            <v>DISTRITO - 2</v>
          </cell>
          <cell r="G532" t="str">
            <v>I</v>
          </cell>
          <cell r="H532">
            <v>1394247</v>
          </cell>
          <cell r="I532">
            <v>219890</v>
          </cell>
          <cell r="J532">
            <v>1174357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2</v>
          </cell>
          <cell r="R532" t="str">
            <v>OBRAS Y MEDIO AMBIENTE</v>
          </cell>
          <cell r="S532">
            <v>18</v>
          </cell>
          <cell r="T532" t="str">
            <v>CONSTRUCCION Y MANTENIMIENTO DE CAMINOS VECINALES</v>
          </cell>
          <cell r="U532">
            <v>5</v>
          </cell>
          <cell r="V532" t="str">
            <v>PROYECTOS GESTIONES PASADAS</v>
          </cell>
          <cell r="W532">
            <v>674</v>
          </cell>
        </row>
        <row r="533">
          <cell r="B533" t="str">
            <v>B05-13759-00000</v>
          </cell>
          <cell r="C533" t="str">
            <v>CONSTRUCCION TERMINAL BIMODAL</v>
          </cell>
          <cell r="D533" t="str">
            <v>DISTRITAL</v>
          </cell>
          <cell r="E533">
            <v>15</v>
          </cell>
          <cell r="F533" t="str">
            <v>DISTRITAL</v>
          </cell>
          <cell r="G533" t="str">
            <v>I</v>
          </cell>
          <cell r="H533">
            <v>600000</v>
          </cell>
          <cell r="I533">
            <v>300000</v>
          </cell>
          <cell r="J533">
            <v>300000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2</v>
          </cell>
          <cell r="R533" t="str">
            <v>OBRAS Y MEDIO AMBIENTE</v>
          </cell>
          <cell r="S533">
            <v>12</v>
          </cell>
          <cell r="T533" t="str">
            <v>INFRAESTRUCTURA URBANA Y RURAL</v>
          </cell>
          <cell r="U533">
            <v>5</v>
          </cell>
          <cell r="V533" t="str">
            <v>PROYECTOS GESTIONES PASADAS</v>
          </cell>
          <cell r="W533">
            <v>676</v>
          </cell>
        </row>
        <row r="534">
          <cell r="B534" t="str">
            <v>B05-13768-00000</v>
          </cell>
          <cell r="C534" t="str">
            <v>PROGRAMA INTENSIVO DE EMPLEO (PIE MUNICIPAL)</v>
          </cell>
          <cell r="D534" t="str">
            <v>DISTRITAL</v>
          </cell>
          <cell r="E534">
            <v>15</v>
          </cell>
          <cell r="F534" t="str">
            <v>DISTRITAL</v>
          </cell>
          <cell r="G534" t="str">
            <v>I</v>
          </cell>
          <cell r="H534">
            <v>2420000</v>
          </cell>
          <cell r="I534">
            <v>620000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1800000</v>
          </cell>
          <cell r="P534">
            <v>0</v>
          </cell>
          <cell r="Q534">
            <v>2</v>
          </cell>
          <cell r="R534" t="str">
            <v>OBRAS Y MEDIO AMBIENTE</v>
          </cell>
          <cell r="S534">
            <v>25</v>
          </cell>
          <cell r="T534" t="str">
            <v>PROGRAMA INTENSIVO DE EMPLEO - GEN. EMPLEO</v>
          </cell>
          <cell r="U534">
            <v>5</v>
          </cell>
          <cell r="V534" t="str">
            <v>PROYECTOS GESTIONES PASADAS</v>
          </cell>
          <cell r="W534">
            <v>678</v>
          </cell>
        </row>
        <row r="535">
          <cell r="B535" t="str">
            <v>B05-13769-00000</v>
          </cell>
          <cell r="C535" t="str">
            <v>MEJORAMIENTO VIAL INGRESO VALLE TURISTICO KAQUE MARCA (PUEBLO DE LOS LOROS)</v>
          </cell>
          <cell r="D535" t="str">
            <v>DISTRITAL</v>
          </cell>
          <cell r="E535">
            <v>15</v>
          </cell>
          <cell r="F535" t="str">
            <v>DISTRITAL</v>
          </cell>
          <cell r="G535" t="str">
            <v>I</v>
          </cell>
          <cell r="H535">
            <v>41154</v>
          </cell>
          <cell r="I535">
            <v>0</v>
          </cell>
          <cell r="J535">
            <v>0</v>
          </cell>
          <cell r="K535">
            <v>41154</v>
          </cell>
          <cell r="L535">
            <v>0</v>
          </cell>
          <cell r="M535">
            <v>0</v>
          </cell>
          <cell r="N535">
            <v>41154</v>
          </cell>
          <cell r="O535">
            <v>0</v>
          </cell>
          <cell r="P535">
            <v>0</v>
          </cell>
          <cell r="Q535">
            <v>3</v>
          </cell>
          <cell r="R535" t="str">
            <v>DESARROLLO ECONOMICO - PRODUCTIVO</v>
          </cell>
          <cell r="S535">
            <v>11</v>
          </cell>
          <cell r="T535" t="str">
            <v>DESARROLLO Y FOMENTO DEL TURISMO</v>
          </cell>
          <cell r="U535">
            <v>5</v>
          </cell>
          <cell r="V535" t="str">
            <v>PROYECTOS GESTIONES PASADAS</v>
          </cell>
          <cell r="W535">
            <v>679</v>
          </cell>
        </row>
        <row r="536">
          <cell r="B536" t="str">
            <v>B05-13771-00000</v>
          </cell>
          <cell r="C536" t="str">
            <v>MEJORAMIENTO DE INFRAESTRUCTURA MATADERO MUNICIPAL (CENTRO DE ACOPIO)</v>
          </cell>
          <cell r="D536" t="str">
            <v>DISTRITAL</v>
          </cell>
          <cell r="E536">
            <v>15</v>
          </cell>
          <cell r="F536" t="str">
            <v>DISTRITAL</v>
          </cell>
          <cell r="G536" t="str">
            <v>I</v>
          </cell>
          <cell r="H536">
            <v>2742</v>
          </cell>
          <cell r="I536">
            <v>2742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3</v>
          </cell>
          <cell r="R536" t="str">
            <v>DESARROLLO ECONOMICO - PRODUCTIVO</v>
          </cell>
          <cell r="S536">
            <v>8</v>
          </cell>
          <cell r="T536" t="str">
            <v>PROMOCION DESARROLLO ECONOMICO URBANO</v>
          </cell>
          <cell r="U536">
            <v>5</v>
          </cell>
          <cell r="V536" t="str">
            <v>PROYECTOS GESTIONES PASADAS</v>
          </cell>
          <cell r="W536">
            <v>680</v>
          </cell>
        </row>
        <row r="537">
          <cell r="B537" t="str">
            <v>B05-13778-00000</v>
          </cell>
          <cell r="C537" t="str">
            <v>CONSTRUCCION DE PLATAFORMA PARA SALA DE PORCINOS (CENTRO DE ACOPIO)</v>
          </cell>
          <cell r="D537" t="str">
            <v>DISTRITAL</v>
          </cell>
          <cell r="E537">
            <v>15</v>
          </cell>
          <cell r="F537" t="str">
            <v>DISTRITAL</v>
          </cell>
          <cell r="G537" t="str">
            <v>I</v>
          </cell>
          <cell r="H537">
            <v>2856</v>
          </cell>
          <cell r="I537">
            <v>2856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3</v>
          </cell>
          <cell r="R537" t="str">
            <v>DESARROLLO ECONOMICO - PRODUCTIVO</v>
          </cell>
          <cell r="S537">
            <v>8</v>
          </cell>
          <cell r="T537" t="str">
            <v>PROMOCION DESARROLLO ECONOMICO URBANO</v>
          </cell>
          <cell r="U537">
            <v>5</v>
          </cell>
          <cell r="V537" t="str">
            <v>PROYECTOS GESTIONES PASADAS</v>
          </cell>
          <cell r="W537">
            <v>682</v>
          </cell>
        </row>
        <row r="538">
          <cell r="B538" t="str">
            <v>B05-13786-00000</v>
          </cell>
          <cell r="C538" t="str">
            <v>OBRAS MENORES - 2006</v>
          </cell>
          <cell r="D538" t="str">
            <v>DISTRITAL</v>
          </cell>
          <cell r="E538">
            <v>15</v>
          </cell>
          <cell r="F538" t="str">
            <v>DISTRITAL</v>
          </cell>
          <cell r="G538" t="str">
            <v>I</v>
          </cell>
          <cell r="H538">
            <v>151791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151791</v>
          </cell>
          <cell r="P538">
            <v>0</v>
          </cell>
          <cell r="Q538">
            <v>2</v>
          </cell>
          <cell r="R538" t="str">
            <v>OBRAS Y MEDIO AMBIENTE</v>
          </cell>
          <cell r="S538">
            <v>12</v>
          </cell>
          <cell r="T538" t="str">
            <v>INFRAESTRUCTURA URBANA Y RURAL</v>
          </cell>
          <cell r="U538">
            <v>5</v>
          </cell>
          <cell r="V538" t="str">
            <v>PROYECTOS GESTIONES PASADAS</v>
          </cell>
          <cell r="W538">
            <v>684</v>
          </cell>
        </row>
        <row r="539">
          <cell r="B539" t="str">
            <v>B05-13789-00000</v>
          </cell>
          <cell r="C539" t="str">
            <v>CONSTRUCCION DE 2 AULAS U.E. DON BOSCO VILLA REMEDIOS</v>
          </cell>
          <cell r="D539" t="str">
            <v>DISTRITAL (DIST. 5)</v>
          </cell>
          <cell r="E539">
            <v>5</v>
          </cell>
          <cell r="F539" t="str">
            <v>DISTRITO - 5</v>
          </cell>
          <cell r="G539" t="str">
            <v>I</v>
          </cell>
          <cell r="H539">
            <v>53588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53588</v>
          </cell>
          <cell r="P539">
            <v>0</v>
          </cell>
          <cell r="Q539">
            <v>1</v>
          </cell>
          <cell r="R539" t="str">
            <v>PROTECCION SOCIAL</v>
          </cell>
          <cell r="S539">
            <v>1</v>
          </cell>
          <cell r="T539" t="str">
            <v>SERVICIO DE EDUCACION</v>
          </cell>
          <cell r="U539">
            <v>5</v>
          </cell>
          <cell r="V539" t="str">
            <v>PROYECTOS GESTIONES PASADAS</v>
          </cell>
          <cell r="W539">
            <v>685</v>
          </cell>
        </row>
        <row r="540">
          <cell r="B540" t="str">
            <v>B05-13792-00000</v>
          </cell>
          <cell r="C540" t="str">
            <v>CONSTRUCCION DE ACERA VARIAS CALLES (COMPLEMENTACION)</v>
          </cell>
          <cell r="D540" t="str">
            <v>VILLA INGENIO D-1  U.V.3.</v>
          </cell>
          <cell r="E540">
            <v>5</v>
          </cell>
          <cell r="F540" t="str">
            <v>DISTRITO - 5</v>
          </cell>
          <cell r="G540" t="str">
            <v>I</v>
          </cell>
          <cell r="H540">
            <v>23546</v>
          </cell>
          <cell r="I540">
            <v>23546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2</v>
          </cell>
          <cell r="R540" t="str">
            <v>OBRAS Y MEDIO AMBIENTE</v>
          </cell>
          <cell r="S540">
            <v>18</v>
          </cell>
          <cell r="T540" t="str">
            <v>CONSTRUCCION Y MANTENIMIENTO DE CAMINOS VECINALES</v>
          </cell>
          <cell r="U540">
            <v>5</v>
          </cell>
          <cell r="V540" t="str">
            <v>PROYECTOS GESTIONES PASADAS</v>
          </cell>
          <cell r="W540">
            <v>686</v>
          </cell>
        </row>
        <row r="541">
          <cell r="B541" t="str">
            <v>B05-13823-00000</v>
          </cell>
          <cell r="C541" t="str">
            <v>DOTACION DE MATERIALES DE CONSTRUCCION PARA SEDE SOCIAL (FASE I)</v>
          </cell>
          <cell r="D541" t="str">
            <v>NUEVA ASUNCION U V 4</v>
          </cell>
          <cell r="E541">
            <v>5</v>
          </cell>
          <cell r="F541" t="str">
            <v>DISTRITO - 5</v>
          </cell>
          <cell r="G541" t="str">
            <v>I</v>
          </cell>
          <cell r="H541">
            <v>15000</v>
          </cell>
          <cell r="I541">
            <v>0</v>
          </cell>
          <cell r="J541">
            <v>15000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2</v>
          </cell>
          <cell r="R541" t="str">
            <v>OBRAS Y MEDIO AMBIENTE</v>
          </cell>
          <cell r="S541">
            <v>12</v>
          </cell>
          <cell r="T541" t="str">
            <v>INFRAESTRUCTURA URBANA Y RURAL</v>
          </cell>
          <cell r="U541">
            <v>5</v>
          </cell>
          <cell r="V541" t="str">
            <v>PROYECTOS GESTIONES PASADAS</v>
          </cell>
          <cell r="W541">
            <v>687</v>
          </cell>
        </row>
        <row r="542">
          <cell r="B542" t="str">
            <v>B05-13829-00000</v>
          </cell>
          <cell r="C542" t="str">
            <v>DOTACION DE MATERIALES DE CONSTRUCCION PARA CORDONES DE ACERA</v>
          </cell>
          <cell r="D542" t="str">
            <v>ALTO CHIJINI "A" EX FONVIS</v>
          </cell>
          <cell r="E542">
            <v>3</v>
          </cell>
          <cell r="F542" t="str">
            <v>DISTRITO - 3</v>
          </cell>
          <cell r="G542" t="str">
            <v>I</v>
          </cell>
          <cell r="H542">
            <v>22000</v>
          </cell>
          <cell r="I542">
            <v>22000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2</v>
          </cell>
          <cell r="R542" t="str">
            <v>OBRAS Y MEDIO AMBIENTE</v>
          </cell>
          <cell r="S542">
            <v>18</v>
          </cell>
          <cell r="T542" t="str">
            <v>CONSTRUCCION Y MANTENIMIENTO DE CAMINOS VECINALES</v>
          </cell>
          <cell r="U542">
            <v>5</v>
          </cell>
          <cell r="V542" t="str">
            <v>PROYECTOS GESTIONES PASADAS</v>
          </cell>
          <cell r="W542">
            <v>688</v>
          </cell>
        </row>
        <row r="543">
          <cell r="B543" t="str">
            <v>B05-13831-00000</v>
          </cell>
          <cell r="C543" t="str">
            <v>CONSTRUCCION DE 2 AULAS U.E. CALAMA</v>
          </cell>
          <cell r="D543" t="str">
            <v>CALUYO</v>
          </cell>
          <cell r="E543">
            <v>3</v>
          </cell>
          <cell r="F543" t="str">
            <v>DISTRITO - 3</v>
          </cell>
          <cell r="G543" t="str">
            <v>I</v>
          </cell>
          <cell r="H543">
            <v>3199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3199</v>
          </cell>
          <cell r="P543">
            <v>0</v>
          </cell>
          <cell r="Q543">
            <v>1</v>
          </cell>
          <cell r="R543" t="str">
            <v>PROTECCION SOCIAL</v>
          </cell>
          <cell r="S543">
            <v>1</v>
          </cell>
          <cell r="T543" t="str">
            <v>SERVICIO DE EDUCACION</v>
          </cell>
          <cell r="U543">
            <v>5</v>
          </cell>
          <cell r="V543" t="str">
            <v>PROYECTOS GESTIONES PASADAS</v>
          </cell>
          <cell r="W543">
            <v>689</v>
          </cell>
        </row>
        <row r="544">
          <cell r="B544" t="str">
            <v>B05-13851-00000</v>
          </cell>
          <cell r="C544" t="str">
            <v>CONSTRUCCION BATERIAS DE BAÑO EN ALCALDIA QUEMADA</v>
          </cell>
          <cell r="D544" t="str">
            <v>DISTRITAL (DIST.1)</v>
          </cell>
          <cell r="E544">
            <v>1</v>
          </cell>
          <cell r="F544" t="str">
            <v>DISTRITO - 1</v>
          </cell>
          <cell r="G544" t="str">
            <v>I</v>
          </cell>
          <cell r="H544">
            <v>50000</v>
          </cell>
          <cell r="I544">
            <v>50000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2</v>
          </cell>
          <cell r="R544" t="str">
            <v>OBRAS Y MEDIO AMBIENTE</v>
          </cell>
          <cell r="S544">
            <v>12</v>
          </cell>
          <cell r="T544" t="str">
            <v>INFRAESTRUCTURA URBANA Y RURAL</v>
          </cell>
          <cell r="U544">
            <v>5</v>
          </cell>
          <cell r="V544" t="str">
            <v>PROYECTOS GESTIONES PASADAS</v>
          </cell>
          <cell r="W544">
            <v>690</v>
          </cell>
        </row>
        <row r="545">
          <cell r="B545" t="str">
            <v>B05-13859-00000</v>
          </cell>
          <cell r="C545" t="str">
            <v>DOTACION DE MATERIAL DE CONSTRUCCION UE JUAN CARLOS FLORES BEDREGAL</v>
          </cell>
          <cell r="D545" t="str">
            <v>DISTRITAL D-4</v>
          </cell>
          <cell r="E545">
            <v>4</v>
          </cell>
          <cell r="F545" t="str">
            <v>DISTRITO - 4</v>
          </cell>
          <cell r="G545" t="str">
            <v>I</v>
          </cell>
          <cell r="H545">
            <v>60000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60000</v>
          </cell>
          <cell r="P545">
            <v>0</v>
          </cell>
          <cell r="Q545">
            <v>1</v>
          </cell>
          <cell r="R545" t="str">
            <v>PROTECCION SOCIAL</v>
          </cell>
          <cell r="S545">
            <v>1</v>
          </cell>
          <cell r="T545" t="str">
            <v>SERVICIO DE EDUCACION</v>
          </cell>
          <cell r="U545">
            <v>5</v>
          </cell>
          <cell r="V545" t="str">
            <v>PROYECTOS GESTIONES PASADAS</v>
          </cell>
          <cell r="W545">
            <v>691</v>
          </cell>
        </row>
        <row r="546">
          <cell r="B546" t="str">
            <v>B05-13860-00000</v>
          </cell>
          <cell r="C546" t="str">
            <v>EXPROPIACION DE TERRENO UE REPUBLICA DE JAPON</v>
          </cell>
          <cell r="D546" t="str">
            <v>DISTRITAL D-4</v>
          </cell>
          <cell r="E546">
            <v>4</v>
          </cell>
          <cell r="F546" t="str">
            <v>DISTRITO - 4</v>
          </cell>
          <cell r="G546" t="str">
            <v>I</v>
          </cell>
          <cell r="H546">
            <v>80000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80000</v>
          </cell>
          <cell r="P546">
            <v>0</v>
          </cell>
          <cell r="Q546">
            <v>1</v>
          </cell>
          <cell r="R546" t="str">
            <v>PROTECCION SOCIAL</v>
          </cell>
          <cell r="S546">
            <v>1</v>
          </cell>
          <cell r="T546" t="str">
            <v>SERVICIO DE EDUCACION</v>
          </cell>
          <cell r="U546">
            <v>5</v>
          </cell>
          <cell r="V546" t="str">
            <v>PROYECTOS GESTIONES PASADAS</v>
          </cell>
          <cell r="W546">
            <v>692</v>
          </cell>
        </row>
        <row r="547">
          <cell r="B547" t="str">
            <v>B05-13862-00000</v>
          </cell>
          <cell r="C547" t="str">
            <v>CONSTRUCCION DE AULAS UE MARISCAL DE ZEPITA</v>
          </cell>
          <cell r="D547" t="str">
            <v>DISTRITAL D-4</v>
          </cell>
          <cell r="E547">
            <v>4</v>
          </cell>
          <cell r="F547" t="str">
            <v>DISTRITO - 4</v>
          </cell>
          <cell r="G547" t="str">
            <v>I</v>
          </cell>
          <cell r="H547">
            <v>19025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19025</v>
          </cell>
          <cell r="P547">
            <v>0</v>
          </cell>
          <cell r="Q547">
            <v>1</v>
          </cell>
          <cell r="R547" t="str">
            <v>PROTECCION SOCIAL</v>
          </cell>
          <cell r="S547">
            <v>1</v>
          </cell>
          <cell r="T547" t="str">
            <v>SERVICIO DE EDUCACION</v>
          </cell>
          <cell r="U547">
            <v>5</v>
          </cell>
          <cell r="V547" t="str">
            <v>PROYECTOS GESTIONES PASADAS</v>
          </cell>
          <cell r="W547">
            <v>693</v>
          </cell>
        </row>
        <row r="548">
          <cell r="B548" t="str">
            <v>B05-13870-00000</v>
          </cell>
          <cell r="C548" t="str">
            <v>CONSTRUCCION INSTITUTO TECNOLOGICO LIBERTAD (CONTRAPARTE)</v>
          </cell>
          <cell r="D548" t="str">
            <v>DISTRITAL D-4</v>
          </cell>
          <cell r="E548">
            <v>4</v>
          </cell>
          <cell r="F548" t="str">
            <v>DISTRITO - 4</v>
          </cell>
          <cell r="G548" t="str">
            <v>I</v>
          </cell>
          <cell r="H548">
            <v>10000</v>
          </cell>
          <cell r="I548">
            <v>10000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</v>
          </cell>
          <cell r="R548" t="str">
            <v>PROTECCION SOCIAL</v>
          </cell>
          <cell r="S548">
            <v>1</v>
          </cell>
          <cell r="T548" t="str">
            <v>SERVICIO DE EDUCACION</v>
          </cell>
          <cell r="U548">
            <v>5</v>
          </cell>
          <cell r="V548" t="str">
            <v>PROYECTOS GESTIONES PASADAS</v>
          </cell>
          <cell r="W548">
            <v>694</v>
          </cell>
        </row>
        <row r="549">
          <cell r="B549" t="str">
            <v>B05-13873-00000</v>
          </cell>
          <cell r="C549" t="str">
            <v>FORTALECIMIENTO A LA CALIDAD Y EQUIDAD DE LA EDUCACION PFCEE</v>
          </cell>
          <cell r="D549" t="str">
            <v>DISTRITAL</v>
          </cell>
          <cell r="E549">
            <v>15</v>
          </cell>
          <cell r="F549" t="str">
            <v>DISTRITAL</v>
          </cell>
          <cell r="G549" t="str">
            <v>I</v>
          </cell>
          <cell r="H549">
            <v>4098386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4098386</v>
          </cell>
          <cell r="Q549">
            <v>1</v>
          </cell>
          <cell r="R549" t="str">
            <v>PROTECCION SOCIAL</v>
          </cell>
          <cell r="S549">
            <v>1</v>
          </cell>
          <cell r="T549" t="str">
            <v>SERVICIO DE EDUCACION</v>
          </cell>
          <cell r="U549">
            <v>5</v>
          </cell>
          <cell r="V549" t="str">
            <v>PROYECTOS GESTIONES PASADAS</v>
          </cell>
          <cell r="W549">
            <v>695</v>
          </cell>
        </row>
        <row r="550">
          <cell r="B550" t="str">
            <v>B05-13880-00000</v>
          </cell>
          <cell r="C550" t="str">
            <v>CONSTRUCCION DE 2 AULAS UE 6 DE JUNIO</v>
          </cell>
          <cell r="D550" t="str">
            <v>DISTRITAL D-2</v>
          </cell>
          <cell r="E550">
            <v>2</v>
          </cell>
          <cell r="F550" t="str">
            <v>DISTRITO - 2</v>
          </cell>
          <cell r="G550" t="str">
            <v>I</v>
          </cell>
          <cell r="H550">
            <v>120000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120000</v>
          </cell>
          <cell r="P550">
            <v>0</v>
          </cell>
          <cell r="Q550">
            <v>1</v>
          </cell>
          <cell r="R550" t="str">
            <v>PROTECCION SOCIAL</v>
          </cell>
          <cell r="S550">
            <v>1</v>
          </cell>
          <cell r="T550" t="str">
            <v>SERVICIO DE EDUCACION</v>
          </cell>
          <cell r="U550">
            <v>5</v>
          </cell>
          <cell r="V550" t="str">
            <v>PROYECTOS GESTIONES PASADAS</v>
          </cell>
          <cell r="W550">
            <v>698</v>
          </cell>
        </row>
        <row r="551">
          <cell r="B551" t="str">
            <v>B05-13882-00000</v>
          </cell>
          <cell r="C551" t="str">
            <v>DOTACION DE EQUIPOS DE COMPUTACION UE FRANCIA</v>
          </cell>
          <cell r="D551" t="str">
            <v>DISTRITAL D-2</v>
          </cell>
          <cell r="E551">
            <v>2</v>
          </cell>
          <cell r="F551" t="str">
            <v>DISTRITO - 2</v>
          </cell>
          <cell r="G551" t="str">
            <v>I</v>
          </cell>
          <cell r="H551">
            <v>20000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20000</v>
          </cell>
          <cell r="P551">
            <v>0</v>
          </cell>
          <cell r="Q551">
            <v>1</v>
          </cell>
          <cell r="R551" t="str">
            <v>PROTECCION SOCIAL</v>
          </cell>
          <cell r="S551">
            <v>1</v>
          </cell>
          <cell r="T551" t="str">
            <v>SERVICIO DE EDUCACION</v>
          </cell>
          <cell r="U551">
            <v>5</v>
          </cell>
          <cell r="V551" t="str">
            <v>PROYECTOS GESTIONES PASADAS</v>
          </cell>
          <cell r="W551">
            <v>699</v>
          </cell>
        </row>
        <row r="552">
          <cell r="B552" t="str">
            <v>B05-13884-00000</v>
          </cell>
          <cell r="C552" t="str">
            <v>CONCLUSION DE CANCHA U.E. SAN JUAN TURNO MAÑANA</v>
          </cell>
          <cell r="D552" t="str">
            <v>DISTRITAL D-3</v>
          </cell>
          <cell r="E552">
            <v>3</v>
          </cell>
          <cell r="F552" t="str">
            <v>DISTRITO - 3</v>
          </cell>
          <cell r="G552" t="str">
            <v>I</v>
          </cell>
          <cell r="H552">
            <v>50000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50000</v>
          </cell>
          <cell r="P552">
            <v>0</v>
          </cell>
          <cell r="Q552">
            <v>1</v>
          </cell>
          <cell r="R552" t="str">
            <v>PROTECCION SOCIAL</v>
          </cell>
          <cell r="S552">
            <v>1</v>
          </cell>
          <cell r="T552" t="str">
            <v>SERVICIO DE EDUCACION</v>
          </cell>
          <cell r="U552">
            <v>5</v>
          </cell>
          <cell r="V552" t="str">
            <v>PROYECTOS GESTIONES PASADAS</v>
          </cell>
          <cell r="W552">
            <v>700</v>
          </cell>
        </row>
        <row r="553">
          <cell r="B553" t="str">
            <v>B05-13886-00000</v>
          </cell>
          <cell r="C553" t="str">
            <v>CONSTRUCCION DE 2 AULAS U.E. CARLOS PALENQUE AVILES</v>
          </cell>
          <cell r="D553" t="str">
            <v>DISTRITAL D-3</v>
          </cell>
          <cell r="E553">
            <v>3</v>
          </cell>
          <cell r="F553" t="str">
            <v>DISTRITO - 3</v>
          </cell>
          <cell r="G553" t="str">
            <v>I</v>
          </cell>
          <cell r="H553">
            <v>1993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1993</v>
          </cell>
          <cell r="P553">
            <v>0</v>
          </cell>
          <cell r="Q553">
            <v>1</v>
          </cell>
          <cell r="R553" t="str">
            <v>PROTECCION SOCIAL</v>
          </cell>
          <cell r="S553">
            <v>1</v>
          </cell>
          <cell r="T553" t="str">
            <v>SERVICIO DE EDUCACION</v>
          </cell>
          <cell r="U553">
            <v>5</v>
          </cell>
          <cell r="V553" t="str">
            <v>PROYECTOS GESTIONES PASADAS</v>
          </cell>
          <cell r="W553">
            <v>702</v>
          </cell>
        </row>
        <row r="554">
          <cell r="B554" t="str">
            <v>B05-13887-00000</v>
          </cell>
          <cell r="C554" t="str">
            <v>CONSTRUCCION DE 2 AULAS U.E. HOLANDA</v>
          </cell>
          <cell r="D554" t="str">
            <v>DISTRITAL D-3</v>
          </cell>
          <cell r="E554">
            <v>3</v>
          </cell>
          <cell r="F554" t="str">
            <v>DISTRITO - 3</v>
          </cell>
          <cell r="G554" t="str">
            <v>I</v>
          </cell>
          <cell r="H554">
            <v>44676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44676</v>
          </cell>
          <cell r="P554">
            <v>0</v>
          </cell>
          <cell r="Q554">
            <v>1</v>
          </cell>
          <cell r="R554" t="str">
            <v>PROTECCION SOCIAL</v>
          </cell>
          <cell r="S554">
            <v>1</v>
          </cell>
          <cell r="T554" t="str">
            <v>SERVICIO DE EDUCACION</v>
          </cell>
          <cell r="U554">
            <v>5</v>
          </cell>
          <cell r="V554" t="str">
            <v>PROYECTOS GESTIONES PASADAS</v>
          </cell>
          <cell r="W554">
            <v>703</v>
          </cell>
        </row>
        <row r="555">
          <cell r="B555" t="str">
            <v>B05-13890-00000</v>
          </cell>
          <cell r="C555" t="str">
            <v>CONSTRUCCION DE BATERIAS DE BAÑO U.E. CUERPO DE CRISTO FE Y ALEGRIA</v>
          </cell>
          <cell r="D555" t="str">
            <v>DISTRITAL D-3</v>
          </cell>
          <cell r="E555">
            <v>3</v>
          </cell>
          <cell r="F555" t="str">
            <v>DISTRITO - 3</v>
          </cell>
          <cell r="G555" t="str">
            <v>I</v>
          </cell>
          <cell r="H555">
            <v>18590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18590</v>
          </cell>
          <cell r="P555">
            <v>0</v>
          </cell>
          <cell r="Q555">
            <v>1</v>
          </cell>
          <cell r="R555" t="str">
            <v>PROTECCION SOCIAL</v>
          </cell>
          <cell r="S555">
            <v>1</v>
          </cell>
          <cell r="T555" t="str">
            <v>SERVICIO DE EDUCACION</v>
          </cell>
          <cell r="U555">
            <v>5</v>
          </cell>
          <cell r="V555" t="str">
            <v>PROYECTOS GESTIONES PASADAS</v>
          </cell>
          <cell r="W555">
            <v>704</v>
          </cell>
        </row>
        <row r="556">
          <cell r="B556" t="str">
            <v>B05-13893-00000</v>
          </cell>
          <cell r="C556" t="str">
            <v>CONSTRUCCION DE 2 AULAS U.E. AMOR DE DIOS</v>
          </cell>
          <cell r="D556" t="str">
            <v>DISTRITAL D-3</v>
          </cell>
          <cell r="E556">
            <v>3</v>
          </cell>
          <cell r="F556" t="str">
            <v>DISTRITO - 3</v>
          </cell>
          <cell r="G556" t="str">
            <v>I</v>
          </cell>
          <cell r="H556">
            <v>63818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63818</v>
          </cell>
          <cell r="P556">
            <v>0</v>
          </cell>
          <cell r="Q556">
            <v>1</v>
          </cell>
          <cell r="R556" t="str">
            <v>PROTECCION SOCIAL</v>
          </cell>
          <cell r="S556">
            <v>1</v>
          </cell>
          <cell r="T556" t="str">
            <v>SERVICIO DE EDUCACION</v>
          </cell>
          <cell r="U556">
            <v>5</v>
          </cell>
          <cell r="V556" t="str">
            <v>PROYECTOS GESTIONES PASADAS</v>
          </cell>
          <cell r="W556">
            <v>706</v>
          </cell>
        </row>
        <row r="557">
          <cell r="B557" t="str">
            <v>B05-13896-00000</v>
          </cell>
          <cell r="C557" t="str">
            <v>CONSTRUCCION DE TINGLADO U.E. 3 DE MAYO</v>
          </cell>
          <cell r="D557" t="str">
            <v>DISTRITAL D-3</v>
          </cell>
          <cell r="E557">
            <v>3</v>
          </cell>
          <cell r="F557" t="str">
            <v>DISTRITO - 3</v>
          </cell>
          <cell r="G557" t="str">
            <v>I</v>
          </cell>
          <cell r="H557">
            <v>58183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58183</v>
          </cell>
          <cell r="P557">
            <v>0</v>
          </cell>
          <cell r="Q557">
            <v>1</v>
          </cell>
          <cell r="R557" t="str">
            <v>PROTECCION SOCIAL</v>
          </cell>
          <cell r="S557">
            <v>1</v>
          </cell>
          <cell r="T557" t="str">
            <v>SERVICIO DE EDUCACION</v>
          </cell>
          <cell r="U557">
            <v>5</v>
          </cell>
          <cell r="V557" t="str">
            <v>PROYECTOS GESTIONES PASADAS</v>
          </cell>
          <cell r="W557">
            <v>709</v>
          </cell>
        </row>
        <row r="558">
          <cell r="B558" t="str">
            <v>B05-13897-00000</v>
          </cell>
          <cell r="C558" t="str">
            <v>CONSTRUCCION DE 2 AULAS U.E. JUAN PABLO II</v>
          </cell>
          <cell r="D558" t="str">
            <v>DISTRITAL D-3</v>
          </cell>
          <cell r="E558">
            <v>3</v>
          </cell>
          <cell r="F558" t="str">
            <v>DISTRITO - 3</v>
          </cell>
          <cell r="G558" t="str">
            <v>I</v>
          </cell>
          <cell r="H558">
            <v>12775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12775</v>
          </cell>
          <cell r="P558">
            <v>0</v>
          </cell>
          <cell r="Q558">
            <v>1</v>
          </cell>
          <cell r="R558" t="str">
            <v>PROTECCION SOCIAL</v>
          </cell>
          <cell r="S558">
            <v>1</v>
          </cell>
          <cell r="T558" t="str">
            <v>SERVICIO DE EDUCACION</v>
          </cell>
          <cell r="U558">
            <v>5</v>
          </cell>
          <cell r="V558" t="str">
            <v>PROYECTOS GESTIONES PASADAS</v>
          </cell>
          <cell r="W558">
            <v>710</v>
          </cell>
        </row>
        <row r="559">
          <cell r="B559" t="str">
            <v>B05-13899-00000</v>
          </cell>
          <cell r="C559" t="str">
            <v>CONSTRUCCION DE TINGLADO U.E. 6 DE JUNIO COSMOS 79</v>
          </cell>
          <cell r="D559" t="str">
            <v>DISTRITAL D-3</v>
          </cell>
          <cell r="E559">
            <v>3</v>
          </cell>
          <cell r="F559" t="str">
            <v>DISTRITO - 3</v>
          </cell>
          <cell r="G559" t="str">
            <v>I</v>
          </cell>
          <cell r="H559">
            <v>15925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15925</v>
          </cell>
          <cell r="P559">
            <v>0</v>
          </cell>
          <cell r="Q559">
            <v>1</v>
          </cell>
          <cell r="R559" t="str">
            <v>PROTECCION SOCIAL</v>
          </cell>
          <cell r="S559">
            <v>1</v>
          </cell>
          <cell r="T559" t="str">
            <v>SERVICIO DE EDUCACION</v>
          </cell>
          <cell r="U559">
            <v>5</v>
          </cell>
          <cell r="V559" t="str">
            <v>PROYECTOS GESTIONES PASADAS</v>
          </cell>
          <cell r="W559">
            <v>711</v>
          </cell>
        </row>
        <row r="560">
          <cell r="B560" t="str">
            <v>B05-13907-00000</v>
          </cell>
          <cell r="C560" t="str">
            <v>CONSTRUCCION DE AULAS U.E. LUIS ESPINAL COLLPANI</v>
          </cell>
          <cell r="D560" t="str">
            <v>DISTRITAL D-3</v>
          </cell>
          <cell r="E560">
            <v>3</v>
          </cell>
          <cell r="F560" t="str">
            <v>DISTRITO - 3</v>
          </cell>
          <cell r="G560" t="str">
            <v>I</v>
          </cell>
          <cell r="H560">
            <v>100000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100000</v>
          </cell>
          <cell r="P560">
            <v>0</v>
          </cell>
          <cell r="Q560">
            <v>1</v>
          </cell>
          <cell r="R560" t="str">
            <v>PROTECCION SOCIAL</v>
          </cell>
          <cell r="S560">
            <v>1</v>
          </cell>
          <cell r="T560" t="str">
            <v>SERVICIO DE EDUCACION</v>
          </cell>
          <cell r="U560">
            <v>5</v>
          </cell>
          <cell r="V560" t="str">
            <v>PROYECTOS GESTIONES PASADAS</v>
          </cell>
          <cell r="W560">
            <v>712</v>
          </cell>
        </row>
        <row r="561">
          <cell r="B561" t="str">
            <v>B05-13908-00000</v>
          </cell>
          <cell r="C561" t="str">
            <v>CONSTRUCCION DE TINGLADO UE ADELA ZAMUDIO (FASE II)</v>
          </cell>
          <cell r="D561" t="str">
            <v>DISTRITAL D-3</v>
          </cell>
          <cell r="E561">
            <v>3</v>
          </cell>
          <cell r="F561" t="str">
            <v>DISTRITO - 3</v>
          </cell>
          <cell r="G561" t="str">
            <v>I</v>
          </cell>
          <cell r="H561">
            <v>25000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25000</v>
          </cell>
          <cell r="P561">
            <v>0</v>
          </cell>
          <cell r="Q561">
            <v>1</v>
          </cell>
          <cell r="R561" t="str">
            <v>PROTECCION SOCIAL</v>
          </cell>
          <cell r="S561">
            <v>1</v>
          </cell>
          <cell r="T561" t="str">
            <v>SERVICIO DE EDUCACION</v>
          </cell>
          <cell r="U561">
            <v>5</v>
          </cell>
          <cell r="V561" t="str">
            <v>PROYECTOS GESTIONES PASADAS</v>
          </cell>
          <cell r="W561">
            <v>713</v>
          </cell>
        </row>
        <row r="562">
          <cell r="B562" t="str">
            <v>B05-13913-00000</v>
          </cell>
          <cell r="C562" t="str">
            <v>DOTACION DE LUMINARIAS UE BOLIVAR MUNICIPAL</v>
          </cell>
          <cell r="D562" t="str">
            <v>DISTRITAL D-2</v>
          </cell>
          <cell r="E562">
            <v>2</v>
          </cell>
          <cell r="F562" t="str">
            <v>DISTRITO - 2</v>
          </cell>
          <cell r="G562" t="str">
            <v>I</v>
          </cell>
          <cell r="H562">
            <v>10000</v>
          </cell>
          <cell r="I562">
            <v>10000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2</v>
          </cell>
          <cell r="R562" t="str">
            <v>OBRAS Y MEDIO AMBIENTE</v>
          </cell>
          <cell r="S562">
            <v>17</v>
          </cell>
          <cell r="T562" t="str">
            <v>ALUMBRADO PUBLICO</v>
          </cell>
          <cell r="U562">
            <v>5</v>
          </cell>
          <cell r="V562" t="str">
            <v>PROYECTOS GESTIONES PASADAS</v>
          </cell>
          <cell r="W562">
            <v>715</v>
          </cell>
        </row>
        <row r="563">
          <cell r="B563" t="str">
            <v>B05-13915-00000</v>
          </cell>
          <cell r="C563" t="str">
            <v>CONSTRUCCION DE CUBIERTA PATIO KINDER UE LUIS ESPINAL</v>
          </cell>
          <cell r="D563" t="str">
            <v>DISTRITAL D-6</v>
          </cell>
          <cell r="E563">
            <v>6</v>
          </cell>
          <cell r="F563" t="str">
            <v>DISTRITO - 6</v>
          </cell>
          <cell r="G563" t="str">
            <v>I</v>
          </cell>
          <cell r="H563">
            <v>8494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8494</v>
          </cell>
          <cell r="P563">
            <v>0</v>
          </cell>
          <cell r="Q563">
            <v>1</v>
          </cell>
          <cell r="R563" t="str">
            <v>PROTECCION SOCIAL</v>
          </cell>
          <cell r="S563">
            <v>1</v>
          </cell>
          <cell r="T563" t="str">
            <v>SERVICIO DE EDUCACION</v>
          </cell>
          <cell r="U563">
            <v>5</v>
          </cell>
          <cell r="V563" t="str">
            <v>PROYECTOS GESTIONES PASADAS</v>
          </cell>
          <cell r="W563">
            <v>716</v>
          </cell>
        </row>
        <row r="564">
          <cell r="B564" t="str">
            <v>B05-13917-00000</v>
          </cell>
          <cell r="C564" t="str">
            <v>DOTACION DE MATERIAL PARA OBRA FINA EN 2 AULAS UE SAN ROQUE</v>
          </cell>
          <cell r="D564" t="str">
            <v>DISTRITAL D-7</v>
          </cell>
          <cell r="E564">
            <v>7</v>
          </cell>
          <cell r="F564" t="str">
            <v>DISTRITO - 7</v>
          </cell>
          <cell r="G564" t="str">
            <v>I</v>
          </cell>
          <cell r="H564">
            <v>12359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12359</v>
          </cell>
          <cell r="P564">
            <v>0</v>
          </cell>
          <cell r="Q564">
            <v>1</v>
          </cell>
          <cell r="R564" t="str">
            <v>PROTECCION SOCIAL</v>
          </cell>
          <cell r="S564">
            <v>1</v>
          </cell>
          <cell r="T564" t="str">
            <v>SERVICIO DE EDUCACION</v>
          </cell>
          <cell r="U564">
            <v>5</v>
          </cell>
          <cell r="V564" t="str">
            <v>PROYECTOS GESTIONES PASADAS</v>
          </cell>
          <cell r="W564">
            <v>717</v>
          </cell>
        </row>
        <row r="565">
          <cell r="B565" t="str">
            <v>B05-13921-00000</v>
          </cell>
          <cell r="C565" t="str">
            <v>CONSTRUCCION DE MURO PERIMETRAL UE FRANZ TAMAYO</v>
          </cell>
          <cell r="D565" t="str">
            <v>DISTRITAL D-7</v>
          </cell>
          <cell r="E565">
            <v>7</v>
          </cell>
          <cell r="F565" t="str">
            <v>DISTRITO - 7</v>
          </cell>
          <cell r="G565" t="str">
            <v>I</v>
          </cell>
          <cell r="H565">
            <v>11498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11498</v>
          </cell>
          <cell r="P565">
            <v>0</v>
          </cell>
          <cell r="Q565">
            <v>1</v>
          </cell>
          <cell r="R565" t="str">
            <v>PROTECCION SOCIAL</v>
          </cell>
          <cell r="S565">
            <v>1</v>
          </cell>
          <cell r="T565" t="str">
            <v>SERVICIO DE EDUCACION</v>
          </cell>
          <cell r="U565">
            <v>5</v>
          </cell>
          <cell r="V565" t="str">
            <v>PROYECTOS GESTIONES PASADAS</v>
          </cell>
          <cell r="W565">
            <v>718</v>
          </cell>
        </row>
        <row r="566">
          <cell r="B566" t="str">
            <v>B05-13925-00000</v>
          </cell>
          <cell r="C566" t="str">
            <v>CONSTRUCCION DE BATERIA DE BAÑO UE ARCO IRIS</v>
          </cell>
          <cell r="D566" t="str">
            <v>DISTRITAL D-7</v>
          </cell>
          <cell r="E566">
            <v>7</v>
          </cell>
          <cell r="F566" t="str">
            <v>DISTRITO - 7</v>
          </cell>
          <cell r="G566" t="str">
            <v>I</v>
          </cell>
          <cell r="H566">
            <v>5187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5187</v>
          </cell>
          <cell r="P566">
            <v>0</v>
          </cell>
          <cell r="Q566">
            <v>1</v>
          </cell>
          <cell r="R566" t="str">
            <v>PROTECCION SOCIAL</v>
          </cell>
          <cell r="S566">
            <v>1</v>
          </cell>
          <cell r="T566" t="str">
            <v>SERVICIO DE EDUCACION</v>
          </cell>
          <cell r="U566">
            <v>5</v>
          </cell>
          <cell r="V566" t="str">
            <v>PROYECTOS GESTIONES PASADAS</v>
          </cell>
          <cell r="W566">
            <v>719</v>
          </cell>
        </row>
        <row r="567">
          <cell r="B567" t="str">
            <v>B05-13929-00000</v>
          </cell>
          <cell r="C567" t="str">
            <v>CONSTRUCCION DE AULAS UE EL CARMEN</v>
          </cell>
          <cell r="D567" t="str">
            <v>DISTRITAL D-7</v>
          </cell>
          <cell r="E567">
            <v>7</v>
          </cell>
          <cell r="F567" t="str">
            <v>DISTRITO - 7</v>
          </cell>
          <cell r="G567" t="str">
            <v>I</v>
          </cell>
          <cell r="H567">
            <v>33887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33887</v>
          </cell>
          <cell r="P567">
            <v>0</v>
          </cell>
          <cell r="Q567">
            <v>1</v>
          </cell>
          <cell r="R567" t="str">
            <v>PROTECCION SOCIAL</v>
          </cell>
          <cell r="S567">
            <v>1</v>
          </cell>
          <cell r="T567" t="str">
            <v>SERVICIO DE EDUCACION</v>
          </cell>
          <cell r="U567">
            <v>5</v>
          </cell>
          <cell r="V567" t="str">
            <v>PROYECTOS GESTIONES PASADAS</v>
          </cell>
          <cell r="W567">
            <v>721</v>
          </cell>
        </row>
        <row r="568">
          <cell r="B568" t="str">
            <v>B05-13930-00000</v>
          </cell>
          <cell r="C568" t="str">
            <v>CONSTRUCCION DE AMBIENTE DE COCINA UE EL CARMEN</v>
          </cell>
          <cell r="D568" t="str">
            <v>DISTRITAL D-7</v>
          </cell>
          <cell r="E568">
            <v>7</v>
          </cell>
          <cell r="F568" t="str">
            <v>DISTRITO - 7</v>
          </cell>
          <cell r="G568" t="str">
            <v>I</v>
          </cell>
          <cell r="H568">
            <v>2949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2949</v>
          </cell>
          <cell r="P568">
            <v>0</v>
          </cell>
          <cell r="Q568">
            <v>1</v>
          </cell>
          <cell r="R568" t="str">
            <v>PROTECCION SOCIAL</v>
          </cell>
          <cell r="S568">
            <v>1</v>
          </cell>
          <cell r="T568" t="str">
            <v>SERVICIO DE EDUCACION</v>
          </cell>
          <cell r="U568">
            <v>5</v>
          </cell>
          <cell r="V568" t="str">
            <v>PROYECTOS GESTIONES PASADAS</v>
          </cell>
          <cell r="W568">
            <v>722</v>
          </cell>
        </row>
        <row r="569">
          <cell r="B569" t="str">
            <v>B05-13933-00000</v>
          </cell>
          <cell r="C569" t="str">
            <v>CONSTRUCCION DE AMBIENTE DE COCINA UE SIMON BOLIVAR</v>
          </cell>
          <cell r="D569" t="str">
            <v>DISTRITAL D-7</v>
          </cell>
          <cell r="E569">
            <v>7</v>
          </cell>
          <cell r="F569" t="str">
            <v>DISTRITO - 7</v>
          </cell>
          <cell r="G569" t="str">
            <v>I</v>
          </cell>
          <cell r="H569">
            <v>3633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3633</v>
          </cell>
          <cell r="P569">
            <v>0</v>
          </cell>
          <cell r="Q569">
            <v>1</v>
          </cell>
          <cell r="R569" t="str">
            <v>PROTECCION SOCIAL</v>
          </cell>
          <cell r="S569">
            <v>1</v>
          </cell>
          <cell r="T569" t="str">
            <v>SERVICIO DE EDUCACION</v>
          </cell>
          <cell r="U569">
            <v>5</v>
          </cell>
          <cell r="V569" t="str">
            <v>PROYECTOS GESTIONES PASADAS</v>
          </cell>
          <cell r="W569">
            <v>724</v>
          </cell>
        </row>
        <row r="570">
          <cell r="B570" t="str">
            <v>B05-13934-00000</v>
          </cell>
          <cell r="C570" t="str">
            <v>CONSTRUCCION DE AULAS UE REPUBLICA DE VENEZUELA</v>
          </cell>
          <cell r="D570" t="str">
            <v>DISTRITAL D-7</v>
          </cell>
          <cell r="E570">
            <v>7</v>
          </cell>
          <cell r="F570" t="str">
            <v>DISTRITO - 7</v>
          </cell>
          <cell r="G570" t="str">
            <v>I</v>
          </cell>
          <cell r="H570">
            <v>21053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21053</v>
          </cell>
          <cell r="P570">
            <v>0</v>
          </cell>
          <cell r="Q570">
            <v>1</v>
          </cell>
          <cell r="R570" t="str">
            <v>PROTECCION SOCIAL</v>
          </cell>
          <cell r="S570">
            <v>1</v>
          </cell>
          <cell r="T570" t="str">
            <v>SERVICIO DE EDUCACION</v>
          </cell>
          <cell r="U570">
            <v>5</v>
          </cell>
          <cell r="V570" t="str">
            <v>PROYECTOS GESTIONES PASADAS</v>
          </cell>
          <cell r="W570">
            <v>725</v>
          </cell>
        </row>
        <row r="571">
          <cell r="B571" t="str">
            <v>B05-13935-00000</v>
          </cell>
          <cell r="C571" t="str">
            <v>CONSTRUCCION DE AULAS UE 3 DE MARZO</v>
          </cell>
          <cell r="D571" t="str">
            <v>DISTRITAL D-7</v>
          </cell>
          <cell r="E571">
            <v>7</v>
          </cell>
          <cell r="F571" t="str">
            <v>DISTRITO - 7</v>
          </cell>
          <cell r="G571" t="str">
            <v>I</v>
          </cell>
          <cell r="H571">
            <v>44808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44808</v>
          </cell>
          <cell r="P571">
            <v>0</v>
          </cell>
          <cell r="Q571">
            <v>1</v>
          </cell>
          <cell r="R571" t="str">
            <v>PROTECCION SOCIAL</v>
          </cell>
          <cell r="S571">
            <v>1</v>
          </cell>
          <cell r="T571" t="str">
            <v>SERVICIO DE EDUCACION</v>
          </cell>
          <cell r="U571">
            <v>5</v>
          </cell>
          <cell r="V571" t="str">
            <v>PROYECTOS GESTIONES PASADAS</v>
          </cell>
          <cell r="W571">
            <v>726</v>
          </cell>
        </row>
        <row r="572">
          <cell r="B572" t="str">
            <v>B05-13937-00000</v>
          </cell>
          <cell r="C572" t="str">
            <v>CONSTRUCCION DE AULAS UE SUIZA</v>
          </cell>
          <cell r="D572" t="str">
            <v>DISTRITAL D-7</v>
          </cell>
          <cell r="E572">
            <v>7</v>
          </cell>
          <cell r="F572" t="str">
            <v>DISTRITO - 7</v>
          </cell>
          <cell r="G572" t="str">
            <v>I</v>
          </cell>
          <cell r="H572">
            <v>11800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11800</v>
          </cell>
          <cell r="P572">
            <v>0</v>
          </cell>
          <cell r="Q572">
            <v>1</v>
          </cell>
          <cell r="R572" t="str">
            <v>PROTECCION SOCIAL</v>
          </cell>
          <cell r="S572">
            <v>1</v>
          </cell>
          <cell r="T572" t="str">
            <v>SERVICIO DE EDUCACION</v>
          </cell>
          <cell r="U572">
            <v>5</v>
          </cell>
          <cell r="V572" t="str">
            <v>PROYECTOS GESTIONES PASADAS</v>
          </cell>
          <cell r="W572">
            <v>727</v>
          </cell>
        </row>
        <row r="573">
          <cell r="B573" t="str">
            <v>B05-13938-00000</v>
          </cell>
          <cell r="C573" t="str">
            <v>CONSTRUCCION DE BATERIA DE BAÑO UE SUIZA</v>
          </cell>
          <cell r="D573" t="str">
            <v>DISTRITAL D-7</v>
          </cell>
          <cell r="E573">
            <v>7</v>
          </cell>
          <cell r="F573" t="str">
            <v>DISTRITO - 7</v>
          </cell>
          <cell r="G573" t="str">
            <v>I</v>
          </cell>
          <cell r="H573">
            <v>38842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38842</v>
          </cell>
          <cell r="P573">
            <v>0</v>
          </cell>
          <cell r="Q573">
            <v>1</v>
          </cell>
          <cell r="R573" t="str">
            <v>PROTECCION SOCIAL</v>
          </cell>
          <cell r="S573">
            <v>1</v>
          </cell>
          <cell r="T573" t="str">
            <v>SERVICIO DE EDUCACION</v>
          </cell>
          <cell r="U573">
            <v>5</v>
          </cell>
          <cell r="V573" t="str">
            <v>PROYECTOS GESTIONES PASADAS</v>
          </cell>
          <cell r="W573">
            <v>728</v>
          </cell>
        </row>
        <row r="574">
          <cell r="B574" t="str">
            <v>B05-13939-00000</v>
          </cell>
          <cell r="C574" t="str">
            <v>CONSTRUCCION DE AULAS UE GUALBERTO VILLARROEL</v>
          </cell>
          <cell r="D574" t="str">
            <v>DISTRITAL D-7</v>
          </cell>
          <cell r="E574">
            <v>7</v>
          </cell>
          <cell r="F574" t="str">
            <v>DISTRITO - 7</v>
          </cell>
          <cell r="G574" t="str">
            <v>I</v>
          </cell>
          <cell r="H574">
            <v>120000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120000</v>
          </cell>
          <cell r="P574">
            <v>0</v>
          </cell>
          <cell r="Q574">
            <v>1</v>
          </cell>
          <cell r="R574" t="str">
            <v>PROTECCION SOCIAL</v>
          </cell>
          <cell r="S574">
            <v>1</v>
          </cell>
          <cell r="T574" t="str">
            <v>SERVICIO DE EDUCACION</v>
          </cell>
          <cell r="U574">
            <v>5</v>
          </cell>
          <cell r="V574" t="str">
            <v>PROYECTOS GESTIONES PASADAS</v>
          </cell>
          <cell r="W574">
            <v>729</v>
          </cell>
        </row>
        <row r="575">
          <cell r="B575" t="str">
            <v>B05-13940-00000</v>
          </cell>
          <cell r="C575" t="str">
            <v>CONSTRUCCION DE 2 AULAS UE ESPAÑA</v>
          </cell>
          <cell r="D575" t="str">
            <v>DISTRITAL D-8</v>
          </cell>
          <cell r="E575">
            <v>8</v>
          </cell>
          <cell r="F575" t="str">
            <v>DISTRITO - 8</v>
          </cell>
          <cell r="G575" t="str">
            <v>I</v>
          </cell>
          <cell r="H575">
            <v>34255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34255</v>
          </cell>
          <cell r="P575">
            <v>0</v>
          </cell>
          <cell r="Q575">
            <v>1</v>
          </cell>
          <cell r="R575" t="str">
            <v>PROTECCION SOCIAL</v>
          </cell>
          <cell r="S575">
            <v>1</v>
          </cell>
          <cell r="T575" t="str">
            <v>SERVICIO DE EDUCACION</v>
          </cell>
          <cell r="U575">
            <v>5</v>
          </cell>
          <cell r="V575" t="str">
            <v>PROYECTOS GESTIONES PASADAS</v>
          </cell>
          <cell r="W575">
            <v>730</v>
          </cell>
        </row>
        <row r="576">
          <cell r="B576" t="str">
            <v>B05-13941-00000</v>
          </cell>
          <cell r="C576" t="str">
            <v>CONSTRUCCION BATERIA DE BAÑO UE AMERICA PANORAMICA</v>
          </cell>
          <cell r="D576" t="str">
            <v>DISTRITAL D-8</v>
          </cell>
          <cell r="E576">
            <v>8</v>
          </cell>
          <cell r="F576" t="str">
            <v>DISTRITO - 8</v>
          </cell>
          <cell r="G576" t="str">
            <v>I</v>
          </cell>
          <cell r="H576">
            <v>11325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11325</v>
          </cell>
          <cell r="P576">
            <v>0</v>
          </cell>
          <cell r="Q576">
            <v>1</v>
          </cell>
          <cell r="R576" t="str">
            <v>PROTECCION SOCIAL</v>
          </cell>
          <cell r="S576">
            <v>1</v>
          </cell>
          <cell r="T576" t="str">
            <v>SERVICIO DE EDUCACION</v>
          </cell>
          <cell r="U576">
            <v>5</v>
          </cell>
          <cell r="V576" t="str">
            <v>PROYECTOS GESTIONES PASADAS</v>
          </cell>
          <cell r="W576">
            <v>731</v>
          </cell>
        </row>
        <row r="577">
          <cell r="B577" t="str">
            <v>B05-13942-00000</v>
          </cell>
          <cell r="C577" t="str">
            <v>CONCLUSION DE AULAS UE BOLIVIA MAR</v>
          </cell>
          <cell r="D577" t="str">
            <v>DISTRITAL D-8</v>
          </cell>
          <cell r="E577">
            <v>8</v>
          </cell>
          <cell r="F577" t="str">
            <v>DISTRITO - 8</v>
          </cell>
          <cell r="G577" t="str">
            <v>I</v>
          </cell>
          <cell r="H577">
            <v>8000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8000</v>
          </cell>
          <cell r="P577">
            <v>0</v>
          </cell>
          <cell r="Q577">
            <v>1</v>
          </cell>
          <cell r="R577" t="str">
            <v>PROTECCION SOCIAL</v>
          </cell>
          <cell r="S577">
            <v>1</v>
          </cell>
          <cell r="T577" t="str">
            <v>SERVICIO DE EDUCACION</v>
          </cell>
          <cell r="U577">
            <v>5</v>
          </cell>
          <cell r="V577" t="str">
            <v>PROYECTOS GESTIONES PASADAS</v>
          </cell>
          <cell r="W577">
            <v>732</v>
          </cell>
        </row>
        <row r="578">
          <cell r="B578" t="str">
            <v>B05-13945-00000</v>
          </cell>
          <cell r="C578" t="str">
            <v>CONSTRUCCION DE 2 AULAS UE TOPATER</v>
          </cell>
          <cell r="D578" t="str">
            <v>DISTRITAL D-8</v>
          </cell>
          <cell r="E578">
            <v>8</v>
          </cell>
          <cell r="F578" t="str">
            <v>DISTRITO - 8</v>
          </cell>
          <cell r="G578" t="str">
            <v>I</v>
          </cell>
          <cell r="H578">
            <v>28706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28706</v>
          </cell>
          <cell r="P578">
            <v>0</v>
          </cell>
          <cell r="Q578">
            <v>1</v>
          </cell>
          <cell r="R578" t="str">
            <v>PROTECCION SOCIAL</v>
          </cell>
          <cell r="S578">
            <v>1</v>
          </cell>
          <cell r="T578" t="str">
            <v>SERVICIO DE EDUCACION</v>
          </cell>
          <cell r="U578">
            <v>5</v>
          </cell>
          <cell r="V578" t="str">
            <v>PROYECTOS GESTIONES PASADAS</v>
          </cell>
          <cell r="W578">
            <v>733</v>
          </cell>
        </row>
        <row r="579">
          <cell r="B579" t="str">
            <v>B05-13949-00000</v>
          </cell>
          <cell r="C579" t="str">
            <v>CONCLUSION DE AULAS UE IBERDROLA</v>
          </cell>
          <cell r="D579" t="str">
            <v>DISTRITAL D-8</v>
          </cell>
          <cell r="E579">
            <v>8</v>
          </cell>
          <cell r="F579" t="str">
            <v>DISTRITO - 8</v>
          </cell>
          <cell r="G579" t="str">
            <v>I</v>
          </cell>
          <cell r="H579">
            <v>13471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13471</v>
          </cell>
          <cell r="P579">
            <v>0</v>
          </cell>
          <cell r="Q579">
            <v>1</v>
          </cell>
          <cell r="R579" t="str">
            <v>PROTECCION SOCIAL</v>
          </cell>
          <cell r="S579">
            <v>1</v>
          </cell>
          <cell r="T579" t="str">
            <v>SERVICIO DE EDUCACION</v>
          </cell>
          <cell r="U579">
            <v>5</v>
          </cell>
          <cell r="V579" t="str">
            <v>PROYECTOS GESTIONES PASADAS</v>
          </cell>
          <cell r="W579">
            <v>734</v>
          </cell>
        </row>
        <row r="580">
          <cell r="B580" t="str">
            <v>B05-13950-00000</v>
          </cell>
          <cell r="C580" t="str">
            <v>CONSTRUCCION CANCHA MULTIFUNCIONAL UE 16 DE NOVIEMBRE</v>
          </cell>
          <cell r="D580" t="str">
            <v>DISTRITAL D-8</v>
          </cell>
          <cell r="E580">
            <v>15</v>
          </cell>
          <cell r="F580" t="str">
            <v>DISTRITAL</v>
          </cell>
          <cell r="G580" t="str">
            <v>I</v>
          </cell>
          <cell r="H580">
            <v>3584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3584</v>
          </cell>
          <cell r="P580">
            <v>0</v>
          </cell>
          <cell r="Q580">
            <v>1</v>
          </cell>
          <cell r="R580" t="str">
            <v>PROTECCION SOCIAL</v>
          </cell>
          <cell r="S580">
            <v>1</v>
          </cell>
          <cell r="T580" t="str">
            <v>SERVICIO DE EDUCACION</v>
          </cell>
          <cell r="U580">
            <v>5</v>
          </cell>
          <cell r="V580" t="str">
            <v>PROYECTOS GESTIONES PASADAS</v>
          </cell>
          <cell r="W580">
            <v>735</v>
          </cell>
        </row>
        <row r="581">
          <cell r="B581" t="str">
            <v>B05-13956-00000</v>
          </cell>
          <cell r="C581" t="str">
            <v>CONSTRUCCION DE 4 AULAS UE ERNESTO CHE GUEVARA</v>
          </cell>
          <cell r="D581" t="str">
            <v>DISTRITAL D-8</v>
          </cell>
          <cell r="E581">
            <v>15</v>
          </cell>
          <cell r="F581" t="str">
            <v>DISTRITAL</v>
          </cell>
          <cell r="G581" t="str">
            <v>I</v>
          </cell>
          <cell r="H581">
            <v>204550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204550</v>
          </cell>
          <cell r="P581">
            <v>0</v>
          </cell>
          <cell r="Q581">
            <v>1</v>
          </cell>
          <cell r="R581" t="str">
            <v>PROTECCION SOCIAL</v>
          </cell>
          <cell r="S581">
            <v>1</v>
          </cell>
          <cell r="T581" t="str">
            <v>SERVICIO DE EDUCACION</v>
          </cell>
          <cell r="U581">
            <v>5</v>
          </cell>
          <cell r="V581" t="str">
            <v>PROYECTOS GESTIONES PASADAS</v>
          </cell>
          <cell r="W581">
            <v>736</v>
          </cell>
        </row>
        <row r="582">
          <cell r="B582" t="str">
            <v>B05-13963-00000</v>
          </cell>
          <cell r="C582" t="str">
            <v>CONSTRUCCION DE BATERIA DE BAÑO UE RETAMAS</v>
          </cell>
          <cell r="D582" t="str">
            <v>DISTRITAL D-3</v>
          </cell>
          <cell r="E582">
            <v>15</v>
          </cell>
          <cell r="F582" t="str">
            <v>DISTRITAL</v>
          </cell>
          <cell r="G582" t="str">
            <v>I</v>
          </cell>
          <cell r="H582">
            <v>9362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9362</v>
          </cell>
          <cell r="P582">
            <v>0</v>
          </cell>
          <cell r="Q582">
            <v>1</v>
          </cell>
          <cell r="R582" t="str">
            <v>PROTECCION SOCIAL</v>
          </cell>
          <cell r="S582">
            <v>1</v>
          </cell>
          <cell r="T582" t="str">
            <v>SERVICIO DE EDUCACION</v>
          </cell>
          <cell r="U582">
            <v>5</v>
          </cell>
          <cell r="V582" t="str">
            <v>PROYECTOS GESTIONES PASADAS</v>
          </cell>
          <cell r="W582">
            <v>739</v>
          </cell>
        </row>
        <row r="583">
          <cell r="B583" t="str">
            <v>B05-13966-00000</v>
          </cell>
          <cell r="C583" t="str">
            <v>CONSTRUCCION DE ACERA COLEGIO CEDEIN</v>
          </cell>
          <cell r="D583" t="str">
            <v>DISTRITAL D-1</v>
          </cell>
          <cell r="E583">
            <v>15</v>
          </cell>
          <cell r="F583" t="str">
            <v>DISTRITAL</v>
          </cell>
          <cell r="G583" t="str">
            <v>I</v>
          </cell>
          <cell r="H583">
            <v>20000</v>
          </cell>
          <cell r="I583">
            <v>0</v>
          </cell>
          <cell r="J583">
            <v>20000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2</v>
          </cell>
          <cell r="R583" t="str">
            <v>OBRAS Y MEDIO AMBIENTE</v>
          </cell>
          <cell r="S583">
            <v>18</v>
          </cell>
          <cell r="T583" t="str">
            <v>CONSTRUCCION Y MANTENIMIENTO DE CAMINOS VECINALES</v>
          </cell>
          <cell r="U583">
            <v>5</v>
          </cell>
          <cell r="V583" t="str">
            <v>PROYECTOS GESTIONES PASADAS</v>
          </cell>
          <cell r="W583">
            <v>740</v>
          </cell>
        </row>
        <row r="584">
          <cell r="B584" t="str">
            <v>B05-13976-00000</v>
          </cell>
          <cell r="C584" t="str">
            <v>DOTACION DE MATERIALES DE CONSTRUCCION PARA ENLOSETADO CONTORNO PLAZA 10 DE NOVIEMBRE</v>
          </cell>
          <cell r="D584" t="str">
            <v>UNIFICADA POTOSI</v>
          </cell>
          <cell r="E584">
            <v>8</v>
          </cell>
          <cell r="F584" t="str">
            <v>DISTRITO - 8</v>
          </cell>
          <cell r="G584" t="str">
            <v>I</v>
          </cell>
          <cell r="H584">
            <v>1072</v>
          </cell>
          <cell r="I584">
            <v>1072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2</v>
          </cell>
          <cell r="R584" t="str">
            <v>OBRAS Y MEDIO AMBIENTE</v>
          </cell>
          <cell r="S584">
            <v>18</v>
          </cell>
          <cell r="T584" t="str">
            <v>CONSTRUCCION Y MANTENIMIENTO DE CAMINOS VECINALES</v>
          </cell>
          <cell r="U584">
            <v>5</v>
          </cell>
          <cell r="V584" t="str">
            <v>PROYECTOS GESTIONES PASADAS</v>
          </cell>
          <cell r="W584">
            <v>744</v>
          </cell>
        </row>
        <row r="585">
          <cell r="B585" t="str">
            <v>B05-13980-00000</v>
          </cell>
          <cell r="C585" t="str">
            <v>CONSTRUCCION PUENTE VEHICULAR</v>
          </cell>
          <cell r="D585" t="str">
            <v>VILLA ESPERANZA - COMPLEMENTO MEJILLONES</v>
          </cell>
          <cell r="E585">
            <v>5</v>
          </cell>
          <cell r="F585" t="str">
            <v>DISTRITO - 5</v>
          </cell>
          <cell r="G585" t="str">
            <v>I</v>
          </cell>
          <cell r="H585">
            <v>23715</v>
          </cell>
          <cell r="I585">
            <v>15931</v>
          </cell>
          <cell r="J585">
            <v>7784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2</v>
          </cell>
          <cell r="R585" t="str">
            <v>OBRAS Y MEDIO AMBIENTE</v>
          </cell>
          <cell r="S585">
            <v>18</v>
          </cell>
          <cell r="T585" t="str">
            <v>CONSTRUCCION Y MANTENIMIENTO DE CAMINOS VECINALES</v>
          </cell>
          <cell r="U585">
            <v>5</v>
          </cell>
          <cell r="V585" t="str">
            <v>PROYECTOS GESTIONES PASADAS</v>
          </cell>
          <cell r="W585">
            <v>746</v>
          </cell>
        </row>
        <row r="586">
          <cell r="B586" t="str">
            <v>B05-13983-00000</v>
          </cell>
          <cell r="C586" t="str">
            <v>EMBOVEDADO RIO APUMALLA  (CONTRAPARTE GMEA)</v>
          </cell>
          <cell r="D586" t="str">
            <v>ALTO LA PORTADA</v>
          </cell>
          <cell r="E586">
            <v>6</v>
          </cell>
          <cell r="F586" t="str">
            <v>DISTRITO - 6</v>
          </cell>
          <cell r="G586" t="str">
            <v>I</v>
          </cell>
          <cell r="H586">
            <v>71295</v>
          </cell>
          <cell r="I586">
            <v>0</v>
          </cell>
          <cell r="J586">
            <v>71295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2</v>
          </cell>
          <cell r="R586" t="str">
            <v>OBRAS Y MEDIO AMBIENTE</v>
          </cell>
          <cell r="S586">
            <v>16</v>
          </cell>
          <cell r="T586" t="str">
            <v>TRATAMIENTO DE CUENCAS</v>
          </cell>
          <cell r="U586">
            <v>5</v>
          </cell>
          <cell r="V586" t="str">
            <v>PROYECTOS GESTIONES PASADAS</v>
          </cell>
          <cell r="W586">
            <v>747</v>
          </cell>
        </row>
        <row r="587">
          <cell r="B587" t="str">
            <v>B05-13991-00000</v>
          </cell>
          <cell r="C587" t="str">
            <v>ENLOSETADO CALLE 138</v>
          </cell>
          <cell r="D587" t="str">
            <v>BOLIVAR "D"</v>
          </cell>
          <cell r="E587">
            <v>2</v>
          </cell>
          <cell r="F587" t="str">
            <v>DISTRITO - 2</v>
          </cell>
          <cell r="G587" t="str">
            <v>I</v>
          </cell>
          <cell r="H587">
            <v>31964</v>
          </cell>
          <cell r="I587">
            <v>0</v>
          </cell>
          <cell r="J587">
            <v>31964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2</v>
          </cell>
          <cell r="R587" t="str">
            <v>OBRAS Y MEDIO AMBIENTE</v>
          </cell>
          <cell r="S587">
            <v>18</v>
          </cell>
          <cell r="T587" t="str">
            <v>CONSTRUCCION Y MANTENIMIENTO DE CAMINOS VECINALES</v>
          </cell>
          <cell r="U587">
            <v>5</v>
          </cell>
          <cell r="V587" t="str">
            <v>PROYECTOS GESTIONES PASADAS</v>
          </cell>
          <cell r="W587">
            <v>749</v>
          </cell>
        </row>
        <row r="588">
          <cell r="B588" t="str">
            <v>B05-13998-00000</v>
          </cell>
          <cell r="C588" t="str">
            <v>PLAN DIRECTOR PARA SANEAMIENTO DE AGUAS DE LAS CUENCAS DE LOS RIOS DEL MUNICIPIO DE EL ALTO (ESTUDIOS DE PREINVERSION)</v>
          </cell>
          <cell r="D588" t="str">
            <v>DISTRITAL</v>
          </cell>
          <cell r="E588">
            <v>15</v>
          </cell>
          <cell r="F588" t="str">
            <v>DISTRITAL</v>
          </cell>
          <cell r="G588" t="str">
            <v>I</v>
          </cell>
          <cell r="H588">
            <v>83100</v>
          </cell>
          <cell r="I588">
            <v>25000</v>
          </cell>
          <cell r="J588">
            <v>58100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2</v>
          </cell>
          <cell r="R588" t="str">
            <v>OBRAS Y MEDIO AMBIENTE</v>
          </cell>
          <cell r="S588">
            <v>16</v>
          </cell>
          <cell r="T588" t="str">
            <v>TRATAMIENTO DE CUENCAS</v>
          </cell>
          <cell r="U588">
            <v>5</v>
          </cell>
          <cell r="V588" t="str">
            <v>PROYECTOS GESTIONES PASADAS</v>
          </cell>
          <cell r="W588">
            <v>752</v>
          </cell>
        </row>
        <row r="589">
          <cell r="B589" t="str">
            <v>B05-13999-00000</v>
          </cell>
          <cell r="C589" t="str">
            <v>CONSTRUCCION DE AULAS UE IMPERIAL</v>
          </cell>
          <cell r="D589" t="str">
            <v>DISTRITAL D-8</v>
          </cell>
          <cell r="E589">
            <v>15</v>
          </cell>
          <cell r="F589" t="str">
            <v>DISTRITAL</v>
          </cell>
          <cell r="G589" t="str">
            <v>I</v>
          </cell>
          <cell r="H589">
            <v>120000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120000</v>
          </cell>
          <cell r="P589">
            <v>0</v>
          </cell>
          <cell r="Q589">
            <v>1</v>
          </cell>
          <cell r="R589" t="str">
            <v>PROTECCION SOCIAL</v>
          </cell>
          <cell r="S589">
            <v>1</v>
          </cell>
          <cell r="T589" t="str">
            <v>SERVICIO DE EDUCACION</v>
          </cell>
          <cell r="U589">
            <v>5</v>
          </cell>
          <cell r="V589" t="str">
            <v>PROYECTOS GESTIONES PASADAS</v>
          </cell>
          <cell r="W589">
            <v>753</v>
          </cell>
        </row>
        <row r="590">
          <cell r="B590" t="str">
            <v>B05-14000-00000</v>
          </cell>
          <cell r="C590" t="str">
            <v>CONSTRUCCION DE AULAS UE ITALIA</v>
          </cell>
          <cell r="D590" t="str">
            <v>DISTRITAL D-8</v>
          </cell>
          <cell r="E590">
            <v>15</v>
          </cell>
          <cell r="F590" t="str">
            <v>DISTRITAL</v>
          </cell>
          <cell r="G590" t="str">
            <v>I</v>
          </cell>
          <cell r="H590">
            <v>2397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2397</v>
          </cell>
          <cell r="P590">
            <v>0</v>
          </cell>
          <cell r="Q590">
            <v>1</v>
          </cell>
          <cell r="R590" t="str">
            <v>PROTECCION SOCIAL</v>
          </cell>
          <cell r="S590">
            <v>1</v>
          </cell>
          <cell r="T590" t="str">
            <v>SERVICIO DE EDUCACION</v>
          </cell>
          <cell r="U590">
            <v>5</v>
          </cell>
          <cell r="V590" t="str">
            <v>PROYECTOS GESTIONES PASADAS</v>
          </cell>
          <cell r="W590">
            <v>754</v>
          </cell>
        </row>
        <row r="591">
          <cell r="B591" t="str">
            <v>B05-14002-00000</v>
          </cell>
          <cell r="C591" t="str">
            <v>CONCLUSION DE AULAS UE REPUBLICA DE JAPON</v>
          </cell>
          <cell r="D591" t="str">
            <v>DISTRITAL D-8</v>
          </cell>
          <cell r="E591">
            <v>8</v>
          </cell>
          <cell r="F591" t="str">
            <v>DISTRITO - 8</v>
          </cell>
          <cell r="G591" t="str">
            <v>I</v>
          </cell>
          <cell r="H591">
            <v>127331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127331</v>
          </cell>
          <cell r="P591">
            <v>0</v>
          </cell>
          <cell r="Q591">
            <v>1</v>
          </cell>
          <cell r="R591" t="str">
            <v>PROTECCION SOCIAL</v>
          </cell>
          <cell r="S591">
            <v>1</v>
          </cell>
          <cell r="T591" t="str">
            <v>SERVICIO DE EDUCACION</v>
          </cell>
          <cell r="U591">
            <v>5</v>
          </cell>
          <cell r="V591" t="str">
            <v>PROYECTOS GESTIONES PASADAS</v>
          </cell>
          <cell r="W591">
            <v>755</v>
          </cell>
        </row>
        <row r="592">
          <cell r="B592" t="str">
            <v>B05-14003-00000</v>
          </cell>
          <cell r="C592" t="str">
            <v>ENLOSETADO CALLE 6 (ENTRE AV. SAN SALVADOR Y AV. CIVICA)</v>
          </cell>
          <cell r="D592" t="str">
            <v>EXALTACION 1ra. SECCION</v>
          </cell>
          <cell r="E592">
            <v>1</v>
          </cell>
          <cell r="F592" t="str">
            <v>DISTRITO - 1</v>
          </cell>
          <cell r="G592" t="str">
            <v>I</v>
          </cell>
          <cell r="H592">
            <v>13842</v>
          </cell>
          <cell r="I592">
            <v>13842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2</v>
          </cell>
          <cell r="R592" t="str">
            <v>OBRAS Y MEDIO AMBIENTE</v>
          </cell>
          <cell r="S592">
            <v>18</v>
          </cell>
          <cell r="T592" t="str">
            <v>CONSTRUCCION Y MANTENIMIENTO DE CAMINOS VECINALES</v>
          </cell>
          <cell r="U592">
            <v>5</v>
          </cell>
          <cell r="V592" t="str">
            <v>PROYECTOS GESTIONES PASADAS</v>
          </cell>
          <cell r="W592">
            <v>756</v>
          </cell>
        </row>
        <row r="593">
          <cell r="B593" t="str">
            <v>B05-14004-00000</v>
          </cell>
          <cell r="C593" t="str">
            <v>CONSTRUCCION DE AULAS UE SAN AGUSTIN</v>
          </cell>
          <cell r="D593" t="str">
            <v>DISTRITAL D-8</v>
          </cell>
          <cell r="E593">
            <v>15</v>
          </cell>
          <cell r="F593" t="str">
            <v>DISTRITAL</v>
          </cell>
          <cell r="G593" t="str">
            <v>I</v>
          </cell>
          <cell r="H593">
            <v>38713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38713</v>
          </cell>
          <cell r="P593">
            <v>0</v>
          </cell>
          <cell r="Q593">
            <v>1</v>
          </cell>
          <cell r="R593" t="str">
            <v>PROTECCION SOCIAL</v>
          </cell>
          <cell r="S593">
            <v>1</v>
          </cell>
          <cell r="T593" t="str">
            <v>SERVICIO DE EDUCACION</v>
          </cell>
          <cell r="U593">
            <v>5</v>
          </cell>
          <cell r="V593" t="str">
            <v>PROYECTOS GESTIONES PASADAS</v>
          </cell>
          <cell r="W593">
            <v>757</v>
          </cell>
        </row>
        <row r="594">
          <cell r="B594" t="str">
            <v>B05-14005-00000</v>
          </cell>
          <cell r="C594" t="str">
            <v>CONSTRUCCION DE AULAS UE ILLIMANI 26 DE ABRIL</v>
          </cell>
          <cell r="D594" t="str">
            <v>DISTRITAL D-8</v>
          </cell>
          <cell r="E594">
            <v>8</v>
          </cell>
          <cell r="F594" t="str">
            <v>DISTRITO - 8</v>
          </cell>
          <cell r="G594" t="str">
            <v>I</v>
          </cell>
          <cell r="H594">
            <v>239445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239445</v>
          </cell>
          <cell r="P594">
            <v>0</v>
          </cell>
          <cell r="Q594">
            <v>1</v>
          </cell>
          <cell r="R594" t="str">
            <v>PROTECCION SOCIAL</v>
          </cell>
          <cell r="S594">
            <v>1</v>
          </cell>
          <cell r="T594" t="str">
            <v>SERVICIO DE EDUCACION</v>
          </cell>
          <cell r="U594">
            <v>5</v>
          </cell>
          <cell r="V594" t="str">
            <v>PROYECTOS GESTIONES PASADAS</v>
          </cell>
          <cell r="W594">
            <v>758</v>
          </cell>
        </row>
        <row r="595">
          <cell r="B595" t="str">
            <v>B05-14007-00000</v>
          </cell>
          <cell r="C595" t="str">
            <v>CONSTRUCCION DE 2 AULAS UE DORA VILLAMOR DE VASQUEZ</v>
          </cell>
          <cell r="D595" t="str">
            <v>DISTRITAL D-8</v>
          </cell>
          <cell r="E595">
            <v>8</v>
          </cell>
          <cell r="F595" t="str">
            <v>DISTRITO - 8</v>
          </cell>
          <cell r="G595" t="str">
            <v>I</v>
          </cell>
          <cell r="H595">
            <v>17305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17305</v>
          </cell>
          <cell r="P595">
            <v>0</v>
          </cell>
          <cell r="Q595">
            <v>1</v>
          </cell>
          <cell r="R595" t="str">
            <v>PROTECCION SOCIAL</v>
          </cell>
          <cell r="S595">
            <v>1</v>
          </cell>
          <cell r="T595" t="str">
            <v>SERVICIO DE EDUCACION</v>
          </cell>
          <cell r="U595">
            <v>5</v>
          </cell>
          <cell r="V595" t="str">
            <v>PROYECTOS GESTIONES PASADAS</v>
          </cell>
          <cell r="W595">
            <v>759</v>
          </cell>
        </row>
        <row r="596">
          <cell r="B596" t="str">
            <v>B05-14010-00000</v>
          </cell>
          <cell r="C596" t="str">
            <v>CONSTRUCCION CANCHA MULTIFUNCIONAL UE ABELINO SIÑANI</v>
          </cell>
          <cell r="D596" t="str">
            <v>DISTRITAL D-8</v>
          </cell>
          <cell r="E596">
            <v>15</v>
          </cell>
          <cell r="F596" t="str">
            <v>DISTRITAL</v>
          </cell>
          <cell r="G596" t="str">
            <v>I</v>
          </cell>
          <cell r="H596">
            <v>35000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35000</v>
          </cell>
          <cell r="P596">
            <v>0</v>
          </cell>
          <cell r="Q596">
            <v>1</v>
          </cell>
          <cell r="R596" t="str">
            <v>PROTECCION SOCIAL</v>
          </cell>
          <cell r="S596">
            <v>1</v>
          </cell>
          <cell r="T596" t="str">
            <v>SERVICIO DE EDUCACION</v>
          </cell>
          <cell r="U596">
            <v>5</v>
          </cell>
          <cell r="V596" t="str">
            <v>PROYECTOS GESTIONES PASADAS</v>
          </cell>
          <cell r="W596">
            <v>760</v>
          </cell>
        </row>
        <row r="597">
          <cell r="B597" t="str">
            <v>B05-14020-00000</v>
          </cell>
          <cell r="C597" t="str">
            <v>DOTACION DE MATERIALES DE CONSTRUCCION PARA ENLOSETADO CALLE CAQUIAVIRI (ENTRE CALLE SANTA VERA CRUZ Y AV. PANORAMICA)</v>
          </cell>
          <cell r="D597" t="str">
            <v>ALTO LIMA 4TA SECCION</v>
          </cell>
          <cell r="E597">
            <v>6</v>
          </cell>
          <cell r="F597" t="str">
            <v>DISTRITO - 6</v>
          </cell>
          <cell r="G597" t="str">
            <v>I</v>
          </cell>
          <cell r="H597">
            <v>45000</v>
          </cell>
          <cell r="I597">
            <v>0</v>
          </cell>
          <cell r="J597">
            <v>45000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2</v>
          </cell>
          <cell r="R597" t="str">
            <v>OBRAS Y MEDIO AMBIENTE</v>
          </cell>
          <cell r="S597">
            <v>18</v>
          </cell>
          <cell r="T597" t="str">
            <v>CONSTRUCCION Y MANTENIMIENTO DE CAMINOS VECINALES</v>
          </cell>
          <cell r="U597">
            <v>5</v>
          </cell>
          <cell r="V597" t="str">
            <v>PROYECTOS GESTIONES PASADAS</v>
          </cell>
          <cell r="W597">
            <v>762</v>
          </cell>
        </row>
        <row r="598">
          <cell r="B598" t="str">
            <v>B05-14021-00000</v>
          </cell>
          <cell r="C598" t="str">
            <v>ENLOSETADO Y CONSTRUCCION DE CORDONES DE ACERA AV. DEL ARQUITECTO (ENTRE CALLE 11 DE JUNIO Y CALLE NOEL KEMP MERCADO)</v>
          </cell>
          <cell r="D598" t="str">
            <v>FERROPETROL</v>
          </cell>
          <cell r="E598">
            <v>6</v>
          </cell>
          <cell r="F598" t="str">
            <v>DISTRITO - 6</v>
          </cell>
          <cell r="G598" t="str">
            <v>I</v>
          </cell>
          <cell r="H598">
            <v>29667</v>
          </cell>
          <cell r="I598">
            <v>29667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2</v>
          </cell>
          <cell r="R598" t="str">
            <v>OBRAS Y MEDIO AMBIENTE</v>
          </cell>
          <cell r="S598">
            <v>18</v>
          </cell>
          <cell r="T598" t="str">
            <v>CONSTRUCCION Y MANTENIMIENTO DE CAMINOS VECINALES</v>
          </cell>
          <cell r="U598">
            <v>5</v>
          </cell>
          <cell r="V598" t="str">
            <v>PROYECTOS GESTIONES PASADAS</v>
          </cell>
          <cell r="W598">
            <v>763</v>
          </cell>
        </row>
        <row r="599">
          <cell r="B599" t="str">
            <v>B05-14022-00000</v>
          </cell>
          <cell r="C599" t="str">
            <v>DOTACION DE MATERIALES DE CONSTRUCION PARA ENLOSETADO Y CORDONES DE ACERA (ENTRE CALLE CAMACHO Y AREQUIPA)</v>
          </cell>
          <cell r="D599" t="str">
            <v>ALTO LIMA 3RA SECCION</v>
          </cell>
          <cell r="E599">
            <v>6</v>
          </cell>
          <cell r="F599" t="str">
            <v>DISTRITO - 6</v>
          </cell>
          <cell r="G599" t="str">
            <v>I</v>
          </cell>
          <cell r="H599">
            <v>7669</v>
          </cell>
          <cell r="I599">
            <v>7663</v>
          </cell>
          <cell r="J599">
            <v>6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2</v>
          </cell>
          <cell r="R599" t="str">
            <v>OBRAS Y MEDIO AMBIENTE</v>
          </cell>
          <cell r="S599">
            <v>18</v>
          </cell>
          <cell r="T599" t="str">
            <v>CONSTRUCCION Y MANTENIMIENTO DE CAMINOS VECINALES</v>
          </cell>
          <cell r="U599">
            <v>5</v>
          </cell>
          <cell r="V599" t="str">
            <v>PROYECTOS GESTIONES PASADAS</v>
          </cell>
          <cell r="W599">
            <v>764</v>
          </cell>
        </row>
        <row r="600">
          <cell r="B600" t="str">
            <v>B05-14038-00000</v>
          </cell>
          <cell r="C600" t="str">
            <v>DOTACION DE POSTES DE CEMENTO PARA ALUMBRADO PUBLICO +  LUMINARIAS COMPLETAS</v>
          </cell>
          <cell r="D600" t="str">
            <v>PLAN 148 CIUDAD STELITE</v>
          </cell>
          <cell r="E600">
            <v>1</v>
          </cell>
          <cell r="F600" t="str">
            <v>DISTRITO - 1</v>
          </cell>
          <cell r="G600" t="str">
            <v>I</v>
          </cell>
          <cell r="H600">
            <v>75896</v>
          </cell>
          <cell r="I600">
            <v>75896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2</v>
          </cell>
          <cell r="R600" t="str">
            <v>OBRAS Y MEDIO AMBIENTE</v>
          </cell>
          <cell r="S600">
            <v>17</v>
          </cell>
          <cell r="T600" t="str">
            <v>ALUMBRADO PUBLICO</v>
          </cell>
          <cell r="U600">
            <v>5</v>
          </cell>
          <cell r="V600" t="str">
            <v>PROYECTOS GESTIONES PASADAS</v>
          </cell>
          <cell r="W600">
            <v>766</v>
          </cell>
        </row>
        <row r="601">
          <cell r="B601" t="str">
            <v>B05-14041-00000</v>
          </cell>
          <cell r="C601" t="str">
            <v>DOTACION DE TUBOS Y ACCESORIOS PARA INSTALACION DE ALCANTARILLADO SANITARIO</v>
          </cell>
          <cell r="D601" t="str">
            <v>CENTRAL TEJADA ALPACOMA</v>
          </cell>
          <cell r="E601">
            <v>1</v>
          </cell>
          <cell r="F601" t="str">
            <v>DISTRITO - 1</v>
          </cell>
          <cell r="G601" t="str">
            <v>I</v>
          </cell>
          <cell r="H601">
            <v>10000</v>
          </cell>
          <cell r="I601">
            <v>10000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2</v>
          </cell>
          <cell r="R601" t="str">
            <v>OBRAS Y MEDIO AMBIENTE</v>
          </cell>
          <cell r="S601">
            <v>15</v>
          </cell>
          <cell r="T601" t="str">
            <v>PLAN USO DE DESECHOS SOLIDOS - ALCANTARILLADO SANITARIO</v>
          </cell>
          <cell r="U601">
            <v>5</v>
          </cell>
          <cell r="V601" t="str">
            <v>PROYECTOS GESTIONES PASADAS</v>
          </cell>
          <cell r="W601">
            <v>767</v>
          </cell>
        </row>
        <row r="602">
          <cell r="B602" t="str">
            <v>B05-14044-00000</v>
          </cell>
          <cell r="C602" t="str">
            <v>ENLOSETADO CALLE 20 FASE II</v>
          </cell>
          <cell r="D602" t="str">
            <v>PLAN 482 CIUDAD SATELITE</v>
          </cell>
          <cell r="E602">
            <v>1</v>
          </cell>
          <cell r="F602" t="str">
            <v>DISTRITO - 1</v>
          </cell>
          <cell r="G602" t="str">
            <v>I</v>
          </cell>
          <cell r="H602">
            <v>50836</v>
          </cell>
          <cell r="I602">
            <v>50836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2</v>
          </cell>
          <cell r="R602" t="str">
            <v>OBRAS Y MEDIO AMBIENTE</v>
          </cell>
          <cell r="S602">
            <v>18</v>
          </cell>
          <cell r="T602" t="str">
            <v>CONSTRUCCION Y MANTENIMIENTO DE CAMINOS VECINALES</v>
          </cell>
          <cell r="U602">
            <v>5</v>
          </cell>
          <cell r="V602" t="str">
            <v>PROYECTOS GESTIONES PASADAS</v>
          </cell>
          <cell r="W602">
            <v>768</v>
          </cell>
        </row>
        <row r="603">
          <cell r="B603" t="str">
            <v>B05-14045-00000</v>
          </cell>
          <cell r="C603" t="str">
            <v>ENLOSETADO CALLE 25 - C</v>
          </cell>
          <cell r="D603" t="str">
            <v>PLAN 482 CIUDAD SATELITE</v>
          </cell>
          <cell r="E603">
            <v>1</v>
          </cell>
          <cell r="F603" t="str">
            <v>DISTRITO - 1</v>
          </cell>
          <cell r="G603" t="str">
            <v>I</v>
          </cell>
          <cell r="H603">
            <v>10470</v>
          </cell>
          <cell r="I603">
            <v>10470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2</v>
          </cell>
          <cell r="R603" t="str">
            <v>OBRAS Y MEDIO AMBIENTE</v>
          </cell>
          <cell r="S603">
            <v>18</v>
          </cell>
          <cell r="T603" t="str">
            <v>CONSTRUCCION Y MANTENIMIENTO DE CAMINOS VECINALES</v>
          </cell>
          <cell r="U603">
            <v>5</v>
          </cell>
          <cell r="V603" t="str">
            <v>PROYECTOS GESTIONES PASADAS</v>
          </cell>
          <cell r="W603">
            <v>769</v>
          </cell>
        </row>
        <row r="604">
          <cell r="B604" t="str">
            <v>B05-14047-00000</v>
          </cell>
          <cell r="C604" t="str">
            <v>ENLOSETADO DE CALLEJONES 26-A Y 26-B</v>
          </cell>
          <cell r="D604" t="str">
            <v>PLAN 361</v>
          </cell>
          <cell r="E604">
            <v>1</v>
          </cell>
          <cell r="F604" t="str">
            <v>DISTRITO - 1</v>
          </cell>
          <cell r="G604" t="str">
            <v>I</v>
          </cell>
          <cell r="H604">
            <v>3573</v>
          </cell>
          <cell r="I604">
            <v>0</v>
          </cell>
          <cell r="J604">
            <v>3573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2</v>
          </cell>
          <cell r="R604" t="str">
            <v>OBRAS Y MEDIO AMBIENTE</v>
          </cell>
          <cell r="S604">
            <v>18</v>
          </cell>
          <cell r="T604" t="str">
            <v>CONSTRUCCION Y MANTENIMIENTO DE CAMINOS VECINALES</v>
          </cell>
          <cell r="U604">
            <v>5</v>
          </cell>
          <cell r="V604" t="str">
            <v>PROYECTOS GESTIONES PASADAS</v>
          </cell>
          <cell r="W604">
            <v>770</v>
          </cell>
        </row>
        <row r="605">
          <cell r="B605" t="str">
            <v>B05-14050-00000</v>
          </cell>
          <cell r="C605" t="str">
            <v>REMODELACION PLAZA JUANA AZURDUY DE PADILLA</v>
          </cell>
          <cell r="D605" t="str">
            <v>CENTRAL VILLA DOLORES</v>
          </cell>
          <cell r="E605">
            <v>1</v>
          </cell>
          <cell r="F605" t="str">
            <v>DISTRITO - 1</v>
          </cell>
          <cell r="G605" t="str">
            <v>I</v>
          </cell>
          <cell r="H605">
            <v>23249</v>
          </cell>
          <cell r="I605">
            <v>0</v>
          </cell>
          <cell r="J605">
            <v>23249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2</v>
          </cell>
          <cell r="R605" t="str">
            <v>OBRAS Y MEDIO AMBIENTE</v>
          </cell>
          <cell r="S605">
            <v>12</v>
          </cell>
          <cell r="T605" t="str">
            <v>INFRAESTRUCTURA URBANA Y RURAL</v>
          </cell>
          <cell r="U605">
            <v>5</v>
          </cell>
          <cell r="V605" t="str">
            <v>PROYECTOS GESTIONES PASADAS</v>
          </cell>
          <cell r="W605">
            <v>771</v>
          </cell>
        </row>
        <row r="606">
          <cell r="B606" t="str">
            <v>B05-14052-00000</v>
          </cell>
          <cell r="C606" t="str">
            <v>CONSTRUCCION BIBLIOTECA (FASE  I)</v>
          </cell>
          <cell r="D606" t="str">
            <v>PANORÁMICA  I</v>
          </cell>
          <cell r="E606">
            <v>2</v>
          </cell>
          <cell r="F606" t="str">
            <v>DISTRITO - 2</v>
          </cell>
          <cell r="G606" t="str">
            <v>I</v>
          </cell>
          <cell r="H606">
            <v>4773</v>
          </cell>
          <cell r="I606">
            <v>0</v>
          </cell>
          <cell r="J606">
            <v>4773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2</v>
          </cell>
          <cell r="R606" t="str">
            <v>OBRAS Y MEDIO AMBIENTE</v>
          </cell>
          <cell r="S606">
            <v>12</v>
          </cell>
          <cell r="T606" t="str">
            <v>INFRAESTRUCTURA URBANA Y RURAL</v>
          </cell>
          <cell r="U606">
            <v>5</v>
          </cell>
          <cell r="V606" t="str">
            <v>PROYECTOS GESTIONES PASADAS</v>
          </cell>
          <cell r="W606">
            <v>772</v>
          </cell>
        </row>
        <row r="607">
          <cell r="B607" t="str">
            <v>B05-14054-00000</v>
          </cell>
          <cell r="C607" t="str">
            <v>CONSTRUCCION CENTRO CULTURAL (FASE II)</v>
          </cell>
          <cell r="D607" t="str">
            <v>KENKO</v>
          </cell>
          <cell r="E607">
            <v>2</v>
          </cell>
          <cell r="F607" t="str">
            <v>DISTRITO - 2</v>
          </cell>
          <cell r="G607" t="str">
            <v>I</v>
          </cell>
          <cell r="H607">
            <v>9579</v>
          </cell>
          <cell r="I607">
            <v>9579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2</v>
          </cell>
          <cell r="R607" t="str">
            <v>OBRAS Y MEDIO AMBIENTE</v>
          </cell>
          <cell r="S607">
            <v>12</v>
          </cell>
          <cell r="T607" t="str">
            <v>INFRAESTRUCTURA URBANA Y RURAL</v>
          </cell>
          <cell r="U607">
            <v>5</v>
          </cell>
          <cell r="V607" t="str">
            <v>PROYECTOS GESTIONES PASADAS</v>
          </cell>
          <cell r="W607">
            <v>773</v>
          </cell>
        </row>
        <row r="608">
          <cell r="B608" t="str">
            <v>B05-14057-00000</v>
          </cell>
          <cell r="C608" t="str">
            <v>CONSTRUCCION DE CANCHA POLIDEPORTIVO + ENMALLADO Y LUMINARIAS</v>
          </cell>
          <cell r="D608" t="str">
            <v>LAS DELICIAS</v>
          </cell>
          <cell r="E608">
            <v>2</v>
          </cell>
          <cell r="F608" t="str">
            <v>DISTRITO - 2</v>
          </cell>
          <cell r="G608" t="str">
            <v>I</v>
          </cell>
          <cell r="H608">
            <v>32179</v>
          </cell>
          <cell r="I608">
            <v>0</v>
          </cell>
          <cell r="J608">
            <v>32179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2</v>
          </cell>
          <cell r="R608" t="str">
            <v>OBRAS Y MEDIO AMBIENTE</v>
          </cell>
          <cell r="S608">
            <v>12</v>
          </cell>
          <cell r="T608" t="str">
            <v>INFRAESTRUCTURA URBANA Y RURAL</v>
          </cell>
          <cell r="U608">
            <v>5</v>
          </cell>
          <cell r="V608" t="str">
            <v>PROYECTOS GESTIONES PASADAS</v>
          </cell>
          <cell r="W608">
            <v>774</v>
          </cell>
        </row>
        <row r="609">
          <cell r="B609" t="str">
            <v>B05-14059-00000</v>
          </cell>
          <cell r="C609" t="str">
            <v>CONSTRUCCION DE GRADERIAS EN CANCHA DE FUTBOL (FASE I)</v>
          </cell>
          <cell r="D609" t="str">
            <v>CUPILUPACA</v>
          </cell>
          <cell r="E609">
            <v>2</v>
          </cell>
          <cell r="F609" t="str">
            <v>DISTRITO - 2</v>
          </cell>
          <cell r="G609" t="str">
            <v>I</v>
          </cell>
          <cell r="H609">
            <v>70000</v>
          </cell>
          <cell r="I609">
            <v>0</v>
          </cell>
          <cell r="J609">
            <v>70000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2</v>
          </cell>
          <cell r="R609" t="str">
            <v>OBRAS Y MEDIO AMBIENTE</v>
          </cell>
          <cell r="S609">
            <v>12</v>
          </cell>
          <cell r="T609" t="str">
            <v>INFRAESTRUCTURA URBANA Y RURAL</v>
          </cell>
          <cell r="U609">
            <v>5</v>
          </cell>
          <cell r="V609" t="str">
            <v>PROYECTOS GESTIONES PASADAS</v>
          </cell>
          <cell r="W609">
            <v>775</v>
          </cell>
        </row>
        <row r="610">
          <cell r="B610" t="str">
            <v>B05-14071-00000</v>
          </cell>
          <cell r="C610" t="str">
            <v>ENLOSETADO CALLE 5</v>
          </cell>
          <cell r="D610" t="str">
            <v>BOLIVAR MUNICIPAL</v>
          </cell>
          <cell r="E610">
            <v>2</v>
          </cell>
          <cell r="F610" t="str">
            <v>DISTRITO - 2</v>
          </cell>
          <cell r="G610" t="str">
            <v>I</v>
          </cell>
          <cell r="H610">
            <v>13653</v>
          </cell>
          <cell r="I610">
            <v>0</v>
          </cell>
          <cell r="J610">
            <v>13653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2</v>
          </cell>
          <cell r="R610" t="str">
            <v>OBRAS Y MEDIO AMBIENTE</v>
          </cell>
          <cell r="S610">
            <v>18</v>
          </cell>
          <cell r="T610" t="str">
            <v>CONSTRUCCION Y MANTENIMIENTO DE CAMINOS VECINALES</v>
          </cell>
          <cell r="U610">
            <v>5</v>
          </cell>
          <cell r="V610" t="str">
            <v>PROYECTOS GESTIONES PASADAS</v>
          </cell>
          <cell r="W610">
            <v>776</v>
          </cell>
        </row>
        <row r="611">
          <cell r="B611" t="str">
            <v>B05-14080-00000</v>
          </cell>
          <cell r="C611" t="str">
            <v>ENLOSETADO Y CONSTRUCCION DE CORDONES DE ACERA CALLE GIRASOLES</v>
          </cell>
          <cell r="D611" t="str">
            <v>SANTA ISABEL</v>
          </cell>
          <cell r="E611">
            <v>2</v>
          </cell>
          <cell r="F611" t="str">
            <v>DISTRITO - 2</v>
          </cell>
          <cell r="G611" t="str">
            <v>I</v>
          </cell>
          <cell r="H611">
            <v>54000</v>
          </cell>
          <cell r="I611">
            <v>54000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2</v>
          </cell>
          <cell r="R611" t="str">
            <v>OBRAS Y MEDIO AMBIENTE</v>
          </cell>
          <cell r="S611">
            <v>18</v>
          </cell>
          <cell r="T611" t="str">
            <v>CONSTRUCCION Y MANTENIMIENTO DE CAMINOS VECINALES</v>
          </cell>
          <cell r="U611">
            <v>5</v>
          </cell>
          <cell r="V611" t="str">
            <v>PROYECTOS GESTIONES PASADAS</v>
          </cell>
          <cell r="W611">
            <v>778</v>
          </cell>
        </row>
        <row r="612">
          <cell r="B612" t="str">
            <v>B05-14093-00000</v>
          </cell>
          <cell r="C612" t="str">
            <v>CONSTRUCCION CANCHA MULTIFUNCIONAL + TINGLADO (FASE IV)</v>
          </cell>
          <cell r="D612" t="str">
            <v>CESAR AUGUSTO</v>
          </cell>
          <cell r="E612">
            <v>3</v>
          </cell>
          <cell r="F612" t="str">
            <v>DISTRITO - 3</v>
          </cell>
          <cell r="G612" t="str">
            <v>I</v>
          </cell>
          <cell r="H612">
            <v>13929</v>
          </cell>
          <cell r="I612">
            <v>11521</v>
          </cell>
          <cell r="J612">
            <v>2408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2</v>
          </cell>
          <cell r="R612" t="str">
            <v>OBRAS Y MEDIO AMBIENTE</v>
          </cell>
          <cell r="S612">
            <v>12</v>
          </cell>
          <cell r="T612" t="str">
            <v>INFRAESTRUCTURA URBANA Y RURAL</v>
          </cell>
          <cell r="U612">
            <v>5</v>
          </cell>
          <cell r="V612" t="str">
            <v>PROYECTOS GESTIONES PASADAS</v>
          </cell>
          <cell r="W612">
            <v>779</v>
          </cell>
        </row>
        <row r="613">
          <cell r="B613" t="str">
            <v>B05-14094-00000</v>
          </cell>
          <cell r="C613" t="str">
            <v>CONSTRUCCION CANCHA MULTIPLE</v>
          </cell>
          <cell r="D613" t="str">
            <v>7 DE SEPTIEMBRE</v>
          </cell>
          <cell r="E613">
            <v>3</v>
          </cell>
          <cell r="F613" t="str">
            <v>DISTRITO - 3</v>
          </cell>
          <cell r="G613" t="str">
            <v>I</v>
          </cell>
          <cell r="H613">
            <v>4314</v>
          </cell>
          <cell r="I613">
            <v>69</v>
          </cell>
          <cell r="J613">
            <v>4245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2</v>
          </cell>
          <cell r="R613" t="str">
            <v>OBRAS Y MEDIO AMBIENTE</v>
          </cell>
          <cell r="S613">
            <v>12</v>
          </cell>
          <cell r="T613" t="str">
            <v>INFRAESTRUCTURA URBANA Y RURAL</v>
          </cell>
          <cell r="U613">
            <v>5</v>
          </cell>
          <cell r="V613" t="str">
            <v>PROYECTOS GESTIONES PASADAS</v>
          </cell>
          <cell r="W613">
            <v>780</v>
          </cell>
        </row>
        <row r="614">
          <cell r="B614" t="str">
            <v>B05-14095-00000</v>
          </cell>
          <cell r="C614" t="str">
            <v>CONSTRUCCION CANCHA MULTIPLE (FASE II)</v>
          </cell>
          <cell r="D614" t="str">
            <v>COMPLEMENTO NATIVIDAD</v>
          </cell>
          <cell r="E614">
            <v>3</v>
          </cell>
          <cell r="F614" t="str">
            <v>DISTRITO - 3</v>
          </cell>
          <cell r="G614" t="str">
            <v>I</v>
          </cell>
          <cell r="H614">
            <v>30000</v>
          </cell>
          <cell r="I614">
            <v>5121</v>
          </cell>
          <cell r="J614">
            <v>24879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2</v>
          </cell>
          <cell r="R614" t="str">
            <v>OBRAS Y MEDIO AMBIENTE</v>
          </cell>
          <cell r="S614">
            <v>12</v>
          </cell>
          <cell r="T614" t="str">
            <v>INFRAESTRUCTURA URBANA Y RURAL</v>
          </cell>
          <cell r="U614">
            <v>5</v>
          </cell>
          <cell r="V614" t="str">
            <v>PROYECTOS GESTIONES PASADAS</v>
          </cell>
          <cell r="W614">
            <v>781</v>
          </cell>
        </row>
        <row r="615">
          <cell r="B615" t="str">
            <v>B05-14099-00000</v>
          </cell>
          <cell r="C615" t="str">
            <v>CONSTRUCCION DE BIBLIOTECA (FASE I)</v>
          </cell>
          <cell r="D615" t="str">
            <v>UNION ACHIRI</v>
          </cell>
          <cell r="E615">
            <v>3</v>
          </cell>
          <cell r="F615" t="str">
            <v>DISTRITO - 3</v>
          </cell>
          <cell r="G615" t="str">
            <v>I</v>
          </cell>
          <cell r="H615">
            <v>80000</v>
          </cell>
          <cell r="I615">
            <v>17810</v>
          </cell>
          <cell r="J615">
            <v>62190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2</v>
          </cell>
          <cell r="R615" t="str">
            <v>OBRAS Y MEDIO AMBIENTE</v>
          </cell>
          <cell r="S615">
            <v>12</v>
          </cell>
          <cell r="T615" t="str">
            <v>INFRAESTRUCTURA URBANA Y RURAL</v>
          </cell>
          <cell r="U615">
            <v>5</v>
          </cell>
          <cell r="V615" t="str">
            <v>PROYECTOS GESTIONES PASADAS</v>
          </cell>
          <cell r="W615">
            <v>782</v>
          </cell>
        </row>
        <row r="616">
          <cell r="B616" t="str">
            <v>B05-14100-00000</v>
          </cell>
          <cell r="C616" t="str">
            <v>CONSTRUCCION DE CORDONES DE ACERA</v>
          </cell>
          <cell r="D616" t="str">
            <v>ALTO CHIJINI U.V.A.</v>
          </cell>
          <cell r="E616">
            <v>3</v>
          </cell>
          <cell r="F616" t="str">
            <v>DISTRITO - 3</v>
          </cell>
          <cell r="G616" t="str">
            <v>I</v>
          </cell>
          <cell r="H616">
            <v>22000</v>
          </cell>
          <cell r="I616">
            <v>22000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2</v>
          </cell>
          <cell r="R616" t="str">
            <v>OBRAS Y MEDIO AMBIENTE</v>
          </cell>
          <cell r="S616">
            <v>18</v>
          </cell>
          <cell r="T616" t="str">
            <v>CONSTRUCCION Y MANTENIMIENTO DE CAMINOS VECINALES</v>
          </cell>
          <cell r="U616">
            <v>5</v>
          </cell>
          <cell r="V616" t="str">
            <v>PROYECTOS GESTIONES PASADAS</v>
          </cell>
          <cell r="W616">
            <v>783</v>
          </cell>
        </row>
        <row r="617">
          <cell r="B617" t="str">
            <v>B05-14103-00000</v>
          </cell>
          <cell r="C617" t="str">
            <v>CONSTRUCCION DE PLAZA Y PARQUE INFANTIL (FASE III)</v>
          </cell>
          <cell r="D617" t="str">
            <v>CHARAPAQUI MUNICIPAL</v>
          </cell>
          <cell r="E617">
            <v>3</v>
          </cell>
          <cell r="F617" t="str">
            <v>DISTRITO - 3</v>
          </cell>
          <cell r="G617" t="str">
            <v>I</v>
          </cell>
          <cell r="H617">
            <v>166531</v>
          </cell>
          <cell r="I617">
            <v>122253</v>
          </cell>
          <cell r="J617">
            <v>44278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2</v>
          </cell>
          <cell r="R617" t="str">
            <v>OBRAS Y MEDIO AMBIENTE</v>
          </cell>
          <cell r="S617">
            <v>12</v>
          </cell>
          <cell r="T617" t="str">
            <v>INFRAESTRUCTURA URBANA Y RURAL</v>
          </cell>
          <cell r="U617">
            <v>5</v>
          </cell>
          <cell r="V617" t="str">
            <v>PROYECTOS GESTIONES PASADAS</v>
          </cell>
          <cell r="W617">
            <v>784</v>
          </cell>
        </row>
        <row r="618">
          <cell r="B618" t="str">
            <v>B05-14107-00000</v>
          </cell>
          <cell r="C618" t="str">
            <v>CONSTRUCCION PLAZA CIVICA (FASE III)</v>
          </cell>
          <cell r="D618" t="str">
            <v>BARTOLINA SISA</v>
          </cell>
          <cell r="E618">
            <v>3</v>
          </cell>
          <cell r="F618" t="str">
            <v>DISTRITO - 3</v>
          </cell>
          <cell r="G618" t="str">
            <v>I</v>
          </cell>
          <cell r="H618">
            <v>130178</v>
          </cell>
          <cell r="I618">
            <v>64589</v>
          </cell>
          <cell r="J618">
            <v>65589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2</v>
          </cell>
          <cell r="R618" t="str">
            <v>OBRAS Y MEDIO AMBIENTE</v>
          </cell>
          <cell r="S618">
            <v>12</v>
          </cell>
          <cell r="T618" t="str">
            <v>INFRAESTRUCTURA URBANA Y RURAL</v>
          </cell>
          <cell r="U618">
            <v>5</v>
          </cell>
          <cell r="V618" t="str">
            <v>PROYECTOS GESTIONES PASADAS</v>
          </cell>
          <cell r="W618">
            <v>785</v>
          </cell>
        </row>
        <row r="619">
          <cell r="B619" t="str">
            <v>B05-14111-00000</v>
          </cell>
          <cell r="C619" t="str">
            <v>CONSTRUCCION SEDE SOCIAL (FASE I)</v>
          </cell>
          <cell r="D619" t="str">
            <v>COSMOS 78</v>
          </cell>
          <cell r="E619">
            <v>3</v>
          </cell>
          <cell r="F619" t="str">
            <v>DISTRITO - 3</v>
          </cell>
          <cell r="G619" t="str">
            <v>I</v>
          </cell>
          <cell r="H619">
            <v>80000</v>
          </cell>
          <cell r="I619">
            <v>40000</v>
          </cell>
          <cell r="J619">
            <v>40000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2</v>
          </cell>
          <cell r="R619" t="str">
            <v>OBRAS Y MEDIO AMBIENTE</v>
          </cell>
          <cell r="S619">
            <v>12</v>
          </cell>
          <cell r="T619" t="str">
            <v>INFRAESTRUCTURA URBANA Y RURAL</v>
          </cell>
          <cell r="U619">
            <v>5</v>
          </cell>
          <cell r="V619" t="str">
            <v>PROYECTOS GESTIONES PASADAS</v>
          </cell>
          <cell r="W619">
            <v>786</v>
          </cell>
        </row>
        <row r="620">
          <cell r="B620" t="str">
            <v>B05-14116-00000</v>
          </cell>
          <cell r="C620" t="str">
            <v>CONSTRUCCION SEDE SOCIAL (FASE III)</v>
          </cell>
          <cell r="D620" t="str">
            <v>RIO CHOQUEHUANCA</v>
          </cell>
          <cell r="E620">
            <v>3</v>
          </cell>
          <cell r="F620" t="str">
            <v>DISTRITO - 3</v>
          </cell>
          <cell r="G620" t="str">
            <v>I</v>
          </cell>
          <cell r="H620">
            <v>15663</v>
          </cell>
          <cell r="I620">
            <v>3133</v>
          </cell>
          <cell r="J620">
            <v>12530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2</v>
          </cell>
          <cell r="R620" t="str">
            <v>OBRAS Y MEDIO AMBIENTE</v>
          </cell>
          <cell r="S620">
            <v>12</v>
          </cell>
          <cell r="T620" t="str">
            <v>INFRAESTRUCTURA URBANA Y RURAL</v>
          </cell>
          <cell r="U620">
            <v>5</v>
          </cell>
          <cell r="V620" t="str">
            <v>PROYECTOS GESTIONES PASADAS</v>
          </cell>
          <cell r="W620">
            <v>788</v>
          </cell>
        </row>
        <row r="621">
          <cell r="B621" t="str">
            <v>B05-14118-00000</v>
          </cell>
          <cell r="C621" t="str">
            <v>CONSTRUCCION CANCHA MULTIFUNCIONAL + TINGLADO (FASE IV)</v>
          </cell>
          <cell r="D621" t="str">
            <v>LAS KISWARAS</v>
          </cell>
          <cell r="E621">
            <v>3</v>
          </cell>
          <cell r="F621" t="str">
            <v>DISTRITO - 3</v>
          </cell>
          <cell r="G621" t="str">
            <v>I</v>
          </cell>
          <cell r="H621">
            <v>79427</v>
          </cell>
          <cell r="I621">
            <v>54339</v>
          </cell>
          <cell r="J621">
            <v>25088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2</v>
          </cell>
          <cell r="R621" t="str">
            <v>OBRAS Y MEDIO AMBIENTE</v>
          </cell>
          <cell r="S621">
            <v>12</v>
          </cell>
          <cell r="T621" t="str">
            <v>INFRAESTRUCTURA URBANA Y RURAL</v>
          </cell>
          <cell r="U621">
            <v>5</v>
          </cell>
          <cell r="V621" t="str">
            <v>PROYECTOS GESTIONES PASADAS</v>
          </cell>
          <cell r="W621">
            <v>789</v>
          </cell>
        </row>
        <row r="622">
          <cell r="B622" t="str">
            <v>B05-14135-00000</v>
          </cell>
          <cell r="C622" t="str">
            <v>DOTACION DE LOSETAS + CAPA BASE PARA ENLOSETADO AV. RAFAEL BUSTAMANTE</v>
          </cell>
          <cell r="D622" t="str">
            <v>10 DE FEBRERO</v>
          </cell>
          <cell r="E622">
            <v>3</v>
          </cell>
          <cell r="F622" t="str">
            <v>DISTRITO - 3</v>
          </cell>
          <cell r="G622" t="str">
            <v>I</v>
          </cell>
          <cell r="H622">
            <v>6298</v>
          </cell>
          <cell r="I622">
            <v>6298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2</v>
          </cell>
          <cell r="R622" t="str">
            <v>OBRAS Y MEDIO AMBIENTE</v>
          </cell>
          <cell r="S622">
            <v>18</v>
          </cell>
          <cell r="T622" t="str">
            <v>CONSTRUCCION Y MANTENIMIENTO DE CAMINOS VECINALES</v>
          </cell>
          <cell r="U622">
            <v>5</v>
          </cell>
          <cell r="V622" t="str">
            <v>PROYECTOS GESTIONES PASADAS</v>
          </cell>
          <cell r="W622">
            <v>790</v>
          </cell>
        </row>
        <row r="623">
          <cell r="B623" t="str">
            <v>B05-14147-00000</v>
          </cell>
          <cell r="C623" t="str">
            <v>DOTACION DE MATERIALES PARA CORDONES DE ACERA</v>
          </cell>
          <cell r="D623" t="str">
            <v>ALTO CHIJINI "A" EX FONVIS</v>
          </cell>
          <cell r="E623">
            <v>3</v>
          </cell>
          <cell r="F623" t="str">
            <v>DISTRITO - 3</v>
          </cell>
          <cell r="G623" t="str">
            <v>I</v>
          </cell>
          <cell r="H623">
            <v>22000</v>
          </cell>
          <cell r="I623">
            <v>22000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2</v>
          </cell>
          <cell r="R623" t="str">
            <v>OBRAS Y MEDIO AMBIENTE</v>
          </cell>
          <cell r="S623">
            <v>18</v>
          </cell>
          <cell r="T623" t="str">
            <v>CONSTRUCCION Y MANTENIMIENTO DE CAMINOS VECINALES</v>
          </cell>
          <cell r="U623">
            <v>5</v>
          </cell>
          <cell r="V623" t="str">
            <v>PROYECTOS GESTIONES PASADAS</v>
          </cell>
          <cell r="W623">
            <v>791</v>
          </cell>
        </row>
        <row r="624">
          <cell r="B624" t="str">
            <v>B05-14158-00000</v>
          </cell>
          <cell r="C624" t="str">
            <v>DOTACION DE TUBERIAS PARA ALCANTARILLADO SANITARIO</v>
          </cell>
          <cell r="D624" t="str">
            <v>SAN SALVADOR</v>
          </cell>
          <cell r="E624">
            <v>3</v>
          </cell>
          <cell r="F624" t="str">
            <v>DISTRITO - 3</v>
          </cell>
          <cell r="G624" t="str">
            <v>I</v>
          </cell>
          <cell r="H624">
            <v>7338</v>
          </cell>
          <cell r="I624">
            <v>7338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 t="str">
            <v>OBRAS Y MEDIO AMBIENTE</v>
          </cell>
          <cell r="S624">
            <v>15</v>
          </cell>
          <cell r="T624" t="str">
            <v>PLAN USO DE DESECHOS SOLIDOS - ALCANTARILLADO SANITARIO</v>
          </cell>
          <cell r="U624">
            <v>5</v>
          </cell>
          <cell r="V624" t="str">
            <v>PROYECTOS GESTIONES PASADAS</v>
          </cell>
          <cell r="W624">
            <v>792</v>
          </cell>
        </row>
        <row r="625">
          <cell r="B625" t="str">
            <v>B05-14170-00000</v>
          </cell>
          <cell r="C625" t="str">
            <v>ENLOSETADO CALLE OCTAVIO CAMPERO ECHAZU</v>
          </cell>
          <cell r="D625" t="str">
            <v>ANTOFAGASTA</v>
          </cell>
          <cell r="E625">
            <v>3</v>
          </cell>
          <cell r="F625" t="str">
            <v>DISTRITO - 3</v>
          </cell>
          <cell r="G625" t="str">
            <v>I</v>
          </cell>
          <cell r="H625">
            <v>8234</v>
          </cell>
          <cell r="I625">
            <v>0</v>
          </cell>
          <cell r="J625">
            <v>8234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2</v>
          </cell>
          <cell r="R625" t="str">
            <v>OBRAS Y MEDIO AMBIENTE</v>
          </cell>
          <cell r="S625">
            <v>18</v>
          </cell>
          <cell r="T625" t="str">
            <v>CONSTRUCCION Y MANTENIMIENTO DE CAMINOS VECINALES</v>
          </cell>
          <cell r="U625">
            <v>5</v>
          </cell>
          <cell r="V625" t="str">
            <v>PROYECTOS GESTIONES PASADAS</v>
          </cell>
          <cell r="W625">
            <v>795</v>
          </cell>
        </row>
        <row r="626">
          <cell r="B626" t="str">
            <v>B05-14171-00000</v>
          </cell>
          <cell r="C626" t="str">
            <v>ENLOSETADO CALLE PUERTO HEART</v>
          </cell>
          <cell r="D626" t="str">
            <v>LOZA CHARAPAQUI</v>
          </cell>
          <cell r="E626">
            <v>3</v>
          </cell>
          <cell r="F626" t="str">
            <v>DISTRITO - 3</v>
          </cell>
          <cell r="G626" t="str">
            <v>I</v>
          </cell>
          <cell r="H626">
            <v>5448</v>
          </cell>
          <cell r="I626">
            <v>5448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2</v>
          </cell>
          <cell r="R626" t="str">
            <v>OBRAS Y MEDIO AMBIENTE</v>
          </cell>
          <cell r="S626">
            <v>18</v>
          </cell>
          <cell r="T626" t="str">
            <v>CONSTRUCCION Y MANTENIMIENTO DE CAMINOS VECINALES</v>
          </cell>
          <cell r="U626">
            <v>5</v>
          </cell>
          <cell r="V626" t="str">
            <v>PROYECTOS GESTIONES PASADAS</v>
          </cell>
          <cell r="W626">
            <v>796</v>
          </cell>
        </row>
        <row r="627">
          <cell r="B627" t="str">
            <v>B05-14176-00000</v>
          </cell>
          <cell r="C627" t="str">
            <v>ENLOSETADO DE CALLES HERNAN CORTEZ, PORTACHUELO Y VILLA MARTIN</v>
          </cell>
          <cell r="D627" t="str">
            <v>VILLA ADELA PLAN 145</v>
          </cell>
          <cell r="E627">
            <v>3</v>
          </cell>
          <cell r="F627" t="str">
            <v>DISTRITO - 3</v>
          </cell>
          <cell r="G627" t="str">
            <v>I</v>
          </cell>
          <cell r="H627">
            <v>8313</v>
          </cell>
          <cell r="I627">
            <v>8313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2</v>
          </cell>
          <cell r="R627" t="str">
            <v>OBRAS Y MEDIO AMBIENTE</v>
          </cell>
          <cell r="S627">
            <v>18</v>
          </cell>
          <cell r="T627" t="str">
            <v>CONSTRUCCION Y MANTENIMIENTO DE CAMINOS VECINALES</v>
          </cell>
          <cell r="U627">
            <v>5</v>
          </cell>
          <cell r="V627" t="str">
            <v>PROYECTOS GESTIONES PASADAS</v>
          </cell>
          <cell r="W627">
            <v>798</v>
          </cell>
        </row>
        <row r="628">
          <cell r="B628" t="str">
            <v>B05-14181-00000</v>
          </cell>
          <cell r="C628" t="str">
            <v>ASFALTO AV. HERNANI (PREINVERSION)</v>
          </cell>
          <cell r="D628" t="str">
            <v>DISTRITAL</v>
          </cell>
          <cell r="E628">
            <v>4</v>
          </cell>
          <cell r="F628" t="str">
            <v>DISTRITO - 4</v>
          </cell>
          <cell r="G628" t="str">
            <v>I</v>
          </cell>
          <cell r="H628">
            <v>53235</v>
          </cell>
          <cell r="I628">
            <v>53235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2</v>
          </cell>
          <cell r="R628" t="str">
            <v>OBRAS Y MEDIO AMBIENTE</v>
          </cell>
          <cell r="S628">
            <v>18</v>
          </cell>
          <cell r="T628" t="str">
            <v>CONSTRUCCION Y MANTENIMIENTO DE CAMINOS VECINALES</v>
          </cell>
          <cell r="U628">
            <v>5</v>
          </cell>
          <cell r="V628" t="str">
            <v>PROYECTOS GESTIONES PASADAS</v>
          </cell>
          <cell r="W628">
            <v>799</v>
          </cell>
        </row>
        <row r="629">
          <cell r="B629" t="str">
            <v>B05-14183-00000</v>
          </cell>
          <cell r="C629" t="str">
            <v>COMPLEMENTACION ENLOSETADO CALLE PROLONGACION ARANI</v>
          </cell>
          <cell r="D629" t="str">
            <v>ANEXO TUNARI</v>
          </cell>
          <cell r="E629">
            <v>4</v>
          </cell>
          <cell r="F629" t="str">
            <v>DISTRITO - 4</v>
          </cell>
          <cell r="G629" t="str">
            <v>I</v>
          </cell>
          <cell r="H629">
            <v>1206</v>
          </cell>
          <cell r="I629">
            <v>0</v>
          </cell>
          <cell r="J629">
            <v>1206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2</v>
          </cell>
          <cell r="R629" t="str">
            <v>OBRAS Y MEDIO AMBIENTE</v>
          </cell>
          <cell r="S629">
            <v>18</v>
          </cell>
          <cell r="T629" t="str">
            <v>CONSTRUCCION Y MANTENIMIENTO DE CAMINOS VECINALES</v>
          </cell>
          <cell r="U629">
            <v>5</v>
          </cell>
          <cell r="V629" t="str">
            <v>PROYECTOS GESTIONES PASADAS</v>
          </cell>
          <cell r="W629">
            <v>800</v>
          </cell>
        </row>
        <row r="630">
          <cell r="B630" t="str">
            <v>B05-14187-00000</v>
          </cell>
          <cell r="C630" t="str">
            <v>CONSTRUCCION PLAZA ESTRELLAS DE BELEN (FASE II)</v>
          </cell>
          <cell r="D630" t="str">
            <v>ESTRELLAS DE BELEN</v>
          </cell>
          <cell r="E630">
            <v>4</v>
          </cell>
          <cell r="F630" t="str">
            <v>DISTRITO - 4</v>
          </cell>
          <cell r="G630" t="str">
            <v>I</v>
          </cell>
          <cell r="H630">
            <v>64873</v>
          </cell>
          <cell r="I630">
            <v>64873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2</v>
          </cell>
          <cell r="R630" t="str">
            <v>OBRAS Y MEDIO AMBIENTE</v>
          </cell>
          <cell r="S630">
            <v>12</v>
          </cell>
          <cell r="T630" t="str">
            <v>INFRAESTRUCTURA URBANA Y RURAL</v>
          </cell>
          <cell r="U630">
            <v>5</v>
          </cell>
          <cell r="V630" t="str">
            <v>PROYECTOS GESTIONES PASADAS</v>
          </cell>
          <cell r="W630">
            <v>801</v>
          </cell>
        </row>
        <row r="631">
          <cell r="B631" t="str">
            <v>B05-14189-00000</v>
          </cell>
          <cell r="C631" t="str">
            <v>CONSTRUCCION CANCHA MULTIPLE (PLATAFORMA)</v>
          </cell>
          <cell r="D631" t="str">
            <v xml:space="preserve">GRAN PODER </v>
          </cell>
          <cell r="E631">
            <v>4</v>
          </cell>
          <cell r="F631" t="str">
            <v>DISTRITO - 4</v>
          </cell>
          <cell r="G631" t="str">
            <v>I</v>
          </cell>
          <cell r="H631">
            <v>2805</v>
          </cell>
          <cell r="I631">
            <v>0</v>
          </cell>
          <cell r="J631">
            <v>2805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2</v>
          </cell>
          <cell r="R631" t="str">
            <v>OBRAS Y MEDIO AMBIENTE</v>
          </cell>
          <cell r="S631">
            <v>12</v>
          </cell>
          <cell r="T631" t="str">
            <v>INFRAESTRUCTURA URBANA Y RURAL</v>
          </cell>
          <cell r="U631">
            <v>5</v>
          </cell>
          <cell r="V631" t="str">
            <v>PROYECTOS GESTIONES PASADAS</v>
          </cell>
          <cell r="W631">
            <v>802</v>
          </cell>
        </row>
        <row r="632">
          <cell r="B632" t="str">
            <v>B05-14192-00000</v>
          </cell>
          <cell r="C632" t="str">
            <v xml:space="preserve">CONSTRUCCION ENMALLADO AREA DE EQUIPAMIENTO </v>
          </cell>
          <cell r="D632" t="str">
            <v>VELEROS MINA CHOJLLA</v>
          </cell>
          <cell r="E632">
            <v>4</v>
          </cell>
          <cell r="F632" t="str">
            <v>DISTRITO - 4</v>
          </cell>
          <cell r="G632" t="str">
            <v>I</v>
          </cell>
          <cell r="H632">
            <v>6832</v>
          </cell>
          <cell r="I632">
            <v>6832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</v>
          </cell>
          <cell r="R632" t="str">
            <v>OBRAS Y MEDIO AMBIENTE</v>
          </cell>
          <cell r="S632">
            <v>12</v>
          </cell>
          <cell r="T632" t="str">
            <v>INFRAESTRUCTURA URBANA Y RURAL</v>
          </cell>
          <cell r="U632">
            <v>5</v>
          </cell>
          <cell r="V632" t="str">
            <v>PROYECTOS GESTIONES PASADAS</v>
          </cell>
          <cell r="W632">
            <v>803</v>
          </cell>
        </row>
        <row r="633">
          <cell r="B633" t="str">
            <v>B05-14194-00000</v>
          </cell>
          <cell r="C633" t="str">
            <v>CONSTRUCCION PARQUE INFANTIL  (FASE I)</v>
          </cell>
          <cell r="D633" t="str">
            <v>SANTA BARBARA</v>
          </cell>
          <cell r="E633">
            <v>4</v>
          </cell>
          <cell r="F633" t="str">
            <v>DISTRITO - 4</v>
          </cell>
          <cell r="G633" t="str">
            <v>I</v>
          </cell>
          <cell r="H633">
            <v>2473</v>
          </cell>
          <cell r="I633">
            <v>0</v>
          </cell>
          <cell r="J633">
            <v>2473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2</v>
          </cell>
          <cell r="R633" t="str">
            <v>OBRAS Y MEDIO AMBIENTE</v>
          </cell>
          <cell r="S633">
            <v>12</v>
          </cell>
          <cell r="T633" t="str">
            <v>INFRAESTRUCTURA URBANA Y RURAL</v>
          </cell>
          <cell r="U633">
            <v>5</v>
          </cell>
          <cell r="V633" t="str">
            <v>PROYECTOS GESTIONES PASADAS</v>
          </cell>
          <cell r="W633">
            <v>804</v>
          </cell>
        </row>
        <row r="634">
          <cell r="B634" t="str">
            <v>B05-14196-00000</v>
          </cell>
          <cell r="C634" t="str">
            <v>CONSTRUCCION PARQUE INFANTIL B</v>
          </cell>
          <cell r="D634" t="str">
            <v>VILLA YUNGUYO</v>
          </cell>
          <cell r="E634">
            <v>4</v>
          </cell>
          <cell r="F634" t="str">
            <v>DISTRITO - 4</v>
          </cell>
          <cell r="G634" t="str">
            <v>I</v>
          </cell>
          <cell r="H634">
            <v>2165</v>
          </cell>
          <cell r="I634">
            <v>2165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2</v>
          </cell>
          <cell r="R634" t="str">
            <v>OBRAS Y MEDIO AMBIENTE</v>
          </cell>
          <cell r="S634">
            <v>12</v>
          </cell>
          <cell r="T634" t="str">
            <v>INFRAESTRUCTURA URBANA Y RURAL</v>
          </cell>
          <cell r="U634">
            <v>5</v>
          </cell>
          <cell r="V634" t="str">
            <v>PROYECTOS GESTIONES PASADAS</v>
          </cell>
          <cell r="W634">
            <v>806</v>
          </cell>
        </row>
        <row r="635">
          <cell r="B635" t="str">
            <v>B05-14197-00000</v>
          </cell>
          <cell r="C635" t="str">
            <v>CONSTRUCCION PLAZA PRINCIPAL (FASE II)</v>
          </cell>
          <cell r="D635" t="str">
            <v>ESTRELLAS DE BELEN</v>
          </cell>
          <cell r="E635">
            <v>4</v>
          </cell>
          <cell r="F635" t="str">
            <v>DISTRITO - 4</v>
          </cell>
          <cell r="G635" t="str">
            <v>I</v>
          </cell>
          <cell r="H635">
            <v>123208</v>
          </cell>
          <cell r="I635">
            <v>123208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2</v>
          </cell>
          <cell r="R635" t="str">
            <v>OBRAS Y MEDIO AMBIENTE</v>
          </cell>
          <cell r="S635">
            <v>12</v>
          </cell>
          <cell r="T635" t="str">
            <v>INFRAESTRUCTURA URBANA Y RURAL</v>
          </cell>
          <cell r="U635">
            <v>5</v>
          </cell>
          <cell r="V635" t="str">
            <v>PROYECTOS GESTIONES PASADAS</v>
          </cell>
          <cell r="W635">
            <v>807</v>
          </cell>
        </row>
        <row r="636">
          <cell r="B636" t="str">
            <v>B05-14200-00000</v>
          </cell>
          <cell r="C636" t="str">
            <v>CONSTRUCCION SEDE SOCIAL (FASE II)</v>
          </cell>
          <cell r="D636" t="str">
            <v>LIBERTAD</v>
          </cell>
          <cell r="E636">
            <v>4</v>
          </cell>
          <cell r="F636" t="str">
            <v>DISTRITO - 4</v>
          </cell>
          <cell r="G636" t="str">
            <v>I</v>
          </cell>
          <cell r="H636">
            <v>1508</v>
          </cell>
          <cell r="I636">
            <v>0</v>
          </cell>
          <cell r="J636">
            <v>1508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2</v>
          </cell>
          <cell r="R636" t="str">
            <v>OBRAS Y MEDIO AMBIENTE</v>
          </cell>
          <cell r="S636">
            <v>12</v>
          </cell>
          <cell r="T636" t="str">
            <v>INFRAESTRUCTURA URBANA Y RURAL</v>
          </cell>
          <cell r="U636">
            <v>5</v>
          </cell>
          <cell r="V636" t="str">
            <v>PROYECTOS GESTIONES PASADAS</v>
          </cell>
          <cell r="W636">
            <v>809</v>
          </cell>
        </row>
        <row r="637">
          <cell r="B637" t="str">
            <v>B05-14212-00000</v>
          </cell>
          <cell r="C637" t="str">
            <v>DOTACION DE LOSETAS + CAPA BASE  PARA ENLOSETADO DE CALLE ALFREDO SANTALLA ESPRELLA  FASE II</v>
          </cell>
          <cell r="D637" t="str">
            <v>TUNARI  FAB</v>
          </cell>
          <cell r="E637">
            <v>4</v>
          </cell>
          <cell r="F637" t="str">
            <v>DISTRITO - 4</v>
          </cell>
          <cell r="G637" t="str">
            <v>I</v>
          </cell>
          <cell r="H637">
            <v>56864</v>
          </cell>
          <cell r="I637">
            <v>0</v>
          </cell>
          <cell r="J637">
            <v>56864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2</v>
          </cell>
          <cell r="R637" t="str">
            <v>OBRAS Y MEDIO AMBIENTE</v>
          </cell>
          <cell r="S637">
            <v>18</v>
          </cell>
          <cell r="T637" t="str">
            <v>CONSTRUCCION Y MANTENIMIENTO DE CAMINOS VECINALES</v>
          </cell>
          <cell r="U637">
            <v>5</v>
          </cell>
          <cell r="V637" t="str">
            <v>PROYECTOS GESTIONES PASADAS</v>
          </cell>
          <cell r="W637">
            <v>810</v>
          </cell>
        </row>
        <row r="638">
          <cell r="B638" t="str">
            <v>B05-14217-00000</v>
          </cell>
          <cell r="C638" t="str">
            <v>DOTACION DE MATERIALES DE CONSTRUCCION PARA SEDE SOCIAL (FASE III)</v>
          </cell>
          <cell r="D638" t="str">
            <v>MERCEDARIO SECTOR 7</v>
          </cell>
          <cell r="E638">
            <v>4</v>
          </cell>
          <cell r="F638" t="str">
            <v>DISTRITO - 4</v>
          </cell>
          <cell r="G638" t="str">
            <v>I</v>
          </cell>
          <cell r="H638">
            <v>375</v>
          </cell>
          <cell r="I638">
            <v>375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2</v>
          </cell>
          <cell r="R638" t="str">
            <v>OBRAS Y MEDIO AMBIENTE</v>
          </cell>
          <cell r="S638">
            <v>12</v>
          </cell>
          <cell r="T638" t="str">
            <v>INFRAESTRUCTURA URBANA Y RURAL</v>
          </cell>
          <cell r="U638">
            <v>5</v>
          </cell>
          <cell r="V638" t="str">
            <v>PROYECTOS GESTIONES PASADAS</v>
          </cell>
          <cell r="W638">
            <v>811</v>
          </cell>
        </row>
        <row r="639">
          <cell r="B639" t="str">
            <v>B05-14226-00000</v>
          </cell>
          <cell r="C639" t="str">
            <v>ENLOSETADO CALLE ENTRE MANZANOS "O" Y "N"</v>
          </cell>
          <cell r="D639" t="str">
            <v>LOTES Y SERVICIOS</v>
          </cell>
          <cell r="E639">
            <v>4</v>
          </cell>
          <cell r="F639" t="str">
            <v>DISTRITO - 4</v>
          </cell>
          <cell r="G639" t="str">
            <v>I</v>
          </cell>
          <cell r="H639">
            <v>617</v>
          </cell>
          <cell r="I639">
            <v>0</v>
          </cell>
          <cell r="J639">
            <v>617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2</v>
          </cell>
          <cell r="R639" t="str">
            <v>OBRAS Y MEDIO AMBIENTE</v>
          </cell>
          <cell r="S639">
            <v>18</v>
          </cell>
          <cell r="T639" t="str">
            <v>CONSTRUCCION Y MANTENIMIENTO DE CAMINOS VECINALES</v>
          </cell>
          <cell r="U639">
            <v>5</v>
          </cell>
          <cell r="V639" t="str">
            <v>PROYECTOS GESTIONES PASADAS</v>
          </cell>
          <cell r="W639">
            <v>812</v>
          </cell>
        </row>
        <row r="640">
          <cell r="B640" t="str">
            <v>B05-14240-00000</v>
          </cell>
          <cell r="C640" t="str">
            <v>CONSTRUCCION DE PARQUE CENTRAL (PREINVERSION)</v>
          </cell>
          <cell r="D640" t="str">
            <v>DISTRITAL</v>
          </cell>
          <cell r="E640">
            <v>15</v>
          </cell>
          <cell r="F640" t="str">
            <v>DISTRITAL</v>
          </cell>
          <cell r="G640" t="str">
            <v>I</v>
          </cell>
          <cell r="H640">
            <v>245000</v>
          </cell>
          <cell r="I640">
            <v>245000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2</v>
          </cell>
          <cell r="R640" t="str">
            <v>OBRAS Y MEDIO AMBIENTE</v>
          </cell>
          <cell r="S640">
            <v>12</v>
          </cell>
          <cell r="T640" t="str">
            <v>INFRAESTRUCTURA URBANA Y RURAL</v>
          </cell>
          <cell r="U640">
            <v>5</v>
          </cell>
          <cell r="V640" t="str">
            <v>PROYECTOS GESTIONES PASADAS</v>
          </cell>
          <cell r="W640">
            <v>814</v>
          </cell>
        </row>
        <row r="641">
          <cell r="B641" t="str">
            <v>B05-14246-00000</v>
          </cell>
          <cell r="C641" t="str">
            <v>CONSTRUCCION PARQUE INFANTIL</v>
          </cell>
          <cell r="D641" t="str">
            <v>GERMAN BUSCH  1-1-2</v>
          </cell>
          <cell r="E641">
            <v>5</v>
          </cell>
          <cell r="F641" t="str">
            <v>DISTRITO - 5</v>
          </cell>
          <cell r="G641" t="str">
            <v>I</v>
          </cell>
          <cell r="H641">
            <v>9437</v>
          </cell>
          <cell r="I641">
            <v>9437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2</v>
          </cell>
          <cell r="R641" t="str">
            <v>OBRAS Y MEDIO AMBIENTE</v>
          </cell>
          <cell r="S641">
            <v>12</v>
          </cell>
          <cell r="T641" t="str">
            <v>INFRAESTRUCTURA URBANA Y RURAL</v>
          </cell>
          <cell r="U641">
            <v>5</v>
          </cell>
          <cell r="V641" t="str">
            <v>PROYECTOS GESTIONES PASADAS</v>
          </cell>
          <cell r="W641">
            <v>815</v>
          </cell>
        </row>
        <row r="642">
          <cell r="B642" t="str">
            <v>B05-14248-00000</v>
          </cell>
          <cell r="C642" t="str">
            <v>CONSTRUCCION Y EQUIPAMIENTO DE PARQUE INFANTIL</v>
          </cell>
          <cell r="D642" t="str">
            <v>HUAYNA POTOSI   3RA SECCION</v>
          </cell>
          <cell r="E642">
            <v>5</v>
          </cell>
          <cell r="F642" t="str">
            <v>DISTRITO - 5</v>
          </cell>
          <cell r="G642" t="str">
            <v>I</v>
          </cell>
          <cell r="H642">
            <v>3474</v>
          </cell>
          <cell r="I642">
            <v>0</v>
          </cell>
          <cell r="J642">
            <v>3474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2</v>
          </cell>
          <cell r="R642" t="str">
            <v>OBRAS Y MEDIO AMBIENTE</v>
          </cell>
          <cell r="S642">
            <v>12</v>
          </cell>
          <cell r="T642" t="str">
            <v>INFRAESTRUCTURA URBANA Y RURAL</v>
          </cell>
          <cell r="U642">
            <v>5</v>
          </cell>
          <cell r="V642" t="str">
            <v>PROYECTOS GESTIONES PASADAS</v>
          </cell>
          <cell r="W642">
            <v>816</v>
          </cell>
        </row>
        <row r="643">
          <cell r="B643" t="str">
            <v>B05-14251-00000</v>
          </cell>
          <cell r="C643" t="str">
            <v>DOTACION DE LOSETAS PARA CALLE BOLIVIA Y ADYACENTES</v>
          </cell>
          <cell r="D643" t="str">
            <v>MERCURIO PLAN 400</v>
          </cell>
          <cell r="E643">
            <v>5</v>
          </cell>
          <cell r="F643" t="str">
            <v>DISTRITO - 5</v>
          </cell>
          <cell r="G643" t="str">
            <v>I</v>
          </cell>
          <cell r="H643">
            <v>177517</v>
          </cell>
          <cell r="I643">
            <v>177517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2</v>
          </cell>
          <cell r="R643" t="str">
            <v>OBRAS Y MEDIO AMBIENTE</v>
          </cell>
          <cell r="S643">
            <v>18</v>
          </cell>
          <cell r="T643" t="str">
            <v>CONSTRUCCION Y MANTENIMIENTO DE CAMINOS VECINALES</v>
          </cell>
          <cell r="U643">
            <v>5</v>
          </cell>
          <cell r="V643" t="str">
            <v>PROYECTOS GESTIONES PASADAS</v>
          </cell>
          <cell r="W643">
            <v>817</v>
          </cell>
        </row>
        <row r="644">
          <cell r="B644" t="str">
            <v>B05-14264-00000</v>
          </cell>
          <cell r="C644" t="str">
            <v>ENLOSETADO FINAL AV. JUAN PABLO II</v>
          </cell>
          <cell r="D644" t="str">
            <v>RIO SECO EX TRANCA</v>
          </cell>
          <cell r="E644">
            <v>5</v>
          </cell>
          <cell r="F644" t="str">
            <v>DISTRITO - 5</v>
          </cell>
          <cell r="G644" t="str">
            <v>I</v>
          </cell>
          <cell r="H644">
            <v>68709</v>
          </cell>
          <cell r="I644">
            <v>68709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2</v>
          </cell>
          <cell r="R644" t="str">
            <v>OBRAS Y MEDIO AMBIENTE</v>
          </cell>
          <cell r="S644">
            <v>18</v>
          </cell>
          <cell r="T644" t="str">
            <v>CONSTRUCCION Y MANTENIMIENTO DE CAMINOS VECINALES</v>
          </cell>
          <cell r="U644">
            <v>5</v>
          </cell>
          <cell r="V644" t="str">
            <v>PROYECTOS GESTIONES PASADAS</v>
          </cell>
          <cell r="W644">
            <v>818</v>
          </cell>
        </row>
        <row r="645">
          <cell r="B645" t="str">
            <v>B05-14270-00000</v>
          </cell>
          <cell r="C645" t="str">
            <v>CONSTRUCCION CENTRO OFTALMOLOGICO (FASE I)</v>
          </cell>
          <cell r="D645" t="str">
            <v>DISTRITAL</v>
          </cell>
          <cell r="E645">
            <v>6</v>
          </cell>
          <cell r="F645" t="str">
            <v>DISTRITO - 6</v>
          </cell>
          <cell r="G645" t="str">
            <v>I</v>
          </cell>
          <cell r="H645">
            <v>240445</v>
          </cell>
          <cell r="I645">
            <v>0</v>
          </cell>
          <cell r="J645">
            <v>0</v>
          </cell>
          <cell r="K645">
            <v>240445</v>
          </cell>
          <cell r="L645">
            <v>0</v>
          </cell>
          <cell r="M645">
            <v>0</v>
          </cell>
          <cell r="N645">
            <v>240445</v>
          </cell>
          <cell r="O645">
            <v>0</v>
          </cell>
          <cell r="P645">
            <v>0</v>
          </cell>
          <cell r="Q645">
            <v>1</v>
          </cell>
          <cell r="R645" t="str">
            <v>PROTECCION SOCIAL</v>
          </cell>
          <cell r="S645">
            <v>2</v>
          </cell>
          <cell r="T645" t="str">
            <v>SERVICIO DE SALUD</v>
          </cell>
          <cell r="U645">
            <v>5</v>
          </cell>
          <cell r="V645" t="str">
            <v>PROYECTOS GESTIONES PASADAS</v>
          </cell>
          <cell r="W645">
            <v>819</v>
          </cell>
        </row>
        <row r="646">
          <cell r="B646" t="str">
            <v>B05-14272-00000</v>
          </cell>
          <cell r="C646" t="str">
            <v>CONSTRUCCION MODULO POLICIAL</v>
          </cell>
          <cell r="D646" t="str">
            <v>16 DE JULIO 1RA. SECCION</v>
          </cell>
          <cell r="E646">
            <v>6</v>
          </cell>
          <cell r="F646" t="str">
            <v>DISTRITO - 6</v>
          </cell>
          <cell r="G646" t="str">
            <v>I</v>
          </cell>
          <cell r="H646">
            <v>92000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92000</v>
          </cell>
          <cell r="P646">
            <v>0</v>
          </cell>
          <cell r="Q646">
            <v>2</v>
          </cell>
          <cell r="R646" t="str">
            <v>OBRAS Y MEDIO AMBIENTE</v>
          </cell>
          <cell r="S646">
            <v>6</v>
          </cell>
          <cell r="T646" t="str">
            <v>SERVICIOS DE SEGURIDAD CIUDADANA</v>
          </cell>
          <cell r="U646">
            <v>5</v>
          </cell>
          <cell r="V646" t="str">
            <v>PROYECTOS GESTIONES PASADAS</v>
          </cell>
          <cell r="W646">
            <v>820</v>
          </cell>
        </row>
        <row r="647">
          <cell r="B647" t="str">
            <v>B05-14273-00000</v>
          </cell>
          <cell r="C647" t="str">
            <v>CONSTRUCCION MODULO POLICIAL</v>
          </cell>
          <cell r="D647" t="str">
            <v>16 DE JULIO 3RA. SECCION</v>
          </cell>
          <cell r="E647">
            <v>6</v>
          </cell>
          <cell r="F647" t="str">
            <v>DISTRITO - 6</v>
          </cell>
          <cell r="G647" t="str">
            <v>I</v>
          </cell>
          <cell r="H647">
            <v>5781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5781</v>
          </cell>
          <cell r="P647">
            <v>0</v>
          </cell>
          <cell r="Q647">
            <v>2</v>
          </cell>
          <cell r="R647" t="str">
            <v>OBRAS Y MEDIO AMBIENTE</v>
          </cell>
          <cell r="S647">
            <v>6</v>
          </cell>
          <cell r="T647" t="str">
            <v>SERVICIOS DE SEGURIDAD CIUDADANA</v>
          </cell>
          <cell r="U647">
            <v>5</v>
          </cell>
          <cell r="V647" t="str">
            <v>PROYECTOS GESTIONES PASADAS</v>
          </cell>
          <cell r="W647">
            <v>821</v>
          </cell>
        </row>
        <row r="648">
          <cell r="B648" t="str">
            <v>B05-14274-00000</v>
          </cell>
          <cell r="C648" t="str">
            <v>CONSTRUCCION MODULO POLICIAL</v>
          </cell>
          <cell r="D648" t="str">
            <v xml:space="preserve">ALTO LA PORTADA </v>
          </cell>
          <cell r="E648">
            <v>6</v>
          </cell>
          <cell r="F648" t="str">
            <v>DISTRITO - 6</v>
          </cell>
          <cell r="G648" t="str">
            <v>I</v>
          </cell>
          <cell r="H648">
            <v>50000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50000</v>
          </cell>
          <cell r="P648">
            <v>0</v>
          </cell>
          <cell r="Q648">
            <v>2</v>
          </cell>
          <cell r="R648" t="str">
            <v>OBRAS Y MEDIO AMBIENTE</v>
          </cell>
          <cell r="S648">
            <v>6</v>
          </cell>
          <cell r="T648" t="str">
            <v>SERVICIOS DE SEGURIDAD CIUDADANA</v>
          </cell>
          <cell r="U648">
            <v>5</v>
          </cell>
          <cell r="V648" t="str">
            <v>PROYECTOS GESTIONES PASADAS</v>
          </cell>
          <cell r="W648">
            <v>822</v>
          </cell>
        </row>
        <row r="649">
          <cell r="B649" t="str">
            <v>B05-14275-00000</v>
          </cell>
          <cell r="C649" t="str">
            <v>CONSTRUCCION MODULO POLICIAL</v>
          </cell>
          <cell r="D649" t="str">
            <v>ALTO LIMA 2DA. SECCION</v>
          </cell>
          <cell r="E649">
            <v>6</v>
          </cell>
          <cell r="F649" t="str">
            <v>DISTRITO - 6</v>
          </cell>
          <cell r="G649" t="str">
            <v>I</v>
          </cell>
          <cell r="H649">
            <v>50000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50000</v>
          </cell>
          <cell r="P649">
            <v>0</v>
          </cell>
          <cell r="Q649">
            <v>2</v>
          </cell>
          <cell r="R649" t="str">
            <v>OBRAS Y MEDIO AMBIENTE</v>
          </cell>
          <cell r="S649">
            <v>6</v>
          </cell>
          <cell r="T649" t="str">
            <v>SERVICIOS DE SEGURIDAD CIUDADANA</v>
          </cell>
          <cell r="U649">
            <v>5</v>
          </cell>
          <cell r="V649" t="str">
            <v>PROYECTOS GESTIONES PASADAS</v>
          </cell>
          <cell r="W649">
            <v>823</v>
          </cell>
        </row>
        <row r="650">
          <cell r="B650" t="str">
            <v>B05-14278-00000</v>
          </cell>
          <cell r="C650" t="str">
            <v>CONSTRUCCION MODULO POLICIAL</v>
          </cell>
          <cell r="D650" t="str">
            <v>BALLIVIAN 1RA SECCION</v>
          </cell>
          <cell r="E650">
            <v>6</v>
          </cell>
          <cell r="F650" t="str">
            <v>DISTRITO - 6</v>
          </cell>
          <cell r="G650" t="str">
            <v>I</v>
          </cell>
          <cell r="H650">
            <v>50000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50000</v>
          </cell>
          <cell r="P650">
            <v>0</v>
          </cell>
          <cell r="Q650">
            <v>2</v>
          </cell>
          <cell r="R650" t="str">
            <v>OBRAS Y MEDIO AMBIENTE</v>
          </cell>
          <cell r="S650">
            <v>6</v>
          </cell>
          <cell r="T650" t="str">
            <v>SERVICIOS DE SEGURIDAD CIUDADANA</v>
          </cell>
          <cell r="U650">
            <v>5</v>
          </cell>
          <cell r="V650" t="str">
            <v>PROYECTOS GESTIONES PASADAS</v>
          </cell>
          <cell r="W650">
            <v>825</v>
          </cell>
        </row>
        <row r="651">
          <cell r="B651" t="str">
            <v>B05-14279-00000</v>
          </cell>
          <cell r="C651" t="str">
            <v>CONSTRUCCION MODULO POLICIAL</v>
          </cell>
          <cell r="D651" t="str">
            <v xml:space="preserve">LORETO </v>
          </cell>
          <cell r="E651">
            <v>6</v>
          </cell>
          <cell r="F651" t="str">
            <v>DISTRITO - 6</v>
          </cell>
          <cell r="G651" t="str">
            <v>I</v>
          </cell>
          <cell r="H651">
            <v>50000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50000</v>
          </cell>
          <cell r="P651">
            <v>0</v>
          </cell>
          <cell r="Q651">
            <v>2</v>
          </cell>
          <cell r="R651" t="str">
            <v>OBRAS Y MEDIO AMBIENTE</v>
          </cell>
          <cell r="S651">
            <v>6</v>
          </cell>
          <cell r="T651" t="str">
            <v>SERVICIOS DE SEGURIDAD CIUDADANA</v>
          </cell>
          <cell r="U651">
            <v>5</v>
          </cell>
          <cell r="V651" t="str">
            <v>PROYECTOS GESTIONES PASADAS</v>
          </cell>
          <cell r="W651">
            <v>826</v>
          </cell>
        </row>
        <row r="652">
          <cell r="B652" t="str">
            <v>B05-14280-00000</v>
          </cell>
          <cell r="C652" t="str">
            <v>CONSTRUCCION MODULO POLICIAL</v>
          </cell>
          <cell r="D652" t="str">
            <v xml:space="preserve">LOS ANDES </v>
          </cell>
          <cell r="E652">
            <v>6</v>
          </cell>
          <cell r="F652" t="str">
            <v>DISTRITO - 6</v>
          </cell>
          <cell r="G652" t="str">
            <v>I</v>
          </cell>
          <cell r="H652">
            <v>5661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5661</v>
          </cell>
          <cell r="P652">
            <v>0</v>
          </cell>
          <cell r="Q652">
            <v>2</v>
          </cell>
          <cell r="R652" t="str">
            <v>OBRAS Y MEDIO AMBIENTE</v>
          </cell>
          <cell r="S652">
            <v>6</v>
          </cell>
          <cell r="T652" t="str">
            <v>SERVICIOS DE SEGURIDAD CIUDADANA</v>
          </cell>
          <cell r="U652">
            <v>5</v>
          </cell>
          <cell r="V652" t="str">
            <v>PROYECTOS GESTIONES PASADAS</v>
          </cell>
          <cell r="W652">
            <v>827</v>
          </cell>
        </row>
        <row r="653">
          <cell r="B653" t="str">
            <v>B05-14281-00000</v>
          </cell>
          <cell r="C653" t="str">
            <v>CONSTRUCCION MODULO POLICIAL</v>
          </cell>
          <cell r="D653" t="str">
            <v xml:space="preserve">OBREROS FERROVIARIOS </v>
          </cell>
          <cell r="E653">
            <v>6</v>
          </cell>
          <cell r="F653" t="str">
            <v>DISTRITO - 6</v>
          </cell>
          <cell r="G653" t="str">
            <v>I</v>
          </cell>
          <cell r="H653">
            <v>50000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50000</v>
          </cell>
          <cell r="P653">
            <v>0</v>
          </cell>
          <cell r="Q653">
            <v>2</v>
          </cell>
          <cell r="R653" t="str">
            <v>OBRAS Y MEDIO AMBIENTE</v>
          </cell>
          <cell r="S653">
            <v>6</v>
          </cell>
          <cell r="T653" t="str">
            <v>SERVICIOS DE SEGURIDAD CIUDADANA</v>
          </cell>
          <cell r="U653">
            <v>5</v>
          </cell>
          <cell r="V653" t="str">
            <v>PROYECTOS GESTIONES PASADAS</v>
          </cell>
          <cell r="W653">
            <v>828</v>
          </cell>
        </row>
        <row r="654">
          <cell r="B654" t="str">
            <v>B05-14286-00000</v>
          </cell>
          <cell r="C654" t="str">
            <v>DOTACION DE MATERIAL PARA CORDONES DE ACERA  (GENERACION DE EMPLEO)</v>
          </cell>
          <cell r="D654" t="str">
            <v>ALTO VILLA VICTORIA</v>
          </cell>
          <cell r="E654">
            <v>6</v>
          </cell>
          <cell r="F654" t="str">
            <v>DISTRITO - 6</v>
          </cell>
          <cell r="G654" t="str">
            <v>I</v>
          </cell>
          <cell r="H654">
            <v>40000</v>
          </cell>
          <cell r="I654">
            <v>40000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</v>
          </cell>
          <cell r="R654" t="str">
            <v>OBRAS Y MEDIO AMBIENTE</v>
          </cell>
          <cell r="S654">
            <v>25</v>
          </cell>
          <cell r="T654" t="str">
            <v>PROGRAMA INTENSIVO DE EMPLEO - GEN. EMPLEO</v>
          </cell>
          <cell r="U654">
            <v>5</v>
          </cell>
          <cell r="V654" t="str">
            <v>PROYECTOS GESTIONES PASADAS</v>
          </cell>
          <cell r="W654">
            <v>829</v>
          </cell>
        </row>
        <row r="655">
          <cell r="B655" t="str">
            <v>B05-14296-00000</v>
          </cell>
          <cell r="C655" t="str">
            <v>EQUIPAMIENTO RETEN POLICIAL AV. PUCARANI</v>
          </cell>
          <cell r="D655" t="str">
            <v>ALTO LIMA 3RA SECCION</v>
          </cell>
          <cell r="E655">
            <v>6</v>
          </cell>
          <cell r="F655" t="str">
            <v>DISTRITO - 6</v>
          </cell>
          <cell r="G655" t="str">
            <v>I</v>
          </cell>
          <cell r="H655">
            <v>15000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15000</v>
          </cell>
          <cell r="P655">
            <v>0</v>
          </cell>
          <cell r="Q655">
            <v>4</v>
          </cell>
          <cell r="R655" t="str">
            <v>FORTALECIMIENTO INSTITUCIONAL</v>
          </cell>
          <cell r="S655">
            <v>28</v>
          </cell>
          <cell r="T655" t="str">
            <v>FORTALECIMIENTO SUB ALCALDIAS DISTRITALES</v>
          </cell>
          <cell r="U655">
            <v>5</v>
          </cell>
          <cell r="V655" t="str">
            <v>PROYECTOS GESTIONES PASADAS</v>
          </cell>
          <cell r="W655">
            <v>831</v>
          </cell>
        </row>
        <row r="656">
          <cell r="B656" t="str">
            <v>B05-14297-00000</v>
          </cell>
          <cell r="C656" t="str">
            <v>PAVIMENTADO AV. ECUADOR (ESTUDIOS DE PREINVERSION)</v>
          </cell>
          <cell r="D656" t="str">
            <v>ALTO LIMA 2DA. SECCION</v>
          </cell>
          <cell r="E656">
            <v>6</v>
          </cell>
          <cell r="F656" t="str">
            <v>DISTRITO - 6</v>
          </cell>
          <cell r="G656" t="str">
            <v>I</v>
          </cell>
          <cell r="H656">
            <v>20000</v>
          </cell>
          <cell r="I656">
            <v>20000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2</v>
          </cell>
          <cell r="R656" t="str">
            <v>OBRAS Y MEDIO AMBIENTE</v>
          </cell>
          <cell r="S656">
            <v>18</v>
          </cell>
          <cell r="T656" t="str">
            <v>CONSTRUCCION Y MANTENIMIENTO DE CAMINOS VECINALES</v>
          </cell>
          <cell r="U656">
            <v>5</v>
          </cell>
          <cell r="V656" t="str">
            <v>PROYECTOS GESTIONES PASADAS</v>
          </cell>
          <cell r="W656">
            <v>832</v>
          </cell>
        </row>
        <row r="657">
          <cell r="B657" t="str">
            <v>B05-14298-00000</v>
          </cell>
          <cell r="C657" t="str">
            <v>PAVIMENTADO PLAZA ENTORNO, AV. MARIO ARZE PLAZA CIVICA AERONAUTICA (ESTUDIOS DE PREINVERSION)</v>
          </cell>
          <cell r="D657" t="str">
            <v>LORETO</v>
          </cell>
          <cell r="E657">
            <v>6</v>
          </cell>
          <cell r="F657" t="str">
            <v>DISTRITO - 6</v>
          </cell>
          <cell r="G657" t="str">
            <v>I</v>
          </cell>
          <cell r="H657">
            <v>20000</v>
          </cell>
          <cell r="I657">
            <v>0</v>
          </cell>
          <cell r="J657">
            <v>20000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2</v>
          </cell>
          <cell r="R657" t="str">
            <v>OBRAS Y MEDIO AMBIENTE</v>
          </cell>
          <cell r="S657">
            <v>18</v>
          </cell>
          <cell r="T657" t="str">
            <v>CONSTRUCCION Y MANTENIMIENTO DE CAMINOS VECINALES</v>
          </cell>
          <cell r="U657">
            <v>5</v>
          </cell>
          <cell r="V657" t="str">
            <v>PROYECTOS GESTIONES PASADAS</v>
          </cell>
          <cell r="W657">
            <v>833</v>
          </cell>
        </row>
        <row r="658">
          <cell r="B658" t="str">
            <v>B05-14308-00000</v>
          </cell>
          <cell r="C658" t="str">
            <v>CONSTRUCCION BIBLIOTECA (FASE I)</v>
          </cell>
          <cell r="D658" t="str">
            <v>MERCEDES "E"</v>
          </cell>
          <cell r="E658">
            <v>8</v>
          </cell>
          <cell r="F658" t="str">
            <v>DISTRITO - 8</v>
          </cell>
          <cell r="G658" t="str">
            <v>I</v>
          </cell>
          <cell r="H658">
            <v>5438</v>
          </cell>
          <cell r="I658">
            <v>5438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2</v>
          </cell>
          <cell r="R658" t="str">
            <v>OBRAS Y MEDIO AMBIENTE</v>
          </cell>
          <cell r="S658">
            <v>12</v>
          </cell>
          <cell r="T658" t="str">
            <v>INFRAESTRUCTURA URBANA Y RURAL</v>
          </cell>
          <cell r="U658">
            <v>5</v>
          </cell>
          <cell r="V658" t="str">
            <v>PROYECTOS GESTIONES PASADAS</v>
          </cell>
          <cell r="W658">
            <v>834</v>
          </cell>
        </row>
        <row r="659">
          <cell r="B659" t="str">
            <v>B05-14315-00000</v>
          </cell>
          <cell r="C659" t="str">
            <v>CONSTRUCCION MODULO POLICIAL</v>
          </cell>
          <cell r="D659" t="str">
            <v>UNIFICADA POTOSI</v>
          </cell>
          <cell r="E659">
            <v>8</v>
          </cell>
          <cell r="F659" t="str">
            <v>DISTRITO - 8</v>
          </cell>
          <cell r="G659" t="str">
            <v>I</v>
          </cell>
          <cell r="H659">
            <v>1496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1496</v>
          </cell>
          <cell r="P659">
            <v>0</v>
          </cell>
          <cell r="Q659">
            <v>2</v>
          </cell>
          <cell r="R659" t="str">
            <v>OBRAS Y MEDIO AMBIENTE</v>
          </cell>
          <cell r="S659">
            <v>6</v>
          </cell>
          <cell r="T659" t="str">
            <v>SERVICIOS DE SEGURIDAD CIUDADANA</v>
          </cell>
          <cell r="U659">
            <v>5</v>
          </cell>
          <cell r="V659" t="str">
            <v>PROYECTOS GESTIONES PASADAS</v>
          </cell>
          <cell r="W659">
            <v>835</v>
          </cell>
        </row>
        <row r="660">
          <cell r="B660" t="str">
            <v>B05-14318-00000</v>
          </cell>
          <cell r="C660" t="str">
            <v>CONSTRUCCION POSTA SANITARIA (OBRA FINA)</v>
          </cell>
          <cell r="D660" t="str">
            <v>TARAPACA JHUNTUMA SECTOR "B"</v>
          </cell>
          <cell r="E660">
            <v>8</v>
          </cell>
          <cell r="F660" t="str">
            <v>DISTRITO - 8</v>
          </cell>
          <cell r="G660" t="str">
            <v>I</v>
          </cell>
          <cell r="H660">
            <v>10000</v>
          </cell>
          <cell r="I660">
            <v>0</v>
          </cell>
          <cell r="J660">
            <v>10000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1</v>
          </cell>
          <cell r="R660" t="str">
            <v>PROTECCION SOCIAL</v>
          </cell>
          <cell r="S660">
            <v>2</v>
          </cell>
          <cell r="T660" t="str">
            <v>SERVICIO DE SALUD</v>
          </cell>
          <cell r="U660">
            <v>5</v>
          </cell>
          <cell r="V660" t="str">
            <v>PROYECTOS GESTIONES PASADAS</v>
          </cell>
          <cell r="W660">
            <v>836</v>
          </cell>
        </row>
        <row r="661">
          <cell r="B661" t="str">
            <v>B05-14321-00000</v>
          </cell>
          <cell r="C661" t="str">
            <v>DOTACION MATERIAL DE CONSTRUCCION PARA CANCHA DE FUTSAL</v>
          </cell>
          <cell r="D661" t="str">
            <v>INTI RAYMI II</v>
          </cell>
          <cell r="E661">
            <v>8</v>
          </cell>
          <cell r="F661" t="str">
            <v>DISTRITO - 8</v>
          </cell>
          <cell r="G661" t="str">
            <v>I</v>
          </cell>
          <cell r="H661">
            <v>30000</v>
          </cell>
          <cell r="I661">
            <v>20000</v>
          </cell>
          <cell r="J661">
            <v>10000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2</v>
          </cell>
          <cell r="R661" t="str">
            <v>OBRAS Y MEDIO AMBIENTE</v>
          </cell>
          <cell r="S661">
            <v>12</v>
          </cell>
          <cell r="T661" t="str">
            <v>INFRAESTRUCTURA URBANA Y RURAL</v>
          </cell>
          <cell r="U661">
            <v>5</v>
          </cell>
          <cell r="V661" t="str">
            <v>PROYECTOS GESTIONES PASADAS</v>
          </cell>
          <cell r="W661">
            <v>837</v>
          </cell>
        </row>
        <row r="662">
          <cell r="B662" t="str">
            <v>B05-14335-00000</v>
          </cell>
          <cell r="C662" t="str">
            <v>DOTACION MATERIALES DE CONSTRUCCION PARA CANCHA DE FUTSAL + GRADERIAS Y ENMALLADO</v>
          </cell>
          <cell r="D662" t="str">
            <v>SAN JOSÉ</v>
          </cell>
          <cell r="E662">
            <v>8</v>
          </cell>
          <cell r="F662" t="str">
            <v>DISTRITO - 8</v>
          </cell>
          <cell r="G662" t="str">
            <v>I</v>
          </cell>
          <cell r="H662">
            <v>48000</v>
          </cell>
          <cell r="I662">
            <v>23000</v>
          </cell>
          <cell r="J662">
            <v>25000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2</v>
          </cell>
          <cell r="R662" t="str">
            <v>OBRAS Y MEDIO AMBIENTE</v>
          </cell>
          <cell r="S662">
            <v>12</v>
          </cell>
          <cell r="T662" t="str">
            <v>INFRAESTRUCTURA URBANA Y RURAL</v>
          </cell>
          <cell r="U662">
            <v>5</v>
          </cell>
          <cell r="V662" t="str">
            <v>PROYECTOS GESTIONES PASADAS</v>
          </cell>
          <cell r="W662">
            <v>838</v>
          </cell>
        </row>
        <row r="663">
          <cell r="B663" t="str">
            <v>B05-14336-00000</v>
          </cell>
          <cell r="C663" t="str">
            <v>DOTACION MATERIALES DE CONSTRUCCION PARA CANCHA MULTIPLE (COMPLEMENTACION)</v>
          </cell>
          <cell r="D663" t="str">
            <v>SAN LUIS SENKATA</v>
          </cell>
          <cell r="E663">
            <v>8</v>
          </cell>
          <cell r="F663" t="str">
            <v>DISTRITO - 8</v>
          </cell>
          <cell r="G663" t="str">
            <v>I</v>
          </cell>
          <cell r="H663">
            <v>5840</v>
          </cell>
          <cell r="I663">
            <v>0</v>
          </cell>
          <cell r="J663">
            <v>5840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2</v>
          </cell>
          <cell r="R663" t="str">
            <v>OBRAS Y MEDIO AMBIENTE</v>
          </cell>
          <cell r="S663">
            <v>12</v>
          </cell>
          <cell r="T663" t="str">
            <v>INFRAESTRUCTURA URBANA Y RURAL</v>
          </cell>
          <cell r="U663">
            <v>5</v>
          </cell>
          <cell r="V663" t="str">
            <v>PROYECTOS GESTIONES PASADAS</v>
          </cell>
          <cell r="W663">
            <v>839</v>
          </cell>
        </row>
        <row r="664">
          <cell r="B664" t="str">
            <v>B05-14337-00000</v>
          </cell>
          <cell r="C664" t="str">
            <v>DOTACION MATERIALES DE CONSTRUCCION PARA CONCLUSION DE CANCHA MULTIPLE</v>
          </cell>
          <cell r="D664" t="str">
            <v>POLONIA</v>
          </cell>
          <cell r="E664">
            <v>8</v>
          </cell>
          <cell r="F664" t="str">
            <v>DISTRITO - 8</v>
          </cell>
          <cell r="G664" t="str">
            <v>I</v>
          </cell>
          <cell r="H664">
            <v>10000</v>
          </cell>
          <cell r="I664">
            <v>0</v>
          </cell>
          <cell r="J664">
            <v>10000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2</v>
          </cell>
          <cell r="R664" t="str">
            <v>OBRAS Y MEDIO AMBIENTE</v>
          </cell>
          <cell r="S664">
            <v>12</v>
          </cell>
          <cell r="T664" t="str">
            <v>INFRAESTRUCTURA URBANA Y RURAL</v>
          </cell>
          <cell r="U664">
            <v>5</v>
          </cell>
          <cell r="V664" t="str">
            <v>PROYECTOS GESTIONES PASADAS</v>
          </cell>
          <cell r="W664">
            <v>840</v>
          </cell>
        </row>
        <row r="665">
          <cell r="B665" t="str">
            <v>B05-14343-00000</v>
          </cell>
          <cell r="C665" t="str">
            <v>DOTACION CEMENTO PARA CONSTRUCCION DE CORDONES DE ACERA</v>
          </cell>
          <cell r="D665" t="str">
            <v>16 DE NOVIEMBRE</v>
          </cell>
          <cell r="E665">
            <v>8</v>
          </cell>
          <cell r="F665" t="str">
            <v>DISTRITO - 8</v>
          </cell>
          <cell r="G665" t="str">
            <v>I</v>
          </cell>
          <cell r="H665">
            <v>10000</v>
          </cell>
          <cell r="I665">
            <v>0</v>
          </cell>
          <cell r="J665">
            <v>10000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2</v>
          </cell>
          <cell r="R665" t="str">
            <v>OBRAS Y MEDIO AMBIENTE</v>
          </cell>
          <cell r="S665">
            <v>18</v>
          </cell>
          <cell r="T665" t="str">
            <v>CONSTRUCCION Y MANTENIMIENTO DE CAMINOS VECINALES</v>
          </cell>
          <cell r="U665">
            <v>5</v>
          </cell>
          <cell r="V665" t="str">
            <v>PROYECTOS GESTIONES PASADAS</v>
          </cell>
          <cell r="W665">
            <v>841</v>
          </cell>
        </row>
        <row r="666">
          <cell r="B666" t="str">
            <v>B05-14351-00000</v>
          </cell>
          <cell r="C666" t="str">
            <v>DOTACION DE CEMENTO PARA CONSTRUCCION DE CORDONES DE ACERA CONTORNO PLAZA</v>
          </cell>
          <cell r="D666" t="str">
            <v>ANDINO SENKATA</v>
          </cell>
          <cell r="E666">
            <v>8</v>
          </cell>
          <cell r="F666" t="str">
            <v>DISTRITO - 8</v>
          </cell>
          <cell r="G666" t="str">
            <v>I</v>
          </cell>
          <cell r="H666">
            <v>4504</v>
          </cell>
          <cell r="I666">
            <v>0</v>
          </cell>
          <cell r="J666">
            <v>4504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2</v>
          </cell>
          <cell r="R666" t="str">
            <v>OBRAS Y MEDIO AMBIENTE</v>
          </cell>
          <cell r="S666">
            <v>18</v>
          </cell>
          <cell r="T666" t="str">
            <v>CONSTRUCCION Y MANTENIMIENTO DE CAMINOS VECINALES</v>
          </cell>
          <cell r="U666">
            <v>5</v>
          </cell>
          <cell r="V666" t="str">
            <v>PROYECTOS GESTIONES PASADAS</v>
          </cell>
          <cell r="W666">
            <v>842</v>
          </cell>
        </row>
        <row r="667">
          <cell r="B667" t="str">
            <v>B05-14368-00000</v>
          </cell>
          <cell r="C667" t="str">
            <v>DOTACION DE PIEDRAS PARA EMPEDRADO DE CALLES</v>
          </cell>
          <cell r="D667" t="str">
            <v>30 DE AGOSTO</v>
          </cell>
          <cell r="E667">
            <v>8</v>
          </cell>
          <cell r="F667" t="str">
            <v>DISTRITO - 8</v>
          </cell>
          <cell r="G667" t="str">
            <v>I</v>
          </cell>
          <cell r="H667">
            <v>20600</v>
          </cell>
          <cell r="I667">
            <v>15000</v>
          </cell>
          <cell r="J667">
            <v>5600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2</v>
          </cell>
          <cell r="R667" t="str">
            <v>OBRAS Y MEDIO AMBIENTE</v>
          </cell>
          <cell r="S667">
            <v>18</v>
          </cell>
          <cell r="T667" t="str">
            <v>CONSTRUCCION Y MANTENIMIENTO DE CAMINOS VECINALES</v>
          </cell>
          <cell r="U667">
            <v>5</v>
          </cell>
          <cell r="V667" t="str">
            <v>PROYECTOS GESTIONES PASADAS</v>
          </cell>
          <cell r="W667">
            <v>843</v>
          </cell>
        </row>
        <row r="668">
          <cell r="B668" t="str">
            <v>B05-14369-00000</v>
          </cell>
          <cell r="C668" t="str">
            <v>DOTACION DE PIEDRAS PARA EMPEDRADO DE CALLES</v>
          </cell>
          <cell r="D668" t="str">
            <v>COMPLEMENTO FABRIL JHUNTUMA</v>
          </cell>
          <cell r="E668">
            <v>8</v>
          </cell>
          <cell r="F668" t="str">
            <v>DISTRITO - 8</v>
          </cell>
          <cell r="G668" t="str">
            <v>I</v>
          </cell>
          <cell r="H668">
            <v>30000</v>
          </cell>
          <cell r="I668">
            <v>30000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2</v>
          </cell>
          <cell r="R668" t="str">
            <v>OBRAS Y MEDIO AMBIENTE</v>
          </cell>
          <cell r="S668">
            <v>18</v>
          </cell>
          <cell r="T668" t="str">
            <v>CONSTRUCCION Y MANTENIMIENTO DE CAMINOS VECINALES</v>
          </cell>
          <cell r="U668">
            <v>5</v>
          </cell>
          <cell r="V668" t="str">
            <v>PROYECTOS GESTIONES PASADAS</v>
          </cell>
          <cell r="W668">
            <v>844</v>
          </cell>
        </row>
        <row r="669">
          <cell r="B669" t="str">
            <v>B05-14370-00000</v>
          </cell>
          <cell r="C669" t="str">
            <v>DOTACION MATERIALES DE CONSTRUCCION PARA OBRA FINA DE SEDE SOCIAL Y COMPLEMENTACION DE CORDONES DE ACERA</v>
          </cell>
          <cell r="D669" t="str">
            <v xml:space="preserve">VILLA JULIANA </v>
          </cell>
          <cell r="E669">
            <v>8</v>
          </cell>
          <cell r="F669" t="str">
            <v>DISTRITO - 8</v>
          </cell>
          <cell r="G669" t="str">
            <v>I</v>
          </cell>
          <cell r="H669">
            <v>4956</v>
          </cell>
          <cell r="I669">
            <v>4956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2</v>
          </cell>
          <cell r="R669" t="str">
            <v>OBRAS Y MEDIO AMBIENTE</v>
          </cell>
          <cell r="S669">
            <v>18</v>
          </cell>
          <cell r="T669" t="str">
            <v>CONSTRUCCION Y MANTENIMIENTO DE CAMINOS VECINALES</v>
          </cell>
          <cell r="U669">
            <v>5</v>
          </cell>
          <cell r="V669" t="str">
            <v>PROYECTOS GESTIONES PASADAS</v>
          </cell>
          <cell r="W669">
            <v>845</v>
          </cell>
        </row>
        <row r="670">
          <cell r="B670" t="str">
            <v>B05-14371-00000</v>
          </cell>
          <cell r="C670" t="str">
            <v>DOTACION MATERIALES DE CONSTRUCCION PARA PLAZA PRINCIPAL</v>
          </cell>
          <cell r="D670" t="str">
            <v>EUCALIPTOS</v>
          </cell>
          <cell r="E670">
            <v>8</v>
          </cell>
          <cell r="F670" t="str">
            <v>DISTRITO - 8</v>
          </cell>
          <cell r="G670" t="str">
            <v>I</v>
          </cell>
          <cell r="H670">
            <v>40000</v>
          </cell>
          <cell r="I670">
            <v>40000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2</v>
          </cell>
          <cell r="R670" t="str">
            <v>OBRAS Y MEDIO AMBIENTE</v>
          </cell>
          <cell r="S670">
            <v>12</v>
          </cell>
          <cell r="T670" t="str">
            <v>INFRAESTRUCTURA URBANA Y RURAL</v>
          </cell>
          <cell r="U670">
            <v>5</v>
          </cell>
          <cell r="V670" t="str">
            <v>PROYECTOS GESTIONES PASADAS</v>
          </cell>
          <cell r="W670">
            <v>846</v>
          </cell>
        </row>
        <row r="671">
          <cell r="B671" t="str">
            <v>B05-14377-00000</v>
          </cell>
          <cell r="C671" t="str">
            <v>DOTACION MATERIALES DE CONSTRUCCION PARA BATERIA DE BAÑO (FASE II)</v>
          </cell>
          <cell r="D671" t="str">
            <v>FABRIL JHUNTUMA I y II</v>
          </cell>
          <cell r="E671">
            <v>8</v>
          </cell>
          <cell r="F671" t="str">
            <v>DISTRITO - 8</v>
          </cell>
          <cell r="G671" t="str">
            <v>I</v>
          </cell>
          <cell r="H671">
            <v>4339</v>
          </cell>
          <cell r="I671">
            <v>0</v>
          </cell>
          <cell r="J671">
            <v>4339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</v>
          </cell>
          <cell r="R671" t="str">
            <v>OBRAS Y MEDIO AMBIENTE</v>
          </cell>
          <cell r="S671">
            <v>12</v>
          </cell>
          <cell r="T671" t="str">
            <v>INFRAESTRUCTURA URBANA Y RURAL</v>
          </cell>
          <cell r="U671">
            <v>5</v>
          </cell>
          <cell r="V671" t="str">
            <v>PROYECTOS GESTIONES PASADAS</v>
          </cell>
          <cell r="W671">
            <v>847</v>
          </cell>
        </row>
        <row r="672">
          <cell r="B672" t="str">
            <v>B05-14386-00000</v>
          </cell>
          <cell r="C672" t="str">
            <v>DOTACION MATERIALES DE CONSTRUCCION PARA SEDE SOCIAL</v>
          </cell>
          <cell r="D672" t="str">
            <v>ROSEDAL VENTILLA</v>
          </cell>
          <cell r="E672">
            <v>8</v>
          </cell>
          <cell r="F672" t="str">
            <v>DISTRITO - 8</v>
          </cell>
          <cell r="G672" t="str">
            <v>I</v>
          </cell>
          <cell r="H672">
            <v>10000</v>
          </cell>
          <cell r="I672">
            <v>0</v>
          </cell>
          <cell r="J672">
            <v>10000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2</v>
          </cell>
          <cell r="R672" t="str">
            <v>OBRAS Y MEDIO AMBIENTE</v>
          </cell>
          <cell r="S672">
            <v>12</v>
          </cell>
          <cell r="T672" t="str">
            <v>INFRAESTRUCTURA URBANA Y RURAL</v>
          </cell>
          <cell r="U672">
            <v>5</v>
          </cell>
          <cell r="V672" t="str">
            <v>PROYECTOS GESTIONES PASADAS</v>
          </cell>
          <cell r="W672">
            <v>849</v>
          </cell>
        </row>
        <row r="673">
          <cell r="B673" t="str">
            <v>B05-14387-00000</v>
          </cell>
          <cell r="C673" t="str">
            <v>DOTACION MATERIALES DE CONSTRUCCION PARA SEDE SOCIAL (FASE II)</v>
          </cell>
          <cell r="D673" t="str">
            <v>SAN CRISTOBAL</v>
          </cell>
          <cell r="E673">
            <v>8</v>
          </cell>
          <cell r="F673" t="str">
            <v>DISTRITO - 8</v>
          </cell>
          <cell r="G673" t="str">
            <v>I</v>
          </cell>
          <cell r="H673">
            <v>27000</v>
          </cell>
          <cell r="I673">
            <v>0</v>
          </cell>
          <cell r="J673">
            <v>27000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2</v>
          </cell>
          <cell r="R673" t="str">
            <v>OBRAS Y MEDIO AMBIENTE</v>
          </cell>
          <cell r="S673">
            <v>12</v>
          </cell>
          <cell r="T673" t="str">
            <v>INFRAESTRUCTURA URBANA Y RURAL</v>
          </cell>
          <cell r="U673">
            <v>5</v>
          </cell>
          <cell r="V673" t="str">
            <v>PROYECTOS GESTIONES PASADAS</v>
          </cell>
          <cell r="W673">
            <v>850</v>
          </cell>
        </row>
        <row r="674">
          <cell r="B674" t="str">
            <v>B05-14394-00000</v>
          </cell>
          <cell r="C674" t="str">
            <v>ENLOSETADO Y CONSTRUCCION DE CORDONES DE ACERA VARIAS CALLES</v>
          </cell>
          <cell r="D674" t="str">
            <v>BARRIO MINERO 12 DE OCTUBRE</v>
          </cell>
          <cell r="E674">
            <v>1</v>
          </cell>
          <cell r="F674" t="str">
            <v>DISTRITO - 1</v>
          </cell>
          <cell r="G674" t="str">
            <v>I</v>
          </cell>
          <cell r="H674">
            <v>5349</v>
          </cell>
          <cell r="I674">
            <v>5349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2</v>
          </cell>
          <cell r="R674" t="str">
            <v>OBRAS Y MEDIO AMBIENTE</v>
          </cell>
          <cell r="S674">
            <v>18</v>
          </cell>
          <cell r="T674" t="str">
            <v>CONSTRUCCION Y MANTENIMIENTO DE CAMINOS VECINALES</v>
          </cell>
          <cell r="U674">
            <v>5</v>
          </cell>
          <cell r="V674" t="str">
            <v>PROYECTOS GESTIONES PASADAS</v>
          </cell>
          <cell r="W674">
            <v>852</v>
          </cell>
        </row>
        <row r="675">
          <cell r="B675" t="str">
            <v>B05-14396-00000</v>
          </cell>
          <cell r="C675" t="str">
            <v>CONSTRUCCION CENTRO DE SALUD (FASE IV)</v>
          </cell>
          <cell r="D675" t="str">
            <v>SAN FELIPE DE SEQUE SECTOR 2</v>
          </cell>
          <cell r="E675">
            <v>4</v>
          </cell>
          <cell r="F675" t="str">
            <v>DISTRITO - 4</v>
          </cell>
          <cell r="G675" t="str">
            <v>I</v>
          </cell>
          <cell r="H675">
            <v>31607</v>
          </cell>
          <cell r="I675">
            <v>0</v>
          </cell>
          <cell r="J675">
            <v>31607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1</v>
          </cell>
          <cell r="R675" t="str">
            <v>PROTECCION SOCIAL</v>
          </cell>
          <cell r="S675">
            <v>2</v>
          </cell>
          <cell r="T675" t="str">
            <v>SERVICIO DE SALUD</v>
          </cell>
          <cell r="U675">
            <v>5</v>
          </cell>
          <cell r="V675" t="str">
            <v>PROYECTOS GESTIONES PASADAS</v>
          </cell>
          <cell r="W675">
            <v>854</v>
          </cell>
        </row>
        <row r="676">
          <cell r="B676" t="str">
            <v>B05-14399-00000</v>
          </cell>
          <cell r="C676" t="str">
            <v>CONSTRUCCION TINGLADO MULTIFUNCIONAL (FASE II)</v>
          </cell>
          <cell r="D676" t="str">
            <v>MARISCAL SUCRE HICHUSIRCA CHICO</v>
          </cell>
          <cell r="E676">
            <v>4</v>
          </cell>
          <cell r="F676" t="str">
            <v>DISTRITO - 4</v>
          </cell>
          <cell r="G676" t="str">
            <v>I</v>
          </cell>
          <cell r="H676">
            <v>142601</v>
          </cell>
          <cell r="I676">
            <v>142601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2</v>
          </cell>
          <cell r="R676" t="str">
            <v>OBRAS Y MEDIO AMBIENTE</v>
          </cell>
          <cell r="S676">
            <v>12</v>
          </cell>
          <cell r="T676" t="str">
            <v>INFRAESTRUCTURA URBANA Y RURAL</v>
          </cell>
          <cell r="U676">
            <v>5</v>
          </cell>
          <cell r="V676" t="str">
            <v>PROYECTOS GESTIONES PASADAS</v>
          </cell>
          <cell r="W676">
            <v>855</v>
          </cell>
        </row>
        <row r="677">
          <cell r="B677" t="str">
            <v>B05-14402-00000</v>
          </cell>
          <cell r="C677" t="str">
            <v>MEJORAMIENTO CANCHA DE FUTBOL CONCEPCION</v>
          </cell>
          <cell r="D677" t="str">
            <v>DISTRITO 2</v>
          </cell>
          <cell r="E677">
            <v>2</v>
          </cell>
          <cell r="F677" t="str">
            <v>DISTRITO - 2</v>
          </cell>
          <cell r="G677" t="str">
            <v>I</v>
          </cell>
          <cell r="H677">
            <v>42222</v>
          </cell>
          <cell r="I677">
            <v>42222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</v>
          </cell>
          <cell r="R677" t="str">
            <v>OBRAS Y MEDIO AMBIENTE</v>
          </cell>
          <cell r="S677">
            <v>12</v>
          </cell>
          <cell r="T677" t="str">
            <v>INFRAESTRUCTURA URBANA Y RURAL</v>
          </cell>
          <cell r="U677">
            <v>5</v>
          </cell>
          <cell r="V677" t="str">
            <v>PROYECTOS GESTIONES PASADAS</v>
          </cell>
          <cell r="W677">
            <v>856</v>
          </cell>
        </row>
        <row r="678">
          <cell r="B678" t="str">
            <v>B05-14411-00000</v>
          </cell>
          <cell r="C678" t="str">
            <v>ADQUISICION DE CARRO ESCALERA SUB ALCALDIA D- 4</v>
          </cell>
          <cell r="D678" t="str">
            <v>DISTRITO 4</v>
          </cell>
          <cell r="E678">
            <v>4</v>
          </cell>
          <cell r="F678" t="str">
            <v>DISTRITO - 4</v>
          </cell>
          <cell r="G678" t="str">
            <v>I</v>
          </cell>
          <cell r="H678">
            <v>620700</v>
          </cell>
          <cell r="I678">
            <v>620700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4</v>
          </cell>
          <cell r="R678" t="str">
            <v>FORTALECIMIENTO INSTITUCIONAL</v>
          </cell>
          <cell r="S678">
            <v>28</v>
          </cell>
          <cell r="T678" t="str">
            <v>FORTALECIMIENTO SUB ALCALDIAS DISTRITALES</v>
          </cell>
          <cell r="U678">
            <v>5</v>
          </cell>
          <cell r="V678" t="str">
            <v>PROYECTOS GESTIONES PASADAS</v>
          </cell>
          <cell r="W678">
            <v>857</v>
          </cell>
        </row>
        <row r="679">
          <cell r="B679" t="str">
            <v>B05-14416-00000</v>
          </cell>
          <cell r="C679" t="str">
            <v>DOTACION DE MATERIALES DE CONSTRUCCION PARA CENTRO CULTURAL</v>
          </cell>
          <cell r="D679" t="str">
            <v>ANEXO 8 DE ENERO</v>
          </cell>
          <cell r="E679">
            <v>8</v>
          </cell>
          <cell r="F679" t="str">
            <v>DISTRITO - 8</v>
          </cell>
          <cell r="G679" t="str">
            <v>I</v>
          </cell>
          <cell r="H679">
            <v>30000</v>
          </cell>
          <cell r="I679">
            <v>0</v>
          </cell>
          <cell r="J679">
            <v>30000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2</v>
          </cell>
          <cell r="R679" t="str">
            <v>OBRAS Y MEDIO AMBIENTE</v>
          </cell>
          <cell r="S679">
            <v>12</v>
          </cell>
          <cell r="T679" t="str">
            <v>INFRAESTRUCTURA URBANA Y RURAL</v>
          </cell>
          <cell r="U679">
            <v>5</v>
          </cell>
          <cell r="V679" t="str">
            <v>PROYECTOS GESTIONES PASADAS</v>
          </cell>
          <cell r="W679">
            <v>858</v>
          </cell>
        </row>
        <row r="680">
          <cell r="B680" t="str">
            <v>B05-14425-00000</v>
          </cell>
          <cell r="C680" t="str">
            <v>PAVIMENTADO AV. CUZCO (ESTUDIOS DE PREINVERSION)</v>
          </cell>
          <cell r="D680" t="str">
            <v>DISTRITAL D-4</v>
          </cell>
          <cell r="E680">
            <v>4</v>
          </cell>
          <cell r="F680" t="str">
            <v>DISTRITO - 4</v>
          </cell>
          <cell r="G680" t="str">
            <v>I</v>
          </cell>
          <cell r="H680">
            <v>25000</v>
          </cell>
          <cell r="I680">
            <v>25000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2</v>
          </cell>
          <cell r="R680" t="str">
            <v>OBRAS Y MEDIO AMBIENTE</v>
          </cell>
          <cell r="S680">
            <v>18</v>
          </cell>
          <cell r="T680" t="str">
            <v>CONSTRUCCION Y MANTENIMIENTO DE CAMINOS VECINALES</v>
          </cell>
          <cell r="U680">
            <v>5</v>
          </cell>
          <cell r="V680" t="str">
            <v>PROYECTOS GESTIONES PASADAS</v>
          </cell>
          <cell r="W680">
            <v>860</v>
          </cell>
        </row>
        <row r="681">
          <cell r="B681" t="str">
            <v>B05-14435-00000</v>
          </cell>
          <cell r="C681" t="str">
            <v>CONSTRUCCION DE 2 AULAS UE 12 DE OCTUBRE</v>
          </cell>
          <cell r="D681" t="str">
            <v>DISTRITAL D-1</v>
          </cell>
          <cell r="E681">
            <v>1</v>
          </cell>
          <cell r="F681" t="str">
            <v>DISTRITO - 1</v>
          </cell>
          <cell r="G681" t="str">
            <v>I</v>
          </cell>
          <cell r="H681">
            <v>14420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14420</v>
          </cell>
          <cell r="P681">
            <v>0</v>
          </cell>
          <cell r="Q681">
            <v>1</v>
          </cell>
          <cell r="R681" t="str">
            <v>PROTECCION SOCIAL</v>
          </cell>
          <cell r="S681">
            <v>1</v>
          </cell>
          <cell r="T681" t="str">
            <v>SERVICIO DE EDUCACION</v>
          </cell>
          <cell r="U681">
            <v>5</v>
          </cell>
          <cell r="V681" t="str">
            <v>PROYECTOS GESTIONES PASADAS</v>
          </cell>
          <cell r="W681">
            <v>861</v>
          </cell>
        </row>
        <row r="682">
          <cell r="B682" t="str">
            <v>B05-14437-00000</v>
          </cell>
          <cell r="C682" t="str">
            <v>CONSTRUCCION DE BATERIA DE BAÑO UE VICENTE DONOSO TORREZ</v>
          </cell>
          <cell r="D682" t="str">
            <v>DISTRITAL D-1</v>
          </cell>
          <cell r="E682">
            <v>1</v>
          </cell>
          <cell r="F682" t="str">
            <v>DISTRITO - 1</v>
          </cell>
          <cell r="G682" t="str">
            <v>I</v>
          </cell>
          <cell r="H682">
            <v>6082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6082</v>
          </cell>
          <cell r="P682">
            <v>0</v>
          </cell>
          <cell r="Q682">
            <v>1</v>
          </cell>
          <cell r="R682" t="str">
            <v>PROTECCION SOCIAL</v>
          </cell>
          <cell r="S682">
            <v>1</v>
          </cell>
          <cell r="T682" t="str">
            <v>SERVICIO DE EDUCACION</v>
          </cell>
          <cell r="U682">
            <v>5</v>
          </cell>
          <cell r="V682" t="str">
            <v>PROYECTOS GESTIONES PASADAS</v>
          </cell>
          <cell r="W682">
            <v>862</v>
          </cell>
        </row>
        <row r="683">
          <cell r="B683" t="str">
            <v>B05-14438-00000</v>
          </cell>
          <cell r="C683" t="str">
            <v>CONSTRUCCION DE 4 AULAS UE ANDRES BELLO AEROPUERTO</v>
          </cell>
          <cell r="D683" t="str">
            <v>DISTRITAL D-1</v>
          </cell>
          <cell r="E683">
            <v>1</v>
          </cell>
          <cell r="F683" t="str">
            <v>DISTRITO - 1</v>
          </cell>
          <cell r="G683" t="str">
            <v>I</v>
          </cell>
          <cell r="H683">
            <v>11922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11922</v>
          </cell>
          <cell r="P683">
            <v>0</v>
          </cell>
          <cell r="Q683">
            <v>1</v>
          </cell>
          <cell r="R683" t="str">
            <v>PROTECCION SOCIAL</v>
          </cell>
          <cell r="S683">
            <v>1</v>
          </cell>
          <cell r="T683" t="str">
            <v>SERVICIO DE EDUCACION</v>
          </cell>
          <cell r="U683">
            <v>5</v>
          </cell>
          <cell r="V683" t="str">
            <v>PROYECTOS GESTIONES PASADAS</v>
          </cell>
          <cell r="W683">
            <v>863</v>
          </cell>
        </row>
        <row r="684">
          <cell r="B684" t="str">
            <v>B05-14441-00000</v>
          </cell>
          <cell r="C684" t="str">
            <v>VACIADO DE PISO PATIO U.E. PUERTO DE MEJILLONES</v>
          </cell>
          <cell r="D684" t="str">
            <v>DISTRITAL D-1</v>
          </cell>
          <cell r="E684">
            <v>1</v>
          </cell>
          <cell r="F684" t="str">
            <v>DISTRITO - 1</v>
          </cell>
          <cell r="G684" t="str">
            <v>I</v>
          </cell>
          <cell r="H684">
            <v>8807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8807</v>
          </cell>
          <cell r="P684">
            <v>0</v>
          </cell>
          <cell r="Q684">
            <v>1</v>
          </cell>
          <cell r="R684" t="str">
            <v>PROTECCION SOCIAL</v>
          </cell>
          <cell r="S684">
            <v>1</v>
          </cell>
          <cell r="T684" t="str">
            <v>SERVICIO DE EDUCACION</v>
          </cell>
          <cell r="U684">
            <v>5</v>
          </cell>
          <cell r="V684" t="str">
            <v>PROYECTOS GESTIONES PASADAS</v>
          </cell>
          <cell r="W684">
            <v>864</v>
          </cell>
        </row>
        <row r="685">
          <cell r="B685" t="str">
            <v>B05-14443-00000</v>
          </cell>
          <cell r="C685" t="str">
            <v>DOTACION DE MOBILIARIO U.E. ARMANDO ESCOBAR URIA</v>
          </cell>
          <cell r="D685" t="str">
            <v>DISTRITAL D-1</v>
          </cell>
          <cell r="E685">
            <v>1</v>
          </cell>
          <cell r="F685" t="str">
            <v>DISTRITO - 1</v>
          </cell>
          <cell r="G685" t="str">
            <v>I</v>
          </cell>
          <cell r="H685">
            <v>31428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31428</v>
          </cell>
          <cell r="P685">
            <v>0</v>
          </cell>
          <cell r="Q685">
            <v>1</v>
          </cell>
          <cell r="R685" t="str">
            <v>PROTECCION SOCIAL</v>
          </cell>
          <cell r="S685">
            <v>1</v>
          </cell>
          <cell r="T685" t="str">
            <v>SERVICIO DE EDUCACION</v>
          </cell>
          <cell r="U685">
            <v>5</v>
          </cell>
          <cell r="V685" t="str">
            <v>PROYECTOS GESTIONES PASADAS</v>
          </cell>
          <cell r="W685">
            <v>865</v>
          </cell>
        </row>
        <row r="686">
          <cell r="B686" t="str">
            <v>B05-14444-00000</v>
          </cell>
          <cell r="C686" t="str">
            <v>CONSTRUCCION EN INFRAESTRUCTURA CANCHA MULTIPLE + GRADERIAS U.E. BRASILIA TURNO MAÑANA</v>
          </cell>
          <cell r="D686" t="str">
            <v>DISTRITAL D-1</v>
          </cell>
          <cell r="E686">
            <v>1</v>
          </cell>
          <cell r="F686" t="str">
            <v>DISTRITO - 1</v>
          </cell>
          <cell r="G686" t="str">
            <v>I</v>
          </cell>
          <cell r="H686">
            <v>83784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83784</v>
          </cell>
          <cell r="P686">
            <v>0</v>
          </cell>
          <cell r="Q686">
            <v>1</v>
          </cell>
          <cell r="R686" t="str">
            <v>PROTECCION SOCIAL</v>
          </cell>
          <cell r="S686">
            <v>1</v>
          </cell>
          <cell r="T686" t="str">
            <v>SERVICIO DE EDUCACION</v>
          </cell>
          <cell r="U686">
            <v>5</v>
          </cell>
          <cell r="V686" t="str">
            <v>PROYECTOS GESTIONES PASADAS</v>
          </cell>
          <cell r="W686">
            <v>866</v>
          </cell>
        </row>
        <row r="687">
          <cell r="B687" t="str">
            <v>B05-14445-00000</v>
          </cell>
          <cell r="C687" t="str">
            <v>DOTACION DE MOBILIARIO PARA AUDITORIO U.E. HEROES DEL PACIFICO-ANDRES BELLO</v>
          </cell>
          <cell r="D687" t="str">
            <v>DISTRITAL D-1</v>
          </cell>
          <cell r="E687">
            <v>1</v>
          </cell>
          <cell r="F687" t="str">
            <v>DISTRITO - 1</v>
          </cell>
          <cell r="G687" t="str">
            <v>I</v>
          </cell>
          <cell r="H687">
            <v>30000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30000</v>
          </cell>
          <cell r="P687">
            <v>0</v>
          </cell>
          <cell r="Q687">
            <v>1</v>
          </cell>
          <cell r="R687" t="str">
            <v>PROTECCION SOCIAL</v>
          </cell>
          <cell r="S687">
            <v>1</v>
          </cell>
          <cell r="T687" t="str">
            <v>SERVICIO DE EDUCACION</v>
          </cell>
          <cell r="U687">
            <v>5</v>
          </cell>
          <cell r="V687" t="str">
            <v>PROYECTOS GESTIONES PASADAS</v>
          </cell>
          <cell r="W687">
            <v>867</v>
          </cell>
        </row>
        <row r="688">
          <cell r="B688" t="str">
            <v>B05-14446-00000</v>
          </cell>
          <cell r="C688" t="str">
            <v>CONSTRUCCION DE TINGLADO COLEGIO TECNICO HUMANISTICO SANTIAGO I (FASE II)</v>
          </cell>
          <cell r="D688" t="str">
            <v>DISTRITAL D-1</v>
          </cell>
          <cell r="E688">
            <v>1</v>
          </cell>
          <cell r="F688" t="str">
            <v>DISTRITO - 1</v>
          </cell>
          <cell r="G688" t="str">
            <v>I</v>
          </cell>
          <cell r="H688">
            <v>80050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80050</v>
          </cell>
          <cell r="P688">
            <v>0</v>
          </cell>
          <cell r="Q688">
            <v>1</v>
          </cell>
          <cell r="R688" t="str">
            <v>PROTECCION SOCIAL</v>
          </cell>
          <cell r="S688">
            <v>1</v>
          </cell>
          <cell r="T688" t="str">
            <v>SERVICIO DE EDUCACION</v>
          </cell>
          <cell r="U688">
            <v>5</v>
          </cell>
          <cell r="V688" t="str">
            <v>PROYECTOS GESTIONES PASADAS</v>
          </cell>
          <cell r="W688">
            <v>868</v>
          </cell>
        </row>
        <row r="689">
          <cell r="B689" t="str">
            <v>B05-14451-00000</v>
          </cell>
          <cell r="C689" t="str">
            <v>CONSTRUCCION DE AULAS U.E. ALPACOMA BAJO (NUEVA CREACION)</v>
          </cell>
          <cell r="D689" t="str">
            <v>DISTRITAL D-1</v>
          </cell>
          <cell r="E689">
            <v>1</v>
          </cell>
          <cell r="F689" t="str">
            <v>DISTRITO - 1</v>
          </cell>
          <cell r="G689" t="str">
            <v>I</v>
          </cell>
          <cell r="H689">
            <v>189479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189479</v>
          </cell>
          <cell r="P689">
            <v>0</v>
          </cell>
          <cell r="Q689">
            <v>1</v>
          </cell>
          <cell r="R689" t="str">
            <v>PROTECCION SOCIAL</v>
          </cell>
          <cell r="S689">
            <v>1</v>
          </cell>
          <cell r="T689" t="str">
            <v>SERVICIO DE EDUCACION</v>
          </cell>
          <cell r="U689">
            <v>5</v>
          </cell>
          <cell r="V689" t="str">
            <v>PROYECTOS GESTIONES PASADAS</v>
          </cell>
          <cell r="W689">
            <v>870</v>
          </cell>
        </row>
        <row r="690">
          <cell r="B690" t="str">
            <v>B05-14452-00000</v>
          </cell>
          <cell r="C690" t="str">
            <v>PROVISION Y COLOCADO DE CANALETAS Y BAJANTES PARA TINGLADOS (UNIDADES EDUCATIVAS  (BRASIL, DONOSO TORREZ, HEROES DEL PACIFICO, MODESTO OMISTE, LIBERTAD EN LAS AMERICAS, BOLIVIA)</v>
          </cell>
          <cell r="D690" t="str">
            <v>DISTRITAL D-1</v>
          </cell>
          <cell r="E690">
            <v>1</v>
          </cell>
          <cell r="F690" t="str">
            <v>DISTRITO - 1</v>
          </cell>
          <cell r="G690" t="str">
            <v>I</v>
          </cell>
          <cell r="H690">
            <v>7510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7510</v>
          </cell>
          <cell r="P690">
            <v>0</v>
          </cell>
          <cell r="Q690">
            <v>1</v>
          </cell>
          <cell r="R690" t="str">
            <v>PROTECCION SOCIAL</v>
          </cell>
          <cell r="S690">
            <v>1</v>
          </cell>
          <cell r="T690" t="str">
            <v>SERVICIO DE EDUCACION</v>
          </cell>
          <cell r="U690">
            <v>5</v>
          </cell>
          <cell r="V690" t="str">
            <v>PROYECTOS GESTIONES PASADAS</v>
          </cell>
          <cell r="W690">
            <v>871</v>
          </cell>
        </row>
        <row r="691">
          <cell r="B691" t="str">
            <v>B05-14453-00000</v>
          </cell>
          <cell r="C691" t="str">
            <v>CONSTRUCCION DE TINGLADO U.E. ROTARY CHUQUIAGO MARKA</v>
          </cell>
          <cell r="D691" t="str">
            <v>DISTRITAL D-1</v>
          </cell>
          <cell r="E691">
            <v>1</v>
          </cell>
          <cell r="F691" t="str">
            <v>DISTRITO - 1</v>
          </cell>
          <cell r="G691" t="str">
            <v>I</v>
          </cell>
          <cell r="H691">
            <v>109117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109117</v>
          </cell>
          <cell r="P691">
            <v>0</v>
          </cell>
          <cell r="Q691">
            <v>1</v>
          </cell>
          <cell r="R691" t="str">
            <v>PROTECCION SOCIAL</v>
          </cell>
          <cell r="S691">
            <v>1</v>
          </cell>
          <cell r="T691" t="str">
            <v>SERVICIO DE EDUCACION</v>
          </cell>
          <cell r="U691">
            <v>5</v>
          </cell>
          <cell r="V691" t="str">
            <v>PROYECTOS GESTIONES PASADAS</v>
          </cell>
          <cell r="W691">
            <v>872</v>
          </cell>
        </row>
        <row r="692">
          <cell r="B692" t="str">
            <v>B05-14455-00000</v>
          </cell>
          <cell r="C692" t="str">
            <v>CONSTRUCCION DE TINGLADO U.E. MARISCAL ANDRES DE SANTA CRUZ</v>
          </cell>
          <cell r="D692" t="str">
            <v>DISTRITAL D-1</v>
          </cell>
          <cell r="E692">
            <v>1</v>
          </cell>
          <cell r="F692" t="str">
            <v>DISTRITO - 1</v>
          </cell>
          <cell r="G692" t="str">
            <v>I</v>
          </cell>
          <cell r="H692">
            <v>36305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36305</v>
          </cell>
          <cell r="P692">
            <v>0</v>
          </cell>
          <cell r="Q692">
            <v>1</v>
          </cell>
          <cell r="R692" t="str">
            <v>PROTECCION SOCIAL</v>
          </cell>
          <cell r="S692">
            <v>1</v>
          </cell>
          <cell r="T692" t="str">
            <v>SERVICIO DE EDUCACION</v>
          </cell>
          <cell r="U692">
            <v>5</v>
          </cell>
          <cell r="V692" t="str">
            <v>PROYECTOS GESTIONES PASADAS</v>
          </cell>
          <cell r="W692">
            <v>873</v>
          </cell>
        </row>
        <row r="693">
          <cell r="B693" t="str">
            <v>B05-14456-00000</v>
          </cell>
          <cell r="C693" t="str">
            <v>CONSTRUCCION DE 4 AULAS U.E. VICENTE TEJADA</v>
          </cell>
          <cell r="D693" t="str">
            <v>DISTRITAL D-1</v>
          </cell>
          <cell r="E693">
            <v>1</v>
          </cell>
          <cell r="F693" t="str">
            <v>DISTRITO - 1</v>
          </cell>
          <cell r="G693" t="str">
            <v>I</v>
          </cell>
          <cell r="H693">
            <v>231000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231000</v>
          </cell>
          <cell r="P693">
            <v>0</v>
          </cell>
          <cell r="Q693">
            <v>1</v>
          </cell>
          <cell r="R693" t="str">
            <v>PROTECCION SOCIAL</v>
          </cell>
          <cell r="S693">
            <v>1</v>
          </cell>
          <cell r="T693" t="str">
            <v>SERVICIO DE EDUCACION</v>
          </cell>
          <cell r="U693">
            <v>5</v>
          </cell>
          <cell r="V693" t="str">
            <v>PROYECTOS GESTIONES PASADAS</v>
          </cell>
          <cell r="W693">
            <v>874</v>
          </cell>
        </row>
        <row r="694">
          <cell r="B694" t="str">
            <v>B05-14458-00000</v>
          </cell>
          <cell r="C694" t="str">
            <v>MEJORAMIENTO U.E. ROMULO GALLEGOS - PILOTO BOLIVIA</v>
          </cell>
          <cell r="D694" t="str">
            <v>DISTRITAL D-1</v>
          </cell>
          <cell r="E694">
            <v>1</v>
          </cell>
          <cell r="F694" t="str">
            <v>DISTRITO - 1</v>
          </cell>
          <cell r="G694" t="str">
            <v>I</v>
          </cell>
          <cell r="H694">
            <v>24148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24148</v>
          </cell>
          <cell r="P694">
            <v>0</v>
          </cell>
          <cell r="Q694">
            <v>1</v>
          </cell>
          <cell r="R694" t="str">
            <v>PROTECCION SOCIAL</v>
          </cell>
          <cell r="S694">
            <v>1</v>
          </cell>
          <cell r="T694" t="str">
            <v>SERVICIO DE EDUCACION</v>
          </cell>
          <cell r="U694">
            <v>5</v>
          </cell>
          <cell r="V694" t="str">
            <v>PROYECTOS GESTIONES PASADAS</v>
          </cell>
          <cell r="W694">
            <v>875</v>
          </cell>
        </row>
        <row r="695">
          <cell r="B695" t="str">
            <v>B05-14459-00000</v>
          </cell>
          <cell r="C695" t="str">
            <v>VACIADO DE PATIO U.E. ANDRES BELLO AEROPUERTO</v>
          </cell>
          <cell r="D695" t="str">
            <v>DISTRITAL D-1</v>
          </cell>
          <cell r="E695">
            <v>1</v>
          </cell>
          <cell r="F695" t="str">
            <v>DISTRITO - 1</v>
          </cell>
          <cell r="G695" t="str">
            <v>I</v>
          </cell>
          <cell r="H695">
            <v>40000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40000</v>
          </cell>
          <cell r="P695">
            <v>0</v>
          </cell>
          <cell r="Q695">
            <v>1</v>
          </cell>
          <cell r="R695" t="str">
            <v>PROTECCION SOCIAL</v>
          </cell>
          <cell r="S695">
            <v>1</v>
          </cell>
          <cell r="T695" t="str">
            <v>SERVICIO DE EDUCACION</v>
          </cell>
          <cell r="U695">
            <v>5</v>
          </cell>
          <cell r="V695" t="str">
            <v>PROYECTOS GESTIONES PASADAS</v>
          </cell>
          <cell r="W695">
            <v>876</v>
          </cell>
        </row>
        <row r="696">
          <cell r="B696" t="str">
            <v>B05-14461-00000</v>
          </cell>
          <cell r="C696" t="str">
            <v>EQUIPAMIENTO U.E. TEJADA TRIANGULAR</v>
          </cell>
          <cell r="D696" t="str">
            <v>DISTRITAL D-1</v>
          </cell>
          <cell r="E696">
            <v>1</v>
          </cell>
          <cell r="F696" t="str">
            <v>DISTRITO - 1</v>
          </cell>
          <cell r="G696" t="str">
            <v>I</v>
          </cell>
          <cell r="H696">
            <v>33091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33091</v>
          </cell>
          <cell r="P696">
            <v>0</v>
          </cell>
          <cell r="Q696">
            <v>1</v>
          </cell>
          <cell r="R696" t="str">
            <v>PROTECCION SOCIAL</v>
          </cell>
          <cell r="S696">
            <v>1</v>
          </cell>
          <cell r="T696" t="str">
            <v>SERVICIO DE EDUCACION</v>
          </cell>
          <cell r="U696">
            <v>5</v>
          </cell>
          <cell r="V696" t="str">
            <v>PROYECTOS GESTIONES PASADAS</v>
          </cell>
          <cell r="W696">
            <v>878</v>
          </cell>
        </row>
        <row r="697">
          <cell r="B697" t="str">
            <v>B05-14464-00000</v>
          </cell>
          <cell r="C697" t="str">
            <v>CONSTRUCCION AULA U.E. JOSE LUIS SUAREZ GUZMAN</v>
          </cell>
          <cell r="D697" t="str">
            <v>TUPAC KATARI</v>
          </cell>
          <cell r="E697">
            <v>5</v>
          </cell>
          <cell r="F697" t="str">
            <v>DISTRITO - 5</v>
          </cell>
          <cell r="G697" t="str">
            <v>I</v>
          </cell>
          <cell r="H697">
            <v>7134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7134</v>
          </cell>
          <cell r="P697">
            <v>0</v>
          </cell>
          <cell r="Q697">
            <v>1</v>
          </cell>
          <cell r="R697" t="str">
            <v>PROTECCION SOCIAL</v>
          </cell>
          <cell r="S697">
            <v>1</v>
          </cell>
          <cell r="T697" t="str">
            <v>SERVICIO DE EDUCACION</v>
          </cell>
          <cell r="U697">
            <v>5</v>
          </cell>
          <cell r="V697" t="str">
            <v>PROYECTOS GESTIONES PASADAS</v>
          </cell>
          <cell r="W697">
            <v>880</v>
          </cell>
        </row>
        <row r="698">
          <cell r="B698" t="str">
            <v>B05-14465-00000</v>
          </cell>
          <cell r="C698" t="str">
            <v>CONSTRUCCION AULAS  U.E. NORUEGA</v>
          </cell>
          <cell r="D698" t="str">
            <v>HUAYNA POTOSI 1RA SECCION</v>
          </cell>
          <cell r="E698">
            <v>5</v>
          </cell>
          <cell r="F698" t="str">
            <v>DISTRITO - 5</v>
          </cell>
          <cell r="G698" t="str">
            <v>I</v>
          </cell>
          <cell r="H698">
            <v>10852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10852</v>
          </cell>
          <cell r="P698">
            <v>0</v>
          </cell>
          <cell r="Q698">
            <v>1</v>
          </cell>
          <cell r="R698" t="str">
            <v>PROTECCION SOCIAL</v>
          </cell>
          <cell r="S698">
            <v>1</v>
          </cell>
          <cell r="T698" t="str">
            <v>SERVICIO DE EDUCACION</v>
          </cell>
          <cell r="U698">
            <v>5</v>
          </cell>
          <cell r="V698" t="str">
            <v>PROYECTOS GESTIONES PASADAS</v>
          </cell>
          <cell r="W698">
            <v>881</v>
          </cell>
        </row>
        <row r="699">
          <cell r="B699" t="str">
            <v>B05-14466-00000</v>
          </cell>
          <cell r="C699" t="str">
            <v>CONSTRUCCION AULAS  U.E. TOKIO</v>
          </cell>
          <cell r="D699" t="str">
            <v>GERMAN BUSCH OESTE</v>
          </cell>
          <cell r="E699">
            <v>5</v>
          </cell>
          <cell r="F699" t="str">
            <v>DISTRITO - 5</v>
          </cell>
          <cell r="G699" t="str">
            <v>I</v>
          </cell>
          <cell r="H699">
            <v>11843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11843</v>
          </cell>
          <cell r="P699">
            <v>0</v>
          </cell>
          <cell r="Q699">
            <v>1</v>
          </cell>
          <cell r="R699" t="str">
            <v>PROTECCION SOCIAL</v>
          </cell>
          <cell r="S699">
            <v>1</v>
          </cell>
          <cell r="T699" t="str">
            <v>SERVICIO DE EDUCACION</v>
          </cell>
          <cell r="U699">
            <v>5</v>
          </cell>
          <cell r="V699" t="str">
            <v>PROYECTOS GESTIONES PASADAS</v>
          </cell>
          <cell r="W699">
            <v>882</v>
          </cell>
        </row>
        <row r="700">
          <cell r="B700" t="str">
            <v>B05-14467-00000</v>
          </cell>
          <cell r="C700" t="str">
            <v>CONSTRUCCION BATERIAS DE BAÑO  U.E. RAFAEL MENDOZA CASTELLON</v>
          </cell>
          <cell r="D700" t="str">
            <v>VILLA ESPERANZA</v>
          </cell>
          <cell r="E700">
            <v>5</v>
          </cell>
          <cell r="F700" t="str">
            <v>DISTRITO - 5</v>
          </cell>
          <cell r="G700" t="str">
            <v>I</v>
          </cell>
          <cell r="H700">
            <v>65000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65000</v>
          </cell>
          <cell r="P700">
            <v>0</v>
          </cell>
          <cell r="Q700">
            <v>1</v>
          </cell>
          <cell r="R700" t="str">
            <v>PROTECCION SOCIAL</v>
          </cell>
          <cell r="S700">
            <v>1</v>
          </cell>
          <cell r="T700" t="str">
            <v>SERVICIO DE EDUCACION</v>
          </cell>
          <cell r="U700">
            <v>5</v>
          </cell>
          <cell r="V700" t="str">
            <v>PROYECTOS GESTIONES PASADAS</v>
          </cell>
          <cell r="W700">
            <v>883</v>
          </cell>
        </row>
        <row r="701">
          <cell r="B701" t="str">
            <v>B05-14468-00000</v>
          </cell>
          <cell r="C701" t="str">
            <v>CONSTRUCCION CENTRO CULTURAL (FASE II)</v>
          </cell>
          <cell r="D701" t="str">
            <v>VILLA ESPERANZA PLAN VIVIENDA</v>
          </cell>
          <cell r="E701">
            <v>5</v>
          </cell>
          <cell r="F701" t="str">
            <v>DISTRITO - 5</v>
          </cell>
          <cell r="G701" t="str">
            <v>I</v>
          </cell>
          <cell r="H701">
            <v>4909</v>
          </cell>
          <cell r="I701">
            <v>4909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2</v>
          </cell>
          <cell r="R701" t="str">
            <v>OBRAS Y MEDIO AMBIENTE</v>
          </cell>
          <cell r="S701">
            <v>12</v>
          </cell>
          <cell r="T701" t="str">
            <v>INFRAESTRUCTURA URBANA Y RURAL</v>
          </cell>
          <cell r="U701">
            <v>5</v>
          </cell>
          <cell r="V701" t="str">
            <v>PROYECTOS GESTIONES PASADAS</v>
          </cell>
          <cell r="W701">
            <v>884</v>
          </cell>
        </row>
        <row r="702">
          <cell r="B702" t="str">
            <v>B05-14471-00000</v>
          </cell>
          <cell r="C702" t="str">
            <v xml:space="preserve">CONSTRUCCION DE AULAS U.E. CARLOS MONTENEGRO </v>
          </cell>
          <cell r="D702" t="str">
            <v>SAN JUAN RIO SECO</v>
          </cell>
          <cell r="E702">
            <v>5</v>
          </cell>
          <cell r="F702" t="str">
            <v>DISTRITO - 5</v>
          </cell>
          <cell r="G702" t="str">
            <v>I</v>
          </cell>
          <cell r="H702">
            <v>15088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15088</v>
          </cell>
          <cell r="P702">
            <v>0</v>
          </cell>
          <cell r="Q702">
            <v>1</v>
          </cell>
          <cell r="R702" t="str">
            <v>PROTECCION SOCIAL</v>
          </cell>
          <cell r="S702">
            <v>1</v>
          </cell>
          <cell r="T702" t="str">
            <v>SERVICIO DE EDUCACION</v>
          </cell>
          <cell r="U702">
            <v>5</v>
          </cell>
          <cell r="V702" t="str">
            <v>PROYECTOS GESTIONES PASADAS</v>
          </cell>
          <cell r="W702">
            <v>885</v>
          </cell>
        </row>
        <row r="703">
          <cell r="B703" t="str">
            <v>B05-14474-00000</v>
          </cell>
          <cell r="C703" t="str">
            <v>CONSTRUCCION DE DIRECCION ADMINISTRATIVA U.E. KRISTIAN LARSEN</v>
          </cell>
          <cell r="D703" t="str">
            <v>EL INGENIO 2</v>
          </cell>
          <cell r="E703">
            <v>5</v>
          </cell>
          <cell r="F703" t="str">
            <v>DISTRITO - 5</v>
          </cell>
          <cell r="G703" t="str">
            <v>I</v>
          </cell>
          <cell r="H703">
            <v>120000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120000</v>
          </cell>
          <cell r="P703">
            <v>0</v>
          </cell>
          <cell r="Q703">
            <v>1</v>
          </cell>
          <cell r="R703" t="str">
            <v>PROTECCION SOCIAL</v>
          </cell>
          <cell r="S703">
            <v>1</v>
          </cell>
          <cell r="T703" t="str">
            <v>SERVICIO DE EDUCACION</v>
          </cell>
          <cell r="U703">
            <v>5</v>
          </cell>
          <cell r="V703" t="str">
            <v>PROYECTOS GESTIONES PASADAS</v>
          </cell>
          <cell r="W703">
            <v>886</v>
          </cell>
        </row>
        <row r="704">
          <cell r="B704" t="str">
            <v>B05-14489-00000</v>
          </cell>
          <cell r="C704" t="str">
            <v>CONSTRUCCION DE GRADERIA + REFACCION CANCHA MULTIPLE Y LUMINARIAS</v>
          </cell>
          <cell r="D704" t="str">
            <v>EL INGENIO D-1 U.V.4</v>
          </cell>
          <cell r="E704">
            <v>5</v>
          </cell>
          <cell r="F704" t="str">
            <v>DISTRITO - 5</v>
          </cell>
          <cell r="G704" t="str">
            <v>I</v>
          </cell>
          <cell r="H704">
            <v>19994</v>
          </cell>
          <cell r="I704">
            <v>18176</v>
          </cell>
          <cell r="J704">
            <v>1818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2</v>
          </cell>
          <cell r="R704" t="str">
            <v>OBRAS Y MEDIO AMBIENTE</v>
          </cell>
          <cell r="S704">
            <v>12</v>
          </cell>
          <cell r="T704" t="str">
            <v>INFRAESTRUCTURA URBANA Y RURAL</v>
          </cell>
          <cell r="U704">
            <v>5</v>
          </cell>
          <cell r="V704" t="str">
            <v>PROYECTOS GESTIONES PASADAS</v>
          </cell>
          <cell r="W704">
            <v>888</v>
          </cell>
        </row>
        <row r="705">
          <cell r="B705" t="str">
            <v>B05-14516-00000</v>
          </cell>
          <cell r="C705" t="str">
            <v>DOTACION DE MATERIALES PARA CORDONES DE ACERA Y ENLOSETADO  AV. 16 DE JULIO Y VARIAS CALLES. (GENERACION DE EMPLEO)</v>
          </cell>
          <cell r="D705" t="str">
            <v xml:space="preserve">ANEXO VILLA  ESPERANZA </v>
          </cell>
          <cell r="E705">
            <v>5</v>
          </cell>
          <cell r="F705" t="str">
            <v>DISTRITO - 5</v>
          </cell>
          <cell r="G705" t="str">
            <v>I</v>
          </cell>
          <cell r="H705">
            <v>40000</v>
          </cell>
          <cell r="I705">
            <v>0</v>
          </cell>
          <cell r="J705">
            <v>40000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2</v>
          </cell>
          <cell r="R705" t="str">
            <v>OBRAS Y MEDIO AMBIENTE</v>
          </cell>
          <cell r="S705">
            <v>18</v>
          </cell>
          <cell r="T705" t="str">
            <v>CONSTRUCCION Y MANTENIMIENTO DE CAMINOS VECINALES</v>
          </cell>
          <cell r="U705">
            <v>5</v>
          </cell>
          <cell r="V705" t="str">
            <v>PROYECTOS GESTIONES PASADAS</v>
          </cell>
          <cell r="W705">
            <v>891</v>
          </cell>
        </row>
        <row r="706">
          <cell r="B706" t="str">
            <v>B05-14520-00000</v>
          </cell>
          <cell r="C706" t="str">
            <v>DOTACION DE MATERIALES DE CONSTRUCCION PARA ENLOSETADO CALLE ARGENTINA (GENERACION DE EMPLEO).</v>
          </cell>
          <cell r="D706" t="str">
            <v>MERCURIO PLAN 400</v>
          </cell>
          <cell r="E706">
            <v>5</v>
          </cell>
          <cell r="F706" t="str">
            <v>DISTRITO - 5</v>
          </cell>
          <cell r="G706" t="str">
            <v>I</v>
          </cell>
          <cell r="H706">
            <v>60000</v>
          </cell>
          <cell r="I706">
            <v>0</v>
          </cell>
          <cell r="J706">
            <v>60000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</v>
          </cell>
          <cell r="R706" t="str">
            <v>OBRAS Y MEDIO AMBIENTE</v>
          </cell>
          <cell r="S706">
            <v>18</v>
          </cell>
          <cell r="T706" t="str">
            <v>CONSTRUCCION Y MANTENIMIENTO DE CAMINOS VECINALES</v>
          </cell>
          <cell r="U706">
            <v>5</v>
          </cell>
          <cell r="V706" t="str">
            <v>PROYECTOS GESTIONES PASADAS</v>
          </cell>
          <cell r="W706">
            <v>892</v>
          </cell>
        </row>
        <row r="707">
          <cell r="B707" t="str">
            <v>B05-14521-00000</v>
          </cell>
          <cell r="C707" t="str">
            <v>DOTACION DE MATERIALES PARA CONSTRUCCION MURO PERIMETRAL  U.E. MARISCAL ANTONIO JOSE DE SUCRE</v>
          </cell>
          <cell r="D707" t="str">
            <v>MARISCAL SUCRE "A"</v>
          </cell>
          <cell r="E707">
            <v>5</v>
          </cell>
          <cell r="F707" t="str">
            <v>DISTRITO - 5</v>
          </cell>
          <cell r="G707" t="str">
            <v>I</v>
          </cell>
          <cell r="H707">
            <v>50000</v>
          </cell>
          <cell r="I707">
            <v>50000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</v>
          </cell>
          <cell r="R707" t="str">
            <v>PROTECCION SOCIAL</v>
          </cell>
          <cell r="S707">
            <v>1</v>
          </cell>
          <cell r="T707" t="str">
            <v>SERVICIO DE EDUCACION</v>
          </cell>
          <cell r="U707">
            <v>5</v>
          </cell>
          <cell r="V707" t="str">
            <v>PROYECTOS GESTIONES PASADAS</v>
          </cell>
          <cell r="W707">
            <v>893</v>
          </cell>
        </row>
        <row r="708">
          <cell r="B708" t="str">
            <v>B05-14531-00000</v>
          </cell>
          <cell r="C708" t="str">
            <v>DOTACION LUMINARAS (SEGURIDAD CIUDANA)</v>
          </cell>
          <cell r="D708" t="str">
            <v>EL INGENIO D-1 U.V.4</v>
          </cell>
          <cell r="E708">
            <v>5</v>
          </cell>
          <cell r="F708" t="str">
            <v>DISTRITO - 5</v>
          </cell>
          <cell r="G708" t="str">
            <v>I</v>
          </cell>
          <cell r="H708">
            <v>40000</v>
          </cell>
          <cell r="I708">
            <v>40000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2</v>
          </cell>
          <cell r="R708" t="str">
            <v>OBRAS Y MEDIO AMBIENTE</v>
          </cell>
          <cell r="S708">
            <v>17</v>
          </cell>
          <cell r="T708" t="str">
            <v>ALUMBRADO PUBLICO</v>
          </cell>
          <cell r="U708">
            <v>5</v>
          </cell>
          <cell r="V708" t="str">
            <v>PROYECTOS GESTIONES PASADAS</v>
          </cell>
          <cell r="W708">
            <v>896</v>
          </cell>
        </row>
        <row r="709">
          <cell r="B709" t="str">
            <v>B05-14639-00000</v>
          </cell>
          <cell r="C709" t="str">
            <v>DOTACION DE EQUIPOS DE COMPUTACION U.E. VILLA ANDRANI</v>
          </cell>
          <cell r="D709" t="str">
            <v>DISTRITAL D-9</v>
          </cell>
          <cell r="E709">
            <v>9</v>
          </cell>
          <cell r="F709" t="str">
            <v>DISTRITO - 9</v>
          </cell>
          <cell r="G709" t="str">
            <v>I</v>
          </cell>
          <cell r="H709">
            <v>37636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37636</v>
          </cell>
          <cell r="P709">
            <v>0</v>
          </cell>
          <cell r="Q709">
            <v>1</v>
          </cell>
          <cell r="R709" t="str">
            <v>PROTECCION SOCIAL</v>
          </cell>
          <cell r="S709">
            <v>1</v>
          </cell>
          <cell r="T709" t="str">
            <v>SERVICIO DE EDUCACION</v>
          </cell>
          <cell r="U709">
            <v>5</v>
          </cell>
          <cell r="V709" t="str">
            <v>PROYECTOS GESTIONES PASADAS</v>
          </cell>
          <cell r="W709">
            <v>903</v>
          </cell>
        </row>
        <row r="710">
          <cell r="B710" t="str">
            <v>B05-14646-00000</v>
          </cell>
          <cell r="C710" t="str">
            <v>CONSTRUCCION PLAZA TRIANGULAR</v>
          </cell>
          <cell r="D710" t="str">
            <v>23 DE MARZO</v>
          </cell>
          <cell r="E710">
            <v>4</v>
          </cell>
          <cell r="F710" t="str">
            <v>DISTRITO - 4</v>
          </cell>
          <cell r="G710" t="str">
            <v>I</v>
          </cell>
          <cell r="H710">
            <v>159500</v>
          </cell>
          <cell r="I710">
            <v>159500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2</v>
          </cell>
          <cell r="R710" t="str">
            <v>OBRAS Y MEDIO AMBIENTE</v>
          </cell>
          <cell r="S710">
            <v>12</v>
          </cell>
          <cell r="T710" t="str">
            <v>INFRAESTRUCTURA URBANA Y RURAL</v>
          </cell>
          <cell r="U710">
            <v>5</v>
          </cell>
          <cell r="V710" t="str">
            <v>PROYECTOS GESTIONES PASADAS</v>
          </cell>
          <cell r="W710">
            <v>905</v>
          </cell>
        </row>
        <row r="711">
          <cell r="B711" t="str">
            <v>B05-14647-00000</v>
          </cell>
          <cell r="C711" t="str">
            <v>CONSTRUCCION SEDE SOCIAL CONCLUSION</v>
          </cell>
          <cell r="D711" t="str">
            <v>SAN PEDRO DE YUNGUYO DISTRITAL 10</v>
          </cell>
          <cell r="E711">
            <v>4</v>
          </cell>
          <cell r="F711" t="str">
            <v>DISTRITO - 4</v>
          </cell>
          <cell r="G711" t="str">
            <v>I</v>
          </cell>
          <cell r="H711">
            <v>4418</v>
          </cell>
          <cell r="I711">
            <v>4418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</v>
          </cell>
          <cell r="R711" t="str">
            <v>OBRAS Y MEDIO AMBIENTE</v>
          </cell>
          <cell r="S711">
            <v>12</v>
          </cell>
          <cell r="T711" t="str">
            <v>INFRAESTRUCTURA URBANA Y RURAL</v>
          </cell>
          <cell r="U711">
            <v>5</v>
          </cell>
          <cell r="V711" t="str">
            <v>PROYECTOS GESTIONES PASADAS</v>
          </cell>
          <cell r="W711">
            <v>906</v>
          </cell>
        </row>
        <row r="712">
          <cell r="B712" t="str">
            <v>B05-14648-00000</v>
          </cell>
          <cell r="C712" t="str">
            <v>CONSTRUCCION SUB ALCALDIA (FASE III) DISTRITO 4</v>
          </cell>
          <cell r="D712" t="str">
            <v>ESTRELLAS DE BELEN</v>
          </cell>
          <cell r="E712">
            <v>4</v>
          </cell>
          <cell r="F712" t="str">
            <v>DISTRITO - 4</v>
          </cell>
          <cell r="G712" t="str">
            <v>I</v>
          </cell>
          <cell r="H712">
            <v>160000</v>
          </cell>
          <cell r="I712">
            <v>60000</v>
          </cell>
          <cell r="J712">
            <v>100000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2</v>
          </cell>
          <cell r="R712" t="str">
            <v>OBRAS Y MEDIO AMBIENTE</v>
          </cell>
          <cell r="S712">
            <v>12</v>
          </cell>
          <cell r="T712" t="str">
            <v>INFRAESTRUCTURA URBANA Y RURAL</v>
          </cell>
          <cell r="U712">
            <v>5</v>
          </cell>
          <cell r="V712" t="str">
            <v>PROYECTOS GESTIONES PASADAS</v>
          </cell>
          <cell r="W712">
            <v>907</v>
          </cell>
        </row>
        <row r="713">
          <cell r="B713" t="str">
            <v>B05-14651-00000</v>
          </cell>
          <cell r="C713" t="str">
            <v>DOTACION DE CEMENTO PARA PISO DE ACERA DE LAS CALLES 5 Y 12 (GENERACION DE EMPLEO)</v>
          </cell>
          <cell r="D713" t="str">
            <v>TUNARI 1RA SECCION</v>
          </cell>
          <cell r="E713">
            <v>4</v>
          </cell>
          <cell r="F713" t="str">
            <v>DISTRITO - 4</v>
          </cell>
          <cell r="G713" t="str">
            <v>I</v>
          </cell>
          <cell r="H713">
            <v>25000</v>
          </cell>
          <cell r="I713">
            <v>0</v>
          </cell>
          <cell r="J713">
            <v>25000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2</v>
          </cell>
          <cell r="R713" t="str">
            <v>OBRAS Y MEDIO AMBIENTE</v>
          </cell>
          <cell r="S713">
            <v>18</v>
          </cell>
          <cell r="T713" t="str">
            <v>CONSTRUCCION Y MANTENIMIENTO DE CAMINOS VECINALES</v>
          </cell>
          <cell r="U713">
            <v>5</v>
          </cell>
          <cell r="V713" t="str">
            <v>PROYECTOS GESTIONES PASADAS</v>
          </cell>
          <cell r="W713">
            <v>908</v>
          </cell>
        </row>
        <row r="714">
          <cell r="B714" t="str">
            <v>B05-14672-00000</v>
          </cell>
          <cell r="C714" t="str">
            <v>ENLOSETADO AV. ARCE</v>
          </cell>
          <cell r="D714" t="str">
            <v>TUNARI FAB</v>
          </cell>
          <cell r="E714">
            <v>4</v>
          </cell>
          <cell r="F714" t="str">
            <v>DISTRITO - 4</v>
          </cell>
          <cell r="G714" t="str">
            <v>I</v>
          </cell>
          <cell r="H714">
            <v>9539</v>
          </cell>
          <cell r="I714">
            <v>0</v>
          </cell>
          <cell r="J714">
            <v>0</v>
          </cell>
          <cell r="K714">
            <v>9539</v>
          </cell>
          <cell r="L714">
            <v>0</v>
          </cell>
          <cell r="M714">
            <v>0</v>
          </cell>
          <cell r="N714">
            <v>9539</v>
          </cell>
          <cell r="O714">
            <v>0</v>
          </cell>
          <cell r="P714">
            <v>0</v>
          </cell>
          <cell r="Q714">
            <v>2</v>
          </cell>
          <cell r="R714" t="str">
            <v>OBRAS Y MEDIO AMBIENTE</v>
          </cell>
          <cell r="S714">
            <v>18</v>
          </cell>
          <cell r="T714" t="str">
            <v>CONSTRUCCION Y MANTENIMIENTO DE CAMINOS VECINALES</v>
          </cell>
          <cell r="U714">
            <v>5</v>
          </cell>
          <cell r="V714" t="str">
            <v>PROYECTOS GESTIONES PASADAS</v>
          </cell>
          <cell r="W714">
            <v>914</v>
          </cell>
        </row>
        <row r="715">
          <cell r="B715" t="str">
            <v>B05-14674-00000</v>
          </cell>
          <cell r="C715" t="str">
            <v>ENLOSETADO CALLE 14</v>
          </cell>
          <cell r="D715" t="str">
            <v>TUNARI 1RA SECCION</v>
          </cell>
          <cell r="E715">
            <v>4</v>
          </cell>
          <cell r="F715" t="str">
            <v>DISTRITO - 4</v>
          </cell>
          <cell r="G715" t="str">
            <v>I</v>
          </cell>
          <cell r="H715">
            <v>200000</v>
          </cell>
          <cell r="I715">
            <v>170000</v>
          </cell>
          <cell r="J715">
            <v>0</v>
          </cell>
          <cell r="K715">
            <v>30000</v>
          </cell>
          <cell r="L715">
            <v>0</v>
          </cell>
          <cell r="M715">
            <v>0</v>
          </cell>
          <cell r="N715">
            <v>30000</v>
          </cell>
          <cell r="O715">
            <v>0</v>
          </cell>
          <cell r="P715">
            <v>0</v>
          </cell>
          <cell r="Q715">
            <v>2</v>
          </cell>
          <cell r="R715" t="str">
            <v>OBRAS Y MEDIO AMBIENTE</v>
          </cell>
          <cell r="S715">
            <v>18</v>
          </cell>
          <cell r="T715" t="str">
            <v>CONSTRUCCION Y MANTENIMIENTO DE CAMINOS VECINALES</v>
          </cell>
          <cell r="U715">
            <v>5</v>
          </cell>
          <cell r="V715" t="str">
            <v>PROYECTOS GESTIONES PASADAS</v>
          </cell>
          <cell r="W715">
            <v>915</v>
          </cell>
        </row>
        <row r="716">
          <cell r="B716" t="str">
            <v>B05-14677-00000</v>
          </cell>
          <cell r="C716" t="str">
            <v>ENLOSETADO CALLE PROLONGACION CANATA (COMPLEMENTACION)</v>
          </cell>
          <cell r="D716" t="str">
            <v xml:space="preserve">ANEXO TUNARI </v>
          </cell>
          <cell r="E716">
            <v>4</v>
          </cell>
          <cell r="F716" t="str">
            <v>DISTRITO - 4</v>
          </cell>
          <cell r="G716" t="str">
            <v>I</v>
          </cell>
          <cell r="H716">
            <v>9032</v>
          </cell>
          <cell r="I716">
            <v>9032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2</v>
          </cell>
          <cell r="R716" t="str">
            <v>OBRAS Y MEDIO AMBIENTE</v>
          </cell>
          <cell r="S716">
            <v>18</v>
          </cell>
          <cell r="T716" t="str">
            <v>CONSTRUCCION Y MANTENIMIENTO DE CAMINOS VECINALES</v>
          </cell>
          <cell r="U716">
            <v>5</v>
          </cell>
          <cell r="V716" t="str">
            <v>PROYECTOS GESTIONES PASADAS</v>
          </cell>
          <cell r="W716">
            <v>916</v>
          </cell>
        </row>
        <row r="717">
          <cell r="B717" t="str">
            <v>B05-14678-00000</v>
          </cell>
          <cell r="C717" t="str">
            <v>ENLOSETADO DE LA CALLE GRANEROS</v>
          </cell>
          <cell r="D717" t="str">
            <v>PEDRO DOMINGO MURILLO 3ra. SECCION</v>
          </cell>
          <cell r="E717">
            <v>4</v>
          </cell>
          <cell r="F717" t="str">
            <v>DISTRITO - 4</v>
          </cell>
          <cell r="G717" t="str">
            <v>I</v>
          </cell>
          <cell r="H717">
            <v>18321</v>
          </cell>
          <cell r="I717">
            <v>0</v>
          </cell>
          <cell r="J717">
            <v>0</v>
          </cell>
          <cell r="K717">
            <v>18321</v>
          </cell>
          <cell r="L717">
            <v>0</v>
          </cell>
          <cell r="M717">
            <v>0</v>
          </cell>
          <cell r="N717">
            <v>18321</v>
          </cell>
          <cell r="O717">
            <v>0</v>
          </cell>
          <cell r="P717">
            <v>0</v>
          </cell>
          <cell r="Q717">
            <v>2</v>
          </cell>
          <cell r="R717" t="str">
            <v>OBRAS Y MEDIO AMBIENTE</v>
          </cell>
          <cell r="S717">
            <v>18</v>
          </cell>
          <cell r="T717" t="str">
            <v>CONSTRUCCION Y MANTENIMIENTO DE CAMINOS VECINALES</v>
          </cell>
          <cell r="U717">
            <v>5</v>
          </cell>
          <cell r="V717" t="str">
            <v>PROYECTOS GESTIONES PASADAS</v>
          </cell>
          <cell r="W717">
            <v>917</v>
          </cell>
        </row>
        <row r="718">
          <cell r="B718" t="str">
            <v>B05-14682-00000</v>
          </cell>
          <cell r="C718" t="str">
            <v>CONSTRUCCION CENTRO CULTURAL</v>
          </cell>
          <cell r="D718" t="str">
            <v>ASUNCIÓN SAN PEDRO</v>
          </cell>
          <cell r="E718">
            <v>2</v>
          </cell>
          <cell r="F718" t="str">
            <v>DISTRITO - 2</v>
          </cell>
          <cell r="G718" t="str">
            <v>I</v>
          </cell>
          <cell r="H718">
            <v>14334</v>
          </cell>
          <cell r="I718">
            <v>14334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2</v>
          </cell>
          <cell r="R718" t="str">
            <v>OBRAS Y MEDIO AMBIENTE</v>
          </cell>
          <cell r="S718">
            <v>12</v>
          </cell>
          <cell r="T718" t="str">
            <v>INFRAESTRUCTURA URBANA Y RURAL</v>
          </cell>
          <cell r="U718">
            <v>5</v>
          </cell>
          <cell r="V718" t="str">
            <v>PROYECTOS GESTIONES PASADAS</v>
          </cell>
          <cell r="W718">
            <v>918</v>
          </cell>
        </row>
        <row r="719">
          <cell r="B719" t="str">
            <v>B05-14684-00000</v>
          </cell>
          <cell r="C719" t="str">
            <v>CONSTRUCCION CENTRO CULTURAL (FASE I)</v>
          </cell>
          <cell r="D719" t="str">
            <v>ELIZARDO PEREZ</v>
          </cell>
          <cell r="E719">
            <v>2</v>
          </cell>
          <cell r="F719" t="str">
            <v>DISTRITO - 2</v>
          </cell>
          <cell r="G719" t="str">
            <v>I</v>
          </cell>
          <cell r="H719">
            <v>92749</v>
          </cell>
          <cell r="I719">
            <v>92749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2</v>
          </cell>
          <cell r="R719" t="str">
            <v>OBRAS Y MEDIO AMBIENTE</v>
          </cell>
          <cell r="S719">
            <v>12</v>
          </cell>
          <cell r="T719" t="str">
            <v>INFRAESTRUCTURA URBANA Y RURAL</v>
          </cell>
          <cell r="U719">
            <v>5</v>
          </cell>
          <cell r="V719" t="str">
            <v>PROYECTOS GESTIONES PASADAS</v>
          </cell>
          <cell r="W719">
            <v>919</v>
          </cell>
        </row>
        <row r="720">
          <cell r="B720" t="str">
            <v>B05-14686-00000</v>
          </cell>
          <cell r="C720" t="str">
            <v>CONSTRUCCION CENTRO CULTURAL (FASE IV)</v>
          </cell>
          <cell r="D720" t="str">
            <v>ANEXO ROSAS PAMPA QUECHISLA</v>
          </cell>
          <cell r="E720">
            <v>2</v>
          </cell>
          <cell r="F720" t="str">
            <v>DISTRITO - 2</v>
          </cell>
          <cell r="G720" t="str">
            <v>I</v>
          </cell>
          <cell r="H720">
            <v>8995</v>
          </cell>
          <cell r="I720">
            <v>8995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2</v>
          </cell>
          <cell r="R720" t="str">
            <v>OBRAS Y MEDIO AMBIENTE</v>
          </cell>
          <cell r="S720">
            <v>12</v>
          </cell>
          <cell r="T720" t="str">
            <v>INFRAESTRUCTURA URBANA Y RURAL</v>
          </cell>
          <cell r="U720">
            <v>5</v>
          </cell>
          <cell r="V720" t="str">
            <v>PROYECTOS GESTIONES PASADAS</v>
          </cell>
          <cell r="W720">
            <v>920</v>
          </cell>
        </row>
        <row r="721">
          <cell r="B721" t="str">
            <v>B05-14687-00000</v>
          </cell>
          <cell r="C721" t="str">
            <v>CONSTRUCCION CORDONES DE ACERA AV. SANTO TOMAS Y ANIMAS</v>
          </cell>
          <cell r="D721" t="str">
            <v>LITORAL</v>
          </cell>
          <cell r="E721">
            <v>2</v>
          </cell>
          <cell r="F721" t="str">
            <v>DISTRITO - 2</v>
          </cell>
          <cell r="G721" t="str">
            <v>I</v>
          </cell>
          <cell r="H721">
            <v>2822</v>
          </cell>
          <cell r="I721">
            <v>0</v>
          </cell>
          <cell r="J721">
            <v>0</v>
          </cell>
          <cell r="K721">
            <v>2822</v>
          </cell>
          <cell r="L721">
            <v>0</v>
          </cell>
          <cell r="M721">
            <v>0</v>
          </cell>
          <cell r="N721">
            <v>2822</v>
          </cell>
          <cell r="O721">
            <v>0</v>
          </cell>
          <cell r="P721">
            <v>0</v>
          </cell>
          <cell r="Q721">
            <v>2</v>
          </cell>
          <cell r="R721" t="str">
            <v>OBRAS Y MEDIO AMBIENTE</v>
          </cell>
          <cell r="S721">
            <v>18</v>
          </cell>
          <cell r="T721" t="str">
            <v>CONSTRUCCION Y MANTENIMIENTO DE CAMINOS VECINALES</v>
          </cell>
          <cell r="U721">
            <v>5</v>
          </cell>
          <cell r="V721" t="str">
            <v>PROYECTOS GESTIONES PASADAS</v>
          </cell>
          <cell r="W721">
            <v>921</v>
          </cell>
        </row>
        <row r="722">
          <cell r="B722" t="str">
            <v>B05-14690-00000</v>
          </cell>
          <cell r="C722" t="str">
            <v>CONSTRUCCION DE AULAS Y PORTERIA U.E. BOLIVAR MUNICIPAL</v>
          </cell>
          <cell r="D722" t="str">
            <v>BOLIVAR MUNICIPAL</v>
          </cell>
          <cell r="E722">
            <v>2</v>
          </cell>
          <cell r="F722" t="str">
            <v>DISTRITO - 2</v>
          </cell>
          <cell r="G722" t="str">
            <v>I</v>
          </cell>
          <cell r="H722">
            <v>170381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170381</v>
          </cell>
          <cell r="P722">
            <v>0</v>
          </cell>
          <cell r="Q722">
            <v>1</v>
          </cell>
          <cell r="R722" t="str">
            <v>PROTECCION SOCIAL</v>
          </cell>
          <cell r="S722">
            <v>1</v>
          </cell>
          <cell r="T722" t="str">
            <v>SERVICIO DE EDUCACION</v>
          </cell>
          <cell r="U722">
            <v>5</v>
          </cell>
          <cell r="V722" t="str">
            <v>PROYECTOS GESTIONES PASADAS</v>
          </cell>
          <cell r="W722">
            <v>922</v>
          </cell>
        </row>
        <row r="723">
          <cell r="B723" t="str">
            <v>B05-14693-00000</v>
          </cell>
          <cell r="C723" t="str">
            <v>CONSTRUCCION MURO PERIMETRAL DE CENTRO CULTURAL</v>
          </cell>
          <cell r="D723" t="str">
            <v>HORIZONTES I</v>
          </cell>
          <cell r="E723">
            <v>2</v>
          </cell>
          <cell r="F723" t="str">
            <v>DISTRITO - 2</v>
          </cell>
          <cell r="G723" t="str">
            <v>I</v>
          </cell>
          <cell r="H723">
            <v>60000</v>
          </cell>
          <cell r="I723">
            <v>0</v>
          </cell>
          <cell r="J723">
            <v>60000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2</v>
          </cell>
          <cell r="R723" t="str">
            <v>OBRAS Y MEDIO AMBIENTE</v>
          </cell>
          <cell r="S723">
            <v>12</v>
          </cell>
          <cell r="T723" t="str">
            <v>INFRAESTRUCTURA URBANA Y RURAL</v>
          </cell>
          <cell r="U723">
            <v>5</v>
          </cell>
          <cell r="V723" t="str">
            <v>PROYECTOS GESTIONES PASADAS</v>
          </cell>
          <cell r="W723">
            <v>923</v>
          </cell>
        </row>
        <row r="724">
          <cell r="B724" t="str">
            <v>B05-14694-00000</v>
          </cell>
          <cell r="C724" t="str">
            <v>CONSTRUCCION PARQUE INFANTIL  (FASE II)</v>
          </cell>
          <cell r="D724" t="str">
            <v>COPACABANA</v>
          </cell>
          <cell r="E724">
            <v>2</v>
          </cell>
          <cell r="F724" t="str">
            <v>DISTRITO - 2</v>
          </cell>
          <cell r="G724" t="str">
            <v>I</v>
          </cell>
          <cell r="H724">
            <v>4675</v>
          </cell>
          <cell r="I724">
            <v>4675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2</v>
          </cell>
          <cell r="R724" t="str">
            <v>OBRAS Y MEDIO AMBIENTE</v>
          </cell>
          <cell r="S724">
            <v>12</v>
          </cell>
          <cell r="T724" t="str">
            <v>INFRAESTRUCTURA URBANA Y RURAL</v>
          </cell>
          <cell r="U724">
            <v>5</v>
          </cell>
          <cell r="V724" t="str">
            <v>PROYECTOS GESTIONES PASADAS</v>
          </cell>
          <cell r="W724">
            <v>924</v>
          </cell>
        </row>
        <row r="725">
          <cell r="B725" t="str">
            <v>B05-14695-00000</v>
          </cell>
          <cell r="C725" t="str">
            <v>CONSTRUCCION PUENTE VEHICULAR CALLE HUGO DAVILA</v>
          </cell>
          <cell r="D725" t="str">
            <v>6 DE JUNIO MAGISTERIO</v>
          </cell>
          <cell r="E725">
            <v>2</v>
          </cell>
          <cell r="F725" t="str">
            <v>DISTRITO - 2</v>
          </cell>
          <cell r="G725" t="str">
            <v>I</v>
          </cell>
          <cell r="H725">
            <v>2890</v>
          </cell>
          <cell r="I725">
            <v>0</v>
          </cell>
          <cell r="J725">
            <v>0</v>
          </cell>
          <cell r="K725">
            <v>2890</v>
          </cell>
          <cell r="L725">
            <v>0</v>
          </cell>
          <cell r="M725">
            <v>0</v>
          </cell>
          <cell r="N725">
            <v>2890</v>
          </cell>
          <cell r="O725">
            <v>0</v>
          </cell>
          <cell r="P725">
            <v>0</v>
          </cell>
          <cell r="Q725">
            <v>2</v>
          </cell>
          <cell r="R725" t="str">
            <v>OBRAS Y MEDIO AMBIENTE</v>
          </cell>
          <cell r="S725">
            <v>18</v>
          </cell>
          <cell r="T725" t="str">
            <v>CONSTRUCCION Y MANTENIMIENTO DE CAMINOS VECINALES</v>
          </cell>
          <cell r="U725">
            <v>5</v>
          </cell>
          <cell r="V725" t="str">
            <v>PROYECTOS GESTIONES PASADAS</v>
          </cell>
          <cell r="W725">
            <v>925</v>
          </cell>
        </row>
        <row r="726">
          <cell r="B726" t="str">
            <v>B05-14696-00000</v>
          </cell>
          <cell r="C726" t="str">
            <v>DOTACION DE ACCESORIOS ELECTRICOS (SEGURIDAD CIUDADANA)</v>
          </cell>
          <cell r="D726" t="str">
            <v>DISTRITO D-2</v>
          </cell>
          <cell r="E726">
            <v>2</v>
          </cell>
          <cell r="F726" t="str">
            <v>DISTRITO - 2</v>
          </cell>
          <cell r="G726" t="str">
            <v>I</v>
          </cell>
          <cell r="H726">
            <v>160000</v>
          </cell>
          <cell r="I726">
            <v>160000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2</v>
          </cell>
          <cell r="R726" t="str">
            <v>OBRAS Y MEDIO AMBIENTE</v>
          </cell>
          <cell r="S726">
            <v>17</v>
          </cell>
          <cell r="T726" t="str">
            <v>ALUMBRADO PUBLICO</v>
          </cell>
          <cell r="U726">
            <v>5</v>
          </cell>
          <cell r="V726" t="str">
            <v>PROYECTOS GESTIONES PASADAS</v>
          </cell>
          <cell r="W726">
            <v>926</v>
          </cell>
        </row>
        <row r="727">
          <cell r="B727" t="str">
            <v>B05-14709-00000</v>
          </cell>
          <cell r="C727" t="str">
            <v>DOTACION DE MATERIAL DE CONSTRUCCION PARA CORDONES DE ACERA (GENERACION DE EMPLEO)</v>
          </cell>
          <cell r="D727" t="str">
            <v>PEDRO DOMINGO MURILLO</v>
          </cell>
          <cell r="E727">
            <v>2</v>
          </cell>
          <cell r="F727" t="str">
            <v>DISTRITO - 2</v>
          </cell>
          <cell r="G727" t="str">
            <v>I</v>
          </cell>
          <cell r="H727">
            <v>9099</v>
          </cell>
          <cell r="I727">
            <v>9099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2</v>
          </cell>
          <cell r="R727" t="str">
            <v>OBRAS Y MEDIO AMBIENTE</v>
          </cell>
          <cell r="S727">
            <v>18</v>
          </cell>
          <cell r="T727" t="str">
            <v>CONSTRUCCION Y MANTENIMIENTO DE CAMINOS VECINALES</v>
          </cell>
          <cell r="U727">
            <v>5</v>
          </cell>
          <cell r="V727" t="str">
            <v>PROYECTOS GESTIONES PASADAS</v>
          </cell>
          <cell r="W727">
            <v>932</v>
          </cell>
        </row>
        <row r="728">
          <cell r="B728" t="str">
            <v>B05-14718-00000</v>
          </cell>
          <cell r="C728" t="str">
            <v>DOTACION DE MATERIAL DE CONSTRUCCION PARA ENLOSETADO DE CALLE ANGOLA (GENERACION DE EMPLEO)</v>
          </cell>
          <cell r="D728" t="str">
            <v>10 DE ABRIL</v>
          </cell>
          <cell r="E728">
            <v>2</v>
          </cell>
          <cell r="F728" t="str">
            <v>DISTRITO - 2</v>
          </cell>
          <cell r="G728" t="str">
            <v>I</v>
          </cell>
          <cell r="H728">
            <v>72000</v>
          </cell>
          <cell r="I728">
            <v>72000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2</v>
          </cell>
          <cell r="R728" t="str">
            <v>OBRAS Y MEDIO AMBIENTE</v>
          </cell>
          <cell r="S728">
            <v>18</v>
          </cell>
          <cell r="T728" t="str">
            <v>CONSTRUCCION Y MANTENIMIENTO DE CAMINOS VECINALES</v>
          </cell>
          <cell r="U728">
            <v>5</v>
          </cell>
          <cell r="V728" t="str">
            <v>PROYECTOS GESTIONES PASADAS</v>
          </cell>
          <cell r="W728">
            <v>938</v>
          </cell>
        </row>
        <row r="729">
          <cell r="B729" t="str">
            <v>B05-14719-00000</v>
          </cell>
          <cell r="C729" t="str">
            <v>DOTACION MOBILIARIO PARA U. E. EDUARDO AVAROA</v>
          </cell>
          <cell r="D729" t="str">
            <v>EDUARDO AVAROA</v>
          </cell>
          <cell r="E729">
            <v>2</v>
          </cell>
          <cell r="F729" t="str">
            <v>DISTRITO - 2</v>
          </cell>
          <cell r="G729" t="str">
            <v>I</v>
          </cell>
          <cell r="H729">
            <v>31000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31000</v>
          </cell>
          <cell r="P729">
            <v>0</v>
          </cell>
          <cell r="Q729">
            <v>1</v>
          </cell>
          <cell r="R729" t="str">
            <v>PROTECCION SOCIAL</v>
          </cell>
          <cell r="S729">
            <v>1</v>
          </cell>
          <cell r="T729" t="str">
            <v>SERVICIO DE EDUCACION</v>
          </cell>
          <cell r="U729">
            <v>5</v>
          </cell>
          <cell r="V729" t="str">
            <v>PROYECTOS GESTIONES PASADAS</v>
          </cell>
          <cell r="W729">
            <v>939</v>
          </cell>
        </row>
        <row r="730">
          <cell r="B730" t="str">
            <v>B05-14724-00000</v>
          </cell>
          <cell r="C730" t="str">
            <v>ENLOSETADO AV. YARA (COMPLEMENTACION)</v>
          </cell>
          <cell r="D730" t="str">
            <v>SENAC D-1</v>
          </cell>
          <cell r="E730">
            <v>2</v>
          </cell>
          <cell r="F730" t="str">
            <v>DISTRITO - 2</v>
          </cell>
          <cell r="G730" t="str">
            <v>I</v>
          </cell>
          <cell r="H730">
            <v>6119</v>
          </cell>
          <cell r="I730">
            <v>6119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2</v>
          </cell>
          <cell r="R730" t="str">
            <v>OBRAS Y MEDIO AMBIENTE</v>
          </cell>
          <cell r="S730">
            <v>18</v>
          </cell>
          <cell r="T730" t="str">
            <v>CONSTRUCCION Y MANTENIMIENTO DE CAMINOS VECINALES</v>
          </cell>
          <cell r="U730">
            <v>5</v>
          </cell>
          <cell r="V730" t="str">
            <v>PROYECTOS GESTIONES PASADAS</v>
          </cell>
          <cell r="W730">
            <v>943</v>
          </cell>
        </row>
        <row r="731">
          <cell r="B731" t="str">
            <v>B05-14727-00000</v>
          </cell>
          <cell r="C731" t="str">
            <v>ENLOSETADO CALLE CHICALOMA (COMPLEMENTACION)</v>
          </cell>
          <cell r="D731" t="str">
            <v>VOLANTES YUNGAS</v>
          </cell>
          <cell r="E731">
            <v>2</v>
          </cell>
          <cell r="F731" t="str">
            <v>DISTRITO - 2</v>
          </cell>
          <cell r="G731" t="str">
            <v>I</v>
          </cell>
          <cell r="H731">
            <v>4369</v>
          </cell>
          <cell r="I731">
            <v>4369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2</v>
          </cell>
          <cell r="R731" t="str">
            <v>OBRAS Y MEDIO AMBIENTE</v>
          </cell>
          <cell r="S731">
            <v>18</v>
          </cell>
          <cell r="T731" t="str">
            <v>CONSTRUCCION Y MANTENIMIENTO DE CAMINOS VECINALES</v>
          </cell>
          <cell r="U731">
            <v>5</v>
          </cell>
          <cell r="V731" t="str">
            <v>PROYECTOS GESTIONES PASADAS</v>
          </cell>
          <cell r="W731">
            <v>945</v>
          </cell>
        </row>
        <row r="732">
          <cell r="B732" t="str">
            <v>B05-14730-00000</v>
          </cell>
          <cell r="C732" t="str">
            <v>ENLOSETADO CALLE KILOMETRO 7</v>
          </cell>
          <cell r="D732" t="str">
            <v>EXCOMBATIENTES</v>
          </cell>
          <cell r="E732">
            <v>2</v>
          </cell>
          <cell r="F732" t="str">
            <v>DISTRITO - 2</v>
          </cell>
          <cell r="G732" t="str">
            <v>I</v>
          </cell>
          <cell r="H732">
            <v>15298</v>
          </cell>
          <cell r="I732">
            <v>15298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</v>
          </cell>
          <cell r="R732" t="str">
            <v>OBRAS Y MEDIO AMBIENTE</v>
          </cell>
          <cell r="S732">
            <v>18</v>
          </cell>
          <cell r="T732" t="str">
            <v>CONSTRUCCION Y MANTENIMIENTO DE CAMINOS VECINALES</v>
          </cell>
          <cell r="U732">
            <v>5</v>
          </cell>
          <cell r="V732" t="str">
            <v>PROYECTOS GESTIONES PASADAS</v>
          </cell>
          <cell r="W732">
            <v>946</v>
          </cell>
        </row>
        <row r="733">
          <cell r="B733" t="str">
            <v>B05-14732-00000</v>
          </cell>
          <cell r="C733" t="str">
            <v>ENLOSETADO CALLE RAMON GONZALES</v>
          </cell>
          <cell r="D733" t="str">
            <v>SAN JUAN KENKO</v>
          </cell>
          <cell r="E733">
            <v>2</v>
          </cell>
          <cell r="F733" t="str">
            <v>DISTRITO - 2</v>
          </cell>
          <cell r="G733" t="str">
            <v>I</v>
          </cell>
          <cell r="H733">
            <v>5255</v>
          </cell>
          <cell r="I733">
            <v>5255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2</v>
          </cell>
          <cell r="R733" t="str">
            <v>OBRAS Y MEDIO AMBIENTE</v>
          </cell>
          <cell r="S733">
            <v>18</v>
          </cell>
          <cell r="T733" t="str">
            <v>CONSTRUCCION Y MANTENIMIENTO DE CAMINOS VECINALES</v>
          </cell>
          <cell r="U733">
            <v>5</v>
          </cell>
          <cell r="V733" t="str">
            <v>PROYECTOS GESTIONES PASADAS</v>
          </cell>
          <cell r="W733">
            <v>947</v>
          </cell>
        </row>
        <row r="734">
          <cell r="B734" t="str">
            <v>B05-14733-00000</v>
          </cell>
          <cell r="C734" t="str">
            <v>ENLOSETADO CALLE RENATO PRADO</v>
          </cell>
          <cell r="D734" t="str">
            <v>WARA</v>
          </cell>
          <cell r="E734">
            <v>2</v>
          </cell>
          <cell r="F734" t="str">
            <v>DISTRITO - 2</v>
          </cell>
          <cell r="G734" t="str">
            <v>I</v>
          </cell>
          <cell r="H734">
            <v>161904</v>
          </cell>
          <cell r="I734">
            <v>120193</v>
          </cell>
          <cell r="J734">
            <v>28475</v>
          </cell>
          <cell r="K734">
            <v>13236</v>
          </cell>
          <cell r="L734">
            <v>0</v>
          </cell>
          <cell r="M734">
            <v>0</v>
          </cell>
          <cell r="N734">
            <v>13236</v>
          </cell>
          <cell r="O734">
            <v>0</v>
          </cell>
          <cell r="P734">
            <v>0</v>
          </cell>
          <cell r="Q734">
            <v>2</v>
          </cell>
          <cell r="R734" t="str">
            <v>OBRAS Y MEDIO AMBIENTE</v>
          </cell>
          <cell r="S734">
            <v>18</v>
          </cell>
          <cell r="T734" t="str">
            <v>CONSTRUCCION Y MANTENIMIENTO DE CAMINOS VECINALES</v>
          </cell>
          <cell r="U734">
            <v>5</v>
          </cell>
          <cell r="V734" t="str">
            <v>PROYECTOS GESTIONES PASADAS</v>
          </cell>
          <cell r="W734">
            <v>948</v>
          </cell>
        </row>
        <row r="735">
          <cell r="B735" t="str">
            <v>B05-14734-00000</v>
          </cell>
          <cell r="C735" t="str">
            <v>ENLOSETADO CALLE SAMAIPATA (FASE I)</v>
          </cell>
          <cell r="D735" t="str">
            <v>HORIZONTES III</v>
          </cell>
          <cell r="E735">
            <v>2</v>
          </cell>
          <cell r="F735" t="str">
            <v>DISTRITO - 2</v>
          </cell>
          <cell r="G735" t="str">
            <v>I</v>
          </cell>
          <cell r="H735">
            <v>14783</v>
          </cell>
          <cell r="I735">
            <v>14783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2</v>
          </cell>
          <cell r="R735" t="str">
            <v>OBRAS Y MEDIO AMBIENTE</v>
          </cell>
          <cell r="S735">
            <v>18</v>
          </cell>
          <cell r="T735" t="str">
            <v>CONSTRUCCION Y MANTENIMIENTO DE CAMINOS VECINALES</v>
          </cell>
          <cell r="U735">
            <v>5</v>
          </cell>
          <cell r="V735" t="str">
            <v>PROYECTOS GESTIONES PASADAS</v>
          </cell>
          <cell r="W735">
            <v>949</v>
          </cell>
        </row>
        <row r="736">
          <cell r="B736" t="str">
            <v>B05-14736-00000</v>
          </cell>
          <cell r="C736" t="str">
            <v>ENLOSETADO CALLE PILCOMAYO (FASE I)</v>
          </cell>
          <cell r="D736" t="str">
            <v>CUPILUPACA</v>
          </cell>
          <cell r="E736">
            <v>2</v>
          </cell>
          <cell r="F736" t="str">
            <v>DISTRITO - 2</v>
          </cell>
          <cell r="G736" t="str">
            <v>I</v>
          </cell>
          <cell r="H736">
            <v>6482</v>
          </cell>
          <cell r="I736">
            <v>6482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2</v>
          </cell>
          <cell r="R736" t="str">
            <v>OBRAS Y MEDIO AMBIENTE</v>
          </cell>
          <cell r="S736">
            <v>18</v>
          </cell>
          <cell r="T736" t="str">
            <v>CONSTRUCCION Y MANTENIMIENTO DE CAMINOS VECINALES</v>
          </cell>
          <cell r="U736">
            <v>5</v>
          </cell>
          <cell r="V736" t="str">
            <v>PROYECTOS GESTIONES PASADAS</v>
          </cell>
          <cell r="W736">
            <v>951</v>
          </cell>
        </row>
        <row r="737">
          <cell r="B737" t="str">
            <v>B05-14737-00000</v>
          </cell>
          <cell r="C737" t="str">
            <v>ENLOSETADO CONTORNO COMPLEJO DEPORTIVO</v>
          </cell>
          <cell r="D737" t="str">
            <v>HORIZONTES CONVIFAG</v>
          </cell>
          <cell r="E737">
            <v>2</v>
          </cell>
          <cell r="F737" t="str">
            <v>DISTRITO - 2</v>
          </cell>
          <cell r="G737" t="str">
            <v>I</v>
          </cell>
          <cell r="H737">
            <v>6916</v>
          </cell>
          <cell r="I737">
            <v>6916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2</v>
          </cell>
          <cell r="R737" t="str">
            <v>OBRAS Y MEDIO AMBIENTE</v>
          </cell>
          <cell r="S737">
            <v>18</v>
          </cell>
          <cell r="T737" t="str">
            <v>CONSTRUCCION Y MANTENIMIENTO DE CAMINOS VECINALES</v>
          </cell>
          <cell r="U737">
            <v>5</v>
          </cell>
          <cell r="V737" t="str">
            <v>PROYECTOS GESTIONES PASADAS</v>
          </cell>
          <cell r="W737">
            <v>952</v>
          </cell>
        </row>
        <row r="738">
          <cell r="B738" t="str">
            <v>B05-14742-00000</v>
          </cell>
          <cell r="C738" t="str">
            <v>MEJORAMIENTO CAMPO DEPORTIVO</v>
          </cell>
          <cell r="D738" t="str">
            <v>21 DE DICIEMBRE</v>
          </cell>
          <cell r="E738">
            <v>2</v>
          </cell>
          <cell r="F738" t="str">
            <v>DISTRITO - 2</v>
          </cell>
          <cell r="G738" t="str">
            <v>I</v>
          </cell>
          <cell r="H738">
            <v>28428</v>
          </cell>
          <cell r="I738">
            <v>28428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2</v>
          </cell>
          <cell r="R738" t="str">
            <v>OBRAS Y MEDIO AMBIENTE</v>
          </cell>
          <cell r="S738">
            <v>12</v>
          </cell>
          <cell r="T738" t="str">
            <v>INFRAESTRUCTURA URBANA Y RURAL</v>
          </cell>
          <cell r="U738">
            <v>5</v>
          </cell>
          <cell r="V738" t="str">
            <v>PROYECTOS GESTIONES PASADAS</v>
          </cell>
          <cell r="W738">
            <v>954</v>
          </cell>
        </row>
        <row r="739">
          <cell r="B739" t="str">
            <v>B05-14747-00000</v>
          </cell>
          <cell r="C739" t="str">
            <v>ENLOSETADO CALLE 8 (CONCLUSION)</v>
          </cell>
          <cell r="D739" t="str">
            <v>COSMOS 78</v>
          </cell>
          <cell r="E739">
            <v>3</v>
          </cell>
          <cell r="F739" t="str">
            <v>DISTRITO - 3</v>
          </cell>
          <cell r="G739" t="str">
            <v>I</v>
          </cell>
          <cell r="H739">
            <v>5171</v>
          </cell>
          <cell r="I739">
            <v>5171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2</v>
          </cell>
          <cell r="R739" t="str">
            <v>OBRAS Y MEDIO AMBIENTE</v>
          </cell>
          <cell r="S739">
            <v>18</v>
          </cell>
          <cell r="T739" t="str">
            <v>CONSTRUCCION Y MANTENIMIENTO DE CAMINOS VECINALES</v>
          </cell>
          <cell r="U739">
            <v>5</v>
          </cell>
          <cell r="V739" t="str">
            <v>PROYECTOS GESTIONES PASADAS</v>
          </cell>
          <cell r="W739">
            <v>955</v>
          </cell>
        </row>
        <row r="740">
          <cell r="B740" t="str">
            <v>B05-14748-00000</v>
          </cell>
          <cell r="C740" t="str">
            <v>CONSTRUCCION MURO PERIMETRAL UE MARTIN CARDENAS HERMOSA (CONCLUSION)</v>
          </cell>
          <cell r="D740" t="str">
            <v>VILLA ADELA PLAN 88</v>
          </cell>
          <cell r="E740">
            <v>3</v>
          </cell>
          <cell r="F740" t="str">
            <v>DISTRITO - 3</v>
          </cell>
          <cell r="G740" t="str">
            <v>I</v>
          </cell>
          <cell r="H740">
            <v>33892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33892</v>
          </cell>
          <cell r="P740">
            <v>0</v>
          </cell>
          <cell r="Q740">
            <v>1</v>
          </cell>
          <cell r="R740" t="str">
            <v>PROTECCION SOCIAL</v>
          </cell>
          <cell r="S740">
            <v>1</v>
          </cell>
          <cell r="T740" t="str">
            <v>SERVICIO DE EDUCACION</v>
          </cell>
          <cell r="U740">
            <v>5</v>
          </cell>
          <cell r="V740" t="str">
            <v>PROYECTOS GESTIONES PASADAS</v>
          </cell>
          <cell r="W740">
            <v>956</v>
          </cell>
        </row>
        <row r="741">
          <cell r="B741" t="str">
            <v>B05-14751-00000</v>
          </cell>
          <cell r="C741" t="str">
            <v>CONSTRUCCION 2 AULAS UE NATIVIDAD</v>
          </cell>
          <cell r="D741" t="str">
            <v>NATIVIDAD</v>
          </cell>
          <cell r="E741">
            <v>3</v>
          </cell>
          <cell r="F741" t="str">
            <v>DISTRITO - 3</v>
          </cell>
          <cell r="G741" t="str">
            <v>I</v>
          </cell>
          <cell r="H741">
            <v>10363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10363</v>
          </cell>
          <cell r="P741">
            <v>0</v>
          </cell>
          <cell r="Q741">
            <v>1</v>
          </cell>
          <cell r="R741" t="str">
            <v>PROTECCION SOCIAL</v>
          </cell>
          <cell r="S741">
            <v>1</v>
          </cell>
          <cell r="T741" t="str">
            <v>SERVICIO DE EDUCACION</v>
          </cell>
          <cell r="U741">
            <v>5</v>
          </cell>
          <cell r="V741" t="str">
            <v>PROYECTOS GESTIONES PASADAS</v>
          </cell>
          <cell r="W741">
            <v>958</v>
          </cell>
        </row>
        <row r="742">
          <cell r="B742" t="str">
            <v>B05-14752-00000</v>
          </cell>
          <cell r="C742" t="str">
            <v>CONSTRUCCION 2 AULAS UE 7 DE SEPTIEMBRE</v>
          </cell>
          <cell r="D742" t="str">
            <v>7 DE SEPTIEMBRE</v>
          </cell>
          <cell r="E742">
            <v>3</v>
          </cell>
          <cell r="F742" t="str">
            <v>DISTRITO - 3</v>
          </cell>
          <cell r="G742" t="str">
            <v>I</v>
          </cell>
          <cell r="H742">
            <v>105000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105000</v>
          </cell>
          <cell r="P742">
            <v>0</v>
          </cell>
          <cell r="Q742">
            <v>1</v>
          </cell>
          <cell r="R742" t="str">
            <v>PROTECCION SOCIAL</v>
          </cell>
          <cell r="S742">
            <v>1</v>
          </cell>
          <cell r="T742" t="str">
            <v>SERVICIO DE EDUCACION</v>
          </cell>
          <cell r="U742">
            <v>5</v>
          </cell>
          <cell r="V742" t="str">
            <v>PROYECTOS GESTIONES PASADAS</v>
          </cell>
          <cell r="W742">
            <v>959</v>
          </cell>
        </row>
        <row r="743">
          <cell r="B743" t="str">
            <v>B05-14753-00000</v>
          </cell>
          <cell r="C743" t="str">
            <v>CONSTRUCCION 2 AULAS UE AYACUCHO ( MAÑANA)</v>
          </cell>
          <cell r="D743" t="str">
            <v>SAN LUIS II CHARAPAQUI</v>
          </cell>
          <cell r="E743">
            <v>3</v>
          </cell>
          <cell r="F743" t="str">
            <v>DISTRITO - 3</v>
          </cell>
          <cell r="G743" t="str">
            <v>I</v>
          </cell>
          <cell r="H743">
            <v>110000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110000</v>
          </cell>
          <cell r="P743">
            <v>0</v>
          </cell>
          <cell r="Q743">
            <v>1</v>
          </cell>
          <cell r="R743" t="str">
            <v>PROTECCION SOCIAL</v>
          </cell>
          <cell r="S743">
            <v>1</v>
          </cell>
          <cell r="T743" t="str">
            <v>SERVICIO DE EDUCACION</v>
          </cell>
          <cell r="U743">
            <v>5</v>
          </cell>
          <cell r="V743" t="str">
            <v>PROYECTOS GESTIONES PASADAS</v>
          </cell>
          <cell r="W743">
            <v>960</v>
          </cell>
        </row>
        <row r="744">
          <cell r="B744" t="str">
            <v>B05-14754-00000</v>
          </cell>
          <cell r="C744" t="str">
            <v>CONSTRUCCION 2 AULAS UE EL PARAISO</v>
          </cell>
          <cell r="D744" t="str">
            <v>EL PARAISO</v>
          </cell>
          <cell r="E744">
            <v>3</v>
          </cell>
          <cell r="F744" t="str">
            <v>DISTRITO - 3</v>
          </cell>
          <cell r="G744" t="str">
            <v>I</v>
          </cell>
          <cell r="H744">
            <v>105000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105000</v>
          </cell>
          <cell r="P744">
            <v>0</v>
          </cell>
          <cell r="Q744">
            <v>1</v>
          </cell>
          <cell r="R744" t="str">
            <v>PROTECCION SOCIAL</v>
          </cell>
          <cell r="S744">
            <v>1</v>
          </cell>
          <cell r="T744" t="str">
            <v>SERVICIO DE EDUCACION</v>
          </cell>
          <cell r="U744">
            <v>5</v>
          </cell>
          <cell r="V744" t="str">
            <v>PROYECTOS GESTIONES PASADAS</v>
          </cell>
          <cell r="W744">
            <v>961</v>
          </cell>
        </row>
        <row r="745">
          <cell r="B745" t="str">
            <v>B05-14755-00000</v>
          </cell>
          <cell r="C745" t="str">
            <v xml:space="preserve">CONSTRUCCION 2 AULAS UE MARCELO QUIROGA SANTA CRUZ </v>
          </cell>
          <cell r="D745" t="str">
            <v>BOLIVAR "C"</v>
          </cell>
          <cell r="E745">
            <v>3</v>
          </cell>
          <cell r="F745" t="str">
            <v>DISTRITO - 3</v>
          </cell>
          <cell r="G745" t="str">
            <v>I</v>
          </cell>
          <cell r="H745">
            <v>84895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84895</v>
          </cell>
          <cell r="P745">
            <v>0</v>
          </cell>
          <cell r="Q745">
            <v>1</v>
          </cell>
          <cell r="R745" t="str">
            <v>PROTECCION SOCIAL</v>
          </cell>
          <cell r="S745">
            <v>1</v>
          </cell>
          <cell r="T745" t="str">
            <v>SERVICIO DE EDUCACION</v>
          </cell>
          <cell r="U745">
            <v>5</v>
          </cell>
          <cell r="V745" t="str">
            <v>PROYECTOS GESTIONES PASADAS</v>
          </cell>
          <cell r="W745">
            <v>962</v>
          </cell>
        </row>
        <row r="746">
          <cell r="B746" t="str">
            <v>B05-14756-00000</v>
          </cell>
          <cell r="C746" t="str">
            <v>CONSTRUCCION 4 AULAS UE NOEL KEMP MERCADO</v>
          </cell>
          <cell r="D746" t="str">
            <v>DISTRITAL D-3</v>
          </cell>
          <cell r="E746">
            <v>3</v>
          </cell>
          <cell r="F746" t="str">
            <v>DISTRITO - 3</v>
          </cell>
          <cell r="G746" t="str">
            <v>I</v>
          </cell>
          <cell r="H746">
            <v>21651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21651</v>
          </cell>
          <cell r="P746">
            <v>0</v>
          </cell>
          <cell r="Q746">
            <v>1</v>
          </cell>
          <cell r="R746" t="str">
            <v>PROTECCION SOCIAL</v>
          </cell>
          <cell r="S746">
            <v>1</v>
          </cell>
          <cell r="T746" t="str">
            <v>SERVICIO DE EDUCACION</v>
          </cell>
          <cell r="U746">
            <v>5</v>
          </cell>
          <cell r="V746" t="str">
            <v>PROYECTOS GESTIONES PASADAS</v>
          </cell>
          <cell r="W746">
            <v>963</v>
          </cell>
        </row>
        <row r="747">
          <cell r="B747" t="str">
            <v>B05-14757-00000</v>
          </cell>
          <cell r="C747" t="str">
            <v>CONSTRUCCION CORDONES DE ACERA</v>
          </cell>
          <cell r="D747" t="str">
            <v>ILLAMPU</v>
          </cell>
          <cell r="E747">
            <v>3</v>
          </cell>
          <cell r="F747" t="str">
            <v>DISTRITO - 3</v>
          </cell>
          <cell r="G747" t="str">
            <v>I</v>
          </cell>
          <cell r="H747">
            <v>42000</v>
          </cell>
          <cell r="I747">
            <v>42000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2</v>
          </cell>
          <cell r="R747" t="str">
            <v>OBRAS Y MEDIO AMBIENTE</v>
          </cell>
          <cell r="S747">
            <v>18</v>
          </cell>
          <cell r="T747" t="str">
            <v>CONSTRUCCION Y MANTENIMIENTO DE CAMINOS VECINALES</v>
          </cell>
          <cell r="U747">
            <v>5</v>
          </cell>
          <cell r="V747" t="str">
            <v>PROYECTOS GESTIONES PASADAS</v>
          </cell>
          <cell r="W747">
            <v>964</v>
          </cell>
        </row>
        <row r="748">
          <cell r="B748" t="str">
            <v>B05-14767-00000</v>
          </cell>
          <cell r="C748" t="str">
            <v>CONSTRUCCION MODULO POLICIAL ( FASE I) (S.C.)</v>
          </cell>
          <cell r="D748" t="str">
            <v>KISWARAS</v>
          </cell>
          <cell r="E748">
            <v>3</v>
          </cell>
          <cell r="F748" t="str">
            <v>DISTRITO - 3</v>
          </cell>
          <cell r="G748" t="str">
            <v>I</v>
          </cell>
          <cell r="H748">
            <v>80000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80000</v>
          </cell>
          <cell r="P748">
            <v>0</v>
          </cell>
          <cell r="Q748">
            <v>2</v>
          </cell>
          <cell r="R748" t="str">
            <v>OBRAS Y MEDIO AMBIENTE</v>
          </cell>
          <cell r="S748">
            <v>6</v>
          </cell>
          <cell r="T748" t="str">
            <v>SERVICIOS DE SEGURIDAD CIUDADANA</v>
          </cell>
          <cell r="U748">
            <v>5</v>
          </cell>
          <cell r="V748" t="str">
            <v>PROYECTOS GESTIONES PASADAS</v>
          </cell>
          <cell r="W748">
            <v>966</v>
          </cell>
        </row>
        <row r="749">
          <cell r="B749" t="str">
            <v>B05-14772-00000</v>
          </cell>
          <cell r="C749" t="str">
            <v>CONSTRUCCION TINGLADO UE JESUS OBRERO</v>
          </cell>
          <cell r="D749" t="str">
            <v>DISTRITAL D-3</v>
          </cell>
          <cell r="E749">
            <v>3</v>
          </cell>
          <cell r="F749" t="str">
            <v>DISTRITO - 3</v>
          </cell>
          <cell r="G749" t="str">
            <v>I</v>
          </cell>
          <cell r="H749">
            <v>214727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214727</v>
          </cell>
          <cell r="P749">
            <v>0</v>
          </cell>
          <cell r="Q749">
            <v>1</v>
          </cell>
          <cell r="R749" t="str">
            <v>PROTECCION SOCIAL</v>
          </cell>
          <cell r="S749">
            <v>1</v>
          </cell>
          <cell r="T749" t="str">
            <v>SERVICIO DE EDUCACION</v>
          </cell>
          <cell r="U749">
            <v>5</v>
          </cell>
          <cell r="V749" t="str">
            <v>PROYECTOS GESTIONES PASADAS</v>
          </cell>
          <cell r="W749">
            <v>968</v>
          </cell>
        </row>
        <row r="750">
          <cell r="B750" t="str">
            <v>B05-14773-00000</v>
          </cell>
          <cell r="C750" t="str">
            <v>CONSTRUCCION TINGLADO UE SAN MARTIN DE PORRES</v>
          </cell>
          <cell r="D750" t="str">
            <v>DISTRITAL D-3</v>
          </cell>
          <cell r="E750">
            <v>3</v>
          </cell>
          <cell r="F750" t="str">
            <v>DISTRITO - 3</v>
          </cell>
          <cell r="G750" t="str">
            <v>I</v>
          </cell>
          <cell r="H750">
            <v>14549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14549</v>
          </cell>
          <cell r="P750">
            <v>0</v>
          </cell>
          <cell r="Q750">
            <v>1</v>
          </cell>
          <cell r="R750" t="str">
            <v>PROTECCION SOCIAL</v>
          </cell>
          <cell r="S750">
            <v>1</v>
          </cell>
          <cell r="T750" t="str">
            <v>SERVICIO DE EDUCACION</v>
          </cell>
          <cell r="U750">
            <v>5</v>
          </cell>
          <cell r="V750" t="str">
            <v>PROYECTOS GESTIONES PASADAS</v>
          </cell>
          <cell r="W750">
            <v>969</v>
          </cell>
        </row>
        <row r="751">
          <cell r="B751" t="str">
            <v>B05-14774-00000</v>
          </cell>
          <cell r="C751" t="str">
            <v>CONSTRUCCION INFRAESTRUCTURA SUB ALCALDIA ( FASE II)</v>
          </cell>
          <cell r="D751" t="str">
            <v>DISTRITAL D: 3</v>
          </cell>
          <cell r="E751">
            <v>3</v>
          </cell>
          <cell r="F751" t="str">
            <v>DISTRITO - 3</v>
          </cell>
          <cell r="G751" t="str">
            <v>I</v>
          </cell>
          <cell r="H751">
            <v>170000</v>
          </cell>
          <cell r="I751">
            <v>170000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2</v>
          </cell>
          <cell r="R751" t="str">
            <v>OBRAS Y MEDIO AMBIENTE</v>
          </cell>
          <cell r="S751">
            <v>12</v>
          </cell>
          <cell r="T751" t="str">
            <v>INFRAESTRUCTURA URBANA Y RURAL</v>
          </cell>
          <cell r="U751">
            <v>5</v>
          </cell>
          <cell r="V751" t="str">
            <v>PROYECTOS GESTIONES PASADAS</v>
          </cell>
          <cell r="W751">
            <v>970</v>
          </cell>
        </row>
        <row r="752">
          <cell r="B752" t="str">
            <v>B05-14776-00000</v>
          </cell>
          <cell r="C752" t="str">
            <v>DOTACION DE ARCOS, ARCOS INTEGRADOS Y MASTILES</v>
          </cell>
          <cell r="D752" t="str">
            <v>DISTRITAL D-3</v>
          </cell>
          <cell r="E752">
            <v>3</v>
          </cell>
          <cell r="F752" t="str">
            <v>DISTRITO - 3</v>
          </cell>
          <cell r="G752" t="str">
            <v>I</v>
          </cell>
          <cell r="H752">
            <v>40000</v>
          </cell>
          <cell r="I752">
            <v>40000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2</v>
          </cell>
          <cell r="R752" t="str">
            <v>OBRAS Y MEDIO AMBIENTE</v>
          </cell>
          <cell r="S752">
            <v>12</v>
          </cell>
          <cell r="T752" t="str">
            <v>INFRAESTRUCTURA URBANA Y RURAL</v>
          </cell>
          <cell r="U752">
            <v>5</v>
          </cell>
          <cell r="V752" t="str">
            <v>PROYECTOS GESTIONES PASADAS</v>
          </cell>
          <cell r="W752">
            <v>971</v>
          </cell>
        </row>
        <row r="753">
          <cell r="B753" t="str">
            <v>B05-14784-00000</v>
          </cell>
          <cell r="C753" t="str">
            <v>DOTACION DE CEMENTO PARA CONSTRUCCION DE CORDONES DE ACERA (G.E.)</v>
          </cell>
          <cell r="D753" t="str">
            <v>EX FONVIS SECTOR FABRIL</v>
          </cell>
          <cell r="E753">
            <v>3</v>
          </cell>
          <cell r="F753" t="str">
            <v>DISTRITO - 3</v>
          </cell>
          <cell r="G753" t="str">
            <v>I</v>
          </cell>
          <cell r="H753">
            <v>8000</v>
          </cell>
          <cell r="I753">
            <v>0</v>
          </cell>
          <cell r="J753">
            <v>8000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2</v>
          </cell>
          <cell r="R753" t="str">
            <v>OBRAS Y MEDIO AMBIENTE</v>
          </cell>
          <cell r="S753">
            <v>18</v>
          </cell>
          <cell r="T753" t="str">
            <v>CONSTRUCCION Y MANTENIMIENTO DE CAMINOS VECINALES</v>
          </cell>
          <cell r="U753">
            <v>5</v>
          </cell>
          <cell r="V753" t="str">
            <v>PROYECTOS GESTIONES PASADAS</v>
          </cell>
          <cell r="W753">
            <v>972</v>
          </cell>
        </row>
        <row r="754">
          <cell r="B754" t="str">
            <v>B05-14814-00000</v>
          </cell>
          <cell r="C754" t="str">
            <v>DOTACION DE LUMINARIAS (S.C.)</v>
          </cell>
          <cell r="D754" t="str">
            <v>DISTRITAL D-3</v>
          </cell>
          <cell r="E754">
            <v>3</v>
          </cell>
          <cell r="F754" t="str">
            <v>DISTRITO - 3</v>
          </cell>
          <cell r="G754" t="str">
            <v>I</v>
          </cell>
          <cell r="H754">
            <v>890000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890000</v>
          </cell>
          <cell r="P754">
            <v>0</v>
          </cell>
          <cell r="Q754">
            <v>2</v>
          </cell>
          <cell r="R754" t="str">
            <v>OBRAS Y MEDIO AMBIENTE</v>
          </cell>
          <cell r="S754">
            <v>17</v>
          </cell>
          <cell r="T754" t="str">
            <v>ALUMBRADO PUBLICO</v>
          </cell>
          <cell r="U754">
            <v>5</v>
          </cell>
          <cell r="V754" t="str">
            <v>PROYECTOS GESTIONES PASADAS</v>
          </cell>
          <cell r="W754">
            <v>975</v>
          </cell>
        </row>
        <row r="755">
          <cell r="B755" t="str">
            <v>B05-14817-00000</v>
          </cell>
          <cell r="C755" t="str">
            <v>DOTACION DE MATERIAL DE CONSTRUCCION  PARA CORDONES DE ACERA (G.E.)</v>
          </cell>
          <cell r="D755" t="str">
            <v>CAFETALEROS YUNGUEÑOS</v>
          </cell>
          <cell r="E755">
            <v>3</v>
          </cell>
          <cell r="F755" t="str">
            <v>DISTRITO - 3</v>
          </cell>
          <cell r="G755" t="str">
            <v>I</v>
          </cell>
          <cell r="H755">
            <v>20000</v>
          </cell>
          <cell r="I755">
            <v>20000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2</v>
          </cell>
          <cell r="R755" t="str">
            <v>OBRAS Y MEDIO AMBIENTE</v>
          </cell>
          <cell r="S755">
            <v>18</v>
          </cell>
          <cell r="T755" t="str">
            <v>CONSTRUCCION Y MANTENIMIENTO DE CAMINOS VECINALES</v>
          </cell>
          <cell r="U755">
            <v>5</v>
          </cell>
          <cell r="V755" t="str">
            <v>PROYECTOS GESTIONES PASADAS</v>
          </cell>
          <cell r="W755">
            <v>976</v>
          </cell>
        </row>
        <row r="756">
          <cell r="B756" t="str">
            <v>B05-14820-00000</v>
          </cell>
          <cell r="C756" t="str">
            <v>DOTACION DE MATERIAL PARA CONSTRUCCION DE MINGITORIO</v>
          </cell>
          <cell r="D756" t="str">
            <v>SAN AGUSTIN</v>
          </cell>
          <cell r="E756">
            <v>3</v>
          </cell>
          <cell r="F756" t="str">
            <v>DISTRITO - 3</v>
          </cell>
          <cell r="G756" t="str">
            <v>I</v>
          </cell>
          <cell r="H756">
            <v>2925</v>
          </cell>
          <cell r="I756">
            <v>2925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2</v>
          </cell>
          <cell r="R756" t="str">
            <v>OBRAS Y MEDIO AMBIENTE</v>
          </cell>
          <cell r="S756">
            <v>12</v>
          </cell>
          <cell r="T756" t="str">
            <v>INFRAESTRUCTURA URBANA Y RURAL</v>
          </cell>
          <cell r="U756">
            <v>5</v>
          </cell>
          <cell r="V756" t="str">
            <v>PROYECTOS GESTIONES PASADAS</v>
          </cell>
          <cell r="W756">
            <v>977</v>
          </cell>
        </row>
        <row r="757">
          <cell r="B757" t="str">
            <v>B05-14843-00000</v>
          </cell>
          <cell r="C757" t="str">
            <v>ENLOSETADO CALLE "6" A</v>
          </cell>
          <cell r="D757" t="str">
            <v>DOLORES "F" SECTOR FRANZ TAMAYO</v>
          </cell>
          <cell r="E757">
            <v>3</v>
          </cell>
          <cell r="F757" t="str">
            <v>DISTRITO - 3</v>
          </cell>
          <cell r="G757" t="str">
            <v>I</v>
          </cell>
          <cell r="H757">
            <v>4516</v>
          </cell>
          <cell r="I757">
            <v>4516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2</v>
          </cell>
          <cell r="R757" t="str">
            <v>OBRAS Y MEDIO AMBIENTE</v>
          </cell>
          <cell r="S757">
            <v>18</v>
          </cell>
          <cell r="T757" t="str">
            <v>CONSTRUCCION Y MANTENIMIENTO DE CAMINOS VECINALES</v>
          </cell>
          <cell r="U757">
            <v>5</v>
          </cell>
          <cell r="V757" t="str">
            <v>PROYECTOS GESTIONES PASADAS</v>
          </cell>
          <cell r="W757">
            <v>980</v>
          </cell>
        </row>
        <row r="758">
          <cell r="B758" t="str">
            <v>B05-14850-00000</v>
          </cell>
          <cell r="C758" t="str">
            <v>ENLOSETADO VARIAS CALLES</v>
          </cell>
          <cell r="D758" t="str">
            <v>COSMOS 77</v>
          </cell>
          <cell r="E758">
            <v>3</v>
          </cell>
          <cell r="F758" t="str">
            <v>DISTRITO - 3</v>
          </cell>
          <cell r="G758" t="str">
            <v>I</v>
          </cell>
          <cell r="H758">
            <v>70000</v>
          </cell>
          <cell r="I758">
            <v>70000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 t="str">
            <v>OBRAS Y MEDIO AMBIENTE</v>
          </cell>
          <cell r="S758">
            <v>18</v>
          </cell>
          <cell r="T758" t="str">
            <v>CONSTRUCCION Y MANTENIMIENTO DE CAMINOS VECINALES</v>
          </cell>
          <cell r="U758">
            <v>5</v>
          </cell>
          <cell r="V758" t="str">
            <v>PROYECTOS GESTIONES PASADAS</v>
          </cell>
          <cell r="W758">
            <v>982</v>
          </cell>
        </row>
        <row r="759">
          <cell r="B759" t="str">
            <v>B05-14857-00000</v>
          </cell>
          <cell r="C759" t="str">
            <v>PROVISION Y COLOCADO DE CANALETAS Y BAJANTES PARA TINGLADOS UNIDADES EDUCATIVAS DISTRITO 3</v>
          </cell>
          <cell r="D759" t="str">
            <v>DISTRITAL D-3</v>
          </cell>
          <cell r="E759">
            <v>3</v>
          </cell>
          <cell r="F759" t="str">
            <v>DISTRITO - 3</v>
          </cell>
          <cell r="G759" t="str">
            <v>I</v>
          </cell>
          <cell r="H759">
            <v>210000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210000</v>
          </cell>
          <cell r="P759">
            <v>0</v>
          </cell>
          <cell r="Q759">
            <v>1</v>
          </cell>
          <cell r="R759" t="str">
            <v>PROTECCION SOCIAL</v>
          </cell>
          <cell r="S759">
            <v>1</v>
          </cell>
          <cell r="T759" t="str">
            <v>SERVICIO DE EDUCACION</v>
          </cell>
          <cell r="U759">
            <v>5</v>
          </cell>
          <cell r="V759" t="str">
            <v>PROYECTOS GESTIONES PASADAS</v>
          </cell>
          <cell r="W759">
            <v>983</v>
          </cell>
        </row>
        <row r="760">
          <cell r="B760" t="str">
            <v>B05-14858-00000</v>
          </cell>
          <cell r="C760" t="str">
            <v>REFACCION CANCHA MULTIPLE Y ENMALLADO</v>
          </cell>
          <cell r="D760" t="str">
            <v>COSMOS 79 U.V "G"</v>
          </cell>
          <cell r="E760">
            <v>3</v>
          </cell>
          <cell r="F760" t="str">
            <v>DISTRITO - 3</v>
          </cell>
          <cell r="G760" t="str">
            <v>I</v>
          </cell>
          <cell r="H760">
            <v>10351</v>
          </cell>
          <cell r="I760">
            <v>10351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2</v>
          </cell>
          <cell r="R760" t="str">
            <v>OBRAS Y MEDIO AMBIENTE</v>
          </cell>
          <cell r="S760">
            <v>12</v>
          </cell>
          <cell r="T760" t="str">
            <v>INFRAESTRUCTURA URBANA Y RURAL</v>
          </cell>
          <cell r="U760">
            <v>5</v>
          </cell>
          <cell r="V760" t="str">
            <v>PROYECTOS GESTIONES PASADAS</v>
          </cell>
          <cell r="W760">
            <v>984</v>
          </cell>
        </row>
        <row r="761">
          <cell r="B761" t="str">
            <v>B05-14861-00000</v>
          </cell>
          <cell r="C761" t="str">
            <v>VACIADO DE PISO CONTORNO MICRO MERCADO</v>
          </cell>
          <cell r="D761" t="str">
            <v>1r° DE MAYO</v>
          </cell>
          <cell r="E761">
            <v>3</v>
          </cell>
          <cell r="F761" t="str">
            <v>DISTRITO - 3</v>
          </cell>
          <cell r="G761" t="str">
            <v>I</v>
          </cell>
          <cell r="H761">
            <v>3000</v>
          </cell>
          <cell r="I761">
            <v>3000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2</v>
          </cell>
          <cell r="R761" t="str">
            <v>OBRAS Y MEDIO AMBIENTE</v>
          </cell>
          <cell r="S761">
            <v>12</v>
          </cell>
          <cell r="T761" t="str">
            <v>INFRAESTRUCTURA URBANA Y RURAL</v>
          </cell>
          <cell r="U761">
            <v>5</v>
          </cell>
          <cell r="V761" t="str">
            <v>PROYECTOS GESTIONES PASADAS</v>
          </cell>
          <cell r="W761">
            <v>986</v>
          </cell>
        </row>
        <row r="762">
          <cell r="B762" t="str">
            <v>B05-14863-00000</v>
          </cell>
          <cell r="C762" t="str">
            <v>PROVISION Y COLOCADO DE CANALETAS Y BAJANTES PARA TINGLADOS UNIDADES EDUCATIVAS  (RIO SECO, TUNARI, JUAN CARLOS FLORES BEDREGAL, LIBERTADOR SIMON BOLIVAR, VICENTE DE PAUL, PEDRO DOMINGO MURILLO, ZEPITA)</v>
          </cell>
          <cell r="D762" t="str">
            <v>DISTRITAL D-4</v>
          </cell>
          <cell r="E762">
            <v>4</v>
          </cell>
          <cell r="F762" t="str">
            <v>DISTRITO - 4</v>
          </cell>
          <cell r="G762" t="str">
            <v>I</v>
          </cell>
          <cell r="H762">
            <v>4412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4412</v>
          </cell>
          <cell r="P762">
            <v>0</v>
          </cell>
          <cell r="Q762">
            <v>1</v>
          </cell>
          <cell r="R762" t="str">
            <v>PROTECCION SOCIAL</v>
          </cell>
          <cell r="S762">
            <v>1</v>
          </cell>
          <cell r="T762" t="str">
            <v>SERVICIO DE EDUCACION</v>
          </cell>
          <cell r="U762">
            <v>5</v>
          </cell>
          <cell r="V762" t="str">
            <v>PROYECTOS GESTIONES PASADAS</v>
          </cell>
          <cell r="W762">
            <v>987</v>
          </cell>
        </row>
        <row r="763">
          <cell r="B763" t="str">
            <v>B05-14867-00000</v>
          </cell>
          <cell r="C763" t="str">
            <v xml:space="preserve">AMPLIACION DE CANCHA DEPORTIVA </v>
          </cell>
          <cell r="D763" t="str">
            <v>FERROPETROL</v>
          </cell>
          <cell r="E763">
            <v>6</v>
          </cell>
          <cell r="F763" t="str">
            <v>DISTRITO - 6</v>
          </cell>
          <cell r="G763" t="str">
            <v>I</v>
          </cell>
          <cell r="H763">
            <v>19000</v>
          </cell>
          <cell r="I763">
            <v>19000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2</v>
          </cell>
          <cell r="R763" t="str">
            <v>OBRAS Y MEDIO AMBIENTE</v>
          </cell>
          <cell r="S763">
            <v>12</v>
          </cell>
          <cell r="T763" t="str">
            <v>INFRAESTRUCTURA URBANA Y RURAL</v>
          </cell>
          <cell r="U763">
            <v>5</v>
          </cell>
          <cell r="V763" t="str">
            <v>PROYECTOS GESTIONES PASADAS</v>
          </cell>
          <cell r="W763">
            <v>988</v>
          </cell>
        </row>
        <row r="764">
          <cell r="B764" t="str">
            <v>B05-14868-00000</v>
          </cell>
          <cell r="C764" t="str">
            <v>AMPLIACION DE TINGLADO U.E. MCAL. JOSE BALLIVIAN</v>
          </cell>
          <cell r="D764" t="str">
            <v>DISTRITAL D-6</v>
          </cell>
          <cell r="E764">
            <v>6</v>
          </cell>
          <cell r="F764" t="str">
            <v>DISTRITO - 6</v>
          </cell>
          <cell r="G764" t="str">
            <v>I</v>
          </cell>
          <cell r="H764">
            <v>80000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80000</v>
          </cell>
          <cell r="P764">
            <v>0</v>
          </cell>
          <cell r="Q764">
            <v>1</v>
          </cell>
          <cell r="R764" t="str">
            <v>PROTECCION SOCIAL</v>
          </cell>
          <cell r="S764">
            <v>1</v>
          </cell>
          <cell r="T764" t="str">
            <v>SERVICIO DE EDUCACION</v>
          </cell>
          <cell r="U764">
            <v>5</v>
          </cell>
          <cell r="V764" t="str">
            <v>PROYECTOS GESTIONES PASADAS</v>
          </cell>
          <cell r="W764">
            <v>989</v>
          </cell>
        </row>
        <row r="765">
          <cell r="B765" t="str">
            <v>B05-14869-00000</v>
          </cell>
          <cell r="C765" t="str">
            <v>CONSTRUCCION DE AULAS U.E. GRAN BRETAÑA</v>
          </cell>
          <cell r="D765" t="str">
            <v>DISTRITAL D-6</v>
          </cell>
          <cell r="E765">
            <v>6</v>
          </cell>
          <cell r="F765" t="str">
            <v>DISTRITO - 6</v>
          </cell>
          <cell r="G765" t="str">
            <v>I</v>
          </cell>
          <cell r="H765">
            <v>230000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230000</v>
          </cell>
          <cell r="P765">
            <v>0</v>
          </cell>
          <cell r="Q765">
            <v>1</v>
          </cell>
          <cell r="R765" t="str">
            <v>PROTECCION SOCIAL</v>
          </cell>
          <cell r="S765">
            <v>1</v>
          </cell>
          <cell r="T765" t="str">
            <v>SERVICIO DE EDUCACION</v>
          </cell>
          <cell r="U765">
            <v>5</v>
          </cell>
          <cell r="V765" t="str">
            <v>PROYECTOS GESTIONES PASADAS</v>
          </cell>
          <cell r="W765">
            <v>990</v>
          </cell>
        </row>
        <row r="766">
          <cell r="B766" t="str">
            <v>B05-14870-00000</v>
          </cell>
          <cell r="C766" t="str">
            <v>CONSTRUCCION DE AULAS U.E. J.J. TORREZ</v>
          </cell>
          <cell r="D766" t="str">
            <v>DISTRITAL D-6</v>
          </cell>
          <cell r="E766">
            <v>6</v>
          </cell>
          <cell r="F766" t="str">
            <v>DISTRITO - 6</v>
          </cell>
          <cell r="G766" t="str">
            <v>I</v>
          </cell>
          <cell r="H766">
            <v>23210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23210</v>
          </cell>
          <cell r="P766">
            <v>0</v>
          </cell>
          <cell r="Q766">
            <v>1</v>
          </cell>
          <cell r="R766" t="str">
            <v>PROTECCION SOCIAL</v>
          </cell>
          <cell r="S766">
            <v>1</v>
          </cell>
          <cell r="T766" t="str">
            <v>SERVICIO DE EDUCACION</v>
          </cell>
          <cell r="U766">
            <v>5</v>
          </cell>
          <cell r="V766" t="str">
            <v>PROYECTOS GESTIONES PASADAS</v>
          </cell>
          <cell r="W766">
            <v>991</v>
          </cell>
        </row>
        <row r="767">
          <cell r="B767" t="str">
            <v>B05-14872-00000</v>
          </cell>
          <cell r="C767" t="str">
            <v>CONSTRUCCION DE CORDONES DE ACERA (BIBLIOTECA CENTRAL)</v>
          </cell>
          <cell r="D767" t="str">
            <v>ALTO LIMA 2da. SECCION</v>
          </cell>
          <cell r="E767">
            <v>6</v>
          </cell>
          <cell r="F767" t="str">
            <v>DISTRITO - 6</v>
          </cell>
          <cell r="G767" t="str">
            <v>I</v>
          </cell>
          <cell r="H767">
            <v>941</v>
          </cell>
          <cell r="I767">
            <v>941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2</v>
          </cell>
          <cell r="R767" t="str">
            <v>OBRAS Y MEDIO AMBIENTE</v>
          </cell>
          <cell r="S767">
            <v>18</v>
          </cell>
          <cell r="T767" t="str">
            <v>CONSTRUCCION Y MANTENIMIENTO DE CAMINOS VECINALES</v>
          </cell>
          <cell r="U767">
            <v>5</v>
          </cell>
          <cell r="V767" t="str">
            <v>PROYECTOS GESTIONES PASADAS</v>
          </cell>
          <cell r="W767">
            <v>992</v>
          </cell>
        </row>
        <row r="768">
          <cell r="B768" t="str">
            <v>B05-14873-00000</v>
          </cell>
          <cell r="C768" t="str">
            <v>CONSTRUCCION DE CORDONES Y PISO DE ACERA</v>
          </cell>
          <cell r="D768" t="str">
            <v>MATADERO MUNICIPAL</v>
          </cell>
          <cell r="E768">
            <v>6</v>
          </cell>
          <cell r="F768" t="str">
            <v>DISTRITO - 6</v>
          </cell>
          <cell r="G768" t="str">
            <v>I</v>
          </cell>
          <cell r="H768">
            <v>30000</v>
          </cell>
          <cell r="I768">
            <v>0</v>
          </cell>
          <cell r="J768">
            <v>0</v>
          </cell>
          <cell r="K768">
            <v>30000</v>
          </cell>
          <cell r="L768">
            <v>0</v>
          </cell>
          <cell r="M768">
            <v>0</v>
          </cell>
          <cell r="N768">
            <v>30000</v>
          </cell>
          <cell r="O768">
            <v>0</v>
          </cell>
          <cell r="P768">
            <v>0</v>
          </cell>
          <cell r="Q768">
            <v>2</v>
          </cell>
          <cell r="R768" t="str">
            <v>OBRAS Y MEDIO AMBIENTE</v>
          </cell>
          <cell r="S768">
            <v>18</v>
          </cell>
          <cell r="T768" t="str">
            <v>CONSTRUCCION Y MANTENIMIENTO DE CAMINOS VECINALES</v>
          </cell>
          <cell r="U768">
            <v>5</v>
          </cell>
          <cell r="V768" t="str">
            <v>PROYECTOS GESTIONES PASADAS</v>
          </cell>
          <cell r="W768">
            <v>993</v>
          </cell>
        </row>
        <row r="769">
          <cell r="B769" t="str">
            <v>B05-14874-00000</v>
          </cell>
          <cell r="C769" t="str">
            <v>CONSTRUCCION DE MINGITORIO PUBLICO (FASE I)</v>
          </cell>
          <cell r="D769" t="str">
            <v>16 DE JULIO 1RA SECCION</v>
          </cell>
          <cell r="E769">
            <v>6</v>
          </cell>
          <cell r="F769" t="str">
            <v>DISTRITO - 6</v>
          </cell>
          <cell r="G769" t="str">
            <v>I</v>
          </cell>
          <cell r="H769">
            <v>98000</v>
          </cell>
          <cell r="I769">
            <v>65897</v>
          </cell>
          <cell r="J769">
            <v>32103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2</v>
          </cell>
          <cell r="R769" t="str">
            <v>OBRAS Y MEDIO AMBIENTE</v>
          </cell>
          <cell r="S769">
            <v>12</v>
          </cell>
          <cell r="T769" t="str">
            <v>INFRAESTRUCTURA URBANA Y RURAL</v>
          </cell>
          <cell r="U769">
            <v>5</v>
          </cell>
          <cell r="V769" t="str">
            <v>PROYECTOS GESTIONES PASADAS</v>
          </cell>
          <cell r="W769">
            <v>994</v>
          </cell>
        </row>
        <row r="770">
          <cell r="B770" t="str">
            <v>B05-14875-00000</v>
          </cell>
          <cell r="C770" t="str">
            <v>CONSTRUCCION DE TINGLADO (CONSTANERA) EN CANCHA LOS ANDES (FASE I)</v>
          </cell>
          <cell r="D770" t="str">
            <v>LOS ANDES</v>
          </cell>
          <cell r="E770">
            <v>6</v>
          </cell>
          <cell r="F770" t="str">
            <v>DISTRITO - 6</v>
          </cell>
          <cell r="G770" t="str">
            <v>I</v>
          </cell>
          <cell r="H770">
            <v>314800</v>
          </cell>
          <cell r="I770">
            <v>312108</v>
          </cell>
          <cell r="J770">
            <v>2692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2</v>
          </cell>
          <cell r="R770" t="str">
            <v>OBRAS Y MEDIO AMBIENTE</v>
          </cell>
          <cell r="S770">
            <v>12</v>
          </cell>
          <cell r="T770" t="str">
            <v>INFRAESTRUCTURA URBANA Y RURAL</v>
          </cell>
          <cell r="U770">
            <v>5</v>
          </cell>
          <cell r="V770" t="str">
            <v>PROYECTOS GESTIONES PASADAS</v>
          </cell>
          <cell r="W770">
            <v>995</v>
          </cell>
        </row>
        <row r="771">
          <cell r="B771" t="str">
            <v>B05-14876-00000</v>
          </cell>
          <cell r="C771" t="str">
            <v>CONSTRUCCION LABORATORIO (FASE I) U.E. ABEL ITURRALDE</v>
          </cell>
          <cell r="D771" t="str">
            <v>DISTRITAL D-6</v>
          </cell>
          <cell r="E771">
            <v>6</v>
          </cell>
          <cell r="F771" t="str">
            <v>DISTRITO - 6</v>
          </cell>
          <cell r="G771" t="str">
            <v>I</v>
          </cell>
          <cell r="H771">
            <v>100000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100000</v>
          </cell>
          <cell r="P771">
            <v>0</v>
          </cell>
          <cell r="Q771">
            <v>1</v>
          </cell>
          <cell r="R771" t="str">
            <v>PROTECCION SOCIAL</v>
          </cell>
          <cell r="S771">
            <v>1</v>
          </cell>
          <cell r="T771" t="str">
            <v>SERVICIO DE EDUCACION</v>
          </cell>
          <cell r="U771">
            <v>5</v>
          </cell>
          <cell r="V771" t="str">
            <v>PROYECTOS GESTIONES PASADAS</v>
          </cell>
          <cell r="W771">
            <v>996</v>
          </cell>
        </row>
        <row r="772">
          <cell r="B772" t="str">
            <v>B05-14877-00000</v>
          </cell>
          <cell r="C772" t="str">
            <v>CONSTRUCCION LABORATORIO U.E. SAN JOSE</v>
          </cell>
          <cell r="D772" t="str">
            <v>DISTRITAL D-6</v>
          </cell>
          <cell r="E772">
            <v>6</v>
          </cell>
          <cell r="F772" t="str">
            <v>DISTRITO - 6</v>
          </cell>
          <cell r="G772" t="str">
            <v>I</v>
          </cell>
          <cell r="H772">
            <v>46584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46584</v>
          </cell>
          <cell r="P772">
            <v>0</v>
          </cell>
          <cell r="Q772">
            <v>1</v>
          </cell>
          <cell r="R772" t="str">
            <v>PROTECCION SOCIAL</v>
          </cell>
          <cell r="S772">
            <v>1</v>
          </cell>
          <cell r="T772" t="str">
            <v>SERVICIO DE EDUCACION</v>
          </cell>
          <cell r="U772">
            <v>5</v>
          </cell>
          <cell r="V772" t="str">
            <v>PROYECTOS GESTIONES PASADAS</v>
          </cell>
          <cell r="W772">
            <v>997</v>
          </cell>
        </row>
        <row r="773">
          <cell r="B773" t="str">
            <v>B05-14878-00000</v>
          </cell>
          <cell r="C773" t="str">
            <v>CONSTRUCCION MODULO POLICIAL (SEGURIDAD CIUDADANA)</v>
          </cell>
          <cell r="D773" t="str">
            <v>16 DE JULIO 2DA SECCION</v>
          </cell>
          <cell r="E773">
            <v>6</v>
          </cell>
          <cell r="F773" t="str">
            <v>DISTRITO - 6</v>
          </cell>
          <cell r="G773" t="str">
            <v>I</v>
          </cell>
          <cell r="H773">
            <v>157420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157420</v>
          </cell>
          <cell r="P773">
            <v>0</v>
          </cell>
          <cell r="Q773">
            <v>2</v>
          </cell>
          <cell r="R773" t="str">
            <v>OBRAS Y MEDIO AMBIENTE</v>
          </cell>
          <cell r="S773">
            <v>6</v>
          </cell>
          <cell r="T773" t="str">
            <v>SERVICIOS DE SEGURIDAD CIUDADANA</v>
          </cell>
          <cell r="U773">
            <v>5</v>
          </cell>
          <cell r="V773" t="str">
            <v>PROYECTOS GESTIONES PASADAS</v>
          </cell>
          <cell r="W773">
            <v>998</v>
          </cell>
        </row>
        <row r="774">
          <cell r="B774" t="str">
            <v>B05-14879-00000</v>
          </cell>
          <cell r="C774" t="str">
            <v>CONSTRUCCION TINGLADO U.E. SANTA MARIA DE LOS ANGELES (CONCLUSION)</v>
          </cell>
          <cell r="D774" t="str">
            <v>DISTRITAL D-6</v>
          </cell>
          <cell r="E774">
            <v>6</v>
          </cell>
          <cell r="F774" t="str">
            <v>DISTRITO - 6</v>
          </cell>
          <cell r="G774" t="str">
            <v>I</v>
          </cell>
          <cell r="H774">
            <v>164500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164500</v>
          </cell>
          <cell r="P774">
            <v>0</v>
          </cell>
          <cell r="Q774">
            <v>1</v>
          </cell>
          <cell r="R774" t="str">
            <v>PROTECCION SOCIAL</v>
          </cell>
          <cell r="S774">
            <v>1</v>
          </cell>
          <cell r="T774" t="str">
            <v>SERVICIO DE EDUCACION</v>
          </cell>
          <cell r="U774">
            <v>5</v>
          </cell>
          <cell r="V774" t="str">
            <v>PROYECTOS GESTIONES PASADAS</v>
          </cell>
          <cell r="W774">
            <v>999</v>
          </cell>
        </row>
        <row r="775">
          <cell r="B775" t="str">
            <v>B05-14880-00000</v>
          </cell>
          <cell r="C775" t="str">
            <v>CONSTRUCCION TINGLADO OBRA FINA U.E. ELIZARDO PEREZ</v>
          </cell>
          <cell r="D775" t="str">
            <v>DISTRITAL D-6</v>
          </cell>
          <cell r="E775">
            <v>6</v>
          </cell>
          <cell r="F775" t="str">
            <v>DISTRITO - 6</v>
          </cell>
          <cell r="G775" t="str">
            <v>I</v>
          </cell>
          <cell r="H775">
            <v>9890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9890</v>
          </cell>
          <cell r="P775">
            <v>0</v>
          </cell>
          <cell r="Q775">
            <v>1</v>
          </cell>
          <cell r="R775" t="str">
            <v>PROTECCION SOCIAL</v>
          </cell>
          <cell r="S775">
            <v>1</v>
          </cell>
          <cell r="T775" t="str">
            <v>SERVICIO DE EDUCACION</v>
          </cell>
          <cell r="U775">
            <v>5</v>
          </cell>
          <cell r="V775" t="str">
            <v>PROYECTOS GESTIONES PASADAS</v>
          </cell>
          <cell r="W775">
            <v>1000</v>
          </cell>
        </row>
        <row r="776">
          <cell r="B776" t="str">
            <v>B05-14881-00000</v>
          </cell>
          <cell r="C776" t="str">
            <v>CONSTRUCCION CAMPO DEPORTIVO HAIDEE ALARCON (OBRA FINA)</v>
          </cell>
          <cell r="D776" t="str">
            <v>BALLIVIAN 1ra. SECCION</v>
          </cell>
          <cell r="E776">
            <v>6</v>
          </cell>
          <cell r="F776" t="str">
            <v>DISTRITO - 6</v>
          </cell>
          <cell r="G776" t="str">
            <v>I</v>
          </cell>
          <cell r="H776">
            <v>103000</v>
          </cell>
          <cell r="I776">
            <v>103000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2</v>
          </cell>
          <cell r="R776" t="str">
            <v>OBRAS Y MEDIO AMBIENTE</v>
          </cell>
          <cell r="S776">
            <v>12</v>
          </cell>
          <cell r="T776" t="str">
            <v>INFRAESTRUCTURA URBANA Y RURAL</v>
          </cell>
          <cell r="U776">
            <v>5</v>
          </cell>
          <cell r="V776" t="str">
            <v>PROYECTOS GESTIONES PASADAS</v>
          </cell>
          <cell r="W776">
            <v>1001</v>
          </cell>
        </row>
        <row r="777">
          <cell r="B777" t="str">
            <v>B05-14882-00000</v>
          </cell>
          <cell r="C777" t="str">
            <v>CONSTRUCCION SEDE SOCIAL (FASE I)</v>
          </cell>
          <cell r="D777" t="str">
            <v>ALTO LIMA 1RA SECCION</v>
          </cell>
          <cell r="E777">
            <v>6</v>
          </cell>
          <cell r="F777" t="str">
            <v>DISTRITO - 6</v>
          </cell>
          <cell r="G777" t="str">
            <v>I</v>
          </cell>
          <cell r="H777">
            <v>300000</v>
          </cell>
          <cell r="I777">
            <v>300000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2</v>
          </cell>
          <cell r="R777" t="str">
            <v>OBRAS Y MEDIO AMBIENTE</v>
          </cell>
          <cell r="S777">
            <v>12</v>
          </cell>
          <cell r="T777" t="str">
            <v>INFRAESTRUCTURA URBANA Y RURAL</v>
          </cell>
          <cell r="U777">
            <v>5</v>
          </cell>
          <cell r="V777" t="str">
            <v>PROYECTOS GESTIONES PASADAS</v>
          </cell>
          <cell r="W777">
            <v>1002</v>
          </cell>
        </row>
        <row r="778">
          <cell r="B778" t="str">
            <v>B05-14890-00000</v>
          </cell>
          <cell r="C778" t="str">
            <v>DOTACION DE MATERIALES DE CONSTRUCCION PARA CORDONES DE ACERA (GENERACION DE EMPLEO)</v>
          </cell>
          <cell r="D778" t="str">
            <v>SOLIDARIDAD</v>
          </cell>
          <cell r="E778">
            <v>6</v>
          </cell>
          <cell r="F778" t="str">
            <v>DISTRITO - 6</v>
          </cell>
          <cell r="G778" t="str">
            <v>I</v>
          </cell>
          <cell r="H778">
            <v>50000</v>
          </cell>
          <cell r="I778">
            <v>50000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2</v>
          </cell>
          <cell r="R778" t="str">
            <v>OBRAS Y MEDIO AMBIENTE</v>
          </cell>
          <cell r="S778">
            <v>25</v>
          </cell>
          <cell r="T778" t="str">
            <v>PROGRAMA INTENSIVO DE EMPLEO - GEN. EMPLEO</v>
          </cell>
          <cell r="U778">
            <v>5</v>
          </cell>
          <cell r="V778" t="str">
            <v>PROYECTOS GESTIONES PASADAS</v>
          </cell>
          <cell r="W778">
            <v>1003</v>
          </cell>
        </row>
        <row r="779">
          <cell r="B779" t="str">
            <v>B05-14896-00000</v>
          </cell>
          <cell r="C779" t="str">
            <v>DOTACION DE MATERIALES DE CONSTRUCCION PARA ENLOSETADO CALLE BOLIVAR (ENTRE AV. PANAMA - AV. ECUADOR)</v>
          </cell>
          <cell r="D779" t="str">
            <v>ALTO LIMA 2da. SECCION</v>
          </cell>
          <cell r="E779">
            <v>6</v>
          </cell>
          <cell r="F779" t="str">
            <v>DISTRITO - 6</v>
          </cell>
          <cell r="G779" t="str">
            <v>I</v>
          </cell>
          <cell r="H779">
            <v>48325</v>
          </cell>
          <cell r="I779">
            <v>48325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2</v>
          </cell>
          <cell r="R779" t="str">
            <v>OBRAS Y MEDIO AMBIENTE</v>
          </cell>
          <cell r="S779">
            <v>18</v>
          </cell>
          <cell r="T779" t="str">
            <v>CONSTRUCCION Y MANTENIMIENTO DE CAMINOS VECINALES</v>
          </cell>
          <cell r="U779">
            <v>5</v>
          </cell>
          <cell r="V779" t="str">
            <v>PROYECTOS GESTIONES PASADAS</v>
          </cell>
          <cell r="W779">
            <v>1005</v>
          </cell>
        </row>
        <row r="780">
          <cell r="B780" t="str">
            <v>B05-14905-00000</v>
          </cell>
          <cell r="C780" t="str">
            <v>DOTACION DE MATERIALES DE CONSTRUCCION PARA MURO DE CONTENSION AV. PANORAMICA (ENTRE BOQUERON Y TIQUINA) (GENERACION DE EMPLEO)</v>
          </cell>
          <cell r="D780" t="str">
            <v>ALTO LA PORTADA</v>
          </cell>
          <cell r="E780">
            <v>6</v>
          </cell>
          <cell r="F780" t="str">
            <v>DISTRITO - 6</v>
          </cell>
          <cell r="G780" t="str">
            <v>I</v>
          </cell>
          <cell r="H780">
            <v>50000</v>
          </cell>
          <cell r="I780">
            <v>0</v>
          </cell>
          <cell r="J780">
            <v>50000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2</v>
          </cell>
          <cell r="R780" t="str">
            <v>OBRAS Y MEDIO AMBIENTE</v>
          </cell>
          <cell r="S780">
            <v>25</v>
          </cell>
          <cell r="T780" t="str">
            <v>PROGRAMA INTENSIVO DE EMPLEO - GEN. EMPLEO</v>
          </cell>
          <cell r="U780">
            <v>5</v>
          </cell>
          <cell r="V780" t="str">
            <v>PROYECTOS GESTIONES PASADAS</v>
          </cell>
          <cell r="W780">
            <v>1006</v>
          </cell>
        </row>
        <row r="781">
          <cell r="B781" t="str">
            <v>B05-14912-00000</v>
          </cell>
          <cell r="C781" t="str">
            <v>DOTACION DE TUBERIAS (PREDIOS SEDE SOCIAL)</v>
          </cell>
          <cell r="D781" t="str">
            <v>ANEXO 16 DE JULIO</v>
          </cell>
          <cell r="E781">
            <v>6</v>
          </cell>
          <cell r="F781" t="str">
            <v>DISTRITO - 6</v>
          </cell>
          <cell r="G781" t="str">
            <v>I</v>
          </cell>
          <cell r="H781">
            <v>5000</v>
          </cell>
          <cell r="I781">
            <v>5000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2</v>
          </cell>
          <cell r="R781" t="str">
            <v>OBRAS Y MEDIO AMBIENTE</v>
          </cell>
          <cell r="S781">
            <v>15</v>
          </cell>
          <cell r="T781" t="str">
            <v>PLAN USO DE DESECHOS SOLIDOS - ALCANTARILLADO SANITARIO</v>
          </cell>
          <cell r="U781">
            <v>5</v>
          </cell>
          <cell r="V781" t="str">
            <v>PROYECTOS GESTIONES PASADAS</v>
          </cell>
          <cell r="W781">
            <v>1009</v>
          </cell>
        </row>
        <row r="782">
          <cell r="B782" t="str">
            <v>B05-14913-00000</v>
          </cell>
          <cell r="C782" t="str">
            <v>EQUIPAMIENTO (EQUIPO DE SONIDO)  U.E. BOLIVAR MUNICIPAL (D-2)</v>
          </cell>
          <cell r="D782" t="str">
            <v>DISTRITAL D-2</v>
          </cell>
          <cell r="E782">
            <v>2</v>
          </cell>
          <cell r="F782" t="str">
            <v>DISTRITO - 2</v>
          </cell>
          <cell r="G782" t="str">
            <v>I</v>
          </cell>
          <cell r="H782">
            <v>30000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30000</v>
          </cell>
          <cell r="P782">
            <v>0</v>
          </cell>
          <cell r="Q782">
            <v>1</v>
          </cell>
          <cell r="R782" t="str">
            <v>PROTECCION SOCIAL</v>
          </cell>
          <cell r="S782">
            <v>1</v>
          </cell>
          <cell r="T782" t="str">
            <v>SERVICIO DE EDUCACION</v>
          </cell>
          <cell r="U782">
            <v>5</v>
          </cell>
          <cell r="V782" t="str">
            <v>PROYECTOS GESTIONES PASADAS</v>
          </cell>
          <cell r="W782">
            <v>1010</v>
          </cell>
        </row>
        <row r="783">
          <cell r="B783" t="str">
            <v>B05-14914-00000</v>
          </cell>
          <cell r="C783" t="str">
            <v>DOTACION MATERIALES DE CONSTRUCCION PARA CANCHA U.E. PUERTO DE GUAQUI</v>
          </cell>
          <cell r="D783" t="str">
            <v>DISTRITAL D-6</v>
          </cell>
          <cell r="E783">
            <v>6</v>
          </cell>
          <cell r="F783" t="str">
            <v>DISTRITO - 6</v>
          </cell>
          <cell r="G783" t="str">
            <v>I</v>
          </cell>
          <cell r="H783">
            <v>20000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20000</v>
          </cell>
          <cell r="P783">
            <v>0</v>
          </cell>
          <cell r="Q783">
            <v>1</v>
          </cell>
          <cell r="R783" t="str">
            <v>PROTECCION SOCIAL</v>
          </cell>
          <cell r="S783">
            <v>1</v>
          </cell>
          <cell r="T783" t="str">
            <v>SERVICIO DE EDUCACION</v>
          </cell>
          <cell r="U783">
            <v>5</v>
          </cell>
          <cell r="V783" t="str">
            <v>PROYECTOS GESTIONES PASADAS</v>
          </cell>
          <cell r="W783">
            <v>1011</v>
          </cell>
        </row>
        <row r="784">
          <cell r="B784" t="str">
            <v>B05-14915-00000</v>
          </cell>
          <cell r="C784" t="str">
            <v>CONSTRUCCION MONUMENTO MUJER DE POLLERA</v>
          </cell>
          <cell r="D784" t="str">
            <v>DISTRITO 6</v>
          </cell>
          <cell r="E784">
            <v>6</v>
          </cell>
          <cell r="F784" t="str">
            <v>DISTRITO - 6</v>
          </cell>
          <cell r="G784" t="str">
            <v>I</v>
          </cell>
          <cell r="H784">
            <v>200000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200000</v>
          </cell>
          <cell r="P784">
            <v>0</v>
          </cell>
          <cell r="Q784">
            <v>1</v>
          </cell>
          <cell r="R784" t="str">
            <v>PROTECCION SOCIAL</v>
          </cell>
          <cell r="S784">
            <v>3</v>
          </cell>
          <cell r="T784" t="str">
            <v>DESARROLLO DE LA CULTURA</v>
          </cell>
          <cell r="U784">
            <v>5</v>
          </cell>
          <cell r="V784" t="str">
            <v>PROYECTOS GESTIONES PASADAS</v>
          </cell>
          <cell r="W784">
            <v>1012</v>
          </cell>
        </row>
        <row r="785">
          <cell r="B785" t="str">
            <v>B05-14918-00000</v>
          </cell>
          <cell r="C785" t="str">
            <v>ENLOSETADO CALLE G ( ENTRE AV. CIRCUNVALACION - CALLEJON E)</v>
          </cell>
          <cell r="D785" t="str">
            <v>ALTO VILLA VICTORIA</v>
          </cell>
          <cell r="E785">
            <v>6</v>
          </cell>
          <cell r="F785" t="str">
            <v>DISTRITO - 6</v>
          </cell>
          <cell r="G785" t="str">
            <v>I</v>
          </cell>
          <cell r="H785">
            <v>53000</v>
          </cell>
          <cell r="I785">
            <v>53000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2</v>
          </cell>
          <cell r="R785" t="str">
            <v>OBRAS Y MEDIO AMBIENTE</v>
          </cell>
          <cell r="S785">
            <v>18</v>
          </cell>
          <cell r="T785" t="str">
            <v>CONSTRUCCION Y MANTENIMIENTO DE CAMINOS VECINALES</v>
          </cell>
          <cell r="U785">
            <v>5</v>
          </cell>
          <cell r="V785" t="str">
            <v>PROYECTOS GESTIONES PASADAS</v>
          </cell>
          <cell r="W785">
            <v>1013</v>
          </cell>
        </row>
        <row r="786">
          <cell r="B786" t="str">
            <v>B05-14919-00000</v>
          </cell>
          <cell r="C786" t="str">
            <v>ENLOSETADO CALLE SANTA ROSA  (ENTRE CALLE BAUTISTA - AV. FLORIDA)</v>
          </cell>
          <cell r="D786" t="str">
            <v>ALTO LA PORTADA</v>
          </cell>
          <cell r="E786">
            <v>6</v>
          </cell>
          <cell r="F786" t="str">
            <v>DISTRITO - 6</v>
          </cell>
          <cell r="G786" t="str">
            <v>I</v>
          </cell>
          <cell r="H786">
            <v>17000</v>
          </cell>
          <cell r="I786">
            <v>17000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2</v>
          </cell>
          <cell r="R786" t="str">
            <v>OBRAS Y MEDIO AMBIENTE</v>
          </cell>
          <cell r="S786">
            <v>18</v>
          </cell>
          <cell r="T786" t="str">
            <v>CONSTRUCCION Y MANTENIMIENTO DE CAMINOS VECINALES</v>
          </cell>
          <cell r="U786">
            <v>5</v>
          </cell>
          <cell r="V786" t="str">
            <v>PROYECTOS GESTIONES PASADAS</v>
          </cell>
          <cell r="W786">
            <v>1014</v>
          </cell>
        </row>
        <row r="787">
          <cell r="B787" t="str">
            <v>B05-14920-00000</v>
          </cell>
          <cell r="C787" t="str">
            <v>EXPROPIACION DE TERRENO U.E. ABEL ITURRALDE</v>
          </cell>
          <cell r="D787" t="str">
            <v>DISTRITAL D-6</v>
          </cell>
          <cell r="E787">
            <v>6</v>
          </cell>
          <cell r="F787" t="str">
            <v>DISTRITO - 6</v>
          </cell>
          <cell r="G787" t="str">
            <v>I</v>
          </cell>
          <cell r="H787">
            <v>200000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200000</v>
          </cell>
          <cell r="P787">
            <v>0</v>
          </cell>
          <cell r="Q787">
            <v>1</v>
          </cell>
          <cell r="R787" t="str">
            <v>PROTECCION SOCIAL</v>
          </cell>
          <cell r="S787">
            <v>1</v>
          </cell>
          <cell r="T787" t="str">
            <v>SERVICIO DE EDUCACION</v>
          </cell>
          <cell r="U787">
            <v>5</v>
          </cell>
          <cell r="V787" t="str">
            <v>PROYECTOS GESTIONES PASADAS</v>
          </cell>
          <cell r="W787">
            <v>1015</v>
          </cell>
        </row>
        <row r="788">
          <cell r="B788" t="str">
            <v>B05-14922-00000</v>
          </cell>
          <cell r="C788" t="str">
            <v>PAVIMENTO RIGIDO PARA BADEN EN AV. ADRIAN CASTILLO</v>
          </cell>
          <cell r="D788" t="str">
            <v>DISTRITO 6</v>
          </cell>
          <cell r="E788">
            <v>6</v>
          </cell>
          <cell r="F788" t="str">
            <v>DISTRITO - 6</v>
          </cell>
          <cell r="G788" t="str">
            <v>I</v>
          </cell>
          <cell r="H788">
            <v>18062</v>
          </cell>
          <cell r="I788">
            <v>18062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2</v>
          </cell>
          <cell r="R788" t="str">
            <v>OBRAS Y MEDIO AMBIENTE</v>
          </cell>
          <cell r="S788">
            <v>18</v>
          </cell>
          <cell r="T788" t="str">
            <v>CONSTRUCCION Y MANTENIMIENTO DE CAMINOS VECINALES</v>
          </cell>
          <cell r="U788">
            <v>5</v>
          </cell>
          <cell r="V788" t="str">
            <v>PROYECTOS GESTIONES PASADAS</v>
          </cell>
          <cell r="W788">
            <v>1016</v>
          </cell>
        </row>
        <row r="789">
          <cell r="B789" t="str">
            <v>B05-14924-00000</v>
          </cell>
          <cell r="C789" t="str">
            <v>CONSTRUCCION CAMARA SEPTICA</v>
          </cell>
          <cell r="D789" t="str">
            <v>TEJADA ALPACOMA BAJO</v>
          </cell>
          <cell r="E789">
            <v>1</v>
          </cell>
          <cell r="F789" t="str">
            <v>DISTRITO - 1</v>
          </cell>
          <cell r="G789" t="str">
            <v>I</v>
          </cell>
          <cell r="H789">
            <v>80000</v>
          </cell>
          <cell r="I789">
            <v>43956</v>
          </cell>
          <cell r="J789">
            <v>0</v>
          </cell>
          <cell r="K789">
            <v>36044</v>
          </cell>
          <cell r="L789">
            <v>0</v>
          </cell>
          <cell r="M789">
            <v>0</v>
          </cell>
          <cell r="N789">
            <v>36044</v>
          </cell>
          <cell r="O789">
            <v>0</v>
          </cell>
          <cell r="P789">
            <v>0</v>
          </cell>
          <cell r="Q789">
            <v>2</v>
          </cell>
          <cell r="R789" t="str">
            <v>OBRAS Y MEDIO AMBIENTE</v>
          </cell>
          <cell r="S789">
            <v>12</v>
          </cell>
          <cell r="T789" t="str">
            <v>INFRAESTRUCTURA URBANA Y RURAL</v>
          </cell>
          <cell r="U789">
            <v>5</v>
          </cell>
          <cell r="V789" t="str">
            <v>PROYECTOS GESTIONES PASADAS</v>
          </cell>
          <cell r="W789">
            <v>1017</v>
          </cell>
        </row>
        <row r="790">
          <cell r="B790" t="str">
            <v>B05-14925-00000</v>
          </cell>
          <cell r="C790" t="str">
            <v>CONSTRUCCION CORDONES DE ACERA DISTRITO 1</v>
          </cell>
          <cell r="D790" t="str">
            <v>DISTRITO 1</v>
          </cell>
          <cell r="E790">
            <v>1</v>
          </cell>
          <cell r="F790" t="str">
            <v>DISTRITO - 1</v>
          </cell>
          <cell r="G790" t="str">
            <v>I</v>
          </cell>
          <cell r="H790">
            <v>13631</v>
          </cell>
          <cell r="I790">
            <v>0</v>
          </cell>
          <cell r="J790">
            <v>0</v>
          </cell>
          <cell r="K790">
            <v>13631</v>
          </cell>
          <cell r="L790">
            <v>0</v>
          </cell>
          <cell r="M790">
            <v>0</v>
          </cell>
          <cell r="N790">
            <v>13631</v>
          </cell>
          <cell r="O790">
            <v>0</v>
          </cell>
          <cell r="P790">
            <v>0</v>
          </cell>
          <cell r="Q790">
            <v>2</v>
          </cell>
          <cell r="R790" t="str">
            <v>OBRAS Y MEDIO AMBIENTE</v>
          </cell>
          <cell r="S790">
            <v>18</v>
          </cell>
          <cell r="T790" t="str">
            <v>CONSTRUCCION Y MANTENIMIENTO DE CAMINOS VECINALES</v>
          </cell>
          <cell r="U790">
            <v>5</v>
          </cell>
          <cell r="V790" t="str">
            <v>PROYECTOS GESTIONES PASADAS</v>
          </cell>
          <cell r="W790">
            <v>1018</v>
          </cell>
        </row>
        <row r="791">
          <cell r="B791" t="str">
            <v>B05-14927-00000</v>
          </cell>
          <cell r="C791" t="str">
            <v>CONSTRUCCION DE BIBLIOTECA AV. UNION ESQUINA EVADIDOS DEL PARAGUAY (FASE I)</v>
          </cell>
          <cell r="D791" t="str">
            <v>CENTRAL BOLIVAR A</v>
          </cell>
          <cell r="E791">
            <v>1</v>
          </cell>
          <cell r="F791" t="str">
            <v>DISTRITO - 1</v>
          </cell>
          <cell r="G791" t="str">
            <v>I</v>
          </cell>
          <cell r="H791">
            <v>36329</v>
          </cell>
          <cell r="I791">
            <v>21587</v>
          </cell>
          <cell r="J791">
            <v>14742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2</v>
          </cell>
          <cell r="R791" t="str">
            <v>OBRAS Y MEDIO AMBIENTE</v>
          </cell>
          <cell r="S791">
            <v>12</v>
          </cell>
          <cell r="T791" t="str">
            <v>INFRAESTRUCTURA URBANA Y RURAL</v>
          </cell>
          <cell r="U791">
            <v>5</v>
          </cell>
          <cell r="V791" t="str">
            <v>PROYECTOS GESTIONES PASADAS</v>
          </cell>
          <cell r="W791">
            <v>1019</v>
          </cell>
        </row>
        <row r="792">
          <cell r="B792" t="str">
            <v>B05-14928-00000</v>
          </cell>
          <cell r="C792" t="str">
            <v>CONSTRUCCION DE CORDONES DE ACERA CALLE FINAL BRACAMONTE Y ADYACENTE A LA SEDE SOCIAL</v>
          </cell>
          <cell r="D792" t="str">
            <v>PLAN 97 Y 129</v>
          </cell>
          <cell r="E792">
            <v>1</v>
          </cell>
          <cell r="F792" t="str">
            <v>DISTRITO - 1</v>
          </cell>
          <cell r="G792" t="str">
            <v>I</v>
          </cell>
          <cell r="H792">
            <v>12000</v>
          </cell>
          <cell r="I792">
            <v>12000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2</v>
          </cell>
          <cell r="R792" t="str">
            <v>OBRAS Y MEDIO AMBIENTE</v>
          </cell>
          <cell r="S792">
            <v>18</v>
          </cell>
          <cell r="T792" t="str">
            <v>CONSTRUCCION Y MANTENIMIENTO DE CAMINOS VECINALES</v>
          </cell>
          <cell r="U792">
            <v>5</v>
          </cell>
          <cell r="V792" t="str">
            <v>PROYECTOS GESTIONES PASADAS</v>
          </cell>
          <cell r="W792">
            <v>1020</v>
          </cell>
        </row>
        <row r="793">
          <cell r="B793" t="str">
            <v>B05-14930-00000</v>
          </cell>
          <cell r="C793" t="str">
            <v>INSTALACIONES POLICIALES Y SERVICIOS BASICOS (SEGURIDAD CIUDADANA)</v>
          </cell>
          <cell r="D793" t="str">
            <v>CENTRAL VILLA DOLORES</v>
          </cell>
          <cell r="E793">
            <v>1</v>
          </cell>
          <cell r="F793" t="str">
            <v>DISTRITO - 1</v>
          </cell>
          <cell r="G793" t="str">
            <v>I</v>
          </cell>
          <cell r="H793">
            <v>4012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4012</v>
          </cell>
          <cell r="P793">
            <v>0</v>
          </cell>
          <cell r="Q793">
            <v>2</v>
          </cell>
          <cell r="R793" t="str">
            <v>OBRAS Y MEDIO AMBIENTE</v>
          </cell>
          <cell r="S793">
            <v>6</v>
          </cell>
          <cell r="T793" t="str">
            <v>SERVICIOS DE SEGURIDAD CIUDADANA</v>
          </cell>
          <cell r="U793">
            <v>5</v>
          </cell>
          <cell r="V793" t="str">
            <v>PROYECTOS GESTIONES PASADAS</v>
          </cell>
          <cell r="W793">
            <v>1021</v>
          </cell>
        </row>
        <row r="794">
          <cell r="B794" t="str">
            <v>B05-14931-00000</v>
          </cell>
          <cell r="C794" t="str">
            <v>CONSTRUCCION DE PORTERIA EN SEDE SOCIAL</v>
          </cell>
          <cell r="D794" t="str">
            <v>CENTRAL VILLA DOLORES</v>
          </cell>
          <cell r="E794">
            <v>1</v>
          </cell>
          <cell r="F794" t="str">
            <v>DISTRITO - 1</v>
          </cell>
          <cell r="G794" t="str">
            <v>I</v>
          </cell>
          <cell r="H794">
            <v>5113</v>
          </cell>
          <cell r="I794">
            <v>5113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2</v>
          </cell>
          <cell r="R794" t="str">
            <v>OBRAS Y MEDIO AMBIENTE</v>
          </cell>
          <cell r="S794">
            <v>12</v>
          </cell>
          <cell r="T794" t="str">
            <v>INFRAESTRUCTURA URBANA Y RURAL</v>
          </cell>
          <cell r="U794">
            <v>5</v>
          </cell>
          <cell r="V794" t="str">
            <v>PROYECTOS GESTIONES PASADAS</v>
          </cell>
          <cell r="W794">
            <v>1022</v>
          </cell>
        </row>
        <row r="795">
          <cell r="B795" t="str">
            <v>B05-14932-00000</v>
          </cell>
          <cell r="C795" t="str">
            <v>CONSTRUCCION DE VESTIDORES Y BAÑOS (CANCHA PASEO EL PRADO)</v>
          </cell>
          <cell r="D795" t="str">
            <v>PLAN 220</v>
          </cell>
          <cell r="E795">
            <v>1</v>
          </cell>
          <cell r="F795" t="str">
            <v>DISTRITO - 1</v>
          </cell>
          <cell r="G795" t="str">
            <v>I</v>
          </cell>
          <cell r="H795">
            <v>31689</v>
          </cell>
          <cell r="I795">
            <v>31689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2</v>
          </cell>
          <cell r="R795" t="str">
            <v>OBRAS Y MEDIO AMBIENTE</v>
          </cell>
          <cell r="S795">
            <v>12</v>
          </cell>
          <cell r="T795" t="str">
            <v>INFRAESTRUCTURA URBANA Y RURAL</v>
          </cell>
          <cell r="U795">
            <v>5</v>
          </cell>
          <cell r="V795" t="str">
            <v>PROYECTOS GESTIONES PASADAS</v>
          </cell>
          <cell r="W795">
            <v>1023</v>
          </cell>
        </row>
        <row r="796">
          <cell r="B796" t="str">
            <v>B05-14933-00000</v>
          </cell>
          <cell r="C796" t="str">
            <v>CONSTRUCCION JARDINERA CENTRAL AV TIAHUANACU  ENTRE AV. 6 DE MARZO Y CALLE 11</v>
          </cell>
          <cell r="D796" t="str">
            <v>CENTRAL 12 DE OCTUBRE - BARRIO MINERO 12 DE OCTUBRE</v>
          </cell>
          <cell r="E796">
            <v>1</v>
          </cell>
          <cell r="F796" t="str">
            <v>DISTRITO - 1</v>
          </cell>
          <cell r="G796" t="str">
            <v>I</v>
          </cell>
          <cell r="H796">
            <v>160000</v>
          </cell>
          <cell r="I796">
            <v>50000</v>
          </cell>
          <cell r="J796">
            <v>110000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2</v>
          </cell>
          <cell r="R796" t="str">
            <v>OBRAS Y MEDIO AMBIENTE</v>
          </cell>
          <cell r="S796">
            <v>14</v>
          </cell>
          <cell r="T796" t="str">
            <v>DESARROLLO Y PRESERVACION DE MEDIO AMBIENTE</v>
          </cell>
          <cell r="U796">
            <v>5</v>
          </cell>
          <cell r="V796" t="str">
            <v>PROYECTOS GESTIONES PASADAS</v>
          </cell>
          <cell r="W796">
            <v>1024</v>
          </cell>
        </row>
        <row r="797">
          <cell r="B797" t="str">
            <v>B05-14936-00000</v>
          </cell>
          <cell r="C797" t="str">
            <v>CONSTRUCCION SEDE SOCIAL (CONCLUSION)</v>
          </cell>
          <cell r="D797" t="str">
            <v>SANTA ROSA</v>
          </cell>
          <cell r="E797">
            <v>1</v>
          </cell>
          <cell r="F797" t="str">
            <v>DISTRITO - 1</v>
          </cell>
          <cell r="G797" t="str">
            <v>I</v>
          </cell>
          <cell r="H797">
            <v>15404</v>
          </cell>
          <cell r="I797">
            <v>0</v>
          </cell>
          <cell r="J797">
            <v>15404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2</v>
          </cell>
          <cell r="R797" t="str">
            <v>OBRAS Y MEDIO AMBIENTE</v>
          </cell>
          <cell r="S797">
            <v>12</v>
          </cell>
          <cell r="T797" t="str">
            <v>INFRAESTRUCTURA URBANA Y RURAL</v>
          </cell>
          <cell r="U797">
            <v>5</v>
          </cell>
          <cell r="V797" t="str">
            <v>PROYECTOS GESTIONES PASADAS</v>
          </cell>
          <cell r="W797">
            <v>1025</v>
          </cell>
        </row>
        <row r="798">
          <cell r="B798" t="str">
            <v>B05-14937-00000</v>
          </cell>
          <cell r="C798" t="str">
            <v>CONSTRUCCION SEDE SOCIAL FASE II</v>
          </cell>
          <cell r="D798" t="str">
            <v>PLAN 561</v>
          </cell>
          <cell r="E798">
            <v>1</v>
          </cell>
          <cell r="F798" t="str">
            <v>DISTRITO - 1</v>
          </cell>
          <cell r="G798" t="str">
            <v>I</v>
          </cell>
          <cell r="H798">
            <v>18265</v>
          </cell>
          <cell r="I798">
            <v>18265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2</v>
          </cell>
          <cell r="R798" t="str">
            <v>OBRAS Y MEDIO AMBIENTE</v>
          </cell>
          <cell r="S798">
            <v>12</v>
          </cell>
          <cell r="T798" t="str">
            <v>INFRAESTRUCTURA URBANA Y RURAL</v>
          </cell>
          <cell r="U798">
            <v>5</v>
          </cell>
          <cell r="V798" t="str">
            <v>PROYECTOS GESTIONES PASADAS</v>
          </cell>
          <cell r="W798">
            <v>1026</v>
          </cell>
        </row>
        <row r="799">
          <cell r="B799" t="str">
            <v>B05-14938-00000</v>
          </cell>
          <cell r="C799" t="str">
            <v>CONSTRUCCION SEDE SOCIAL FASE II</v>
          </cell>
          <cell r="D799" t="str">
            <v>PLAN 97 Y 129</v>
          </cell>
          <cell r="E799">
            <v>1</v>
          </cell>
          <cell r="F799" t="str">
            <v>DISTRITO - 1</v>
          </cell>
          <cell r="G799" t="str">
            <v>I</v>
          </cell>
          <cell r="H799">
            <v>94737</v>
          </cell>
          <cell r="I799">
            <v>94737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2</v>
          </cell>
          <cell r="R799" t="str">
            <v>OBRAS Y MEDIO AMBIENTE</v>
          </cell>
          <cell r="S799">
            <v>12</v>
          </cell>
          <cell r="T799" t="str">
            <v>INFRAESTRUCTURA URBANA Y RURAL</v>
          </cell>
          <cell r="U799">
            <v>5</v>
          </cell>
          <cell r="V799" t="str">
            <v>PROYECTOS GESTIONES PASADAS</v>
          </cell>
          <cell r="W799">
            <v>1027</v>
          </cell>
        </row>
        <row r="800">
          <cell r="B800" t="str">
            <v>B05-14941-00000</v>
          </cell>
          <cell r="C800" t="str">
            <v>DOTACION DE MATERIALES DE CONSTRUCCION PARA ENLOSETADO  AV. CIVICA</v>
          </cell>
          <cell r="D800" t="str">
            <v>SANTA ROSA</v>
          </cell>
          <cell r="E800">
            <v>1</v>
          </cell>
          <cell r="F800" t="str">
            <v>DISTRITO - 1</v>
          </cell>
          <cell r="G800" t="str">
            <v>I</v>
          </cell>
          <cell r="H800">
            <v>20586</v>
          </cell>
          <cell r="I800">
            <v>20586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2</v>
          </cell>
          <cell r="R800" t="str">
            <v>OBRAS Y MEDIO AMBIENTE</v>
          </cell>
          <cell r="S800">
            <v>18</v>
          </cell>
          <cell r="T800" t="str">
            <v>CONSTRUCCION Y MANTENIMIENTO DE CAMINOS VECINALES</v>
          </cell>
          <cell r="U800">
            <v>5</v>
          </cell>
          <cell r="V800" t="str">
            <v>PROYECTOS GESTIONES PASADAS</v>
          </cell>
          <cell r="W800">
            <v>1028</v>
          </cell>
        </row>
        <row r="801">
          <cell r="B801" t="str">
            <v>B05-14942-00000</v>
          </cell>
          <cell r="C801" t="str">
            <v>DOTACION DE MATERIALES DE CONSTRUCCION PARA ENLOSETADO AV. JORGE CARRASCO ENTRE CALLES 10 Y 11 (GENERACION DE EMPLEO)</v>
          </cell>
          <cell r="D801" t="str">
            <v>CENTRAL 12 DE OCTUBRE</v>
          </cell>
          <cell r="E801">
            <v>1</v>
          </cell>
          <cell r="F801" t="str">
            <v>DISTRITO - 1</v>
          </cell>
          <cell r="G801" t="str">
            <v>I</v>
          </cell>
          <cell r="H801">
            <v>30000</v>
          </cell>
          <cell r="I801">
            <v>0</v>
          </cell>
          <cell r="J801">
            <v>30000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2</v>
          </cell>
          <cell r="R801" t="str">
            <v>OBRAS Y MEDIO AMBIENTE</v>
          </cell>
          <cell r="S801">
            <v>18</v>
          </cell>
          <cell r="T801" t="str">
            <v>CONSTRUCCION Y MANTENIMIENTO DE CAMINOS VECINALES</v>
          </cell>
          <cell r="U801">
            <v>5</v>
          </cell>
          <cell r="V801" t="str">
            <v>PROYECTOS GESTIONES PASADAS</v>
          </cell>
          <cell r="W801">
            <v>1029</v>
          </cell>
        </row>
        <row r="802">
          <cell r="B802" t="str">
            <v>B05-14943-00000</v>
          </cell>
          <cell r="C802" t="str">
            <v>DOTACION DE MATERIALES DE CONSTRUCCION PARA ENLOSETADO CALLE SIMON RODRIGUEZ (CALLE 6) (GENERACION DE EMPLEO)</v>
          </cell>
          <cell r="D802" t="str">
            <v>CENTRAL BOLIVAR A</v>
          </cell>
          <cell r="E802">
            <v>1</v>
          </cell>
          <cell r="F802" t="str">
            <v>DISTRITO - 1</v>
          </cell>
          <cell r="G802" t="str">
            <v>I</v>
          </cell>
          <cell r="H802">
            <v>83237</v>
          </cell>
          <cell r="I802">
            <v>13237</v>
          </cell>
          <cell r="J802">
            <v>70000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2</v>
          </cell>
          <cell r="R802" t="str">
            <v>OBRAS Y MEDIO AMBIENTE</v>
          </cell>
          <cell r="S802">
            <v>18</v>
          </cell>
          <cell r="T802" t="str">
            <v>CONSTRUCCION Y MANTENIMIENTO DE CAMINOS VECINALES</v>
          </cell>
          <cell r="U802">
            <v>5</v>
          </cell>
          <cell r="V802" t="str">
            <v>PROYECTOS GESTIONES PASADAS</v>
          </cell>
          <cell r="W802">
            <v>1030</v>
          </cell>
        </row>
        <row r="803">
          <cell r="B803" t="str">
            <v>B05-14946-00000</v>
          </cell>
          <cell r="C803" t="str">
            <v>DOTACION DE LUMINARIAS (SEGURIDAD CIUDADANA)</v>
          </cell>
          <cell r="D803" t="str">
            <v>CENTRAL 12 DE OCTUBRE</v>
          </cell>
          <cell r="E803">
            <v>1</v>
          </cell>
          <cell r="F803" t="str">
            <v>DISTRITO - 1</v>
          </cell>
          <cell r="G803" t="str">
            <v>I</v>
          </cell>
          <cell r="H803">
            <v>45900</v>
          </cell>
          <cell r="I803">
            <v>0</v>
          </cell>
          <cell r="J803">
            <v>45900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2</v>
          </cell>
          <cell r="R803" t="str">
            <v>OBRAS Y MEDIO AMBIENTE</v>
          </cell>
          <cell r="S803">
            <v>17</v>
          </cell>
          <cell r="T803" t="str">
            <v>ALUMBRADO PUBLICO</v>
          </cell>
          <cell r="U803">
            <v>5</v>
          </cell>
          <cell r="V803" t="str">
            <v>PROYECTOS GESTIONES PASADAS</v>
          </cell>
          <cell r="W803">
            <v>1031</v>
          </cell>
        </row>
        <row r="804">
          <cell r="B804" t="str">
            <v>B05-14948-00000</v>
          </cell>
          <cell r="C804" t="str">
            <v>DOTACION DE LUMINARIAS (SEGURIDAD CIUDADANA)</v>
          </cell>
          <cell r="D804" t="str">
            <v>CENTRAL BOLIVAR A</v>
          </cell>
          <cell r="E804">
            <v>1</v>
          </cell>
          <cell r="F804" t="str">
            <v>DISTRITO - 1</v>
          </cell>
          <cell r="G804" t="str">
            <v>I</v>
          </cell>
          <cell r="H804">
            <v>8060</v>
          </cell>
          <cell r="I804">
            <v>8060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2</v>
          </cell>
          <cell r="R804" t="str">
            <v>OBRAS Y MEDIO AMBIENTE</v>
          </cell>
          <cell r="S804">
            <v>17</v>
          </cell>
          <cell r="T804" t="str">
            <v>ALUMBRADO PUBLICO</v>
          </cell>
          <cell r="U804">
            <v>5</v>
          </cell>
          <cell r="V804" t="str">
            <v>PROYECTOS GESTIONES PASADAS</v>
          </cell>
          <cell r="W804">
            <v>1032</v>
          </cell>
        </row>
        <row r="805">
          <cell r="B805" t="str">
            <v>B05-14951-00000</v>
          </cell>
          <cell r="C805" t="str">
            <v>DOTACION DE LUMINARIAS (SEGUIRIDAD CIUDADANA)</v>
          </cell>
          <cell r="D805" t="str">
            <v>COMPLEMENTO CENTRAL ROSAS PAMPA</v>
          </cell>
          <cell r="E805">
            <v>1</v>
          </cell>
          <cell r="F805" t="str">
            <v>DISTRITO - 1</v>
          </cell>
          <cell r="G805" t="str">
            <v>I</v>
          </cell>
          <cell r="H805">
            <v>14500</v>
          </cell>
          <cell r="I805">
            <v>14500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2</v>
          </cell>
          <cell r="R805" t="str">
            <v>OBRAS Y MEDIO AMBIENTE</v>
          </cell>
          <cell r="S805">
            <v>17</v>
          </cell>
          <cell r="T805" t="str">
            <v>ALUMBRADO PUBLICO</v>
          </cell>
          <cell r="U805">
            <v>5</v>
          </cell>
          <cell r="V805" t="str">
            <v>PROYECTOS GESTIONES PASADAS</v>
          </cell>
          <cell r="W805">
            <v>1033</v>
          </cell>
        </row>
        <row r="806">
          <cell r="B806" t="str">
            <v>B05-14955-00000</v>
          </cell>
          <cell r="C806" t="str">
            <v>DOTACION DE LUMINARIAS (SEGURIDAD CIUDADANA)</v>
          </cell>
          <cell r="D806" t="str">
            <v>COMPLEMENTO ROSAS PAMPA</v>
          </cell>
          <cell r="E806">
            <v>1</v>
          </cell>
          <cell r="F806" t="str">
            <v>DISTRITO - 1</v>
          </cell>
          <cell r="G806" t="str">
            <v>I</v>
          </cell>
          <cell r="H806">
            <v>10865</v>
          </cell>
          <cell r="I806">
            <v>10865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2</v>
          </cell>
          <cell r="R806" t="str">
            <v>OBRAS Y MEDIO AMBIENTE</v>
          </cell>
          <cell r="S806">
            <v>17</v>
          </cell>
          <cell r="T806" t="str">
            <v>ALUMBRADO PUBLICO</v>
          </cell>
          <cell r="U806">
            <v>5</v>
          </cell>
          <cell r="V806" t="str">
            <v>PROYECTOS GESTIONES PASADAS</v>
          </cell>
          <cell r="W806">
            <v>1034</v>
          </cell>
        </row>
        <row r="807">
          <cell r="B807" t="str">
            <v>B05-14977-00000</v>
          </cell>
          <cell r="C807" t="str">
            <v>DOTACION DE MATERIALES DE CONSTRUCCION PARA CORDON DE ACERA  DIFERENTES CALLES (GENERACION DE EMPLEO)</v>
          </cell>
          <cell r="D807" t="str">
            <v>ARCO IRIS</v>
          </cell>
          <cell r="E807">
            <v>1</v>
          </cell>
          <cell r="F807" t="str">
            <v>DISTRITO - 1</v>
          </cell>
          <cell r="G807" t="str">
            <v>I</v>
          </cell>
          <cell r="H807">
            <v>30000</v>
          </cell>
          <cell r="I807">
            <v>0</v>
          </cell>
          <cell r="J807">
            <v>30000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2</v>
          </cell>
          <cell r="R807" t="str">
            <v>OBRAS Y MEDIO AMBIENTE</v>
          </cell>
          <cell r="S807">
            <v>25</v>
          </cell>
          <cell r="T807" t="str">
            <v>PROGRAMA INTENSIVO DE EMPLEO - GEN. EMPLEO</v>
          </cell>
          <cell r="U807">
            <v>5</v>
          </cell>
          <cell r="V807" t="str">
            <v>PROYECTOS GESTIONES PASADAS</v>
          </cell>
          <cell r="W807">
            <v>1035</v>
          </cell>
        </row>
        <row r="808">
          <cell r="B808" t="str">
            <v>B05-14988-00000</v>
          </cell>
          <cell r="C808" t="str">
            <v xml:space="preserve">DOTACION DE MATERIALES DE CONSTRUCCION PARA MURO DE CONTENSION </v>
          </cell>
          <cell r="D808" t="str">
            <v>SAN MIGUEL BAJO ALPACOMA</v>
          </cell>
          <cell r="E808">
            <v>1</v>
          </cell>
          <cell r="F808" t="str">
            <v>DISTRITO - 1</v>
          </cell>
          <cell r="G808" t="str">
            <v>I</v>
          </cell>
          <cell r="H808">
            <v>30000</v>
          </cell>
          <cell r="I808">
            <v>30000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2</v>
          </cell>
          <cell r="R808" t="str">
            <v>OBRAS Y MEDIO AMBIENTE</v>
          </cell>
          <cell r="S808">
            <v>42</v>
          </cell>
          <cell r="T808" t="str">
            <v>PREVENCION DE RIESGOS Y DESASTRES NATURALES</v>
          </cell>
          <cell r="U808">
            <v>5</v>
          </cell>
          <cell r="V808" t="str">
            <v>PROYECTOS GESTIONES PASADAS</v>
          </cell>
          <cell r="W808">
            <v>1036</v>
          </cell>
        </row>
        <row r="809">
          <cell r="B809" t="str">
            <v>B05-14989-00000</v>
          </cell>
          <cell r="C809" t="str">
            <v>DOTACION DE MATERIALES PARA CONSTRUCCION CENTRO INFANTIL FASE I (GENERACION DE EMPLEO)</v>
          </cell>
          <cell r="D809" t="str">
            <v>CENTRAL VILLA DOLORES</v>
          </cell>
          <cell r="E809">
            <v>1</v>
          </cell>
          <cell r="F809" t="str">
            <v>DISTRITO - 1</v>
          </cell>
          <cell r="G809" t="str">
            <v>I</v>
          </cell>
          <cell r="H809">
            <v>30000</v>
          </cell>
          <cell r="I809">
            <v>30000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 t="str">
            <v>OBRAS Y MEDIO AMBIENTE</v>
          </cell>
          <cell r="S809">
            <v>25</v>
          </cell>
          <cell r="T809" t="str">
            <v>PROGRAMA INTENSIVO DE EMPLEO - GEN. EMPLEO</v>
          </cell>
          <cell r="U809">
            <v>5</v>
          </cell>
          <cell r="V809" t="str">
            <v>PROYECTOS GESTIONES PASADAS</v>
          </cell>
          <cell r="W809">
            <v>1037</v>
          </cell>
        </row>
        <row r="810">
          <cell r="B810" t="str">
            <v>B05-14996-00000</v>
          </cell>
          <cell r="C810" t="str">
            <v>DOTACION DE POSTES Y LUMINARIAS (SEGURIDAD CIUDADANA)</v>
          </cell>
          <cell r="D810" t="str">
            <v>PLAN 175</v>
          </cell>
          <cell r="E810">
            <v>1</v>
          </cell>
          <cell r="F810" t="str">
            <v>DISTRITO - 1</v>
          </cell>
          <cell r="G810" t="str">
            <v>I</v>
          </cell>
          <cell r="H810">
            <v>20000</v>
          </cell>
          <cell r="I810">
            <v>20000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2</v>
          </cell>
          <cell r="R810" t="str">
            <v>OBRAS Y MEDIO AMBIENTE</v>
          </cell>
          <cell r="S810">
            <v>17</v>
          </cell>
          <cell r="T810" t="str">
            <v>ALUMBRADO PUBLICO</v>
          </cell>
          <cell r="U810">
            <v>5</v>
          </cell>
          <cell r="V810" t="str">
            <v>PROYECTOS GESTIONES PASADAS</v>
          </cell>
          <cell r="W810">
            <v>1040</v>
          </cell>
        </row>
        <row r="811">
          <cell r="B811" t="str">
            <v>B05-15000-00000</v>
          </cell>
          <cell r="C811" t="str">
            <v>DOTACION DE TUBOS PARA ALCANTARILLADO SANITARIO</v>
          </cell>
          <cell r="D811" t="str">
            <v>ARCO IRIS</v>
          </cell>
          <cell r="E811">
            <v>1</v>
          </cell>
          <cell r="F811" t="str">
            <v>DISTRITO - 1</v>
          </cell>
          <cell r="G811" t="str">
            <v>I</v>
          </cell>
          <cell r="H811">
            <v>20000</v>
          </cell>
          <cell r="I811">
            <v>20000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2</v>
          </cell>
          <cell r="R811" t="str">
            <v>OBRAS Y MEDIO AMBIENTE</v>
          </cell>
          <cell r="S811">
            <v>15</v>
          </cell>
          <cell r="T811" t="str">
            <v>PLAN USO DE DESECHOS SOLIDOS - ALCANTARILLADO SANITARIO</v>
          </cell>
          <cell r="U811">
            <v>5</v>
          </cell>
          <cell r="V811" t="str">
            <v>PROYECTOS GESTIONES PASADAS</v>
          </cell>
          <cell r="W811">
            <v>1041</v>
          </cell>
        </row>
        <row r="812">
          <cell r="B812" t="str">
            <v>B05-15004-00000</v>
          </cell>
          <cell r="C812" t="str">
            <v>ENLOSETADO CALLE 13 (CONCLUSION)</v>
          </cell>
          <cell r="D812" t="str">
            <v>TEJADA RECTANGULAR</v>
          </cell>
          <cell r="E812">
            <v>1</v>
          </cell>
          <cell r="F812" t="str">
            <v>DISTRITO - 1</v>
          </cell>
          <cell r="G812" t="str">
            <v>I</v>
          </cell>
          <cell r="H812">
            <v>6873</v>
          </cell>
          <cell r="I812">
            <v>0</v>
          </cell>
          <cell r="J812">
            <v>6873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2</v>
          </cell>
          <cell r="R812" t="str">
            <v>OBRAS Y MEDIO AMBIENTE</v>
          </cell>
          <cell r="S812">
            <v>18</v>
          </cell>
          <cell r="T812" t="str">
            <v>CONSTRUCCION Y MANTENIMIENTO DE CAMINOS VECINALES</v>
          </cell>
          <cell r="U812">
            <v>5</v>
          </cell>
          <cell r="V812" t="str">
            <v>PROYECTOS GESTIONES PASADAS</v>
          </cell>
          <cell r="W812">
            <v>1042</v>
          </cell>
        </row>
        <row r="813">
          <cell r="B813" t="str">
            <v>B05-15005-00000</v>
          </cell>
          <cell r="C813" t="str">
            <v>ENLOSETADO CALLE 13 B (CONCLUSION)</v>
          </cell>
          <cell r="D813" t="str">
            <v>PLAN 405</v>
          </cell>
          <cell r="E813">
            <v>1</v>
          </cell>
          <cell r="F813" t="str">
            <v>DISTRITO - 1</v>
          </cell>
          <cell r="G813" t="str">
            <v>I</v>
          </cell>
          <cell r="H813">
            <v>21689</v>
          </cell>
          <cell r="I813">
            <v>21689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2</v>
          </cell>
          <cell r="R813" t="str">
            <v>OBRAS Y MEDIO AMBIENTE</v>
          </cell>
          <cell r="S813">
            <v>18</v>
          </cell>
          <cell r="T813" t="str">
            <v>CONSTRUCCION Y MANTENIMIENTO DE CAMINOS VECINALES</v>
          </cell>
          <cell r="U813">
            <v>5</v>
          </cell>
          <cell r="V813" t="str">
            <v>PROYECTOS GESTIONES PASADAS</v>
          </cell>
          <cell r="W813">
            <v>1043</v>
          </cell>
        </row>
        <row r="814">
          <cell r="B814" t="str">
            <v>B05-15007-00000</v>
          </cell>
          <cell r="C814" t="str">
            <v>ENLOSETADO CALLE 8</v>
          </cell>
          <cell r="D814" t="str">
            <v>CENTRAL 12 DE OCTUBRE</v>
          </cell>
          <cell r="E814">
            <v>1</v>
          </cell>
          <cell r="F814" t="str">
            <v>DISTRITO - 1</v>
          </cell>
          <cell r="G814" t="str">
            <v>I</v>
          </cell>
          <cell r="H814">
            <v>57767</v>
          </cell>
          <cell r="I814">
            <v>23767</v>
          </cell>
          <cell r="J814">
            <v>34000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2</v>
          </cell>
          <cell r="R814" t="str">
            <v>OBRAS Y MEDIO AMBIENTE</v>
          </cell>
          <cell r="S814">
            <v>18</v>
          </cell>
          <cell r="T814" t="str">
            <v>CONSTRUCCION Y MANTENIMIENTO DE CAMINOS VECINALES</v>
          </cell>
          <cell r="U814">
            <v>5</v>
          </cell>
          <cell r="V814" t="str">
            <v>PROYECTOS GESTIONES PASADAS</v>
          </cell>
          <cell r="W814">
            <v>1044</v>
          </cell>
        </row>
        <row r="815">
          <cell r="B815" t="str">
            <v>B05-15010-00000</v>
          </cell>
          <cell r="C815" t="str">
            <v>ENREJADO DE JARDINERAS AV. PANORAMICA FASE II</v>
          </cell>
          <cell r="D815" t="str">
            <v>ANEXO FINAL ROSAS PAMPA</v>
          </cell>
          <cell r="E815">
            <v>1</v>
          </cell>
          <cell r="F815" t="str">
            <v>DISTRITO - 1</v>
          </cell>
          <cell r="G815" t="str">
            <v>I</v>
          </cell>
          <cell r="H815">
            <v>40000</v>
          </cell>
          <cell r="I815">
            <v>40000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2</v>
          </cell>
          <cell r="R815" t="str">
            <v>OBRAS Y MEDIO AMBIENTE</v>
          </cell>
          <cell r="S815">
            <v>14</v>
          </cell>
          <cell r="T815" t="str">
            <v>DESARROLLO Y PRESERVACION DE MEDIO AMBIENTE</v>
          </cell>
          <cell r="U815">
            <v>5</v>
          </cell>
          <cell r="V815" t="str">
            <v>PROYECTOS GESTIONES PASADAS</v>
          </cell>
          <cell r="W815">
            <v>1046</v>
          </cell>
        </row>
        <row r="816">
          <cell r="B816" t="str">
            <v>B05-15016-00000</v>
          </cell>
          <cell r="C816" t="str">
            <v>REFACCION DE U.E. DISTRITO 1</v>
          </cell>
          <cell r="D816" t="str">
            <v>DISTRITO 1</v>
          </cell>
          <cell r="E816">
            <v>1</v>
          </cell>
          <cell r="F816" t="str">
            <v>DISTRITO - 1</v>
          </cell>
          <cell r="G816" t="str">
            <v>I</v>
          </cell>
          <cell r="H816">
            <v>15032</v>
          </cell>
          <cell r="I816">
            <v>0</v>
          </cell>
          <cell r="J816">
            <v>0</v>
          </cell>
          <cell r="K816">
            <v>15032</v>
          </cell>
          <cell r="L816">
            <v>0</v>
          </cell>
          <cell r="M816">
            <v>15032</v>
          </cell>
          <cell r="N816">
            <v>0</v>
          </cell>
          <cell r="O816">
            <v>0</v>
          </cell>
          <cell r="P816">
            <v>0</v>
          </cell>
          <cell r="Q816">
            <v>1</v>
          </cell>
          <cell r="R816" t="str">
            <v>PROTECCION SOCIAL</v>
          </cell>
          <cell r="S816">
            <v>1</v>
          </cell>
          <cell r="T816" t="str">
            <v>SERVICIO DE EDUCACION</v>
          </cell>
          <cell r="U816">
            <v>5</v>
          </cell>
          <cell r="V816" t="str">
            <v>PROYECTOS GESTIONES PASADAS</v>
          </cell>
          <cell r="W816">
            <v>1047</v>
          </cell>
        </row>
        <row r="817">
          <cell r="B817" t="str">
            <v>B05-15017-00000</v>
          </cell>
          <cell r="C817" t="str">
            <v>DOTACION DE LUMINARIAS PARA PARQUE INFANTIL (SEGURIDAD CIUDADANA)</v>
          </cell>
          <cell r="D817" t="str">
            <v>INGAVI B</v>
          </cell>
          <cell r="E817">
            <v>8</v>
          </cell>
          <cell r="F817" t="str">
            <v>DISTRITO - 8</v>
          </cell>
          <cell r="G817" t="str">
            <v>I</v>
          </cell>
          <cell r="H817">
            <v>10000</v>
          </cell>
          <cell r="I817">
            <v>10000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2</v>
          </cell>
          <cell r="R817" t="str">
            <v>OBRAS Y MEDIO AMBIENTE</v>
          </cell>
          <cell r="S817">
            <v>17</v>
          </cell>
          <cell r="T817" t="str">
            <v>ALUMBRADO PUBLICO</v>
          </cell>
          <cell r="U817">
            <v>5</v>
          </cell>
          <cell r="V817" t="str">
            <v>PROYECTOS GESTIONES PASADAS</v>
          </cell>
          <cell r="W817">
            <v>1048</v>
          </cell>
        </row>
        <row r="818">
          <cell r="B818" t="str">
            <v>B05-15019-00000</v>
          </cell>
          <cell r="C818" t="str">
            <v>CONCLUSION DE EMBOVEDADO PUENTE VELA</v>
          </cell>
          <cell r="D818" t="str">
            <v>DISTRITAL D-8</v>
          </cell>
          <cell r="E818">
            <v>8</v>
          </cell>
          <cell r="F818" t="str">
            <v>DISTRITO - 8</v>
          </cell>
          <cell r="G818" t="str">
            <v>I</v>
          </cell>
          <cell r="H818">
            <v>73399</v>
          </cell>
          <cell r="I818">
            <v>73399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2</v>
          </cell>
          <cell r="R818" t="str">
            <v>OBRAS Y MEDIO AMBIENTE</v>
          </cell>
          <cell r="S818">
            <v>15</v>
          </cell>
          <cell r="T818" t="str">
            <v>PLAN USO DE DESECHOS SOLIDOS - ALCANTARILLADO SANITARIO</v>
          </cell>
          <cell r="U818">
            <v>5</v>
          </cell>
          <cell r="V818" t="str">
            <v>PROYECTOS GESTIONES PASADAS</v>
          </cell>
          <cell r="W818">
            <v>1049</v>
          </cell>
        </row>
        <row r="819">
          <cell r="B819" t="str">
            <v>B05-15020-00000</v>
          </cell>
          <cell r="C819" t="str">
            <v xml:space="preserve">CONCLUSION EMPEDRADO DE CALLE 8 DE DICIEMBRE </v>
          </cell>
          <cell r="D819" t="str">
            <v xml:space="preserve">18 DE DICIEMBRE </v>
          </cell>
          <cell r="E819">
            <v>8</v>
          </cell>
          <cell r="F819" t="str">
            <v>DISTRITO - 8</v>
          </cell>
          <cell r="G819" t="str">
            <v>I</v>
          </cell>
          <cell r="H819">
            <v>1003</v>
          </cell>
          <cell r="I819">
            <v>1003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2</v>
          </cell>
          <cell r="R819" t="str">
            <v>OBRAS Y MEDIO AMBIENTE</v>
          </cell>
          <cell r="S819">
            <v>18</v>
          </cell>
          <cell r="T819" t="str">
            <v>CONSTRUCCION Y MANTENIMIENTO DE CAMINOS VECINALES</v>
          </cell>
          <cell r="U819">
            <v>5</v>
          </cell>
          <cell r="V819" t="str">
            <v>PROYECTOS GESTIONES PASADAS</v>
          </cell>
          <cell r="W819">
            <v>1050</v>
          </cell>
        </row>
        <row r="820">
          <cell r="B820" t="str">
            <v>B05-15021-00000</v>
          </cell>
          <cell r="C820" t="str">
            <v xml:space="preserve">CONSTRUCCION DE AMBIENTE PARA DIRECCION DEL U. E. CATOLICA MERCEDES </v>
          </cell>
          <cell r="D820" t="str">
            <v>DISTRITAL D-8</v>
          </cell>
          <cell r="E820">
            <v>8</v>
          </cell>
          <cell r="F820" t="str">
            <v>DISTRITO - 8</v>
          </cell>
          <cell r="G820" t="str">
            <v>I</v>
          </cell>
          <cell r="H820">
            <v>8748</v>
          </cell>
          <cell r="I820">
            <v>0</v>
          </cell>
          <cell r="J820">
            <v>0</v>
          </cell>
          <cell r="K820">
            <v>8748</v>
          </cell>
          <cell r="L820">
            <v>0</v>
          </cell>
          <cell r="M820">
            <v>0</v>
          </cell>
          <cell r="N820">
            <v>8748</v>
          </cell>
          <cell r="O820">
            <v>0</v>
          </cell>
          <cell r="P820">
            <v>0</v>
          </cell>
          <cell r="Q820">
            <v>1</v>
          </cell>
          <cell r="R820" t="str">
            <v>PROTECCION SOCIAL</v>
          </cell>
          <cell r="S820">
            <v>1</v>
          </cell>
          <cell r="T820" t="str">
            <v>SERVICIO DE EDUCACION</v>
          </cell>
          <cell r="U820">
            <v>5</v>
          </cell>
          <cell r="V820" t="str">
            <v>PROYECTOS GESTIONES PASADAS</v>
          </cell>
          <cell r="W820">
            <v>1051</v>
          </cell>
        </row>
        <row r="821">
          <cell r="B821" t="str">
            <v>B05-15026-00000</v>
          </cell>
          <cell r="C821" t="str">
            <v>CONSTRUCCION CENTRO DE ALTO RENDIMIENTO (FASE II)</v>
          </cell>
          <cell r="D821" t="str">
            <v>DISTRITAL</v>
          </cell>
          <cell r="E821">
            <v>8</v>
          </cell>
          <cell r="F821" t="str">
            <v>DISTRITO - 8</v>
          </cell>
          <cell r="G821" t="str">
            <v>I</v>
          </cell>
          <cell r="H821">
            <v>52130</v>
          </cell>
          <cell r="I821">
            <v>0</v>
          </cell>
          <cell r="J821">
            <v>52130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2</v>
          </cell>
          <cell r="R821" t="str">
            <v>OBRAS Y MEDIO AMBIENTE</v>
          </cell>
          <cell r="S821">
            <v>12</v>
          </cell>
          <cell r="T821" t="str">
            <v>INFRAESTRUCTURA URBANA Y RURAL</v>
          </cell>
          <cell r="U821">
            <v>5</v>
          </cell>
          <cell r="V821" t="str">
            <v>PROYECTOS GESTIONES PASADAS</v>
          </cell>
          <cell r="W821">
            <v>1052</v>
          </cell>
        </row>
        <row r="822">
          <cell r="B822" t="str">
            <v>B05-15028-00000</v>
          </cell>
          <cell r="C822" t="str">
            <v xml:space="preserve">CONSTRUCCION MURO PERIMETRAL DE CENTRO CULTURAL </v>
          </cell>
          <cell r="D822" t="str">
            <v>PANORAMICA II</v>
          </cell>
          <cell r="E822">
            <v>8</v>
          </cell>
          <cell r="F822" t="str">
            <v>DISTRITO - 8</v>
          </cell>
          <cell r="G822" t="str">
            <v>I</v>
          </cell>
          <cell r="H822">
            <v>4355</v>
          </cell>
          <cell r="I822">
            <v>0</v>
          </cell>
          <cell r="J822">
            <v>4355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2</v>
          </cell>
          <cell r="R822" t="str">
            <v>OBRAS Y MEDIO AMBIENTE</v>
          </cell>
          <cell r="S822">
            <v>12</v>
          </cell>
          <cell r="T822" t="str">
            <v>INFRAESTRUCTURA URBANA Y RURAL</v>
          </cell>
          <cell r="U822">
            <v>5</v>
          </cell>
          <cell r="V822" t="str">
            <v>PROYECTOS GESTIONES PASADAS</v>
          </cell>
          <cell r="W822">
            <v>1053</v>
          </cell>
        </row>
        <row r="823">
          <cell r="B823" t="str">
            <v>B05-15029-00000</v>
          </cell>
          <cell r="C823" t="str">
            <v>CONSTRUCCION OBRA FINA EN AMBIENTES EN LA SUB-ALCALDIA DEL DISTRITO 8</v>
          </cell>
          <cell r="D823" t="str">
            <v>DISTRITAL D-8</v>
          </cell>
          <cell r="E823">
            <v>8</v>
          </cell>
          <cell r="F823" t="str">
            <v>DISTRITO - 8</v>
          </cell>
          <cell r="G823" t="str">
            <v>I</v>
          </cell>
          <cell r="H823">
            <v>1975</v>
          </cell>
          <cell r="I823">
            <v>1975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2</v>
          </cell>
          <cell r="R823" t="str">
            <v>OBRAS Y MEDIO AMBIENTE</v>
          </cell>
          <cell r="S823">
            <v>12</v>
          </cell>
          <cell r="T823" t="str">
            <v>INFRAESTRUCTURA URBANA Y RURAL</v>
          </cell>
          <cell r="U823">
            <v>5</v>
          </cell>
          <cell r="V823" t="str">
            <v>PROYECTOS GESTIONES PASADAS</v>
          </cell>
          <cell r="W823">
            <v>1054</v>
          </cell>
        </row>
        <row r="824">
          <cell r="B824" t="str">
            <v>B05-15031-00000</v>
          </cell>
          <cell r="C824" t="str">
            <v>CONSTRUCCION DE COLISEO CERRADO FASE II</v>
          </cell>
          <cell r="D824" t="str">
            <v>DISTRITAL D-8</v>
          </cell>
          <cell r="E824">
            <v>8</v>
          </cell>
          <cell r="F824" t="str">
            <v>DISTRITO - 8</v>
          </cell>
          <cell r="G824" t="str">
            <v>I</v>
          </cell>
          <cell r="H824">
            <v>76623</v>
          </cell>
          <cell r="I824">
            <v>76623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2</v>
          </cell>
          <cell r="R824" t="str">
            <v>OBRAS Y MEDIO AMBIENTE</v>
          </cell>
          <cell r="S824">
            <v>12</v>
          </cell>
          <cell r="T824" t="str">
            <v>INFRAESTRUCTURA URBANA Y RURAL</v>
          </cell>
          <cell r="U824">
            <v>5</v>
          </cell>
          <cell r="V824" t="str">
            <v>PROYECTOS GESTIONES PASADAS</v>
          </cell>
          <cell r="W824">
            <v>1056</v>
          </cell>
        </row>
        <row r="825">
          <cell r="B825" t="str">
            <v>B05-15037-00000</v>
          </cell>
          <cell r="C825" t="str">
            <v>DOTACION DE MATERIALES PARA COMPLEMENTACION DE CORDONES DE ACERA  (GENERACION DE EMPLEO)</v>
          </cell>
          <cell r="D825" t="str">
            <v>CRISTAL II</v>
          </cell>
          <cell r="E825">
            <v>8</v>
          </cell>
          <cell r="F825" t="str">
            <v>DISTRITO - 8</v>
          </cell>
          <cell r="G825" t="str">
            <v>I</v>
          </cell>
          <cell r="H825">
            <v>30000</v>
          </cell>
          <cell r="I825">
            <v>30000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2</v>
          </cell>
          <cell r="R825" t="str">
            <v>OBRAS Y MEDIO AMBIENTE</v>
          </cell>
          <cell r="S825">
            <v>25</v>
          </cell>
          <cell r="T825" t="str">
            <v>PROGRAMA INTENSIVO DE EMPLEO - GEN. EMPLEO</v>
          </cell>
          <cell r="U825">
            <v>5</v>
          </cell>
          <cell r="V825" t="str">
            <v>PROYECTOS GESTIONES PASADAS</v>
          </cell>
          <cell r="W825">
            <v>1058</v>
          </cell>
        </row>
        <row r="826">
          <cell r="B826" t="str">
            <v>B05-15041-00000</v>
          </cell>
          <cell r="C826" t="str">
            <v>DOTACION DE MATERIALES PARA CONCLUSION DE CORDONES DE ACERA Y EMPREDRADO DE CALLES Y AVENIDAS  (GENERACION DE EMPLEO)</v>
          </cell>
          <cell r="D826" t="str">
            <v xml:space="preserve">SAN SILVESTRE </v>
          </cell>
          <cell r="E826">
            <v>8</v>
          </cell>
          <cell r="F826" t="str">
            <v>DISTRITO - 8</v>
          </cell>
          <cell r="G826" t="str">
            <v>I</v>
          </cell>
          <cell r="H826">
            <v>4828</v>
          </cell>
          <cell r="I826">
            <v>4828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2</v>
          </cell>
          <cell r="R826" t="str">
            <v>OBRAS Y MEDIO AMBIENTE</v>
          </cell>
          <cell r="S826">
            <v>25</v>
          </cell>
          <cell r="T826" t="str">
            <v>PROGRAMA INTENSIVO DE EMPLEO - GEN. EMPLEO</v>
          </cell>
          <cell r="U826">
            <v>5</v>
          </cell>
          <cell r="V826" t="str">
            <v>PROYECTOS GESTIONES PASADAS</v>
          </cell>
          <cell r="W826">
            <v>1059</v>
          </cell>
        </row>
        <row r="827">
          <cell r="B827" t="str">
            <v>B05-15045-00000</v>
          </cell>
          <cell r="C827" t="str">
            <v>DOTACION DE MATERIALES PARA CONSTRUCCION  CORDONES DE ACERA  (GENERACION DE EMPLEO)</v>
          </cell>
          <cell r="D827" t="str">
            <v xml:space="preserve">FABRIL COBIJA </v>
          </cell>
          <cell r="E827">
            <v>8</v>
          </cell>
          <cell r="F827" t="str">
            <v>DISTRITO - 8</v>
          </cell>
          <cell r="G827" t="str">
            <v>I</v>
          </cell>
          <cell r="H827">
            <v>20000</v>
          </cell>
          <cell r="I827">
            <v>20000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2</v>
          </cell>
          <cell r="R827" t="str">
            <v>OBRAS Y MEDIO AMBIENTE</v>
          </cell>
          <cell r="S827">
            <v>25</v>
          </cell>
          <cell r="T827" t="str">
            <v>PROGRAMA INTENSIVO DE EMPLEO - GEN. EMPLEO</v>
          </cell>
          <cell r="U827">
            <v>5</v>
          </cell>
          <cell r="V827" t="str">
            <v>PROYECTOS GESTIONES PASADAS</v>
          </cell>
          <cell r="W827">
            <v>1060</v>
          </cell>
        </row>
        <row r="828">
          <cell r="B828" t="str">
            <v>B05-15048-00000</v>
          </cell>
          <cell r="C828" t="str">
            <v>DOTACION DE MATERIALES PARA CONSTRUCCION DE CORDONES DE ACERA (FASE II)</v>
          </cell>
          <cell r="D828" t="str">
            <v>NUEVA EZPERANZA</v>
          </cell>
          <cell r="E828">
            <v>8</v>
          </cell>
          <cell r="F828" t="str">
            <v>DISTRITO - 8</v>
          </cell>
          <cell r="G828" t="str">
            <v>I</v>
          </cell>
          <cell r="H828">
            <v>10000</v>
          </cell>
          <cell r="I828">
            <v>10000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2</v>
          </cell>
          <cell r="R828" t="str">
            <v>OBRAS Y MEDIO AMBIENTE</v>
          </cell>
          <cell r="S828">
            <v>18</v>
          </cell>
          <cell r="T828" t="str">
            <v>CONSTRUCCION Y MANTENIMIENTO DE CAMINOS VECINALES</v>
          </cell>
          <cell r="U828">
            <v>5</v>
          </cell>
          <cell r="V828" t="str">
            <v>PROYECTOS GESTIONES PASADAS</v>
          </cell>
          <cell r="W828">
            <v>1061</v>
          </cell>
        </row>
        <row r="829">
          <cell r="B829" t="str">
            <v>B05-15055-00000</v>
          </cell>
          <cell r="C829" t="str">
            <v>DOTACION DE MATERIALES PARA LA COMPLEMENTACION DE EMPEDRADO DE LA CALLE MARISCAL BRAUN (GENERACION DE EMPLEO)</v>
          </cell>
          <cell r="D829" t="str">
            <v>25 DE JULIO</v>
          </cell>
          <cell r="E829">
            <v>8</v>
          </cell>
          <cell r="F829" t="str">
            <v>DISTRITO - 8</v>
          </cell>
          <cell r="G829" t="str">
            <v>I</v>
          </cell>
          <cell r="H829">
            <v>10000</v>
          </cell>
          <cell r="I829">
            <v>10000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2</v>
          </cell>
          <cell r="R829" t="str">
            <v>OBRAS Y MEDIO AMBIENTE</v>
          </cell>
          <cell r="S829">
            <v>18</v>
          </cell>
          <cell r="T829" t="str">
            <v>CONSTRUCCION Y MANTENIMIENTO DE CAMINOS VECINALES</v>
          </cell>
          <cell r="U829">
            <v>5</v>
          </cell>
          <cell r="V829" t="str">
            <v>PROYECTOS GESTIONES PASADAS</v>
          </cell>
          <cell r="W829">
            <v>1062</v>
          </cell>
        </row>
        <row r="830">
          <cell r="B830" t="str">
            <v>B05-15057-00000</v>
          </cell>
          <cell r="C830" t="str">
            <v>DOTACION DE MATERIALES PARA LA CONSTRUCCION DE PUENTE</v>
          </cell>
          <cell r="D830" t="str">
            <v>31 DE OCTUBRE</v>
          </cell>
          <cell r="E830">
            <v>8</v>
          </cell>
          <cell r="F830" t="str">
            <v>DISTRITO - 8</v>
          </cell>
          <cell r="G830" t="str">
            <v>I</v>
          </cell>
          <cell r="H830">
            <v>10000</v>
          </cell>
          <cell r="I830">
            <v>10000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2</v>
          </cell>
          <cell r="R830" t="str">
            <v>OBRAS Y MEDIO AMBIENTE</v>
          </cell>
          <cell r="S830">
            <v>18</v>
          </cell>
          <cell r="T830" t="str">
            <v>CONSTRUCCION Y MANTENIMIENTO DE CAMINOS VECINALES</v>
          </cell>
          <cell r="U830">
            <v>5</v>
          </cell>
          <cell r="V830" t="str">
            <v>PROYECTOS GESTIONES PASADAS</v>
          </cell>
          <cell r="W830">
            <v>1063</v>
          </cell>
        </row>
        <row r="831">
          <cell r="B831" t="str">
            <v>B05-15061-00000</v>
          </cell>
          <cell r="C831" t="str">
            <v>CONSTRUCCION DE SEDE SOCIAL (FASE I)</v>
          </cell>
          <cell r="D831" t="str">
            <v>COMPLEMENTO FABRIL JHUNTUMA</v>
          </cell>
          <cell r="E831">
            <v>8</v>
          </cell>
          <cell r="F831" t="str">
            <v>DISTRITO - 8</v>
          </cell>
          <cell r="G831" t="str">
            <v>I</v>
          </cell>
          <cell r="H831">
            <v>25000</v>
          </cell>
          <cell r="I831">
            <v>5000</v>
          </cell>
          <cell r="J831">
            <v>20000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2</v>
          </cell>
          <cell r="R831" t="str">
            <v>OBRAS Y MEDIO AMBIENTE</v>
          </cell>
          <cell r="S831">
            <v>12</v>
          </cell>
          <cell r="T831" t="str">
            <v>INFRAESTRUCTURA URBANA Y RURAL</v>
          </cell>
          <cell r="U831">
            <v>5</v>
          </cell>
          <cell r="V831" t="str">
            <v>PROYECTOS GESTIONES PASADAS</v>
          </cell>
          <cell r="W831">
            <v>1064</v>
          </cell>
        </row>
        <row r="832">
          <cell r="B832" t="str">
            <v>B05-15066-00000</v>
          </cell>
          <cell r="C832" t="str">
            <v>EMBOVEDADOS DE AV. ESTRUCTURANTE Y AV. 6 DE MARZO A UNIFICADA POTOSI (ESTUDIOS DE PREINVERSION)</v>
          </cell>
          <cell r="D832" t="str">
            <v>DISTRITAL D-8</v>
          </cell>
          <cell r="E832">
            <v>8</v>
          </cell>
          <cell r="F832" t="str">
            <v>DISTRITO - 8</v>
          </cell>
          <cell r="G832" t="str">
            <v>I</v>
          </cell>
          <cell r="H832">
            <v>50000</v>
          </cell>
          <cell r="I832">
            <v>50000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2</v>
          </cell>
          <cell r="R832" t="str">
            <v>OBRAS Y MEDIO AMBIENTE</v>
          </cell>
          <cell r="S832">
            <v>15</v>
          </cell>
          <cell r="T832" t="str">
            <v>PLAN USO DE DESECHOS SOLIDOS - ALCANTARILLADO SANITARIO</v>
          </cell>
          <cell r="U832">
            <v>5</v>
          </cell>
          <cell r="V832" t="str">
            <v>PROYECTOS GESTIONES PASADAS</v>
          </cell>
          <cell r="W832">
            <v>1065</v>
          </cell>
        </row>
        <row r="833">
          <cell r="B833" t="str">
            <v>B05-15067-00000</v>
          </cell>
          <cell r="C833" t="str">
            <v>CANALIZACION RIO SECO</v>
          </cell>
          <cell r="D833" t="str">
            <v>DISTRITAL</v>
          </cell>
          <cell r="E833">
            <v>15</v>
          </cell>
          <cell r="F833" t="str">
            <v>DISTRITAL</v>
          </cell>
          <cell r="G833" t="str">
            <v>I</v>
          </cell>
          <cell r="H833">
            <v>1609911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1609911</v>
          </cell>
          <cell r="Q833">
            <v>2</v>
          </cell>
          <cell r="R833" t="str">
            <v>OBRAS Y MEDIO AMBIENTE</v>
          </cell>
          <cell r="S833">
            <v>16</v>
          </cell>
          <cell r="T833" t="str">
            <v>TRATAMIENTO DE CUENCAS</v>
          </cell>
          <cell r="U833">
            <v>5</v>
          </cell>
          <cell r="V833" t="str">
            <v>PROYECTOS GESTIONES PASADAS</v>
          </cell>
          <cell r="W833">
            <v>1066</v>
          </cell>
        </row>
        <row r="834">
          <cell r="B834" t="str">
            <v>B05-15068-00000</v>
          </cell>
          <cell r="C834" t="str">
            <v>CANALIZACION RIO SEKE</v>
          </cell>
          <cell r="D834" t="str">
            <v>DISTRITAL</v>
          </cell>
          <cell r="E834">
            <v>15</v>
          </cell>
          <cell r="F834" t="str">
            <v>DISTRITAL</v>
          </cell>
          <cell r="G834" t="str">
            <v>I</v>
          </cell>
          <cell r="H834">
            <v>1926015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1926015</v>
          </cell>
          <cell r="Q834">
            <v>2</v>
          </cell>
          <cell r="R834" t="str">
            <v>OBRAS Y MEDIO AMBIENTE</v>
          </cell>
          <cell r="S834">
            <v>16</v>
          </cell>
          <cell r="T834" t="str">
            <v>TRATAMIENTO DE CUENCAS</v>
          </cell>
          <cell r="U834">
            <v>5</v>
          </cell>
          <cell r="V834" t="str">
            <v>PROYECTOS GESTIONES PASADAS</v>
          </cell>
          <cell r="W834">
            <v>1067</v>
          </cell>
        </row>
        <row r="835">
          <cell r="B835" t="str">
            <v>B05-15070-00000</v>
          </cell>
          <cell r="C835" t="str">
            <v>CONCLUSION AULAS P.F.C.E.E. (VARIAS UNIDADES EDUCATIVAS)</v>
          </cell>
          <cell r="D835" t="str">
            <v>DISTRITAL</v>
          </cell>
          <cell r="E835">
            <v>15</v>
          </cell>
          <cell r="F835" t="str">
            <v>DISTRITAL</v>
          </cell>
          <cell r="G835" t="str">
            <v>I</v>
          </cell>
          <cell r="H835">
            <v>25832</v>
          </cell>
          <cell r="I835">
            <v>0</v>
          </cell>
          <cell r="J835">
            <v>0</v>
          </cell>
          <cell r="K835">
            <v>25832</v>
          </cell>
          <cell r="L835">
            <v>0</v>
          </cell>
          <cell r="M835">
            <v>0</v>
          </cell>
          <cell r="N835">
            <v>25832</v>
          </cell>
          <cell r="O835">
            <v>0</v>
          </cell>
          <cell r="P835">
            <v>0</v>
          </cell>
          <cell r="Q835">
            <v>1</v>
          </cell>
          <cell r="R835" t="str">
            <v>PROTECCION SOCIAL</v>
          </cell>
          <cell r="S835">
            <v>1</v>
          </cell>
          <cell r="T835" t="str">
            <v>SERVICIO DE EDUCACION</v>
          </cell>
          <cell r="U835">
            <v>5</v>
          </cell>
          <cell r="V835" t="str">
            <v>PROYECTOS GESTIONES PASADAS</v>
          </cell>
          <cell r="W835">
            <v>1068</v>
          </cell>
        </row>
        <row r="836">
          <cell r="B836" t="str">
            <v>B05-15075-00000</v>
          </cell>
          <cell r="C836" t="str">
            <v>CONECTIVIDAD RED INHALAMBRICA DE INTERNET A UNIDADES EDUCATIVAS PFCEE - DISTRITO 8</v>
          </cell>
          <cell r="D836" t="str">
            <v>DISTRITAL</v>
          </cell>
          <cell r="E836">
            <v>15</v>
          </cell>
          <cell r="F836" t="str">
            <v>DISTRITAL</v>
          </cell>
          <cell r="G836" t="str">
            <v>I</v>
          </cell>
          <cell r="H836">
            <v>125294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125294</v>
          </cell>
          <cell r="P836">
            <v>0</v>
          </cell>
          <cell r="Q836">
            <v>1</v>
          </cell>
          <cell r="R836" t="str">
            <v>PROTECCION SOCIAL</v>
          </cell>
          <cell r="S836">
            <v>1</v>
          </cell>
          <cell r="T836" t="str">
            <v>SERVICIO DE EDUCACION</v>
          </cell>
          <cell r="U836">
            <v>5</v>
          </cell>
          <cell r="V836" t="str">
            <v>PROYECTOS GESTIONES PASADAS</v>
          </cell>
          <cell r="W836">
            <v>1069</v>
          </cell>
        </row>
        <row r="837">
          <cell r="B837" t="str">
            <v>B05-15077-00000</v>
          </cell>
          <cell r="C837" t="str">
            <v>CONSTRUCCION BIBLIOTECA (FASE II)</v>
          </cell>
          <cell r="D837" t="str">
            <v>PANORAMICA I</v>
          </cell>
          <cell r="E837">
            <v>2</v>
          </cell>
          <cell r="F837" t="str">
            <v>DISTRITO - 2</v>
          </cell>
          <cell r="G837" t="str">
            <v>I</v>
          </cell>
          <cell r="H837">
            <v>70000</v>
          </cell>
          <cell r="I837">
            <v>70000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2</v>
          </cell>
          <cell r="R837" t="str">
            <v>OBRAS Y MEDIO AMBIENTE</v>
          </cell>
          <cell r="S837">
            <v>12</v>
          </cell>
          <cell r="T837" t="str">
            <v>INFRAESTRUCTURA URBANA Y RURAL</v>
          </cell>
          <cell r="U837">
            <v>5</v>
          </cell>
          <cell r="V837" t="str">
            <v>PROYECTOS GESTIONES PASADAS</v>
          </cell>
          <cell r="W837">
            <v>1071</v>
          </cell>
        </row>
        <row r="838">
          <cell r="B838" t="str">
            <v>B05-15082-00000</v>
          </cell>
          <cell r="C838" t="str">
            <v>CONSTRUCCION CENTRO INFANTIL (FASE I)</v>
          </cell>
          <cell r="D838" t="str">
            <v>SAN MARTIN DE PORRES AMPLIACION</v>
          </cell>
          <cell r="E838">
            <v>3</v>
          </cell>
          <cell r="F838" t="str">
            <v>DISTRITO - 3</v>
          </cell>
          <cell r="G838" t="str">
            <v>I</v>
          </cell>
          <cell r="H838">
            <v>8472</v>
          </cell>
          <cell r="I838">
            <v>0</v>
          </cell>
          <cell r="J838">
            <v>8472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2</v>
          </cell>
          <cell r="R838" t="str">
            <v>OBRAS Y MEDIO AMBIENTE</v>
          </cell>
          <cell r="S838">
            <v>12</v>
          </cell>
          <cell r="T838" t="str">
            <v>INFRAESTRUCTURA URBANA Y RURAL</v>
          </cell>
          <cell r="U838">
            <v>5</v>
          </cell>
          <cell r="V838" t="str">
            <v>PROYECTOS GESTIONES PASADAS</v>
          </cell>
          <cell r="W838">
            <v>1073</v>
          </cell>
        </row>
        <row r="839">
          <cell r="B839" t="str">
            <v>B05-15087-00000</v>
          </cell>
          <cell r="C839" t="str">
            <v>CONSTRUCCION DE AULAS UE BADEM POWELL - FASE II</v>
          </cell>
          <cell r="D839" t="str">
            <v>DISTRITAL D-8</v>
          </cell>
          <cell r="E839">
            <v>15</v>
          </cell>
          <cell r="F839" t="str">
            <v>DISTRITAL</v>
          </cell>
          <cell r="G839" t="str">
            <v>I</v>
          </cell>
          <cell r="H839">
            <v>111000</v>
          </cell>
          <cell r="I839">
            <v>0</v>
          </cell>
          <cell r="J839">
            <v>0</v>
          </cell>
          <cell r="K839">
            <v>111000</v>
          </cell>
          <cell r="L839">
            <v>0</v>
          </cell>
          <cell r="M839">
            <v>0</v>
          </cell>
          <cell r="N839">
            <v>111000</v>
          </cell>
          <cell r="O839">
            <v>0</v>
          </cell>
          <cell r="P839">
            <v>0</v>
          </cell>
          <cell r="Q839">
            <v>1</v>
          </cell>
          <cell r="R839" t="str">
            <v>PROTECCION SOCIAL</v>
          </cell>
          <cell r="S839">
            <v>1</v>
          </cell>
          <cell r="T839" t="str">
            <v>SERVICIO DE EDUCACION</v>
          </cell>
          <cell r="U839">
            <v>5</v>
          </cell>
          <cell r="V839" t="str">
            <v>PROYECTOS GESTIONES PASADAS</v>
          </cell>
          <cell r="W839">
            <v>1076</v>
          </cell>
        </row>
        <row r="840">
          <cell r="B840" t="str">
            <v>B05-15088-00000</v>
          </cell>
          <cell r="C840" t="str">
            <v>CONSTRUCCION DE AULAS UE ITALIA - FASE II</v>
          </cell>
          <cell r="D840" t="str">
            <v>DISTRITAL D-8</v>
          </cell>
          <cell r="E840">
            <v>15</v>
          </cell>
          <cell r="F840" t="str">
            <v>DISTRITAL</v>
          </cell>
          <cell r="G840" t="str">
            <v>I</v>
          </cell>
          <cell r="H840">
            <v>12601</v>
          </cell>
          <cell r="I840">
            <v>0</v>
          </cell>
          <cell r="J840">
            <v>0</v>
          </cell>
          <cell r="K840">
            <v>12601</v>
          </cell>
          <cell r="L840">
            <v>0</v>
          </cell>
          <cell r="M840">
            <v>0</v>
          </cell>
          <cell r="N840">
            <v>12601</v>
          </cell>
          <cell r="O840">
            <v>0</v>
          </cell>
          <cell r="P840">
            <v>0</v>
          </cell>
          <cell r="Q840">
            <v>1</v>
          </cell>
          <cell r="R840" t="str">
            <v>PROTECCION SOCIAL</v>
          </cell>
          <cell r="S840">
            <v>1</v>
          </cell>
          <cell r="T840" t="str">
            <v>SERVICIO DE EDUCACION</v>
          </cell>
          <cell r="U840">
            <v>5</v>
          </cell>
          <cell r="V840" t="str">
            <v>PROYECTOS GESTIONES PASADAS</v>
          </cell>
          <cell r="W840">
            <v>1077</v>
          </cell>
        </row>
        <row r="841">
          <cell r="B841" t="str">
            <v>B05-15091-00000</v>
          </cell>
          <cell r="C841" t="str">
            <v>CONSTRUCCION DE CANAL PLUVIAL CALLE IRLANDA</v>
          </cell>
          <cell r="D841" t="str">
            <v>BAUTISTA SAAVEDRA U.V.C.</v>
          </cell>
          <cell r="E841">
            <v>7</v>
          </cell>
          <cell r="F841" t="str">
            <v>DISTRITO - 7</v>
          </cell>
          <cell r="G841" t="str">
            <v>I</v>
          </cell>
          <cell r="H841">
            <v>6132</v>
          </cell>
          <cell r="I841">
            <v>0</v>
          </cell>
          <cell r="J841">
            <v>0</v>
          </cell>
          <cell r="K841">
            <v>6132</v>
          </cell>
          <cell r="L841">
            <v>0</v>
          </cell>
          <cell r="M841">
            <v>0</v>
          </cell>
          <cell r="N841">
            <v>6132</v>
          </cell>
          <cell r="O841">
            <v>0</v>
          </cell>
          <cell r="P841">
            <v>0</v>
          </cell>
          <cell r="Q841">
            <v>2</v>
          </cell>
          <cell r="R841" t="str">
            <v>OBRAS Y MEDIO AMBIENTE</v>
          </cell>
          <cell r="S841">
            <v>16</v>
          </cell>
          <cell r="T841" t="str">
            <v>TRATAMIENTO DE CUENCAS</v>
          </cell>
          <cell r="U841">
            <v>5</v>
          </cell>
          <cell r="V841" t="str">
            <v>PROYECTOS GESTIONES PASADAS</v>
          </cell>
          <cell r="W841">
            <v>1080</v>
          </cell>
        </row>
        <row r="842">
          <cell r="B842" t="str">
            <v>B05-15097-00000</v>
          </cell>
          <cell r="C842" t="str">
            <v>CONSTRUCCION DE GRADERIAS Y VESTUARIO DE CANCHA MULTIFUNCIONAL</v>
          </cell>
          <cell r="D842" t="str">
            <v>DISTRITO 2</v>
          </cell>
          <cell r="E842">
            <v>2</v>
          </cell>
          <cell r="F842" t="str">
            <v>DISTRITO - 2</v>
          </cell>
          <cell r="G842" t="str">
            <v>I</v>
          </cell>
          <cell r="H842">
            <v>80000</v>
          </cell>
          <cell r="I842">
            <v>60000</v>
          </cell>
          <cell r="J842">
            <v>20000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2</v>
          </cell>
          <cell r="R842" t="str">
            <v>OBRAS Y MEDIO AMBIENTE</v>
          </cell>
          <cell r="S842">
            <v>12</v>
          </cell>
          <cell r="T842" t="str">
            <v>INFRAESTRUCTURA URBANA Y RURAL</v>
          </cell>
          <cell r="U842">
            <v>5</v>
          </cell>
          <cell r="V842" t="str">
            <v>PROYECTOS GESTIONES PASADAS</v>
          </cell>
          <cell r="W842">
            <v>1082</v>
          </cell>
        </row>
        <row r="843">
          <cell r="B843" t="str">
            <v>B05-15100-00000</v>
          </cell>
          <cell r="C843" t="str">
            <v>CONSTRUCCION DE MURO PERIMETRAL DEL CEMENTERIO</v>
          </cell>
          <cell r="D843" t="str">
            <v>EL INGENIO</v>
          </cell>
          <cell r="E843">
            <v>5</v>
          </cell>
          <cell r="F843" t="str">
            <v>DISTRITO - 5</v>
          </cell>
          <cell r="G843" t="str">
            <v>I</v>
          </cell>
          <cell r="H843">
            <v>285000</v>
          </cell>
          <cell r="I843">
            <v>0</v>
          </cell>
          <cell r="J843">
            <v>285000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2</v>
          </cell>
          <cell r="R843" t="str">
            <v>OBRAS Y MEDIO AMBIENTE</v>
          </cell>
          <cell r="S843">
            <v>12</v>
          </cell>
          <cell r="T843" t="str">
            <v>INFRAESTRUCTURA URBANA Y RURAL</v>
          </cell>
          <cell r="U843">
            <v>5</v>
          </cell>
          <cell r="V843" t="str">
            <v>PROYECTOS GESTIONES PASADAS</v>
          </cell>
          <cell r="W843">
            <v>1083</v>
          </cell>
        </row>
        <row r="844">
          <cell r="B844" t="str">
            <v>B05-15101-00000</v>
          </cell>
          <cell r="C844" t="str">
            <v>CONSTRUCCION DE MURO PERIMETRAL, CORDONES  Y PISO DE ACERA EN SEDE SOCIAL</v>
          </cell>
          <cell r="D844" t="str">
            <v>6 DE AGOSTO</v>
          </cell>
          <cell r="E844">
            <v>8</v>
          </cell>
          <cell r="F844" t="str">
            <v>DISTRITO - 8</v>
          </cell>
          <cell r="G844" t="str">
            <v>I</v>
          </cell>
          <cell r="H844">
            <v>548</v>
          </cell>
          <cell r="I844">
            <v>0</v>
          </cell>
          <cell r="J844">
            <v>548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2</v>
          </cell>
          <cell r="R844" t="str">
            <v>OBRAS Y MEDIO AMBIENTE</v>
          </cell>
          <cell r="S844">
            <v>18</v>
          </cell>
          <cell r="T844" t="str">
            <v>CONSTRUCCION Y MANTENIMIENTO DE CAMINOS VECINALES</v>
          </cell>
          <cell r="U844">
            <v>5</v>
          </cell>
          <cell r="V844" t="str">
            <v>PROYECTOS GESTIONES PASADAS</v>
          </cell>
          <cell r="W844">
            <v>1084</v>
          </cell>
        </row>
        <row r="845">
          <cell r="B845" t="str">
            <v>B05-15103-00000</v>
          </cell>
          <cell r="C845" t="str">
            <v>CONSTRUCCION JARDINERA CENTRAL AV. ALFONSO UGARTE (DE PLAZA LIBERTAD A CALLE RAFAEL PABON)(FASE I)</v>
          </cell>
          <cell r="D845" t="str">
            <v>16 DE JULIO 2da. SECCION - BALLIVIAN 1ra SECCION</v>
          </cell>
          <cell r="E845">
            <v>6</v>
          </cell>
          <cell r="F845" t="str">
            <v>DISTRITO - 6</v>
          </cell>
          <cell r="G845" t="str">
            <v>I</v>
          </cell>
          <cell r="H845">
            <v>409230</v>
          </cell>
          <cell r="I845">
            <v>290000</v>
          </cell>
          <cell r="J845">
            <v>119230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2</v>
          </cell>
          <cell r="R845" t="str">
            <v>OBRAS Y MEDIO AMBIENTE</v>
          </cell>
          <cell r="S845">
            <v>14</v>
          </cell>
          <cell r="T845" t="str">
            <v>DESARROLLO Y PRESERVACION DE MEDIO AMBIENTE</v>
          </cell>
          <cell r="U845">
            <v>5</v>
          </cell>
          <cell r="V845" t="str">
            <v>PROYECTOS GESTIONES PASADAS</v>
          </cell>
          <cell r="W845">
            <v>1085</v>
          </cell>
        </row>
        <row r="846">
          <cell r="B846" t="str">
            <v>B05-15104-00000</v>
          </cell>
          <cell r="C846" t="str">
            <v>CONSTRUCCION JARDINERAS</v>
          </cell>
          <cell r="D846" t="str">
            <v>ANEXO ROSAS PAMPA QUECHISLA</v>
          </cell>
          <cell r="E846">
            <v>2</v>
          </cell>
          <cell r="F846" t="str">
            <v>DISTRITO - 2</v>
          </cell>
          <cell r="G846" t="str">
            <v>I</v>
          </cell>
          <cell r="H846">
            <v>30000</v>
          </cell>
          <cell r="I846">
            <v>30000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2</v>
          </cell>
          <cell r="R846" t="str">
            <v>OBRAS Y MEDIO AMBIENTE</v>
          </cell>
          <cell r="S846">
            <v>14</v>
          </cell>
          <cell r="T846" t="str">
            <v>DESARROLLO Y PRESERVACION DE MEDIO AMBIENTE</v>
          </cell>
          <cell r="U846">
            <v>5</v>
          </cell>
          <cell r="V846" t="str">
            <v>PROYECTOS GESTIONES PASADAS</v>
          </cell>
          <cell r="W846">
            <v>1086</v>
          </cell>
        </row>
        <row r="847">
          <cell r="B847" t="str">
            <v>B05-15107-00000</v>
          </cell>
          <cell r="C847" t="str">
            <v>CONSTRUCCION MURO TINGLADO+GRADERIAS Y PROSCENIO U.E. JUAN CAPRILES</v>
          </cell>
          <cell r="D847" t="str">
            <v>DISTRITAL D-1</v>
          </cell>
          <cell r="E847">
            <v>1</v>
          </cell>
          <cell r="F847" t="str">
            <v>DISTRITO - 1</v>
          </cell>
          <cell r="G847" t="str">
            <v>I</v>
          </cell>
          <cell r="H847">
            <v>25440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25440</v>
          </cell>
          <cell r="P847">
            <v>0</v>
          </cell>
          <cell r="Q847">
            <v>1</v>
          </cell>
          <cell r="R847" t="str">
            <v>PROTECCION SOCIAL</v>
          </cell>
          <cell r="S847">
            <v>1</v>
          </cell>
          <cell r="T847" t="str">
            <v>SERVICIO DE EDUCACION</v>
          </cell>
          <cell r="U847">
            <v>5</v>
          </cell>
          <cell r="V847" t="str">
            <v>PROYECTOS GESTIONES PASADAS</v>
          </cell>
          <cell r="W847">
            <v>1088</v>
          </cell>
        </row>
        <row r="848">
          <cell r="B848" t="str">
            <v>B05-15110-00000</v>
          </cell>
          <cell r="C848" t="str">
            <v>CONSTRUCCION PARQUE IN FANTIL (FASE II)</v>
          </cell>
          <cell r="D848" t="str">
            <v>EDUARDO AVAROA</v>
          </cell>
          <cell r="E848">
            <v>2</v>
          </cell>
          <cell r="F848" t="str">
            <v>DISTRITO - 2</v>
          </cell>
          <cell r="G848" t="str">
            <v>I</v>
          </cell>
          <cell r="H848">
            <v>40000</v>
          </cell>
          <cell r="I848">
            <v>40000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2</v>
          </cell>
          <cell r="R848" t="str">
            <v>OBRAS Y MEDIO AMBIENTE</v>
          </cell>
          <cell r="S848">
            <v>12</v>
          </cell>
          <cell r="T848" t="str">
            <v>INFRAESTRUCTURA URBANA Y RURAL</v>
          </cell>
          <cell r="U848">
            <v>5</v>
          </cell>
          <cell r="V848" t="str">
            <v>PROYECTOS GESTIONES PASADAS</v>
          </cell>
          <cell r="W848">
            <v>1089</v>
          </cell>
        </row>
        <row r="849">
          <cell r="B849" t="str">
            <v>B05-15112-00000</v>
          </cell>
          <cell r="C849" t="str">
            <v>CONSTRUCCION PARQUE INFANTIL (FASE II)</v>
          </cell>
          <cell r="D849" t="str">
            <v>SAN FELIPE DE SEQUE SECTOR 4</v>
          </cell>
          <cell r="E849">
            <v>4</v>
          </cell>
          <cell r="F849" t="str">
            <v>DISTRITO - 4</v>
          </cell>
          <cell r="G849" t="str">
            <v>I</v>
          </cell>
          <cell r="H849">
            <v>2344</v>
          </cell>
          <cell r="I849">
            <v>0</v>
          </cell>
          <cell r="J849">
            <v>2344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2</v>
          </cell>
          <cell r="R849" t="str">
            <v>OBRAS Y MEDIO AMBIENTE</v>
          </cell>
          <cell r="S849">
            <v>12</v>
          </cell>
          <cell r="T849" t="str">
            <v>INFRAESTRUCTURA URBANA Y RURAL</v>
          </cell>
          <cell r="U849">
            <v>5</v>
          </cell>
          <cell r="V849" t="str">
            <v>PROYECTOS GESTIONES PASADAS</v>
          </cell>
          <cell r="W849">
            <v>1090</v>
          </cell>
        </row>
        <row r="850">
          <cell r="B850" t="str">
            <v>B05-15114-00000</v>
          </cell>
          <cell r="C850" t="str">
            <v>CONSTRUCCION PASAJE CULTURAL CALLE 17-B  (FASE II)</v>
          </cell>
          <cell r="D850" t="str">
            <v>PLAN 50</v>
          </cell>
          <cell r="E850">
            <v>1</v>
          </cell>
          <cell r="F850" t="str">
            <v>DISTRITO - 1</v>
          </cell>
          <cell r="G850" t="str">
            <v>I</v>
          </cell>
          <cell r="H850">
            <v>2077</v>
          </cell>
          <cell r="I850">
            <v>2077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2</v>
          </cell>
          <cell r="R850" t="str">
            <v>OBRAS Y MEDIO AMBIENTE</v>
          </cell>
          <cell r="S850">
            <v>18</v>
          </cell>
          <cell r="T850" t="str">
            <v>CONSTRUCCION Y MANTENIMIENTO DE CAMINOS VECINALES</v>
          </cell>
          <cell r="U850">
            <v>5</v>
          </cell>
          <cell r="V850" t="str">
            <v>PROYECTOS GESTIONES PASADAS</v>
          </cell>
          <cell r="W850">
            <v>1091</v>
          </cell>
        </row>
        <row r="851">
          <cell r="B851" t="str">
            <v>B05-15115-00000</v>
          </cell>
          <cell r="C851" t="str">
            <v>CONSTRUCCION PLAZA 23 DE MARZO (FASE II)</v>
          </cell>
          <cell r="D851" t="str">
            <v>COPACABANA</v>
          </cell>
          <cell r="E851">
            <v>2</v>
          </cell>
          <cell r="F851" t="str">
            <v>DISTRITO - 2</v>
          </cell>
          <cell r="G851" t="str">
            <v>I</v>
          </cell>
          <cell r="H851">
            <v>14999</v>
          </cell>
          <cell r="I851">
            <v>14999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2</v>
          </cell>
          <cell r="R851" t="str">
            <v>OBRAS Y MEDIO AMBIENTE</v>
          </cell>
          <cell r="S851">
            <v>12</v>
          </cell>
          <cell r="T851" t="str">
            <v>INFRAESTRUCTURA URBANA Y RURAL</v>
          </cell>
          <cell r="U851">
            <v>5</v>
          </cell>
          <cell r="V851" t="str">
            <v>PROYECTOS GESTIONES PASADAS</v>
          </cell>
          <cell r="W851">
            <v>1092</v>
          </cell>
        </row>
        <row r="852">
          <cell r="B852" t="str">
            <v>B05-15117-00000</v>
          </cell>
          <cell r="C852" t="str">
            <v>CONSTRUCCION PUERTA ENMALLADA + INSTALACION DE REFLECTORES</v>
          </cell>
          <cell r="D852" t="str">
            <v>OBREROS FERROVIARIOS</v>
          </cell>
          <cell r="E852">
            <v>6</v>
          </cell>
          <cell r="F852" t="str">
            <v>DISTRITO - 6</v>
          </cell>
          <cell r="G852" t="str">
            <v>I</v>
          </cell>
          <cell r="H852">
            <v>54000</v>
          </cell>
          <cell r="I852">
            <v>0</v>
          </cell>
          <cell r="J852">
            <v>54000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2</v>
          </cell>
          <cell r="R852" t="str">
            <v>OBRAS Y MEDIO AMBIENTE</v>
          </cell>
          <cell r="S852">
            <v>12</v>
          </cell>
          <cell r="T852" t="str">
            <v>INFRAESTRUCTURA URBANA Y RURAL</v>
          </cell>
          <cell r="U852">
            <v>5</v>
          </cell>
          <cell r="V852" t="str">
            <v>PROYECTOS GESTIONES PASADAS</v>
          </cell>
          <cell r="W852">
            <v>1094</v>
          </cell>
        </row>
        <row r="853">
          <cell r="B853" t="str">
            <v>B05-15120-00000</v>
          </cell>
          <cell r="C853" t="str">
            <v>CONSTRUCCION TINGLADO U.E. BOLIVAR MUNICIPAL DON BOSCO (COMPLEMENTACION)</v>
          </cell>
          <cell r="D853" t="str">
            <v>BOLIVAR MUNICIPAL</v>
          </cell>
          <cell r="E853">
            <v>2</v>
          </cell>
          <cell r="F853" t="str">
            <v>DISTRITO - 2</v>
          </cell>
          <cell r="G853" t="str">
            <v>I</v>
          </cell>
          <cell r="H853">
            <v>50000</v>
          </cell>
          <cell r="I853">
            <v>50000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1</v>
          </cell>
          <cell r="R853" t="str">
            <v>PROTECCION SOCIAL</v>
          </cell>
          <cell r="S853">
            <v>1</v>
          </cell>
          <cell r="T853" t="str">
            <v>SERVICIO DE EDUCACION</v>
          </cell>
          <cell r="U853">
            <v>5</v>
          </cell>
          <cell r="V853" t="str">
            <v>PROYECTOS GESTIONES PASADAS</v>
          </cell>
          <cell r="W853">
            <v>1097</v>
          </cell>
        </row>
        <row r="854">
          <cell r="B854" t="str">
            <v>B05-15134-00000</v>
          </cell>
          <cell r="C854" t="str">
            <v>DOTACION DE EQUIPO DE SONIDO UE AMACHUMA</v>
          </cell>
          <cell r="D854" t="str">
            <v>DISTRITAL D-10</v>
          </cell>
          <cell r="E854">
            <v>15</v>
          </cell>
          <cell r="F854" t="str">
            <v>DISTRITAL</v>
          </cell>
          <cell r="G854" t="str">
            <v>I</v>
          </cell>
          <cell r="H854">
            <v>10000</v>
          </cell>
          <cell r="I854">
            <v>10000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1</v>
          </cell>
          <cell r="R854" t="str">
            <v>PROTECCION SOCIAL</v>
          </cell>
          <cell r="S854">
            <v>1</v>
          </cell>
          <cell r="T854" t="str">
            <v>SERVICIO DE EDUCACION</v>
          </cell>
          <cell r="U854">
            <v>5</v>
          </cell>
          <cell r="V854" t="str">
            <v>PROYECTOS GESTIONES PASADAS</v>
          </cell>
          <cell r="W854">
            <v>1099</v>
          </cell>
        </row>
        <row r="855">
          <cell r="B855" t="str">
            <v>B05-15137-00000</v>
          </cell>
          <cell r="C855" t="str">
            <v>ENLOSETADO CALLES PIONEROS 14 DE NOVIEMBRE, 12 DE ENERO, PORFIRIO MIRANDA, DAVID VILLAZON, 7 DE NOVIEMBRE, 1RO. DE OCTUBRE, 6 DE ENERO, COMPLEMENTACION CALLE 25 DE OCTUBRE, CALLE PICHINCHA Y CALLEJON M. ESTIVARIS</v>
          </cell>
          <cell r="D855" t="str">
            <v>ARTESANOS IV A Y B (DIST. 4)</v>
          </cell>
          <cell r="E855">
            <v>4</v>
          </cell>
          <cell r="F855" t="str">
            <v>DISTRITO - 4</v>
          </cell>
          <cell r="G855" t="str">
            <v>I</v>
          </cell>
          <cell r="H855">
            <v>25614</v>
          </cell>
          <cell r="I855">
            <v>0</v>
          </cell>
          <cell r="J855">
            <v>25614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2</v>
          </cell>
          <cell r="R855" t="str">
            <v>OBRAS Y MEDIO AMBIENTE</v>
          </cell>
          <cell r="S855">
            <v>18</v>
          </cell>
          <cell r="T855" t="str">
            <v>CONSTRUCCION Y MANTENIMIENTO DE CAMINOS VECINALES</v>
          </cell>
          <cell r="U855">
            <v>5</v>
          </cell>
          <cell r="V855" t="str">
            <v>PROYECTOS GESTIONES PASADAS</v>
          </cell>
          <cell r="W855">
            <v>1100</v>
          </cell>
        </row>
        <row r="856">
          <cell r="B856" t="str">
            <v>B05-15151-00000</v>
          </cell>
          <cell r="C856" t="str">
            <v>DOTACION DE MATERIALES PARA ENLOSETADO CALLE 10 (GENERACION DE EMPLEO)</v>
          </cell>
          <cell r="D856" t="str">
            <v>TUNARI  2DA. SECC.</v>
          </cell>
          <cell r="E856">
            <v>4</v>
          </cell>
          <cell r="F856" t="str">
            <v>DISTRITO - 4</v>
          </cell>
          <cell r="G856" t="str">
            <v>I</v>
          </cell>
          <cell r="H856">
            <v>70000</v>
          </cell>
          <cell r="I856">
            <v>70000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2</v>
          </cell>
          <cell r="R856" t="str">
            <v>OBRAS Y MEDIO AMBIENTE</v>
          </cell>
          <cell r="S856">
            <v>18</v>
          </cell>
          <cell r="T856" t="str">
            <v>CONSTRUCCION Y MANTENIMIENTO DE CAMINOS VECINALES</v>
          </cell>
          <cell r="U856">
            <v>5</v>
          </cell>
          <cell r="V856" t="str">
            <v>PROYECTOS GESTIONES PASADAS</v>
          </cell>
          <cell r="W856">
            <v>1102</v>
          </cell>
        </row>
        <row r="857">
          <cell r="B857" t="str">
            <v>B05-15168-00000</v>
          </cell>
          <cell r="C857" t="str">
            <v>DOTACION DE MATERIALES DE CONSTRUCCION PARA SEDE SOCIAL (FASE II)</v>
          </cell>
          <cell r="D857" t="str">
            <v>LAS RETAMAS JUNTHUMA I</v>
          </cell>
          <cell r="E857">
            <v>8</v>
          </cell>
          <cell r="F857" t="str">
            <v>DISTRITO - 8</v>
          </cell>
          <cell r="G857" t="str">
            <v>I</v>
          </cell>
          <cell r="H857">
            <v>20000</v>
          </cell>
          <cell r="I857">
            <v>10000</v>
          </cell>
          <cell r="J857">
            <v>0</v>
          </cell>
          <cell r="K857">
            <v>10000</v>
          </cell>
          <cell r="L857">
            <v>0</v>
          </cell>
          <cell r="M857">
            <v>0</v>
          </cell>
          <cell r="N857">
            <v>10000</v>
          </cell>
          <cell r="O857">
            <v>0</v>
          </cell>
          <cell r="P857">
            <v>0</v>
          </cell>
          <cell r="Q857">
            <v>2</v>
          </cell>
          <cell r="R857" t="str">
            <v>OBRAS Y MEDIO AMBIENTE</v>
          </cell>
          <cell r="S857">
            <v>12</v>
          </cell>
          <cell r="T857" t="str">
            <v>INFRAESTRUCTURA URBANA Y RURAL</v>
          </cell>
          <cell r="U857">
            <v>5</v>
          </cell>
          <cell r="V857" t="str">
            <v>PROYECTOS GESTIONES PASADAS</v>
          </cell>
          <cell r="W857">
            <v>1104</v>
          </cell>
        </row>
        <row r="858">
          <cell r="B858" t="str">
            <v>B05-15170-00000</v>
          </cell>
          <cell r="C858" t="str">
            <v>DOTACION DE MATERIALES PARA AMPLIACION Y CONSTRUCCION MURO PERIMETRAL EN SEDE SOCIAL</v>
          </cell>
          <cell r="D858" t="str">
            <v>LITORAL SENKATA</v>
          </cell>
          <cell r="E858">
            <v>8</v>
          </cell>
          <cell r="F858" t="str">
            <v>DISTRITO - 8</v>
          </cell>
          <cell r="G858" t="str">
            <v>I</v>
          </cell>
          <cell r="H858">
            <v>64203</v>
          </cell>
          <cell r="I858">
            <v>44203</v>
          </cell>
          <cell r="J858">
            <v>20000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 t="str">
            <v>OBRAS Y MEDIO AMBIENTE</v>
          </cell>
          <cell r="S858">
            <v>12</v>
          </cell>
          <cell r="T858" t="str">
            <v>INFRAESTRUCTURA URBANA Y RURAL</v>
          </cell>
          <cell r="U858">
            <v>5</v>
          </cell>
          <cell r="V858" t="str">
            <v>PROYECTOS GESTIONES PASADAS</v>
          </cell>
          <cell r="W858">
            <v>1105</v>
          </cell>
        </row>
        <row r="859">
          <cell r="B859" t="str">
            <v>B05-15173-00000</v>
          </cell>
          <cell r="C859" t="str">
            <v>DOTACION DE MATERIALES PARA CONSTRUCCION DE CENTRO CULTURAL (FASE II)</v>
          </cell>
          <cell r="D859" t="str">
            <v>SAN PEDRO - SAN PABLO</v>
          </cell>
          <cell r="E859">
            <v>8</v>
          </cell>
          <cell r="F859" t="str">
            <v>DISTRITO - 8</v>
          </cell>
          <cell r="G859" t="str">
            <v>I</v>
          </cell>
          <cell r="H859">
            <v>9185</v>
          </cell>
          <cell r="I859">
            <v>3279</v>
          </cell>
          <cell r="J859">
            <v>5906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2</v>
          </cell>
          <cell r="R859" t="str">
            <v>OBRAS Y MEDIO AMBIENTE</v>
          </cell>
          <cell r="S859">
            <v>12</v>
          </cell>
          <cell r="T859" t="str">
            <v>INFRAESTRUCTURA URBANA Y RURAL</v>
          </cell>
          <cell r="U859">
            <v>5</v>
          </cell>
          <cell r="V859" t="str">
            <v>PROYECTOS GESTIONES PASADAS</v>
          </cell>
          <cell r="W859">
            <v>1106</v>
          </cell>
        </row>
        <row r="860">
          <cell r="B860" t="str">
            <v>B05-15181-00000</v>
          </cell>
          <cell r="C860" t="str">
            <v>DOTACION DE MATERIALES PARA CONSTRUCCION DE SEDE SOCIAL (FASE II)</v>
          </cell>
          <cell r="D860" t="str">
            <v>SANTIAGO I</v>
          </cell>
          <cell r="E860">
            <v>1</v>
          </cell>
          <cell r="F860" t="str">
            <v>DISTRITO - 1</v>
          </cell>
          <cell r="G860" t="str">
            <v>I</v>
          </cell>
          <cell r="H860">
            <v>120865</v>
          </cell>
          <cell r="I860">
            <v>72059</v>
          </cell>
          <cell r="J860">
            <v>48806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</v>
          </cell>
          <cell r="R860" t="str">
            <v>OBRAS Y MEDIO AMBIENTE</v>
          </cell>
          <cell r="S860">
            <v>12</v>
          </cell>
          <cell r="T860" t="str">
            <v>INFRAESTRUCTURA URBANA Y RURAL</v>
          </cell>
          <cell r="U860">
            <v>5</v>
          </cell>
          <cell r="V860" t="str">
            <v>PROYECTOS GESTIONES PASADAS</v>
          </cell>
          <cell r="W860">
            <v>1108</v>
          </cell>
        </row>
        <row r="861">
          <cell r="B861" t="str">
            <v>B05-15182-00000</v>
          </cell>
          <cell r="C861" t="str">
            <v>DOTACION DE MATERIALES PARA CONSTRUCCION SEDE SOCIAL</v>
          </cell>
          <cell r="D861" t="str">
            <v>UTAMAHUA</v>
          </cell>
          <cell r="E861">
            <v>8</v>
          </cell>
          <cell r="F861" t="str">
            <v>DISTRITO - 8</v>
          </cell>
          <cell r="G861" t="str">
            <v>I</v>
          </cell>
          <cell r="H861">
            <v>20000</v>
          </cell>
          <cell r="I861">
            <v>10000</v>
          </cell>
          <cell r="J861">
            <v>10000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2</v>
          </cell>
          <cell r="R861" t="str">
            <v>OBRAS Y MEDIO AMBIENTE</v>
          </cell>
          <cell r="S861">
            <v>12</v>
          </cell>
          <cell r="T861" t="str">
            <v>INFRAESTRUCTURA URBANA Y RURAL</v>
          </cell>
          <cell r="U861">
            <v>5</v>
          </cell>
          <cell r="V861" t="str">
            <v>PROYECTOS GESTIONES PASADAS</v>
          </cell>
          <cell r="W861">
            <v>1109</v>
          </cell>
        </row>
        <row r="862">
          <cell r="B862" t="str">
            <v>B05-15190-00000</v>
          </cell>
          <cell r="C862" t="str">
            <v>DOTACION DE MATERIALES PARA ENLOSETADO CONTORNO PLAZA 17 (GENERACION DE EMPLEO)</v>
          </cell>
          <cell r="D862" t="str">
            <v>VILLA TUNARI 2DA SECCION</v>
          </cell>
          <cell r="E862">
            <v>4</v>
          </cell>
          <cell r="F862" t="str">
            <v>DISTRITO - 4</v>
          </cell>
          <cell r="G862" t="str">
            <v>I</v>
          </cell>
          <cell r="H862">
            <v>160000</v>
          </cell>
          <cell r="I862">
            <v>160000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2</v>
          </cell>
          <cell r="R862" t="str">
            <v>OBRAS Y MEDIO AMBIENTE</v>
          </cell>
          <cell r="S862">
            <v>18</v>
          </cell>
          <cell r="T862" t="str">
            <v>CONSTRUCCION Y MANTENIMIENTO DE CAMINOS VECINALES</v>
          </cell>
          <cell r="U862">
            <v>5</v>
          </cell>
          <cell r="V862" t="str">
            <v>PROYECTOS GESTIONES PASADAS</v>
          </cell>
          <cell r="W862">
            <v>1111</v>
          </cell>
        </row>
        <row r="863">
          <cell r="B863" t="str">
            <v>B05-15191-00000</v>
          </cell>
          <cell r="C863" t="str">
            <v>DOTACION DE MATERIALES PARA ENLOSETADO CONTORNO PLAZA 21 (GENERACION DE EMPLEO)</v>
          </cell>
          <cell r="D863" t="str">
            <v>VILLA TUNARI 2DA SECCION</v>
          </cell>
          <cell r="E863">
            <v>4</v>
          </cell>
          <cell r="F863" t="str">
            <v>DISTRITO - 4</v>
          </cell>
          <cell r="G863" t="str">
            <v>I</v>
          </cell>
          <cell r="H863">
            <v>130199</v>
          </cell>
          <cell r="I863">
            <v>130199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2</v>
          </cell>
          <cell r="R863" t="str">
            <v>OBRAS Y MEDIO AMBIENTE</v>
          </cell>
          <cell r="S863">
            <v>18</v>
          </cell>
          <cell r="T863" t="str">
            <v>CONSTRUCCION Y MANTENIMIENTO DE CAMINOS VECINALES</v>
          </cell>
          <cell r="U863">
            <v>5</v>
          </cell>
          <cell r="V863" t="str">
            <v>PROYECTOS GESTIONES PASADAS</v>
          </cell>
          <cell r="W863">
            <v>1112</v>
          </cell>
        </row>
        <row r="864">
          <cell r="B864" t="str">
            <v>B05-15207-00000</v>
          </cell>
          <cell r="C864" t="str">
            <v>EMPEDRADO CALLE 3 DE FEBRERO</v>
          </cell>
          <cell r="D864" t="str">
            <v>ANDINO SENKATA</v>
          </cell>
          <cell r="E864">
            <v>8</v>
          </cell>
          <cell r="F864" t="str">
            <v>DISTRITO - 8</v>
          </cell>
          <cell r="G864" t="str">
            <v>I</v>
          </cell>
          <cell r="H864">
            <v>23910</v>
          </cell>
          <cell r="I864">
            <v>15094</v>
          </cell>
          <cell r="J864">
            <v>8816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2</v>
          </cell>
          <cell r="R864" t="str">
            <v>OBRAS Y MEDIO AMBIENTE</v>
          </cell>
          <cell r="S864">
            <v>18</v>
          </cell>
          <cell r="T864" t="str">
            <v>CONSTRUCCION Y MANTENIMIENTO DE CAMINOS VECINALES</v>
          </cell>
          <cell r="U864">
            <v>5</v>
          </cell>
          <cell r="V864" t="str">
            <v>PROYECTOS GESTIONES PASADAS</v>
          </cell>
          <cell r="W864">
            <v>1116</v>
          </cell>
        </row>
        <row r="865">
          <cell r="B865" t="str">
            <v>B05-15209-00000</v>
          </cell>
          <cell r="C865" t="str">
            <v>ENLOSETADO AV. FRANCO VALLE DESDE LA CALLE 2 HACIA ABAJO</v>
          </cell>
          <cell r="D865" t="str">
            <v>CENTRAL 12 DE OCTUBRE</v>
          </cell>
          <cell r="E865">
            <v>1</v>
          </cell>
          <cell r="F865" t="str">
            <v>DISTRITO - 1</v>
          </cell>
          <cell r="G865" t="str">
            <v>I</v>
          </cell>
          <cell r="H865">
            <v>590736</v>
          </cell>
          <cell r="I865">
            <v>117864</v>
          </cell>
          <cell r="J865">
            <v>0</v>
          </cell>
          <cell r="K865">
            <v>472872</v>
          </cell>
          <cell r="L865">
            <v>0</v>
          </cell>
          <cell r="M865">
            <v>0</v>
          </cell>
          <cell r="N865">
            <v>472872</v>
          </cell>
          <cell r="O865">
            <v>0</v>
          </cell>
          <cell r="P865">
            <v>0</v>
          </cell>
          <cell r="Q865">
            <v>2</v>
          </cell>
          <cell r="R865" t="str">
            <v>OBRAS Y MEDIO AMBIENTE</v>
          </cell>
          <cell r="S865">
            <v>18</v>
          </cell>
          <cell r="T865" t="str">
            <v>CONSTRUCCION Y MANTENIMIENTO DE CAMINOS VECINALES</v>
          </cell>
          <cell r="U865">
            <v>5</v>
          </cell>
          <cell r="V865" t="str">
            <v>PROYECTOS GESTIONES PASADAS</v>
          </cell>
          <cell r="W865">
            <v>1117</v>
          </cell>
        </row>
        <row r="866">
          <cell r="B866" t="str">
            <v>B05-15210-00000</v>
          </cell>
          <cell r="C866" t="str">
            <v>ENLOSETADO AV. INTI ORKO Y CALLE POZO ALMONTE + CORDONES DE ACERA</v>
          </cell>
          <cell r="D866" t="str">
            <v>SAN JUAN KENKO</v>
          </cell>
          <cell r="E866">
            <v>2</v>
          </cell>
          <cell r="F866" t="str">
            <v>DISTRITO - 2</v>
          </cell>
          <cell r="G866" t="str">
            <v>I</v>
          </cell>
          <cell r="H866">
            <v>18651</v>
          </cell>
          <cell r="I866">
            <v>18651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2</v>
          </cell>
          <cell r="R866" t="str">
            <v>OBRAS Y MEDIO AMBIENTE</v>
          </cell>
          <cell r="S866">
            <v>18</v>
          </cell>
          <cell r="T866" t="str">
            <v>CONSTRUCCION Y MANTENIMIENTO DE CAMINOS VECINALES</v>
          </cell>
          <cell r="U866">
            <v>5</v>
          </cell>
          <cell r="V866" t="str">
            <v>PROYECTOS GESTIONES PASADAS</v>
          </cell>
          <cell r="W866">
            <v>1118</v>
          </cell>
        </row>
        <row r="867">
          <cell r="B867" t="str">
            <v>B05-15211-00000</v>
          </cell>
          <cell r="C867" t="str">
            <v>ENLOSETADO AV. RAUL OTERO REICH (FASE II)</v>
          </cell>
          <cell r="D867" t="str">
            <v>CALAMA</v>
          </cell>
          <cell r="E867">
            <v>3</v>
          </cell>
          <cell r="F867" t="str">
            <v>DISTRITO - 3</v>
          </cell>
          <cell r="G867" t="str">
            <v>I</v>
          </cell>
          <cell r="H867">
            <v>2130</v>
          </cell>
          <cell r="I867">
            <v>2130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2</v>
          </cell>
          <cell r="R867" t="str">
            <v>OBRAS Y MEDIO AMBIENTE</v>
          </cell>
          <cell r="S867">
            <v>18</v>
          </cell>
          <cell r="T867" t="str">
            <v>CONSTRUCCION Y MANTENIMIENTO DE CAMINOS VECINALES</v>
          </cell>
          <cell r="U867">
            <v>5</v>
          </cell>
          <cell r="V867" t="str">
            <v>PROYECTOS GESTIONES PASADAS</v>
          </cell>
          <cell r="W867">
            <v>1119</v>
          </cell>
        </row>
        <row r="868">
          <cell r="B868" t="str">
            <v>B05-15214-00000</v>
          </cell>
          <cell r="C868" t="str">
            <v>CONSTRUCCION TINGLADO (FASE II)</v>
          </cell>
          <cell r="D868" t="str">
            <v>SANTIAGO II</v>
          </cell>
          <cell r="E868">
            <v>2</v>
          </cell>
          <cell r="F868" t="str">
            <v>DISTRITO - 2</v>
          </cell>
          <cell r="G868" t="str">
            <v>I</v>
          </cell>
          <cell r="H868">
            <v>238000</v>
          </cell>
          <cell r="I868">
            <v>238000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2</v>
          </cell>
          <cell r="R868" t="str">
            <v>OBRAS Y MEDIO AMBIENTE</v>
          </cell>
          <cell r="S868">
            <v>12</v>
          </cell>
          <cell r="T868" t="str">
            <v>INFRAESTRUCTURA URBANA Y RURAL</v>
          </cell>
          <cell r="U868">
            <v>5</v>
          </cell>
          <cell r="V868" t="str">
            <v>PROYECTOS GESTIONES PASADAS</v>
          </cell>
          <cell r="W868">
            <v>1121</v>
          </cell>
        </row>
        <row r="869">
          <cell r="B869" t="str">
            <v>B05-15216-00000</v>
          </cell>
          <cell r="C869" t="str">
            <v>ENLOSETADO CALLE "K"</v>
          </cell>
          <cell r="D869" t="str">
            <v>TEJADA ALPACOMA</v>
          </cell>
          <cell r="E869">
            <v>1</v>
          </cell>
          <cell r="F869" t="str">
            <v>DISTRITO - 1</v>
          </cell>
          <cell r="G869" t="str">
            <v>I</v>
          </cell>
          <cell r="H869">
            <v>130000</v>
          </cell>
          <cell r="I869">
            <v>130000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2</v>
          </cell>
          <cell r="R869" t="str">
            <v>OBRAS Y MEDIO AMBIENTE</v>
          </cell>
          <cell r="S869">
            <v>18</v>
          </cell>
          <cell r="T869" t="str">
            <v>CONSTRUCCION Y MANTENIMIENTO DE CAMINOS VECINALES</v>
          </cell>
          <cell r="U869">
            <v>5</v>
          </cell>
          <cell r="V869" t="str">
            <v>PROYECTOS GESTIONES PASADAS</v>
          </cell>
          <cell r="W869">
            <v>1122</v>
          </cell>
        </row>
        <row r="870">
          <cell r="B870" t="str">
            <v>B05-15219-00000</v>
          </cell>
          <cell r="C870" t="str">
            <v>ENLOSETADO CALLE 8</v>
          </cell>
          <cell r="D870" t="str">
            <v>TUNARI 2DA. SECCION</v>
          </cell>
          <cell r="E870">
            <v>4</v>
          </cell>
          <cell r="F870" t="str">
            <v>DISTRITO - 4</v>
          </cell>
          <cell r="G870" t="str">
            <v>I</v>
          </cell>
          <cell r="H870">
            <v>59405</v>
          </cell>
          <cell r="I870">
            <v>59405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2</v>
          </cell>
          <cell r="R870" t="str">
            <v>OBRAS Y MEDIO AMBIENTE</v>
          </cell>
          <cell r="S870">
            <v>18</v>
          </cell>
          <cell r="T870" t="str">
            <v>CONSTRUCCION Y MANTENIMIENTO DE CAMINOS VECINALES</v>
          </cell>
          <cell r="U870">
            <v>5</v>
          </cell>
          <cell r="V870" t="str">
            <v>PROYECTOS GESTIONES PASADAS</v>
          </cell>
          <cell r="W870">
            <v>1123</v>
          </cell>
        </row>
        <row r="871">
          <cell r="B871" t="str">
            <v>B05-15223-00000</v>
          </cell>
          <cell r="C871" t="str">
            <v>ENLOSETADO CALLES 3, 4, 26, 32, Y 33 + CORDON DE ACERA CALLE 3</v>
          </cell>
          <cell r="D871" t="str">
            <v>ROSAS PAMPA</v>
          </cell>
          <cell r="E871">
            <v>1</v>
          </cell>
          <cell r="F871" t="str">
            <v>DISTRITO - 1</v>
          </cell>
          <cell r="G871" t="str">
            <v>I</v>
          </cell>
          <cell r="H871">
            <v>197067</v>
          </cell>
          <cell r="I871">
            <v>197067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2</v>
          </cell>
          <cell r="R871" t="str">
            <v>OBRAS Y MEDIO AMBIENTE</v>
          </cell>
          <cell r="S871">
            <v>18</v>
          </cell>
          <cell r="T871" t="str">
            <v>CONSTRUCCION Y MANTENIMIENTO DE CAMINOS VECINALES</v>
          </cell>
          <cell r="U871">
            <v>5</v>
          </cell>
          <cell r="V871" t="str">
            <v>PROYECTOS GESTIONES PASADAS</v>
          </cell>
          <cell r="W871">
            <v>1124</v>
          </cell>
        </row>
        <row r="872">
          <cell r="B872" t="str">
            <v>B05-15224-00000</v>
          </cell>
          <cell r="C872" t="str">
            <v>ENLOSETADO CALLES ILLAMPU Y TUNARI</v>
          </cell>
          <cell r="D872" t="str">
            <v>HORIZONTES III</v>
          </cell>
          <cell r="E872">
            <v>2</v>
          </cell>
          <cell r="F872" t="str">
            <v>DISTRITO - 2</v>
          </cell>
          <cell r="G872" t="str">
            <v>I</v>
          </cell>
          <cell r="H872">
            <v>7357</v>
          </cell>
          <cell r="I872">
            <v>0</v>
          </cell>
          <cell r="J872">
            <v>7357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2</v>
          </cell>
          <cell r="R872" t="str">
            <v>OBRAS Y MEDIO AMBIENTE</v>
          </cell>
          <cell r="S872">
            <v>18</v>
          </cell>
          <cell r="T872" t="str">
            <v>CONSTRUCCION Y MANTENIMIENTO DE CAMINOS VECINALES</v>
          </cell>
          <cell r="U872">
            <v>5</v>
          </cell>
          <cell r="V872" t="str">
            <v>PROYECTOS GESTIONES PASADAS</v>
          </cell>
          <cell r="W872">
            <v>1125</v>
          </cell>
        </row>
        <row r="873">
          <cell r="B873" t="str">
            <v>B05-15226-00000</v>
          </cell>
          <cell r="C873" t="str">
            <v>ENLOSETADO DE LA CALLE CASIMIRO IRUSTA</v>
          </cell>
          <cell r="D873" t="str">
            <v>PEDRO DOMINGO MURILLO 2DA. SECC.</v>
          </cell>
          <cell r="E873">
            <v>4</v>
          </cell>
          <cell r="F873" t="str">
            <v>DISTRITO - 4</v>
          </cell>
          <cell r="G873" t="str">
            <v>I</v>
          </cell>
          <cell r="H873">
            <v>25614</v>
          </cell>
          <cell r="I873">
            <v>25614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2</v>
          </cell>
          <cell r="R873" t="str">
            <v>OBRAS Y MEDIO AMBIENTE</v>
          </cell>
          <cell r="S873">
            <v>18</v>
          </cell>
          <cell r="T873" t="str">
            <v>CONSTRUCCION Y MANTENIMIENTO DE CAMINOS VECINALES</v>
          </cell>
          <cell r="U873">
            <v>5</v>
          </cell>
          <cell r="V873" t="str">
            <v>PROYECTOS GESTIONES PASADAS</v>
          </cell>
          <cell r="W873">
            <v>1126</v>
          </cell>
        </row>
        <row r="874">
          <cell r="B874" t="str">
            <v>B05-15227-00000</v>
          </cell>
          <cell r="C874" t="str">
            <v>ENLOSETADO PLAZA ARABE (COMPLEMENTACION) Y CALLE 2 MANZANO 1</v>
          </cell>
          <cell r="D874" t="str">
            <v>HORIZONTES CONVIFAG</v>
          </cell>
          <cell r="E874">
            <v>2</v>
          </cell>
          <cell r="F874" t="str">
            <v>DISTRITO - 2</v>
          </cell>
          <cell r="G874" t="str">
            <v>I</v>
          </cell>
          <cell r="H874">
            <v>60000</v>
          </cell>
          <cell r="I874">
            <v>0</v>
          </cell>
          <cell r="J874">
            <v>60000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2</v>
          </cell>
          <cell r="R874" t="str">
            <v>OBRAS Y MEDIO AMBIENTE</v>
          </cell>
          <cell r="S874">
            <v>18</v>
          </cell>
          <cell r="T874" t="str">
            <v>CONSTRUCCION Y MANTENIMIENTO DE CAMINOS VECINALES</v>
          </cell>
          <cell r="U874">
            <v>5</v>
          </cell>
          <cell r="V874" t="str">
            <v>PROYECTOS GESTIONES PASADAS</v>
          </cell>
          <cell r="W874">
            <v>1127</v>
          </cell>
        </row>
        <row r="875">
          <cell r="B875" t="str">
            <v>B05-15248-00000</v>
          </cell>
          <cell r="C875" t="str">
            <v>ILUMINACION DE PLAZA PRINCIPAL</v>
          </cell>
          <cell r="D875" t="str">
            <v>ESTRELLAS DE BELEN</v>
          </cell>
          <cell r="E875">
            <v>4</v>
          </cell>
          <cell r="F875" t="str">
            <v>DISTRITO - 4</v>
          </cell>
          <cell r="G875" t="str">
            <v>I</v>
          </cell>
          <cell r="H875">
            <v>40000</v>
          </cell>
          <cell r="I875">
            <v>9649</v>
          </cell>
          <cell r="J875">
            <v>30351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2</v>
          </cell>
          <cell r="R875" t="str">
            <v>OBRAS Y MEDIO AMBIENTE</v>
          </cell>
          <cell r="S875">
            <v>17</v>
          </cell>
          <cell r="T875" t="str">
            <v>ALUMBRADO PUBLICO</v>
          </cell>
          <cell r="U875">
            <v>5</v>
          </cell>
          <cell r="V875" t="str">
            <v>PROYECTOS GESTIONES PASADAS</v>
          </cell>
          <cell r="W875">
            <v>1129</v>
          </cell>
        </row>
        <row r="876">
          <cell r="B876" t="str">
            <v>B05-15249-00000</v>
          </cell>
          <cell r="C876" t="str">
            <v>MEJORAMIENTO DE INFRAESTRUCTURA PARA EL HOSPITAL DEL NORTE "CHACALTAYA" - FASE II</v>
          </cell>
          <cell r="D876" t="str">
            <v>DISTRITAL D-6</v>
          </cell>
          <cell r="E876">
            <v>15</v>
          </cell>
          <cell r="F876" t="str">
            <v>DISTRITAL</v>
          </cell>
          <cell r="G876" t="str">
            <v>I</v>
          </cell>
          <cell r="H876">
            <v>98055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98055</v>
          </cell>
          <cell r="P876">
            <v>0</v>
          </cell>
          <cell r="Q876">
            <v>1</v>
          </cell>
          <cell r="R876" t="str">
            <v>PROTECCION SOCIAL</v>
          </cell>
          <cell r="S876">
            <v>2</v>
          </cell>
          <cell r="T876" t="str">
            <v>SERVICIO DE SALUD</v>
          </cell>
          <cell r="U876">
            <v>5</v>
          </cell>
          <cell r="V876" t="str">
            <v>PROYECTOS GESTIONES PASADAS</v>
          </cell>
          <cell r="W876">
            <v>1130</v>
          </cell>
        </row>
        <row r="877">
          <cell r="B877" t="str">
            <v>B05-15252-00000</v>
          </cell>
          <cell r="C877" t="str">
            <v>PAVIMENTADO AV. 6  ENTRE PUCARANI Y TARIJA (ESTUDIOS DE PREINVERSION)</v>
          </cell>
          <cell r="D877" t="str">
            <v>ALTO LIMA 3RA SECCION</v>
          </cell>
          <cell r="E877">
            <v>6</v>
          </cell>
          <cell r="F877" t="str">
            <v>DISTRITO - 6</v>
          </cell>
          <cell r="G877" t="str">
            <v>I</v>
          </cell>
          <cell r="H877">
            <v>20000</v>
          </cell>
          <cell r="I877">
            <v>0</v>
          </cell>
          <cell r="J877">
            <v>20000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2</v>
          </cell>
          <cell r="R877" t="str">
            <v>OBRAS Y MEDIO AMBIENTE</v>
          </cell>
          <cell r="S877">
            <v>18</v>
          </cell>
          <cell r="T877" t="str">
            <v>CONSTRUCCION Y MANTENIMIENTO DE CAMINOS VECINALES</v>
          </cell>
          <cell r="U877">
            <v>5</v>
          </cell>
          <cell r="V877" t="str">
            <v>PROYECTOS GESTIONES PASADAS</v>
          </cell>
          <cell r="W877">
            <v>1132</v>
          </cell>
        </row>
        <row r="878">
          <cell r="B878" t="str">
            <v>B05-15256-00000</v>
          </cell>
          <cell r="C878" t="str">
            <v>PAVIMENTADO CALLES QUIME Y TOMAS ASPI (ESTUDIOS DE PREINVERSION)</v>
          </cell>
          <cell r="D878" t="str">
            <v>DISTRITO 2</v>
          </cell>
          <cell r="E878">
            <v>2</v>
          </cell>
          <cell r="F878" t="str">
            <v>DISTRITO - 2</v>
          </cell>
          <cell r="G878" t="str">
            <v>I</v>
          </cell>
          <cell r="H878">
            <v>15000</v>
          </cell>
          <cell r="I878">
            <v>15000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2</v>
          </cell>
          <cell r="R878" t="str">
            <v>OBRAS Y MEDIO AMBIENTE</v>
          </cell>
          <cell r="S878">
            <v>18</v>
          </cell>
          <cell r="T878" t="str">
            <v>CONSTRUCCION Y MANTENIMIENTO DE CAMINOS VECINALES</v>
          </cell>
          <cell r="U878">
            <v>5</v>
          </cell>
          <cell r="V878" t="str">
            <v>PROYECTOS GESTIONES PASADAS</v>
          </cell>
          <cell r="W878">
            <v>1135</v>
          </cell>
        </row>
        <row r="879">
          <cell r="B879" t="str">
            <v>B05-15261-00000</v>
          </cell>
          <cell r="C879" t="str">
            <v>REFACCION PLAZA PRINCIPAL PEDRO DOMINGO MURILLO</v>
          </cell>
          <cell r="D879" t="str">
            <v>EX TRANCA RIO SECO</v>
          </cell>
          <cell r="E879">
            <v>4</v>
          </cell>
          <cell r="F879" t="str">
            <v>DISTRITO - 4</v>
          </cell>
          <cell r="G879" t="str">
            <v>I</v>
          </cell>
          <cell r="H879">
            <v>24936</v>
          </cell>
          <cell r="I879">
            <v>5404</v>
          </cell>
          <cell r="J879">
            <v>19532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2</v>
          </cell>
          <cell r="R879" t="str">
            <v>OBRAS Y MEDIO AMBIENTE</v>
          </cell>
          <cell r="S879">
            <v>12</v>
          </cell>
          <cell r="T879" t="str">
            <v>INFRAESTRUCTURA URBANA Y RURAL</v>
          </cell>
          <cell r="U879">
            <v>5</v>
          </cell>
          <cell r="V879" t="str">
            <v>PROYECTOS GESTIONES PASADAS</v>
          </cell>
          <cell r="W879">
            <v>1137</v>
          </cell>
        </row>
        <row r="880">
          <cell r="B880" t="str">
            <v>B05-15262-00000</v>
          </cell>
          <cell r="C880" t="str">
            <v>REMODELACION PLAZA 27 DE MAYO</v>
          </cell>
          <cell r="D880" t="str">
            <v>PLAN 266</v>
          </cell>
          <cell r="E880">
            <v>1</v>
          </cell>
          <cell r="F880" t="str">
            <v>DISTRITO - 1</v>
          </cell>
          <cell r="G880" t="str">
            <v>I</v>
          </cell>
          <cell r="H880">
            <v>8987</v>
          </cell>
          <cell r="I880">
            <v>8987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2</v>
          </cell>
          <cell r="R880" t="str">
            <v>OBRAS Y MEDIO AMBIENTE</v>
          </cell>
          <cell r="S880">
            <v>12</v>
          </cell>
          <cell r="T880" t="str">
            <v>INFRAESTRUCTURA URBANA Y RURAL</v>
          </cell>
          <cell r="U880">
            <v>5</v>
          </cell>
          <cell r="V880" t="str">
            <v>PROYECTOS GESTIONES PASADAS</v>
          </cell>
          <cell r="W880">
            <v>1138</v>
          </cell>
        </row>
        <row r="881">
          <cell r="B881" t="str">
            <v>B05-15263-00000</v>
          </cell>
          <cell r="C881" t="str">
            <v>CONSTRUCCION PARQUE INFANTIL</v>
          </cell>
          <cell r="D881" t="str">
            <v>VILLA ADELA PLAN 560</v>
          </cell>
          <cell r="E881">
            <v>3</v>
          </cell>
          <cell r="F881" t="str">
            <v>DISTRITO - 3</v>
          </cell>
          <cell r="G881" t="str">
            <v>I</v>
          </cell>
          <cell r="H881">
            <v>35000</v>
          </cell>
          <cell r="I881">
            <v>35000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2</v>
          </cell>
          <cell r="R881" t="str">
            <v>OBRAS Y MEDIO AMBIENTE</v>
          </cell>
          <cell r="S881">
            <v>12</v>
          </cell>
          <cell r="T881" t="str">
            <v>INFRAESTRUCTURA URBANA Y RURAL</v>
          </cell>
          <cell r="U881">
            <v>5</v>
          </cell>
          <cell r="V881" t="str">
            <v>PROYECTOS GESTIONES PASADAS</v>
          </cell>
          <cell r="W881">
            <v>1139</v>
          </cell>
        </row>
        <row r="882">
          <cell r="B882" t="str">
            <v>B05-15267-00000</v>
          </cell>
          <cell r="C882" t="str">
            <v>VACIADO DE PISO CANCHA MULTIPLE U.E. TEJADA TRIANGULAR</v>
          </cell>
          <cell r="D882" t="str">
            <v>DISTRITAL D-1</v>
          </cell>
          <cell r="E882">
            <v>1</v>
          </cell>
          <cell r="F882" t="str">
            <v>DISTRITO - 1</v>
          </cell>
          <cell r="G882" t="str">
            <v>I</v>
          </cell>
          <cell r="H882">
            <v>35000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35000</v>
          </cell>
          <cell r="P882">
            <v>0</v>
          </cell>
          <cell r="Q882">
            <v>1</v>
          </cell>
          <cell r="R882" t="str">
            <v>PROTECCION SOCIAL</v>
          </cell>
          <cell r="S882">
            <v>1</v>
          </cell>
          <cell r="T882" t="str">
            <v>SERVICIO DE EDUCACION</v>
          </cell>
          <cell r="U882">
            <v>5</v>
          </cell>
          <cell r="V882" t="str">
            <v>PROYECTOS GESTIONES PASADAS</v>
          </cell>
          <cell r="W882">
            <v>1141</v>
          </cell>
        </row>
        <row r="883">
          <cell r="B883" t="str">
            <v>B05-15277-00000</v>
          </cell>
          <cell r="C883" t="str">
            <v>CONCLUSION TINGLADO PARA TALLER (FASE II) U.E. TEC. JOSE BALLIVIAN</v>
          </cell>
          <cell r="D883" t="str">
            <v>DISTRITAL D- 6</v>
          </cell>
          <cell r="E883">
            <v>6</v>
          </cell>
          <cell r="F883" t="str">
            <v>DISTRITO - 6</v>
          </cell>
          <cell r="G883" t="str">
            <v>I</v>
          </cell>
          <cell r="H883">
            <v>100000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100000</v>
          </cell>
          <cell r="P883">
            <v>0</v>
          </cell>
          <cell r="Q883">
            <v>1</v>
          </cell>
          <cell r="R883" t="str">
            <v>PROTECCION SOCIAL</v>
          </cell>
          <cell r="S883">
            <v>1</v>
          </cell>
          <cell r="T883" t="str">
            <v>SERVICIO DE EDUCACION</v>
          </cell>
          <cell r="U883">
            <v>5</v>
          </cell>
          <cell r="V883" t="str">
            <v>PROYECTOS GESTIONES PASADAS</v>
          </cell>
          <cell r="W883">
            <v>1145</v>
          </cell>
        </row>
        <row r="884">
          <cell r="B884" t="str">
            <v>B05-15278-00000</v>
          </cell>
          <cell r="C884" t="str">
            <v>CONSTRUCCION TINGLADO (FASE I) U.E. TEC. JOSE BALLIVIAN</v>
          </cell>
          <cell r="D884" t="str">
            <v>DISTRITAL D-6</v>
          </cell>
          <cell r="E884">
            <v>6</v>
          </cell>
          <cell r="F884" t="str">
            <v>DISTRITO - 6</v>
          </cell>
          <cell r="G884" t="str">
            <v>I</v>
          </cell>
          <cell r="H884">
            <v>83484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83484</v>
          </cell>
          <cell r="P884">
            <v>0</v>
          </cell>
          <cell r="Q884">
            <v>1</v>
          </cell>
          <cell r="R884" t="str">
            <v>PROTECCION SOCIAL</v>
          </cell>
          <cell r="S884">
            <v>1</v>
          </cell>
          <cell r="T884" t="str">
            <v>SERVICIO DE EDUCACION</v>
          </cell>
          <cell r="U884">
            <v>5</v>
          </cell>
          <cell r="V884" t="str">
            <v>PROYECTOS GESTIONES PASADAS</v>
          </cell>
          <cell r="W884">
            <v>1146</v>
          </cell>
        </row>
        <row r="885">
          <cell r="B885" t="str">
            <v>B05-15282-00000</v>
          </cell>
          <cell r="C885" t="str">
            <v>ENLOSETADO CALLE 6</v>
          </cell>
          <cell r="D885" t="str">
            <v>TUNARI</v>
          </cell>
          <cell r="E885">
            <v>4</v>
          </cell>
          <cell r="F885" t="str">
            <v>DISTRITO - 4</v>
          </cell>
          <cell r="G885" t="str">
            <v>I</v>
          </cell>
          <cell r="H885">
            <v>390189</v>
          </cell>
          <cell r="I885">
            <v>0</v>
          </cell>
          <cell r="J885">
            <v>390189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2</v>
          </cell>
          <cell r="R885" t="str">
            <v>OBRAS Y MEDIO AMBIENTE</v>
          </cell>
          <cell r="S885">
            <v>18</v>
          </cell>
          <cell r="T885" t="str">
            <v>CONSTRUCCION Y MANTENIMIENTO DE CAMINOS VECINALES</v>
          </cell>
          <cell r="U885">
            <v>5</v>
          </cell>
          <cell r="V885" t="str">
            <v>PROYECTOS GESTIONES PASADAS</v>
          </cell>
          <cell r="W885">
            <v>1147</v>
          </cell>
        </row>
        <row r="886">
          <cell r="B886" t="str">
            <v>B05-15283-00000</v>
          </cell>
          <cell r="C886" t="str">
            <v>ENLOSETADOS CALLES TUPAC YUPANQUI Y SINCHI ROCA</v>
          </cell>
          <cell r="D886" t="str">
            <v>NUEVA JERUSALEN</v>
          </cell>
          <cell r="E886">
            <v>4</v>
          </cell>
          <cell r="F886" t="str">
            <v>DISTRITO - 4</v>
          </cell>
          <cell r="G886" t="str">
            <v>I</v>
          </cell>
          <cell r="H886">
            <v>104821</v>
          </cell>
          <cell r="I886">
            <v>104821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2</v>
          </cell>
          <cell r="R886" t="str">
            <v>OBRAS Y MEDIO AMBIENTE</v>
          </cell>
          <cell r="S886">
            <v>18</v>
          </cell>
          <cell r="T886" t="str">
            <v>CONSTRUCCION Y MANTENIMIENTO DE CAMINOS VECINALES</v>
          </cell>
          <cell r="U886">
            <v>5</v>
          </cell>
          <cell r="V886" t="str">
            <v>PROYECTOS GESTIONES PASADAS</v>
          </cell>
          <cell r="W886">
            <v>1148</v>
          </cell>
        </row>
        <row r="887">
          <cell r="B887" t="str">
            <v>B05-15284-00000</v>
          </cell>
          <cell r="C887" t="str">
            <v>ALQUILER DE MAQUINARIA</v>
          </cell>
          <cell r="D887" t="str">
            <v>LOTEO THUNKA</v>
          </cell>
          <cell r="E887">
            <v>4</v>
          </cell>
          <cell r="F887" t="str">
            <v>DISTRITO - 4</v>
          </cell>
          <cell r="G887" t="str">
            <v>I</v>
          </cell>
          <cell r="H887">
            <v>4615</v>
          </cell>
          <cell r="I887">
            <v>0</v>
          </cell>
          <cell r="J887">
            <v>4615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2</v>
          </cell>
          <cell r="R887" t="str">
            <v>OBRAS Y MEDIO AMBIENTE</v>
          </cell>
          <cell r="S887">
            <v>18</v>
          </cell>
          <cell r="T887" t="str">
            <v>CONSTRUCCION Y MANTENIMIENTO DE CAMINOS VECINALES</v>
          </cell>
          <cell r="U887">
            <v>5</v>
          </cell>
          <cell r="V887" t="str">
            <v>PROYECTOS GESTIONES PASADAS</v>
          </cell>
          <cell r="W887">
            <v>1149</v>
          </cell>
        </row>
        <row r="888">
          <cell r="B888" t="str">
            <v>B05-15286-00000</v>
          </cell>
          <cell r="C888" t="str">
            <v>CONCLUSION INFRAESTRUCTURA UE PUERTO DEL ROSARIO</v>
          </cell>
          <cell r="D888" t="str">
            <v>DISTRITAL D-2</v>
          </cell>
          <cell r="E888">
            <v>2</v>
          </cell>
          <cell r="F888" t="str">
            <v>DISTRITO - 2</v>
          </cell>
          <cell r="G888" t="str">
            <v>I</v>
          </cell>
          <cell r="H888">
            <v>45382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45382</v>
          </cell>
          <cell r="P888">
            <v>0</v>
          </cell>
          <cell r="Q888">
            <v>1</v>
          </cell>
          <cell r="R888" t="str">
            <v>PROTECCION SOCIAL</v>
          </cell>
          <cell r="S888">
            <v>1</v>
          </cell>
          <cell r="T888" t="str">
            <v>SERVICIO DE EDUCACION</v>
          </cell>
          <cell r="U888">
            <v>5</v>
          </cell>
          <cell r="V888" t="str">
            <v>PROYECTOS GESTIONES PASADAS</v>
          </cell>
          <cell r="W888">
            <v>1150</v>
          </cell>
        </row>
        <row r="889">
          <cell r="B889" t="str">
            <v>B05-15289-00000</v>
          </cell>
          <cell r="C889" t="str">
            <v>ENLOSETADO CALLEJON 29-A (ENTRE CALLES 1 Y 2)</v>
          </cell>
          <cell r="D889" t="str">
            <v>C. SATELITE PLAN 112</v>
          </cell>
          <cell r="E889">
            <v>1</v>
          </cell>
          <cell r="F889" t="str">
            <v>DISTRITO - 1</v>
          </cell>
          <cell r="G889" t="str">
            <v>I</v>
          </cell>
          <cell r="H889">
            <v>2415</v>
          </cell>
          <cell r="I889">
            <v>2415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2</v>
          </cell>
          <cell r="R889" t="str">
            <v>OBRAS Y MEDIO AMBIENTE</v>
          </cell>
          <cell r="S889">
            <v>18</v>
          </cell>
          <cell r="T889" t="str">
            <v>CONSTRUCCION Y MANTENIMIENTO DE CAMINOS VECINALES</v>
          </cell>
          <cell r="U889">
            <v>5</v>
          </cell>
          <cell r="V889" t="str">
            <v>PROYECTOS GESTIONES PASADAS</v>
          </cell>
          <cell r="W889">
            <v>1151</v>
          </cell>
        </row>
        <row r="890">
          <cell r="B890" t="str">
            <v>B05-15295-00000</v>
          </cell>
          <cell r="C890" t="str">
            <v>DOTACION DE ACCESORIOS PARA LUMINARIAS</v>
          </cell>
          <cell r="D890" t="str">
            <v>DISTRITAL D-3</v>
          </cell>
          <cell r="E890">
            <v>3</v>
          </cell>
          <cell r="F890" t="str">
            <v>DISTRITO - 3</v>
          </cell>
          <cell r="G890" t="str">
            <v>I</v>
          </cell>
          <cell r="H890">
            <v>40000</v>
          </cell>
          <cell r="I890">
            <v>40000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2</v>
          </cell>
          <cell r="R890" t="str">
            <v>OBRAS Y MEDIO AMBIENTE</v>
          </cell>
          <cell r="S890">
            <v>17</v>
          </cell>
          <cell r="T890" t="str">
            <v>ALUMBRADO PUBLICO</v>
          </cell>
          <cell r="U890">
            <v>5</v>
          </cell>
          <cell r="V890" t="str">
            <v>PROYECTOS GESTIONES PASADAS</v>
          </cell>
          <cell r="W890">
            <v>1153</v>
          </cell>
        </row>
        <row r="891">
          <cell r="B891" t="str">
            <v>B05-15297-00000</v>
          </cell>
          <cell r="C891" t="str">
            <v>DOTACION DE MATERIALES DE CONSTRUCCION ENMALLADO DE CANCHA DE FUTBOL</v>
          </cell>
          <cell r="D891" t="str">
            <v>LAS NIEVES</v>
          </cell>
          <cell r="E891">
            <v>8</v>
          </cell>
          <cell r="F891" t="str">
            <v>DISTRITO - 8</v>
          </cell>
          <cell r="G891" t="str">
            <v>I</v>
          </cell>
          <cell r="H891">
            <v>30000</v>
          </cell>
          <cell r="I891">
            <v>20000</v>
          </cell>
          <cell r="J891">
            <v>10000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2</v>
          </cell>
          <cell r="R891" t="str">
            <v>OBRAS Y MEDIO AMBIENTE</v>
          </cell>
          <cell r="S891">
            <v>12</v>
          </cell>
          <cell r="T891" t="str">
            <v>INFRAESTRUCTURA URBANA Y RURAL</v>
          </cell>
          <cell r="U891">
            <v>5</v>
          </cell>
          <cell r="V891" t="str">
            <v>PROYECTOS GESTIONES PASADAS</v>
          </cell>
          <cell r="W891">
            <v>1154</v>
          </cell>
        </row>
        <row r="892">
          <cell r="B892" t="str">
            <v>B05-15298-00000</v>
          </cell>
          <cell r="C892" t="str">
            <v>DOTACION DE MATERIALES DE CONSTRUCCION PARA CENTRO CULTURAL (FASE I)</v>
          </cell>
          <cell r="D892" t="str">
            <v>VILLA IMPERIAL</v>
          </cell>
          <cell r="E892">
            <v>8</v>
          </cell>
          <cell r="F892" t="str">
            <v>DISTRITO - 8</v>
          </cell>
          <cell r="G892" t="str">
            <v>I</v>
          </cell>
          <cell r="H892">
            <v>20000</v>
          </cell>
          <cell r="I892">
            <v>10000</v>
          </cell>
          <cell r="J892">
            <v>10000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2</v>
          </cell>
          <cell r="R892" t="str">
            <v>OBRAS Y MEDIO AMBIENTE</v>
          </cell>
          <cell r="S892">
            <v>12</v>
          </cell>
          <cell r="T892" t="str">
            <v>INFRAESTRUCTURA URBANA Y RURAL</v>
          </cell>
          <cell r="U892">
            <v>5</v>
          </cell>
          <cell r="V892" t="str">
            <v>PROYECTOS GESTIONES PASADAS</v>
          </cell>
          <cell r="W892">
            <v>1155</v>
          </cell>
        </row>
        <row r="893">
          <cell r="B893" t="str">
            <v>B05-15299-00000</v>
          </cell>
          <cell r="C893" t="str">
            <v>DOTACION DE MATERIALES DE CONSTRUCCION PARA CANCHA</v>
          </cell>
          <cell r="D893" t="str">
            <v>DISTRITO-6</v>
          </cell>
          <cell r="E893">
            <v>6</v>
          </cell>
          <cell r="F893" t="str">
            <v>DISTRITO - 6</v>
          </cell>
          <cell r="G893" t="str">
            <v>I</v>
          </cell>
          <cell r="H893">
            <v>2860</v>
          </cell>
          <cell r="I893">
            <v>2860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2</v>
          </cell>
          <cell r="R893" t="str">
            <v>OBRAS Y MEDIO AMBIENTE</v>
          </cell>
          <cell r="S893">
            <v>12</v>
          </cell>
          <cell r="T893" t="str">
            <v>INFRAESTRUCTURA URBANA Y RURAL</v>
          </cell>
          <cell r="U893">
            <v>5</v>
          </cell>
          <cell r="V893" t="str">
            <v>PROYECTOS GESTIONES PASADAS</v>
          </cell>
          <cell r="W893">
            <v>1156</v>
          </cell>
        </row>
        <row r="894">
          <cell r="B894" t="str">
            <v>B05-15301-00000</v>
          </cell>
          <cell r="C894" t="str">
            <v>DOTACION DE MATERIAL PARA CONSTRUCCION SEDE SOCIAL (FASE II)</v>
          </cell>
          <cell r="D894" t="str">
            <v>27 DE SEPTIEMBRE JUNTHUMA</v>
          </cell>
          <cell r="E894">
            <v>8</v>
          </cell>
          <cell r="F894" t="str">
            <v>DISTRITO - 8</v>
          </cell>
          <cell r="G894" t="str">
            <v>I</v>
          </cell>
          <cell r="H894">
            <v>15000</v>
          </cell>
          <cell r="I894">
            <v>15000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2</v>
          </cell>
          <cell r="R894" t="str">
            <v>OBRAS Y MEDIO AMBIENTE</v>
          </cell>
          <cell r="S894">
            <v>12</v>
          </cell>
          <cell r="T894" t="str">
            <v>INFRAESTRUCTURA URBANA Y RURAL</v>
          </cell>
          <cell r="U894">
            <v>5</v>
          </cell>
          <cell r="V894" t="str">
            <v>PROYECTOS GESTIONES PASADAS</v>
          </cell>
          <cell r="W894">
            <v>1158</v>
          </cell>
        </row>
        <row r="895">
          <cell r="B895" t="str">
            <v>B05-15305-00000</v>
          </cell>
          <cell r="C895" t="str">
            <v>MEJORAMIENTO INFRAESTRUCTURA DE ESCUELAS MUNICIPALES DEPORTIVAS</v>
          </cell>
          <cell r="D895" t="str">
            <v>DISTRITAL</v>
          </cell>
          <cell r="E895">
            <v>15</v>
          </cell>
          <cell r="F895" t="str">
            <v>DISTRITAL</v>
          </cell>
          <cell r="G895" t="str">
            <v>I</v>
          </cell>
          <cell r="H895">
            <v>20000</v>
          </cell>
          <cell r="I895">
            <v>20000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1</v>
          </cell>
          <cell r="R895" t="str">
            <v>PROTECCION SOCIAL</v>
          </cell>
          <cell r="S895">
            <v>4</v>
          </cell>
          <cell r="T895" t="str">
            <v>DESARROLLO Y PROMOCION DEL DEPORTE</v>
          </cell>
          <cell r="U895">
            <v>5</v>
          </cell>
          <cell r="V895" t="str">
            <v>PROYECTOS GESTIONES PASADAS</v>
          </cell>
          <cell r="W895">
            <v>1159</v>
          </cell>
        </row>
        <row r="896">
          <cell r="B896" t="str">
            <v>B05-15311-00000</v>
          </cell>
          <cell r="C896" t="str">
            <v>DOTACION DE ACCESOROS ELECTRICOS (SEGURIDAD CUIDADANA)</v>
          </cell>
          <cell r="D896" t="str">
            <v>DISTRITO 4</v>
          </cell>
          <cell r="E896">
            <v>4</v>
          </cell>
          <cell r="F896" t="str">
            <v>DISTRITO - 4</v>
          </cell>
          <cell r="G896" t="str">
            <v>I</v>
          </cell>
          <cell r="H896">
            <v>160000</v>
          </cell>
          <cell r="I896">
            <v>160000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2</v>
          </cell>
          <cell r="R896" t="str">
            <v>OBRAS Y MEDIO AMBIENTE</v>
          </cell>
          <cell r="S896">
            <v>17</v>
          </cell>
          <cell r="T896" t="str">
            <v>ALUMBRADO PUBLICO</v>
          </cell>
          <cell r="U896">
            <v>5</v>
          </cell>
          <cell r="V896" t="str">
            <v>PROYECTOS GESTIONES PASADAS</v>
          </cell>
          <cell r="W896">
            <v>1161</v>
          </cell>
        </row>
        <row r="897">
          <cell r="B897" t="str">
            <v>B05-15319-00000</v>
          </cell>
          <cell r="C897" t="str">
            <v>ESTUDIOS DE PREINVERSION CONSTRUCCION CENTRO ARTESANAL</v>
          </cell>
          <cell r="D897" t="str">
            <v>DISTRITAL</v>
          </cell>
          <cell r="E897">
            <v>15</v>
          </cell>
          <cell r="F897" t="str">
            <v>DISTRITAL</v>
          </cell>
          <cell r="G897" t="str">
            <v>I</v>
          </cell>
          <cell r="H897">
            <v>45600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45600</v>
          </cell>
          <cell r="P897">
            <v>0</v>
          </cell>
          <cell r="Q897">
            <v>3</v>
          </cell>
          <cell r="R897" t="str">
            <v>DESARROLLO ECONOMICO - PRODUCTIVO</v>
          </cell>
          <cell r="S897">
            <v>8</v>
          </cell>
          <cell r="T897" t="str">
            <v>PROMOCION DESARROLLO ECONOMICO URBANO</v>
          </cell>
          <cell r="U897">
            <v>5</v>
          </cell>
          <cell r="V897" t="str">
            <v>PROYECTOS GESTIONES PASADAS</v>
          </cell>
          <cell r="W897">
            <v>1163</v>
          </cell>
        </row>
        <row r="898">
          <cell r="B898" t="str">
            <v>B05-15320-00000</v>
          </cell>
          <cell r="C898" t="str">
            <v>REFACCION DE CANCHA</v>
          </cell>
          <cell r="D898" t="str">
            <v>ANEXO 25 DE JULIO</v>
          </cell>
          <cell r="E898">
            <v>4</v>
          </cell>
          <cell r="F898" t="str">
            <v>DISTRITO - 4</v>
          </cell>
          <cell r="G898" t="str">
            <v>I</v>
          </cell>
          <cell r="H898">
            <v>40000</v>
          </cell>
          <cell r="I898">
            <v>20000</v>
          </cell>
          <cell r="J898">
            <v>20000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2</v>
          </cell>
          <cell r="R898" t="str">
            <v>OBRAS Y MEDIO AMBIENTE</v>
          </cell>
          <cell r="S898">
            <v>12</v>
          </cell>
          <cell r="T898" t="str">
            <v>INFRAESTRUCTURA URBANA Y RURAL</v>
          </cell>
          <cell r="U898">
            <v>5</v>
          </cell>
          <cell r="V898" t="str">
            <v>PROYECTOS GESTIONES PASADAS</v>
          </cell>
          <cell r="W898">
            <v>1164</v>
          </cell>
        </row>
        <row r="899">
          <cell r="B899" t="str">
            <v>B05-15321-00000</v>
          </cell>
          <cell r="C899" t="str">
            <v>DOTACION DE EQUIPOS DE SERIGRAFIA A UNIDADES EDUCATIVAS ZONA SUR</v>
          </cell>
          <cell r="D899" t="str">
            <v>DISTRITAL</v>
          </cell>
          <cell r="E899">
            <v>15</v>
          </cell>
          <cell r="F899" t="str">
            <v>DISTRITAL</v>
          </cell>
          <cell r="G899" t="str">
            <v>I</v>
          </cell>
          <cell r="H899">
            <v>140160</v>
          </cell>
          <cell r="I899">
            <v>0</v>
          </cell>
          <cell r="J899">
            <v>0</v>
          </cell>
          <cell r="K899">
            <v>140160</v>
          </cell>
          <cell r="L899">
            <v>0</v>
          </cell>
          <cell r="M899">
            <v>140160</v>
          </cell>
          <cell r="N899">
            <v>0</v>
          </cell>
          <cell r="O899">
            <v>0</v>
          </cell>
          <cell r="P899">
            <v>0</v>
          </cell>
          <cell r="Q899">
            <v>1</v>
          </cell>
          <cell r="R899" t="str">
            <v>PROTECCION SOCIAL</v>
          </cell>
          <cell r="S899">
            <v>1</v>
          </cell>
          <cell r="T899" t="str">
            <v>SERVICIO DE EDUCACION</v>
          </cell>
          <cell r="U899">
            <v>5</v>
          </cell>
          <cell r="V899" t="str">
            <v>PROYECTOS GESTIONES PASADAS</v>
          </cell>
          <cell r="W899">
            <v>1165</v>
          </cell>
        </row>
        <row r="900">
          <cell r="B900" t="str">
            <v>B05-16979-00000</v>
          </cell>
          <cell r="C900" t="str">
            <v>EXPROPIACION DE TERRENOS U.E. TEJADA TRIANGULAR</v>
          </cell>
          <cell r="D900" t="str">
            <v>TEJADA  TRIANGULAR (DIST. 1)</v>
          </cell>
          <cell r="E900">
            <v>1</v>
          </cell>
          <cell r="F900" t="str">
            <v>DISTRITO - 1</v>
          </cell>
          <cell r="G900" t="str">
            <v>I</v>
          </cell>
          <cell r="H900">
            <v>250000</v>
          </cell>
          <cell r="I900">
            <v>250000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2</v>
          </cell>
          <cell r="R900" t="str">
            <v>OBRAS Y MEDIO AMBIENTE</v>
          </cell>
          <cell r="S900">
            <v>12</v>
          </cell>
          <cell r="T900" t="str">
            <v>INFRAESTRUCTURA URBANA Y RURAL</v>
          </cell>
          <cell r="U900">
            <v>2</v>
          </cell>
          <cell r="V900" t="str">
            <v>PROYECTOS - 2007 P/CONCLUSION</v>
          </cell>
          <cell r="W900">
            <v>1168</v>
          </cell>
        </row>
        <row r="901">
          <cell r="B901" t="str">
            <v/>
          </cell>
          <cell r="C901" t="str">
            <v>MANTENIMIENTO AV. 6 DE MARZO</v>
          </cell>
          <cell r="D901" t="str">
            <v>DISTRITAL</v>
          </cell>
          <cell r="E901">
            <v>1</v>
          </cell>
          <cell r="F901" t="str">
            <v>DISTRITO - 1</v>
          </cell>
          <cell r="G901" t="str">
            <v>I</v>
          </cell>
          <cell r="H901">
            <v>90000</v>
          </cell>
          <cell r="I901">
            <v>0</v>
          </cell>
          <cell r="J901">
            <v>90000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2</v>
          </cell>
          <cell r="R901" t="str">
            <v>OBRAS Y MEDIO AMBIENTE</v>
          </cell>
          <cell r="S901">
            <v>18</v>
          </cell>
          <cell r="T901" t="str">
            <v>CONSTRUCCION Y MANTENIMIENTO DE CAMINOS VECINALES</v>
          </cell>
          <cell r="U901">
            <v>5</v>
          </cell>
          <cell r="V901" t="str">
            <v>PROYECTOS GESTIONES PASADAS</v>
          </cell>
          <cell r="W901">
            <v>1170</v>
          </cell>
        </row>
        <row r="902">
          <cell r="B902" t="str">
            <v/>
          </cell>
          <cell r="C902" t="str">
            <v>MANTENIMIENTO UE GRAN PODER (DOTACION DE MATERIALES DE CONST.)</v>
          </cell>
          <cell r="D902" t="str">
            <v>DISTRITAL (DIST. 2)</v>
          </cell>
          <cell r="E902">
            <v>2</v>
          </cell>
          <cell r="F902" t="str">
            <v>DISTRITO - 2</v>
          </cell>
          <cell r="G902" t="str">
            <v>I</v>
          </cell>
          <cell r="H902">
            <v>6670</v>
          </cell>
          <cell r="I902">
            <v>6670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 t="str">
            <v>PROTECCION SOCIAL</v>
          </cell>
          <cell r="S902">
            <v>1</v>
          </cell>
          <cell r="T902" t="str">
            <v>SERVICIO DE EDUCACION</v>
          </cell>
          <cell r="U902">
            <v>5</v>
          </cell>
          <cell r="V902" t="str">
            <v>PROYECTOS GESTIONES PASADAS</v>
          </cell>
          <cell r="W902">
            <v>1171</v>
          </cell>
        </row>
        <row r="903">
          <cell r="B903" t="str">
            <v>B05-15324-00000</v>
          </cell>
          <cell r="C903" t="str">
            <v>DOTACION DE CEMENTO PARA CORDONES DE ACERA</v>
          </cell>
          <cell r="D903" t="str">
            <v>CHIJINI CHICO II</v>
          </cell>
          <cell r="E903">
            <v>3</v>
          </cell>
          <cell r="F903" t="str">
            <v>DISTRITO - 3</v>
          </cell>
          <cell r="G903" t="str">
            <v>I</v>
          </cell>
          <cell r="H903">
            <v>6000</v>
          </cell>
          <cell r="I903">
            <v>6000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2</v>
          </cell>
          <cell r="R903" t="str">
            <v>OBRAS Y MEDIO AMBIENTE</v>
          </cell>
          <cell r="S903">
            <v>18</v>
          </cell>
          <cell r="T903" t="str">
            <v>CONSTRUCCION Y MANTENIMIENTO DE CAMINOS VECINALES</v>
          </cell>
          <cell r="U903">
            <v>5</v>
          </cell>
          <cell r="V903" t="str">
            <v>PROYECTOS GESTIONES PASADAS</v>
          </cell>
          <cell r="W903">
            <v>1172</v>
          </cell>
        </row>
        <row r="904">
          <cell r="B904" t="str">
            <v/>
          </cell>
          <cell r="C904" t="str">
            <v>MANTENIMIENTO AV. FAB Y UNION</v>
          </cell>
          <cell r="D904" t="str">
            <v>DISTRITAL</v>
          </cell>
          <cell r="E904">
            <v>6</v>
          </cell>
          <cell r="F904" t="str">
            <v>DISTRITO - 6</v>
          </cell>
          <cell r="G904" t="str">
            <v>I</v>
          </cell>
          <cell r="H904">
            <v>50000</v>
          </cell>
          <cell r="I904">
            <v>0</v>
          </cell>
          <cell r="J904">
            <v>50000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2</v>
          </cell>
          <cell r="R904" t="str">
            <v>OBRAS Y MEDIO AMBIENTE</v>
          </cell>
          <cell r="S904">
            <v>18</v>
          </cell>
          <cell r="T904" t="str">
            <v>CONSTRUCCION Y MANTENIMIENTO DE CAMINOS VECINALES</v>
          </cell>
          <cell r="U904">
            <v>5</v>
          </cell>
          <cell r="V904" t="str">
            <v>PROYECTOS GESTIONES PASADAS</v>
          </cell>
          <cell r="W904">
            <v>1191</v>
          </cell>
        </row>
        <row r="905">
          <cell r="B905" t="str">
            <v>B05-14673-00000</v>
          </cell>
          <cell r="C905" t="str">
            <v>DOTACION DE PROTECTORES DE ARBOLITOS D-8,9</v>
          </cell>
          <cell r="D905" t="str">
            <v>DISTRITAL</v>
          </cell>
          <cell r="E905">
            <v>15</v>
          </cell>
          <cell r="F905" t="str">
            <v>DISTRITAL</v>
          </cell>
          <cell r="G905" t="str">
            <v>I</v>
          </cell>
          <cell r="H905">
            <v>99687</v>
          </cell>
          <cell r="I905">
            <v>99687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2</v>
          </cell>
          <cell r="R905" t="str">
            <v>OBRAS Y MEDIO AMBIENTE</v>
          </cell>
          <cell r="S905">
            <v>14</v>
          </cell>
          <cell r="T905" t="str">
            <v>DESARROLLO Y PRESERVACION DE MEDIO AMBIENTE</v>
          </cell>
          <cell r="U905">
            <v>5</v>
          </cell>
          <cell r="V905" t="str">
            <v>PROYECTOS GESTIONES PASADAS</v>
          </cell>
          <cell r="W905">
            <v>1201</v>
          </cell>
        </row>
        <row r="906">
          <cell r="B906" t="str">
            <v>B05-11403-00000</v>
          </cell>
          <cell r="C906" t="str">
            <v>MEJORAMIENTO Y AMPLIACION DE ALCANTARILLADO  SANITARIO Y AGUA POTABLE DEL MUNICIPIO DE EL ALTO</v>
          </cell>
          <cell r="D906" t="str">
            <v>DISTRITAL</v>
          </cell>
          <cell r="E906">
            <v>15</v>
          </cell>
          <cell r="F906" t="str">
            <v>DISTRITAL</v>
          </cell>
          <cell r="G906" t="str">
            <v>I</v>
          </cell>
          <cell r="H906">
            <v>2407847</v>
          </cell>
          <cell r="I906">
            <v>0</v>
          </cell>
          <cell r="J906">
            <v>400000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2007847</v>
          </cell>
          <cell r="Q906">
            <v>2</v>
          </cell>
          <cell r="R906" t="str">
            <v>OBRAS Y MEDIO AMBIENTE</v>
          </cell>
          <cell r="S906">
            <v>15</v>
          </cell>
          <cell r="T906" t="str">
            <v>PLAN USO DE DESECHOS SOLIDOS - ALCANTARILLADO SANITARIO</v>
          </cell>
          <cell r="U906">
            <v>5</v>
          </cell>
          <cell r="V906" t="str">
            <v>PROYECTOS GESTIONES PASADAS</v>
          </cell>
          <cell r="W906">
            <v>1205</v>
          </cell>
        </row>
        <row r="907">
          <cell r="B907" t="str">
            <v>B05-16980-00000</v>
          </cell>
          <cell r="C907" t="str">
            <v>EXPROPIACION DE TERRENOS PARA APERTURA DE VIA DE LA AV. 31 DE OCTUBRE</v>
          </cell>
          <cell r="D907" t="str">
            <v>DISTRITAL D-8</v>
          </cell>
          <cell r="E907">
            <v>8</v>
          </cell>
          <cell r="F907" t="str">
            <v>DISTRITO - 8</v>
          </cell>
          <cell r="G907" t="str">
            <v>I</v>
          </cell>
          <cell r="H907">
            <v>20000</v>
          </cell>
          <cell r="I907">
            <v>20000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2</v>
          </cell>
          <cell r="R907" t="str">
            <v>OBRAS Y MEDIO AMBIENTE</v>
          </cell>
          <cell r="S907">
            <v>18</v>
          </cell>
          <cell r="T907" t="str">
            <v>CONSTRUCCION Y MANTENIMIENTO DE CAMINOS VECINALES</v>
          </cell>
          <cell r="U907">
            <v>2</v>
          </cell>
          <cell r="V907" t="str">
            <v>PROYECTOS - 2007 P/CONCLUSION</v>
          </cell>
          <cell r="W907">
            <v>1206</v>
          </cell>
        </row>
        <row r="908">
          <cell r="B908" t="str">
            <v>B05-16652-00000</v>
          </cell>
          <cell r="C908" t="str">
            <v>DOTACION DE PIEDRAS PARA EMPEDRADO DE VARIAS CALLES</v>
          </cell>
          <cell r="D908" t="str">
            <v>MURURATA</v>
          </cell>
          <cell r="E908">
            <v>3</v>
          </cell>
          <cell r="F908" t="str">
            <v>DISTRITO - 3</v>
          </cell>
          <cell r="G908" t="str">
            <v>I</v>
          </cell>
          <cell r="H908">
            <v>92217</v>
          </cell>
          <cell r="I908">
            <v>92217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2</v>
          </cell>
          <cell r="R908" t="str">
            <v>OBRAS Y MEDIO AMBIENTE</v>
          </cell>
          <cell r="S908">
            <v>18</v>
          </cell>
          <cell r="T908" t="str">
            <v>CONSTRUCCION Y MANTENIMIENTO DE CAMINOS VECINALES</v>
          </cell>
          <cell r="U908">
            <v>2</v>
          </cell>
          <cell r="V908" t="str">
            <v>PROYECTOS - 2007 P/CONCLUSION</v>
          </cell>
          <cell r="W908">
            <v>1208</v>
          </cell>
        </row>
        <row r="909">
          <cell r="B909" t="str">
            <v>B05-13098-00000</v>
          </cell>
          <cell r="C909" t="str">
            <v>FORTALECIMIENTO SUB ALCALDIAS 2006</v>
          </cell>
          <cell r="D909" t="str">
            <v>DISTRITAL</v>
          </cell>
          <cell r="E909">
            <v>15</v>
          </cell>
          <cell r="F909" t="str">
            <v>DISTRITAL</v>
          </cell>
          <cell r="G909" t="str">
            <v>I</v>
          </cell>
          <cell r="H909">
            <v>100000</v>
          </cell>
          <cell r="I909">
            <v>0</v>
          </cell>
          <cell r="J909">
            <v>100000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4</v>
          </cell>
          <cell r="R909" t="str">
            <v>FORTALECIMIENTO INSTITUCIONAL</v>
          </cell>
          <cell r="S909">
            <v>28</v>
          </cell>
          <cell r="T909" t="str">
            <v>FORTALECIMIENTO SUB ALCALDIAS DISTRITALES</v>
          </cell>
          <cell r="U909">
            <v>5</v>
          </cell>
          <cell r="V909" t="str">
            <v>PROYECTOS GESTIONES PASADAS</v>
          </cell>
          <cell r="W909">
            <v>1209</v>
          </cell>
        </row>
        <row r="910">
          <cell r="B910" t="str">
            <v>B05-13064-00000</v>
          </cell>
          <cell r="C910" t="str">
            <v>FORTALECIMIENTO PARA LA CAPTACION DE RECURSOS PROPIOS</v>
          </cell>
          <cell r="D910" t="str">
            <v>DISTRITAL</v>
          </cell>
          <cell r="E910">
            <v>15</v>
          </cell>
          <cell r="F910" t="str">
            <v>DISTRITAL</v>
          </cell>
          <cell r="G910" t="str">
            <v>I</v>
          </cell>
          <cell r="H910">
            <v>282306</v>
          </cell>
          <cell r="I910">
            <v>0</v>
          </cell>
          <cell r="J910">
            <v>282306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4</v>
          </cell>
          <cell r="R910" t="str">
            <v>FORTALECIMIENTO INSTITUCIONAL</v>
          </cell>
          <cell r="S910">
            <v>20</v>
          </cell>
          <cell r="T910" t="str">
            <v>FORTALECIMIENTO MUNICIPAL</v>
          </cell>
          <cell r="U910">
            <v>5</v>
          </cell>
          <cell r="V910" t="str">
            <v>PROYECTOS GESTIONES PASADAS</v>
          </cell>
          <cell r="W910">
            <v>1210</v>
          </cell>
        </row>
        <row r="911">
          <cell r="B911" t="str">
            <v>B05-13059-00000</v>
          </cell>
          <cell r="C911" t="str">
            <v>EMERGENCIAS 2006</v>
          </cell>
          <cell r="D911" t="str">
            <v>DISTRITAL</v>
          </cell>
          <cell r="E911">
            <v>15</v>
          </cell>
          <cell r="F911" t="str">
            <v>DISTRITAL</v>
          </cell>
          <cell r="G911" t="str">
            <v>I</v>
          </cell>
          <cell r="H911">
            <v>125209</v>
          </cell>
          <cell r="I911">
            <v>83280</v>
          </cell>
          <cell r="J911">
            <v>27848</v>
          </cell>
          <cell r="K911">
            <v>14081</v>
          </cell>
          <cell r="L911">
            <v>0</v>
          </cell>
          <cell r="M911">
            <v>0</v>
          </cell>
          <cell r="N911">
            <v>14081</v>
          </cell>
          <cell r="O911">
            <v>0</v>
          </cell>
          <cell r="P911">
            <v>0</v>
          </cell>
          <cell r="Q911">
            <v>2</v>
          </cell>
          <cell r="R911" t="str">
            <v>OBRAS Y MEDIO AMBIENTE</v>
          </cell>
          <cell r="S911">
            <v>42</v>
          </cell>
          <cell r="T911" t="str">
            <v>PREVENCION DE RIESGOS Y DESASTRES NATURALES</v>
          </cell>
          <cell r="U911">
            <v>5</v>
          </cell>
          <cell r="V911" t="str">
            <v>PROYECTOS GESTIONES PASADAS</v>
          </cell>
          <cell r="W911">
            <v>1211</v>
          </cell>
        </row>
        <row r="912">
          <cell r="B912" t="str">
            <v>B05-16991-00000</v>
          </cell>
          <cell r="C912" t="str">
            <v>CONSTRUCCION DE AULAS U.E. FRANZ TAMAYO</v>
          </cell>
          <cell r="D912" t="str">
            <v>DISTRITAL D-7</v>
          </cell>
          <cell r="E912">
            <v>15</v>
          </cell>
          <cell r="F912" t="str">
            <v>DISTRITAL</v>
          </cell>
          <cell r="G912" t="str">
            <v>I</v>
          </cell>
          <cell r="H912">
            <v>230000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230000</v>
          </cell>
          <cell r="P912">
            <v>0</v>
          </cell>
          <cell r="Q912">
            <v>1</v>
          </cell>
          <cell r="R912" t="str">
            <v>PROTECCION SOCIAL</v>
          </cell>
          <cell r="S912">
            <v>1</v>
          </cell>
          <cell r="T912" t="str">
            <v>SERVICIO DE EDUCACION</v>
          </cell>
          <cell r="U912">
            <v>2</v>
          </cell>
          <cell r="V912" t="str">
            <v>PROYECTOS - 2007 P/CONCLUSION</v>
          </cell>
          <cell r="W912">
            <v>1212</v>
          </cell>
        </row>
        <row r="913">
          <cell r="B913" t="str">
            <v>B05-14410-00000</v>
          </cell>
          <cell r="C913" t="str">
            <v>BACHEOS CIUDAD DE EL ALTO</v>
          </cell>
          <cell r="D913" t="str">
            <v>DISTRITAL</v>
          </cell>
          <cell r="E913">
            <v>15</v>
          </cell>
          <cell r="F913" t="str">
            <v>DISTRITAL</v>
          </cell>
          <cell r="G913" t="str">
            <v>I</v>
          </cell>
          <cell r="H913">
            <v>850</v>
          </cell>
          <cell r="I913">
            <v>350</v>
          </cell>
          <cell r="J913">
            <v>500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2</v>
          </cell>
          <cell r="R913" t="str">
            <v>OBRAS Y MEDIO AMBIENTE</v>
          </cell>
          <cell r="S913">
            <v>18</v>
          </cell>
          <cell r="T913" t="str">
            <v>CONSTRUCCION Y MANTENIMIENTO DE CAMINOS VECINALES</v>
          </cell>
          <cell r="U913">
            <v>5</v>
          </cell>
          <cell r="V913" t="str">
            <v>PROYECTOS GESTIONES PASADAS</v>
          </cell>
          <cell r="W913">
            <v>1215</v>
          </cell>
        </row>
        <row r="914">
          <cell r="B914" t="str">
            <v>B05-13776-00000</v>
          </cell>
          <cell r="C914" t="str">
            <v>PROMOCION DE LA ARTESANIA ALTEÑA</v>
          </cell>
          <cell r="D914" t="str">
            <v>DISTRITAL</v>
          </cell>
          <cell r="E914">
            <v>15</v>
          </cell>
          <cell r="F914" t="str">
            <v>DISTRITAL</v>
          </cell>
          <cell r="G914" t="str">
            <v>I</v>
          </cell>
          <cell r="H914">
            <v>16000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16000</v>
          </cell>
          <cell r="P914">
            <v>0</v>
          </cell>
          <cell r="Q914">
            <v>3</v>
          </cell>
          <cell r="R914" t="str">
            <v>DESARROLLO ECONOMICO - PRODUCTIVO</v>
          </cell>
          <cell r="S914">
            <v>8</v>
          </cell>
          <cell r="T914" t="str">
            <v>PROMOCION DESARROLLO ECONOMICO URBANO</v>
          </cell>
          <cell r="U914">
            <v>5</v>
          </cell>
          <cell r="V914" t="str">
            <v>PROYECTOS GESTIONES PASADAS</v>
          </cell>
          <cell r="W914">
            <v>1216</v>
          </cell>
        </row>
        <row r="915">
          <cell r="B915" t="str">
            <v>B05-15245-00000</v>
          </cell>
          <cell r="C915" t="str">
            <v>ENLOSETADO CALLE SAN SALVADOR (ENTRE AV. PANORAMICA Y CHACALTAYA)</v>
          </cell>
          <cell r="D915" t="str">
            <v>ALTO LIMA 1RA SECCION</v>
          </cell>
          <cell r="E915">
            <v>15</v>
          </cell>
          <cell r="F915" t="str">
            <v>DISTRITAL</v>
          </cell>
          <cell r="G915" t="str">
            <v>I</v>
          </cell>
          <cell r="H915">
            <v>118000</v>
          </cell>
          <cell r="I915">
            <v>0</v>
          </cell>
          <cell r="J915">
            <v>118000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2</v>
          </cell>
          <cell r="R915" t="str">
            <v>OBRAS Y MEDIO AMBIENTE</v>
          </cell>
          <cell r="S915">
            <v>18</v>
          </cell>
          <cell r="T915" t="str">
            <v>CONSTRUCCION Y MANTENIMIENTO DE CAMINOS VECINALES</v>
          </cell>
          <cell r="U915">
            <v>5</v>
          </cell>
          <cell r="V915" t="str">
            <v>PROYECTOS GESTIONES PASADAS</v>
          </cell>
          <cell r="W915">
            <v>1217</v>
          </cell>
        </row>
        <row r="916">
          <cell r="B916" t="str">
            <v>B05-14232-00000</v>
          </cell>
          <cell r="C916" t="str">
            <v>ENLOSETADO CALLE MANZANO "0"  Y  "N" (COMPLEMENTACION) Y CALLE BENI (FASE I)</v>
          </cell>
          <cell r="D916" t="str">
            <v>BOLIVIA</v>
          </cell>
          <cell r="E916">
            <v>4</v>
          </cell>
          <cell r="F916" t="str">
            <v>DISTRITO - 4</v>
          </cell>
          <cell r="G916" t="str">
            <v>I</v>
          </cell>
          <cell r="H916">
            <v>7581</v>
          </cell>
          <cell r="I916">
            <v>7581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2</v>
          </cell>
          <cell r="R916" t="str">
            <v>OBRAS Y MEDIO AMBIENTE</v>
          </cell>
          <cell r="S916">
            <v>18</v>
          </cell>
          <cell r="T916" t="str">
            <v>CONSTRUCCION Y MANTENIMIENTO DE CAMINOS VECINALES</v>
          </cell>
          <cell r="U916">
            <v>5</v>
          </cell>
          <cell r="V916" t="str">
            <v>PROYECTOS GESTIONES PASADAS</v>
          </cell>
          <cell r="W916">
            <v>1219</v>
          </cell>
        </row>
        <row r="917">
          <cell r="B917" t="str">
            <v>B05-13989-00000</v>
          </cell>
          <cell r="C917" t="str">
            <v>FORTALECIMIENTO DEL HOSPITAL DEL NORTE CHACALTAYA</v>
          </cell>
          <cell r="D917" t="str">
            <v>DISTRITAL</v>
          </cell>
          <cell r="E917">
            <v>15</v>
          </cell>
          <cell r="F917" t="str">
            <v>DISTRITAL</v>
          </cell>
          <cell r="G917" t="str">
            <v>I</v>
          </cell>
          <cell r="H917">
            <v>80882</v>
          </cell>
          <cell r="I917">
            <v>0</v>
          </cell>
          <cell r="J917">
            <v>0</v>
          </cell>
          <cell r="K917">
            <v>80882</v>
          </cell>
          <cell r="L917">
            <v>80882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1</v>
          </cell>
          <cell r="R917" t="str">
            <v>PROTECCION SOCIAL</v>
          </cell>
          <cell r="S917">
            <v>2</v>
          </cell>
          <cell r="T917" t="str">
            <v>SERVICIO DE SALUD</v>
          </cell>
          <cell r="U917">
            <v>5</v>
          </cell>
          <cell r="V917" t="str">
            <v>PROYECTOS GESTIONES PASADAS</v>
          </cell>
          <cell r="W917">
            <v>1220</v>
          </cell>
        </row>
        <row r="918">
          <cell r="B918" t="str">
            <v>B05-13749-00000</v>
          </cell>
          <cell r="C918" t="str">
            <v>CONSTRUCCION DE PISTA DE AUTOMOVILISMO CIUDAD DE EL ALTO</v>
          </cell>
          <cell r="D918" t="str">
            <v>DISTRITAL - SAN FELIPE DE SEQUE  D-4</v>
          </cell>
          <cell r="E918">
            <v>15</v>
          </cell>
          <cell r="F918" t="str">
            <v>DISTRITAL</v>
          </cell>
          <cell r="G918" t="str">
            <v>I</v>
          </cell>
          <cell r="H918">
            <v>20000</v>
          </cell>
          <cell r="I918">
            <v>20000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</v>
          </cell>
          <cell r="R918" t="str">
            <v>PROTECCION SOCIAL</v>
          </cell>
          <cell r="S918">
            <v>4</v>
          </cell>
          <cell r="T918" t="str">
            <v>DESARROLLO Y PROMOCION DEL DEPORTE</v>
          </cell>
          <cell r="U918">
            <v>5</v>
          </cell>
          <cell r="V918" t="str">
            <v>PROYECTOS GESTIONES PASADAS</v>
          </cell>
          <cell r="W918">
            <v>1221</v>
          </cell>
        </row>
        <row r="919">
          <cell r="B919" t="str">
            <v>B05-11415-00000</v>
          </cell>
          <cell r="C919" t="str">
            <v>ENLOSETADO CALLE ASUNCION (FASE I)</v>
          </cell>
          <cell r="D919" t="str">
            <v xml:space="preserve">ALTO LIMA 2DA. SECCION </v>
          </cell>
          <cell r="E919">
            <v>6</v>
          </cell>
          <cell r="F919" t="str">
            <v>DISTRITO - 6</v>
          </cell>
          <cell r="G919" t="str">
            <v>I</v>
          </cell>
          <cell r="H919">
            <v>46327</v>
          </cell>
          <cell r="I919">
            <v>6327</v>
          </cell>
          <cell r="J919">
            <v>40000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2</v>
          </cell>
          <cell r="R919" t="str">
            <v>OBRAS Y MEDIO AMBIENTE</v>
          </cell>
          <cell r="S919">
            <v>18</v>
          </cell>
          <cell r="T919" t="str">
            <v>CONSTRUCCION Y MANTENIMIENTO DE CAMINOS VECINALES</v>
          </cell>
          <cell r="U919">
            <v>5</v>
          </cell>
          <cell r="V919" t="str">
            <v>PROYECTOS GESTIONES PASADAS</v>
          </cell>
          <cell r="W919">
            <v>1222</v>
          </cell>
        </row>
        <row r="920">
          <cell r="B920" t="str">
            <v>B05-13732-00000</v>
          </cell>
          <cell r="C920" t="str">
            <v>REFACCION DE TEATROS MUNICIPALES SALMON - CAMARA</v>
          </cell>
          <cell r="D920" t="str">
            <v>DISTRITAL D-1</v>
          </cell>
          <cell r="E920">
            <v>15</v>
          </cell>
          <cell r="F920" t="str">
            <v>DISTRITAL</v>
          </cell>
          <cell r="G920" t="str">
            <v>I</v>
          </cell>
          <cell r="H920">
            <v>63958</v>
          </cell>
          <cell r="I920">
            <v>0</v>
          </cell>
          <cell r="J920">
            <v>63958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1</v>
          </cell>
          <cell r="R920" t="str">
            <v>PROTECCION SOCIAL</v>
          </cell>
          <cell r="S920">
            <v>3</v>
          </cell>
          <cell r="T920" t="str">
            <v>DESARROLLO DE LA CULTURA</v>
          </cell>
          <cell r="U920">
            <v>5</v>
          </cell>
          <cell r="V920" t="str">
            <v>PROYECTOS GESTIONES PASADAS</v>
          </cell>
          <cell r="W920">
            <v>1224</v>
          </cell>
        </row>
        <row r="921">
          <cell r="B921" t="str">
            <v>B05-12025-00000</v>
          </cell>
          <cell r="C921" t="str">
            <v>ENLOSETADO CALLE RIO GUAPORE</v>
          </cell>
          <cell r="D921" t="str">
            <v>BRASIL (DIST. 4)</v>
          </cell>
          <cell r="E921">
            <v>4</v>
          </cell>
          <cell r="F921" t="str">
            <v>DISTRITO - 4</v>
          </cell>
          <cell r="G921" t="str">
            <v>I</v>
          </cell>
          <cell r="H921">
            <v>29074</v>
          </cell>
          <cell r="I921">
            <v>29074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2</v>
          </cell>
          <cell r="R921" t="str">
            <v>OBRAS Y MEDIO AMBIENTE</v>
          </cell>
          <cell r="S921">
            <v>18</v>
          </cell>
          <cell r="T921" t="str">
            <v>CONSTRUCCION Y MANTENIMIENTO DE CAMINOS VECINALES</v>
          </cell>
          <cell r="U921">
            <v>5</v>
          </cell>
          <cell r="V921" t="str">
            <v>PROYECTOS GESTIONES PASADAS</v>
          </cell>
          <cell r="W921">
            <v>1225</v>
          </cell>
        </row>
        <row r="922">
          <cell r="B922" t="str">
            <v>B05-11984-00000</v>
          </cell>
          <cell r="C922" t="str">
            <v>ENLOSETADO CALLE ARTURO VALLE</v>
          </cell>
          <cell r="D922" t="str">
            <v>VILLLA ESPERANZA  (DIST. 5)</v>
          </cell>
          <cell r="E922">
            <v>5</v>
          </cell>
          <cell r="F922" t="str">
            <v>DISTRITO - 5</v>
          </cell>
          <cell r="G922" t="str">
            <v>I</v>
          </cell>
          <cell r="H922">
            <v>23494</v>
          </cell>
          <cell r="I922">
            <v>23494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2</v>
          </cell>
          <cell r="R922" t="str">
            <v>OBRAS Y MEDIO AMBIENTE</v>
          </cell>
          <cell r="S922">
            <v>18</v>
          </cell>
          <cell r="T922" t="str">
            <v>CONSTRUCCION Y MANTENIMIENTO DE CAMINOS VECINALES</v>
          </cell>
          <cell r="U922">
            <v>5</v>
          </cell>
          <cell r="V922" t="str">
            <v>PROYECTOS GESTIONES PASADAS</v>
          </cell>
          <cell r="W922">
            <v>1226</v>
          </cell>
        </row>
        <row r="923">
          <cell r="B923" t="str">
            <v>B05-13706-00000</v>
          </cell>
          <cell r="C923" t="str">
            <v>VACIADO CANCHA MULTIFUNCIONAL UE HEROES DEL PACIFICO</v>
          </cell>
          <cell r="D923" t="str">
            <v>DISTRITAL D-1</v>
          </cell>
          <cell r="E923">
            <v>15</v>
          </cell>
          <cell r="F923" t="str">
            <v>DISTRITAL</v>
          </cell>
          <cell r="G923" t="str">
            <v>I</v>
          </cell>
          <cell r="H923">
            <v>35000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35000</v>
          </cell>
          <cell r="P923">
            <v>0</v>
          </cell>
          <cell r="Q923">
            <v>1</v>
          </cell>
          <cell r="R923" t="str">
            <v>PROTECCION SOCIAL</v>
          </cell>
          <cell r="S923">
            <v>1</v>
          </cell>
          <cell r="T923" t="str">
            <v>SERVICIO DE EDUCACION</v>
          </cell>
          <cell r="U923">
            <v>5</v>
          </cell>
          <cell r="V923" t="str">
            <v>PROYECTOS GESTIONES PASADAS</v>
          </cell>
          <cell r="W923">
            <v>1227</v>
          </cell>
        </row>
        <row r="924">
          <cell r="B924" t="str">
            <v>B05-13267-00000</v>
          </cell>
          <cell r="C924" t="str">
            <v>VACIADO CANCHA MULTIFUNCIONAL UE BOLIVIANO ALEMAN</v>
          </cell>
          <cell r="D924" t="str">
            <v>DISTRITAL D-8</v>
          </cell>
          <cell r="E924">
            <v>15</v>
          </cell>
          <cell r="F924" t="str">
            <v>DISTRITAL</v>
          </cell>
          <cell r="G924" t="str">
            <v>I</v>
          </cell>
          <cell r="H924">
            <v>3168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3168</v>
          </cell>
          <cell r="P924">
            <v>0</v>
          </cell>
          <cell r="Q924">
            <v>1</v>
          </cell>
          <cell r="R924" t="str">
            <v>PROTECCION SOCIAL</v>
          </cell>
          <cell r="S924">
            <v>1</v>
          </cell>
          <cell r="T924" t="str">
            <v>SERVICIO DE EDUCACION</v>
          </cell>
          <cell r="U924">
            <v>5</v>
          </cell>
          <cell r="V924" t="str">
            <v>PROYECTOS GESTIONES PASADAS</v>
          </cell>
          <cell r="W924">
            <v>1228</v>
          </cell>
        </row>
        <row r="925">
          <cell r="B925" t="str">
            <v>B05-11686-00000</v>
          </cell>
          <cell r="C925" t="str">
            <v>ENLOSETADO CALLE JUSTO BADANI (PLAZA TRIANGULAR)</v>
          </cell>
          <cell r="D925" t="str">
            <v>DISTRITAL (DIST. 1)</v>
          </cell>
          <cell r="E925">
            <v>1</v>
          </cell>
          <cell r="F925" t="str">
            <v>DISTRITO - 1</v>
          </cell>
          <cell r="G925" t="str">
            <v>I</v>
          </cell>
          <cell r="H925">
            <v>33455</v>
          </cell>
          <cell r="I925">
            <v>0</v>
          </cell>
          <cell r="J925">
            <v>33455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2</v>
          </cell>
          <cell r="R925" t="str">
            <v>OBRAS Y MEDIO AMBIENTE</v>
          </cell>
          <cell r="S925">
            <v>18</v>
          </cell>
          <cell r="T925" t="str">
            <v>CONSTRUCCION Y MANTENIMIENTO DE CAMINOS VECINALES</v>
          </cell>
          <cell r="U925">
            <v>5</v>
          </cell>
          <cell r="V925" t="str">
            <v>PROYECTOS GESTIONES PASADAS</v>
          </cell>
          <cell r="W925">
            <v>1229</v>
          </cell>
        </row>
        <row r="926">
          <cell r="B926" t="str">
            <v>B05-13178-00000</v>
          </cell>
          <cell r="C926" t="str">
            <v>EQUIPAMIENTO DE POSTA SANITARIA</v>
          </cell>
          <cell r="D926" t="str">
            <v>EL KENKO</v>
          </cell>
          <cell r="E926">
            <v>2</v>
          </cell>
          <cell r="F926" t="str">
            <v>DISTRITO - 2</v>
          </cell>
          <cell r="G926" t="str">
            <v>I</v>
          </cell>
          <cell r="H926">
            <v>14460</v>
          </cell>
          <cell r="I926">
            <v>14460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</v>
          </cell>
          <cell r="R926" t="str">
            <v>PROTECCION SOCIAL</v>
          </cell>
          <cell r="S926">
            <v>2</v>
          </cell>
          <cell r="T926" t="str">
            <v>SERVICIO DE SALUD</v>
          </cell>
          <cell r="U926">
            <v>5</v>
          </cell>
          <cell r="V926" t="str">
            <v>PROYECTOS GESTIONES PASADAS</v>
          </cell>
          <cell r="W926">
            <v>1230</v>
          </cell>
        </row>
        <row r="927">
          <cell r="B927" t="str">
            <v>B05-12059-00000</v>
          </cell>
          <cell r="C927" t="str">
            <v>ENLOSETADO CALLE 4B</v>
          </cell>
          <cell r="D927" t="str">
            <v>TEJADA TRIANGULAR (DIST. 1)</v>
          </cell>
          <cell r="E927">
            <v>1</v>
          </cell>
          <cell r="F927" t="str">
            <v>DISTRITO - 1</v>
          </cell>
          <cell r="G927" t="str">
            <v>I</v>
          </cell>
          <cell r="H927">
            <v>27799</v>
          </cell>
          <cell r="I927">
            <v>27799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2</v>
          </cell>
          <cell r="R927" t="str">
            <v>OBRAS Y MEDIO AMBIENTE</v>
          </cell>
          <cell r="S927">
            <v>18</v>
          </cell>
          <cell r="T927" t="str">
            <v>CONSTRUCCION Y MANTENIMIENTO DE CAMINOS VECINALES</v>
          </cell>
          <cell r="U927">
            <v>5</v>
          </cell>
          <cell r="V927" t="str">
            <v>PROYECTOS GESTIONES PASADAS</v>
          </cell>
          <cell r="W927">
            <v>1231</v>
          </cell>
        </row>
        <row r="928">
          <cell r="B928" t="str">
            <v>B05-11128-00000</v>
          </cell>
          <cell r="C928" t="str">
            <v>ENLOSETADO CALLE BARTOLOME A. DE ORSUA Y VELA</v>
          </cell>
          <cell r="D928" t="str">
            <v>VILLA TAHUANTINSUYO</v>
          </cell>
          <cell r="E928">
            <v>5</v>
          </cell>
          <cell r="F928" t="str">
            <v>DISTRITO - 5</v>
          </cell>
          <cell r="G928" t="str">
            <v>I</v>
          </cell>
          <cell r="H928">
            <v>24996</v>
          </cell>
          <cell r="I928">
            <v>24996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2</v>
          </cell>
          <cell r="R928" t="str">
            <v>OBRAS Y MEDIO AMBIENTE</v>
          </cell>
          <cell r="S928">
            <v>18</v>
          </cell>
          <cell r="T928" t="str">
            <v>CONSTRUCCION Y MANTENIMIENTO DE CAMINOS VECINALES</v>
          </cell>
          <cell r="U928">
            <v>5</v>
          </cell>
          <cell r="V928" t="str">
            <v>PROYECTOS GESTIONES PASADAS</v>
          </cell>
          <cell r="W928">
            <v>1232</v>
          </cell>
        </row>
        <row r="929">
          <cell r="B929" t="str">
            <v>B05-13969-00000</v>
          </cell>
          <cell r="C929" t="str">
            <v>FORTALECIMIENTO INTERINSTITUCIONAL (RELACIONES INTERNACIONALES)</v>
          </cell>
          <cell r="D929" t="str">
            <v>DISTRITAL</v>
          </cell>
          <cell r="E929">
            <v>15</v>
          </cell>
          <cell r="F929" t="str">
            <v>DISTRITAL</v>
          </cell>
          <cell r="G929" t="str">
            <v>I</v>
          </cell>
          <cell r="H929">
            <v>24136</v>
          </cell>
          <cell r="I929">
            <v>0</v>
          </cell>
          <cell r="J929">
            <v>24136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4</v>
          </cell>
          <cell r="R929" t="str">
            <v>FORTALECIMIENTO INSTITUCIONAL</v>
          </cell>
          <cell r="S929">
            <v>20</v>
          </cell>
          <cell r="T929" t="str">
            <v>FORTALECIMIENTO MUNICIPAL</v>
          </cell>
          <cell r="U929">
            <v>5</v>
          </cell>
          <cell r="V929" t="str">
            <v>PROYECTOS GESTIONES PASADAS</v>
          </cell>
          <cell r="W929">
            <v>1233</v>
          </cell>
        </row>
        <row r="930">
          <cell r="B930" t="str">
            <v>B05-02160-00000</v>
          </cell>
          <cell r="C930" t="str">
            <v>ENLOSETADO CALLE RAUL SALMON</v>
          </cell>
          <cell r="D930" t="str">
            <v>12 DE OCTUBRE D-1</v>
          </cell>
          <cell r="E930">
            <v>1</v>
          </cell>
          <cell r="F930" t="str">
            <v>DISTRITO - 1</v>
          </cell>
          <cell r="G930" t="str">
            <v>I</v>
          </cell>
          <cell r="H930">
            <v>24044</v>
          </cell>
          <cell r="I930">
            <v>0</v>
          </cell>
          <cell r="J930">
            <v>24044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2</v>
          </cell>
          <cell r="R930" t="str">
            <v>OBRAS Y MEDIO AMBIENTE</v>
          </cell>
          <cell r="S930">
            <v>18</v>
          </cell>
          <cell r="T930" t="str">
            <v>CONSTRUCCION Y MANTENIMIENTO DE CAMINOS VECINALES</v>
          </cell>
          <cell r="U930">
            <v>5</v>
          </cell>
          <cell r="V930" t="str">
            <v>PROYECTOS GESTIONES PASADAS</v>
          </cell>
          <cell r="W930">
            <v>1234</v>
          </cell>
        </row>
        <row r="931">
          <cell r="B931" t="str">
            <v>B05-11683-00000</v>
          </cell>
          <cell r="C931" t="str">
            <v>ENLOSETADO CALLE 4</v>
          </cell>
          <cell r="D931" t="str">
            <v>SANTIAGO II</v>
          </cell>
          <cell r="E931">
            <v>2</v>
          </cell>
          <cell r="F931" t="str">
            <v>DISTRITO - 2</v>
          </cell>
          <cell r="G931" t="str">
            <v>I</v>
          </cell>
          <cell r="H931">
            <v>19806</v>
          </cell>
          <cell r="I931">
            <v>0</v>
          </cell>
          <cell r="J931">
            <v>19806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2</v>
          </cell>
          <cell r="R931" t="str">
            <v>OBRAS Y MEDIO AMBIENTE</v>
          </cell>
          <cell r="S931">
            <v>18</v>
          </cell>
          <cell r="T931" t="str">
            <v>CONSTRUCCION Y MANTENIMIENTO DE CAMINOS VECINALES</v>
          </cell>
          <cell r="U931">
            <v>5</v>
          </cell>
          <cell r="V931" t="str">
            <v>PROYECTOS GESTIONES PASADAS</v>
          </cell>
          <cell r="W931">
            <v>1236</v>
          </cell>
        </row>
        <row r="932">
          <cell r="B932" t="str">
            <v>B05-12149-00000</v>
          </cell>
          <cell r="C932" t="str">
            <v>ENLOSETADO CALLE "I</v>
          </cell>
          <cell r="D932" t="str">
            <v>TEJADA ALPACOMA</v>
          </cell>
          <cell r="E932">
            <v>1</v>
          </cell>
          <cell r="F932" t="str">
            <v>DISTRITO - 1</v>
          </cell>
          <cell r="G932" t="str">
            <v>I</v>
          </cell>
          <cell r="H932">
            <v>8445</v>
          </cell>
          <cell r="I932">
            <v>8445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2</v>
          </cell>
          <cell r="R932" t="str">
            <v>OBRAS Y MEDIO AMBIENTE</v>
          </cell>
          <cell r="S932">
            <v>18</v>
          </cell>
          <cell r="T932" t="str">
            <v>CONSTRUCCION Y MANTENIMIENTO DE CAMINOS VECINALES</v>
          </cell>
          <cell r="U932">
            <v>5</v>
          </cell>
          <cell r="V932" t="str">
            <v>PROYECTOS GESTIONES PASADAS</v>
          </cell>
          <cell r="W932">
            <v>1237</v>
          </cell>
        </row>
        <row r="933">
          <cell r="B933" t="str">
            <v>B05-16940-00000</v>
          </cell>
          <cell r="C933" t="str">
            <v>MEJORAMIENTO PLAZA LA BANDERA Z. CALAMA</v>
          </cell>
          <cell r="D933" t="str">
            <v>CALAMA</v>
          </cell>
          <cell r="E933">
            <v>15</v>
          </cell>
          <cell r="F933" t="str">
            <v>DISTRITAL</v>
          </cell>
          <cell r="G933" t="str">
            <v>I</v>
          </cell>
          <cell r="H933">
            <v>10000</v>
          </cell>
          <cell r="I933">
            <v>0</v>
          </cell>
          <cell r="J933">
            <v>10000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2</v>
          </cell>
          <cell r="R933" t="str">
            <v>OBRAS Y MEDIO AMBIENTE</v>
          </cell>
          <cell r="S933">
            <v>12</v>
          </cell>
          <cell r="T933" t="str">
            <v>INFRAESTRUCTURA URBANA Y RURAL</v>
          </cell>
          <cell r="U933">
            <v>2</v>
          </cell>
          <cell r="V933" t="str">
            <v>PROYECTOS - 2007 P/CONCLUSION</v>
          </cell>
          <cell r="W933">
            <v>1239</v>
          </cell>
        </row>
        <row r="934">
          <cell r="B934" t="str">
            <v>B05-08603-00000</v>
          </cell>
          <cell r="C934" t="str">
            <v>CONSTRUCCION DE AULAS CON PROYECCION U.E. AMIG CHACO</v>
          </cell>
          <cell r="D934" t="str">
            <v>AMIG CHACO</v>
          </cell>
          <cell r="E934">
            <v>3</v>
          </cell>
          <cell r="F934" t="str">
            <v>DISTRITO - 3</v>
          </cell>
          <cell r="G934" t="str">
            <v>I</v>
          </cell>
          <cell r="H934">
            <v>6903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6903</v>
          </cell>
          <cell r="P934">
            <v>0</v>
          </cell>
          <cell r="Q934">
            <v>1</v>
          </cell>
          <cell r="R934" t="str">
            <v>PROTECCION SOCIAL</v>
          </cell>
          <cell r="S934">
            <v>1</v>
          </cell>
          <cell r="T934" t="str">
            <v>SERVICIO DE EDUCACION</v>
          </cell>
          <cell r="U934">
            <v>5</v>
          </cell>
          <cell r="V934" t="str">
            <v>PROYECTOS GESTIONES PASADAS</v>
          </cell>
          <cell r="W934">
            <v>1240</v>
          </cell>
        </row>
        <row r="935">
          <cell r="B935" t="str">
            <v>B05-12211-00000</v>
          </cell>
          <cell r="C935" t="str">
            <v>COMPLEMENTACION ENLOSETADO CALLE PUERTO VILLARROEL</v>
          </cell>
          <cell r="D935" t="str">
            <v>LOZA CHARAPAQUI</v>
          </cell>
          <cell r="E935">
            <v>3</v>
          </cell>
          <cell r="F935" t="str">
            <v>DISTRITO - 3</v>
          </cell>
          <cell r="G935" t="str">
            <v>I</v>
          </cell>
          <cell r="H935">
            <v>5373</v>
          </cell>
          <cell r="I935">
            <v>5373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2</v>
          </cell>
          <cell r="R935" t="str">
            <v>OBRAS Y MEDIO AMBIENTE</v>
          </cell>
          <cell r="S935">
            <v>18</v>
          </cell>
          <cell r="T935" t="str">
            <v>CONSTRUCCION Y MANTENIMIENTO DE CAMINOS VECINALES</v>
          </cell>
          <cell r="U935">
            <v>5</v>
          </cell>
          <cell r="V935" t="str">
            <v>PROYECTOS GESTIONES PASADAS</v>
          </cell>
          <cell r="W935">
            <v>1241</v>
          </cell>
        </row>
        <row r="936">
          <cell r="B936" t="str">
            <v>B05-09262-00000</v>
          </cell>
          <cell r="C936" t="str">
            <v>ENLOSETADO CALLE UNCIA</v>
          </cell>
          <cell r="D936" t="str">
            <v>6 DE AGOSTO</v>
          </cell>
          <cell r="E936">
            <v>4</v>
          </cell>
          <cell r="F936" t="str">
            <v>DISTRITO - 4</v>
          </cell>
          <cell r="G936" t="str">
            <v>I</v>
          </cell>
          <cell r="H936">
            <v>4810</v>
          </cell>
          <cell r="I936">
            <v>4810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2</v>
          </cell>
          <cell r="R936" t="str">
            <v>OBRAS Y MEDIO AMBIENTE</v>
          </cell>
          <cell r="S936">
            <v>18</v>
          </cell>
          <cell r="T936" t="str">
            <v>CONSTRUCCION Y MANTENIMIENTO DE CAMINOS VECINALES</v>
          </cell>
          <cell r="U936">
            <v>5</v>
          </cell>
          <cell r="V936" t="str">
            <v>PROYECTOS GESTIONES PASADAS</v>
          </cell>
          <cell r="W936">
            <v>1242</v>
          </cell>
        </row>
        <row r="937">
          <cell r="B937" t="str">
            <v>B05-11666-00000</v>
          </cell>
          <cell r="C937" t="str">
            <v>ENLOSETADO CALLE 13 (FASE I)</v>
          </cell>
          <cell r="D937" t="str">
            <v>SANTIAGO II</v>
          </cell>
          <cell r="E937">
            <v>2</v>
          </cell>
          <cell r="F937" t="str">
            <v>DISTRITO - 2</v>
          </cell>
          <cell r="G937" t="str">
            <v>I</v>
          </cell>
          <cell r="H937">
            <v>4397</v>
          </cell>
          <cell r="I937">
            <v>4397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2</v>
          </cell>
          <cell r="R937" t="str">
            <v>OBRAS Y MEDIO AMBIENTE</v>
          </cell>
          <cell r="S937">
            <v>18</v>
          </cell>
          <cell r="T937" t="str">
            <v>CONSTRUCCION Y MANTENIMIENTO DE CAMINOS VECINALES</v>
          </cell>
          <cell r="U937">
            <v>5</v>
          </cell>
          <cell r="V937" t="str">
            <v>PROYECTOS GESTIONES PASADAS</v>
          </cell>
          <cell r="W937">
            <v>1243</v>
          </cell>
        </row>
        <row r="938">
          <cell r="B938" t="str">
            <v>B05-13367-00000</v>
          </cell>
          <cell r="C938" t="str">
            <v>DOTACION DE MATERIALES DE CONSTRUCCION PARA CORDONES DE ACERA</v>
          </cell>
          <cell r="D938" t="str">
            <v>SAN FELIPE DE SEQUE SECTOR  5</v>
          </cell>
          <cell r="E938">
            <v>4</v>
          </cell>
          <cell r="F938" t="str">
            <v>DISTRITO - 4</v>
          </cell>
          <cell r="G938" t="str">
            <v>I</v>
          </cell>
          <cell r="H938">
            <v>4384</v>
          </cell>
          <cell r="I938">
            <v>0</v>
          </cell>
          <cell r="J938">
            <v>4384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2</v>
          </cell>
          <cell r="R938" t="str">
            <v>OBRAS Y MEDIO AMBIENTE</v>
          </cell>
          <cell r="S938">
            <v>18</v>
          </cell>
          <cell r="T938" t="str">
            <v>CONSTRUCCION Y MANTENIMIENTO DE CAMINOS VECINALES</v>
          </cell>
          <cell r="U938">
            <v>5</v>
          </cell>
          <cell r="V938" t="str">
            <v>PROYECTOS GESTIONES PASADAS</v>
          </cell>
          <cell r="W938">
            <v>1244</v>
          </cell>
        </row>
        <row r="939">
          <cell r="B939" t="str">
            <v>B05-11911-00000</v>
          </cell>
          <cell r="C939" t="str">
            <v>CONSTRUCCION DE JUEGOS INTEGRADOS</v>
          </cell>
          <cell r="D939" t="str">
            <v>EL INGENIO U.V.4</v>
          </cell>
          <cell r="E939">
            <v>5</v>
          </cell>
          <cell r="F939" t="str">
            <v>DISTRITO - 5</v>
          </cell>
          <cell r="G939" t="str">
            <v>I</v>
          </cell>
          <cell r="H939">
            <v>4074</v>
          </cell>
          <cell r="I939">
            <v>0</v>
          </cell>
          <cell r="J939">
            <v>4074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2</v>
          </cell>
          <cell r="R939" t="str">
            <v>OBRAS Y MEDIO AMBIENTE</v>
          </cell>
          <cell r="S939">
            <v>12</v>
          </cell>
          <cell r="T939" t="str">
            <v>INFRAESTRUCTURA URBANA Y RURAL</v>
          </cell>
          <cell r="U939">
            <v>5</v>
          </cell>
          <cell r="V939" t="str">
            <v>PROYECTOS GESTIONES PASADAS</v>
          </cell>
          <cell r="W939">
            <v>1245</v>
          </cell>
        </row>
        <row r="940">
          <cell r="B940" t="str">
            <v>B05-11571-00000</v>
          </cell>
          <cell r="C940" t="str">
            <v>CONSTRUCCION CANCHA MULTIPLE</v>
          </cell>
          <cell r="D940" t="str">
            <v>6 DE AGOSTO (DIST. 4)</v>
          </cell>
          <cell r="E940">
            <v>4</v>
          </cell>
          <cell r="F940" t="str">
            <v>DISTRITO - 4</v>
          </cell>
          <cell r="G940" t="str">
            <v>I</v>
          </cell>
          <cell r="H940">
            <v>3790</v>
          </cell>
          <cell r="I940">
            <v>3790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2</v>
          </cell>
          <cell r="R940" t="str">
            <v>OBRAS Y MEDIO AMBIENTE</v>
          </cell>
          <cell r="S940">
            <v>12</v>
          </cell>
          <cell r="T940" t="str">
            <v>INFRAESTRUCTURA URBANA Y RURAL</v>
          </cell>
          <cell r="U940">
            <v>5</v>
          </cell>
          <cell r="V940" t="str">
            <v>PROYECTOS GESTIONES PASADAS</v>
          </cell>
          <cell r="W940">
            <v>1246</v>
          </cell>
        </row>
        <row r="941">
          <cell r="B941" t="str">
            <v>B05-13381-00000</v>
          </cell>
          <cell r="C941" t="str">
            <v>CONSTRUCCION DE MURO Y REFACCION DE SEDE SOCIAL</v>
          </cell>
          <cell r="D941" t="str">
            <v>GERMAN BUSCH 1-1-2</v>
          </cell>
          <cell r="E941">
            <v>5</v>
          </cell>
          <cell r="F941" t="str">
            <v>DISTRITO - 5</v>
          </cell>
          <cell r="G941" t="str">
            <v>I</v>
          </cell>
          <cell r="H941">
            <v>3665</v>
          </cell>
          <cell r="I941">
            <v>3665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2</v>
          </cell>
          <cell r="R941" t="str">
            <v>OBRAS Y MEDIO AMBIENTE</v>
          </cell>
          <cell r="S941">
            <v>12</v>
          </cell>
          <cell r="T941" t="str">
            <v>INFRAESTRUCTURA URBANA Y RURAL</v>
          </cell>
          <cell r="U941">
            <v>5</v>
          </cell>
          <cell r="V941" t="str">
            <v>PROYECTOS GESTIONES PASADAS</v>
          </cell>
          <cell r="W941">
            <v>1247</v>
          </cell>
        </row>
        <row r="942">
          <cell r="B942" t="str">
            <v>B05-11943-00000</v>
          </cell>
          <cell r="C942" t="str">
            <v>ENLOSETADO CALLE 4  (FASE I)</v>
          </cell>
          <cell r="D942" t="str">
            <v>BOLIVAR MUNICIPAL (DIST. 2)</v>
          </cell>
          <cell r="E942">
            <v>2</v>
          </cell>
          <cell r="F942" t="str">
            <v>DISTRITO - 2</v>
          </cell>
          <cell r="G942" t="str">
            <v>I</v>
          </cell>
          <cell r="H942">
            <v>2751</v>
          </cell>
          <cell r="I942">
            <v>2751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2</v>
          </cell>
          <cell r="R942" t="str">
            <v>OBRAS Y MEDIO AMBIENTE</v>
          </cell>
          <cell r="S942">
            <v>18</v>
          </cell>
          <cell r="T942" t="str">
            <v>CONSTRUCCION Y MANTENIMIENTO DE CAMINOS VECINALES</v>
          </cell>
          <cell r="U942">
            <v>5</v>
          </cell>
          <cell r="V942" t="str">
            <v>PROYECTOS GESTIONES PASADAS</v>
          </cell>
          <cell r="W942">
            <v>1248</v>
          </cell>
        </row>
        <row r="943">
          <cell r="B943" t="str">
            <v>B05-17136-00000</v>
          </cell>
          <cell r="C943" t="str">
            <v>ENLOSETADO CALLE ARANI</v>
          </cell>
          <cell r="D943" t="str">
            <v>LUIS ESPINAL D-3</v>
          </cell>
          <cell r="E943">
            <v>3</v>
          </cell>
          <cell r="F943" t="str">
            <v>DISTRITO - 3</v>
          </cell>
          <cell r="G943" t="str">
            <v>I</v>
          </cell>
          <cell r="H943">
            <v>70000</v>
          </cell>
          <cell r="I943">
            <v>0</v>
          </cell>
          <cell r="J943">
            <v>0</v>
          </cell>
          <cell r="K943">
            <v>70000</v>
          </cell>
          <cell r="L943">
            <v>0</v>
          </cell>
          <cell r="M943">
            <v>0</v>
          </cell>
          <cell r="N943">
            <v>70000</v>
          </cell>
          <cell r="O943">
            <v>0</v>
          </cell>
          <cell r="P943">
            <v>0</v>
          </cell>
          <cell r="Q943">
            <v>2</v>
          </cell>
          <cell r="R943" t="str">
            <v>OBRAS Y MEDIO AMBIENTE</v>
          </cell>
          <cell r="S943">
            <v>18</v>
          </cell>
          <cell r="T943" t="str">
            <v>CONSTRUCCION Y MANTENIMIENTO DE CAMINOS VECINALES</v>
          </cell>
          <cell r="U943">
            <v>2</v>
          </cell>
          <cell r="V943" t="str">
            <v>PROYECTOS - 2007 P/CONCLUSION</v>
          </cell>
          <cell r="W943">
            <v>1249</v>
          </cell>
        </row>
        <row r="944">
          <cell r="B944" t="str">
            <v>B05-11250-00000</v>
          </cell>
          <cell r="C944" t="str">
            <v>CONSTRUCCION CENTRO CULTURAL (FASE II)</v>
          </cell>
          <cell r="D944" t="str">
            <v>ANEXO ROSAS PAMPA QUECHISLA</v>
          </cell>
          <cell r="E944">
            <v>2</v>
          </cell>
          <cell r="F944" t="str">
            <v>DISTRITO - 2</v>
          </cell>
          <cell r="G944" t="str">
            <v>I</v>
          </cell>
          <cell r="H944">
            <v>2551</v>
          </cell>
          <cell r="I944">
            <v>2551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2</v>
          </cell>
          <cell r="R944" t="str">
            <v>OBRAS Y MEDIO AMBIENTE</v>
          </cell>
          <cell r="S944">
            <v>12</v>
          </cell>
          <cell r="T944" t="str">
            <v>INFRAESTRUCTURA URBANA Y RURAL</v>
          </cell>
          <cell r="U944">
            <v>5</v>
          </cell>
          <cell r="V944" t="str">
            <v>PROYECTOS GESTIONES PASADAS</v>
          </cell>
          <cell r="W944">
            <v>1250</v>
          </cell>
        </row>
        <row r="945">
          <cell r="B945" t="str">
            <v>B05-16935-00000</v>
          </cell>
          <cell r="C945" t="str">
            <v>ILUMINACION PLAZA URB. LITORAL</v>
          </cell>
          <cell r="D945" t="str">
            <v>LITORAL</v>
          </cell>
          <cell r="E945">
            <v>2</v>
          </cell>
          <cell r="F945" t="str">
            <v>DISTRITO - 2</v>
          </cell>
          <cell r="G945" t="str">
            <v>I</v>
          </cell>
          <cell r="H945">
            <v>29542</v>
          </cell>
          <cell r="I945">
            <v>29542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2</v>
          </cell>
          <cell r="R945" t="str">
            <v>OBRAS Y MEDIO AMBIENTE</v>
          </cell>
          <cell r="S945">
            <v>17</v>
          </cell>
          <cell r="T945" t="str">
            <v>ALUMBRADO PUBLICO</v>
          </cell>
          <cell r="U945">
            <v>2</v>
          </cell>
          <cell r="V945" t="str">
            <v>PROYECTOS - 2007 P/CONCLUSION</v>
          </cell>
          <cell r="W945">
            <v>1254</v>
          </cell>
        </row>
        <row r="946">
          <cell r="B946" t="str">
            <v>B05-16861-00000</v>
          </cell>
          <cell r="C946" t="str">
            <v>ENMALLADO CANCHA DE FUTBOL Y CONSTRUCCION GRADERIAS (FASE I)</v>
          </cell>
          <cell r="D946" t="str">
            <v>NUEVOS HORIZONTES I</v>
          </cell>
          <cell r="E946">
            <v>2</v>
          </cell>
          <cell r="F946" t="str">
            <v>DISTRITO - 2</v>
          </cell>
          <cell r="G946" t="str">
            <v>I</v>
          </cell>
          <cell r="H946">
            <v>55303</v>
          </cell>
          <cell r="I946">
            <v>42067</v>
          </cell>
          <cell r="J946">
            <v>13236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</v>
          </cell>
          <cell r="R946" t="str">
            <v>OBRAS Y MEDIO AMBIENTE</v>
          </cell>
          <cell r="S946">
            <v>12</v>
          </cell>
          <cell r="T946" t="str">
            <v>INFRAESTRUCTURA URBANA Y RURAL</v>
          </cell>
          <cell r="U946">
            <v>2</v>
          </cell>
          <cell r="V946" t="str">
            <v>PROYECTOS - 2007 P/CONCLUSION</v>
          </cell>
          <cell r="W946">
            <v>1255</v>
          </cell>
        </row>
        <row r="947">
          <cell r="B947" t="str">
            <v>B05-16069-00000</v>
          </cell>
          <cell r="C947" t="str">
            <v>CONSTRUCCION CENTRO CULTURAL INTEGRADO (FASE I)</v>
          </cell>
          <cell r="D947" t="str">
            <v>PREFECTURAL</v>
          </cell>
          <cell r="E947">
            <v>2</v>
          </cell>
          <cell r="F947" t="str">
            <v>DISTRITO - 2</v>
          </cell>
          <cell r="G947" t="str">
            <v>I</v>
          </cell>
          <cell r="H947">
            <v>166801</v>
          </cell>
          <cell r="I947">
            <v>138326</v>
          </cell>
          <cell r="J947">
            <v>28475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2</v>
          </cell>
          <cell r="R947" t="str">
            <v>OBRAS Y MEDIO AMBIENTE</v>
          </cell>
          <cell r="S947">
            <v>12</v>
          </cell>
          <cell r="T947" t="str">
            <v>INFRAESTRUCTURA URBANA Y RURAL</v>
          </cell>
          <cell r="U947">
            <v>2</v>
          </cell>
          <cell r="V947" t="str">
            <v>PROYECTOS - 2007 P/CONCLUSION</v>
          </cell>
          <cell r="W947">
            <v>1257</v>
          </cell>
        </row>
        <row r="948">
          <cell r="B948" t="str">
            <v>B05-16739-00000</v>
          </cell>
          <cell r="C948" t="str">
            <v>ENLOSETADO CALLE 2 (FASE III)</v>
          </cell>
          <cell r="D948" t="str">
            <v>NUEVOS HORIZONTES CONVIFAG</v>
          </cell>
          <cell r="E948">
            <v>2</v>
          </cell>
          <cell r="F948" t="str">
            <v>DISTRITO - 2</v>
          </cell>
          <cell r="G948" t="str">
            <v>I</v>
          </cell>
          <cell r="H948">
            <v>96290</v>
          </cell>
          <cell r="I948">
            <v>54579</v>
          </cell>
          <cell r="J948">
            <v>28475</v>
          </cell>
          <cell r="K948">
            <v>13236</v>
          </cell>
          <cell r="L948">
            <v>0</v>
          </cell>
          <cell r="M948">
            <v>0</v>
          </cell>
          <cell r="N948">
            <v>13236</v>
          </cell>
          <cell r="O948">
            <v>0</v>
          </cell>
          <cell r="P948">
            <v>0</v>
          </cell>
          <cell r="Q948">
            <v>2</v>
          </cell>
          <cell r="R948" t="str">
            <v>OBRAS Y MEDIO AMBIENTE</v>
          </cell>
          <cell r="S948">
            <v>18</v>
          </cell>
          <cell r="T948" t="str">
            <v>CONSTRUCCION Y MANTENIMIENTO DE CAMINOS VECINALES</v>
          </cell>
          <cell r="U948">
            <v>2</v>
          </cell>
          <cell r="V948" t="str">
            <v>PROYECTOS - 2007 P/CONCLUSION</v>
          </cell>
          <cell r="W948">
            <v>1258</v>
          </cell>
        </row>
        <row r="949">
          <cell r="B949" t="str">
            <v>B05-16822-00000</v>
          </cell>
          <cell r="C949" t="str">
            <v>ENLOSETADO DE CALLES BERNARDINO NINO Y JUAN BAUTISTA OQUENDO (FASE I)</v>
          </cell>
          <cell r="D949" t="str">
            <v>EL PORVENIR</v>
          </cell>
          <cell r="E949">
            <v>2</v>
          </cell>
          <cell r="F949" t="str">
            <v>DISTRITO - 2</v>
          </cell>
          <cell r="G949" t="str">
            <v>I</v>
          </cell>
          <cell r="H949">
            <v>78063</v>
          </cell>
          <cell r="I949">
            <v>46618</v>
          </cell>
          <cell r="J949">
            <v>18209</v>
          </cell>
          <cell r="K949">
            <v>13236</v>
          </cell>
          <cell r="L949">
            <v>0</v>
          </cell>
          <cell r="M949">
            <v>0</v>
          </cell>
          <cell r="N949">
            <v>13236</v>
          </cell>
          <cell r="O949">
            <v>0</v>
          </cell>
          <cell r="P949">
            <v>0</v>
          </cell>
          <cell r="Q949">
            <v>2</v>
          </cell>
          <cell r="R949" t="str">
            <v>OBRAS Y MEDIO AMBIENTE</v>
          </cell>
          <cell r="S949">
            <v>18</v>
          </cell>
          <cell r="T949" t="str">
            <v>CONSTRUCCION Y MANTENIMIENTO DE CAMINOS VECINALES</v>
          </cell>
          <cell r="U949">
            <v>2</v>
          </cell>
          <cell r="V949" t="str">
            <v>PROYECTOS - 2007 P/CONCLUSION</v>
          </cell>
          <cell r="W949">
            <v>1259</v>
          </cell>
        </row>
        <row r="950">
          <cell r="B950" t="str">
            <v>B05-16818-00000</v>
          </cell>
          <cell r="C950" t="str">
            <v>ENLOSETADO CONTORNO AREA DE EQUIPAMIENTO (FASE I)</v>
          </cell>
          <cell r="D950" t="str">
            <v>LAS DELICIAS II</v>
          </cell>
          <cell r="E950">
            <v>2</v>
          </cell>
          <cell r="F950" t="str">
            <v>DISTRITO - 2</v>
          </cell>
          <cell r="G950" t="str">
            <v>I</v>
          </cell>
          <cell r="H950">
            <v>6641</v>
          </cell>
          <cell r="I950">
            <v>0</v>
          </cell>
          <cell r="J950">
            <v>6641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2</v>
          </cell>
          <cell r="R950" t="str">
            <v>OBRAS Y MEDIO AMBIENTE</v>
          </cell>
          <cell r="S950">
            <v>18</v>
          </cell>
          <cell r="T950" t="str">
            <v>CONSTRUCCION Y MANTENIMIENTO DE CAMINOS VECINALES</v>
          </cell>
          <cell r="U950">
            <v>2</v>
          </cell>
          <cell r="V950" t="str">
            <v>PROYECTOS - 2007 P/CONCLUSION</v>
          </cell>
          <cell r="W950">
            <v>1260</v>
          </cell>
        </row>
        <row r="951">
          <cell r="B951" t="str">
            <v>B05-16785-00000</v>
          </cell>
          <cell r="C951" t="str">
            <v>ENLOSETADO CALLE OCTAVIO CAMPERO ECHAZU Y AV. ANIMAS</v>
          </cell>
          <cell r="D951" t="str">
            <v>LITORAL</v>
          </cell>
          <cell r="E951">
            <v>2</v>
          </cell>
          <cell r="F951" t="str">
            <v>DISTRITO - 2</v>
          </cell>
          <cell r="G951" t="str">
            <v>I</v>
          </cell>
          <cell r="H951">
            <v>11969</v>
          </cell>
          <cell r="I951">
            <v>0</v>
          </cell>
          <cell r="J951">
            <v>0</v>
          </cell>
          <cell r="K951">
            <v>11969</v>
          </cell>
          <cell r="L951">
            <v>0</v>
          </cell>
          <cell r="M951">
            <v>0</v>
          </cell>
          <cell r="N951">
            <v>11969</v>
          </cell>
          <cell r="O951">
            <v>0</v>
          </cell>
          <cell r="P951">
            <v>0</v>
          </cell>
          <cell r="Q951">
            <v>2</v>
          </cell>
          <cell r="R951" t="str">
            <v>OBRAS Y MEDIO AMBIENTE</v>
          </cell>
          <cell r="S951">
            <v>18</v>
          </cell>
          <cell r="T951" t="str">
            <v>CONSTRUCCION Y MANTENIMIENTO DE CAMINOS VECINALES</v>
          </cell>
          <cell r="U951">
            <v>2</v>
          </cell>
          <cell r="V951" t="str">
            <v>PROYECTOS - 2007 P/CONCLUSION</v>
          </cell>
          <cell r="W951">
            <v>1261</v>
          </cell>
        </row>
        <row r="952">
          <cell r="B952" t="str">
            <v>B05-16728-00000</v>
          </cell>
          <cell r="C952" t="str">
            <v>ENLOSETADO CALLE 132</v>
          </cell>
          <cell r="D952" t="str">
            <v>BOLIVAR "D"</v>
          </cell>
          <cell r="E952">
            <v>2</v>
          </cell>
          <cell r="F952" t="str">
            <v>DISTRITO - 2</v>
          </cell>
          <cell r="G952" t="str">
            <v>I</v>
          </cell>
          <cell r="H952">
            <v>608142</v>
          </cell>
          <cell r="I952">
            <v>466431</v>
          </cell>
          <cell r="J952">
            <v>28475</v>
          </cell>
          <cell r="K952">
            <v>113236</v>
          </cell>
          <cell r="L952">
            <v>0</v>
          </cell>
          <cell r="M952">
            <v>0</v>
          </cell>
          <cell r="N952">
            <v>113236</v>
          </cell>
          <cell r="O952">
            <v>0</v>
          </cell>
          <cell r="P952">
            <v>0</v>
          </cell>
          <cell r="Q952">
            <v>2</v>
          </cell>
          <cell r="R952" t="str">
            <v>OBRAS Y MEDIO AMBIENTE</v>
          </cell>
          <cell r="S952">
            <v>18</v>
          </cell>
          <cell r="T952" t="str">
            <v>CONSTRUCCION Y MANTENIMIENTO DE CAMINOS VECINALES</v>
          </cell>
          <cell r="U952">
            <v>2</v>
          </cell>
          <cell r="V952" t="str">
            <v>PROYECTOS - 2007 P/CONCLUSION</v>
          </cell>
          <cell r="W952">
            <v>1262</v>
          </cell>
        </row>
        <row r="953">
          <cell r="B953" t="str">
            <v>B05-16756-00000</v>
          </cell>
          <cell r="C953" t="str">
            <v>ENLOSETADO CALLE B (FASE II)</v>
          </cell>
          <cell r="D953" t="str">
            <v>SANTIAGO II</v>
          </cell>
          <cell r="E953">
            <v>2</v>
          </cell>
          <cell r="F953" t="str">
            <v>DISTRITO - 2</v>
          </cell>
          <cell r="G953" t="str">
            <v>I</v>
          </cell>
          <cell r="H953">
            <v>211680</v>
          </cell>
          <cell r="I953">
            <v>211680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2</v>
          </cell>
          <cell r="R953" t="str">
            <v>OBRAS Y MEDIO AMBIENTE</v>
          </cell>
          <cell r="S953">
            <v>18</v>
          </cell>
          <cell r="T953" t="str">
            <v>CONSTRUCCION Y MANTENIMIENTO DE CAMINOS VECINALES</v>
          </cell>
          <cell r="U953">
            <v>2</v>
          </cell>
          <cell r="V953" t="str">
            <v>PROYECTOS - 2007 P/CONCLUSION</v>
          </cell>
          <cell r="W953">
            <v>1263</v>
          </cell>
        </row>
        <row r="954">
          <cell r="B954" t="str">
            <v>B05-16767-00000</v>
          </cell>
          <cell r="C954" t="str">
            <v>ENLOSETADO CALLE E (FASE II)</v>
          </cell>
          <cell r="D954" t="str">
            <v>SANTIAGO II</v>
          </cell>
          <cell r="E954">
            <v>2</v>
          </cell>
          <cell r="F954" t="str">
            <v>DISTRITO - 2</v>
          </cell>
          <cell r="G954" t="str">
            <v>I</v>
          </cell>
          <cell r="H954">
            <v>205632</v>
          </cell>
          <cell r="I954">
            <v>205632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2</v>
          </cell>
          <cell r="R954" t="str">
            <v>OBRAS Y MEDIO AMBIENTE</v>
          </cell>
          <cell r="S954">
            <v>18</v>
          </cell>
          <cell r="T954" t="str">
            <v>CONSTRUCCION Y MANTENIMIENTO DE CAMINOS VECINALES</v>
          </cell>
          <cell r="U954">
            <v>2</v>
          </cell>
          <cell r="V954" t="str">
            <v>PROYECTOS - 2007 P/CONCLUSION</v>
          </cell>
          <cell r="W954">
            <v>1264</v>
          </cell>
        </row>
        <row r="955">
          <cell r="B955" t="str">
            <v>B05-16753-00000</v>
          </cell>
          <cell r="C955" t="str">
            <v>ENLOSETADO CALLE 8 (FASE II)</v>
          </cell>
          <cell r="D955" t="str">
            <v>SANTIAGO II</v>
          </cell>
          <cell r="E955">
            <v>2</v>
          </cell>
          <cell r="F955" t="str">
            <v>DISTRITO - 2</v>
          </cell>
          <cell r="G955" t="str">
            <v>I</v>
          </cell>
          <cell r="H955">
            <v>115517</v>
          </cell>
          <cell r="I955">
            <v>115517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2</v>
          </cell>
          <cell r="R955" t="str">
            <v>OBRAS Y MEDIO AMBIENTE</v>
          </cell>
          <cell r="S955">
            <v>18</v>
          </cell>
          <cell r="T955" t="str">
            <v>CONSTRUCCION Y MANTENIMIENTO DE CAMINOS VECINALES</v>
          </cell>
          <cell r="U955">
            <v>2</v>
          </cell>
          <cell r="V955" t="str">
            <v>PROYECTOS - 2007 P/CONCLUSION</v>
          </cell>
          <cell r="W955">
            <v>1265</v>
          </cell>
        </row>
        <row r="956">
          <cell r="B956" t="str">
            <v>B05-16769-00000</v>
          </cell>
          <cell r="C956" t="str">
            <v>ENLOSETADO CALLE F</v>
          </cell>
          <cell r="D956" t="str">
            <v>SANTIAGO II</v>
          </cell>
          <cell r="E956">
            <v>2</v>
          </cell>
          <cell r="F956" t="str">
            <v>DISTRITO - 2</v>
          </cell>
          <cell r="G956" t="str">
            <v>I</v>
          </cell>
          <cell r="H956">
            <v>384816</v>
          </cell>
          <cell r="I956">
            <v>384816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2</v>
          </cell>
          <cell r="R956" t="str">
            <v>OBRAS Y MEDIO AMBIENTE</v>
          </cell>
          <cell r="S956">
            <v>18</v>
          </cell>
          <cell r="T956" t="str">
            <v>CONSTRUCCION Y MANTENIMIENTO DE CAMINOS VECINALES</v>
          </cell>
          <cell r="U956">
            <v>2</v>
          </cell>
          <cell r="V956" t="str">
            <v>PROYECTOS - 2007 P/CONCLUSION</v>
          </cell>
          <cell r="W956">
            <v>1266</v>
          </cell>
        </row>
        <row r="957">
          <cell r="B957" t="str">
            <v>B05-16017-00000</v>
          </cell>
          <cell r="C957" t="str">
            <v>ASFALTADO CALLE 6</v>
          </cell>
          <cell r="D957" t="str">
            <v>SANTIAGO II</v>
          </cell>
          <cell r="E957">
            <v>2</v>
          </cell>
          <cell r="F957" t="str">
            <v>DISTRITO - 2</v>
          </cell>
          <cell r="G957" t="str">
            <v>I</v>
          </cell>
          <cell r="H957">
            <v>205008</v>
          </cell>
          <cell r="I957">
            <v>147959</v>
          </cell>
          <cell r="J957">
            <v>43813</v>
          </cell>
          <cell r="K957">
            <v>13236</v>
          </cell>
          <cell r="L957">
            <v>0</v>
          </cell>
          <cell r="M957">
            <v>0</v>
          </cell>
          <cell r="N957">
            <v>13236</v>
          </cell>
          <cell r="O957">
            <v>0</v>
          </cell>
          <cell r="P957">
            <v>0</v>
          </cell>
          <cell r="Q957">
            <v>2</v>
          </cell>
          <cell r="R957" t="str">
            <v>OBRAS Y MEDIO AMBIENTE</v>
          </cell>
          <cell r="S957">
            <v>18</v>
          </cell>
          <cell r="T957" t="str">
            <v>CONSTRUCCION Y MANTENIMIENTO DE CAMINOS VECINALES</v>
          </cell>
          <cell r="U957">
            <v>2</v>
          </cell>
          <cell r="V957" t="str">
            <v>PROYECTOS - 2007 P/CONCLUSION</v>
          </cell>
          <cell r="W957">
            <v>1267</v>
          </cell>
        </row>
        <row r="958">
          <cell r="B958" t="str">
            <v>B05-16760-00000</v>
          </cell>
          <cell r="C958" t="str">
            <v>ENLOSETADO CALLE C</v>
          </cell>
          <cell r="D958" t="str">
            <v>SANTIAGO II</v>
          </cell>
          <cell r="E958">
            <v>2</v>
          </cell>
          <cell r="F958" t="str">
            <v>DISTRITO - 2</v>
          </cell>
          <cell r="G958" t="str">
            <v>I</v>
          </cell>
          <cell r="H958">
            <v>8429</v>
          </cell>
          <cell r="I958">
            <v>8429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2</v>
          </cell>
          <cell r="R958" t="str">
            <v>OBRAS Y MEDIO AMBIENTE</v>
          </cell>
          <cell r="S958">
            <v>18</v>
          </cell>
          <cell r="T958" t="str">
            <v>CONSTRUCCION Y MANTENIMIENTO DE CAMINOS VECINALES</v>
          </cell>
          <cell r="U958">
            <v>2</v>
          </cell>
          <cell r="V958" t="str">
            <v>PROYECTOS - 2007 P/CONCLUSION</v>
          </cell>
          <cell r="W958">
            <v>1268</v>
          </cell>
        </row>
        <row r="959">
          <cell r="B959" t="str">
            <v>B05-16697-00000</v>
          </cell>
          <cell r="C959" t="str">
            <v>EMPEDRADO DE CALLE 3</v>
          </cell>
          <cell r="D959" t="str">
            <v>SANTIAGO II</v>
          </cell>
          <cell r="E959">
            <v>2</v>
          </cell>
          <cell r="F959" t="str">
            <v>DISTRITO - 2</v>
          </cell>
          <cell r="G959" t="str">
            <v>I</v>
          </cell>
          <cell r="H959">
            <v>3559</v>
          </cell>
          <cell r="I959">
            <v>3559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2</v>
          </cell>
          <cell r="R959" t="str">
            <v>OBRAS Y MEDIO AMBIENTE</v>
          </cell>
          <cell r="S959">
            <v>18</v>
          </cell>
          <cell r="T959" t="str">
            <v>CONSTRUCCION Y MANTENIMIENTO DE CAMINOS VECINALES</v>
          </cell>
          <cell r="U959">
            <v>2</v>
          </cell>
          <cell r="V959" t="str">
            <v>PROYECTOS - 2007 P/CONCLUSION</v>
          </cell>
          <cell r="W959">
            <v>1270</v>
          </cell>
        </row>
        <row r="960">
          <cell r="B960" t="str">
            <v>B05-16191-00000</v>
          </cell>
          <cell r="C960" t="str">
            <v>CONSTRUCCION PLAZA 17 (FASE FINAL)</v>
          </cell>
          <cell r="D960" t="str">
            <v>VILLA TUNARI 2DA SECCION</v>
          </cell>
          <cell r="E960">
            <v>4</v>
          </cell>
          <cell r="F960" t="str">
            <v>DISTRITO - 4</v>
          </cell>
          <cell r="G960" t="str">
            <v>I</v>
          </cell>
          <cell r="H960">
            <v>11708</v>
          </cell>
          <cell r="I960">
            <v>1806</v>
          </cell>
          <cell r="J960">
            <v>9902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2</v>
          </cell>
          <cell r="R960" t="str">
            <v>OBRAS Y MEDIO AMBIENTE</v>
          </cell>
          <cell r="S960">
            <v>12</v>
          </cell>
          <cell r="T960" t="str">
            <v>INFRAESTRUCTURA URBANA Y RURAL</v>
          </cell>
          <cell r="U960">
            <v>2</v>
          </cell>
          <cell r="V960" t="str">
            <v>PROYECTOS - 2007 P/CONCLUSION</v>
          </cell>
          <cell r="W960">
            <v>1278</v>
          </cell>
        </row>
        <row r="961">
          <cell r="B961" t="str">
            <v>B05-16710-00000</v>
          </cell>
          <cell r="C961" t="str">
            <v>ENLOSETADO AV. 1</v>
          </cell>
          <cell r="D961" t="str">
            <v>ROSAS PAMPA</v>
          </cell>
          <cell r="E961">
            <v>1</v>
          </cell>
          <cell r="F961" t="str">
            <v>DISTRITO - 1</v>
          </cell>
          <cell r="G961" t="str">
            <v>I</v>
          </cell>
          <cell r="H961">
            <v>674000</v>
          </cell>
          <cell r="I961">
            <v>388555</v>
          </cell>
          <cell r="J961">
            <v>285445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2</v>
          </cell>
          <cell r="R961" t="str">
            <v>OBRAS Y MEDIO AMBIENTE</v>
          </cell>
          <cell r="S961">
            <v>18</v>
          </cell>
          <cell r="T961" t="str">
            <v>CONSTRUCCION Y MANTENIMIENTO DE CAMINOS VECINALES</v>
          </cell>
          <cell r="U961">
            <v>2</v>
          </cell>
          <cell r="V961" t="str">
            <v>PROYECTOS - 2007 P/CONCLUSION</v>
          </cell>
          <cell r="W961">
            <v>1279</v>
          </cell>
        </row>
        <row r="962">
          <cell r="B962" t="str">
            <v>B05-16160-00000</v>
          </cell>
          <cell r="C962" t="str">
            <v>CONSTRUCCION DE SEDE SOCIAL FASE II</v>
          </cell>
          <cell r="D962" t="str">
            <v>COMPLEMENTO ROSAS PAMPA</v>
          </cell>
          <cell r="E962">
            <v>1</v>
          </cell>
          <cell r="F962" t="str">
            <v>DISTRITO - 1</v>
          </cell>
          <cell r="G962" t="str">
            <v>I</v>
          </cell>
          <cell r="H962">
            <v>2988</v>
          </cell>
          <cell r="I962">
            <v>2988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2</v>
          </cell>
          <cell r="R962" t="str">
            <v>OBRAS Y MEDIO AMBIENTE</v>
          </cell>
          <cell r="S962">
            <v>12</v>
          </cell>
          <cell r="T962" t="str">
            <v>INFRAESTRUCTURA URBANA Y RURAL</v>
          </cell>
          <cell r="U962">
            <v>2</v>
          </cell>
          <cell r="V962" t="str">
            <v>PROYECTOS - 2007 P/CONCLUSION</v>
          </cell>
          <cell r="W962">
            <v>1280</v>
          </cell>
        </row>
        <row r="963">
          <cell r="B963" t="str">
            <v>B05-16447-00000</v>
          </cell>
          <cell r="C963" t="str">
            <v>DOTACION DE MATERIALES DE CONSTRUCCION PARA VACIADO DE PISOS U.E. VICENTE DONOSO TORREZ</v>
          </cell>
          <cell r="D963" t="str">
            <v>DISTRITAL D-1</v>
          </cell>
          <cell r="E963">
            <v>1</v>
          </cell>
          <cell r="F963" t="str">
            <v>DISTRITO - 1</v>
          </cell>
          <cell r="G963" t="str">
            <v>I</v>
          </cell>
          <cell r="H963">
            <v>8000</v>
          </cell>
          <cell r="I963">
            <v>8000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</v>
          </cell>
          <cell r="R963" t="str">
            <v>PROTECCION SOCIAL</v>
          </cell>
          <cell r="S963">
            <v>1</v>
          </cell>
          <cell r="T963" t="str">
            <v>SERVICIO DE EDUCACION</v>
          </cell>
          <cell r="U963">
            <v>2</v>
          </cell>
          <cell r="V963" t="str">
            <v>PROYECTOS - 2007 P/CONCLUSION</v>
          </cell>
          <cell r="W963">
            <v>1283</v>
          </cell>
        </row>
        <row r="964">
          <cell r="B964" t="str">
            <v>B05-16882-00000</v>
          </cell>
          <cell r="C964" t="str">
            <v>EQUIPAMIENTO SUB ALCALDIA</v>
          </cell>
          <cell r="D964" t="str">
            <v>DISTRITO-4</v>
          </cell>
          <cell r="E964">
            <v>4</v>
          </cell>
          <cell r="F964" t="str">
            <v>DISTRITO - 4</v>
          </cell>
          <cell r="G964" t="str">
            <v>I</v>
          </cell>
          <cell r="H964">
            <v>50000</v>
          </cell>
          <cell r="I964">
            <v>50000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4</v>
          </cell>
          <cell r="R964" t="str">
            <v>FORTALECIMIENTO INSTITUCIONAL</v>
          </cell>
          <cell r="S964">
            <v>28</v>
          </cell>
          <cell r="T964" t="str">
            <v>FORTALECIMIENTO SUB ALCALDIAS DISTRITALES</v>
          </cell>
          <cell r="U964">
            <v>2</v>
          </cell>
          <cell r="V964" t="str">
            <v>PROYECTOS - 2007 P/CONCLUSION</v>
          </cell>
          <cell r="W964">
            <v>1285</v>
          </cell>
        </row>
        <row r="965">
          <cell r="B965" t="str">
            <v>B05-16234-00000</v>
          </cell>
          <cell r="C965" t="str">
            <v>CONSTRUCCION TINGLADO (FASE III)</v>
          </cell>
          <cell r="D965" t="str">
            <v>16 DE FEBRERO CONSTRUCTORES</v>
          </cell>
          <cell r="E965">
            <v>4</v>
          </cell>
          <cell r="F965" t="str">
            <v>DISTRITO - 4</v>
          </cell>
          <cell r="G965" t="str">
            <v>I</v>
          </cell>
          <cell r="H965">
            <v>50000</v>
          </cell>
          <cell r="I965">
            <v>50000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2</v>
          </cell>
          <cell r="R965" t="str">
            <v>OBRAS Y MEDIO AMBIENTE</v>
          </cell>
          <cell r="S965">
            <v>12</v>
          </cell>
          <cell r="T965" t="str">
            <v>INFRAESTRUCTURA URBANA Y RURAL</v>
          </cell>
          <cell r="U965">
            <v>2</v>
          </cell>
          <cell r="V965" t="str">
            <v>PROYECTOS - 2007 P/CONCLUSION</v>
          </cell>
          <cell r="W965">
            <v>1286</v>
          </cell>
        </row>
        <row r="966">
          <cell r="B966" t="str">
            <v>B05-13449-00000</v>
          </cell>
          <cell r="C966" t="str">
            <v>CONSTRUCCION DE AULAS EN U.E. ELIZARDO PEREZ</v>
          </cell>
          <cell r="D966" t="str">
            <v>BALLIVIAN 2da. SECCION</v>
          </cell>
          <cell r="E966">
            <v>6</v>
          </cell>
          <cell r="F966" t="str">
            <v>DISTRITO - 6</v>
          </cell>
          <cell r="G966" t="str">
            <v>I</v>
          </cell>
          <cell r="H966">
            <v>21978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21978</v>
          </cell>
          <cell r="P966">
            <v>0</v>
          </cell>
          <cell r="Q966">
            <v>1</v>
          </cell>
          <cell r="R966" t="str">
            <v>PROTECCION SOCIAL</v>
          </cell>
          <cell r="S966">
            <v>1</v>
          </cell>
          <cell r="T966" t="str">
            <v>SERVICIO DE EDUCACION</v>
          </cell>
          <cell r="U966">
            <v>5</v>
          </cell>
          <cell r="V966" t="str">
            <v>PROYECTOS GESTIONES PASADAS</v>
          </cell>
          <cell r="W966">
            <v>1287</v>
          </cell>
        </row>
        <row r="967">
          <cell r="B967" t="str">
            <v>B05-16015-00000</v>
          </cell>
          <cell r="C967" t="str">
            <v xml:space="preserve">ASFALTADO AV. ARTURO BALLIVIAN Y AV. MALLCO MAYTA </v>
          </cell>
          <cell r="D967" t="str">
            <v>PLAN 561</v>
          </cell>
          <cell r="E967">
            <v>1</v>
          </cell>
          <cell r="F967" t="str">
            <v>DISTRITO - 1</v>
          </cell>
          <cell r="G967" t="str">
            <v>I</v>
          </cell>
          <cell r="H967">
            <v>11512</v>
          </cell>
          <cell r="I967">
            <v>11512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2</v>
          </cell>
          <cell r="R967" t="str">
            <v>OBRAS Y MEDIO AMBIENTE</v>
          </cell>
          <cell r="S967">
            <v>18</v>
          </cell>
          <cell r="T967" t="str">
            <v>CONSTRUCCION Y MANTENIMIENTO DE CAMINOS VECINALES</v>
          </cell>
          <cell r="U967">
            <v>2</v>
          </cell>
          <cell r="V967" t="str">
            <v>PROYECTOS - 2007 P/CONCLUSION</v>
          </cell>
          <cell r="W967">
            <v>1288</v>
          </cell>
        </row>
        <row r="968">
          <cell r="B968" t="str">
            <v>B05-16028-00000</v>
          </cell>
          <cell r="C968" t="str">
            <v>COMPLEMENTACION SEDE SOCIAL</v>
          </cell>
          <cell r="D968" t="str">
            <v>PLAN 50-B</v>
          </cell>
          <cell r="E968">
            <v>1</v>
          </cell>
          <cell r="F968" t="str">
            <v>DISTRITO - 1</v>
          </cell>
          <cell r="G968" t="str">
            <v>I</v>
          </cell>
          <cell r="H968">
            <v>45000</v>
          </cell>
          <cell r="I968">
            <v>45000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</v>
          </cell>
          <cell r="R968" t="str">
            <v>OBRAS Y MEDIO AMBIENTE</v>
          </cell>
          <cell r="S968">
            <v>12</v>
          </cell>
          <cell r="T968" t="str">
            <v>INFRAESTRUCTURA URBANA Y RURAL</v>
          </cell>
          <cell r="U968">
            <v>2</v>
          </cell>
          <cell r="V968" t="str">
            <v>PROYECTOS - 2007 P/CONCLUSION</v>
          </cell>
          <cell r="W968">
            <v>1289</v>
          </cell>
        </row>
        <row r="969">
          <cell r="B969" t="str">
            <v>B05-16031-00000</v>
          </cell>
          <cell r="C969" t="str">
            <v>CONCLUSION DE PERGOLADO UBICADO EN EL PASEO EL PRADO</v>
          </cell>
          <cell r="D969" t="str">
            <v>PLAN 220</v>
          </cell>
          <cell r="E969">
            <v>1</v>
          </cell>
          <cell r="F969" t="str">
            <v>DISTRITO - 1</v>
          </cell>
          <cell r="G969" t="str">
            <v>I</v>
          </cell>
          <cell r="H969">
            <v>61940</v>
          </cell>
          <cell r="I969">
            <v>61940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 t="str">
            <v>OBRAS Y MEDIO AMBIENTE</v>
          </cell>
          <cell r="S969">
            <v>12</v>
          </cell>
          <cell r="T969" t="str">
            <v>INFRAESTRUCTURA URBANA Y RURAL</v>
          </cell>
          <cell r="U969">
            <v>2</v>
          </cell>
          <cell r="V969" t="str">
            <v>PROYECTOS - 2007 P/CONCLUSION</v>
          </cell>
          <cell r="W969">
            <v>1290</v>
          </cell>
        </row>
        <row r="970">
          <cell r="B970" t="str">
            <v>B05-16070-00000</v>
          </cell>
          <cell r="C970" t="str">
            <v>CONSTRUCCION CENTRO DE ACTIVIDADES VECINALES Y DEPORTIVAS</v>
          </cell>
          <cell r="D970" t="str">
            <v>ANEXO SANTA ROSA</v>
          </cell>
          <cell r="E970">
            <v>1</v>
          </cell>
          <cell r="F970" t="str">
            <v>DISTRITO - 1</v>
          </cell>
          <cell r="G970" t="str">
            <v>I</v>
          </cell>
          <cell r="H970">
            <v>64978</v>
          </cell>
          <cell r="I970">
            <v>57530</v>
          </cell>
          <cell r="J970">
            <v>0</v>
          </cell>
          <cell r="K970">
            <v>7448</v>
          </cell>
          <cell r="L970">
            <v>0</v>
          </cell>
          <cell r="M970">
            <v>0</v>
          </cell>
          <cell r="N970">
            <v>7448</v>
          </cell>
          <cell r="O970">
            <v>0</v>
          </cell>
          <cell r="P970">
            <v>0</v>
          </cell>
          <cell r="Q970">
            <v>2</v>
          </cell>
          <cell r="R970" t="str">
            <v>OBRAS Y MEDIO AMBIENTE</v>
          </cell>
          <cell r="S970">
            <v>12</v>
          </cell>
          <cell r="T970" t="str">
            <v>INFRAESTRUCTURA URBANA Y RURAL</v>
          </cell>
          <cell r="U970">
            <v>2</v>
          </cell>
          <cell r="V970" t="str">
            <v>PROYECTOS - 2007 P/CONCLUSION</v>
          </cell>
          <cell r="W970">
            <v>1291</v>
          </cell>
        </row>
        <row r="971">
          <cell r="B971" t="str">
            <v>B05-16072-00000</v>
          </cell>
          <cell r="C971" t="str">
            <v>CONSTRUCCION CENTRO DE SALUD</v>
          </cell>
          <cell r="D971" t="str">
            <v>SANTA ROSA</v>
          </cell>
          <cell r="E971">
            <v>1</v>
          </cell>
          <cell r="F971" t="str">
            <v>DISTRITO - 1</v>
          </cell>
          <cell r="G971" t="str">
            <v>I</v>
          </cell>
          <cell r="H971">
            <v>413100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413100</v>
          </cell>
          <cell r="P971">
            <v>0</v>
          </cell>
          <cell r="Q971">
            <v>1</v>
          </cell>
          <cell r="R971" t="str">
            <v>PROTECCION SOCIAL</v>
          </cell>
          <cell r="S971">
            <v>2</v>
          </cell>
          <cell r="T971" t="str">
            <v>SERVICIO DE SALUD</v>
          </cell>
          <cell r="U971">
            <v>2</v>
          </cell>
          <cell r="V971" t="str">
            <v>PROYECTOS - 2007 P/CONCLUSION</v>
          </cell>
          <cell r="W971">
            <v>1292</v>
          </cell>
        </row>
        <row r="972">
          <cell r="B972" t="str">
            <v>B05-16083-00000</v>
          </cell>
          <cell r="C972" t="str">
            <v>CONSTRUCCION DE ALCANTARILLADO PLUVIAL CALLE 30 "A" Y "B"</v>
          </cell>
          <cell r="D972" t="str">
            <v>PLAN 112</v>
          </cell>
          <cell r="E972">
            <v>1</v>
          </cell>
          <cell r="F972" t="str">
            <v>DISTRITO - 1</v>
          </cell>
          <cell r="G972" t="str">
            <v>I</v>
          </cell>
          <cell r="H972">
            <v>32000</v>
          </cell>
          <cell r="I972">
            <v>32000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2</v>
          </cell>
          <cell r="R972" t="str">
            <v>OBRAS Y MEDIO AMBIENTE</v>
          </cell>
          <cell r="S972">
            <v>15</v>
          </cell>
          <cell r="T972" t="str">
            <v>PLAN USO DE DESECHOS SOLIDOS - ALCANTARILLADO SANITARIO</v>
          </cell>
          <cell r="U972">
            <v>2</v>
          </cell>
          <cell r="V972" t="str">
            <v>PROYECTOS - 2007 P/CONCLUSION</v>
          </cell>
          <cell r="W972">
            <v>1293</v>
          </cell>
        </row>
        <row r="973">
          <cell r="B973" t="str">
            <v>B05-16121-00000</v>
          </cell>
          <cell r="C973" t="str">
            <v>CONSTRUCCION DE GRADERIAS (INGRESO PRINCIPAL)</v>
          </cell>
          <cell r="D973" t="str">
            <v>CENTRAL ALPACOMA</v>
          </cell>
          <cell r="E973">
            <v>1</v>
          </cell>
          <cell r="F973" t="str">
            <v>DISTRITO - 1</v>
          </cell>
          <cell r="G973" t="str">
            <v>I</v>
          </cell>
          <cell r="H973">
            <v>31795</v>
          </cell>
          <cell r="I973">
            <v>31795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2</v>
          </cell>
          <cell r="R973" t="str">
            <v>OBRAS Y MEDIO AMBIENTE</v>
          </cell>
          <cell r="S973">
            <v>12</v>
          </cell>
          <cell r="T973" t="str">
            <v>INFRAESTRUCTURA URBANA Y RURAL</v>
          </cell>
          <cell r="U973">
            <v>2</v>
          </cell>
          <cell r="V973" t="str">
            <v>PROYECTOS - 2007 P/CONCLUSION</v>
          </cell>
          <cell r="W973">
            <v>1295</v>
          </cell>
        </row>
        <row r="974">
          <cell r="B974" t="str">
            <v>B05-16120-00000</v>
          </cell>
          <cell r="C974" t="str">
            <v>CONSTRUCCION DE GRADERIAS (ENTRE PANORAMICA Y 9 DE ABRIL)</v>
          </cell>
          <cell r="D974" t="str">
            <v>FARO MURILLO</v>
          </cell>
          <cell r="E974">
            <v>1</v>
          </cell>
          <cell r="F974" t="str">
            <v>DISTRITO - 1</v>
          </cell>
          <cell r="G974" t="str">
            <v>I</v>
          </cell>
          <cell r="H974">
            <v>16651</v>
          </cell>
          <cell r="I974">
            <v>14630</v>
          </cell>
          <cell r="J974">
            <v>2021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2</v>
          </cell>
          <cell r="R974" t="str">
            <v>OBRAS Y MEDIO AMBIENTE</v>
          </cell>
          <cell r="S974">
            <v>12</v>
          </cell>
          <cell r="T974" t="str">
            <v>INFRAESTRUCTURA URBANA Y RURAL</v>
          </cell>
          <cell r="U974">
            <v>2</v>
          </cell>
          <cell r="V974" t="str">
            <v>PROYECTOS - 2007 P/CONCLUSION</v>
          </cell>
          <cell r="W974">
            <v>1296</v>
          </cell>
        </row>
        <row r="975">
          <cell r="B975" t="str">
            <v>B05-16140-00000</v>
          </cell>
          <cell r="C975" t="str">
            <v>CONSTRUCCION DE PLAZUELA</v>
          </cell>
          <cell r="D975" t="str">
            <v>SANTA ROSA</v>
          </cell>
          <cell r="E975">
            <v>1</v>
          </cell>
          <cell r="F975" t="str">
            <v>DISTRITO - 1</v>
          </cell>
          <cell r="G975" t="str">
            <v>I</v>
          </cell>
          <cell r="H975">
            <v>45000</v>
          </cell>
          <cell r="I975">
            <v>45000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2</v>
          </cell>
          <cell r="R975" t="str">
            <v>OBRAS Y MEDIO AMBIENTE</v>
          </cell>
          <cell r="S975">
            <v>12</v>
          </cell>
          <cell r="T975" t="str">
            <v>INFRAESTRUCTURA URBANA Y RURAL</v>
          </cell>
          <cell r="U975">
            <v>2</v>
          </cell>
          <cell r="V975" t="str">
            <v>PROYECTOS - 2007 P/CONCLUSION</v>
          </cell>
          <cell r="W975">
            <v>1297</v>
          </cell>
        </row>
        <row r="976">
          <cell r="B976" t="str">
            <v>B05-16165-00000</v>
          </cell>
          <cell r="C976" t="str">
            <v>CONSTRUCCION DE TINGLADO: VESTIDORES, BAÑOS Y DUCHAS EN CANCHA DEPORTIVA (PLAZA MCAL. SANTA CRUZ) FASE II</v>
          </cell>
          <cell r="D976" t="str">
            <v>PLAN 405</v>
          </cell>
          <cell r="E976">
            <v>1</v>
          </cell>
          <cell r="F976" t="str">
            <v>DISTRITO - 1</v>
          </cell>
          <cell r="G976" t="str">
            <v>I</v>
          </cell>
          <cell r="H976">
            <v>22206</v>
          </cell>
          <cell r="I976">
            <v>22206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2</v>
          </cell>
          <cell r="R976" t="str">
            <v>OBRAS Y MEDIO AMBIENTE</v>
          </cell>
          <cell r="S976">
            <v>12</v>
          </cell>
          <cell r="T976" t="str">
            <v>INFRAESTRUCTURA URBANA Y RURAL</v>
          </cell>
          <cell r="U976">
            <v>2</v>
          </cell>
          <cell r="V976" t="str">
            <v>PROYECTOS - 2007 P/CONCLUSION</v>
          </cell>
          <cell r="W976">
            <v>1298</v>
          </cell>
        </row>
        <row r="977">
          <cell r="B977" t="str">
            <v>B05-16206-00000</v>
          </cell>
          <cell r="C977" t="str">
            <v>CONSTRUCCION SEDE SOCAL FASE III</v>
          </cell>
          <cell r="D977" t="str">
            <v>PLAN 561</v>
          </cell>
          <cell r="E977">
            <v>1</v>
          </cell>
          <cell r="F977" t="str">
            <v>DISTRITO - 1</v>
          </cell>
          <cell r="G977" t="str">
            <v>I</v>
          </cell>
          <cell r="H977">
            <v>230000</v>
          </cell>
          <cell r="I977">
            <v>230000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2</v>
          </cell>
          <cell r="R977" t="str">
            <v>OBRAS Y MEDIO AMBIENTE</v>
          </cell>
          <cell r="S977">
            <v>12</v>
          </cell>
          <cell r="T977" t="str">
            <v>INFRAESTRUCTURA URBANA Y RURAL</v>
          </cell>
          <cell r="U977">
            <v>2</v>
          </cell>
          <cell r="V977" t="str">
            <v>PROYECTOS - 2007 P/CONCLUSION</v>
          </cell>
          <cell r="W977">
            <v>1299</v>
          </cell>
        </row>
        <row r="978">
          <cell r="B978" t="str">
            <v>B05-16230-00000</v>
          </cell>
          <cell r="C978" t="str">
            <v>CONSTRUCCION SEDE SOCIAL FASE IV</v>
          </cell>
          <cell r="D978" t="str">
            <v>31 DE OCTUBRE</v>
          </cell>
          <cell r="E978">
            <v>1</v>
          </cell>
          <cell r="F978" t="str">
            <v>DISTRITO - 1</v>
          </cell>
          <cell r="G978" t="str">
            <v>I</v>
          </cell>
          <cell r="H978">
            <v>32352</v>
          </cell>
          <cell r="I978">
            <v>30331</v>
          </cell>
          <cell r="J978">
            <v>2021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2</v>
          </cell>
          <cell r="R978" t="str">
            <v>OBRAS Y MEDIO AMBIENTE</v>
          </cell>
          <cell r="S978">
            <v>12</v>
          </cell>
          <cell r="T978" t="str">
            <v>INFRAESTRUCTURA URBANA Y RURAL</v>
          </cell>
          <cell r="U978">
            <v>2</v>
          </cell>
          <cell r="V978" t="str">
            <v>PROYECTOS - 2007 P/CONCLUSION</v>
          </cell>
          <cell r="W978">
            <v>1300</v>
          </cell>
        </row>
        <row r="979">
          <cell r="B979" t="str">
            <v>B05-16783-00000</v>
          </cell>
          <cell r="C979" t="str">
            <v>ENLOSETADO CALLE MURURATA</v>
          </cell>
          <cell r="D979" t="str">
            <v>CENTRAL ALPACOMA</v>
          </cell>
          <cell r="E979">
            <v>1</v>
          </cell>
          <cell r="F979" t="str">
            <v>DISTRITO - 1</v>
          </cell>
          <cell r="G979" t="str">
            <v>I</v>
          </cell>
          <cell r="H979">
            <v>45000</v>
          </cell>
          <cell r="I979">
            <v>0</v>
          </cell>
          <cell r="J979">
            <v>0</v>
          </cell>
          <cell r="K979">
            <v>45000</v>
          </cell>
          <cell r="L979">
            <v>0</v>
          </cell>
          <cell r="M979">
            <v>0</v>
          </cell>
          <cell r="N979">
            <v>45000</v>
          </cell>
          <cell r="O979">
            <v>0</v>
          </cell>
          <cell r="P979">
            <v>0</v>
          </cell>
          <cell r="Q979">
            <v>2</v>
          </cell>
          <cell r="R979" t="str">
            <v>OBRAS Y MEDIO AMBIENTE</v>
          </cell>
          <cell r="S979">
            <v>18</v>
          </cell>
          <cell r="T979" t="str">
            <v>CONSTRUCCION Y MANTENIMIENTO DE CAMINOS VECINALES</v>
          </cell>
          <cell r="U979">
            <v>2</v>
          </cell>
          <cell r="V979" t="str">
            <v>PROYECTOS - 2007 P/CONCLUSION</v>
          </cell>
          <cell r="W979">
            <v>1301</v>
          </cell>
        </row>
        <row r="980">
          <cell r="B980" t="str">
            <v>B05-16396-00000</v>
          </cell>
          <cell r="C980" t="str">
            <v>DOTACION DE LUMINARIAS (SEGURIDAD CIUDADANA)</v>
          </cell>
          <cell r="D980" t="str">
            <v>PLAN 361</v>
          </cell>
          <cell r="E980">
            <v>1</v>
          </cell>
          <cell r="F980" t="str">
            <v>DISTRITO - 1</v>
          </cell>
          <cell r="G980" t="str">
            <v>I</v>
          </cell>
          <cell r="H980">
            <v>12552</v>
          </cell>
          <cell r="I980">
            <v>12552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</v>
          </cell>
          <cell r="R980" t="str">
            <v>OBRAS Y MEDIO AMBIENTE</v>
          </cell>
          <cell r="S980">
            <v>17</v>
          </cell>
          <cell r="T980" t="str">
            <v>ALUMBRADO PUBLICO</v>
          </cell>
          <cell r="U980">
            <v>2</v>
          </cell>
          <cell r="V980" t="str">
            <v>PROYECTOS - 2007 P/CONCLUSION</v>
          </cell>
          <cell r="W980">
            <v>1302</v>
          </cell>
        </row>
        <row r="981">
          <cell r="B981" t="str">
            <v>B05-16397-00000</v>
          </cell>
          <cell r="C981" t="str">
            <v>DOTACION DE LUMINARIAS (SEGURIDAD CIUDADANA)</v>
          </cell>
          <cell r="D981" t="str">
            <v>PLAN 112</v>
          </cell>
          <cell r="E981">
            <v>1</v>
          </cell>
          <cell r="F981" t="str">
            <v>DISTRITO - 1</v>
          </cell>
          <cell r="G981" t="str">
            <v>I</v>
          </cell>
          <cell r="H981">
            <v>7663</v>
          </cell>
          <cell r="I981">
            <v>7663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2</v>
          </cell>
          <cell r="R981" t="str">
            <v>OBRAS Y MEDIO AMBIENTE</v>
          </cell>
          <cell r="S981">
            <v>17</v>
          </cell>
          <cell r="T981" t="str">
            <v>ALUMBRADO PUBLICO</v>
          </cell>
          <cell r="U981">
            <v>2</v>
          </cell>
          <cell r="V981" t="str">
            <v>PROYECTOS - 2007 P/CONCLUSION</v>
          </cell>
          <cell r="W981">
            <v>1303</v>
          </cell>
        </row>
        <row r="982">
          <cell r="B982" t="str">
            <v>B05-16488-00000</v>
          </cell>
          <cell r="C982" t="str">
            <v>DOTACION DE MATERIALES DE CONSTRUCCION PARA CORDONES DE ACERA AV. ARICA</v>
          </cell>
          <cell r="D982" t="str">
            <v>SANTIAGO I</v>
          </cell>
          <cell r="E982">
            <v>1</v>
          </cell>
          <cell r="F982" t="str">
            <v>DISTRITO - 1</v>
          </cell>
          <cell r="G982" t="str">
            <v>I</v>
          </cell>
          <cell r="H982">
            <v>65513</v>
          </cell>
          <cell r="I982">
            <v>65513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2</v>
          </cell>
          <cell r="R982" t="str">
            <v>OBRAS Y MEDIO AMBIENTE</v>
          </cell>
          <cell r="S982">
            <v>18</v>
          </cell>
          <cell r="T982" t="str">
            <v>CONSTRUCCION Y MANTENIMIENTO DE CAMINOS VECINALES</v>
          </cell>
          <cell r="U982">
            <v>2</v>
          </cell>
          <cell r="V982" t="str">
            <v>PROYECTOS - 2007 P/CONCLUSION</v>
          </cell>
          <cell r="W982">
            <v>1305</v>
          </cell>
        </row>
        <row r="983">
          <cell r="B983" t="str">
            <v>B05-16518-00000</v>
          </cell>
          <cell r="C983" t="str">
            <v>DOTACION DE MATERIALES DE CONSTRUCCION PARA ENLOSETADO AV. ILLIMANI (GENERACION DE EMPLEO)</v>
          </cell>
          <cell r="D983" t="str">
            <v>SAN MIGUEL BAJO ALPACOMA</v>
          </cell>
          <cell r="E983">
            <v>1</v>
          </cell>
          <cell r="F983" t="str">
            <v>DISTRITO - 1</v>
          </cell>
          <cell r="G983" t="str">
            <v>I</v>
          </cell>
          <cell r="H983">
            <v>9066</v>
          </cell>
          <cell r="I983">
            <v>0</v>
          </cell>
          <cell r="J983">
            <v>9066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2</v>
          </cell>
          <cell r="R983" t="str">
            <v>OBRAS Y MEDIO AMBIENTE</v>
          </cell>
          <cell r="S983">
            <v>18</v>
          </cell>
          <cell r="T983" t="str">
            <v>CONSTRUCCION Y MANTENIMIENTO DE CAMINOS VECINALES</v>
          </cell>
          <cell r="U983">
            <v>2</v>
          </cell>
          <cell r="V983" t="str">
            <v>PROYECTOS - 2007 P/CONCLUSION</v>
          </cell>
          <cell r="W983">
            <v>1306</v>
          </cell>
        </row>
        <row r="984">
          <cell r="B984" t="str">
            <v>B05-16527-00000</v>
          </cell>
          <cell r="C984" t="str">
            <v>DOTACION DE MATERIALES DE CONSTRUCCION PARA ENLOSETADO CALLE 16 (CONCLUSION) (GENERACION DE EMPLEO)</v>
          </cell>
          <cell r="D984" t="str">
            <v>TEJADA RECTANGULAR</v>
          </cell>
          <cell r="E984">
            <v>1</v>
          </cell>
          <cell r="F984" t="str">
            <v>DISTRITO - 1</v>
          </cell>
          <cell r="G984" t="str">
            <v>I</v>
          </cell>
          <cell r="H984">
            <v>53600</v>
          </cell>
          <cell r="I984">
            <v>53600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2</v>
          </cell>
          <cell r="R984" t="str">
            <v>OBRAS Y MEDIO AMBIENTE</v>
          </cell>
          <cell r="S984">
            <v>18</v>
          </cell>
          <cell r="T984" t="str">
            <v>CONSTRUCCION Y MANTENIMIENTO DE CAMINOS VECINALES</v>
          </cell>
          <cell r="U984">
            <v>2</v>
          </cell>
          <cell r="V984" t="str">
            <v>PROYECTOS - 2007 P/CONCLUSION</v>
          </cell>
          <cell r="W984">
            <v>1307</v>
          </cell>
        </row>
        <row r="985">
          <cell r="B985" t="str">
            <v>B05-16532-00000</v>
          </cell>
          <cell r="C985" t="str">
            <v>DOTACION DE MATERIALES DE CONSTRUCCION PARA ENLOSETADO CALLE 9 (ENTRE AV. ARICA Y AV. CIVICA) (GENERACION DE EMPLEO)</v>
          </cell>
          <cell r="D985" t="str">
            <v>TEJADA TRIANGULAR</v>
          </cell>
          <cell r="E985">
            <v>1</v>
          </cell>
          <cell r="F985" t="str">
            <v>DISTRITO - 1</v>
          </cell>
          <cell r="G985" t="str">
            <v>I</v>
          </cell>
          <cell r="H985">
            <v>14540</v>
          </cell>
          <cell r="I985">
            <v>0</v>
          </cell>
          <cell r="J985">
            <v>14540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2</v>
          </cell>
          <cell r="R985" t="str">
            <v>OBRAS Y MEDIO AMBIENTE</v>
          </cell>
          <cell r="S985">
            <v>18</v>
          </cell>
          <cell r="T985" t="str">
            <v>CONSTRUCCION Y MANTENIMIENTO DE CAMINOS VECINALES</v>
          </cell>
          <cell r="U985">
            <v>2</v>
          </cell>
          <cell r="V985" t="str">
            <v>PROYECTOS - 2007 P/CONCLUSION</v>
          </cell>
          <cell r="W985">
            <v>1309</v>
          </cell>
        </row>
        <row r="986">
          <cell r="B986" t="str">
            <v>B05-16664-00000</v>
          </cell>
          <cell r="C986" t="str">
            <v>DOTACION DE TUBERIAS  PARA ALCANTARILLADO SANITARIO</v>
          </cell>
          <cell r="D986" t="str">
            <v>SAN MIGUEL BAJO ALPACOMA</v>
          </cell>
          <cell r="E986">
            <v>1</v>
          </cell>
          <cell r="F986" t="str">
            <v>DISTRITO - 1</v>
          </cell>
          <cell r="G986" t="str">
            <v>I</v>
          </cell>
          <cell r="H986">
            <v>14629</v>
          </cell>
          <cell r="I986">
            <v>14629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2</v>
          </cell>
          <cell r="R986" t="str">
            <v>OBRAS Y MEDIO AMBIENTE</v>
          </cell>
          <cell r="S986">
            <v>15</v>
          </cell>
          <cell r="T986" t="str">
            <v>PLAN USO DE DESECHOS SOLIDOS - ALCANTARILLADO SANITARIO</v>
          </cell>
          <cell r="U986">
            <v>2</v>
          </cell>
          <cell r="V986" t="str">
            <v>PROYECTOS - 2007 P/CONCLUSION</v>
          </cell>
          <cell r="W986">
            <v>1312</v>
          </cell>
        </row>
        <row r="987">
          <cell r="B987" t="str">
            <v>B05-16716-00000</v>
          </cell>
          <cell r="C987" t="str">
            <v>ENLOSETADO AV. LA PAZ (FASE I)</v>
          </cell>
          <cell r="D987" t="str">
            <v>SANTIAGO I</v>
          </cell>
          <cell r="E987">
            <v>1</v>
          </cell>
          <cell r="F987" t="str">
            <v>DISTRITO - 1</v>
          </cell>
          <cell r="G987" t="str">
            <v>I</v>
          </cell>
          <cell r="H987">
            <v>8917</v>
          </cell>
          <cell r="I987">
            <v>8917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2</v>
          </cell>
          <cell r="R987" t="str">
            <v>OBRAS Y MEDIO AMBIENTE</v>
          </cell>
          <cell r="S987">
            <v>18</v>
          </cell>
          <cell r="T987" t="str">
            <v>CONSTRUCCION Y MANTENIMIENTO DE CAMINOS VECINALES</v>
          </cell>
          <cell r="U987">
            <v>2</v>
          </cell>
          <cell r="V987" t="str">
            <v>PROYECTOS - 2007 P/CONCLUSION</v>
          </cell>
          <cell r="W987">
            <v>1316</v>
          </cell>
        </row>
        <row r="988">
          <cell r="B988" t="str">
            <v>B05-16727-00000</v>
          </cell>
          <cell r="C988" t="str">
            <v>ENLOSETADO CALLE 10 FELIPE BESTRES Y CALLE 8 JOSE AGUSTIN (FASE I)</v>
          </cell>
          <cell r="D988" t="str">
            <v>PLAN 328</v>
          </cell>
          <cell r="E988">
            <v>1</v>
          </cell>
          <cell r="F988" t="str">
            <v>DISTRITO - 1</v>
          </cell>
          <cell r="G988" t="str">
            <v>I</v>
          </cell>
          <cell r="H988">
            <v>214000</v>
          </cell>
          <cell r="I988">
            <v>171000</v>
          </cell>
          <cell r="J988">
            <v>43000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2</v>
          </cell>
          <cell r="R988" t="str">
            <v>OBRAS Y MEDIO AMBIENTE</v>
          </cell>
          <cell r="S988">
            <v>18</v>
          </cell>
          <cell r="T988" t="str">
            <v>CONSTRUCCION Y MANTENIMIENTO DE CAMINOS VECINALES</v>
          </cell>
          <cell r="U988">
            <v>2</v>
          </cell>
          <cell r="V988" t="str">
            <v>PROYECTOS - 2007 P/CONCLUSION</v>
          </cell>
          <cell r="W988">
            <v>1317</v>
          </cell>
        </row>
        <row r="989">
          <cell r="B989" t="str">
            <v>B05-16729-00000</v>
          </cell>
          <cell r="C989" t="str">
            <v>ENLOSETADO CALLE 14</v>
          </cell>
          <cell r="D989" t="str">
            <v>TEJADA RECTANGULAR</v>
          </cell>
          <cell r="E989">
            <v>1</v>
          </cell>
          <cell r="F989" t="str">
            <v>DISTRITO - 1</v>
          </cell>
          <cell r="G989" t="str">
            <v>I</v>
          </cell>
          <cell r="H989">
            <v>118000</v>
          </cell>
          <cell r="I989">
            <v>118000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2</v>
          </cell>
          <cell r="R989" t="str">
            <v>OBRAS Y MEDIO AMBIENTE</v>
          </cell>
          <cell r="S989">
            <v>18</v>
          </cell>
          <cell r="T989" t="str">
            <v>CONSTRUCCION Y MANTENIMIENTO DE CAMINOS VECINALES</v>
          </cell>
          <cell r="U989">
            <v>2</v>
          </cell>
          <cell r="V989" t="str">
            <v>PROYECTOS - 2007 P/CONCLUSION</v>
          </cell>
          <cell r="W989">
            <v>1318</v>
          </cell>
        </row>
        <row r="990">
          <cell r="B990" t="str">
            <v>B05-16732-00000</v>
          </cell>
          <cell r="C990" t="str">
            <v>ENLOSETADO CALLE 17</v>
          </cell>
          <cell r="D990" t="str">
            <v>TEJADA RECTANGULAR</v>
          </cell>
          <cell r="E990">
            <v>1</v>
          </cell>
          <cell r="F990" t="str">
            <v>DISTRITO - 1</v>
          </cell>
          <cell r="G990" t="str">
            <v>I</v>
          </cell>
          <cell r="H990">
            <v>14840</v>
          </cell>
          <cell r="I990">
            <v>14840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2</v>
          </cell>
          <cell r="R990" t="str">
            <v>OBRAS Y MEDIO AMBIENTE</v>
          </cell>
          <cell r="S990">
            <v>18</v>
          </cell>
          <cell r="T990" t="str">
            <v>CONSTRUCCION Y MANTENIMIENTO DE CAMINOS VECINALES</v>
          </cell>
          <cell r="U990">
            <v>2</v>
          </cell>
          <cell r="V990" t="str">
            <v>PROYECTOS - 2007 P/CONCLUSION</v>
          </cell>
          <cell r="W990">
            <v>1319</v>
          </cell>
        </row>
        <row r="991">
          <cell r="B991" t="str">
            <v>B05-16733-00000</v>
          </cell>
          <cell r="C991" t="str">
            <v xml:space="preserve">ENLOSETADO CALLE 17 (ENTRE CALLES 24C Y 29C)  (FASE I) </v>
          </cell>
          <cell r="D991" t="str">
            <v>PLAN 482</v>
          </cell>
          <cell r="E991">
            <v>1</v>
          </cell>
          <cell r="F991" t="str">
            <v>DISTRITO - 1</v>
          </cell>
          <cell r="G991" t="str">
            <v>I</v>
          </cell>
          <cell r="H991">
            <v>134947</v>
          </cell>
          <cell r="I991">
            <v>134947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2</v>
          </cell>
          <cell r="R991" t="str">
            <v>OBRAS Y MEDIO AMBIENTE</v>
          </cell>
          <cell r="S991">
            <v>18</v>
          </cell>
          <cell r="T991" t="str">
            <v>CONSTRUCCION Y MANTENIMIENTO DE CAMINOS VECINALES</v>
          </cell>
          <cell r="U991">
            <v>2</v>
          </cell>
          <cell r="V991" t="str">
            <v>PROYECTOS - 2007 P/CONCLUSION</v>
          </cell>
          <cell r="W991">
            <v>1320</v>
          </cell>
        </row>
        <row r="992">
          <cell r="B992" t="str">
            <v>B05-16735-00000</v>
          </cell>
          <cell r="C992" t="str">
            <v xml:space="preserve">ENLOSETADO CALLE 18 (ENTRE 27C Y 29C) (FASE II) </v>
          </cell>
          <cell r="D992" t="str">
            <v>PLAN 482</v>
          </cell>
          <cell r="E992">
            <v>1</v>
          </cell>
          <cell r="F992" t="str">
            <v>DISTRITO - 1</v>
          </cell>
          <cell r="G992" t="str">
            <v>I</v>
          </cell>
          <cell r="H992">
            <v>146000</v>
          </cell>
          <cell r="I992">
            <v>146000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</v>
          </cell>
          <cell r="R992" t="str">
            <v>OBRAS Y MEDIO AMBIENTE</v>
          </cell>
          <cell r="S992">
            <v>18</v>
          </cell>
          <cell r="T992" t="str">
            <v>CONSTRUCCION Y MANTENIMIENTO DE CAMINOS VECINALES</v>
          </cell>
          <cell r="U992">
            <v>2</v>
          </cell>
          <cell r="V992" t="str">
            <v>PROYECTOS - 2007 P/CONCLUSION</v>
          </cell>
          <cell r="W992">
            <v>1321</v>
          </cell>
        </row>
        <row r="993">
          <cell r="B993" t="str">
            <v>B05-16737-00000</v>
          </cell>
          <cell r="C993" t="str">
            <v>ENLOSETADO CALLE 2</v>
          </cell>
          <cell r="D993" t="str">
            <v>TEJADA RECTANGULAR</v>
          </cell>
          <cell r="E993">
            <v>1</v>
          </cell>
          <cell r="F993" t="str">
            <v>DISTRITO - 1</v>
          </cell>
          <cell r="G993" t="str">
            <v>I</v>
          </cell>
          <cell r="H993">
            <v>4714</v>
          </cell>
          <cell r="I993">
            <v>4714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</v>
          </cell>
          <cell r="R993" t="str">
            <v>OBRAS Y MEDIO AMBIENTE</v>
          </cell>
          <cell r="S993">
            <v>18</v>
          </cell>
          <cell r="T993" t="str">
            <v>CONSTRUCCION Y MANTENIMIENTO DE CAMINOS VECINALES</v>
          </cell>
          <cell r="U993">
            <v>2</v>
          </cell>
          <cell r="V993" t="str">
            <v>PROYECTOS - 2007 P/CONCLUSION</v>
          </cell>
          <cell r="W993">
            <v>1322</v>
          </cell>
        </row>
        <row r="994">
          <cell r="B994" t="str">
            <v>B05-16738-00000</v>
          </cell>
          <cell r="C994" t="str">
            <v>ENLOSETADO CALLE 2 (AV. LITORAL Y SAN CRISTOBAL)</v>
          </cell>
          <cell r="D994" t="str">
            <v>EXALTACION 1RA SECCION</v>
          </cell>
          <cell r="E994">
            <v>1</v>
          </cell>
          <cell r="F994" t="str">
            <v>DISTRITO - 1</v>
          </cell>
          <cell r="G994" t="str">
            <v>I</v>
          </cell>
          <cell r="H994">
            <v>160000</v>
          </cell>
          <cell r="I994">
            <v>160000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2</v>
          </cell>
          <cell r="R994" t="str">
            <v>OBRAS Y MEDIO AMBIENTE</v>
          </cell>
          <cell r="S994">
            <v>18</v>
          </cell>
          <cell r="T994" t="str">
            <v>CONSTRUCCION Y MANTENIMIENTO DE CAMINOS VECINALES</v>
          </cell>
          <cell r="U994">
            <v>2</v>
          </cell>
          <cell r="V994" t="str">
            <v>PROYECTOS - 2007 P/CONCLUSION</v>
          </cell>
          <cell r="W994">
            <v>1323</v>
          </cell>
        </row>
        <row r="995">
          <cell r="B995" t="str">
            <v>B05-16742-00000</v>
          </cell>
          <cell r="C995" t="str">
            <v xml:space="preserve">ENLOSETADO CALLE 25 DE MAYO </v>
          </cell>
          <cell r="D995" t="str">
            <v>CENTRAL VILLA DOLORES</v>
          </cell>
          <cell r="E995">
            <v>1</v>
          </cell>
          <cell r="F995" t="str">
            <v>DISTRITO - 1</v>
          </cell>
          <cell r="G995" t="str">
            <v>I</v>
          </cell>
          <cell r="H995">
            <v>42396</v>
          </cell>
          <cell r="I995">
            <v>42396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2</v>
          </cell>
          <cell r="R995" t="str">
            <v>OBRAS Y MEDIO AMBIENTE</v>
          </cell>
          <cell r="S995">
            <v>18</v>
          </cell>
          <cell r="T995" t="str">
            <v>CONSTRUCCION Y MANTENIMIENTO DE CAMINOS VECINALES</v>
          </cell>
          <cell r="U995">
            <v>2</v>
          </cell>
          <cell r="V995" t="str">
            <v>PROYECTOS - 2007 P/CONCLUSION</v>
          </cell>
          <cell r="W995">
            <v>1324</v>
          </cell>
        </row>
        <row r="996">
          <cell r="B996" t="str">
            <v>B05-16743-00000</v>
          </cell>
          <cell r="C996" t="str">
            <v>ENLOSETADO CALLE 3</v>
          </cell>
          <cell r="D996" t="str">
            <v>TEJADA RECTANGULAR</v>
          </cell>
          <cell r="E996">
            <v>1</v>
          </cell>
          <cell r="F996" t="str">
            <v>DISTRITO - 1</v>
          </cell>
          <cell r="G996" t="str">
            <v>I</v>
          </cell>
          <cell r="H996">
            <v>178000</v>
          </cell>
          <cell r="I996">
            <v>178000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2</v>
          </cell>
          <cell r="R996" t="str">
            <v>OBRAS Y MEDIO AMBIENTE</v>
          </cell>
          <cell r="S996">
            <v>18</v>
          </cell>
          <cell r="T996" t="str">
            <v>CONSTRUCCION Y MANTENIMIENTO DE CAMINOS VECINALES</v>
          </cell>
          <cell r="U996">
            <v>2</v>
          </cell>
          <cell r="V996" t="str">
            <v>PROYECTOS - 2007 P/CONCLUSION</v>
          </cell>
          <cell r="W996">
            <v>1325</v>
          </cell>
        </row>
        <row r="997">
          <cell r="B997" t="str">
            <v>B05-16744-00000</v>
          </cell>
          <cell r="C997" t="str">
            <v>ENLOSETADO CALLE 3 (AV. 6 DE JUNIO Y CAYO)</v>
          </cell>
          <cell r="D997" t="str">
            <v>EXALTACION 1RA SECCION</v>
          </cell>
          <cell r="E997">
            <v>1</v>
          </cell>
          <cell r="F997" t="str">
            <v>DISTRITO - 1</v>
          </cell>
          <cell r="G997" t="str">
            <v>I</v>
          </cell>
          <cell r="H997">
            <v>16690</v>
          </cell>
          <cell r="I997">
            <v>475</v>
          </cell>
          <cell r="J997">
            <v>16215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2</v>
          </cell>
          <cell r="R997" t="str">
            <v>OBRAS Y MEDIO AMBIENTE</v>
          </cell>
          <cell r="S997">
            <v>18</v>
          </cell>
          <cell r="T997" t="str">
            <v>CONSTRUCCION Y MANTENIMIENTO DE CAMINOS VECINALES</v>
          </cell>
          <cell r="U997">
            <v>2</v>
          </cell>
          <cell r="V997" t="str">
            <v>PROYECTOS - 2007 P/CONCLUSION</v>
          </cell>
          <cell r="W997">
            <v>1326</v>
          </cell>
        </row>
        <row r="998">
          <cell r="B998" t="str">
            <v>B05-16746-00000</v>
          </cell>
          <cell r="C998" t="str">
            <v>ENLOSETADO CALLE 6</v>
          </cell>
          <cell r="D998" t="str">
            <v>TEJADA RECTANGULAR</v>
          </cell>
          <cell r="E998">
            <v>1</v>
          </cell>
          <cell r="F998" t="str">
            <v>DISTRITO - 1</v>
          </cell>
          <cell r="G998" t="str">
            <v>I</v>
          </cell>
          <cell r="H998">
            <v>19178</v>
          </cell>
          <cell r="I998">
            <v>0</v>
          </cell>
          <cell r="J998">
            <v>19178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2</v>
          </cell>
          <cell r="R998" t="str">
            <v>OBRAS Y MEDIO AMBIENTE</v>
          </cell>
          <cell r="S998">
            <v>18</v>
          </cell>
          <cell r="T998" t="str">
            <v>CONSTRUCCION Y MANTENIMIENTO DE CAMINOS VECINALES</v>
          </cell>
          <cell r="U998">
            <v>2</v>
          </cell>
          <cell r="V998" t="str">
            <v>PROYECTOS - 2007 P/CONCLUSION</v>
          </cell>
          <cell r="W998">
            <v>1327</v>
          </cell>
        </row>
        <row r="999">
          <cell r="B999" t="str">
            <v>B05-16747-00000</v>
          </cell>
          <cell r="C999" t="str">
            <v>ENLOSETADO CALLE 6 (FASE II)</v>
          </cell>
          <cell r="D999" t="str">
            <v>SANTIAGO I</v>
          </cell>
          <cell r="E999">
            <v>1</v>
          </cell>
          <cell r="F999" t="str">
            <v>DISTRITO - 1</v>
          </cell>
          <cell r="G999" t="str">
            <v>I</v>
          </cell>
          <cell r="H999">
            <v>158000</v>
          </cell>
          <cell r="I999">
            <v>158000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2</v>
          </cell>
          <cell r="R999" t="str">
            <v>OBRAS Y MEDIO AMBIENTE</v>
          </cell>
          <cell r="S999">
            <v>18</v>
          </cell>
          <cell r="T999" t="str">
            <v>CONSTRUCCION Y MANTENIMIENTO DE CAMINOS VECINALES</v>
          </cell>
          <cell r="U999">
            <v>2</v>
          </cell>
          <cell r="V999" t="str">
            <v>PROYECTOS - 2007 P/CONCLUSION</v>
          </cell>
          <cell r="W999">
            <v>1328</v>
          </cell>
        </row>
        <row r="1000">
          <cell r="B1000" t="str">
            <v>B05-16749-00000</v>
          </cell>
          <cell r="C1000" t="str">
            <v>ENLOSETADO CALLE 7 (AV. LITORAL Y SAN CRISTOBAL)</v>
          </cell>
          <cell r="D1000" t="str">
            <v>EXALTACION 1RA SECCION</v>
          </cell>
          <cell r="E1000">
            <v>1</v>
          </cell>
          <cell r="F1000" t="str">
            <v>DISTRITO - 1</v>
          </cell>
          <cell r="G1000" t="str">
            <v>I</v>
          </cell>
          <cell r="H1000">
            <v>14541</v>
          </cell>
          <cell r="I1000">
            <v>14541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2</v>
          </cell>
          <cell r="R1000" t="str">
            <v>OBRAS Y MEDIO AMBIENTE</v>
          </cell>
          <cell r="S1000">
            <v>18</v>
          </cell>
          <cell r="T1000" t="str">
            <v>CONSTRUCCION Y MANTENIMIENTO DE CAMINOS VECINALES</v>
          </cell>
          <cell r="U1000">
            <v>2</v>
          </cell>
          <cell r="V1000" t="str">
            <v>PROYECTOS - 2007 P/CONCLUSION</v>
          </cell>
          <cell r="W1000">
            <v>1329</v>
          </cell>
        </row>
        <row r="1001">
          <cell r="B1001" t="str">
            <v>B05-16750-00000</v>
          </cell>
          <cell r="C1001" t="str">
            <v>ENLOSETADO CALLE 7 (FASE I)</v>
          </cell>
          <cell r="D1001" t="str">
            <v>SANTIAGO I</v>
          </cell>
          <cell r="E1001">
            <v>1</v>
          </cell>
          <cell r="F1001" t="str">
            <v>DISTRITO - 1</v>
          </cell>
          <cell r="G1001" t="str">
            <v>I</v>
          </cell>
          <cell r="H1001">
            <v>110000</v>
          </cell>
          <cell r="I1001">
            <v>110000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2</v>
          </cell>
          <cell r="R1001" t="str">
            <v>OBRAS Y MEDIO AMBIENTE</v>
          </cell>
          <cell r="S1001">
            <v>18</v>
          </cell>
          <cell r="T1001" t="str">
            <v>CONSTRUCCION Y MANTENIMIENTO DE CAMINOS VECINALES</v>
          </cell>
          <cell r="U1001">
            <v>2</v>
          </cell>
          <cell r="V1001" t="str">
            <v>PROYECTOS - 2007 P/CONCLUSION</v>
          </cell>
          <cell r="W1001">
            <v>1330</v>
          </cell>
        </row>
        <row r="1002">
          <cell r="B1002" t="str">
            <v>B05-16751-00000</v>
          </cell>
          <cell r="C1002" t="str">
            <v>ENLOSETADO CALLE 8 (ENTRE AV. 6 DE MARZO Y AV. RAUL SALMON) FASE III</v>
          </cell>
          <cell r="D1002" t="str">
            <v>CENTRAL 12 DE OCTUBRE</v>
          </cell>
          <cell r="E1002">
            <v>1</v>
          </cell>
          <cell r="F1002" t="str">
            <v>DISTRITO - 1</v>
          </cell>
          <cell r="G1002" t="str">
            <v>I</v>
          </cell>
          <cell r="H1002">
            <v>9500</v>
          </cell>
          <cell r="I1002">
            <v>0</v>
          </cell>
          <cell r="J1002">
            <v>9500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2</v>
          </cell>
          <cell r="R1002" t="str">
            <v>OBRAS Y MEDIO AMBIENTE</v>
          </cell>
          <cell r="S1002">
            <v>18</v>
          </cell>
          <cell r="T1002" t="str">
            <v>CONSTRUCCION Y MANTENIMIENTO DE CAMINOS VECINALES</v>
          </cell>
          <cell r="U1002">
            <v>2</v>
          </cell>
          <cell r="V1002" t="str">
            <v>PROYECTOS - 2007 P/CONCLUSION</v>
          </cell>
          <cell r="W1002">
            <v>1331</v>
          </cell>
        </row>
        <row r="1003">
          <cell r="B1003" t="str">
            <v>B05-16770-00000</v>
          </cell>
          <cell r="C1003" t="str">
            <v>ENLOSETADO CALLE FELIPE BESTRES (CONCLUSION)</v>
          </cell>
          <cell r="D1003" t="str">
            <v>PLAN 175</v>
          </cell>
          <cell r="E1003">
            <v>1</v>
          </cell>
          <cell r="F1003" t="str">
            <v>DISTRITO - 1</v>
          </cell>
          <cell r="G1003" t="str">
            <v>I</v>
          </cell>
          <cell r="H1003">
            <v>2445</v>
          </cell>
          <cell r="I1003">
            <v>2445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2</v>
          </cell>
          <cell r="R1003" t="str">
            <v>OBRAS Y MEDIO AMBIENTE</v>
          </cell>
          <cell r="S1003">
            <v>18</v>
          </cell>
          <cell r="T1003" t="str">
            <v>CONSTRUCCION Y MANTENIMIENTO DE CAMINOS VECINALES</v>
          </cell>
          <cell r="U1003">
            <v>2</v>
          </cell>
          <cell r="V1003" t="str">
            <v>PROYECTOS - 2007 P/CONCLUSION</v>
          </cell>
          <cell r="W1003">
            <v>1332</v>
          </cell>
        </row>
        <row r="1004">
          <cell r="B1004" t="str">
            <v>B05-16773-00000</v>
          </cell>
          <cell r="C1004" t="str">
            <v xml:space="preserve">ENLOSETADO CALLE FRANCISCO VEZGA </v>
          </cell>
          <cell r="D1004" t="str">
            <v>CENTRAL VILLA DOLORES</v>
          </cell>
          <cell r="E1004">
            <v>1</v>
          </cell>
          <cell r="F1004" t="str">
            <v>DISTRITO - 1</v>
          </cell>
          <cell r="G1004" t="str">
            <v>I</v>
          </cell>
          <cell r="H1004">
            <v>298330</v>
          </cell>
          <cell r="I1004">
            <v>298330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2</v>
          </cell>
          <cell r="R1004" t="str">
            <v>OBRAS Y MEDIO AMBIENTE</v>
          </cell>
          <cell r="S1004">
            <v>18</v>
          </cell>
          <cell r="T1004" t="str">
            <v>CONSTRUCCION Y MANTENIMIENTO DE CAMINOS VECINALES</v>
          </cell>
          <cell r="U1004">
            <v>2</v>
          </cell>
          <cell r="V1004" t="str">
            <v>PROYECTOS - 2007 P/CONCLUSION</v>
          </cell>
          <cell r="W1004">
            <v>1333</v>
          </cell>
        </row>
        <row r="1005">
          <cell r="B1005" t="str">
            <v>B05-16776-00000</v>
          </cell>
          <cell r="C1005" t="str">
            <v>ENLOSETADO CALLE JOSE CABALLERO</v>
          </cell>
          <cell r="D1005" t="str">
            <v>PLAN 175</v>
          </cell>
          <cell r="E1005">
            <v>1</v>
          </cell>
          <cell r="F1005" t="str">
            <v>DISTRITO - 1</v>
          </cell>
          <cell r="G1005" t="str">
            <v>I</v>
          </cell>
          <cell r="H1005">
            <v>3180</v>
          </cell>
          <cell r="I1005">
            <v>3180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2</v>
          </cell>
          <cell r="R1005" t="str">
            <v>OBRAS Y MEDIO AMBIENTE</v>
          </cell>
          <cell r="S1005">
            <v>18</v>
          </cell>
          <cell r="T1005" t="str">
            <v>CONSTRUCCION Y MANTENIMIENTO DE CAMINOS VECINALES</v>
          </cell>
          <cell r="U1005">
            <v>2</v>
          </cell>
          <cell r="V1005" t="str">
            <v>PROYECTOS - 2007 P/CONCLUSION</v>
          </cell>
          <cell r="W1005">
            <v>1334</v>
          </cell>
        </row>
        <row r="1006">
          <cell r="B1006" t="str">
            <v>B05-16777-00000</v>
          </cell>
          <cell r="C1006" t="str">
            <v>ENLOSETADO CALLE JUAN MEJIA GONZALES (CALLE 4)</v>
          </cell>
          <cell r="D1006" t="str">
            <v>CENTRAL BOLIVAR A</v>
          </cell>
          <cell r="E1006">
            <v>1</v>
          </cell>
          <cell r="F1006" t="str">
            <v>DISTRITO - 1</v>
          </cell>
          <cell r="G1006" t="str">
            <v>I</v>
          </cell>
          <cell r="H1006">
            <v>234008</v>
          </cell>
          <cell r="I1006">
            <v>144718</v>
          </cell>
          <cell r="J1006">
            <v>89290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2</v>
          </cell>
          <cell r="R1006" t="str">
            <v>OBRAS Y MEDIO AMBIENTE</v>
          </cell>
          <cell r="S1006">
            <v>18</v>
          </cell>
          <cell r="T1006" t="str">
            <v>CONSTRUCCION Y MANTENIMIENTO DE CAMINOS VECINALES</v>
          </cell>
          <cell r="U1006">
            <v>2</v>
          </cell>
          <cell r="V1006" t="str">
            <v>PROYECTOS - 2007 P/CONCLUSION</v>
          </cell>
          <cell r="W1006">
            <v>1335</v>
          </cell>
        </row>
        <row r="1007">
          <cell r="B1007" t="str">
            <v>B05-16780-00000</v>
          </cell>
          <cell r="C1007" t="str">
            <v>ENLOSETADO CALLE MANUEL CUELLAR + CORDON  DE ACERA (C.15) FASE I</v>
          </cell>
          <cell r="D1007" t="str">
            <v>PLAN 266</v>
          </cell>
          <cell r="E1007">
            <v>1</v>
          </cell>
          <cell r="F1007" t="str">
            <v>DISTRITO - 1</v>
          </cell>
          <cell r="G1007" t="str">
            <v>I</v>
          </cell>
          <cell r="H1007">
            <v>114365</v>
          </cell>
          <cell r="I1007">
            <v>114365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2</v>
          </cell>
          <cell r="R1007" t="str">
            <v>OBRAS Y MEDIO AMBIENTE</v>
          </cell>
          <cell r="S1007">
            <v>18</v>
          </cell>
          <cell r="T1007" t="str">
            <v>CONSTRUCCION Y MANTENIMIENTO DE CAMINOS VECINALES</v>
          </cell>
          <cell r="U1007">
            <v>2</v>
          </cell>
          <cell r="V1007" t="str">
            <v>PROYECTOS - 2007 P/CONCLUSION</v>
          </cell>
          <cell r="W1007">
            <v>1336</v>
          </cell>
        </row>
        <row r="1008">
          <cell r="B1008" t="str">
            <v>B05-16830-00000</v>
          </cell>
          <cell r="C1008" t="str">
            <v>ENLOSETADO DE LA CALLE 4 (DESDE CALLE CIVICA HASTA CALLE E)</v>
          </cell>
          <cell r="D1008" t="str">
            <v>SANTA ROSA</v>
          </cell>
          <cell r="E1008">
            <v>1</v>
          </cell>
          <cell r="F1008" t="str">
            <v>DISTRITO - 1</v>
          </cell>
          <cell r="G1008" t="str">
            <v>I</v>
          </cell>
          <cell r="H1008">
            <v>145000</v>
          </cell>
          <cell r="I1008">
            <v>80000</v>
          </cell>
          <cell r="J1008">
            <v>65000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2</v>
          </cell>
          <cell r="R1008" t="str">
            <v>OBRAS Y MEDIO AMBIENTE</v>
          </cell>
          <cell r="S1008">
            <v>18</v>
          </cell>
          <cell r="T1008" t="str">
            <v>CONSTRUCCION Y MANTENIMIENTO DE CAMINOS VECINALES</v>
          </cell>
          <cell r="U1008">
            <v>2</v>
          </cell>
          <cell r="V1008" t="str">
            <v>PROYECTOS - 2007 P/CONCLUSION</v>
          </cell>
          <cell r="W1008">
            <v>1338</v>
          </cell>
        </row>
        <row r="1009">
          <cell r="B1009" t="str">
            <v>B05-16831-00000</v>
          </cell>
          <cell r="C1009" t="str">
            <v>ENLOSETADO DE LA CALLE 6</v>
          </cell>
          <cell r="D1009" t="str">
            <v>SANTA ROSA</v>
          </cell>
          <cell r="E1009">
            <v>1</v>
          </cell>
          <cell r="F1009" t="str">
            <v>DISTRITO - 1</v>
          </cell>
          <cell r="G1009" t="str">
            <v>I</v>
          </cell>
          <cell r="H1009">
            <v>150000</v>
          </cell>
          <cell r="I1009">
            <v>150000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</v>
          </cell>
          <cell r="R1009" t="str">
            <v>OBRAS Y MEDIO AMBIENTE</v>
          </cell>
          <cell r="S1009">
            <v>18</v>
          </cell>
          <cell r="T1009" t="str">
            <v>CONSTRUCCION Y MANTENIMIENTO DE CAMINOS VECINALES</v>
          </cell>
          <cell r="U1009">
            <v>2</v>
          </cell>
          <cell r="V1009" t="str">
            <v>PROYECTOS - 2007 P/CONCLUSION</v>
          </cell>
          <cell r="W1009">
            <v>1339</v>
          </cell>
        </row>
        <row r="1010">
          <cell r="B1010" t="str">
            <v>B05-16854-00000</v>
          </cell>
          <cell r="C1010" t="str">
            <v xml:space="preserve">ENLOSETADO PASAJE MEJILLONES </v>
          </cell>
          <cell r="D1010" t="str">
            <v>CENTRAL VILLA DOLORES</v>
          </cell>
          <cell r="E1010">
            <v>1</v>
          </cell>
          <cell r="F1010" t="str">
            <v>DISTRITO - 1</v>
          </cell>
          <cell r="G1010" t="str">
            <v>I</v>
          </cell>
          <cell r="H1010">
            <v>131000</v>
          </cell>
          <cell r="I1010">
            <v>116000</v>
          </cell>
          <cell r="J1010">
            <v>15000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2</v>
          </cell>
          <cell r="R1010" t="str">
            <v>OBRAS Y MEDIO AMBIENTE</v>
          </cell>
          <cell r="S1010">
            <v>18</v>
          </cell>
          <cell r="T1010" t="str">
            <v>CONSTRUCCION Y MANTENIMIENTO DE CAMINOS VECINALES</v>
          </cell>
          <cell r="U1010">
            <v>2</v>
          </cell>
          <cell r="V1010" t="str">
            <v>PROYECTOS - 2007 P/CONCLUSION</v>
          </cell>
          <cell r="W1010">
            <v>1341</v>
          </cell>
        </row>
        <row r="1011">
          <cell r="B1011" t="str">
            <v>B05-16939-00000</v>
          </cell>
          <cell r="C1011" t="str">
            <v>MEJORAMIENTO PARQUE RECREO (ENTRE C. 3 Y 4)</v>
          </cell>
          <cell r="D1011" t="str">
            <v>PLAN 361</v>
          </cell>
          <cell r="E1011">
            <v>1</v>
          </cell>
          <cell r="F1011" t="str">
            <v>DISTRITO - 1</v>
          </cell>
          <cell r="G1011" t="str">
            <v>I</v>
          </cell>
          <cell r="H1011">
            <v>70098</v>
          </cell>
          <cell r="I1011">
            <v>70098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</v>
          </cell>
          <cell r="R1011" t="str">
            <v>OBRAS Y MEDIO AMBIENTE</v>
          </cell>
          <cell r="S1011">
            <v>12</v>
          </cell>
          <cell r="T1011" t="str">
            <v>INFRAESTRUCTURA URBANA Y RURAL</v>
          </cell>
          <cell r="U1011">
            <v>2</v>
          </cell>
          <cell r="V1011" t="str">
            <v>PROYECTOS - 2007 P/CONCLUSION</v>
          </cell>
          <cell r="W1011">
            <v>1344</v>
          </cell>
        </row>
        <row r="1012">
          <cell r="B1012" t="str">
            <v>B05-16944-00000</v>
          </cell>
          <cell r="C1012" t="str">
            <v>ENLOSETADO AV. JORGE CARRASCO (DESDE CALLE 1 HACIA ABAJO)</v>
          </cell>
          <cell r="D1012" t="str">
            <v>CENTRAL 12 DE OCTUBRE</v>
          </cell>
          <cell r="E1012">
            <v>1</v>
          </cell>
          <cell r="F1012" t="str">
            <v>DISTRITO - 1</v>
          </cell>
          <cell r="G1012" t="str">
            <v>I</v>
          </cell>
          <cell r="H1012">
            <v>400000</v>
          </cell>
          <cell r="I1012">
            <v>0</v>
          </cell>
          <cell r="J1012">
            <v>400000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2</v>
          </cell>
          <cell r="R1012" t="str">
            <v>OBRAS Y MEDIO AMBIENTE</v>
          </cell>
          <cell r="S1012">
            <v>18</v>
          </cell>
          <cell r="T1012" t="str">
            <v>CONSTRUCCION Y MANTENIMIENTO DE CAMINOS VECINALES</v>
          </cell>
          <cell r="U1012">
            <v>2</v>
          </cell>
          <cell r="V1012" t="str">
            <v>PROYECTOS - 2007 P/CONCLUSION</v>
          </cell>
          <cell r="W1012">
            <v>1346</v>
          </cell>
        </row>
        <row r="1013">
          <cell r="B1013" t="str">
            <v>B05-16945-00000</v>
          </cell>
          <cell r="C1013" t="str">
            <v>ENLOSETADO AV. RAUL SALMON (ENTRE CALLES 2 Y 5)</v>
          </cell>
          <cell r="D1013" t="str">
            <v>CENTRAL 12 DE OCTUBRE</v>
          </cell>
          <cell r="E1013">
            <v>1</v>
          </cell>
          <cell r="F1013" t="str">
            <v>DISTRITO - 1</v>
          </cell>
          <cell r="G1013" t="str">
            <v>I</v>
          </cell>
          <cell r="H1013">
            <v>50997</v>
          </cell>
          <cell r="I1013">
            <v>50997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2</v>
          </cell>
          <cell r="R1013" t="str">
            <v>OBRAS Y MEDIO AMBIENTE</v>
          </cell>
          <cell r="S1013">
            <v>18</v>
          </cell>
          <cell r="T1013" t="str">
            <v>CONSTRUCCION Y MANTENIMIENTO DE CAMINOS VECINALES</v>
          </cell>
          <cell r="U1013">
            <v>2</v>
          </cell>
          <cell r="V1013" t="str">
            <v>PROYECTOS - 2007 P/CONCLUSION</v>
          </cell>
          <cell r="W1013">
            <v>1347</v>
          </cell>
        </row>
        <row r="1014">
          <cell r="B1014" t="str">
            <v>B05-16946-00000</v>
          </cell>
          <cell r="C1014" t="str">
            <v>ENLOSETADO AV. TIAHUANACU (ENTRE CALLES 1 Y 2)</v>
          </cell>
          <cell r="D1014" t="str">
            <v>CENTRAL 12 DE OCTUBRE</v>
          </cell>
          <cell r="E1014">
            <v>1</v>
          </cell>
          <cell r="F1014" t="str">
            <v>DISTRITO - 1</v>
          </cell>
          <cell r="G1014" t="str">
            <v>I</v>
          </cell>
          <cell r="H1014">
            <v>130000</v>
          </cell>
          <cell r="I1014">
            <v>80000</v>
          </cell>
          <cell r="J1014">
            <v>50000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2</v>
          </cell>
          <cell r="R1014" t="str">
            <v>OBRAS Y MEDIO AMBIENTE</v>
          </cell>
          <cell r="S1014">
            <v>18</v>
          </cell>
          <cell r="T1014" t="str">
            <v>CONSTRUCCION Y MANTENIMIENTO DE CAMINOS VECINALES</v>
          </cell>
          <cell r="U1014">
            <v>2</v>
          </cell>
          <cell r="V1014" t="str">
            <v>PROYECTOS - 2007 P/CONCLUSION</v>
          </cell>
          <cell r="W1014">
            <v>1348</v>
          </cell>
        </row>
        <row r="1015">
          <cell r="B1015" t="str">
            <v>B05-16947-00000</v>
          </cell>
          <cell r="C1015" t="str">
            <v>ENLOSETADO CALLE 1 (ENTRE AV. TIAHUNACU Y AV. JORGE CARRASCO)</v>
          </cell>
          <cell r="D1015" t="str">
            <v>CENTRAL 12 DE OCTUBRE</v>
          </cell>
          <cell r="E1015">
            <v>1</v>
          </cell>
          <cell r="F1015" t="str">
            <v>DISTRITO - 1</v>
          </cell>
          <cell r="G1015" t="str">
            <v>I</v>
          </cell>
          <cell r="H1015">
            <v>150000</v>
          </cell>
          <cell r="I1015">
            <v>150000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2</v>
          </cell>
          <cell r="R1015" t="str">
            <v>OBRAS Y MEDIO AMBIENTE</v>
          </cell>
          <cell r="S1015">
            <v>18</v>
          </cell>
          <cell r="T1015" t="str">
            <v>CONSTRUCCION Y MANTENIMIENTO DE CAMINOS VECINALES</v>
          </cell>
          <cell r="U1015">
            <v>2</v>
          </cell>
          <cell r="V1015" t="str">
            <v>PROYECTOS - 2007 P/CONCLUSION</v>
          </cell>
          <cell r="W1015">
            <v>1349</v>
          </cell>
        </row>
        <row r="1016">
          <cell r="B1016" t="str">
            <v>B05-16956-00000</v>
          </cell>
          <cell r="C1016" t="str">
            <v>RECONSTRUCCION Y AMPLIACION DE MINGITORIO PUBLICO</v>
          </cell>
          <cell r="D1016" t="str">
            <v>ROSAS PAMPA</v>
          </cell>
          <cell r="E1016">
            <v>1</v>
          </cell>
          <cell r="F1016" t="str">
            <v>DISTRITO - 1</v>
          </cell>
          <cell r="G1016" t="str">
            <v>I</v>
          </cell>
          <cell r="H1016">
            <v>285509</v>
          </cell>
          <cell r="I1016">
            <v>0</v>
          </cell>
          <cell r="J1016">
            <v>285509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2</v>
          </cell>
          <cell r="R1016" t="str">
            <v>OBRAS Y MEDIO AMBIENTE</v>
          </cell>
          <cell r="S1016">
            <v>12</v>
          </cell>
          <cell r="T1016" t="str">
            <v>INFRAESTRUCTURA URBANA Y RURAL</v>
          </cell>
          <cell r="U1016">
            <v>2</v>
          </cell>
          <cell r="V1016" t="str">
            <v>PROYECTOS - 2007 P/CONCLUSION</v>
          </cell>
          <cell r="W1016">
            <v>1350</v>
          </cell>
        </row>
        <row r="1017">
          <cell r="B1017" t="str">
            <v>B05-16971-00000</v>
          </cell>
          <cell r="C1017" t="str">
            <v>REMODELACION SEDE SOCIAL</v>
          </cell>
          <cell r="D1017" t="str">
            <v>CENTRAL 12 DE OCTUBRE</v>
          </cell>
          <cell r="E1017">
            <v>1</v>
          </cell>
          <cell r="F1017" t="str">
            <v>DISTRITO - 1</v>
          </cell>
          <cell r="G1017" t="str">
            <v>I</v>
          </cell>
          <cell r="H1017">
            <v>2232</v>
          </cell>
          <cell r="I1017">
            <v>0</v>
          </cell>
          <cell r="J1017">
            <v>2232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</v>
          </cell>
          <cell r="R1017" t="str">
            <v>OBRAS Y MEDIO AMBIENTE</v>
          </cell>
          <cell r="S1017">
            <v>12</v>
          </cell>
          <cell r="T1017" t="str">
            <v>INFRAESTRUCTURA URBANA Y RURAL</v>
          </cell>
          <cell r="U1017">
            <v>2</v>
          </cell>
          <cell r="V1017" t="str">
            <v>PROYECTOS - 2007 P/CONCLUSION</v>
          </cell>
          <cell r="W1017">
            <v>1351</v>
          </cell>
        </row>
        <row r="1018">
          <cell r="B1018" t="str">
            <v>B05-16977-00000</v>
          </cell>
          <cell r="C1018" t="str">
            <v>CONSTRUCCION DE TINGLADO CANCHA CUATRO SEDE SOCIAL</v>
          </cell>
          <cell r="D1018" t="str">
            <v>CENTRAL VILLA DOLORES</v>
          </cell>
          <cell r="E1018">
            <v>1</v>
          </cell>
          <cell r="F1018" t="str">
            <v>DISTRITO - 1</v>
          </cell>
          <cell r="G1018" t="str">
            <v>I</v>
          </cell>
          <cell r="H1018">
            <v>455000</v>
          </cell>
          <cell r="I1018">
            <v>243564</v>
          </cell>
          <cell r="J1018">
            <v>211436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2</v>
          </cell>
          <cell r="R1018" t="str">
            <v>OBRAS Y MEDIO AMBIENTE</v>
          </cell>
          <cell r="S1018">
            <v>12</v>
          </cell>
          <cell r="T1018" t="str">
            <v>INFRAESTRUCTURA URBANA Y RURAL</v>
          </cell>
          <cell r="U1018">
            <v>2</v>
          </cell>
          <cell r="V1018" t="str">
            <v>PROYECTOS - 2007 P/CONCLUSION</v>
          </cell>
          <cell r="W1018">
            <v>1352</v>
          </cell>
        </row>
        <row r="1019">
          <cell r="B1019" t="str">
            <v>B05-16978-00000</v>
          </cell>
          <cell r="C1019" t="str">
            <v>VACIADO DE PISO U.E. ROTARY CHUQUIAGO MARCA</v>
          </cell>
          <cell r="D1019" t="str">
            <v>SANTA ROSA</v>
          </cell>
          <cell r="E1019">
            <v>1</v>
          </cell>
          <cell r="F1019" t="str">
            <v>DISTRITO - 1</v>
          </cell>
          <cell r="G1019" t="str">
            <v>I</v>
          </cell>
          <cell r="H1019">
            <v>20839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20839</v>
          </cell>
          <cell r="P1019">
            <v>0</v>
          </cell>
          <cell r="Q1019">
            <v>1</v>
          </cell>
          <cell r="R1019" t="str">
            <v>PROTECCION SOCIAL</v>
          </cell>
          <cell r="S1019">
            <v>1</v>
          </cell>
          <cell r="T1019" t="str">
            <v>SERVICIO DE EDUCACION</v>
          </cell>
          <cell r="U1019">
            <v>2</v>
          </cell>
          <cell r="V1019" t="str">
            <v>PROYECTOS - 2007 P/CONCLUSION</v>
          </cell>
          <cell r="W1019">
            <v>1353</v>
          </cell>
        </row>
        <row r="1020">
          <cell r="B1020" t="str">
            <v>B05-16016-00000</v>
          </cell>
          <cell r="C1020" t="str">
            <v>ASFALTADO AV. DESAGUADERO (FASE I)</v>
          </cell>
          <cell r="D1020" t="str">
            <v>CUPILUPACA</v>
          </cell>
          <cell r="E1020">
            <v>2</v>
          </cell>
          <cell r="F1020" t="str">
            <v>DISTRITO - 2</v>
          </cell>
          <cell r="G1020" t="str">
            <v>I</v>
          </cell>
          <cell r="H1020">
            <v>195000</v>
          </cell>
          <cell r="I1020">
            <v>195000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2</v>
          </cell>
          <cell r="R1020" t="str">
            <v>OBRAS Y MEDIO AMBIENTE</v>
          </cell>
          <cell r="S1020">
            <v>18</v>
          </cell>
          <cell r="T1020" t="str">
            <v>CONSTRUCCION Y MANTENIMIENTO DE CAMINOS VECINALES</v>
          </cell>
          <cell r="U1020">
            <v>2</v>
          </cell>
          <cell r="V1020" t="str">
            <v>PROYECTOS - 2007 P/CONCLUSION</v>
          </cell>
          <cell r="W1020">
            <v>1358</v>
          </cell>
        </row>
        <row r="1021">
          <cell r="B1021" t="str">
            <v>B05-16081-00000</v>
          </cell>
          <cell r="C1021" t="str">
            <v>CONSTRUCCION CORDONES DE ACERA CALLES 3 - 5</v>
          </cell>
          <cell r="D1021" t="str">
            <v>EL KENKO</v>
          </cell>
          <cell r="E1021">
            <v>2</v>
          </cell>
          <cell r="F1021" t="str">
            <v>DISTRITO - 2</v>
          </cell>
          <cell r="G1021" t="str">
            <v>I</v>
          </cell>
          <cell r="H1021">
            <v>30000</v>
          </cell>
          <cell r="I1021">
            <v>30000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2</v>
          </cell>
          <cell r="R1021" t="str">
            <v>OBRAS Y MEDIO AMBIENTE</v>
          </cell>
          <cell r="S1021">
            <v>18</v>
          </cell>
          <cell r="T1021" t="str">
            <v>CONSTRUCCION Y MANTENIMIENTO DE CAMINOS VECINALES</v>
          </cell>
          <cell r="U1021">
            <v>2</v>
          </cell>
          <cell r="V1021" t="str">
            <v>PROYECTOS - 2007 P/CONCLUSION</v>
          </cell>
          <cell r="W1021">
            <v>1359</v>
          </cell>
        </row>
        <row r="1022">
          <cell r="B1022" t="str">
            <v>B05-16097-00000</v>
          </cell>
          <cell r="C1022" t="str">
            <v>CONSTRUCCION DE CANCHA DE FUTSAL Y VOLIBOL ENARENADO</v>
          </cell>
          <cell r="D1022" t="str">
            <v>AROMA</v>
          </cell>
          <cell r="E1022">
            <v>2</v>
          </cell>
          <cell r="F1022" t="str">
            <v>DISTRITO - 2</v>
          </cell>
          <cell r="G1022" t="str">
            <v>I</v>
          </cell>
          <cell r="H1022">
            <v>40000</v>
          </cell>
          <cell r="I1022">
            <v>40000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2</v>
          </cell>
          <cell r="R1022" t="str">
            <v>OBRAS Y MEDIO AMBIENTE</v>
          </cell>
          <cell r="S1022">
            <v>12</v>
          </cell>
          <cell r="T1022" t="str">
            <v>INFRAESTRUCTURA URBANA Y RURAL</v>
          </cell>
          <cell r="U1022">
            <v>2</v>
          </cell>
          <cell r="V1022" t="str">
            <v>PROYECTOS - 2007 P/CONCLUSION</v>
          </cell>
          <cell r="W1022">
            <v>1360</v>
          </cell>
        </row>
        <row r="1023">
          <cell r="B1023" t="str">
            <v>B05-16104-00000</v>
          </cell>
          <cell r="C1023" t="str">
            <v>CONSTRUCCION DE CENTRO CULTURAL (FASE I)</v>
          </cell>
          <cell r="D1023" t="str">
            <v>BOLIVAR MUNICIPAL NORTE</v>
          </cell>
          <cell r="E1023">
            <v>2</v>
          </cell>
          <cell r="F1023" t="str">
            <v>DISTRITO - 2</v>
          </cell>
          <cell r="G1023" t="str">
            <v>I</v>
          </cell>
          <cell r="H1023">
            <v>163236</v>
          </cell>
          <cell r="I1023">
            <v>83998</v>
          </cell>
          <cell r="J1023">
            <v>79238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2</v>
          </cell>
          <cell r="R1023" t="str">
            <v>OBRAS Y MEDIO AMBIENTE</v>
          </cell>
          <cell r="S1023">
            <v>12</v>
          </cell>
          <cell r="T1023" t="str">
            <v>INFRAESTRUCTURA URBANA Y RURAL</v>
          </cell>
          <cell r="U1023">
            <v>2</v>
          </cell>
          <cell r="V1023" t="str">
            <v>PROYECTOS - 2007 P/CONCLUSION</v>
          </cell>
          <cell r="W1023">
            <v>1361</v>
          </cell>
        </row>
        <row r="1024">
          <cell r="B1024" t="str">
            <v>B05-16195-00000</v>
          </cell>
          <cell r="C1024" t="str">
            <v>CONSTRUCCION PLAZA CIVICA (FASE I)</v>
          </cell>
          <cell r="D1024" t="str">
            <v>VILLAZON</v>
          </cell>
          <cell r="E1024">
            <v>2</v>
          </cell>
          <cell r="F1024" t="str">
            <v>DISTRITO - 2</v>
          </cell>
          <cell r="G1024" t="str">
            <v>I</v>
          </cell>
          <cell r="H1024">
            <v>240000</v>
          </cell>
          <cell r="I1024">
            <v>185000</v>
          </cell>
          <cell r="J1024">
            <v>55000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2</v>
          </cell>
          <cell r="R1024" t="str">
            <v>OBRAS Y MEDIO AMBIENTE</v>
          </cell>
          <cell r="S1024">
            <v>12</v>
          </cell>
          <cell r="T1024" t="str">
            <v>INFRAESTRUCTURA URBANA Y RURAL</v>
          </cell>
          <cell r="U1024">
            <v>2</v>
          </cell>
          <cell r="V1024" t="str">
            <v>PROYECTOS - 2007 P/CONCLUSION</v>
          </cell>
          <cell r="W1024">
            <v>1362</v>
          </cell>
        </row>
        <row r="1025">
          <cell r="B1025" t="str">
            <v>B05-16223-00000</v>
          </cell>
          <cell r="C1025" t="str">
            <v>CONSTRUCCION SEDE SOCIAL (FASE I)</v>
          </cell>
          <cell r="D1025" t="str">
            <v>LOS PINOS SAN MIGUEL PUCARANI</v>
          </cell>
          <cell r="E1025">
            <v>2</v>
          </cell>
          <cell r="F1025" t="str">
            <v>DISTRITO - 2</v>
          </cell>
          <cell r="G1025" t="str">
            <v>I</v>
          </cell>
          <cell r="H1025">
            <v>56712</v>
          </cell>
          <cell r="I1025">
            <v>28237</v>
          </cell>
          <cell r="J1025">
            <v>28475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</v>
          </cell>
          <cell r="R1025" t="str">
            <v>OBRAS Y MEDIO AMBIENTE</v>
          </cell>
          <cell r="S1025">
            <v>12</v>
          </cell>
          <cell r="T1025" t="str">
            <v>INFRAESTRUCTURA URBANA Y RURAL</v>
          </cell>
          <cell r="U1025">
            <v>2</v>
          </cell>
          <cell r="V1025" t="str">
            <v>PROYECTOS - 2007 P/CONCLUSION</v>
          </cell>
          <cell r="W1025">
            <v>1363</v>
          </cell>
        </row>
        <row r="1026">
          <cell r="B1026" t="str">
            <v>B05-16235-00000</v>
          </cell>
          <cell r="C1026" t="str">
            <v>CONSTRUCCION TINGLADO EN CANCHA MULTIPLE (FASE I)</v>
          </cell>
          <cell r="D1026" t="str">
            <v>BOLIVAR MICHMI</v>
          </cell>
          <cell r="E1026">
            <v>2</v>
          </cell>
          <cell r="F1026" t="str">
            <v>DISTRITO - 2</v>
          </cell>
          <cell r="G1026" t="str">
            <v>I</v>
          </cell>
          <cell r="H1026">
            <v>106871</v>
          </cell>
          <cell r="I1026">
            <v>78396</v>
          </cell>
          <cell r="J1026">
            <v>28475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2</v>
          </cell>
          <cell r="R1026" t="str">
            <v>OBRAS Y MEDIO AMBIENTE</v>
          </cell>
          <cell r="S1026">
            <v>12</v>
          </cell>
          <cell r="T1026" t="str">
            <v>INFRAESTRUCTURA URBANA Y RURAL</v>
          </cell>
          <cell r="U1026">
            <v>2</v>
          </cell>
          <cell r="V1026" t="str">
            <v>PROYECTOS - 2007 P/CONCLUSION</v>
          </cell>
          <cell r="W1026">
            <v>1364</v>
          </cell>
        </row>
        <row r="1027">
          <cell r="B1027" t="str">
            <v>B05-16481-00000</v>
          </cell>
          <cell r="C1027" t="str">
            <v>DOTACION DE MATERIALES DE CONSTRUCCION PARA CORDONES DE ACERA (GENERACION DE EMPLEO)</v>
          </cell>
          <cell r="D1027" t="str">
            <v>ROSAS PAMPA INDUSTRIAL</v>
          </cell>
          <cell r="E1027">
            <v>2</v>
          </cell>
          <cell r="F1027" t="str">
            <v>DISTRITO - 2</v>
          </cell>
          <cell r="G1027" t="str">
            <v>I</v>
          </cell>
          <cell r="H1027">
            <v>16721</v>
          </cell>
          <cell r="I1027">
            <v>16721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 t="str">
            <v>OBRAS Y MEDIO AMBIENTE</v>
          </cell>
          <cell r="S1027">
            <v>25</v>
          </cell>
          <cell r="T1027" t="str">
            <v>PROGRAMA INTENSIVO DE EMPLEO - GEN. EMPLEO</v>
          </cell>
          <cell r="U1027">
            <v>2</v>
          </cell>
          <cell r="V1027" t="str">
            <v>PROYECTOS - 2007 P/CONCLUSION</v>
          </cell>
          <cell r="W1027">
            <v>1367</v>
          </cell>
        </row>
        <row r="1028">
          <cell r="B1028" t="str">
            <v>B05-16535-00000</v>
          </cell>
          <cell r="C1028" t="str">
            <v>DOTACION DE MATERIALES DE CONSTRUCCION PARA ENLOSETADO CALLE CONGO Y NIGERIA (GENERACION DE EMPLEO)</v>
          </cell>
          <cell r="D1028" t="str">
            <v>JANKO KALANI</v>
          </cell>
          <cell r="E1028">
            <v>2</v>
          </cell>
          <cell r="F1028" t="str">
            <v>DISTRITO - 2</v>
          </cell>
          <cell r="G1028" t="str">
            <v>I</v>
          </cell>
          <cell r="H1028">
            <v>107000</v>
          </cell>
          <cell r="I1028">
            <v>107000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2</v>
          </cell>
          <cell r="R1028" t="str">
            <v>OBRAS Y MEDIO AMBIENTE</v>
          </cell>
          <cell r="S1028">
            <v>18</v>
          </cell>
          <cell r="T1028" t="str">
            <v>CONSTRUCCION Y MANTENIMIENTO DE CAMINOS VECINALES</v>
          </cell>
          <cell r="U1028">
            <v>2</v>
          </cell>
          <cell r="V1028" t="str">
            <v>PROYECTOS - 2007 P/CONCLUSION</v>
          </cell>
          <cell r="W1028">
            <v>1368</v>
          </cell>
        </row>
        <row r="1029">
          <cell r="B1029" t="str">
            <v>B05-16547-00000</v>
          </cell>
          <cell r="C1029" t="str">
            <v>DOTACION DE MATERIALES DE CONSTRUCCION PARA ENLOSETADO DE AV. EMILIO VILLANUEVA (GENERACION DE EMPLEO)</v>
          </cell>
          <cell r="D1029" t="str">
            <v>KENKO PUCARANI</v>
          </cell>
          <cell r="E1029">
            <v>2</v>
          </cell>
          <cell r="F1029" t="str">
            <v>DISTRITO - 2</v>
          </cell>
          <cell r="G1029" t="str">
            <v>I</v>
          </cell>
          <cell r="H1029">
            <v>104598</v>
          </cell>
          <cell r="I1029">
            <v>104598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2</v>
          </cell>
          <cell r="R1029" t="str">
            <v>OBRAS Y MEDIO AMBIENTE</v>
          </cell>
          <cell r="S1029">
            <v>18</v>
          </cell>
          <cell r="T1029" t="str">
            <v>CONSTRUCCION Y MANTENIMIENTO DE CAMINOS VECINALES</v>
          </cell>
          <cell r="U1029">
            <v>2</v>
          </cell>
          <cell r="V1029" t="str">
            <v>PROYECTOS - 2007 P/CONCLUSION</v>
          </cell>
          <cell r="W1029">
            <v>1372</v>
          </cell>
        </row>
        <row r="1030">
          <cell r="B1030" t="str">
            <v>B05-16564-00000</v>
          </cell>
          <cell r="C1030" t="str">
            <v>DOTACION DE MATERIALES DE CONSTRUCCION PARA ENLOSETADO DE VARIAS CALLES (GENERACION DE EMPLEO)</v>
          </cell>
          <cell r="D1030" t="str">
            <v>LOS PINOS SAN MIGUEL PUCARANI</v>
          </cell>
          <cell r="E1030">
            <v>2</v>
          </cell>
          <cell r="F1030" t="str">
            <v>DISTRITO - 2</v>
          </cell>
          <cell r="G1030" t="str">
            <v>I</v>
          </cell>
          <cell r="H1030">
            <v>129312</v>
          </cell>
          <cell r="I1030">
            <v>129312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2</v>
          </cell>
          <cell r="R1030" t="str">
            <v>OBRAS Y MEDIO AMBIENTE</v>
          </cell>
          <cell r="S1030">
            <v>18</v>
          </cell>
          <cell r="T1030" t="str">
            <v>CONSTRUCCION Y MANTENIMIENTO DE CAMINOS VECINALES</v>
          </cell>
          <cell r="U1030">
            <v>2</v>
          </cell>
          <cell r="V1030" t="str">
            <v>PROYECTOS - 2007 P/CONCLUSION</v>
          </cell>
          <cell r="W1030">
            <v>1374</v>
          </cell>
        </row>
        <row r="1031">
          <cell r="B1031" t="str">
            <v>B05-16576-00000</v>
          </cell>
          <cell r="C1031" t="str">
            <v>DOTACION DE MATERIALES DE CONSTRUCCION PARA ENLOSETADO VARIAS CALLES  (GENERACION DE EMPLEO)</v>
          </cell>
          <cell r="D1031" t="str">
            <v>EL KENKO</v>
          </cell>
          <cell r="E1031">
            <v>2</v>
          </cell>
          <cell r="F1031" t="str">
            <v>DISTRITO - 2</v>
          </cell>
          <cell r="G1031" t="str">
            <v>I</v>
          </cell>
          <cell r="H1031">
            <v>208956</v>
          </cell>
          <cell r="I1031">
            <v>208956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2</v>
          </cell>
          <cell r="R1031" t="str">
            <v>OBRAS Y MEDIO AMBIENTE</v>
          </cell>
          <cell r="S1031">
            <v>18</v>
          </cell>
          <cell r="T1031" t="str">
            <v>CONSTRUCCION Y MANTENIMIENTO DE CAMINOS VECINALES</v>
          </cell>
          <cell r="U1031">
            <v>2</v>
          </cell>
          <cell r="V1031" t="str">
            <v>PROYECTOS - 2007 P/CONCLUSION</v>
          </cell>
          <cell r="W1031">
            <v>1375</v>
          </cell>
        </row>
        <row r="1032">
          <cell r="B1032" t="str">
            <v>B05-16596-00000</v>
          </cell>
          <cell r="C1032" t="str">
            <v>DOTACION DE MATERIALES DE CONSTRUCCION PARA SEDE SOCIAL</v>
          </cell>
          <cell r="D1032" t="str">
            <v>AROMA</v>
          </cell>
          <cell r="E1032">
            <v>2</v>
          </cell>
          <cell r="F1032" t="str">
            <v>DISTRITO - 2</v>
          </cell>
          <cell r="G1032" t="str">
            <v>I</v>
          </cell>
          <cell r="H1032">
            <v>30000</v>
          </cell>
          <cell r="I1032">
            <v>0</v>
          </cell>
          <cell r="J1032">
            <v>30000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2</v>
          </cell>
          <cell r="R1032" t="str">
            <v>OBRAS Y MEDIO AMBIENTE</v>
          </cell>
          <cell r="S1032">
            <v>12</v>
          </cell>
          <cell r="T1032" t="str">
            <v>INFRAESTRUCTURA URBANA Y RURAL</v>
          </cell>
          <cell r="U1032">
            <v>2</v>
          </cell>
          <cell r="V1032" t="str">
            <v>PROYECTOS - 2007 P/CONCLUSION</v>
          </cell>
          <cell r="W1032">
            <v>1376</v>
          </cell>
        </row>
        <row r="1033">
          <cell r="B1033" t="str">
            <v>B05-16653-00000</v>
          </cell>
          <cell r="C1033" t="str">
            <v>DOTACION DE PLAQUETAS NOMINATIVAS</v>
          </cell>
          <cell r="D1033" t="str">
            <v>6 DE JUNIO MAGISTERIO</v>
          </cell>
          <cell r="E1033">
            <v>2</v>
          </cell>
          <cell r="F1033" t="str">
            <v>DISTRITO - 2</v>
          </cell>
          <cell r="G1033" t="str">
            <v>I</v>
          </cell>
          <cell r="H1033">
            <v>3000</v>
          </cell>
          <cell r="I1033">
            <v>0</v>
          </cell>
          <cell r="J1033">
            <v>3000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2</v>
          </cell>
          <cell r="R1033" t="str">
            <v>OBRAS Y MEDIO AMBIENTE</v>
          </cell>
          <cell r="S1033">
            <v>19</v>
          </cell>
          <cell r="T1033" t="str">
            <v>TRANSPORTE Y VIALIDAD</v>
          </cell>
          <cell r="U1033">
            <v>2</v>
          </cell>
          <cell r="V1033" t="str">
            <v>PROYECTOS - 2007 P/CONCLUSION</v>
          </cell>
          <cell r="W1033">
            <v>1379</v>
          </cell>
        </row>
        <row r="1034">
          <cell r="B1034" t="str">
            <v>B05-16658-00000</v>
          </cell>
          <cell r="C1034" t="str">
            <v>DOTACION DE REFLECTORES Y ACCESORIOS</v>
          </cell>
          <cell r="D1034" t="str">
            <v>AROMA</v>
          </cell>
          <cell r="E1034">
            <v>2</v>
          </cell>
          <cell r="F1034" t="str">
            <v>DISTRITO - 2</v>
          </cell>
          <cell r="G1034" t="str">
            <v>I</v>
          </cell>
          <cell r="H1034">
            <v>16000</v>
          </cell>
          <cell r="I1034">
            <v>16000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2</v>
          </cell>
          <cell r="R1034" t="str">
            <v>OBRAS Y MEDIO AMBIENTE</v>
          </cell>
          <cell r="S1034">
            <v>17</v>
          </cell>
          <cell r="T1034" t="str">
            <v>ALUMBRADO PUBLICO</v>
          </cell>
          <cell r="U1034">
            <v>2</v>
          </cell>
          <cell r="V1034" t="str">
            <v>PROYECTOS - 2007 P/CONCLUSION</v>
          </cell>
          <cell r="W1034">
            <v>1380</v>
          </cell>
        </row>
        <row r="1035">
          <cell r="B1035" t="str">
            <v>B05-16677-00000</v>
          </cell>
          <cell r="C1035" t="str">
            <v>DOTACION DE TUBERIAS PARA ALCANTARILLADO SANITARIO (GENERACION DE EMPLEO)</v>
          </cell>
          <cell r="D1035" t="str">
            <v>PANORAMICA I</v>
          </cell>
          <cell r="E1035">
            <v>2</v>
          </cell>
          <cell r="F1035" t="str">
            <v>DISTRITO - 2</v>
          </cell>
          <cell r="G1035" t="str">
            <v>I</v>
          </cell>
          <cell r="H1035">
            <v>112372</v>
          </cell>
          <cell r="I1035">
            <v>112372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2</v>
          </cell>
          <cell r="R1035" t="str">
            <v>OBRAS Y MEDIO AMBIENTE</v>
          </cell>
          <cell r="S1035">
            <v>25</v>
          </cell>
          <cell r="T1035" t="str">
            <v>PROGRAMA INTENSIVO DE EMPLEO - GEN. EMPLEO</v>
          </cell>
          <cell r="U1035">
            <v>2</v>
          </cell>
          <cell r="V1035" t="str">
            <v>PROYECTOS - 2007 P/CONCLUSION</v>
          </cell>
          <cell r="W1035">
            <v>1382</v>
          </cell>
        </row>
        <row r="1036">
          <cell r="B1036" t="str">
            <v>B05-16678-00000</v>
          </cell>
          <cell r="C1036" t="str">
            <v>DOTACION DE TUBERIAS PARA ALCANTARILLADO SANITARIO (GENERACION DE EMPLEO)</v>
          </cell>
          <cell r="D1036" t="str">
            <v>PUCARANI</v>
          </cell>
          <cell r="E1036">
            <v>2</v>
          </cell>
          <cell r="F1036" t="str">
            <v>DISTRITO - 2</v>
          </cell>
          <cell r="G1036" t="str">
            <v>I</v>
          </cell>
          <cell r="H1036">
            <v>50000</v>
          </cell>
          <cell r="I1036">
            <v>50000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2</v>
          </cell>
          <cell r="R1036" t="str">
            <v>OBRAS Y MEDIO AMBIENTE</v>
          </cell>
          <cell r="S1036">
            <v>25</v>
          </cell>
          <cell r="T1036" t="str">
            <v>PROGRAMA INTENSIVO DE EMPLEO - GEN. EMPLEO</v>
          </cell>
          <cell r="U1036">
            <v>2</v>
          </cell>
          <cell r="V1036" t="str">
            <v>PROYECTOS - 2007 P/CONCLUSION</v>
          </cell>
          <cell r="W1036">
            <v>1383</v>
          </cell>
        </row>
        <row r="1037">
          <cell r="B1037" t="str">
            <v>B05-16688-00000</v>
          </cell>
          <cell r="C1037" t="str">
            <v>DOTACION MATERIALES DE CONSTRUCCION  PARA ENLOSETADO CALLE MARTIN LANDAETA Y RAMON MARIACA (FASE II) (GENERACION DE EMPLEO)</v>
          </cell>
          <cell r="D1037" t="str">
            <v>ASUNCIÓN SAN PEDRO</v>
          </cell>
          <cell r="E1037">
            <v>2</v>
          </cell>
          <cell r="F1037" t="str">
            <v>DISTRITO - 2</v>
          </cell>
          <cell r="G1037" t="str">
            <v>I</v>
          </cell>
          <cell r="H1037">
            <v>14857</v>
          </cell>
          <cell r="I1037">
            <v>0</v>
          </cell>
          <cell r="J1037">
            <v>14857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</v>
          </cell>
          <cell r="R1037" t="str">
            <v>OBRAS Y MEDIO AMBIENTE</v>
          </cell>
          <cell r="S1037">
            <v>18</v>
          </cell>
          <cell r="T1037" t="str">
            <v>CONSTRUCCION Y MANTENIMIENTO DE CAMINOS VECINALES</v>
          </cell>
          <cell r="U1037">
            <v>2</v>
          </cell>
          <cell r="V1037" t="str">
            <v>PROYECTOS - 2007 P/CONCLUSION</v>
          </cell>
          <cell r="W1037">
            <v>1384</v>
          </cell>
        </row>
        <row r="1038">
          <cell r="B1038" t="str">
            <v>B05-16731-00000</v>
          </cell>
          <cell r="C1038" t="str">
            <v>ENLOSETADO CALLE 140 (FASE I)</v>
          </cell>
          <cell r="D1038" t="str">
            <v>EDUARDO AVAROA</v>
          </cell>
          <cell r="E1038">
            <v>2</v>
          </cell>
          <cell r="F1038" t="str">
            <v>DISTRITO - 2</v>
          </cell>
          <cell r="G1038" t="str">
            <v>I</v>
          </cell>
          <cell r="H1038">
            <v>945</v>
          </cell>
          <cell r="I1038">
            <v>945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2</v>
          </cell>
          <cell r="R1038" t="str">
            <v>OBRAS Y MEDIO AMBIENTE</v>
          </cell>
          <cell r="S1038">
            <v>18</v>
          </cell>
          <cell r="T1038" t="str">
            <v>CONSTRUCCION Y MANTENIMIENTO DE CAMINOS VECINALES</v>
          </cell>
          <cell r="U1038">
            <v>2</v>
          </cell>
          <cell r="V1038" t="str">
            <v>PROYECTOS - 2007 P/CONCLUSION</v>
          </cell>
          <cell r="W1038">
            <v>1387</v>
          </cell>
        </row>
        <row r="1039">
          <cell r="B1039" t="str">
            <v>B05-16755-00000</v>
          </cell>
          <cell r="C1039" t="str">
            <v>ENLOSETADO CALLE ATOCHA  (FASE I)</v>
          </cell>
          <cell r="D1039" t="str">
            <v>VILLA EL CARMEN</v>
          </cell>
          <cell r="E1039">
            <v>2</v>
          </cell>
          <cell r="F1039" t="str">
            <v>DISTRITO - 2</v>
          </cell>
          <cell r="G1039" t="str">
            <v>I</v>
          </cell>
          <cell r="H1039">
            <v>181111</v>
          </cell>
          <cell r="I1039">
            <v>139400</v>
          </cell>
          <cell r="J1039">
            <v>28475</v>
          </cell>
          <cell r="K1039">
            <v>13236</v>
          </cell>
          <cell r="L1039">
            <v>0</v>
          </cell>
          <cell r="M1039">
            <v>0</v>
          </cell>
          <cell r="N1039">
            <v>13236</v>
          </cell>
          <cell r="O1039">
            <v>0</v>
          </cell>
          <cell r="P1039">
            <v>0</v>
          </cell>
          <cell r="Q1039">
            <v>2</v>
          </cell>
          <cell r="R1039" t="str">
            <v>OBRAS Y MEDIO AMBIENTE</v>
          </cell>
          <cell r="S1039">
            <v>18</v>
          </cell>
          <cell r="T1039" t="str">
            <v>CONSTRUCCION Y MANTENIMIENTO DE CAMINOS VECINALES</v>
          </cell>
          <cell r="U1039">
            <v>2</v>
          </cell>
          <cell r="V1039" t="str">
            <v>PROYECTOS - 2007 P/CONCLUSION</v>
          </cell>
          <cell r="W1039">
            <v>1389</v>
          </cell>
        </row>
        <row r="1040">
          <cell r="B1040" t="str">
            <v>B05-16758-00000</v>
          </cell>
          <cell r="C1040" t="str">
            <v>ENLOSETADO CALLE BASIL DORN  (FASE II)</v>
          </cell>
          <cell r="D1040" t="str">
            <v>21 DE DICIEMBRE</v>
          </cell>
          <cell r="E1040">
            <v>2</v>
          </cell>
          <cell r="F1040" t="str">
            <v>DISTRITO - 2</v>
          </cell>
          <cell r="G1040" t="str">
            <v>I</v>
          </cell>
          <cell r="H1040">
            <v>7486</v>
          </cell>
          <cell r="I1040">
            <v>0</v>
          </cell>
          <cell r="J1040">
            <v>7486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2</v>
          </cell>
          <cell r="R1040" t="str">
            <v>OBRAS Y MEDIO AMBIENTE</v>
          </cell>
          <cell r="S1040">
            <v>18</v>
          </cell>
          <cell r="T1040" t="str">
            <v>CONSTRUCCION Y MANTENIMIENTO DE CAMINOS VECINALES</v>
          </cell>
          <cell r="U1040">
            <v>2</v>
          </cell>
          <cell r="V1040" t="str">
            <v>PROYECTOS - 2007 P/CONCLUSION</v>
          </cell>
          <cell r="W1040">
            <v>1390</v>
          </cell>
        </row>
        <row r="1041">
          <cell r="B1041" t="str">
            <v>B05-16772-00000</v>
          </cell>
          <cell r="C1041" t="str">
            <v>ENLOSETADO CALLE FLOR DE LIZ (FASE II) Y AMAPOLAS</v>
          </cell>
          <cell r="D1041" t="str">
            <v>LAS DELICIAS</v>
          </cell>
          <cell r="E1041">
            <v>2</v>
          </cell>
          <cell r="F1041" t="str">
            <v>DISTRITO - 2</v>
          </cell>
          <cell r="G1041" t="str">
            <v>I</v>
          </cell>
          <cell r="H1041">
            <v>150000</v>
          </cell>
          <cell r="I1041">
            <v>108019</v>
          </cell>
          <cell r="J1041">
            <v>28745</v>
          </cell>
          <cell r="K1041">
            <v>13236</v>
          </cell>
          <cell r="L1041">
            <v>0</v>
          </cell>
          <cell r="M1041">
            <v>0</v>
          </cell>
          <cell r="N1041">
            <v>13236</v>
          </cell>
          <cell r="O1041">
            <v>0</v>
          </cell>
          <cell r="P1041">
            <v>0</v>
          </cell>
          <cell r="Q1041">
            <v>2</v>
          </cell>
          <cell r="R1041" t="str">
            <v>OBRAS Y MEDIO AMBIENTE</v>
          </cell>
          <cell r="S1041">
            <v>18</v>
          </cell>
          <cell r="T1041" t="str">
            <v>CONSTRUCCION Y MANTENIMIENTO DE CAMINOS VECINALES</v>
          </cell>
          <cell r="U1041">
            <v>2</v>
          </cell>
          <cell r="V1041" t="str">
            <v>PROYECTOS - 2007 P/CONCLUSION</v>
          </cell>
          <cell r="W1041">
            <v>1392</v>
          </cell>
        </row>
        <row r="1042">
          <cell r="B1042" t="str">
            <v>B05-16781-00000</v>
          </cell>
          <cell r="C1042" t="str">
            <v>ENLOSETADO CALLE MARIANO MORALES DAVILA</v>
          </cell>
          <cell r="D1042" t="str">
            <v>VILLA VICTORIA</v>
          </cell>
          <cell r="E1042">
            <v>2</v>
          </cell>
          <cell r="F1042" t="str">
            <v>DISTRITO - 2</v>
          </cell>
          <cell r="G1042" t="str">
            <v>I</v>
          </cell>
          <cell r="H1042">
            <v>10141</v>
          </cell>
          <cell r="I1042">
            <v>0</v>
          </cell>
          <cell r="J1042">
            <v>10141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2</v>
          </cell>
          <cell r="R1042" t="str">
            <v>OBRAS Y MEDIO AMBIENTE</v>
          </cell>
          <cell r="S1042">
            <v>18</v>
          </cell>
          <cell r="T1042" t="str">
            <v>CONSTRUCCION Y MANTENIMIENTO DE CAMINOS VECINALES</v>
          </cell>
          <cell r="U1042">
            <v>2</v>
          </cell>
          <cell r="V1042" t="str">
            <v>PROYECTOS - 2007 P/CONCLUSION</v>
          </cell>
          <cell r="W1042">
            <v>1393</v>
          </cell>
        </row>
        <row r="1043">
          <cell r="B1043" t="str">
            <v>B05-16788-00000</v>
          </cell>
          <cell r="C1043" t="str">
            <v>ENLOSETADO CALLE RIO PILCOMAYO (FASE II)</v>
          </cell>
          <cell r="D1043" t="str">
            <v>CUPILUPACA</v>
          </cell>
          <cell r="E1043">
            <v>2</v>
          </cell>
          <cell r="F1043" t="str">
            <v>DISTRITO - 2</v>
          </cell>
          <cell r="G1043" t="str">
            <v>I</v>
          </cell>
          <cell r="H1043">
            <v>6608</v>
          </cell>
          <cell r="I1043">
            <v>0</v>
          </cell>
          <cell r="J1043">
            <v>6608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2</v>
          </cell>
          <cell r="R1043" t="str">
            <v>OBRAS Y MEDIO AMBIENTE</v>
          </cell>
          <cell r="S1043">
            <v>18</v>
          </cell>
          <cell r="T1043" t="str">
            <v>CONSTRUCCION Y MANTENIMIENTO DE CAMINOS VECINALES</v>
          </cell>
          <cell r="U1043">
            <v>2</v>
          </cell>
          <cell r="V1043" t="str">
            <v>PROYECTOS - 2007 P/CONCLUSION</v>
          </cell>
          <cell r="W1043">
            <v>1394</v>
          </cell>
        </row>
        <row r="1044">
          <cell r="B1044" t="str">
            <v>B05-16789-00000</v>
          </cell>
          <cell r="C1044" t="str">
            <v>ENLOSETADO CALLE S/N ENTRE CALLE 2 DE FEBRERO Y AV. LOS ANDES</v>
          </cell>
          <cell r="D1044" t="str">
            <v>COPACABANA</v>
          </cell>
          <cell r="E1044">
            <v>2</v>
          </cell>
          <cell r="F1044" t="str">
            <v>DISTRITO - 2</v>
          </cell>
          <cell r="G1044" t="str">
            <v>I</v>
          </cell>
          <cell r="H1044">
            <v>1781</v>
          </cell>
          <cell r="I1044">
            <v>1781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2</v>
          </cell>
          <cell r="R1044" t="str">
            <v>OBRAS Y MEDIO AMBIENTE</v>
          </cell>
          <cell r="S1044">
            <v>18</v>
          </cell>
          <cell r="T1044" t="str">
            <v>CONSTRUCCION Y MANTENIMIENTO DE CAMINOS VECINALES</v>
          </cell>
          <cell r="U1044">
            <v>2</v>
          </cell>
          <cell r="V1044" t="str">
            <v>PROYECTOS - 2007 P/CONCLUSION</v>
          </cell>
          <cell r="W1044">
            <v>1395</v>
          </cell>
        </row>
        <row r="1045">
          <cell r="B1045" t="str">
            <v>B05-16806-00000</v>
          </cell>
          <cell r="C1045" t="str">
            <v xml:space="preserve">ENLOSETADO CALLES 6, 2 Y 10 </v>
          </cell>
          <cell r="D1045" t="str">
            <v>BOLIVAR MUNICIPAL</v>
          </cell>
          <cell r="E1045">
            <v>2</v>
          </cell>
          <cell r="F1045" t="str">
            <v>DISTRITO - 2</v>
          </cell>
          <cell r="G1045" t="str">
            <v>I</v>
          </cell>
          <cell r="H1045">
            <v>11110</v>
          </cell>
          <cell r="I1045">
            <v>1534</v>
          </cell>
          <cell r="J1045">
            <v>955</v>
          </cell>
          <cell r="K1045">
            <v>8621</v>
          </cell>
          <cell r="L1045">
            <v>0</v>
          </cell>
          <cell r="M1045">
            <v>0</v>
          </cell>
          <cell r="N1045">
            <v>8621</v>
          </cell>
          <cell r="O1045">
            <v>0</v>
          </cell>
          <cell r="P1045">
            <v>0</v>
          </cell>
          <cell r="Q1045">
            <v>2</v>
          </cell>
          <cell r="R1045" t="str">
            <v>OBRAS Y MEDIO AMBIENTE</v>
          </cell>
          <cell r="S1045">
            <v>18</v>
          </cell>
          <cell r="T1045" t="str">
            <v>CONSTRUCCION Y MANTENIMIENTO DE CAMINOS VECINALES</v>
          </cell>
          <cell r="U1045">
            <v>2</v>
          </cell>
          <cell r="V1045" t="str">
            <v>PROYECTOS - 2007 P/CONCLUSION</v>
          </cell>
          <cell r="W1045">
            <v>1397</v>
          </cell>
        </row>
        <row r="1046">
          <cell r="B1046" t="str">
            <v>B05-16807-00000</v>
          </cell>
          <cell r="C1046" t="str">
            <v>ENLOSETADO CALLES 8, 9 Y ANEXO SUCRE</v>
          </cell>
          <cell r="D1046" t="str">
            <v>BOLIVAR MUNICIPAL</v>
          </cell>
          <cell r="E1046">
            <v>2</v>
          </cell>
          <cell r="F1046" t="str">
            <v>DISTRITO - 2</v>
          </cell>
          <cell r="G1046" t="str">
            <v>I</v>
          </cell>
          <cell r="H1046">
            <v>13954</v>
          </cell>
          <cell r="I1046">
            <v>13954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2</v>
          </cell>
          <cell r="R1046" t="str">
            <v>OBRAS Y MEDIO AMBIENTE</v>
          </cell>
          <cell r="S1046">
            <v>18</v>
          </cell>
          <cell r="T1046" t="str">
            <v>CONSTRUCCION Y MANTENIMIENTO DE CAMINOS VECINALES</v>
          </cell>
          <cell r="U1046">
            <v>2</v>
          </cell>
          <cell r="V1046" t="str">
            <v>PROYECTOS - 2007 P/CONCLUSION</v>
          </cell>
          <cell r="W1046">
            <v>1398</v>
          </cell>
        </row>
        <row r="1047">
          <cell r="B1047" t="str">
            <v>B05-16809-00000</v>
          </cell>
          <cell r="C1047" t="str">
            <v>ENLOSETADO CALLES AMARANTO Y DALIA</v>
          </cell>
          <cell r="D1047" t="str">
            <v>LAS DELICIAS</v>
          </cell>
          <cell r="E1047">
            <v>2</v>
          </cell>
          <cell r="F1047" t="str">
            <v>DISTRITO - 2</v>
          </cell>
          <cell r="G1047" t="str">
            <v>I</v>
          </cell>
          <cell r="H1047">
            <v>95562</v>
          </cell>
          <cell r="I1047">
            <v>95562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2</v>
          </cell>
          <cell r="R1047" t="str">
            <v>OBRAS Y MEDIO AMBIENTE</v>
          </cell>
          <cell r="S1047">
            <v>18</v>
          </cell>
          <cell r="T1047" t="str">
            <v>CONSTRUCCION Y MANTENIMIENTO DE CAMINOS VECINALES</v>
          </cell>
          <cell r="U1047">
            <v>2</v>
          </cell>
          <cell r="V1047" t="str">
            <v>PROYECTOS - 2007 P/CONCLUSION</v>
          </cell>
          <cell r="W1047">
            <v>1399</v>
          </cell>
        </row>
        <row r="1048">
          <cell r="B1048" t="str">
            <v>B05-16813-00000</v>
          </cell>
          <cell r="C1048" t="str">
            <v>ENLOSETADO CALLES MATILDE, CAMY Y COMPLEMENTACION CALLE VILOCO</v>
          </cell>
          <cell r="D1048" t="str">
            <v>HORIZONTES II</v>
          </cell>
          <cell r="E1048">
            <v>2</v>
          </cell>
          <cell r="F1048" t="str">
            <v>DISTRITO - 2</v>
          </cell>
          <cell r="G1048" t="str">
            <v>I</v>
          </cell>
          <cell r="H1048">
            <v>118000</v>
          </cell>
          <cell r="I1048">
            <v>117553</v>
          </cell>
          <cell r="J1048">
            <v>0</v>
          </cell>
          <cell r="K1048">
            <v>447</v>
          </cell>
          <cell r="L1048">
            <v>0</v>
          </cell>
          <cell r="M1048">
            <v>0</v>
          </cell>
          <cell r="N1048">
            <v>447</v>
          </cell>
          <cell r="O1048">
            <v>0</v>
          </cell>
          <cell r="P1048">
            <v>0</v>
          </cell>
          <cell r="Q1048">
            <v>2</v>
          </cell>
          <cell r="R1048" t="str">
            <v>OBRAS Y MEDIO AMBIENTE</v>
          </cell>
          <cell r="S1048">
            <v>18</v>
          </cell>
          <cell r="T1048" t="str">
            <v>CONSTRUCCION Y MANTENIMIENTO DE CAMINOS VECINALES</v>
          </cell>
          <cell r="U1048">
            <v>2</v>
          </cell>
          <cell r="V1048" t="str">
            <v>PROYECTOS - 2007 P/CONCLUSION</v>
          </cell>
          <cell r="W1048">
            <v>1400</v>
          </cell>
        </row>
        <row r="1049">
          <cell r="B1049" t="str">
            <v>B05-16815-00000</v>
          </cell>
          <cell r="C1049" t="str">
            <v xml:space="preserve">ENLOSETADO CALLES QUECHISLA Y TOTORAL </v>
          </cell>
          <cell r="D1049" t="str">
            <v>HORIZONTES II</v>
          </cell>
          <cell r="E1049">
            <v>2</v>
          </cell>
          <cell r="F1049" t="str">
            <v>DISTRITO - 2</v>
          </cell>
          <cell r="G1049" t="str">
            <v>I</v>
          </cell>
          <cell r="H1049">
            <v>8684</v>
          </cell>
          <cell r="I1049">
            <v>0</v>
          </cell>
          <cell r="J1049">
            <v>8684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2</v>
          </cell>
          <cell r="R1049" t="str">
            <v>OBRAS Y MEDIO AMBIENTE</v>
          </cell>
          <cell r="S1049">
            <v>18</v>
          </cell>
          <cell r="T1049" t="str">
            <v>CONSTRUCCION Y MANTENIMIENTO DE CAMINOS VECINALES</v>
          </cell>
          <cell r="U1049">
            <v>2</v>
          </cell>
          <cell r="V1049" t="str">
            <v>PROYECTOS - 2007 P/CONCLUSION</v>
          </cell>
          <cell r="W1049">
            <v>1401</v>
          </cell>
        </row>
        <row r="1050">
          <cell r="B1050" t="str">
            <v>B05-16824-00000</v>
          </cell>
          <cell r="C1050" t="str">
            <v>ENLOSETADO DE CALLES TELLEZ ROOS Y 103  (FASE I)</v>
          </cell>
          <cell r="D1050" t="str">
            <v>BOLIVAR "B"</v>
          </cell>
          <cell r="E1050">
            <v>2</v>
          </cell>
          <cell r="F1050" t="str">
            <v>DISTRITO - 2</v>
          </cell>
          <cell r="G1050" t="str">
            <v>I</v>
          </cell>
          <cell r="H1050">
            <v>145022</v>
          </cell>
          <cell r="I1050">
            <v>103041</v>
          </cell>
          <cell r="J1050">
            <v>28745</v>
          </cell>
          <cell r="K1050">
            <v>13236</v>
          </cell>
          <cell r="L1050">
            <v>0</v>
          </cell>
          <cell r="M1050">
            <v>0</v>
          </cell>
          <cell r="N1050">
            <v>13236</v>
          </cell>
          <cell r="O1050">
            <v>0</v>
          </cell>
          <cell r="P1050">
            <v>0</v>
          </cell>
          <cell r="Q1050">
            <v>2</v>
          </cell>
          <cell r="R1050" t="str">
            <v>OBRAS Y MEDIO AMBIENTE</v>
          </cell>
          <cell r="S1050">
            <v>18</v>
          </cell>
          <cell r="T1050" t="str">
            <v>CONSTRUCCION Y MANTENIMIENTO DE CAMINOS VECINALES</v>
          </cell>
          <cell r="U1050">
            <v>2</v>
          </cell>
          <cell r="V1050" t="str">
            <v>PROYECTOS - 2007 P/CONCLUSION</v>
          </cell>
          <cell r="W1050">
            <v>1402</v>
          </cell>
        </row>
        <row r="1051">
          <cell r="B1051" t="str">
            <v>B05-16839-00000</v>
          </cell>
          <cell r="C1051" t="str">
            <v>ENLOSETADO DE LA CALLE TAMES O TORREZ  (FASE I)</v>
          </cell>
          <cell r="D1051" t="str">
            <v>PEDRO DOMINGO MURILLO</v>
          </cell>
          <cell r="E1051">
            <v>2</v>
          </cell>
          <cell r="F1051" t="str">
            <v>DISTRITO - 2</v>
          </cell>
          <cell r="G1051" t="str">
            <v>I</v>
          </cell>
          <cell r="H1051">
            <v>97085</v>
          </cell>
          <cell r="I1051">
            <v>55374</v>
          </cell>
          <cell r="J1051">
            <v>28475</v>
          </cell>
          <cell r="K1051">
            <v>13236</v>
          </cell>
          <cell r="L1051">
            <v>0</v>
          </cell>
          <cell r="M1051">
            <v>0</v>
          </cell>
          <cell r="N1051">
            <v>13236</v>
          </cell>
          <cell r="O1051">
            <v>0</v>
          </cell>
          <cell r="P1051">
            <v>0</v>
          </cell>
          <cell r="Q1051">
            <v>2</v>
          </cell>
          <cell r="R1051" t="str">
            <v>OBRAS Y MEDIO AMBIENTE</v>
          </cell>
          <cell r="S1051">
            <v>18</v>
          </cell>
          <cell r="T1051" t="str">
            <v>CONSTRUCCION Y MANTENIMIENTO DE CAMINOS VECINALES</v>
          </cell>
          <cell r="U1051">
            <v>2</v>
          </cell>
          <cell r="V1051" t="str">
            <v>PROYECTOS - 2007 P/CONCLUSION</v>
          </cell>
          <cell r="W1051">
            <v>1403</v>
          </cell>
        </row>
        <row r="1052">
          <cell r="B1052" t="str">
            <v>B05-16842-00000</v>
          </cell>
          <cell r="C1052" t="str">
            <v>ENLOSETADO DE LAS CALLE 1 Y 2</v>
          </cell>
          <cell r="D1052" t="str">
            <v>SANTIAGO NUEVO MILLUNI</v>
          </cell>
          <cell r="E1052">
            <v>2</v>
          </cell>
          <cell r="F1052" t="str">
            <v>DISTRITO - 2</v>
          </cell>
          <cell r="G1052" t="str">
            <v>I</v>
          </cell>
          <cell r="H1052">
            <v>8281</v>
          </cell>
          <cell r="I1052">
            <v>0</v>
          </cell>
          <cell r="J1052">
            <v>0</v>
          </cell>
          <cell r="K1052">
            <v>8281</v>
          </cell>
          <cell r="L1052">
            <v>0</v>
          </cell>
          <cell r="M1052">
            <v>0</v>
          </cell>
          <cell r="N1052">
            <v>8281</v>
          </cell>
          <cell r="O1052">
            <v>0</v>
          </cell>
          <cell r="P1052">
            <v>0</v>
          </cell>
          <cell r="Q1052">
            <v>2</v>
          </cell>
          <cell r="R1052" t="str">
            <v>OBRAS Y MEDIO AMBIENTE</v>
          </cell>
          <cell r="S1052">
            <v>18</v>
          </cell>
          <cell r="T1052" t="str">
            <v>CONSTRUCCION Y MANTENIMIENTO DE CAMINOS VECINALES</v>
          </cell>
          <cell r="U1052">
            <v>2</v>
          </cell>
          <cell r="V1052" t="str">
            <v>PROYECTOS - 2007 P/CONCLUSION</v>
          </cell>
          <cell r="W1052">
            <v>1404</v>
          </cell>
        </row>
        <row r="1053">
          <cell r="B1053" t="str">
            <v>B05-16859-00000</v>
          </cell>
          <cell r="C1053" t="str">
            <v xml:space="preserve">ENLOSETADO VARIAS CALLES </v>
          </cell>
          <cell r="D1053" t="str">
            <v>SANTA ISABEL</v>
          </cell>
          <cell r="E1053">
            <v>2</v>
          </cell>
          <cell r="F1053" t="str">
            <v>DISTRITO - 2</v>
          </cell>
          <cell r="G1053" t="str">
            <v>I</v>
          </cell>
          <cell r="H1053">
            <v>130746</v>
          </cell>
          <cell r="I1053">
            <v>89035</v>
          </cell>
          <cell r="J1053">
            <v>28475</v>
          </cell>
          <cell r="K1053">
            <v>13236</v>
          </cell>
          <cell r="L1053">
            <v>0</v>
          </cell>
          <cell r="M1053">
            <v>0</v>
          </cell>
          <cell r="N1053">
            <v>13236</v>
          </cell>
          <cell r="O1053">
            <v>0</v>
          </cell>
          <cell r="P1053">
            <v>0</v>
          </cell>
          <cell r="Q1053">
            <v>2</v>
          </cell>
          <cell r="R1053" t="str">
            <v>OBRAS Y MEDIO AMBIENTE</v>
          </cell>
          <cell r="S1053">
            <v>18</v>
          </cell>
          <cell r="T1053" t="str">
            <v>CONSTRUCCION Y MANTENIMIENTO DE CAMINOS VECINALES</v>
          </cell>
          <cell r="U1053">
            <v>2</v>
          </cell>
          <cell r="V1053" t="str">
            <v>PROYECTOS - 2007 P/CONCLUSION</v>
          </cell>
          <cell r="W1053">
            <v>1406</v>
          </cell>
        </row>
        <row r="1054">
          <cell r="B1054" t="str">
            <v>B05-16864-00000</v>
          </cell>
          <cell r="C1054" t="str">
            <v>ENREJADO DE JARDINERA PLAZA Y COMPLEMENTACION DE CANCHA MULTIFUNCIONAL</v>
          </cell>
          <cell r="D1054" t="str">
            <v>COPACABANA</v>
          </cell>
          <cell r="E1054">
            <v>2</v>
          </cell>
          <cell r="F1054" t="str">
            <v>DISTRITO - 2</v>
          </cell>
          <cell r="G1054" t="str">
            <v>I</v>
          </cell>
          <cell r="H1054">
            <v>7271</v>
          </cell>
          <cell r="I1054">
            <v>0</v>
          </cell>
          <cell r="J1054">
            <v>7271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2</v>
          </cell>
          <cell r="R1054" t="str">
            <v>OBRAS Y MEDIO AMBIENTE</v>
          </cell>
          <cell r="S1054">
            <v>14</v>
          </cell>
          <cell r="T1054" t="str">
            <v>DESARROLLO Y PRESERVACION DE MEDIO AMBIENTE</v>
          </cell>
          <cell r="U1054">
            <v>2</v>
          </cell>
          <cell r="V1054" t="str">
            <v>PROYECTOS - 2007 P/CONCLUSION</v>
          </cell>
          <cell r="W1054">
            <v>1407</v>
          </cell>
        </row>
        <row r="1055">
          <cell r="B1055" t="str">
            <v>B05-16867-00000</v>
          </cell>
          <cell r="C1055" t="str">
            <v>ENREJADO DE PLAZA CIVICA (FASE II)</v>
          </cell>
          <cell r="D1055" t="str">
            <v>BARRIO LINDO</v>
          </cell>
          <cell r="E1055">
            <v>2</v>
          </cell>
          <cell r="F1055" t="str">
            <v>DISTRITO - 2</v>
          </cell>
          <cell r="G1055" t="str">
            <v>I</v>
          </cell>
          <cell r="H1055">
            <v>60000</v>
          </cell>
          <cell r="I1055">
            <v>18019</v>
          </cell>
          <cell r="J1055">
            <v>41981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2</v>
          </cell>
          <cell r="R1055" t="str">
            <v>OBRAS Y MEDIO AMBIENTE</v>
          </cell>
          <cell r="S1055">
            <v>14</v>
          </cell>
          <cell r="T1055" t="str">
            <v>DESARROLLO Y PRESERVACION DE MEDIO AMBIENTE</v>
          </cell>
          <cell r="U1055">
            <v>2</v>
          </cell>
          <cell r="V1055" t="str">
            <v>PROYECTOS - 2007 P/CONCLUSION</v>
          </cell>
          <cell r="W1055">
            <v>1408</v>
          </cell>
        </row>
        <row r="1056">
          <cell r="B1056" t="str">
            <v>B05-16936-00000</v>
          </cell>
          <cell r="C1056" t="str">
            <v>MEJORAMIENTO CANCHA DE FUTBOL (FASE I)</v>
          </cell>
          <cell r="D1056" t="str">
            <v>6 DE JUNIO MAGISTERIO</v>
          </cell>
          <cell r="E1056">
            <v>2</v>
          </cell>
          <cell r="F1056" t="str">
            <v>DISTRITO - 2</v>
          </cell>
          <cell r="G1056" t="str">
            <v>I</v>
          </cell>
          <cell r="H1056">
            <v>111239</v>
          </cell>
          <cell r="I1056">
            <v>111239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2</v>
          </cell>
          <cell r="R1056" t="str">
            <v>OBRAS Y MEDIO AMBIENTE</v>
          </cell>
          <cell r="S1056">
            <v>12</v>
          </cell>
          <cell r="T1056" t="str">
            <v>INFRAESTRUCTURA URBANA Y RURAL</v>
          </cell>
          <cell r="U1056">
            <v>2</v>
          </cell>
          <cell r="V1056" t="str">
            <v>PROYECTOS - 2007 P/CONCLUSION</v>
          </cell>
          <cell r="W1056">
            <v>1413</v>
          </cell>
        </row>
        <row r="1057">
          <cell r="B1057" t="str">
            <v>B05-16938-00000</v>
          </cell>
          <cell r="C1057" t="str">
            <v>MEJORAMIENTO PARQUE - CENTRO INFANTIL (FASE II)</v>
          </cell>
          <cell r="D1057" t="str">
            <v>21 DE DICIEMBRE</v>
          </cell>
          <cell r="E1057">
            <v>2</v>
          </cell>
          <cell r="F1057" t="str">
            <v>DISTRITO - 2</v>
          </cell>
          <cell r="G1057" t="str">
            <v>I</v>
          </cell>
          <cell r="H1057">
            <v>62500</v>
          </cell>
          <cell r="I1057">
            <v>62500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2</v>
          </cell>
          <cell r="R1057" t="str">
            <v>OBRAS Y MEDIO AMBIENTE</v>
          </cell>
          <cell r="S1057">
            <v>12</v>
          </cell>
          <cell r="T1057" t="str">
            <v>INFRAESTRUCTURA URBANA Y RURAL</v>
          </cell>
          <cell r="U1057">
            <v>2</v>
          </cell>
          <cell r="V1057" t="str">
            <v>PROYECTOS - 2007 P/CONCLUSION</v>
          </cell>
          <cell r="W1057">
            <v>1414</v>
          </cell>
        </row>
        <row r="1058">
          <cell r="B1058" t="str">
            <v>B05-16014-00000</v>
          </cell>
          <cell r="C1058" t="str">
            <v>AMPLIACION SEDE SOCIAL (FASE II)</v>
          </cell>
          <cell r="D1058" t="str">
            <v>ANEXO 7 DE SEPTIEMBRE</v>
          </cell>
          <cell r="E1058">
            <v>3</v>
          </cell>
          <cell r="F1058" t="str">
            <v>DISTRITO - 3</v>
          </cell>
          <cell r="G1058" t="str">
            <v>I</v>
          </cell>
          <cell r="H1058">
            <v>61055</v>
          </cell>
          <cell r="I1058">
            <v>61055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2</v>
          </cell>
          <cell r="R1058" t="str">
            <v>OBRAS Y MEDIO AMBIENTE</v>
          </cell>
          <cell r="S1058">
            <v>12</v>
          </cell>
          <cell r="T1058" t="str">
            <v>INFRAESTRUCTURA URBANA Y RURAL</v>
          </cell>
          <cell r="U1058">
            <v>2</v>
          </cell>
          <cell r="V1058" t="str">
            <v>PROYECTOS - 2007 P/CONCLUSION</v>
          </cell>
          <cell r="W1058">
            <v>1416</v>
          </cell>
        </row>
        <row r="1059">
          <cell r="B1059" t="str">
            <v>B05-16058-00000</v>
          </cell>
          <cell r="C1059" t="str">
            <v>CONSTRUCCION CANCHA MULTIFUNCIONAL + TINGLADO (FASE IV)</v>
          </cell>
          <cell r="D1059" t="str">
            <v>3 DE MAYO</v>
          </cell>
          <cell r="E1059">
            <v>3</v>
          </cell>
          <cell r="F1059" t="str">
            <v>DISTRITO - 3</v>
          </cell>
          <cell r="G1059" t="str">
            <v>I</v>
          </cell>
          <cell r="H1059">
            <v>93543</v>
          </cell>
          <cell r="I1059">
            <v>93543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2</v>
          </cell>
          <cell r="R1059" t="str">
            <v>OBRAS Y MEDIO AMBIENTE</v>
          </cell>
          <cell r="S1059">
            <v>12</v>
          </cell>
          <cell r="T1059" t="str">
            <v>INFRAESTRUCTURA URBANA Y RURAL</v>
          </cell>
          <cell r="U1059">
            <v>2</v>
          </cell>
          <cell r="V1059" t="str">
            <v>PROYECTOS - 2007 P/CONCLUSION</v>
          </cell>
          <cell r="W1059">
            <v>1417</v>
          </cell>
        </row>
        <row r="1060">
          <cell r="B1060" t="str">
            <v>B05-16093-00000</v>
          </cell>
          <cell r="C1060" t="str">
            <v>CONSTRUCCION DE AULAS UNIDAD EDUCATIVA CHIJINI ALTO</v>
          </cell>
          <cell r="D1060" t="str">
            <v xml:space="preserve">CHIJINI ALTO </v>
          </cell>
          <cell r="E1060">
            <v>3</v>
          </cell>
          <cell r="F1060" t="str">
            <v>DISTRITO - 3</v>
          </cell>
          <cell r="G1060" t="str">
            <v>I</v>
          </cell>
          <cell r="H1060">
            <v>143956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143956</v>
          </cell>
          <cell r="P1060">
            <v>0</v>
          </cell>
          <cell r="Q1060">
            <v>1</v>
          </cell>
          <cell r="R1060" t="str">
            <v>PROTECCION SOCIAL</v>
          </cell>
          <cell r="S1060">
            <v>1</v>
          </cell>
          <cell r="T1060" t="str">
            <v>SERVICIO DE EDUCACION</v>
          </cell>
          <cell r="U1060">
            <v>2</v>
          </cell>
          <cell r="V1060" t="str">
            <v>PROYECTOS - 2007 P/CONCLUSION</v>
          </cell>
          <cell r="W1060">
            <v>1420</v>
          </cell>
        </row>
        <row r="1061">
          <cell r="B1061" t="str">
            <v>B05-16101-00000</v>
          </cell>
          <cell r="C1061" t="str">
            <v>CONSTRUCCION CANCHA MULTIFUNCIONAL + TINGLADO (FASE III)</v>
          </cell>
          <cell r="D1061" t="str">
            <v>1º DE MAYO</v>
          </cell>
          <cell r="E1061">
            <v>3</v>
          </cell>
          <cell r="F1061" t="str">
            <v>DISTRITO - 3</v>
          </cell>
          <cell r="G1061" t="str">
            <v>I</v>
          </cell>
          <cell r="H1061">
            <v>150119</v>
          </cell>
          <cell r="I1061">
            <v>150119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2</v>
          </cell>
          <cell r="R1061" t="str">
            <v>OBRAS Y MEDIO AMBIENTE</v>
          </cell>
          <cell r="S1061">
            <v>12</v>
          </cell>
          <cell r="T1061" t="str">
            <v>INFRAESTRUCTURA URBANA Y RURAL</v>
          </cell>
          <cell r="U1061">
            <v>2</v>
          </cell>
          <cell r="V1061" t="str">
            <v>PROYECTOS - 2007 P/CONCLUSION</v>
          </cell>
          <cell r="W1061">
            <v>1421</v>
          </cell>
        </row>
        <row r="1062">
          <cell r="B1062" t="str">
            <v>B05-16100-00000</v>
          </cell>
          <cell r="C1062" t="str">
            <v>CONSTRUCCION CANCHA MULTIFUNCIONAL + TINGLADO (FASE I)</v>
          </cell>
          <cell r="D1062" t="str">
            <v>COSMOS 79 UV "C"</v>
          </cell>
          <cell r="E1062">
            <v>3</v>
          </cell>
          <cell r="F1062" t="str">
            <v>DISTRITO - 3</v>
          </cell>
          <cell r="G1062" t="str">
            <v>I</v>
          </cell>
          <cell r="H1062">
            <v>19740</v>
          </cell>
          <cell r="I1062">
            <v>19740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2</v>
          </cell>
          <cell r="R1062" t="str">
            <v>OBRAS Y MEDIO AMBIENTE</v>
          </cell>
          <cell r="S1062">
            <v>12</v>
          </cell>
          <cell r="T1062" t="str">
            <v>INFRAESTRUCTURA URBANA Y RURAL</v>
          </cell>
          <cell r="U1062">
            <v>2</v>
          </cell>
          <cell r="V1062" t="str">
            <v>PROYECTOS - 2007 P/CONCLUSION</v>
          </cell>
          <cell r="W1062">
            <v>1422</v>
          </cell>
        </row>
        <row r="1063">
          <cell r="B1063" t="str">
            <v>B05-16108-00000</v>
          </cell>
          <cell r="C1063" t="str">
            <v>CONSTRUCCION DE CORDONES DE ACERA</v>
          </cell>
          <cell r="D1063" t="str">
            <v>SAN JOSE DE INGAVI</v>
          </cell>
          <cell r="E1063">
            <v>3</v>
          </cell>
          <cell r="F1063" t="str">
            <v>DISTRITO - 3</v>
          </cell>
          <cell r="G1063" t="str">
            <v>I</v>
          </cell>
          <cell r="H1063">
            <v>78970</v>
          </cell>
          <cell r="I1063">
            <v>78970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2</v>
          </cell>
          <cell r="R1063" t="str">
            <v>OBRAS Y MEDIO AMBIENTE</v>
          </cell>
          <cell r="S1063">
            <v>18</v>
          </cell>
          <cell r="T1063" t="str">
            <v>CONSTRUCCION Y MANTENIMIENTO DE CAMINOS VECINALES</v>
          </cell>
          <cell r="U1063">
            <v>2</v>
          </cell>
          <cell r="V1063" t="str">
            <v>PROYECTOS - 2007 P/CONCLUSION</v>
          </cell>
          <cell r="W1063">
            <v>1424</v>
          </cell>
        </row>
        <row r="1064">
          <cell r="B1064" t="str">
            <v>B05-16124-00000</v>
          </cell>
          <cell r="C1064" t="str">
            <v>CONSTRUCCION DE GRADERIAS Y ENMALLADO EN CANCHA DE FUTBOL</v>
          </cell>
          <cell r="D1064" t="str">
            <v>SAN LUIS PAMPA</v>
          </cell>
          <cell r="E1064">
            <v>3</v>
          </cell>
          <cell r="F1064" t="str">
            <v>DISTRITO - 3</v>
          </cell>
          <cell r="G1064" t="str">
            <v>I</v>
          </cell>
          <cell r="H1064">
            <v>29756</v>
          </cell>
          <cell r="I1064">
            <v>29756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2</v>
          </cell>
          <cell r="R1064" t="str">
            <v>OBRAS Y MEDIO AMBIENTE</v>
          </cell>
          <cell r="S1064">
            <v>12</v>
          </cell>
          <cell r="T1064" t="str">
            <v>INFRAESTRUCTURA URBANA Y RURAL</v>
          </cell>
          <cell r="U1064">
            <v>2</v>
          </cell>
          <cell r="V1064" t="str">
            <v>PROYECTOS - 2007 P/CONCLUSION</v>
          </cell>
          <cell r="W1064">
            <v>1426</v>
          </cell>
        </row>
        <row r="1065">
          <cell r="B1065" t="str">
            <v>B05-16133-00000</v>
          </cell>
          <cell r="C1065" t="str">
            <v>CONSTRUCCION DE PISO DE ACERA</v>
          </cell>
          <cell r="D1065" t="str">
            <v>NUCLEO VECINAL CHIJINI ALTO</v>
          </cell>
          <cell r="E1065">
            <v>3</v>
          </cell>
          <cell r="F1065" t="str">
            <v>DISTRITO - 3</v>
          </cell>
          <cell r="G1065" t="str">
            <v>I</v>
          </cell>
          <cell r="H1065">
            <v>8187</v>
          </cell>
          <cell r="I1065">
            <v>8187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2</v>
          </cell>
          <cell r="R1065" t="str">
            <v>OBRAS Y MEDIO AMBIENTE</v>
          </cell>
          <cell r="S1065">
            <v>18</v>
          </cell>
          <cell r="T1065" t="str">
            <v>CONSTRUCCION Y MANTENIMIENTO DE CAMINOS VECINALES</v>
          </cell>
          <cell r="U1065">
            <v>2</v>
          </cell>
          <cell r="V1065" t="str">
            <v>PROYECTOS - 2007 P/CONCLUSION</v>
          </cell>
          <cell r="W1065">
            <v>1427</v>
          </cell>
        </row>
        <row r="1066">
          <cell r="B1066" t="str">
            <v>B05-16142-00000</v>
          </cell>
          <cell r="C1066" t="str">
            <v>CONSTRUCCION DE PLAZUELA Y JARDINERA CENTRAL (FASE II)</v>
          </cell>
          <cell r="D1066" t="str">
            <v>JARDIN 81</v>
          </cell>
          <cell r="E1066">
            <v>3</v>
          </cell>
          <cell r="F1066" t="str">
            <v>DISTRITO - 3</v>
          </cell>
          <cell r="G1066" t="str">
            <v>I</v>
          </cell>
          <cell r="H1066">
            <v>54281</v>
          </cell>
          <cell r="I1066">
            <v>21314</v>
          </cell>
          <cell r="J1066">
            <v>32967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</v>
          </cell>
          <cell r="R1066" t="str">
            <v>OBRAS Y MEDIO AMBIENTE</v>
          </cell>
          <cell r="S1066">
            <v>12</v>
          </cell>
          <cell r="T1066" t="str">
            <v>INFRAESTRUCTURA URBANA Y RURAL</v>
          </cell>
          <cell r="U1066">
            <v>2</v>
          </cell>
          <cell r="V1066" t="str">
            <v>PROYECTOS - 2007 P/CONCLUSION</v>
          </cell>
          <cell r="W1066">
            <v>1428</v>
          </cell>
        </row>
        <row r="1067">
          <cell r="B1067" t="str">
            <v>B05-16180-00000</v>
          </cell>
          <cell r="C1067" t="str">
            <v>CONSTRUCCION MURO PERIMETRAL - SEDE SOCIAL</v>
          </cell>
          <cell r="D1067" t="str">
            <v>SAN LUIS 1º DE MAYO</v>
          </cell>
          <cell r="E1067">
            <v>3</v>
          </cell>
          <cell r="F1067" t="str">
            <v>DISTRITO - 3</v>
          </cell>
          <cell r="G1067" t="str">
            <v>I</v>
          </cell>
          <cell r="H1067">
            <v>40065</v>
          </cell>
          <cell r="I1067">
            <v>40065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2</v>
          </cell>
          <cell r="R1067" t="str">
            <v>OBRAS Y MEDIO AMBIENTE</v>
          </cell>
          <cell r="S1067">
            <v>12</v>
          </cell>
          <cell r="T1067" t="str">
            <v>INFRAESTRUCTURA URBANA Y RURAL</v>
          </cell>
          <cell r="U1067">
            <v>2</v>
          </cell>
          <cell r="V1067" t="str">
            <v>PROYECTOS - 2007 P/CONCLUSION</v>
          </cell>
          <cell r="W1067">
            <v>1430</v>
          </cell>
        </row>
        <row r="1068">
          <cell r="B1068" t="str">
            <v>B05-16197-00000</v>
          </cell>
          <cell r="C1068" t="str">
            <v>CONSTRUCCION PLAZA CIVICA (FASE II)</v>
          </cell>
          <cell r="D1068" t="str">
            <v>EL PARAISO</v>
          </cell>
          <cell r="E1068">
            <v>3</v>
          </cell>
          <cell r="F1068" t="str">
            <v>DISTRITO - 3</v>
          </cell>
          <cell r="G1068" t="str">
            <v>I</v>
          </cell>
          <cell r="H1068">
            <v>69081</v>
          </cell>
          <cell r="I1068">
            <v>69081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2</v>
          </cell>
          <cell r="R1068" t="str">
            <v>OBRAS Y MEDIO AMBIENTE</v>
          </cell>
          <cell r="S1068">
            <v>12</v>
          </cell>
          <cell r="T1068" t="str">
            <v>INFRAESTRUCTURA URBANA Y RURAL</v>
          </cell>
          <cell r="U1068">
            <v>2</v>
          </cell>
          <cell r="V1068" t="str">
            <v>PROYECTOS - 2007 P/CONCLUSION</v>
          </cell>
          <cell r="W1068">
            <v>1431</v>
          </cell>
        </row>
        <row r="1069">
          <cell r="B1069" t="str">
            <v>B05-16199-00000</v>
          </cell>
          <cell r="C1069" t="str">
            <v>CONSTRUCCION PLAZA CIVICA (FASE II)</v>
          </cell>
          <cell r="D1069" t="str">
            <v>CHARAPAQUI II</v>
          </cell>
          <cell r="E1069">
            <v>3</v>
          </cell>
          <cell r="F1069" t="str">
            <v>DISTRITO - 3</v>
          </cell>
          <cell r="G1069" t="str">
            <v>I</v>
          </cell>
          <cell r="H1069">
            <v>218705</v>
          </cell>
          <cell r="I1069">
            <v>187705</v>
          </cell>
          <cell r="J1069">
            <v>31000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2</v>
          </cell>
          <cell r="R1069" t="str">
            <v>OBRAS Y MEDIO AMBIENTE</v>
          </cell>
          <cell r="S1069">
            <v>12</v>
          </cell>
          <cell r="T1069" t="str">
            <v>INFRAESTRUCTURA URBANA Y RURAL</v>
          </cell>
          <cell r="U1069">
            <v>2</v>
          </cell>
          <cell r="V1069" t="str">
            <v>PROYECTOS - 2007 P/CONCLUSION</v>
          </cell>
          <cell r="W1069">
            <v>1432</v>
          </cell>
        </row>
        <row r="1070">
          <cell r="B1070" t="str">
            <v>B05-16203-00000</v>
          </cell>
          <cell r="C1070" t="str">
            <v>CONSTRUCCION POSTA SANITARIA (FASE II)</v>
          </cell>
          <cell r="D1070" t="str">
            <v>ADELA YUNGUYO</v>
          </cell>
          <cell r="E1070">
            <v>3</v>
          </cell>
          <cell r="F1070" t="str">
            <v>DISTRITO - 3</v>
          </cell>
          <cell r="G1070" t="str">
            <v>I</v>
          </cell>
          <cell r="H1070">
            <v>177508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177508</v>
          </cell>
          <cell r="P1070">
            <v>0</v>
          </cell>
          <cell r="Q1070">
            <v>1</v>
          </cell>
          <cell r="R1070" t="str">
            <v>PROTECCION SOCIAL</v>
          </cell>
          <cell r="S1070">
            <v>2</v>
          </cell>
          <cell r="T1070" t="str">
            <v>SERVICIO DE SALUD</v>
          </cell>
          <cell r="U1070">
            <v>2</v>
          </cell>
          <cell r="V1070" t="str">
            <v>PROYECTOS - 2007 P/CONCLUSION</v>
          </cell>
          <cell r="W1070">
            <v>1433</v>
          </cell>
        </row>
        <row r="1071">
          <cell r="B1071" t="str">
            <v>B05-16207-00000</v>
          </cell>
          <cell r="C1071" t="str">
            <v>CONSTRUCCION SEDE SOCIAL</v>
          </cell>
          <cell r="D1071" t="str">
            <v>SANTA ANA</v>
          </cell>
          <cell r="E1071">
            <v>3</v>
          </cell>
          <cell r="F1071" t="str">
            <v>DISTRITO - 3</v>
          </cell>
          <cell r="G1071" t="str">
            <v>I</v>
          </cell>
          <cell r="H1071">
            <v>49384</v>
          </cell>
          <cell r="I1071">
            <v>21424</v>
          </cell>
          <cell r="J1071">
            <v>27960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</v>
          </cell>
          <cell r="R1071" t="str">
            <v>OBRAS Y MEDIO AMBIENTE</v>
          </cell>
          <cell r="S1071">
            <v>12</v>
          </cell>
          <cell r="T1071" t="str">
            <v>INFRAESTRUCTURA URBANA Y RURAL</v>
          </cell>
          <cell r="U1071">
            <v>2</v>
          </cell>
          <cell r="V1071" t="str">
            <v>PROYECTOS - 2007 P/CONCLUSION</v>
          </cell>
          <cell r="W1071">
            <v>1434</v>
          </cell>
        </row>
        <row r="1072">
          <cell r="B1072" t="str">
            <v>B05-16220-00000</v>
          </cell>
          <cell r="C1072" t="str">
            <v>CONSTRUCCION SEDE SOCIAL (FASE I)</v>
          </cell>
          <cell r="D1072" t="str">
            <v>BARTOLINA SISA</v>
          </cell>
          <cell r="E1072">
            <v>3</v>
          </cell>
          <cell r="F1072" t="str">
            <v>DISTRITO - 3</v>
          </cell>
          <cell r="G1072" t="str">
            <v>I</v>
          </cell>
          <cell r="H1072">
            <v>68488</v>
          </cell>
          <cell r="I1072">
            <v>68488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2</v>
          </cell>
          <cell r="R1072" t="str">
            <v>OBRAS Y MEDIO AMBIENTE</v>
          </cell>
          <cell r="S1072">
            <v>12</v>
          </cell>
          <cell r="T1072" t="str">
            <v>INFRAESTRUCTURA URBANA Y RURAL</v>
          </cell>
          <cell r="U1072">
            <v>2</v>
          </cell>
          <cell r="V1072" t="str">
            <v>PROYECTOS - 2007 P/CONCLUSION</v>
          </cell>
          <cell r="W1072">
            <v>1435</v>
          </cell>
        </row>
        <row r="1073">
          <cell r="B1073" t="str">
            <v>B05-16227-00000</v>
          </cell>
          <cell r="C1073" t="str">
            <v>CONSTRUCCION SEDE SOCIAL (FASE II)</v>
          </cell>
          <cell r="D1073" t="str">
            <v>SAJAMA</v>
          </cell>
          <cell r="E1073">
            <v>3</v>
          </cell>
          <cell r="F1073" t="str">
            <v>DISTRITO - 3</v>
          </cell>
          <cell r="G1073" t="str">
            <v>I</v>
          </cell>
          <cell r="H1073">
            <v>147299</v>
          </cell>
          <cell r="I1073">
            <v>147299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2</v>
          </cell>
          <cell r="R1073" t="str">
            <v>OBRAS Y MEDIO AMBIENTE</v>
          </cell>
          <cell r="S1073">
            <v>12</v>
          </cell>
          <cell r="T1073" t="str">
            <v>INFRAESTRUCTURA URBANA Y RURAL</v>
          </cell>
          <cell r="U1073">
            <v>2</v>
          </cell>
          <cell r="V1073" t="str">
            <v>PROYECTOS - 2007 P/CONCLUSION</v>
          </cell>
          <cell r="W1073">
            <v>1436</v>
          </cell>
        </row>
        <row r="1074">
          <cell r="B1074" t="str">
            <v>B05-16228-00000</v>
          </cell>
          <cell r="C1074" t="str">
            <v>CONSTRUCCION SEDE SOCIAL (FASE II)</v>
          </cell>
          <cell r="D1074" t="str">
            <v>SEÑOR DE EXALTACIÓN "B"</v>
          </cell>
          <cell r="E1074">
            <v>3</v>
          </cell>
          <cell r="F1074" t="str">
            <v>DISTRITO - 3</v>
          </cell>
          <cell r="G1074" t="str">
            <v>I</v>
          </cell>
          <cell r="H1074">
            <v>29848</v>
          </cell>
          <cell r="I1074">
            <v>29848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2</v>
          </cell>
          <cell r="R1074" t="str">
            <v>OBRAS Y MEDIO AMBIENTE</v>
          </cell>
          <cell r="S1074">
            <v>12</v>
          </cell>
          <cell r="T1074" t="str">
            <v>INFRAESTRUCTURA URBANA Y RURAL</v>
          </cell>
          <cell r="U1074">
            <v>2</v>
          </cell>
          <cell r="V1074" t="str">
            <v>PROYECTOS - 2007 P/CONCLUSION</v>
          </cell>
          <cell r="W1074">
            <v>1437</v>
          </cell>
        </row>
        <row r="1075">
          <cell r="B1075" t="str">
            <v>B05-16267-00000</v>
          </cell>
          <cell r="C1075" t="str">
            <v>DOTACION DE CEMENTO PARA CONSTRUCCION DE CORDONES DE ACERA (GENERACION DE EMPLEO)</v>
          </cell>
          <cell r="D1075" t="str">
            <v>COSMOS 79 UV "C"</v>
          </cell>
          <cell r="E1075">
            <v>3</v>
          </cell>
          <cell r="F1075" t="str">
            <v>DISTRITO - 3</v>
          </cell>
          <cell r="G1075" t="str">
            <v>I</v>
          </cell>
          <cell r="H1075">
            <v>102000</v>
          </cell>
          <cell r="I1075">
            <v>102000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2</v>
          </cell>
          <cell r="R1075" t="str">
            <v>OBRAS Y MEDIO AMBIENTE</v>
          </cell>
          <cell r="S1075">
            <v>18</v>
          </cell>
          <cell r="T1075" t="str">
            <v>CONSTRUCCION Y MANTENIMIENTO DE CAMINOS VECINALES</v>
          </cell>
          <cell r="U1075">
            <v>2</v>
          </cell>
          <cell r="V1075" t="str">
            <v>PROYECTOS - 2007 P/CONCLUSION</v>
          </cell>
          <cell r="W1075">
            <v>1438</v>
          </cell>
        </row>
        <row r="1076">
          <cell r="B1076" t="str">
            <v>B05-16289-00000</v>
          </cell>
          <cell r="C1076" t="str">
            <v>DOTACION DE LOSETAS PARA CALLES 2 Y 14</v>
          </cell>
          <cell r="D1076" t="str">
            <v>ALEMANIA</v>
          </cell>
          <cell r="E1076">
            <v>3</v>
          </cell>
          <cell r="F1076" t="str">
            <v>DISTRITO - 3</v>
          </cell>
          <cell r="G1076" t="str">
            <v>I</v>
          </cell>
          <cell r="H1076">
            <v>496000</v>
          </cell>
          <cell r="I1076">
            <v>496000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2</v>
          </cell>
          <cell r="R1076" t="str">
            <v>OBRAS Y MEDIO AMBIENTE</v>
          </cell>
          <cell r="S1076">
            <v>18</v>
          </cell>
          <cell r="T1076" t="str">
            <v>CONSTRUCCION Y MANTENIMIENTO DE CAMINOS VECINALES</v>
          </cell>
          <cell r="U1076">
            <v>2</v>
          </cell>
          <cell r="V1076" t="str">
            <v>PROYECTOS - 2007 P/CONCLUSION</v>
          </cell>
          <cell r="W1076">
            <v>1440</v>
          </cell>
        </row>
        <row r="1077">
          <cell r="B1077" t="str">
            <v>B05-16292-00000</v>
          </cell>
          <cell r="C1077" t="str">
            <v>DOTACION DE LOSETAS + ARENA PARA AV. RETAMA Y EUCALIPTO (GENERACION DE EMPLEO)</v>
          </cell>
          <cell r="D1077" t="str">
            <v>ROMERO PAMPA</v>
          </cell>
          <cell r="E1077">
            <v>3</v>
          </cell>
          <cell r="F1077" t="str">
            <v>DISTRITO - 3</v>
          </cell>
          <cell r="G1077" t="str">
            <v>I</v>
          </cell>
          <cell r="H1077">
            <v>249687</v>
          </cell>
          <cell r="I1077">
            <v>160000</v>
          </cell>
          <cell r="J1077">
            <v>89687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2</v>
          </cell>
          <cell r="R1077" t="str">
            <v>OBRAS Y MEDIO AMBIENTE</v>
          </cell>
          <cell r="S1077">
            <v>18</v>
          </cell>
          <cell r="T1077" t="str">
            <v>CONSTRUCCION Y MANTENIMIENTO DE CAMINOS VECINALES</v>
          </cell>
          <cell r="U1077">
            <v>2</v>
          </cell>
          <cell r="V1077" t="str">
            <v>PROYECTOS - 2007 P/CONCLUSION</v>
          </cell>
          <cell r="W1077">
            <v>1443</v>
          </cell>
        </row>
        <row r="1078">
          <cell r="B1078" t="str">
            <v>B05-16307-00000</v>
          </cell>
          <cell r="C1078" t="str">
            <v>DOTACION DE LOSETAS + ARENA PARA VARIAS CALLES</v>
          </cell>
          <cell r="D1078" t="str">
            <v>COSMOS 79 UV "D"</v>
          </cell>
          <cell r="E1078">
            <v>3</v>
          </cell>
          <cell r="F1078" t="str">
            <v>DISTRITO - 3</v>
          </cell>
          <cell r="G1078" t="str">
            <v>I</v>
          </cell>
          <cell r="H1078">
            <v>333425</v>
          </cell>
          <cell r="I1078">
            <v>333425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2</v>
          </cell>
          <cell r="R1078" t="str">
            <v>OBRAS Y MEDIO AMBIENTE</v>
          </cell>
          <cell r="S1078">
            <v>18</v>
          </cell>
          <cell r="T1078" t="str">
            <v>CONSTRUCCION Y MANTENIMIENTO DE CAMINOS VECINALES</v>
          </cell>
          <cell r="U1078">
            <v>2</v>
          </cell>
          <cell r="V1078" t="str">
            <v>PROYECTOS - 2007 P/CONCLUSION</v>
          </cell>
          <cell r="W1078">
            <v>1444</v>
          </cell>
        </row>
        <row r="1079">
          <cell r="B1079" t="str">
            <v>B05-16293-00000</v>
          </cell>
          <cell r="C1079" t="str">
            <v>DOTACION DE LOSETAS + ARENA PARA CALLE 6 (GENERACION DE EMPLEO)</v>
          </cell>
          <cell r="D1079" t="str">
            <v>SAN LUIS PAMPA</v>
          </cell>
          <cell r="E1079">
            <v>3</v>
          </cell>
          <cell r="F1079" t="str">
            <v>DISTRITO - 3</v>
          </cell>
          <cell r="G1079" t="str">
            <v>I</v>
          </cell>
          <cell r="H1079">
            <v>55252</v>
          </cell>
          <cell r="I1079">
            <v>0</v>
          </cell>
          <cell r="J1079">
            <v>55252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2</v>
          </cell>
          <cell r="R1079" t="str">
            <v>OBRAS Y MEDIO AMBIENTE</v>
          </cell>
          <cell r="S1079">
            <v>18</v>
          </cell>
          <cell r="T1079" t="str">
            <v>CONSTRUCCION Y MANTENIMIENTO DE CAMINOS VECINALES</v>
          </cell>
          <cell r="U1079">
            <v>2</v>
          </cell>
          <cell r="V1079" t="str">
            <v>PROYECTOS - 2007 P/CONCLUSION</v>
          </cell>
          <cell r="W1079">
            <v>1445</v>
          </cell>
        </row>
        <row r="1080">
          <cell r="B1080" t="str">
            <v>B05-16298-00000</v>
          </cell>
          <cell r="C1080" t="str">
            <v>DOTACION DE LOSETAS + ARENA PARA CALLE KALA PACHITA (GENERACION DE EMPLEO)</v>
          </cell>
          <cell r="D1080" t="str">
            <v>COSMOS 79 UV "D"</v>
          </cell>
          <cell r="E1080">
            <v>3</v>
          </cell>
          <cell r="F1080" t="str">
            <v>DISTRITO - 3</v>
          </cell>
          <cell r="G1080" t="str">
            <v>I</v>
          </cell>
          <cell r="H1080">
            <v>50196</v>
          </cell>
          <cell r="I1080">
            <v>50196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2</v>
          </cell>
          <cell r="R1080" t="str">
            <v>OBRAS Y MEDIO AMBIENTE</v>
          </cell>
          <cell r="S1080">
            <v>18</v>
          </cell>
          <cell r="T1080" t="str">
            <v>CONSTRUCCION Y MANTENIMIENTO DE CAMINOS VECINALES</v>
          </cell>
          <cell r="U1080">
            <v>2</v>
          </cell>
          <cell r="V1080" t="str">
            <v>PROYECTOS - 2007 P/CONCLUSION</v>
          </cell>
          <cell r="W1080">
            <v>1446</v>
          </cell>
        </row>
        <row r="1081">
          <cell r="B1081" t="str">
            <v>B05-16320-00000</v>
          </cell>
          <cell r="C1081" t="str">
            <v>DOTACION DE LOSETAS +ARENA PARA CALLE MECAPACA Y CARABUCO</v>
          </cell>
          <cell r="D1081" t="str">
            <v>PRIMAVERA</v>
          </cell>
          <cell r="E1081">
            <v>3</v>
          </cell>
          <cell r="F1081" t="str">
            <v>DISTRITO - 3</v>
          </cell>
          <cell r="G1081" t="str">
            <v>I</v>
          </cell>
          <cell r="H1081">
            <v>182801</v>
          </cell>
          <cell r="I1081">
            <v>182801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2</v>
          </cell>
          <cell r="R1081" t="str">
            <v>OBRAS Y MEDIO AMBIENTE</v>
          </cell>
          <cell r="S1081">
            <v>18</v>
          </cell>
          <cell r="T1081" t="str">
            <v>CONSTRUCCION Y MANTENIMIENTO DE CAMINOS VECINALES</v>
          </cell>
          <cell r="U1081">
            <v>2</v>
          </cell>
          <cell r="V1081" t="str">
            <v>PROYECTOS - 2007 P/CONCLUSION</v>
          </cell>
          <cell r="W1081">
            <v>1448</v>
          </cell>
        </row>
        <row r="1082">
          <cell r="B1082" t="str">
            <v>B05-17045-00000</v>
          </cell>
          <cell r="C1082" t="str">
            <v>FORTALECIMIENTO CON MATERIAL DEPORTIVO U.E. ADELA ZAMUDIO</v>
          </cell>
          <cell r="D1082" t="str">
            <v>ILLIMANI</v>
          </cell>
          <cell r="E1082">
            <v>3</v>
          </cell>
          <cell r="F1082" t="str">
            <v>DISTRITO - 3</v>
          </cell>
          <cell r="G1082" t="str">
            <v>I</v>
          </cell>
          <cell r="H1082">
            <v>15000</v>
          </cell>
          <cell r="I1082">
            <v>15000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 t="str">
            <v>PROTECCION SOCIAL</v>
          </cell>
          <cell r="S1082">
            <v>1</v>
          </cell>
          <cell r="T1082" t="str">
            <v>SERVICIO DE EDUCACION</v>
          </cell>
          <cell r="U1082">
            <v>2</v>
          </cell>
          <cell r="V1082" t="str">
            <v>PROYECTOS - 2007 P/CONCLUSION</v>
          </cell>
          <cell r="W1082">
            <v>1449</v>
          </cell>
        </row>
        <row r="1083">
          <cell r="B1083" t="str">
            <v>B05-16474-00000</v>
          </cell>
          <cell r="C1083" t="str">
            <v>DOTACION DE MATERIALES DE CONSTRUCCION PARA CORDONES DE ACERA (GENERACION DE EMPLEO)</v>
          </cell>
          <cell r="D1083" t="str">
            <v>LOZA</v>
          </cell>
          <cell r="E1083">
            <v>3</v>
          </cell>
          <cell r="F1083" t="str">
            <v>DISTRITO - 3</v>
          </cell>
          <cell r="G1083" t="str">
            <v>I</v>
          </cell>
          <cell r="H1083">
            <v>26244</v>
          </cell>
          <cell r="I1083">
            <v>0</v>
          </cell>
          <cell r="J1083">
            <v>26244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2</v>
          </cell>
          <cell r="R1083" t="str">
            <v>OBRAS Y MEDIO AMBIENTE</v>
          </cell>
          <cell r="S1083">
            <v>25</v>
          </cell>
          <cell r="T1083" t="str">
            <v>PROGRAMA INTENSIVO DE EMPLEO - GEN. EMPLEO</v>
          </cell>
          <cell r="U1083">
            <v>2</v>
          </cell>
          <cell r="V1083" t="str">
            <v>PROYECTOS - 2007 P/CONCLUSION</v>
          </cell>
          <cell r="W1083">
            <v>1450</v>
          </cell>
        </row>
        <row r="1084">
          <cell r="B1084" t="str">
            <v>B05-16590-00000</v>
          </cell>
          <cell r="C1084" t="str">
            <v>DOTACION DE MATERIALES DE CONSTRUCCION PARA PLAZA PRINCIPAL</v>
          </cell>
          <cell r="D1084" t="str">
            <v>CANDELARIA (CHIJINI ALTO)</v>
          </cell>
          <cell r="E1084">
            <v>3</v>
          </cell>
          <cell r="F1084" t="str">
            <v>DISTRITO - 3</v>
          </cell>
          <cell r="G1084" t="str">
            <v>I</v>
          </cell>
          <cell r="H1084">
            <v>547</v>
          </cell>
          <cell r="I1084">
            <v>547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2</v>
          </cell>
          <cell r="R1084" t="str">
            <v>OBRAS Y MEDIO AMBIENTE</v>
          </cell>
          <cell r="S1084">
            <v>12</v>
          </cell>
          <cell r="T1084" t="str">
            <v>INFRAESTRUCTURA URBANA Y RURAL</v>
          </cell>
          <cell r="U1084">
            <v>2</v>
          </cell>
          <cell r="V1084" t="str">
            <v>PROYECTOS - 2007 P/CONCLUSION</v>
          </cell>
          <cell r="W1084">
            <v>1452</v>
          </cell>
        </row>
        <row r="1085">
          <cell r="B1085" t="str">
            <v>B05-16649-00000</v>
          </cell>
          <cell r="C1085" t="str">
            <v>DOTACION DE PIEDRAS PARA EMPEDRADO VARIAS CALLES</v>
          </cell>
          <cell r="D1085" t="str">
            <v>LAS RETAMAS I</v>
          </cell>
          <cell r="E1085">
            <v>3</v>
          </cell>
          <cell r="F1085" t="str">
            <v>DISTRITO - 3</v>
          </cell>
          <cell r="G1085" t="str">
            <v>I</v>
          </cell>
          <cell r="H1085">
            <v>102000</v>
          </cell>
          <cell r="I1085">
            <v>102000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2</v>
          </cell>
          <cell r="R1085" t="str">
            <v>OBRAS Y MEDIO AMBIENTE</v>
          </cell>
          <cell r="S1085">
            <v>18</v>
          </cell>
          <cell r="T1085" t="str">
            <v>CONSTRUCCION Y MANTENIMIENTO DE CAMINOS VECINALES</v>
          </cell>
          <cell r="U1085">
            <v>2</v>
          </cell>
          <cell r="V1085" t="str">
            <v>PROYECTOS - 2007 P/CONCLUSION</v>
          </cell>
          <cell r="W1085">
            <v>1453</v>
          </cell>
        </row>
        <row r="1086">
          <cell r="B1086" t="str">
            <v>B05-16673-00000</v>
          </cell>
          <cell r="C1086" t="str">
            <v>DOTACION DE TUBERIAS PARA ALCANTARILLADO SANITARIO</v>
          </cell>
          <cell r="D1086" t="str">
            <v>COMPLEMENTO 6 DE JUNIO</v>
          </cell>
          <cell r="E1086">
            <v>3</v>
          </cell>
          <cell r="F1086" t="str">
            <v>DISTRITO - 3</v>
          </cell>
          <cell r="G1086" t="str">
            <v>I</v>
          </cell>
          <cell r="H1086">
            <v>13233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13233</v>
          </cell>
          <cell r="P1086">
            <v>0</v>
          </cell>
          <cell r="Q1086">
            <v>2</v>
          </cell>
          <cell r="R1086" t="str">
            <v>OBRAS Y MEDIO AMBIENTE</v>
          </cell>
          <cell r="S1086">
            <v>15</v>
          </cell>
          <cell r="T1086" t="str">
            <v>PLAN USO DE DESECHOS SOLIDOS - ALCANTARILLADO SANITARIO</v>
          </cell>
          <cell r="U1086">
            <v>2</v>
          </cell>
          <cell r="V1086" t="str">
            <v>PROYECTOS - 2007 P/CONCLUSION</v>
          </cell>
          <cell r="W1086">
            <v>1455</v>
          </cell>
        </row>
        <row r="1087">
          <cell r="B1087" t="str">
            <v>B05-16712-00000</v>
          </cell>
          <cell r="C1087" t="str">
            <v>ENLOSETADO AV. ARAYAN (FASE II)</v>
          </cell>
          <cell r="D1087" t="str">
            <v>7 DE SEPTIEMBRE</v>
          </cell>
          <cell r="E1087">
            <v>3</v>
          </cell>
          <cell r="F1087" t="str">
            <v>DISTRITO - 3</v>
          </cell>
          <cell r="G1087" t="str">
            <v>I</v>
          </cell>
          <cell r="H1087">
            <v>7444</v>
          </cell>
          <cell r="I1087">
            <v>7444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2</v>
          </cell>
          <cell r="R1087" t="str">
            <v>OBRAS Y MEDIO AMBIENTE</v>
          </cell>
          <cell r="S1087">
            <v>18</v>
          </cell>
          <cell r="T1087" t="str">
            <v>CONSTRUCCION Y MANTENIMIENTO DE CAMINOS VECINALES</v>
          </cell>
          <cell r="U1087">
            <v>2</v>
          </cell>
          <cell r="V1087" t="str">
            <v>PROYECTOS - 2007 P/CONCLUSION</v>
          </cell>
          <cell r="W1087">
            <v>1456</v>
          </cell>
        </row>
        <row r="1088">
          <cell r="B1088" t="str">
            <v>B05-16721-00000</v>
          </cell>
          <cell r="C1088" t="str">
            <v>ENLOSETADO AV. SAN LUIS ZONGO</v>
          </cell>
          <cell r="D1088" t="str">
            <v>COSMOS 77 - SAN LUIS ZONGO</v>
          </cell>
          <cell r="E1088">
            <v>3</v>
          </cell>
          <cell r="F1088" t="str">
            <v>DISTRITO - 3</v>
          </cell>
          <cell r="G1088" t="str">
            <v>I</v>
          </cell>
          <cell r="H1088">
            <v>144000</v>
          </cell>
          <cell r="I1088">
            <v>144000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2</v>
          </cell>
          <cell r="R1088" t="str">
            <v>OBRAS Y MEDIO AMBIENTE</v>
          </cell>
          <cell r="S1088">
            <v>18</v>
          </cell>
          <cell r="T1088" t="str">
            <v>CONSTRUCCION Y MANTENIMIENTO DE CAMINOS VECINALES</v>
          </cell>
          <cell r="U1088">
            <v>2</v>
          </cell>
          <cell r="V1088" t="str">
            <v>PROYECTOS - 2007 P/CONCLUSION</v>
          </cell>
          <cell r="W1088">
            <v>1457</v>
          </cell>
        </row>
        <row r="1089">
          <cell r="B1089" t="str">
            <v>B05-16740-00000</v>
          </cell>
          <cell r="C1089" t="str">
            <v>ENLOSETADO CALLE 25 DE JULIO</v>
          </cell>
          <cell r="D1089" t="str">
            <v>BOLIVAR "F"</v>
          </cell>
          <cell r="E1089">
            <v>3</v>
          </cell>
          <cell r="F1089" t="str">
            <v>DISTRITO - 3</v>
          </cell>
          <cell r="G1089" t="str">
            <v>I</v>
          </cell>
          <cell r="H1089">
            <v>658</v>
          </cell>
          <cell r="I1089">
            <v>658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2</v>
          </cell>
          <cell r="R1089" t="str">
            <v>OBRAS Y MEDIO AMBIENTE</v>
          </cell>
          <cell r="S1089">
            <v>18</v>
          </cell>
          <cell r="T1089" t="str">
            <v>CONSTRUCCION Y MANTENIMIENTO DE CAMINOS VECINALES</v>
          </cell>
          <cell r="U1089">
            <v>2</v>
          </cell>
          <cell r="V1089" t="str">
            <v>PROYECTOS - 2007 P/CONCLUSION</v>
          </cell>
          <cell r="W1089">
            <v>1458</v>
          </cell>
        </row>
        <row r="1090">
          <cell r="B1090" t="str">
            <v>B05-16768-00000</v>
          </cell>
          <cell r="C1090" t="str">
            <v>ENLOSETADO CALLE EUSEBIO GUILARTE Y BERNARDO MONTEAGUDO</v>
          </cell>
          <cell r="D1090" t="str">
            <v>MURURATA</v>
          </cell>
          <cell r="E1090">
            <v>3</v>
          </cell>
          <cell r="F1090" t="str">
            <v>DISTRITO - 3</v>
          </cell>
          <cell r="G1090" t="str">
            <v>I</v>
          </cell>
          <cell r="H1090">
            <v>282319</v>
          </cell>
          <cell r="I1090">
            <v>282319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2</v>
          </cell>
          <cell r="R1090" t="str">
            <v>OBRAS Y MEDIO AMBIENTE</v>
          </cell>
          <cell r="S1090">
            <v>18</v>
          </cell>
          <cell r="T1090" t="str">
            <v>CONSTRUCCION Y MANTENIMIENTO DE CAMINOS VECINALES</v>
          </cell>
          <cell r="U1090">
            <v>2</v>
          </cell>
          <cell r="V1090" t="str">
            <v>PROYECTOS - 2007 P/CONCLUSION</v>
          </cell>
          <cell r="W1090">
            <v>1459</v>
          </cell>
        </row>
        <row r="1091">
          <cell r="B1091" t="str">
            <v>B05-16784-00000</v>
          </cell>
          <cell r="C1091" t="str">
            <v>ENLOSETADO CALLE NICOLAS KATARI</v>
          </cell>
          <cell r="D1091" t="str">
            <v>EL PARAISO</v>
          </cell>
          <cell r="E1091">
            <v>3</v>
          </cell>
          <cell r="F1091" t="str">
            <v>DISTRITO - 3</v>
          </cell>
          <cell r="G1091" t="str">
            <v>I</v>
          </cell>
          <cell r="H1091">
            <v>8319</v>
          </cell>
          <cell r="I1091">
            <v>8319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2</v>
          </cell>
          <cell r="R1091" t="str">
            <v>OBRAS Y MEDIO AMBIENTE</v>
          </cell>
          <cell r="S1091">
            <v>18</v>
          </cell>
          <cell r="T1091" t="str">
            <v>CONSTRUCCION Y MANTENIMIENTO DE CAMINOS VECINALES</v>
          </cell>
          <cell r="U1091">
            <v>2</v>
          </cell>
          <cell r="V1091" t="str">
            <v>PROYECTOS - 2007 P/CONCLUSION</v>
          </cell>
          <cell r="W1091">
            <v>1460</v>
          </cell>
        </row>
        <row r="1092">
          <cell r="B1092" t="str">
            <v>B05-16794-00000</v>
          </cell>
          <cell r="C1092" t="str">
            <v>ENLOSETADO CALLE TEJADA SORZANO (FASE II)</v>
          </cell>
          <cell r="D1092" t="str">
            <v>EL PARAISO II</v>
          </cell>
          <cell r="E1092">
            <v>3</v>
          </cell>
          <cell r="F1092" t="str">
            <v>DISTRITO - 3</v>
          </cell>
          <cell r="G1092" t="str">
            <v>I</v>
          </cell>
          <cell r="H1092">
            <v>7135</v>
          </cell>
          <cell r="I1092">
            <v>7135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2</v>
          </cell>
          <cell r="R1092" t="str">
            <v>OBRAS Y MEDIO AMBIENTE</v>
          </cell>
          <cell r="S1092">
            <v>18</v>
          </cell>
          <cell r="T1092" t="str">
            <v>CONSTRUCCION Y MANTENIMIENTO DE CAMINOS VECINALES</v>
          </cell>
          <cell r="U1092">
            <v>2</v>
          </cell>
          <cell r="V1092" t="str">
            <v>PROYECTOS - 2007 P/CONCLUSION</v>
          </cell>
          <cell r="W1092">
            <v>1461</v>
          </cell>
        </row>
        <row r="1093">
          <cell r="B1093" t="str">
            <v>B05-16804-00000</v>
          </cell>
          <cell r="C1093" t="str">
            <v>ENLOSETADO CALLES "7", "C" Y "B"</v>
          </cell>
          <cell r="D1093" t="str">
            <v>DOLORES "F"</v>
          </cell>
          <cell r="E1093">
            <v>3</v>
          </cell>
          <cell r="F1093" t="str">
            <v>DISTRITO - 3</v>
          </cell>
          <cell r="G1093" t="str">
            <v>I</v>
          </cell>
          <cell r="H1093">
            <v>449308</v>
          </cell>
          <cell r="I1093">
            <v>449308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2</v>
          </cell>
          <cell r="R1093" t="str">
            <v>OBRAS Y MEDIO AMBIENTE</v>
          </cell>
          <cell r="S1093">
            <v>18</v>
          </cell>
          <cell r="T1093" t="str">
            <v>CONSTRUCCION Y MANTENIMIENTO DE CAMINOS VECINALES</v>
          </cell>
          <cell r="U1093">
            <v>2</v>
          </cell>
          <cell r="V1093" t="str">
            <v>PROYECTOS - 2007 P/CONCLUSION</v>
          </cell>
          <cell r="W1093">
            <v>1462</v>
          </cell>
        </row>
        <row r="1094">
          <cell r="B1094" t="str">
            <v>B05-16802-00000</v>
          </cell>
          <cell r="C1094" t="str">
            <v>ENLOSETADO CALLES "2" Y "C"</v>
          </cell>
          <cell r="D1094" t="str">
            <v>AMIG CHACO</v>
          </cell>
          <cell r="E1094">
            <v>3</v>
          </cell>
          <cell r="F1094" t="str">
            <v>DISTRITO - 3</v>
          </cell>
          <cell r="G1094" t="str">
            <v>I</v>
          </cell>
          <cell r="H1094">
            <v>11104</v>
          </cell>
          <cell r="I1094">
            <v>11104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2</v>
          </cell>
          <cell r="R1094" t="str">
            <v>OBRAS Y MEDIO AMBIENTE</v>
          </cell>
          <cell r="S1094">
            <v>18</v>
          </cell>
          <cell r="T1094" t="str">
            <v>CONSTRUCCION Y MANTENIMIENTO DE CAMINOS VECINALES</v>
          </cell>
          <cell r="U1094">
            <v>2</v>
          </cell>
          <cell r="V1094" t="str">
            <v>PROYECTOS - 2007 P/CONCLUSION</v>
          </cell>
          <cell r="W1094">
            <v>1463</v>
          </cell>
        </row>
        <row r="1095">
          <cell r="B1095" t="str">
            <v>B05-16803-00000</v>
          </cell>
          <cell r="C1095" t="str">
            <v>ENLOSETADO CALLES "6", "5" Y AV. BOLIVIA</v>
          </cell>
          <cell r="D1095" t="str">
            <v>COSMOS 78</v>
          </cell>
          <cell r="E1095">
            <v>3</v>
          </cell>
          <cell r="F1095" t="str">
            <v>DISTRITO - 3</v>
          </cell>
          <cell r="G1095" t="str">
            <v>I</v>
          </cell>
          <cell r="H1095">
            <v>20629</v>
          </cell>
          <cell r="I1095">
            <v>20629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2</v>
          </cell>
          <cell r="R1095" t="str">
            <v>OBRAS Y MEDIO AMBIENTE</v>
          </cell>
          <cell r="S1095">
            <v>18</v>
          </cell>
          <cell r="T1095" t="str">
            <v>CONSTRUCCION Y MANTENIMIENTO DE CAMINOS VECINALES</v>
          </cell>
          <cell r="U1095">
            <v>2</v>
          </cell>
          <cell r="V1095" t="str">
            <v>PROYECTOS - 2007 P/CONCLUSION</v>
          </cell>
          <cell r="W1095">
            <v>1464</v>
          </cell>
        </row>
        <row r="1096">
          <cell r="B1096" t="str">
            <v>B05-16810-00000</v>
          </cell>
          <cell r="C1096" t="str">
            <v>ENLOSETADO CALLES CHOJÑA PAMPA Y JANKO UMA</v>
          </cell>
          <cell r="D1096" t="str">
            <v>COSMOS 79 UV "B"</v>
          </cell>
          <cell r="E1096">
            <v>3</v>
          </cell>
          <cell r="F1096" t="str">
            <v>DISTRITO - 3</v>
          </cell>
          <cell r="G1096" t="str">
            <v>I</v>
          </cell>
          <cell r="H1096">
            <v>154079</v>
          </cell>
          <cell r="I1096">
            <v>114079</v>
          </cell>
          <cell r="J1096">
            <v>0</v>
          </cell>
          <cell r="K1096">
            <v>40000</v>
          </cell>
          <cell r="L1096">
            <v>0</v>
          </cell>
          <cell r="M1096">
            <v>0</v>
          </cell>
          <cell r="N1096">
            <v>40000</v>
          </cell>
          <cell r="O1096">
            <v>0</v>
          </cell>
          <cell r="P1096">
            <v>0</v>
          </cell>
          <cell r="Q1096">
            <v>2</v>
          </cell>
          <cell r="R1096" t="str">
            <v>OBRAS Y MEDIO AMBIENTE</v>
          </cell>
          <cell r="S1096">
            <v>18</v>
          </cell>
          <cell r="T1096" t="str">
            <v>CONSTRUCCION Y MANTENIMIENTO DE CAMINOS VECINALES</v>
          </cell>
          <cell r="U1096">
            <v>2</v>
          </cell>
          <cell r="V1096" t="str">
            <v>PROYECTOS - 2007 P/CONCLUSION</v>
          </cell>
          <cell r="W1096">
            <v>1465</v>
          </cell>
        </row>
        <row r="1097">
          <cell r="B1097" t="str">
            <v>B05-16811-00000</v>
          </cell>
          <cell r="C1097" t="str">
            <v>ENLOSETADO CALLES GUERRA, TOPATER Y 2 DE NOVIEMBRE</v>
          </cell>
          <cell r="D1097" t="str">
            <v>ALTO DE LA ALIANZA</v>
          </cell>
          <cell r="E1097">
            <v>3</v>
          </cell>
          <cell r="F1097" t="str">
            <v>DISTRITO - 3</v>
          </cell>
          <cell r="G1097" t="str">
            <v>I</v>
          </cell>
          <cell r="H1097">
            <v>371990</v>
          </cell>
          <cell r="I1097">
            <v>371990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2</v>
          </cell>
          <cell r="R1097" t="str">
            <v>OBRAS Y MEDIO AMBIENTE</v>
          </cell>
          <cell r="S1097">
            <v>18</v>
          </cell>
          <cell r="T1097" t="str">
            <v>CONSTRUCCION Y MANTENIMIENTO DE CAMINOS VECINALES</v>
          </cell>
          <cell r="U1097">
            <v>2</v>
          </cell>
          <cell r="V1097" t="str">
            <v>PROYECTOS - 2007 P/CONCLUSION</v>
          </cell>
          <cell r="W1097">
            <v>1467</v>
          </cell>
        </row>
        <row r="1098">
          <cell r="B1098" t="str">
            <v>B05-16814-00000</v>
          </cell>
          <cell r="C1098" t="str">
            <v>ENLOSETADO CALLES PROLONGACION ROSENDO GARCIA Y LAS RETAMAS</v>
          </cell>
          <cell r="D1098" t="str">
            <v>VILLA ESTHER</v>
          </cell>
          <cell r="E1098">
            <v>3</v>
          </cell>
          <cell r="F1098" t="str">
            <v>DISTRITO - 3</v>
          </cell>
          <cell r="G1098" t="str">
            <v>I</v>
          </cell>
          <cell r="H1098">
            <v>9056</v>
          </cell>
          <cell r="I1098">
            <v>9056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2</v>
          </cell>
          <cell r="R1098" t="str">
            <v>OBRAS Y MEDIO AMBIENTE</v>
          </cell>
          <cell r="S1098">
            <v>18</v>
          </cell>
          <cell r="T1098" t="str">
            <v>CONSTRUCCION Y MANTENIMIENTO DE CAMINOS VECINALES</v>
          </cell>
          <cell r="U1098">
            <v>2</v>
          </cell>
          <cell r="V1098" t="str">
            <v>PROYECTOS - 2007 P/CONCLUSION</v>
          </cell>
          <cell r="W1098">
            <v>1469</v>
          </cell>
        </row>
        <row r="1099">
          <cell r="B1099" t="str">
            <v>B05-16816-00000</v>
          </cell>
          <cell r="C1099" t="str">
            <v>ENLOSETADO CALLES SANTA ROSA Y SENA</v>
          </cell>
          <cell r="D1099" t="str">
            <v>SAN NICOLÁS</v>
          </cell>
          <cell r="E1099">
            <v>3</v>
          </cell>
          <cell r="F1099" t="str">
            <v>DISTRITO - 3</v>
          </cell>
          <cell r="G1099" t="str">
            <v>I</v>
          </cell>
          <cell r="H1099">
            <v>8709</v>
          </cell>
          <cell r="I1099">
            <v>8709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2</v>
          </cell>
          <cell r="R1099" t="str">
            <v>OBRAS Y MEDIO AMBIENTE</v>
          </cell>
          <cell r="S1099">
            <v>18</v>
          </cell>
          <cell r="T1099" t="str">
            <v>CONSTRUCCION Y MANTENIMIENTO DE CAMINOS VECINALES</v>
          </cell>
          <cell r="U1099">
            <v>2</v>
          </cell>
          <cell r="V1099" t="str">
            <v>PROYECTOS - 2007 P/CONCLUSION</v>
          </cell>
          <cell r="W1099">
            <v>1470</v>
          </cell>
        </row>
        <row r="1100">
          <cell r="B1100" t="str">
            <v>B05-16856-00000</v>
          </cell>
          <cell r="C1100" t="str">
            <v>ENLOSETADO VARIAS CALLES</v>
          </cell>
          <cell r="D1100" t="str">
            <v>CALUYO</v>
          </cell>
          <cell r="E1100">
            <v>3</v>
          </cell>
          <cell r="F1100" t="str">
            <v>DISTRITO - 3</v>
          </cell>
          <cell r="G1100" t="str">
            <v>I</v>
          </cell>
          <cell r="H1100">
            <v>299301</v>
          </cell>
          <cell r="I1100">
            <v>299301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2</v>
          </cell>
          <cell r="R1100" t="str">
            <v>OBRAS Y MEDIO AMBIENTE</v>
          </cell>
          <cell r="S1100">
            <v>18</v>
          </cell>
          <cell r="T1100" t="str">
            <v>CONSTRUCCION Y MANTENIMIENTO DE CAMINOS VECINALES</v>
          </cell>
          <cell r="U1100">
            <v>2</v>
          </cell>
          <cell r="V1100" t="str">
            <v>PROYECTOS - 2007 P/CONCLUSION</v>
          </cell>
          <cell r="W1100">
            <v>1472</v>
          </cell>
        </row>
        <row r="1101">
          <cell r="B1101" t="str">
            <v>B05-16874-00000</v>
          </cell>
          <cell r="C1101" t="str">
            <v>EQUIPAMIENTO DE LABORATORIOS DE FISICA, QUIMICA Y COMPUTACION (UNIDAD EDUCATIVA 1ro DE MAYO)</v>
          </cell>
          <cell r="D1101" t="str">
            <v>1º DE MAYO</v>
          </cell>
          <cell r="E1101">
            <v>3</v>
          </cell>
          <cell r="F1101" t="str">
            <v>DISTRITO - 3</v>
          </cell>
          <cell r="G1101" t="str">
            <v>I</v>
          </cell>
          <cell r="H1101">
            <v>59214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59214</v>
          </cell>
          <cell r="P1101">
            <v>0</v>
          </cell>
          <cell r="Q1101">
            <v>1</v>
          </cell>
          <cell r="R1101" t="str">
            <v>PROTECCION SOCIAL</v>
          </cell>
          <cell r="S1101">
            <v>1</v>
          </cell>
          <cell r="T1101" t="str">
            <v>SERVICIO DE EDUCACION</v>
          </cell>
          <cell r="U1101">
            <v>2</v>
          </cell>
          <cell r="V1101" t="str">
            <v>PROYECTOS - 2007 P/CONCLUSION</v>
          </cell>
          <cell r="W1101">
            <v>1474</v>
          </cell>
        </row>
        <row r="1102">
          <cell r="B1102" t="str">
            <v>B05-16962-00000</v>
          </cell>
          <cell r="C1102" t="str">
            <v>REFACCION DE CANCHA MULTIFUNCIONAL</v>
          </cell>
          <cell r="D1102" t="str">
            <v>SAN LUIS TASA</v>
          </cell>
          <cell r="E1102">
            <v>3</v>
          </cell>
          <cell r="F1102" t="str">
            <v>DISTRITO - 3</v>
          </cell>
          <cell r="G1102" t="str">
            <v>I</v>
          </cell>
          <cell r="H1102">
            <v>16180</v>
          </cell>
          <cell r="I1102">
            <v>16180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2</v>
          </cell>
          <cell r="R1102" t="str">
            <v>OBRAS Y MEDIO AMBIENTE</v>
          </cell>
          <cell r="S1102">
            <v>12</v>
          </cell>
          <cell r="T1102" t="str">
            <v>INFRAESTRUCTURA URBANA Y RURAL</v>
          </cell>
          <cell r="U1102">
            <v>2</v>
          </cell>
          <cell r="V1102" t="str">
            <v>PROYECTOS - 2007 P/CONCLUSION</v>
          </cell>
          <cell r="W1102">
            <v>1475</v>
          </cell>
        </row>
        <row r="1103">
          <cell r="B1103" t="str">
            <v>B05-16043-00000</v>
          </cell>
          <cell r="C1103" t="str">
            <v>CONSTRUCCION PLAZA AREA 3  FASE II</v>
          </cell>
          <cell r="D1103" t="str">
            <v>16 DE FEBRERO FABRILES</v>
          </cell>
          <cell r="E1103">
            <v>4</v>
          </cell>
          <cell r="F1103" t="str">
            <v>DISTRITO - 4</v>
          </cell>
          <cell r="G1103" t="str">
            <v>I</v>
          </cell>
          <cell r="H1103">
            <v>10916</v>
          </cell>
          <cell r="I1103">
            <v>0</v>
          </cell>
          <cell r="J1103">
            <v>10916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2</v>
          </cell>
          <cell r="R1103" t="str">
            <v>OBRAS Y MEDIO AMBIENTE</v>
          </cell>
          <cell r="S1103">
            <v>12</v>
          </cell>
          <cell r="T1103" t="str">
            <v>INFRAESTRUCTURA URBANA Y RURAL</v>
          </cell>
          <cell r="U1103">
            <v>2</v>
          </cell>
          <cell r="V1103" t="str">
            <v>PROYECTOS - 2007 P/CONCLUSION</v>
          </cell>
          <cell r="W1103">
            <v>1478</v>
          </cell>
        </row>
        <row r="1104">
          <cell r="B1104" t="str">
            <v>B05-16045-00000</v>
          </cell>
          <cell r="C1104" t="str">
            <v>CONSTRUCCION REFACCION PLAZA PRINCIPAL</v>
          </cell>
          <cell r="D1104" t="str">
            <v>VENEZUELA</v>
          </cell>
          <cell r="E1104">
            <v>4</v>
          </cell>
          <cell r="F1104" t="str">
            <v>DISTRITO - 4</v>
          </cell>
          <cell r="G1104" t="str">
            <v>I</v>
          </cell>
          <cell r="H1104">
            <v>69120</v>
          </cell>
          <cell r="I1104">
            <v>55954</v>
          </cell>
          <cell r="J1104">
            <v>13166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2</v>
          </cell>
          <cell r="R1104" t="str">
            <v>OBRAS Y MEDIO AMBIENTE</v>
          </cell>
          <cell r="S1104">
            <v>12</v>
          </cell>
          <cell r="T1104" t="str">
            <v>INFRAESTRUCTURA URBANA Y RURAL</v>
          </cell>
          <cell r="U1104">
            <v>2</v>
          </cell>
          <cell r="V1104" t="str">
            <v>PROYECTOS - 2007 P/CONCLUSION</v>
          </cell>
          <cell r="W1104">
            <v>1479</v>
          </cell>
        </row>
        <row r="1105">
          <cell r="B1105" t="str">
            <v>B05-16048-00000</v>
          </cell>
          <cell r="C1105" t="str">
            <v>CONSTRUCCION SEDE SOCIAL ( FASE II )</v>
          </cell>
          <cell r="D1105" t="str">
            <v>SANTA BARBARA</v>
          </cell>
          <cell r="E1105">
            <v>4</v>
          </cell>
          <cell r="F1105" t="str">
            <v>DISTRITO - 4</v>
          </cell>
          <cell r="G1105" t="str">
            <v>I</v>
          </cell>
          <cell r="H1105">
            <v>2614</v>
          </cell>
          <cell r="I1105">
            <v>2441</v>
          </cell>
          <cell r="J1105">
            <v>173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2</v>
          </cell>
          <cell r="R1105" t="str">
            <v>OBRAS Y MEDIO AMBIENTE</v>
          </cell>
          <cell r="S1105">
            <v>12</v>
          </cell>
          <cell r="T1105" t="str">
            <v>INFRAESTRUCTURA URBANA Y RURAL</v>
          </cell>
          <cell r="U1105">
            <v>2</v>
          </cell>
          <cell r="V1105" t="str">
            <v>PROYECTOS - 2007 P/CONCLUSION</v>
          </cell>
          <cell r="W1105">
            <v>1481</v>
          </cell>
        </row>
        <row r="1106">
          <cell r="B1106" t="str">
            <v>B05-16049-00000</v>
          </cell>
          <cell r="C1106" t="str">
            <v>CONSTRUCCION SEDE SOCIAL (FASE I)</v>
          </cell>
          <cell r="D1106" t="str">
            <v>ANEXO  25  DE JULIO</v>
          </cell>
          <cell r="E1106">
            <v>4</v>
          </cell>
          <cell r="F1106" t="str">
            <v>DISTRITO - 4</v>
          </cell>
          <cell r="G1106" t="str">
            <v>I</v>
          </cell>
          <cell r="H1106">
            <v>99353</v>
          </cell>
          <cell r="I1106">
            <v>99353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2</v>
          </cell>
          <cell r="R1106" t="str">
            <v>OBRAS Y MEDIO AMBIENTE</v>
          </cell>
          <cell r="S1106">
            <v>12</v>
          </cell>
          <cell r="T1106" t="str">
            <v>INFRAESTRUCTURA URBANA Y RURAL</v>
          </cell>
          <cell r="U1106">
            <v>2</v>
          </cell>
          <cell r="V1106" t="str">
            <v>PROYECTOS - 2007 P/CONCLUSION</v>
          </cell>
          <cell r="W1106">
            <v>1482</v>
          </cell>
        </row>
        <row r="1107">
          <cell r="B1107" t="str">
            <v>B05-16155-00000</v>
          </cell>
          <cell r="C1107" t="str">
            <v>CONSTRUCCION DE SEDE SOCIAL (FASE I)</v>
          </cell>
          <cell r="D1107" t="str">
            <v>SAN FELIPE DE SEQUE SECTOR 5</v>
          </cell>
          <cell r="E1107">
            <v>4</v>
          </cell>
          <cell r="F1107" t="str">
            <v>DISTRITO - 4</v>
          </cell>
          <cell r="G1107" t="str">
            <v>I</v>
          </cell>
          <cell r="H1107">
            <v>35976</v>
          </cell>
          <cell r="I1107">
            <v>34100</v>
          </cell>
          <cell r="J1107">
            <v>1876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2</v>
          </cell>
          <cell r="R1107" t="str">
            <v>OBRAS Y MEDIO AMBIENTE</v>
          </cell>
          <cell r="S1107">
            <v>12</v>
          </cell>
          <cell r="T1107" t="str">
            <v>INFRAESTRUCTURA URBANA Y RURAL</v>
          </cell>
          <cell r="U1107">
            <v>2</v>
          </cell>
          <cell r="V1107" t="str">
            <v>PROYECTOS - 2007 P/CONCLUSION</v>
          </cell>
          <cell r="W1107">
            <v>1487</v>
          </cell>
        </row>
        <row r="1108">
          <cell r="B1108" t="str">
            <v>B05-16168-00000</v>
          </cell>
          <cell r="C1108" t="str">
            <v>CONSTRUCCION GRADERIAS, CAMARINES, DUCHAS Y BAÑOS EN CANCHA DE FUTBOL (FASE I)</v>
          </cell>
          <cell r="D1108" t="str">
            <v>JUANA AZURDUY DE PADILLA U.V. "A"</v>
          </cell>
          <cell r="E1108">
            <v>4</v>
          </cell>
          <cell r="F1108" t="str">
            <v>DISTRITO - 4</v>
          </cell>
          <cell r="G1108" t="str">
            <v>I</v>
          </cell>
          <cell r="H1108">
            <v>159444</v>
          </cell>
          <cell r="I1108">
            <v>54386</v>
          </cell>
          <cell r="J1108">
            <v>5058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100000</v>
          </cell>
          <cell r="P1108">
            <v>0</v>
          </cell>
          <cell r="Q1108">
            <v>2</v>
          </cell>
          <cell r="R1108" t="str">
            <v>OBRAS Y MEDIO AMBIENTE</v>
          </cell>
          <cell r="S1108">
            <v>12</v>
          </cell>
          <cell r="T1108" t="str">
            <v>INFRAESTRUCTURA URBANA Y RURAL</v>
          </cell>
          <cell r="U1108">
            <v>2</v>
          </cell>
          <cell r="V1108" t="str">
            <v>PROYECTOS - 2007 P/CONCLUSION</v>
          </cell>
          <cell r="W1108">
            <v>1488</v>
          </cell>
        </row>
        <row r="1109">
          <cell r="B1109" t="str">
            <v>B05-16193-00000</v>
          </cell>
          <cell r="C1109" t="str">
            <v>CONSTRUCCION PLAZA BRASIL FASE II</v>
          </cell>
          <cell r="D1109" t="str">
            <v>BRASIL</v>
          </cell>
          <cell r="E1109">
            <v>4</v>
          </cell>
          <cell r="F1109" t="str">
            <v>DISTRITO - 4</v>
          </cell>
          <cell r="G1109" t="str">
            <v>I</v>
          </cell>
          <cell r="H1109">
            <v>71727</v>
          </cell>
          <cell r="I1109">
            <v>71727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 t="str">
            <v>OBRAS Y MEDIO AMBIENTE</v>
          </cell>
          <cell r="S1109">
            <v>12</v>
          </cell>
          <cell r="T1109" t="str">
            <v>INFRAESTRUCTURA URBANA Y RURAL</v>
          </cell>
          <cell r="U1109">
            <v>2</v>
          </cell>
          <cell r="V1109" t="str">
            <v>PROYECTOS - 2007 P/CONCLUSION</v>
          </cell>
          <cell r="W1109">
            <v>1489</v>
          </cell>
        </row>
        <row r="1110">
          <cell r="B1110" t="str">
            <v>B05-16216-00000</v>
          </cell>
          <cell r="C1110" t="str">
            <v>CONSTRUCCION SEDE SOCIAL (FASE II)</v>
          </cell>
          <cell r="D1110" t="str">
            <v>VILLA FRANZ TAMAYO</v>
          </cell>
          <cell r="E1110">
            <v>4</v>
          </cell>
          <cell r="F1110" t="str">
            <v>DISTRITO - 4</v>
          </cell>
          <cell r="G1110" t="str">
            <v>I</v>
          </cell>
          <cell r="H1110">
            <v>20038</v>
          </cell>
          <cell r="I1110">
            <v>0</v>
          </cell>
          <cell r="J1110">
            <v>20038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2</v>
          </cell>
          <cell r="R1110" t="str">
            <v>OBRAS Y MEDIO AMBIENTE</v>
          </cell>
          <cell r="S1110">
            <v>12</v>
          </cell>
          <cell r="T1110" t="str">
            <v>INFRAESTRUCTURA URBANA Y RURAL</v>
          </cell>
          <cell r="U1110">
            <v>2</v>
          </cell>
          <cell r="V1110" t="str">
            <v>PROYECTOS - 2007 P/CONCLUSION</v>
          </cell>
          <cell r="W1110">
            <v>1491</v>
          </cell>
        </row>
        <row r="1111">
          <cell r="B1111" t="str">
            <v>B05-16218-00000</v>
          </cell>
          <cell r="C1111" t="str">
            <v>CONSTRUCCION SEDE SOCIAL DE 3 PLANTAS (FASE I)</v>
          </cell>
          <cell r="D1111" t="str">
            <v>COMPLEMENTO YUNGUYO II</v>
          </cell>
          <cell r="E1111">
            <v>4</v>
          </cell>
          <cell r="F1111" t="str">
            <v>DISTRITO - 4</v>
          </cell>
          <cell r="G1111" t="str">
            <v>I</v>
          </cell>
          <cell r="H1111">
            <v>57591</v>
          </cell>
          <cell r="I1111">
            <v>36403</v>
          </cell>
          <cell r="J1111">
            <v>21188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2</v>
          </cell>
          <cell r="R1111" t="str">
            <v>OBRAS Y MEDIO AMBIENTE</v>
          </cell>
          <cell r="S1111">
            <v>12</v>
          </cell>
          <cell r="T1111" t="str">
            <v>INFRAESTRUCTURA URBANA Y RURAL</v>
          </cell>
          <cell r="U1111">
            <v>2</v>
          </cell>
          <cell r="V1111" t="str">
            <v>PROYECTOS - 2007 P/CONCLUSION</v>
          </cell>
          <cell r="W1111">
            <v>1492</v>
          </cell>
        </row>
        <row r="1112">
          <cell r="B1112" t="str">
            <v>B05-16345-00000</v>
          </cell>
          <cell r="C1112" t="str">
            <v>DOTACION DE LOSETAS PARA LAS CALLES HIPOLITO LANDAETA, GAVINO ESTRADA, CAYETANO VEGA TERAN Y JOSE RAMOS DE LOAYZA (GENERACION DE EMPLEO)</v>
          </cell>
          <cell r="D1112" t="str">
            <v>PEDRO DOMINGO MURILLO 4TA. SECCIÓN</v>
          </cell>
          <cell r="E1112">
            <v>4</v>
          </cell>
          <cell r="F1112" t="str">
            <v>DISTRITO - 4</v>
          </cell>
          <cell r="G1112" t="str">
            <v>I</v>
          </cell>
          <cell r="H1112">
            <v>201686</v>
          </cell>
          <cell r="I1112">
            <v>201686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2</v>
          </cell>
          <cell r="R1112" t="str">
            <v>OBRAS Y MEDIO AMBIENTE</v>
          </cell>
          <cell r="S1112">
            <v>18</v>
          </cell>
          <cell r="T1112" t="str">
            <v>CONSTRUCCION Y MANTENIMIENTO DE CAMINOS VECINALES</v>
          </cell>
          <cell r="U1112">
            <v>2</v>
          </cell>
          <cell r="V1112" t="str">
            <v>PROYECTOS - 2007 P/CONCLUSION</v>
          </cell>
          <cell r="W1112">
            <v>1494</v>
          </cell>
        </row>
        <row r="1113">
          <cell r="B1113" t="str">
            <v>B05-16420-00000</v>
          </cell>
          <cell r="C1113" t="str">
            <v>DOTACION DE MATERIALES DE CONSTRUCCION PARA ENLOSETADO  DE LA CALLE  18 (GENERACION DE EMPLEO)</v>
          </cell>
          <cell r="D1113" t="str">
            <v>VILLA TUNARI 3RA. SECCIÓN</v>
          </cell>
          <cell r="E1113">
            <v>4</v>
          </cell>
          <cell r="F1113" t="str">
            <v>DISTRITO - 4</v>
          </cell>
          <cell r="G1113" t="str">
            <v>I</v>
          </cell>
          <cell r="H1113">
            <v>44448</v>
          </cell>
          <cell r="I1113">
            <v>44448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2</v>
          </cell>
          <cell r="R1113" t="str">
            <v>OBRAS Y MEDIO AMBIENTE</v>
          </cell>
          <cell r="S1113">
            <v>18</v>
          </cell>
          <cell r="T1113" t="str">
            <v>CONSTRUCCION Y MANTENIMIENTO DE CAMINOS VECINALES</v>
          </cell>
          <cell r="U1113">
            <v>2</v>
          </cell>
          <cell r="V1113" t="str">
            <v>PROYECTOS - 2007 P/CONCLUSION</v>
          </cell>
          <cell r="W1113">
            <v>1495</v>
          </cell>
        </row>
        <row r="1114">
          <cell r="B1114" t="str">
            <v>B05-16422-00000</v>
          </cell>
          <cell r="C1114" t="str">
            <v>DOTACION DE MATERIALES DE CONSTRUCCION PARA ENLOSETADODE LA CALLE PROLONGACION  OMASUYO</v>
          </cell>
          <cell r="D1114" t="str">
            <v>1RO DE JUNIO YUNGUYO</v>
          </cell>
          <cell r="E1114">
            <v>4</v>
          </cell>
          <cell r="F1114" t="str">
            <v>DISTRITO - 4</v>
          </cell>
          <cell r="G1114" t="str">
            <v>I</v>
          </cell>
          <cell r="H1114">
            <v>26056</v>
          </cell>
          <cell r="I1114">
            <v>22135</v>
          </cell>
          <cell r="J1114">
            <v>3921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 t="str">
            <v>OBRAS Y MEDIO AMBIENTE</v>
          </cell>
          <cell r="S1114">
            <v>18</v>
          </cell>
          <cell r="T1114" t="str">
            <v>CONSTRUCCION Y MANTENIMIENTO DE CAMINOS VECINALES</v>
          </cell>
          <cell r="U1114">
            <v>2</v>
          </cell>
          <cell r="V1114" t="str">
            <v>PROYECTOS - 2007 P/CONCLUSION</v>
          </cell>
          <cell r="W1114">
            <v>1497</v>
          </cell>
        </row>
        <row r="1115">
          <cell r="B1115" t="str">
            <v>B05-16429-00000</v>
          </cell>
          <cell r="C1115" t="str">
            <v>DOTACION DE MATERIALES PARA ENLOSETADO DE LA CALLE LEON DE LA BARRA (GENERACION DE EMPLEO)</v>
          </cell>
          <cell r="D1115" t="str">
            <v>PEDRO DOMINGO MURILLO 2DA. SECCIÓN</v>
          </cell>
          <cell r="E1115">
            <v>4</v>
          </cell>
          <cell r="F1115" t="str">
            <v>DISTRITO - 4</v>
          </cell>
          <cell r="G1115" t="str">
            <v>I</v>
          </cell>
          <cell r="H1115">
            <v>35404</v>
          </cell>
          <cell r="I1115">
            <v>35404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</v>
          </cell>
          <cell r="R1115" t="str">
            <v>OBRAS Y MEDIO AMBIENTE</v>
          </cell>
          <cell r="S1115">
            <v>18</v>
          </cell>
          <cell r="T1115" t="str">
            <v>CONSTRUCCION Y MANTENIMIENTO DE CAMINOS VECINALES</v>
          </cell>
          <cell r="U1115">
            <v>2</v>
          </cell>
          <cell r="V1115" t="str">
            <v>PROYECTOS - 2007 P/CONCLUSION</v>
          </cell>
          <cell r="W1115">
            <v>1498</v>
          </cell>
        </row>
        <row r="1116">
          <cell r="B1116" t="str">
            <v>B05-16477-00000</v>
          </cell>
          <cell r="C1116" t="str">
            <v>DOTACION DE MATERIALES DE CONSTRUCCION PARA CORDONES DE ACERA (GENERACION DE EMPLEO)</v>
          </cell>
          <cell r="D1116" t="str">
            <v>SAN FELIPE DE SEQUE SECTOR  4</v>
          </cell>
          <cell r="E1116">
            <v>4</v>
          </cell>
          <cell r="F1116" t="str">
            <v>DISTRITO - 4</v>
          </cell>
          <cell r="G1116" t="str">
            <v>I</v>
          </cell>
          <cell r="H1116">
            <v>35976</v>
          </cell>
          <cell r="I1116">
            <v>35976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2</v>
          </cell>
          <cell r="R1116" t="str">
            <v>OBRAS Y MEDIO AMBIENTE</v>
          </cell>
          <cell r="S1116">
            <v>25</v>
          </cell>
          <cell r="T1116" t="str">
            <v>PROGRAMA INTENSIVO DE EMPLEO - GEN. EMPLEO</v>
          </cell>
          <cell r="U1116">
            <v>2</v>
          </cell>
          <cell r="V1116" t="str">
            <v>PROYECTOS - 2007 P/CONCLUSION</v>
          </cell>
          <cell r="W1116">
            <v>1500</v>
          </cell>
        </row>
        <row r="1117">
          <cell r="B1117" t="str">
            <v>B05-16555-00000</v>
          </cell>
          <cell r="C1117" t="str">
            <v>DOTACION DE MATERIALES DE CONSTRUCCION PARA ENLOSETADO DE LA CALLE  JANKHU LAYME (GENERACION DE EMPLEO)</v>
          </cell>
          <cell r="D1117" t="str">
            <v>25 DE JULIO RIO SECO</v>
          </cell>
          <cell r="E1117">
            <v>4</v>
          </cell>
          <cell r="F1117" t="str">
            <v>DISTRITO - 4</v>
          </cell>
          <cell r="G1117" t="str">
            <v>I</v>
          </cell>
          <cell r="H1117">
            <v>151800</v>
          </cell>
          <cell r="I1117">
            <v>151800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2</v>
          </cell>
          <cell r="R1117" t="str">
            <v>OBRAS Y MEDIO AMBIENTE</v>
          </cell>
          <cell r="S1117">
            <v>18</v>
          </cell>
          <cell r="T1117" t="str">
            <v>CONSTRUCCION Y MANTENIMIENTO DE CAMINOS VECINALES</v>
          </cell>
          <cell r="U1117">
            <v>2</v>
          </cell>
          <cell r="V1117" t="str">
            <v>PROYECTOS - 2007 P/CONCLUSION</v>
          </cell>
          <cell r="W1117">
            <v>1501</v>
          </cell>
        </row>
        <row r="1118">
          <cell r="B1118" t="str">
            <v>B05-16571-00000</v>
          </cell>
          <cell r="C1118" t="str">
            <v>DOTACION DE MATERIALES DE CONSTRUCCION PARA ENLOSETADO  CALLE VILLA BELLA A CURICHE GRANDE (GENERACION DE EMPLEO)</v>
          </cell>
          <cell r="D1118" t="str">
            <v>BRASIL</v>
          </cell>
          <cell r="E1118">
            <v>4</v>
          </cell>
          <cell r="F1118" t="str">
            <v>DISTRITO - 4</v>
          </cell>
          <cell r="G1118" t="str">
            <v>I</v>
          </cell>
          <cell r="H1118">
            <v>100000</v>
          </cell>
          <cell r="I1118">
            <v>100000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2</v>
          </cell>
          <cell r="R1118" t="str">
            <v>OBRAS Y MEDIO AMBIENTE</v>
          </cell>
          <cell r="S1118">
            <v>18</v>
          </cell>
          <cell r="T1118" t="str">
            <v>CONSTRUCCION Y MANTENIMIENTO DE CAMINOS VECINALES</v>
          </cell>
          <cell r="U1118">
            <v>2</v>
          </cell>
          <cell r="V1118" t="str">
            <v>PROYECTOS - 2007 P/CONCLUSION</v>
          </cell>
          <cell r="W1118">
            <v>1502</v>
          </cell>
        </row>
        <row r="1119">
          <cell r="B1119" t="str">
            <v>B05-16572-00000</v>
          </cell>
          <cell r="C1119" t="str">
            <v>DOTACION DE MATERIALES DE CONSTRUCCION PARA ENLOSETADO PARA PASAJE 9 (GENERACION DE EMPLEO)</v>
          </cell>
          <cell r="D1119" t="str">
            <v>BRASIL</v>
          </cell>
          <cell r="E1119">
            <v>4</v>
          </cell>
          <cell r="F1119" t="str">
            <v>DISTRITO - 4</v>
          </cell>
          <cell r="G1119" t="str">
            <v>I</v>
          </cell>
          <cell r="H1119">
            <v>26075</v>
          </cell>
          <cell r="I1119">
            <v>0</v>
          </cell>
          <cell r="J1119">
            <v>26075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2</v>
          </cell>
          <cell r="R1119" t="str">
            <v>OBRAS Y MEDIO AMBIENTE</v>
          </cell>
          <cell r="S1119">
            <v>18</v>
          </cell>
          <cell r="T1119" t="str">
            <v>CONSTRUCCION Y MANTENIMIENTO DE CAMINOS VECINALES</v>
          </cell>
          <cell r="U1119">
            <v>2</v>
          </cell>
          <cell r="V1119" t="str">
            <v>PROYECTOS - 2007 P/CONCLUSION</v>
          </cell>
          <cell r="W1119">
            <v>1503</v>
          </cell>
        </row>
        <row r="1120">
          <cell r="B1120" t="str">
            <v>B05-16662-00000</v>
          </cell>
          <cell r="C1120" t="str">
            <v>DOTACION DE TUBERIA PARA ALCANTARILLADO SANITARIO</v>
          </cell>
          <cell r="D1120" t="str">
            <v>SAN FELIPE DE SEQUE SECTOR 1</v>
          </cell>
          <cell r="E1120">
            <v>4</v>
          </cell>
          <cell r="F1120" t="str">
            <v>DISTRITO - 4</v>
          </cell>
          <cell r="G1120" t="str">
            <v>I</v>
          </cell>
          <cell r="H1120">
            <v>13841</v>
          </cell>
          <cell r="I1120">
            <v>11965</v>
          </cell>
          <cell r="J1120">
            <v>1876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2</v>
          </cell>
          <cell r="R1120" t="str">
            <v>OBRAS Y MEDIO AMBIENTE</v>
          </cell>
          <cell r="S1120">
            <v>15</v>
          </cell>
          <cell r="T1120" t="str">
            <v>PLAN USO DE DESECHOS SOLIDOS - ALCANTARILLADO SANITARIO</v>
          </cell>
          <cell r="U1120">
            <v>2</v>
          </cell>
          <cell r="V1120" t="str">
            <v>PROYECTOS - 2007 P/CONCLUSION</v>
          </cell>
          <cell r="W1120">
            <v>1504</v>
          </cell>
        </row>
        <row r="1121">
          <cell r="B1121" t="str">
            <v>B05-16663-00000</v>
          </cell>
          <cell r="C1121" t="str">
            <v>DOTACION DE TUBERIA PARA ALCANTARILLADO SANITARIO (GENERACION DE EMPLEO)</v>
          </cell>
          <cell r="D1121" t="str">
            <v>SAN FELIPE DE SEQUE SECTOR 9</v>
          </cell>
          <cell r="E1121">
            <v>4</v>
          </cell>
          <cell r="F1121" t="str">
            <v>DISTRITO - 4</v>
          </cell>
          <cell r="G1121" t="str">
            <v>I</v>
          </cell>
          <cell r="H1121">
            <v>35976</v>
          </cell>
          <cell r="I1121">
            <v>35976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2</v>
          </cell>
          <cell r="R1121" t="str">
            <v>OBRAS Y MEDIO AMBIENTE</v>
          </cell>
          <cell r="S1121">
            <v>25</v>
          </cell>
          <cell r="T1121" t="str">
            <v>PROGRAMA INTENSIVO DE EMPLEO - GEN. EMPLEO</v>
          </cell>
          <cell r="U1121">
            <v>2</v>
          </cell>
          <cell r="V1121" t="str">
            <v>PROYECTOS - 2007 P/CONCLUSION</v>
          </cell>
          <cell r="W1121">
            <v>1505</v>
          </cell>
        </row>
        <row r="1122">
          <cell r="B1122" t="str">
            <v>B05-16704-00000</v>
          </cell>
          <cell r="C1122" t="str">
            <v>ENLOSETADO AV. 9 (CONCLUSION)</v>
          </cell>
          <cell r="D1122" t="str">
            <v>MERCEDARIO FONVIS</v>
          </cell>
          <cell r="E1122">
            <v>4</v>
          </cell>
          <cell r="F1122" t="str">
            <v>DISTRITO - 4</v>
          </cell>
          <cell r="G1122" t="str">
            <v>I</v>
          </cell>
          <cell r="H1122">
            <v>63115</v>
          </cell>
          <cell r="I1122">
            <v>4888</v>
          </cell>
          <cell r="J1122">
            <v>58227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2</v>
          </cell>
          <cell r="R1122" t="str">
            <v>OBRAS Y MEDIO AMBIENTE</v>
          </cell>
          <cell r="S1122">
            <v>18</v>
          </cell>
          <cell r="T1122" t="str">
            <v>CONSTRUCCION Y MANTENIMIENTO DE CAMINOS VECINALES</v>
          </cell>
          <cell r="U1122">
            <v>2</v>
          </cell>
          <cell r="V1122" t="str">
            <v>PROYECTOS - 2007 P/CONCLUSION</v>
          </cell>
          <cell r="W1122">
            <v>1506</v>
          </cell>
        </row>
        <row r="1123">
          <cell r="B1123" t="str">
            <v>B05-16706-00000</v>
          </cell>
          <cell r="C1123" t="str">
            <v>ENLOSETADO DE LA CALLE 4</v>
          </cell>
          <cell r="D1123" t="str">
            <v>VILLA TUNARI 2DA. SECCIÓN</v>
          </cell>
          <cell r="E1123">
            <v>4</v>
          </cell>
          <cell r="F1123" t="str">
            <v>DISTRITO - 4</v>
          </cell>
          <cell r="G1123" t="str">
            <v>I</v>
          </cell>
          <cell r="H1123">
            <v>10044</v>
          </cell>
          <cell r="I1123">
            <v>0</v>
          </cell>
          <cell r="J1123">
            <v>10044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2</v>
          </cell>
          <cell r="R1123" t="str">
            <v>OBRAS Y MEDIO AMBIENTE</v>
          </cell>
          <cell r="S1123">
            <v>18</v>
          </cell>
          <cell r="T1123" t="str">
            <v>CONSTRUCCION Y MANTENIMIENTO DE CAMINOS VECINALES</v>
          </cell>
          <cell r="U1123">
            <v>2</v>
          </cell>
          <cell r="V1123" t="str">
            <v>PROYECTOS - 2007 P/CONCLUSION</v>
          </cell>
          <cell r="W1123">
            <v>1507</v>
          </cell>
        </row>
        <row r="1124">
          <cell r="B1124" t="str">
            <v>B05-16707-00000</v>
          </cell>
          <cell r="C1124" t="str">
            <v>ENLOSETADO DE LAS CALLES  ELEODORO CAMACHO Y SANTA ANA</v>
          </cell>
          <cell r="D1124" t="str">
            <v>NUEVA MARCA</v>
          </cell>
          <cell r="E1124">
            <v>4</v>
          </cell>
          <cell r="F1124" t="str">
            <v>DISTRITO - 4</v>
          </cell>
          <cell r="G1124" t="str">
            <v>I</v>
          </cell>
          <cell r="H1124">
            <v>9969</v>
          </cell>
          <cell r="I1124">
            <v>9969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2</v>
          </cell>
          <cell r="R1124" t="str">
            <v>OBRAS Y MEDIO AMBIENTE</v>
          </cell>
          <cell r="S1124">
            <v>18</v>
          </cell>
          <cell r="T1124" t="str">
            <v>CONSTRUCCION Y MANTENIMIENTO DE CAMINOS VECINALES</v>
          </cell>
          <cell r="U1124">
            <v>2</v>
          </cell>
          <cell r="V1124" t="str">
            <v>PROYECTOS - 2007 P/CONCLUSION</v>
          </cell>
          <cell r="W1124">
            <v>1508</v>
          </cell>
        </row>
        <row r="1125">
          <cell r="B1125" t="str">
            <v>B05-16708-00000</v>
          </cell>
          <cell r="C1125" t="str">
            <v>ENLOSETADO DE LAS CALLES VILLEGAS, PASCO Y GUILLERMO  FRANCOVICH</v>
          </cell>
          <cell r="D1125" t="str">
            <v>ARTESANOS 4-C 2 DE FEBRERO</v>
          </cell>
          <cell r="E1125">
            <v>4</v>
          </cell>
          <cell r="F1125" t="str">
            <v>DISTRITO - 4</v>
          </cell>
          <cell r="G1125" t="str">
            <v>I</v>
          </cell>
          <cell r="H1125">
            <v>14736</v>
          </cell>
          <cell r="I1125">
            <v>0</v>
          </cell>
          <cell r="J1125">
            <v>4906</v>
          </cell>
          <cell r="K1125">
            <v>9830</v>
          </cell>
          <cell r="L1125">
            <v>0</v>
          </cell>
          <cell r="M1125">
            <v>0</v>
          </cell>
          <cell r="N1125">
            <v>9830</v>
          </cell>
          <cell r="O1125">
            <v>0</v>
          </cell>
          <cell r="P1125">
            <v>0</v>
          </cell>
          <cell r="Q1125">
            <v>2</v>
          </cell>
          <cell r="R1125" t="str">
            <v>OBRAS Y MEDIO AMBIENTE</v>
          </cell>
          <cell r="S1125">
            <v>18</v>
          </cell>
          <cell r="T1125" t="str">
            <v>CONSTRUCCION Y MANTENIMIENTO DE CAMINOS VECINALES</v>
          </cell>
          <cell r="U1125">
            <v>2</v>
          </cell>
          <cell r="V1125" t="str">
            <v>PROYECTOS - 2007 P/CONCLUSION</v>
          </cell>
          <cell r="W1125">
            <v>1509</v>
          </cell>
        </row>
        <row r="1126">
          <cell r="B1126" t="str">
            <v>B05-16725-00000</v>
          </cell>
          <cell r="C1126" t="str">
            <v>ENLOSETADO CALLE "D"</v>
          </cell>
          <cell r="D1126" t="str">
            <v>ARGENTINA</v>
          </cell>
          <cell r="E1126">
            <v>4</v>
          </cell>
          <cell r="F1126" t="str">
            <v>DISTRITO - 4</v>
          </cell>
          <cell r="G1126" t="str">
            <v>I</v>
          </cell>
          <cell r="H1126">
            <v>6814</v>
          </cell>
          <cell r="I1126">
            <v>6814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2</v>
          </cell>
          <cell r="R1126" t="str">
            <v>OBRAS Y MEDIO AMBIENTE</v>
          </cell>
          <cell r="S1126">
            <v>18</v>
          </cell>
          <cell r="T1126" t="str">
            <v>CONSTRUCCION Y MANTENIMIENTO DE CAMINOS VECINALES</v>
          </cell>
          <cell r="U1126">
            <v>2</v>
          </cell>
          <cell r="V1126" t="str">
            <v>PROYECTOS - 2007 P/CONCLUSION</v>
          </cell>
          <cell r="W1126">
            <v>1510</v>
          </cell>
        </row>
        <row r="1127">
          <cell r="B1127" t="str">
            <v>B05-16726-00000</v>
          </cell>
          <cell r="C1127" t="str">
            <v xml:space="preserve">ENLOSETADO CALLE 10 </v>
          </cell>
          <cell r="D1127" t="str">
            <v>VILLA TUNARI 2DA. SECCIÓN</v>
          </cell>
          <cell r="E1127">
            <v>4</v>
          </cell>
          <cell r="F1127" t="str">
            <v>DISTRITO - 4</v>
          </cell>
          <cell r="G1127" t="str">
            <v>I</v>
          </cell>
          <cell r="H1127">
            <v>12649</v>
          </cell>
          <cell r="I1127">
            <v>12649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2</v>
          </cell>
          <cell r="R1127" t="str">
            <v>OBRAS Y MEDIO AMBIENTE</v>
          </cell>
          <cell r="S1127">
            <v>18</v>
          </cell>
          <cell r="T1127" t="str">
            <v>CONSTRUCCION Y MANTENIMIENTO DE CAMINOS VECINALES</v>
          </cell>
          <cell r="U1127">
            <v>2</v>
          </cell>
          <cell r="V1127" t="str">
            <v>PROYECTOS - 2007 P/CONCLUSION</v>
          </cell>
          <cell r="W1127">
            <v>1511</v>
          </cell>
        </row>
        <row r="1128">
          <cell r="B1128" t="str">
            <v>B05-16736-00000</v>
          </cell>
          <cell r="C1128" t="str">
            <v>ENLOSETADO CALLE 18 DE MAYO</v>
          </cell>
          <cell r="D1128" t="str">
            <v>16 DE FEBRERO FABRILES</v>
          </cell>
          <cell r="E1128">
            <v>4</v>
          </cell>
          <cell r="F1128" t="str">
            <v>DISTRITO - 4</v>
          </cell>
          <cell r="G1128" t="str">
            <v>I</v>
          </cell>
          <cell r="H1128">
            <v>31129</v>
          </cell>
          <cell r="I1128">
            <v>31129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2</v>
          </cell>
          <cell r="R1128" t="str">
            <v>OBRAS Y MEDIO AMBIENTE</v>
          </cell>
          <cell r="S1128">
            <v>18</v>
          </cell>
          <cell r="T1128" t="str">
            <v>CONSTRUCCION Y MANTENIMIENTO DE CAMINOS VECINALES</v>
          </cell>
          <cell r="U1128">
            <v>2</v>
          </cell>
          <cell r="V1128" t="str">
            <v>PROYECTOS - 2007 P/CONCLUSION</v>
          </cell>
          <cell r="W1128">
            <v>1512</v>
          </cell>
        </row>
        <row r="1129">
          <cell r="B1129" t="str">
            <v>B05-16763-00000</v>
          </cell>
          <cell r="C1129" t="str">
            <v>ENLOSETADO CALLE CANDELARIA</v>
          </cell>
          <cell r="D1129" t="str">
            <v>VILLA TUNARI 2DA. SECCIÓN</v>
          </cell>
          <cell r="E1129">
            <v>4</v>
          </cell>
          <cell r="F1129" t="str">
            <v>DISTRITO - 4</v>
          </cell>
          <cell r="G1129" t="str">
            <v>I</v>
          </cell>
          <cell r="H1129">
            <v>143250</v>
          </cell>
          <cell r="I1129">
            <v>143250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2</v>
          </cell>
          <cell r="R1129" t="str">
            <v>OBRAS Y MEDIO AMBIENTE</v>
          </cell>
          <cell r="S1129">
            <v>18</v>
          </cell>
          <cell r="T1129" t="str">
            <v>CONSTRUCCION Y MANTENIMIENTO DE CAMINOS VECINALES</v>
          </cell>
          <cell r="U1129">
            <v>2</v>
          </cell>
          <cell r="V1129" t="str">
            <v>PROYECTOS - 2007 P/CONCLUSION</v>
          </cell>
          <cell r="W1129">
            <v>1513</v>
          </cell>
        </row>
        <row r="1130">
          <cell r="B1130" t="str">
            <v>B05-16790-00000</v>
          </cell>
          <cell r="C1130" t="str">
            <v>ENLOSETADO CALLE SAWIÑA</v>
          </cell>
          <cell r="D1130" t="str">
            <v>BARRIO MUNICIPAL</v>
          </cell>
          <cell r="E1130">
            <v>4</v>
          </cell>
          <cell r="F1130" t="str">
            <v>DISTRITO - 4</v>
          </cell>
          <cell r="G1130" t="str">
            <v>I</v>
          </cell>
          <cell r="H1130">
            <v>6427</v>
          </cell>
          <cell r="I1130">
            <v>0</v>
          </cell>
          <cell r="J1130">
            <v>5410</v>
          </cell>
          <cell r="K1130">
            <v>1017</v>
          </cell>
          <cell r="L1130">
            <v>0</v>
          </cell>
          <cell r="M1130">
            <v>0</v>
          </cell>
          <cell r="N1130">
            <v>1017</v>
          </cell>
          <cell r="O1130">
            <v>0</v>
          </cell>
          <cell r="P1130">
            <v>0</v>
          </cell>
          <cell r="Q1130">
            <v>2</v>
          </cell>
          <cell r="R1130" t="str">
            <v>OBRAS Y MEDIO AMBIENTE</v>
          </cell>
          <cell r="S1130">
            <v>18</v>
          </cell>
          <cell r="T1130" t="str">
            <v>CONSTRUCCION Y MANTENIMIENTO DE CAMINOS VECINALES</v>
          </cell>
          <cell r="U1130">
            <v>2</v>
          </cell>
          <cell r="V1130" t="str">
            <v>PROYECTOS - 2007 P/CONCLUSION</v>
          </cell>
          <cell r="W1130">
            <v>1514</v>
          </cell>
        </row>
        <row r="1131">
          <cell r="B1131" t="str">
            <v>B05-16828-00000</v>
          </cell>
          <cell r="C1131" t="str">
            <v>ENLOSETADO DE LA CALLE MICAELA BASTIDA</v>
          </cell>
          <cell r="D1131" t="str">
            <v>VILLA FRANZ TAMAYO</v>
          </cell>
          <cell r="E1131">
            <v>4</v>
          </cell>
          <cell r="F1131" t="str">
            <v>DISTRITO - 4</v>
          </cell>
          <cell r="G1131" t="str">
            <v>I</v>
          </cell>
          <cell r="H1131">
            <v>16011</v>
          </cell>
          <cell r="I1131">
            <v>16011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2</v>
          </cell>
          <cell r="R1131" t="str">
            <v>OBRAS Y MEDIO AMBIENTE</v>
          </cell>
          <cell r="S1131">
            <v>18</v>
          </cell>
          <cell r="T1131" t="str">
            <v>CONSTRUCCION Y MANTENIMIENTO DE CAMINOS VECINALES</v>
          </cell>
          <cell r="U1131">
            <v>2</v>
          </cell>
          <cell r="V1131" t="str">
            <v>PROYECTOS - 2007 P/CONCLUSION</v>
          </cell>
          <cell r="W1131">
            <v>1515</v>
          </cell>
        </row>
        <row r="1132">
          <cell r="B1132" t="str">
            <v>B05-16835-00000</v>
          </cell>
          <cell r="C1132" t="str">
            <v>ENLOSETADO DE LA CALLE K, PASAJES 3, 4 Y  PASAJE  A (FASE I)</v>
          </cell>
          <cell r="D1132" t="str">
            <v>AGUA DE LA VIDA</v>
          </cell>
          <cell r="E1132">
            <v>4</v>
          </cell>
          <cell r="F1132" t="str">
            <v>DISTRITO - 4</v>
          </cell>
          <cell r="G1132" t="str">
            <v>I</v>
          </cell>
          <cell r="H1132">
            <v>60201</v>
          </cell>
          <cell r="I1132">
            <v>32906</v>
          </cell>
          <cell r="J1132">
            <v>5160</v>
          </cell>
          <cell r="K1132">
            <v>22135</v>
          </cell>
          <cell r="L1132">
            <v>0</v>
          </cell>
          <cell r="M1132">
            <v>0</v>
          </cell>
          <cell r="N1132">
            <v>22135</v>
          </cell>
          <cell r="O1132">
            <v>0</v>
          </cell>
          <cell r="P1132">
            <v>0</v>
          </cell>
          <cell r="Q1132">
            <v>2</v>
          </cell>
          <cell r="R1132" t="str">
            <v>OBRAS Y MEDIO AMBIENTE</v>
          </cell>
          <cell r="S1132">
            <v>18</v>
          </cell>
          <cell r="T1132" t="str">
            <v>CONSTRUCCION Y MANTENIMIENTO DE CAMINOS VECINALES</v>
          </cell>
          <cell r="U1132">
            <v>2</v>
          </cell>
          <cell r="V1132" t="str">
            <v>PROYECTOS - 2007 P/CONCLUSION</v>
          </cell>
          <cell r="W1132">
            <v>1516</v>
          </cell>
        </row>
        <row r="1133">
          <cell r="B1133" t="str">
            <v>B05-16836-00000</v>
          </cell>
          <cell r="C1133" t="str">
            <v>ENLOSETADO DE LA CALLE OMASUYO</v>
          </cell>
          <cell r="D1133" t="str">
            <v>NUEVA JERUSALEN</v>
          </cell>
          <cell r="E1133">
            <v>4</v>
          </cell>
          <cell r="F1133" t="str">
            <v>DISTRITO - 4</v>
          </cell>
          <cell r="G1133" t="str">
            <v>I</v>
          </cell>
          <cell r="H1133">
            <v>116769</v>
          </cell>
          <cell r="I1133">
            <v>116769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2</v>
          </cell>
          <cell r="R1133" t="str">
            <v>OBRAS Y MEDIO AMBIENTE</v>
          </cell>
          <cell r="S1133">
            <v>18</v>
          </cell>
          <cell r="T1133" t="str">
            <v>CONSTRUCCION Y MANTENIMIENTO DE CAMINOS VECINALES</v>
          </cell>
          <cell r="U1133">
            <v>2</v>
          </cell>
          <cell r="V1133" t="str">
            <v>PROYECTOS - 2007 P/CONCLUSION</v>
          </cell>
          <cell r="W1133">
            <v>1517</v>
          </cell>
        </row>
        <row r="1134">
          <cell r="B1134" t="str">
            <v>B05-16841-00000</v>
          </cell>
          <cell r="C1134" t="str">
            <v>ENLOSETADO DE CALLE 18 (COMPLEMENTACION)</v>
          </cell>
          <cell r="D1134" t="str">
            <v>VILLA TUNARI 4TA. SECCIÓN</v>
          </cell>
          <cell r="E1134">
            <v>4</v>
          </cell>
          <cell r="F1134" t="str">
            <v>DISTRITO - 4</v>
          </cell>
          <cell r="G1134" t="str">
            <v>I</v>
          </cell>
          <cell r="H1134">
            <v>124833</v>
          </cell>
          <cell r="I1134">
            <v>74065</v>
          </cell>
          <cell r="J1134">
            <v>50768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2</v>
          </cell>
          <cell r="R1134" t="str">
            <v>OBRAS Y MEDIO AMBIENTE</v>
          </cell>
          <cell r="S1134">
            <v>18</v>
          </cell>
          <cell r="T1134" t="str">
            <v>CONSTRUCCION Y MANTENIMIENTO DE CAMINOS VECINALES</v>
          </cell>
          <cell r="U1134">
            <v>2</v>
          </cell>
          <cell r="V1134" t="str">
            <v>PROYECTOS - 2007 P/CONCLUSION</v>
          </cell>
          <cell r="W1134">
            <v>1518</v>
          </cell>
        </row>
        <row r="1135">
          <cell r="B1135" t="str">
            <v>B05-16846-00000</v>
          </cell>
          <cell r="C1135" t="str">
            <v>ENLOSETADO DE LOS MANZANOS  K,E,D,C,B,H</v>
          </cell>
          <cell r="D1135" t="str">
            <v>LOTES Y SERVICIOS</v>
          </cell>
          <cell r="E1135">
            <v>4</v>
          </cell>
          <cell r="F1135" t="str">
            <v>DISTRITO - 4</v>
          </cell>
          <cell r="G1135" t="str">
            <v>I</v>
          </cell>
          <cell r="H1135">
            <v>55104</v>
          </cell>
          <cell r="I1135">
            <v>0</v>
          </cell>
          <cell r="J1135">
            <v>55104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2</v>
          </cell>
          <cell r="R1135" t="str">
            <v>OBRAS Y MEDIO AMBIENTE</v>
          </cell>
          <cell r="S1135">
            <v>18</v>
          </cell>
          <cell r="T1135" t="str">
            <v>CONSTRUCCION Y MANTENIMIENTO DE CAMINOS VECINALES</v>
          </cell>
          <cell r="U1135">
            <v>2</v>
          </cell>
          <cell r="V1135" t="str">
            <v>PROYECTOS - 2007 P/CONCLUSION</v>
          </cell>
          <cell r="W1135">
            <v>1519</v>
          </cell>
        </row>
        <row r="1136">
          <cell r="B1136" t="str">
            <v>B05-16848-00000</v>
          </cell>
          <cell r="C1136" t="str">
            <v>ENLOSETADO DELA CALLE B.SALINAS Y GUADALQUIVIR</v>
          </cell>
          <cell r="D1136" t="str">
            <v>6 DE MARZO NORTE</v>
          </cell>
          <cell r="E1136">
            <v>4</v>
          </cell>
          <cell r="F1136" t="str">
            <v>DISTRITO - 4</v>
          </cell>
          <cell r="G1136" t="str">
            <v>I</v>
          </cell>
          <cell r="H1136">
            <v>7625</v>
          </cell>
          <cell r="I1136">
            <v>0</v>
          </cell>
          <cell r="J1136">
            <v>7625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2</v>
          </cell>
          <cell r="R1136" t="str">
            <v>OBRAS Y MEDIO AMBIENTE</v>
          </cell>
          <cell r="S1136">
            <v>18</v>
          </cell>
          <cell r="T1136" t="str">
            <v>CONSTRUCCION Y MANTENIMIENTO DE CAMINOS VECINALES</v>
          </cell>
          <cell r="U1136">
            <v>2</v>
          </cell>
          <cell r="V1136" t="str">
            <v>PROYECTOS - 2007 P/CONCLUSION</v>
          </cell>
          <cell r="W1136">
            <v>1520</v>
          </cell>
        </row>
        <row r="1137">
          <cell r="B1137" t="str">
            <v>B05-16855-00000</v>
          </cell>
          <cell r="C1137" t="str">
            <v>ENLOSETADO PATIO 13</v>
          </cell>
          <cell r="D1137" t="str">
            <v>6 DE MARZON EX 9 DE ABRIL</v>
          </cell>
          <cell r="E1137">
            <v>4</v>
          </cell>
          <cell r="F1137" t="str">
            <v>DISTRITO - 4</v>
          </cell>
          <cell r="G1137" t="str">
            <v>I</v>
          </cell>
          <cell r="H1137">
            <v>53314</v>
          </cell>
          <cell r="I1137">
            <v>46087</v>
          </cell>
          <cell r="J1137">
            <v>7227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2</v>
          </cell>
          <cell r="R1137" t="str">
            <v>OBRAS Y MEDIO AMBIENTE</v>
          </cell>
          <cell r="S1137">
            <v>18</v>
          </cell>
          <cell r="T1137" t="str">
            <v>CONSTRUCCION Y MANTENIMIENTO DE CAMINOS VECINALES</v>
          </cell>
          <cell r="U1137">
            <v>2</v>
          </cell>
          <cell r="V1137" t="str">
            <v>PROYECTOS - 2007 P/CONCLUSION</v>
          </cell>
          <cell r="W1137">
            <v>1521</v>
          </cell>
        </row>
        <row r="1138">
          <cell r="B1138" t="str">
            <v>B05-16091-00000</v>
          </cell>
          <cell r="C1138" t="str">
            <v>CONSTRUCCION DE AULAS U.E. NUEVA  ASUNCION U.V.1</v>
          </cell>
          <cell r="D1138" t="str">
            <v>NUEVA ASUNCION U.V.1</v>
          </cell>
          <cell r="E1138">
            <v>5</v>
          </cell>
          <cell r="F1138" t="str">
            <v>DISTRITO - 5</v>
          </cell>
          <cell r="G1138" t="str">
            <v>I</v>
          </cell>
          <cell r="H1138">
            <v>60268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60268</v>
          </cell>
          <cell r="P1138">
            <v>0</v>
          </cell>
          <cell r="Q1138">
            <v>1</v>
          </cell>
          <cell r="R1138" t="str">
            <v>PROTECCION SOCIAL</v>
          </cell>
          <cell r="S1138">
            <v>1</v>
          </cell>
          <cell r="T1138" t="str">
            <v>SERVICIO DE EDUCACION</v>
          </cell>
          <cell r="U1138">
            <v>2</v>
          </cell>
          <cell r="V1138" t="str">
            <v>PROYECTOS - 2007 P/CONCLUSION</v>
          </cell>
          <cell r="W1138">
            <v>1524</v>
          </cell>
        </row>
        <row r="1139">
          <cell r="B1139" t="str">
            <v>B05-16112-00000</v>
          </cell>
          <cell r="C1139" t="str">
            <v>CONSTRUCCION DE CORDONES DE ACERA CALLE PACHACUTI</v>
          </cell>
          <cell r="D1139" t="str">
            <v>TAHUANTINSUYO</v>
          </cell>
          <cell r="E1139">
            <v>5</v>
          </cell>
          <cell r="F1139" t="str">
            <v>DISTRITO - 5</v>
          </cell>
          <cell r="G1139" t="str">
            <v>I</v>
          </cell>
          <cell r="H1139">
            <v>62000</v>
          </cell>
          <cell r="I1139">
            <v>62000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2</v>
          </cell>
          <cell r="R1139" t="str">
            <v>OBRAS Y MEDIO AMBIENTE</v>
          </cell>
          <cell r="S1139">
            <v>18</v>
          </cell>
          <cell r="T1139" t="str">
            <v>CONSTRUCCION Y MANTENIMIENTO DE CAMINOS VECINALES</v>
          </cell>
          <cell r="U1139">
            <v>2</v>
          </cell>
          <cell r="V1139" t="str">
            <v>PROYECTOS - 2007 P/CONCLUSION</v>
          </cell>
          <cell r="W1139">
            <v>1525</v>
          </cell>
        </row>
        <row r="1140">
          <cell r="B1140" t="str">
            <v>B05-16122-00000</v>
          </cell>
          <cell r="C1140" t="str">
            <v>CONSTRUCCION DE GRADERIAS PARA CANCHA MULTIPLE</v>
          </cell>
          <cell r="D1140" t="str">
            <v>ATALAYA</v>
          </cell>
          <cell r="E1140">
            <v>5</v>
          </cell>
          <cell r="F1140" t="str">
            <v>DISTRITO - 5</v>
          </cell>
          <cell r="G1140" t="str">
            <v>I</v>
          </cell>
          <cell r="H1140">
            <v>1702</v>
          </cell>
          <cell r="I1140">
            <v>1702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2</v>
          </cell>
          <cell r="R1140" t="str">
            <v>OBRAS Y MEDIO AMBIENTE</v>
          </cell>
          <cell r="S1140">
            <v>12</v>
          </cell>
          <cell r="T1140" t="str">
            <v>INFRAESTRUCTURA URBANA Y RURAL</v>
          </cell>
          <cell r="U1140">
            <v>2</v>
          </cell>
          <cell r="V1140" t="str">
            <v>PROYECTOS - 2007 P/CONCLUSION</v>
          </cell>
          <cell r="W1140">
            <v>1526</v>
          </cell>
        </row>
        <row r="1141">
          <cell r="B1141" t="str">
            <v>B05-16125-00000</v>
          </cell>
          <cell r="C1141" t="str">
            <v>CONSTRUCCION DE GRADERIAS Y ENMALLADO PARA CANCHA MULTIFUNCIONAL DE LA PLAZA 3 DE MAYO</v>
          </cell>
          <cell r="D1141" t="str">
            <v>HUAYNA POTOSI 2DA. SECCION</v>
          </cell>
          <cell r="E1141">
            <v>5</v>
          </cell>
          <cell r="F1141" t="str">
            <v>DISTRITO - 5</v>
          </cell>
          <cell r="G1141" t="str">
            <v>I</v>
          </cell>
          <cell r="H1141">
            <v>30000</v>
          </cell>
          <cell r="I1141">
            <v>30000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2</v>
          </cell>
          <cell r="R1141" t="str">
            <v>OBRAS Y MEDIO AMBIENTE</v>
          </cell>
          <cell r="S1141">
            <v>12</v>
          </cell>
          <cell r="T1141" t="str">
            <v>INFRAESTRUCTURA URBANA Y RURAL</v>
          </cell>
          <cell r="U1141">
            <v>2</v>
          </cell>
          <cell r="V1141" t="str">
            <v>PROYECTOS - 2007 P/CONCLUSION</v>
          </cell>
          <cell r="W1141">
            <v>1527</v>
          </cell>
        </row>
        <row r="1142">
          <cell r="B1142" t="str">
            <v>B05-16126-00000</v>
          </cell>
          <cell r="C1142" t="str">
            <v>CONSTRUCCION DE GRADERIAS Y ENMALLADO PARA CANCHA MULTIFUNCIONAL DE LA PLAZA J.J. TORREZ</v>
          </cell>
          <cell r="D1142" t="str">
            <v>HUAYNA POTOSI 2DA. SECCION</v>
          </cell>
          <cell r="E1142">
            <v>5</v>
          </cell>
          <cell r="F1142" t="str">
            <v>DISTRITO - 5</v>
          </cell>
          <cell r="G1142" t="str">
            <v>I</v>
          </cell>
          <cell r="H1142">
            <v>2863</v>
          </cell>
          <cell r="I1142">
            <v>2863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2</v>
          </cell>
          <cell r="R1142" t="str">
            <v>OBRAS Y MEDIO AMBIENTE</v>
          </cell>
          <cell r="S1142">
            <v>12</v>
          </cell>
          <cell r="T1142" t="str">
            <v>INFRAESTRUCTURA URBANA Y RURAL</v>
          </cell>
          <cell r="U1142">
            <v>2</v>
          </cell>
          <cell r="V1142" t="str">
            <v>PROYECTOS - 2007 P/CONCLUSION</v>
          </cell>
          <cell r="W1142">
            <v>1528</v>
          </cell>
        </row>
        <row r="1143">
          <cell r="B1143" t="str">
            <v>B05-16131-00000</v>
          </cell>
          <cell r="C1143" t="str">
            <v>CONSTRUCCION DE MURO PERIMETRAL EN SEDE SOCIAL (FASE II)</v>
          </cell>
          <cell r="D1143" t="str">
            <v>GERMAN BUSCH ANEXO 1-1-2</v>
          </cell>
          <cell r="E1143">
            <v>5</v>
          </cell>
          <cell r="F1143" t="str">
            <v>DISTRITO - 5</v>
          </cell>
          <cell r="G1143" t="str">
            <v>I</v>
          </cell>
          <cell r="H1143">
            <v>8260</v>
          </cell>
          <cell r="I1143">
            <v>8260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2</v>
          </cell>
          <cell r="R1143" t="str">
            <v>OBRAS Y MEDIO AMBIENTE</v>
          </cell>
          <cell r="S1143">
            <v>12</v>
          </cell>
          <cell r="T1143" t="str">
            <v>INFRAESTRUCTURA URBANA Y RURAL</v>
          </cell>
          <cell r="U1143">
            <v>2</v>
          </cell>
          <cell r="V1143" t="str">
            <v>PROYECTOS - 2007 P/CONCLUSION</v>
          </cell>
          <cell r="W1143">
            <v>1529</v>
          </cell>
        </row>
        <row r="1144">
          <cell r="B1144" t="str">
            <v>B05-16132-00000</v>
          </cell>
          <cell r="C1144" t="str">
            <v>CONSTRUCCION Y EQUIPAMIENTO DE PARQUE INFANTIL (FASE II)</v>
          </cell>
          <cell r="D1144" t="str">
            <v xml:space="preserve">HUAYNA POTOSI 3RA SECCION </v>
          </cell>
          <cell r="E1144">
            <v>5</v>
          </cell>
          <cell r="F1144" t="str">
            <v>DISTRITO - 5</v>
          </cell>
          <cell r="G1144" t="str">
            <v>I</v>
          </cell>
          <cell r="H1144">
            <v>25239</v>
          </cell>
          <cell r="I1144">
            <v>25239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2</v>
          </cell>
          <cell r="R1144" t="str">
            <v>OBRAS Y MEDIO AMBIENTE</v>
          </cell>
          <cell r="S1144">
            <v>12</v>
          </cell>
          <cell r="T1144" t="str">
            <v>INFRAESTRUCTURA URBANA Y RURAL</v>
          </cell>
          <cell r="U1144">
            <v>2</v>
          </cell>
          <cell r="V1144" t="str">
            <v>PROYECTOS - 2007 P/CONCLUSION</v>
          </cell>
          <cell r="W1144">
            <v>1530</v>
          </cell>
        </row>
        <row r="1145">
          <cell r="B1145" t="str">
            <v>B05-16136-00000</v>
          </cell>
          <cell r="C1145" t="str">
            <v>CONSTRUCCION DE PLAZA CENTRAL (FASE II)</v>
          </cell>
          <cell r="D1145" t="str">
            <v xml:space="preserve">VILLA REMEDIOS </v>
          </cell>
          <cell r="E1145">
            <v>5</v>
          </cell>
          <cell r="F1145" t="str">
            <v>DISTRITO - 5</v>
          </cell>
          <cell r="G1145" t="str">
            <v>I</v>
          </cell>
          <cell r="H1145">
            <v>3490</v>
          </cell>
          <cell r="I1145">
            <v>3490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2</v>
          </cell>
          <cell r="R1145" t="str">
            <v>OBRAS Y MEDIO AMBIENTE</v>
          </cell>
          <cell r="S1145">
            <v>12</v>
          </cell>
          <cell r="T1145" t="str">
            <v>INFRAESTRUCTURA URBANA Y RURAL</v>
          </cell>
          <cell r="U1145">
            <v>2</v>
          </cell>
          <cell r="V1145" t="str">
            <v>PROYECTOS - 2007 P/CONCLUSION</v>
          </cell>
          <cell r="W1145">
            <v>1531</v>
          </cell>
        </row>
        <row r="1146">
          <cell r="B1146" t="str">
            <v>B05-16156-00000</v>
          </cell>
          <cell r="C1146" t="str">
            <v>CONSTRUCCION DE SEDE SOCIAL (FASE II)</v>
          </cell>
          <cell r="D1146" t="str">
            <v xml:space="preserve">HUAYNA POTOSI 1RA SECCION </v>
          </cell>
          <cell r="E1146">
            <v>5</v>
          </cell>
          <cell r="F1146" t="str">
            <v>DISTRITO - 5</v>
          </cell>
          <cell r="G1146" t="str">
            <v>I</v>
          </cell>
          <cell r="H1146">
            <v>22446</v>
          </cell>
          <cell r="I1146">
            <v>22446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2</v>
          </cell>
          <cell r="R1146" t="str">
            <v>OBRAS Y MEDIO AMBIENTE</v>
          </cell>
          <cell r="S1146">
            <v>12</v>
          </cell>
          <cell r="T1146" t="str">
            <v>INFRAESTRUCTURA URBANA Y RURAL</v>
          </cell>
          <cell r="U1146">
            <v>2</v>
          </cell>
          <cell r="V1146" t="str">
            <v>PROYECTOS - 2007 P/CONCLUSION</v>
          </cell>
          <cell r="W1146">
            <v>1533</v>
          </cell>
        </row>
        <row r="1147">
          <cell r="B1147" t="str">
            <v>B05-16229-00000</v>
          </cell>
          <cell r="C1147" t="str">
            <v>CONSTRUCCION SEDE SOCIAL (FASE II)</v>
          </cell>
          <cell r="D1147" t="str">
            <v xml:space="preserve">VILLA ESPERANZA </v>
          </cell>
          <cell r="E1147">
            <v>5</v>
          </cell>
          <cell r="F1147" t="str">
            <v>DISTRITO - 5</v>
          </cell>
          <cell r="G1147" t="str">
            <v>I</v>
          </cell>
          <cell r="H1147">
            <v>443114</v>
          </cell>
          <cell r="I1147">
            <v>443114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2</v>
          </cell>
          <cell r="R1147" t="str">
            <v>OBRAS Y MEDIO AMBIENTE</v>
          </cell>
          <cell r="S1147">
            <v>12</v>
          </cell>
          <cell r="T1147" t="str">
            <v>INFRAESTRUCTURA URBANA Y RURAL</v>
          </cell>
          <cell r="U1147">
            <v>2</v>
          </cell>
          <cell r="V1147" t="str">
            <v>PROYECTOS - 2007 P/CONCLUSION</v>
          </cell>
          <cell r="W1147">
            <v>1534</v>
          </cell>
        </row>
        <row r="1148">
          <cell r="B1148" t="str">
            <v>B05-16312-00000</v>
          </cell>
          <cell r="C1148" t="str">
            <v>DOTACION DE LOSETAS + CAPA BASE Y CEMENTO PARA CALLE ISRAEL, COLOMBIA, ITALIA, COSTA RICA Y CANADA</v>
          </cell>
          <cell r="D1148" t="str">
            <v>MERCURIO - 400</v>
          </cell>
          <cell r="E1148">
            <v>5</v>
          </cell>
          <cell r="F1148" t="str">
            <v>DISTRITO - 5</v>
          </cell>
          <cell r="G1148" t="str">
            <v>I</v>
          </cell>
          <cell r="H1148">
            <v>150000</v>
          </cell>
          <cell r="I1148">
            <v>150000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2</v>
          </cell>
          <cell r="R1148" t="str">
            <v>OBRAS Y MEDIO AMBIENTE</v>
          </cell>
          <cell r="S1148">
            <v>18</v>
          </cell>
          <cell r="T1148" t="str">
            <v>CONSTRUCCION Y MANTENIMIENTO DE CAMINOS VECINALES</v>
          </cell>
          <cell r="U1148">
            <v>2</v>
          </cell>
          <cell r="V1148" t="str">
            <v>PROYECTOS - 2007 P/CONCLUSION</v>
          </cell>
          <cell r="W1148">
            <v>1535</v>
          </cell>
        </row>
        <row r="1149">
          <cell r="B1149" t="str">
            <v>B05-16339-00000</v>
          </cell>
          <cell r="C1149" t="str">
            <v>DOTACION DE LOSETAS PARA CALLES RUFINO VILLCA, TERESA BUSTOS, PUCARANI, MATEO QUISPE, M. GUTIERREZ, GUZMAN ROJAS Y AV. CONDOR CANQUI</v>
          </cell>
          <cell r="D1149" t="str">
            <v>EL INGENIO D-1 U.V.1</v>
          </cell>
          <cell r="E1149">
            <v>5</v>
          </cell>
          <cell r="F1149" t="str">
            <v>DISTRITO - 5</v>
          </cell>
          <cell r="G1149" t="str">
            <v>I</v>
          </cell>
          <cell r="H1149">
            <v>460239</v>
          </cell>
          <cell r="I1149">
            <v>460239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2</v>
          </cell>
          <cell r="R1149" t="str">
            <v>OBRAS Y MEDIO AMBIENTE</v>
          </cell>
          <cell r="S1149">
            <v>18</v>
          </cell>
          <cell r="T1149" t="str">
            <v>CONSTRUCCION Y MANTENIMIENTO DE CAMINOS VECINALES</v>
          </cell>
          <cell r="U1149">
            <v>2</v>
          </cell>
          <cell r="V1149" t="str">
            <v>PROYECTOS - 2007 P/CONCLUSION</v>
          </cell>
          <cell r="W1149">
            <v>1536</v>
          </cell>
        </row>
        <row r="1150">
          <cell r="B1150" t="str">
            <v>B05-16433-00000</v>
          </cell>
          <cell r="C1150" t="str">
            <v>DOTACION DE MATERIALES DE CONSTRUCCION PARA CONCLUSION DE  CANCHA DEPORTIVA</v>
          </cell>
          <cell r="D1150" t="str">
            <v>MERCURIO - 400</v>
          </cell>
          <cell r="E1150">
            <v>5</v>
          </cell>
          <cell r="F1150" t="str">
            <v>DISTRITO - 5</v>
          </cell>
          <cell r="G1150" t="str">
            <v>I</v>
          </cell>
          <cell r="H1150">
            <v>27518</v>
          </cell>
          <cell r="I1150">
            <v>27518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2</v>
          </cell>
          <cell r="R1150" t="str">
            <v>OBRAS Y MEDIO AMBIENTE</v>
          </cell>
          <cell r="S1150">
            <v>12</v>
          </cell>
          <cell r="T1150" t="str">
            <v>INFRAESTRUCTURA URBANA Y RURAL</v>
          </cell>
          <cell r="U1150">
            <v>2</v>
          </cell>
          <cell r="V1150" t="str">
            <v>PROYECTOS - 2007 P/CONCLUSION</v>
          </cell>
          <cell r="W1150">
            <v>1538</v>
          </cell>
        </row>
        <row r="1151">
          <cell r="B1151" t="str">
            <v>B05-16446-00000</v>
          </cell>
          <cell r="C1151" t="str">
            <v>DOTACION DE MATERIALES DE CONSTRUCCION PARA CORDONES DE ACERA AV. RADIO  CONTINENTAL Y CALLES INFINITA, COLORADOS Y ADYACENTES</v>
          </cell>
          <cell r="D1151" t="str">
            <v>GERMAN BUSCH 1-1-2</v>
          </cell>
          <cell r="E1151">
            <v>5</v>
          </cell>
          <cell r="F1151" t="str">
            <v>DISTRITO - 5</v>
          </cell>
          <cell r="G1151" t="str">
            <v>I</v>
          </cell>
          <cell r="H1151">
            <v>10126</v>
          </cell>
          <cell r="I1151">
            <v>10126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2</v>
          </cell>
          <cell r="R1151" t="str">
            <v>OBRAS Y MEDIO AMBIENTE</v>
          </cell>
          <cell r="S1151">
            <v>18</v>
          </cell>
          <cell r="T1151" t="str">
            <v>CONSTRUCCION Y MANTENIMIENTO DE CAMINOS VECINALES</v>
          </cell>
          <cell r="U1151">
            <v>2</v>
          </cell>
          <cell r="V1151" t="str">
            <v>PROYECTOS - 2007 P/CONCLUSION</v>
          </cell>
          <cell r="W1151">
            <v>1539</v>
          </cell>
        </row>
        <row r="1152">
          <cell r="B1152" t="str">
            <v>B05-16508-00000</v>
          </cell>
          <cell r="C1152" t="str">
            <v>DOTACION DE MATERIALES DE CONSTRUCCION PARA ENLOSETADO  CALLES CHAVEZ, LENZ, FIGUEROA, QUITIN Y GAMANIEL</v>
          </cell>
          <cell r="D1152" t="str">
            <v>GERMAN BUSCH 1-1-3</v>
          </cell>
          <cell r="E1152">
            <v>5</v>
          </cell>
          <cell r="F1152" t="str">
            <v>DISTRITO - 5</v>
          </cell>
          <cell r="G1152" t="str">
            <v>I</v>
          </cell>
          <cell r="H1152">
            <v>222008</v>
          </cell>
          <cell r="I1152">
            <v>222008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2</v>
          </cell>
          <cell r="R1152" t="str">
            <v>OBRAS Y MEDIO AMBIENTE</v>
          </cell>
          <cell r="S1152">
            <v>18</v>
          </cell>
          <cell r="T1152" t="str">
            <v>CONSTRUCCION Y MANTENIMIENTO DE CAMINOS VECINALES</v>
          </cell>
          <cell r="U1152">
            <v>2</v>
          </cell>
          <cell r="V1152" t="str">
            <v>PROYECTOS - 2007 P/CONCLUSION</v>
          </cell>
          <cell r="W1152">
            <v>1540</v>
          </cell>
        </row>
        <row r="1153">
          <cell r="B1153" t="str">
            <v>B05-16520-00000</v>
          </cell>
          <cell r="C1153" t="str">
            <v>DOTACION DE MATERIALES DE CONSTRUCCION PARA ENLOSETADO AV. JOSE MANUEL C. (C. JULIO AMALLER HASTA LA AV. VICENTE BALLIVIAN)</v>
          </cell>
          <cell r="D1153" t="str">
            <v>MARISCAL SUCRE "SECTOR A"</v>
          </cell>
          <cell r="E1153">
            <v>5</v>
          </cell>
          <cell r="F1153" t="str">
            <v>DISTRITO - 5</v>
          </cell>
          <cell r="G1153" t="str">
            <v>I</v>
          </cell>
          <cell r="H1153">
            <v>29845</v>
          </cell>
          <cell r="I1153">
            <v>29845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2</v>
          </cell>
          <cell r="R1153" t="str">
            <v>OBRAS Y MEDIO AMBIENTE</v>
          </cell>
          <cell r="S1153">
            <v>18</v>
          </cell>
          <cell r="T1153" t="str">
            <v>CONSTRUCCION Y MANTENIMIENTO DE CAMINOS VECINALES</v>
          </cell>
          <cell r="U1153">
            <v>2</v>
          </cell>
          <cell r="V1153" t="str">
            <v>PROYECTOS - 2007 P/CONCLUSION</v>
          </cell>
          <cell r="W1153">
            <v>1541</v>
          </cell>
        </row>
        <row r="1154">
          <cell r="B1154" t="str">
            <v>B05-16633-00000</v>
          </cell>
          <cell r="C1154" t="str">
            <v>DOTACION DE MATERIALES DE CONSTRUCCION PARA ENLOSETADO CALLES PROLONGACION QUIJARRO I Y II, LLALLAGUA Y VILLAZON</v>
          </cell>
          <cell r="D1154" t="str">
            <v xml:space="preserve">HUAYNA POTOSI 1RA SECCION </v>
          </cell>
          <cell r="E1154">
            <v>5</v>
          </cell>
          <cell r="F1154" t="str">
            <v>DISTRITO - 5</v>
          </cell>
          <cell r="G1154" t="str">
            <v>I</v>
          </cell>
          <cell r="H1154">
            <v>211119</v>
          </cell>
          <cell r="I1154">
            <v>211119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2</v>
          </cell>
          <cell r="R1154" t="str">
            <v>OBRAS Y MEDIO AMBIENTE</v>
          </cell>
          <cell r="S1154">
            <v>18</v>
          </cell>
          <cell r="T1154" t="str">
            <v>CONSTRUCCION Y MANTENIMIENTO DE CAMINOS VECINALES</v>
          </cell>
          <cell r="U1154">
            <v>2</v>
          </cell>
          <cell r="V1154" t="str">
            <v>PROYECTOS - 2007 P/CONCLUSION</v>
          </cell>
          <cell r="W1154">
            <v>1545</v>
          </cell>
        </row>
        <row r="1155">
          <cell r="B1155" t="str">
            <v/>
          </cell>
          <cell r="C1155" t="str">
            <v>MANTENIMIENTO INFRAESTRUCTURA GMEA - 2006</v>
          </cell>
          <cell r="D1155" t="str">
            <v>DISTRITAL</v>
          </cell>
          <cell r="E1155">
            <v>15</v>
          </cell>
          <cell r="F1155" t="str">
            <v>DISTRITAL</v>
          </cell>
          <cell r="G1155" t="str">
            <v>I</v>
          </cell>
          <cell r="H1155">
            <v>4378</v>
          </cell>
          <cell r="I1155">
            <v>4378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2</v>
          </cell>
          <cell r="R1155" t="str">
            <v>OBRAS Y MEDIO AMBIENTE</v>
          </cell>
          <cell r="S1155">
            <v>12</v>
          </cell>
          <cell r="T1155" t="str">
            <v>INFRAESTRUCTURA URBANA Y RURAL</v>
          </cell>
          <cell r="U1155">
            <v>5</v>
          </cell>
          <cell r="V1155" t="str">
            <v>PROYECTOS GESTIONES PASADAS</v>
          </cell>
          <cell r="W1155">
            <v>1546</v>
          </cell>
        </row>
        <row r="1156">
          <cell r="B1156" t="str">
            <v>B05-16695-00000</v>
          </cell>
          <cell r="C1156" t="str">
            <v>EMPEDRADO CALLE PAUSEMA FASE II</v>
          </cell>
          <cell r="D1156" t="str">
            <v>EL INGENIO D-2 U.V.1</v>
          </cell>
          <cell r="E1156">
            <v>5</v>
          </cell>
          <cell r="F1156" t="str">
            <v>DISTRITO - 5</v>
          </cell>
          <cell r="G1156" t="str">
            <v>I</v>
          </cell>
          <cell r="H1156">
            <v>6286</v>
          </cell>
          <cell r="I1156">
            <v>6286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2</v>
          </cell>
          <cell r="R1156" t="str">
            <v>OBRAS Y MEDIO AMBIENTE</v>
          </cell>
          <cell r="S1156">
            <v>18</v>
          </cell>
          <cell r="T1156" t="str">
            <v>CONSTRUCCION Y MANTENIMIENTO DE CAMINOS VECINALES</v>
          </cell>
          <cell r="U1156">
            <v>2</v>
          </cell>
          <cell r="V1156" t="str">
            <v>PROYECTOS - 2007 P/CONCLUSION</v>
          </cell>
          <cell r="W1156">
            <v>1547</v>
          </cell>
        </row>
        <row r="1157">
          <cell r="B1157" t="str">
            <v>B05-16702-00000</v>
          </cell>
          <cell r="C1157" t="str">
            <v>EMPEDRADO DE LAS CALLES JOSE REYES Y CHIRIGUANO</v>
          </cell>
          <cell r="D1157" t="str">
            <v>EL INGENIO D-2 U.V.1</v>
          </cell>
          <cell r="E1157">
            <v>5</v>
          </cell>
          <cell r="F1157" t="str">
            <v>DISTRITO - 5</v>
          </cell>
          <cell r="G1157" t="str">
            <v>I</v>
          </cell>
          <cell r="H1157">
            <v>49476</v>
          </cell>
          <cell r="I1157">
            <v>49476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2</v>
          </cell>
          <cell r="R1157" t="str">
            <v>OBRAS Y MEDIO AMBIENTE</v>
          </cell>
          <cell r="S1157">
            <v>18</v>
          </cell>
          <cell r="T1157" t="str">
            <v>CONSTRUCCION Y MANTENIMIENTO DE CAMINOS VECINALES</v>
          </cell>
          <cell r="U1157">
            <v>2</v>
          </cell>
          <cell r="V1157" t="str">
            <v>PROYECTOS - 2007 P/CONCLUSION</v>
          </cell>
          <cell r="W1157">
            <v>1548</v>
          </cell>
        </row>
        <row r="1158">
          <cell r="B1158" t="str">
            <v>B05-16714-00000</v>
          </cell>
          <cell r="C1158" t="str">
            <v xml:space="preserve">ENLOSETADO AV. FINAL JUAN PABLO II Y CALLE MARTIN LUTERO </v>
          </cell>
          <cell r="D1158" t="str">
            <v>PEPSI COLA - RIO SECO</v>
          </cell>
          <cell r="E1158">
            <v>5</v>
          </cell>
          <cell r="F1158" t="str">
            <v>DISTRITO - 5</v>
          </cell>
          <cell r="G1158" t="str">
            <v>I</v>
          </cell>
          <cell r="H1158">
            <v>38709</v>
          </cell>
          <cell r="I1158">
            <v>38709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2</v>
          </cell>
          <cell r="R1158" t="str">
            <v>OBRAS Y MEDIO AMBIENTE</v>
          </cell>
          <cell r="S1158">
            <v>18</v>
          </cell>
          <cell r="T1158" t="str">
            <v>CONSTRUCCION Y MANTENIMIENTO DE CAMINOS VECINALES</v>
          </cell>
          <cell r="U1158">
            <v>2</v>
          </cell>
          <cell r="V1158" t="str">
            <v>PROYECTOS - 2007 P/CONCLUSION</v>
          </cell>
          <cell r="W1158">
            <v>1549</v>
          </cell>
        </row>
        <row r="1159">
          <cell r="B1159" t="str">
            <v>B05-16757-00000</v>
          </cell>
          <cell r="C1159" t="str">
            <v>ENLOSETADO CALLE BARTOLOME URSUA</v>
          </cell>
          <cell r="D1159" t="str">
            <v>TAHUANTINSUYO</v>
          </cell>
          <cell r="E1159">
            <v>5</v>
          </cell>
          <cell r="F1159" t="str">
            <v>DISTRITO - 5</v>
          </cell>
          <cell r="G1159" t="str">
            <v>I</v>
          </cell>
          <cell r="H1159">
            <v>5730</v>
          </cell>
          <cell r="I1159">
            <v>5730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2</v>
          </cell>
          <cell r="R1159" t="str">
            <v>OBRAS Y MEDIO AMBIENTE</v>
          </cell>
          <cell r="S1159">
            <v>18</v>
          </cell>
          <cell r="T1159" t="str">
            <v>CONSTRUCCION Y MANTENIMIENTO DE CAMINOS VECINALES</v>
          </cell>
          <cell r="U1159">
            <v>2</v>
          </cell>
          <cell r="V1159" t="str">
            <v>PROYECTOS - 2007 P/CONCLUSION</v>
          </cell>
          <cell r="W1159">
            <v>1550</v>
          </cell>
        </row>
        <row r="1160">
          <cell r="B1160" t="str">
            <v>B05-16774-00000</v>
          </cell>
          <cell r="C1160" t="str">
            <v>ENLOSETADO CALLE HUAYNA KAPAC</v>
          </cell>
          <cell r="D1160" t="str">
            <v>TAHUANTINSUYO</v>
          </cell>
          <cell r="E1160">
            <v>5</v>
          </cell>
          <cell r="F1160" t="str">
            <v>DISTRITO - 5</v>
          </cell>
          <cell r="G1160" t="str">
            <v>I</v>
          </cell>
          <cell r="H1160">
            <v>160000</v>
          </cell>
          <cell r="I1160">
            <v>160000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2</v>
          </cell>
          <cell r="R1160" t="str">
            <v>OBRAS Y MEDIO AMBIENTE</v>
          </cell>
          <cell r="S1160">
            <v>18</v>
          </cell>
          <cell r="T1160" t="str">
            <v>CONSTRUCCION Y MANTENIMIENTO DE CAMINOS VECINALES</v>
          </cell>
          <cell r="U1160">
            <v>2</v>
          </cell>
          <cell r="V1160" t="str">
            <v>PROYECTOS - 2007 P/CONCLUSION</v>
          </cell>
          <cell r="W1160">
            <v>1551</v>
          </cell>
        </row>
        <row r="1161">
          <cell r="B1161" t="str">
            <v>B05-16778-00000</v>
          </cell>
          <cell r="C1161" t="str">
            <v>ENLOSETADO CALLE LAUREANO MACHACA</v>
          </cell>
          <cell r="D1161" t="str">
            <v>EL INGENIO D-1 U.V.3</v>
          </cell>
          <cell r="E1161">
            <v>5</v>
          </cell>
          <cell r="F1161" t="str">
            <v>DISTRITO - 5</v>
          </cell>
          <cell r="G1161" t="str">
            <v>I</v>
          </cell>
          <cell r="H1161">
            <v>193547</v>
          </cell>
          <cell r="I1161">
            <v>193547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2</v>
          </cell>
          <cell r="R1161" t="str">
            <v>OBRAS Y MEDIO AMBIENTE</v>
          </cell>
          <cell r="S1161">
            <v>18</v>
          </cell>
          <cell r="T1161" t="str">
            <v>CONSTRUCCION Y MANTENIMIENTO DE CAMINOS VECINALES</v>
          </cell>
          <cell r="U1161">
            <v>2</v>
          </cell>
          <cell r="V1161" t="str">
            <v>PROYECTOS - 2007 P/CONCLUSION</v>
          </cell>
          <cell r="W1161">
            <v>1552</v>
          </cell>
        </row>
        <row r="1162">
          <cell r="B1162" t="str">
            <v>B05-16792-00000</v>
          </cell>
          <cell r="C1162" t="str">
            <v>ENLOSETADO CALLE SINCHI ROCA</v>
          </cell>
          <cell r="D1162" t="str">
            <v>TAHUANTINSUYO</v>
          </cell>
          <cell r="E1162">
            <v>5</v>
          </cell>
          <cell r="F1162" t="str">
            <v>DISTRITO - 5</v>
          </cell>
          <cell r="G1162" t="str">
            <v>I</v>
          </cell>
          <cell r="H1162">
            <v>146921</v>
          </cell>
          <cell r="I1162">
            <v>146921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2</v>
          </cell>
          <cell r="R1162" t="str">
            <v>OBRAS Y MEDIO AMBIENTE</v>
          </cell>
          <cell r="S1162">
            <v>18</v>
          </cell>
          <cell r="T1162" t="str">
            <v>CONSTRUCCION Y MANTENIMIENTO DE CAMINOS VECINALES</v>
          </cell>
          <cell r="U1162">
            <v>2</v>
          </cell>
          <cell r="V1162" t="str">
            <v>PROYECTOS - 2007 P/CONCLUSION</v>
          </cell>
          <cell r="W1162">
            <v>1553</v>
          </cell>
        </row>
        <row r="1163">
          <cell r="B1163" t="str">
            <v>B05-16899-00000</v>
          </cell>
          <cell r="C1163" t="str">
            <v xml:space="preserve">ESTUDIOS DE PREINVERSION PARA  AV. ANTISUYO </v>
          </cell>
          <cell r="D1163" t="str">
            <v>TAHUANTINSUYO</v>
          </cell>
          <cell r="E1163">
            <v>5</v>
          </cell>
          <cell r="F1163" t="str">
            <v>DISTRITO - 5</v>
          </cell>
          <cell r="G1163" t="str">
            <v>I</v>
          </cell>
          <cell r="H1163">
            <v>20000</v>
          </cell>
          <cell r="I1163">
            <v>20000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2</v>
          </cell>
          <cell r="R1163" t="str">
            <v>OBRAS Y MEDIO AMBIENTE</v>
          </cell>
          <cell r="S1163">
            <v>18</v>
          </cell>
          <cell r="T1163" t="str">
            <v>CONSTRUCCION Y MANTENIMIENTO DE CAMINOS VECINALES</v>
          </cell>
          <cell r="U1163">
            <v>2</v>
          </cell>
          <cell r="V1163" t="str">
            <v>PROYECTOS - 2007 P/CONCLUSION</v>
          </cell>
          <cell r="W1163">
            <v>1555</v>
          </cell>
        </row>
        <row r="1164">
          <cell r="B1164" t="str">
            <v>B05-16953-00000</v>
          </cell>
          <cell r="C1164" t="str">
            <v>PAVIMENTO AV. A. ENTRE AV. 5 AV.  6</v>
          </cell>
          <cell r="D1164" t="str">
            <v xml:space="preserve">PLAN VIVIENDA VILLA ESPERANZA </v>
          </cell>
          <cell r="E1164">
            <v>5</v>
          </cell>
          <cell r="F1164" t="str">
            <v>DISTRITO - 5</v>
          </cell>
          <cell r="G1164" t="str">
            <v>I</v>
          </cell>
          <cell r="H1164">
            <v>244748</v>
          </cell>
          <cell r="I1164">
            <v>104748</v>
          </cell>
          <cell r="J1164">
            <v>140000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2</v>
          </cell>
          <cell r="R1164" t="str">
            <v>OBRAS Y MEDIO AMBIENTE</v>
          </cell>
          <cell r="S1164">
            <v>18</v>
          </cell>
          <cell r="T1164" t="str">
            <v>CONSTRUCCION Y MANTENIMIENTO DE CAMINOS VECINALES</v>
          </cell>
          <cell r="U1164">
            <v>2</v>
          </cell>
          <cell r="V1164" t="str">
            <v>PROYECTOS - 2007 P/CONCLUSION</v>
          </cell>
          <cell r="W1164">
            <v>1557</v>
          </cell>
        </row>
        <row r="1165">
          <cell r="B1165" t="str">
            <v>B05-16012-00000</v>
          </cell>
          <cell r="C1165" t="str">
            <v>CONSTRUCCION DE ALCANTARILLADO PLUVIAL CALLE 5 DE AGOSTO (ENTRE CALLES TIQUINA Y JUNIN)</v>
          </cell>
          <cell r="D1165" t="str">
            <v>ALTO LIMA 1RA. SECCIÓN</v>
          </cell>
          <cell r="E1165">
            <v>6</v>
          </cell>
          <cell r="F1165" t="str">
            <v>DISTRITO - 6</v>
          </cell>
          <cell r="G1165" t="str">
            <v>I</v>
          </cell>
          <cell r="H1165">
            <v>340962</v>
          </cell>
          <cell r="I1165">
            <v>245778</v>
          </cell>
          <cell r="J1165">
            <v>95184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2</v>
          </cell>
          <cell r="R1165" t="str">
            <v>OBRAS Y MEDIO AMBIENTE</v>
          </cell>
          <cell r="S1165">
            <v>15</v>
          </cell>
          <cell r="T1165" t="str">
            <v>PLAN USO DE DESECHOS SOLIDOS - ALCANTARILLADO SANITARIO</v>
          </cell>
          <cell r="U1165">
            <v>2</v>
          </cell>
          <cell r="V1165" t="str">
            <v>PROYECTOS - 2007 P/CONCLUSION</v>
          </cell>
          <cell r="W1165">
            <v>1558</v>
          </cell>
        </row>
        <row r="1166">
          <cell r="B1166" t="str">
            <v>B05-16018-00000</v>
          </cell>
          <cell r="C1166" t="str">
            <v>ASFALTADO DE LA CALLE TIAHUANACU  ENTRE ECUADOR Y AV. 10 (PREINVERSION)</v>
          </cell>
          <cell r="D1166" t="str">
            <v>ALTO LIMA 3RA. SECCIÓN</v>
          </cell>
          <cell r="E1166">
            <v>6</v>
          </cell>
          <cell r="F1166" t="str">
            <v>DISTRITO - 6</v>
          </cell>
          <cell r="G1166" t="str">
            <v>I</v>
          </cell>
          <cell r="H1166">
            <v>15000</v>
          </cell>
          <cell r="I1166">
            <v>0</v>
          </cell>
          <cell r="J1166">
            <v>15000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2</v>
          </cell>
          <cell r="R1166" t="str">
            <v>OBRAS Y MEDIO AMBIENTE</v>
          </cell>
          <cell r="S1166">
            <v>18</v>
          </cell>
          <cell r="T1166" t="str">
            <v>CONSTRUCCION Y MANTENIMIENTO DE CAMINOS VECINALES</v>
          </cell>
          <cell r="U1166">
            <v>2</v>
          </cell>
          <cell r="V1166" t="str">
            <v>PROYECTOS - 2007 P/CONCLUSION</v>
          </cell>
          <cell r="W1166">
            <v>1560</v>
          </cell>
        </row>
        <row r="1167">
          <cell r="B1167" t="str">
            <v>B05-16035-00000</v>
          </cell>
          <cell r="C1167" t="str">
            <v>CONSTRUCCION DE LABORATORIO FISICA Y QUIMICA U.E. SAN MARCOS</v>
          </cell>
          <cell r="D1167" t="str">
            <v>DISTRITAL D-6</v>
          </cell>
          <cell r="E1167">
            <v>6</v>
          </cell>
          <cell r="F1167" t="str">
            <v>DISTRITO - 6</v>
          </cell>
          <cell r="G1167" t="str">
            <v>I</v>
          </cell>
          <cell r="H1167">
            <v>18425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18425</v>
          </cell>
          <cell r="P1167">
            <v>0</v>
          </cell>
          <cell r="Q1167">
            <v>1</v>
          </cell>
          <cell r="R1167" t="str">
            <v>PROTECCION SOCIAL</v>
          </cell>
          <cell r="S1167">
            <v>1</v>
          </cell>
          <cell r="T1167" t="str">
            <v>SERVICIO DE EDUCACION</v>
          </cell>
          <cell r="U1167">
            <v>2</v>
          </cell>
          <cell r="V1167" t="str">
            <v>PROYECTOS - 2007 P/CONCLUSION</v>
          </cell>
          <cell r="W1167">
            <v>1561</v>
          </cell>
        </row>
        <row r="1168">
          <cell r="B1168" t="str">
            <v>B05-16051-00000</v>
          </cell>
          <cell r="C1168" t="str">
            <v>CONSTRUCCION BATERIA DE BAÑO U.E. SANTA MARIA DE LOS ANGELES</v>
          </cell>
          <cell r="D1168" t="str">
            <v>16 DE JULIO 3RA. SECCIÓN</v>
          </cell>
          <cell r="E1168">
            <v>6</v>
          </cell>
          <cell r="F1168" t="str">
            <v>DISTRITO - 6</v>
          </cell>
          <cell r="G1168" t="str">
            <v>I</v>
          </cell>
          <cell r="H1168">
            <v>69411</v>
          </cell>
          <cell r="I1168">
            <v>0</v>
          </cell>
          <cell r="J1168">
            <v>0</v>
          </cell>
          <cell r="K1168">
            <v>29411</v>
          </cell>
          <cell r="L1168">
            <v>0</v>
          </cell>
          <cell r="M1168">
            <v>0</v>
          </cell>
          <cell r="N1168">
            <v>29411</v>
          </cell>
          <cell r="O1168">
            <v>40000</v>
          </cell>
          <cell r="P1168">
            <v>0</v>
          </cell>
          <cell r="Q1168">
            <v>1</v>
          </cell>
          <cell r="R1168" t="str">
            <v>PROTECCION SOCIAL</v>
          </cell>
          <cell r="S1168">
            <v>1</v>
          </cell>
          <cell r="T1168" t="str">
            <v>SERVICIO DE EDUCACION</v>
          </cell>
          <cell r="U1168">
            <v>2</v>
          </cell>
          <cell r="V1168" t="str">
            <v>PROYECTOS - 2007 P/CONCLUSION</v>
          </cell>
          <cell r="W1168">
            <v>1562</v>
          </cell>
        </row>
        <row r="1169">
          <cell r="B1169" t="str">
            <v>B05-16060-00000</v>
          </cell>
          <cell r="C1169" t="str">
            <v>CONSTRUCCION CANCHA MULTIPLE (ENTRE AV. PANORAMICA - CALLE ULLUNA) (FASE I)</v>
          </cell>
          <cell r="D1169" t="str">
            <v>ALTO LIMA 4TA. SECCIÓN</v>
          </cell>
          <cell r="E1169">
            <v>6</v>
          </cell>
          <cell r="F1169" t="str">
            <v>DISTRITO - 6</v>
          </cell>
          <cell r="G1169" t="str">
            <v>I</v>
          </cell>
          <cell r="H1169">
            <v>31782</v>
          </cell>
          <cell r="I1169">
            <v>31782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2</v>
          </cell>
          <cell r="R1169" t="str">
            <v>OBRAS Y MEDIO AMBIENTE</v>
          </cell>
          <cell r="S1169">
            <v>12</v>
          </cell>
          <cell r="T1169" t="str">
            <v>INFRAESTRUCTURA URBANA Y RURAL</v>
          </cell>
          <cell r="U1169">
            <v>2</v>
          </cell>
          <cell r="V1169" t="str">
            <v>PROYECTOS - 2007 P/CONCLUSION</v>
          </cell>
          <cell r="W1169">
            <v>1563</v>
          </cell>
        </row>
        <row r="1170">
          <cell r="B1170" t="str">
            <v>B05-16065-00000</v>
          </cell>
          <cell r="C1170" t="str">
            <v>CONSTRUCCION CENTRO CULTURAL</v>
          </cell>
          <cell r="D1170" t="str">
            <v>FERROVIARIA OBREROS</v>
          </cell>
          <cell r="E1170">
            <v>6</v>
          </cell>
          <cell r="F1170" t="str">
            <v>DISTRITO - 6</v>
          </cell>
          <cell r="G1170" t="str">
            <v>I</v>
          </cell>
          <cell r="H1170">
            <v>79411</v>
          </cell>
          <cell r="I1170">
            <v>29411</v>
          </cell>
          <cell r="J1170">
            <v>50000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2</v>
          </cell>
          <cell r="R1170" t="str">
            <v>OBRAS Y MEDIO AMBIENTE</v>
          </cell>
          <cell r="S1170">
            <v>12</v>
          </cell>
          <cell r="T1170" t="str">
            <v>INFRAESTRUCTURA URBANA Y RURAL</v>
          </cell>
          <cell r="U1170">
            <v>2</v>
          </cell>
          <cell r="V1170" t="str">
            <v>PROYECTOS - 2007 P/CONCLUSION</v>
          </cell>
          <cell r="W1170">
            <v>1564</v>
          </cell>
        </row>
        <row r="1171">
          <cell r="B1171" t="str">
            <v>B05-16068-00000</v>
          </cell>
          <cell r="C1171" t="str">
            <v>CONSTRUCCION CENTRO CULTURAL (FASE II)</v>
          </cell>
          <cell r="D1171" t="str">
            <v>ALTO LIMA 3RA. SECCIÓN</v>
          </cell>
          <cell r="E1171">
            <v>6</v>
          </cell>
          <cell r="F1171" t="str">
            <v>DISTRITO - 6</v>
          </cell>
          <cell r="G1171" t="str">
            <v>I</v>
          </cell>
          <cell r="H1171">
            <v>207862</v>
          </cell>
          <cell r="I1171">
            <v>130000</v>
          </cell>
          <cell r="J1171">
            <v>77862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2</v>
          </cell>
          <cell r="R1171" t="str">
            <v>OBRAS Y MEDIO AMBIENTE</v>
          </cell>
          <cell r="S1171">
            <v>12</v>
          </cell>
          <cell r="T1171" t="str">
            <v>INFRAESTRUCTURA URBANA Y RURAL</v>
          </cell>
          <cell r="U1171">
            <v>2</v>
          </cell>
          <cell r="V1171" t="str">
            <v>PROYECTOS - 2007 P/CONCLUSION</v>
          </cell>
          <cell r="W1171">
            <v>1565</v>
          </cell>
        </row>
        <row r="1172">
          <cell r="B1172" t="str">
            <v>B05-16084-00000</v>
          </cell>
          <cell r="C1172" t="str">
            <v>CONSTRUCCION DE AMBIENTES  PARA SUB ALCALDIA (PREDIOS BIBLIOTECA)  (FASE I)</v>
          </cell>
          <cell r="D1172" t="str">
            <v>ALTO LIMA 2DA SECCIÓN</v>
          </cell>
          <cell r="E1172">
            <v>6</v>
          </cell>
          <cell r="F1172" t="str">
            <v>DISTRITO - 6</v>
          </cell>
          <cell r="G1172" t="str">
            <v>I</v>
          </cell>
          <cell r="H1172">
            <v>300000</v>
          </cell>
          <cell r="I1172">
            <v>300000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2</v>
          </cell>
          <cell r="R1172" t="str">
            <v>OBRAS Y MEDIO AMBIENTE</v>
          </cell>
          <cell r="S1172">
            <v>12</v>
          </cell>
          <cell r="T1172" t="str">
            <v>INFRAESTRUCTURA URBANA Y RURAL</v>
          </cell>
          <cell r="U1172">
            <v>2</v>
          </cell>
          <cell r="V1172" t="str">
            <v>PROYECTOS - 2007 P/CONCLUSION</v>
          </cell>
          <cell r="W1172">
            <v>1566</v>
          </cell>
        </row>
        <row r="1173">
          <cell r="B1173" t="str">
            <v>B05-16085-00000</v>
          </cell>
          <cell r="C1173" t="str">
            <v>CONSTRUCCION DE AMBIENTES PARA CONTROL MUNICIPAL (OCDECO) (SEGURIDAD CIUDADANA) FASE III</v>
          </cell>
          <cell r="D1173" t="str">
            <v>16 DE JULIO 2DA. SECCIÓN</v>
          </cell>
          <cell r="E1173">
            <v>6</v>
          </cell>
          <cell r="F1173" t="str">
            <v>DISTRITO - 6</v>
          </cell>
          <cell r="G1173" t="str">
            <v>I</v>
          </cell>
          <cell r="H1173">
            <v>20000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20000</v>
          </cell>
          <cell r="P1173">
            <v>0</v>
          </cell>
          <cell r="Q1173">
            <v>2</v>
          </cell>
          <cell r="R1173" t="str">
            <v>OBRAS Y MEDIO AMBIENTE</v>
          </cell>
          <cell r="S1173">
            <v>12</v>
          </cell>
          <cell r="T1173" t="str">
            <v>INFRAESTRUCTURA URBANA Y RURAL</v>
          </cell>
          <cell r="U1173">
            <v>2</v>
          </cell>
          <cell r="V1173" t="str">
            <v>PROYECTOS - 2007 P/CONCLUSION</v>
          </cell>
          <cell r="W1173">
            <v>1567</v>
          </cell>
        </row>
        <row r="1174">
          <cell r="B1174" t="str">
            <v>B05-16095-00000</v>
          </cell>
          <cell r="C1174" t="str">
            <v>CONSTRUCCION DE BATERIA SANITARIA PARA CICLO BASICO U.E. MARISCAL JOSE BALLIVIAN</v>
          </cell>
          <cell r="D1174" t="str">
            <v>DISTRITAL D-6</v>
          </cell>
          <cell r="E1174">
            <v>6</v>
          </cell>
          <cell r="F1174" t="str">
            <v>DISTRITO - 6</v>
          </cell>
          <cell r="G1174" t="str">
            <v>I</v>
          </cell>
          <cell r="H1174">
            <v>33983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33983</v>
          </cell>
          <cell r="P1174">
            <v>0</v>
          </cell>
          <cell r="Q1174">
            <v>1</v>
          </cell>
          <cell r="R1174" t="str">
            <v>PROTECCION SOCIAL</v>
          </cell>
          <cell r="S1174">
            <v>1</v>
          </cell>
          <cell r="T1174" t="str">
            <v>SERVICIO DE EDUCACION</v>
          </cell>
          <cell r="U1174">
            <v>2</v>
          </cell>
          <cell r="V1174" t="str">
            <v>PROYECTOS - 2007 P/CONCLUSION</v>
          </cell>
          <cell r="W1174">
            <v>1568</v>
          </cell>
        </row>
        <row r="1175">
          <cell r="B1175" t="str">
            <v>B05-16096-00000</v>
          </cell>
          <cell r="C1175" t="str">
            <v>CONSTRUCCION DE BATERIA SANITARIA U.E. ELIZARDO PEREZ</v>
          </cell>
          <cell r="D1175" t="str">
            <v>DISTRITAL D-6</v>
          </cell>
          <cell r="E1175">
            <v>6</v>
          </cell>
          <cell r="F1175" t="str">
            <v>DISTRITO - 6</v>
          </cell>
          <cell r="G1175" t="str">
            <v>I</v>
          </cell>
          <cell r="H1175">
            <v>13869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13869</v>
          </cell>
          <cell r="P1175">
            <v>0</v>
          </cell>
          <cell r="Q1175">
            <v>1</v>
          </cell>
          <cell r="R1175" t="str">
            <v>PROTECCION SOCIAL</v>
          </cell>
          <cell r="S1175">
            <v>1</v>
          </cell>
          <cell r="T1175" t="str">
            <v>SERVICIO DE EDUCACION</v>
          </cell>
          <cell r="U1175">
            <v>2</v>
          </cell>
          <cell r="V1175" t="str">
            <v>PROYECTOS - 2007 P/CONCLUSION</v>
          </cell>
          <cell r="W1175">
            <v>1569</v>
          </cell>
        </row>
        <row r="1176">
          <cell r="B1176" t="str">
            <v>B05-16099-00000</v>
          </cell>
          <cell r="C1176" t="str">
            <v>CONSTRUCCION DE CANCHA MULTIFUNCIONAL "LAS RAMAS"  (FASE II)</v>
          </cell>
          <cell r="D1176" t="str">
            <v>16 DE JULIO 3RA. SECCIÓN</v>
          </cell>
          <cell r="E1176">
            <v>6</v>
          </cell>
          <cell r="F1176" t="str">
            <v>DISTRITO - 6</v>
          </cell>
          <cell r="G1176" t="str">
            <v>I</v>
          </cell>
          <cell r="H1176">
            <v>192103</v>
          </cell>
          <cell r="I1176">
            <v>60000</v>
          </cell>
          <cell r="J1176">
            <v>132103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2</v>
          </cell>
          <cell r="R1176" t="str">
            <v>OBRAS Y MEDIO AMBIENTE</v>
          </cell>
          <cell r="S1176">
            <v>12</v>
          </cell>
          <cell r="T1176" t="str">
            <v>INFRAESTRUCTURA URBANA Y RURAL</v>
          </cell>
          <cell r="U1176">
            <v>2</v>
          </cell>
          <cell r="V1176" t="str">
            <v>PROYECTOS - 2007 P/CONCLUSION</v>
          </cell>
          <cell r="W1176">
            <v>1570</v>
          </cell>
        </row>
        <row r="1177">
          <cell r="B1177" t="str">
            <v>B05-16103-00000</v>
          </cell>
          <cell r="C1177" t="str">
            <v>CONSTRUCCION DE CANCHA MULTIFUNCIONAL (AREA VERDE)</v>
          </cell>
          <cell r="D1177" t="str">
            <v>LORETO</v>
          </cell>
          <cell r="E1177">
            <v>6</v>
          </cell>
          <cell r="F1177" t="str">
            <v>DISTRITO - 6</v>
          </cell>
          <cell r="G1177" t="str">
            <v>I</v>
          </cell>
          <cell r="H1177">
            <v>39361</v>
          </cell>
          <cell r="I1177">
            <v>39361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 t="str">
            <v>OBRAS Y MEDIO AMBIENTE</v>
          </cell>
          <cell r="S1177">
            <v>12</v>
          </cell>
          <cell r="T1177" t="str">
            <v>INFRAESTRUCTURA URBANA Y RURAL</v>
          </cell>
          <cell r="U1177">
            <v>2</v>
          </cell>
          <cell r="V1177" t="str">
            <v>PROYECTOS - 2007 P/CONCLUSION</v>
          </cell>
          <cell r="W1177">
            <v>1571</v>
          </cell>
        </row>
        <row r="1178">
          <cell r="B1178" t="str">
            <v>B05-16116-00000</v>
          </cell>
          <cell r="C1178" t="str">
            <v>CONSTRUCCION DE CUNETAS CALLE ARZABE ENTRE BELTRAN Y JUAN PABLO II</v>
          </cell>
          <cell r="D1178" t="str">
            <v>16 DE JULIO 1RA. SECCIÓN</v>
          </cell>
          <cell r="E1178">
            <v>6</v>
          </cell>
          <cell r="F1178" t="str">
            <v>DISTRITO - 6</v>
          </cell>
          <cell r="G1178" t="str">
            <v>I</v>
          </cell>
          <cell r="H1178">
            <v>5746</v>
          </cell>
          <cell r="I1178">
            <v>5746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2</v>
          </cell>
          <cell r="R1178" t="str">
            <v>OBRAS Y MEDIO AMBIENTE</v>
          </cell>
          <cell r="S1178">
            <v>18</v>
          </cell>
          <cell r="T1178" t="str">
            <v>CONSTRUCCION Y MANTENIMIENTO DE CAMINOS VECINALES</v>
          </cell>
          <cell r="U1178">
            <v>2</v>
          </cell>
          <cell r="V1178" t="str">
            <v>PROYECTOS - 2007 P/CONCLUSION</v>
          </cell>
          <cell r="W1178">
            <v>1572</v>
          </cell>
        </row>
        <row r="1179">
          <cell r="B1179" t="str">
            <v>B05-16119-00000</v>
          </cell>
          <cell r="C1179" t="str">
            <v>CONSTRUCCION DE GRADERIAS  ( EN CANCHA DE TIERRA) (FASE I)</v>
          </cell>
          <cell r="D1179" t="str">
            <v>16 DE JULIO 3RA. SECCIÓN</v>
          </cell>
          <cell r="E1179">
            <v>6</v>
          </cell>
          <cell r="F1179" t="str">
            <v>DISTRITO - 6</v>
          </cell>
          <cell r="G1179" t="str">
            <v>I</v>
          </cell>
          <cell r="H1179">
            <v>30000</v>
          </cell>
          <cell r="I1179">
            <v>30000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2</v>
          </cell>
          <cell r="R1179" t="str">
            <v>OBRAS Y MEDIO AMBIENTE</v>
          </cell>
          <cell r="S1179">
            <v>12</v>
          </cell>
          <cell r="T1179" t="str">
            <v>INFRAESTRUCTURA URBANA Y RURAL</v>
          </cell>
          <cell r="U1179">
            <v>2</v>
          </cell>
          <cell r="V1179" t="str">
            <v>PROYECTOS - 2007 P/CONCLUSION</v>
          </cell>
          <cell r="W1179">
            <v>1573</v>
          </cell>
        </row>
        <row r="1180">
          <cell r="B1180" t="str">
            <v>B05-16128-00000</v>
          </cell>
          <cell r="C1180" t="str">
            <v>CONSTRUCCION DE MINGITORIO PUBLICO</v>
          </cell>
          <cell r="D1180" t="str">
            <v>16 DE JULIO 3RA. SECCIÓN</v>
          </cell>
          <cell r="E1180">
            <v>6</v>
          </cell>
          <cell r="F1180" t="str">
            <v>DISTRITO - 6</v>
          </cell>
          <cell r="G1180" t="str">
            <v>I</v>
          </cell>
          <cell r="H1180">
            <v>96000</v>
          </cell>
          <cell r="I1180">
            <v>96000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2</v>
          </cell>
          <cell r="R1180" t="str">
            <v>OBRAS Y MEDIO AMBIENTE</v>
          </cell>
          <cell r="S1180">
            <v>12</v>
          </cell>
          <cell r="T1180" t="str">
            <v>INFRAESTRUCTURA URBANA Y RURAL</v>
          </cell>
          <cell r="U1180">
            <v>2</v>
          </cell>
          <cell r="V1180" t="str">
            <v>PROYECTOS - 2007 P/CONCLUSION</v>
          </cell>
          <cell r="W1180">
            <v>1574</v>
          </cell>
        </row>
        <row r="1181">
          <cell r="B1181" t="str">
            <v>B05-16148-00000</v>
          </cell>
          <cell r="C1181" t="str">
            <v>CONSTRUCCION DE SEDE SOCIAL  (FASE III)</v>
          </cell>
          <cell r="D1181" t="str">
            <v>ALTO LA PORTADA</v>
          </cell>
          <cell r="E1181">
            <v>6</v>
          </cell>
          <cell r="F1181" t="str">
            <v>DISTRITO - 6</v>
          </cell>
          <cell r="G1181" t="str">
            <v>I</v>
          </cell>
          <cell r="H1181">
            <v>123037</v>
          </cell>
          <cell r="I1181">
            <v>123037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2</v>
          </cell>
          <cell r="R1181" t="str">
            <v>OBRAS Y MEDIO AMBIENTE</v>
          </cell>
          <cell r="S1181">
            <v>12</v>
          </cell>
          <cell r="T1181" t="str">
            <v>INFRAESTRUCTURA URBANA Y RURAL</v>
          </cell>
          <cell r="U1181">
            <v>2</v>
          </cell>
          <cell r="V1181" t="str">
            <v>PROYECTOS - 2007 P/CONCLUSION</v>
          </cell>
          <cell r="W1181">
            <v>1575</v>
          </cell>
        </row>
        <row r="1182">
          <cell r="B1182" t="str">
            <v>B05-16178-00000</v>
          </cell>
          <cell r="C1182" t="str">
            <v>CONSTRUCCION MURO DE CONTENSION AV. PANORAMICA (ENTRE CALLE TIQUINA - MANCO KAPAC)</v>
          </cell>
          <cell r="D1182" t="str">
            <v>ALTO LA PORTADA</v>
          </cell>
          <cell r="E1182">
            <v>6</v>
          </cell>
          <cell r="F1182" t="str">
            <v>DISTRITO - 6</v>
          </cell>
          <cell r="G1182" t="str">
            <v>I</v>
          </cell>
          <cell r="H1182">
            <v>50000</v>
          </cell>
          <cell r="I1182">
            <v>0</v>
          </cell>
          <cell r="J1182">
            <v>50000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 t="str">
            <v>OBRAS Y MEDIO AMBIENTE</v>
          </cell>
          <cell r="S1182">
            <v>12</v>
          </cell>
          <cell r="T1182" t="str">
            <v>INFRAESTRUCTURA URBANA Y RURAL</v>
          </cell>
          <cell r="U1182">
            <v>2</v>
          </cell>
          <cell r="V1182" t="str">
            <v>PROYECTOS - 2007 P/CONCLUSION</v>
          </cell>
          <cell r="W1182">
            <v>1576</v>
          </cell>
        </row>
        <row r="1183">
          <cell r="B1183" t="str">
            <v>B05-16201-00000</v>
          </cell>
          <cell r="C1183" t="str">
            <v>CONSTRUCCION PLAZA SUCRE (FASE I)</v>
          </cell>
          <cell r="D1183" t="str">
            <v>LOS ANDES</v>
          </cell>
          <cell r="E1183">
            <v>6</v>
          </cell>
          <cell r="F1183" t="str">
            <v>DISTRITO - 6</v>
          </cell>
          <cell r="G1183" t="str">
            <v>I</v>
          </cell>
          <cell r="H1183">
            <v>120000</v>
          </cell>
          <cell r="I1183">
            <v>120000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2</v>
          </cell>
          <cell r="R1183" t="str">
            <v>OBRAS Y MEDIO AMBIENTE</v>
          </cell>
          <cell r="S1183">
            <v>12</v>
          </cell>
          <cell r="T1183" t="str">
            <v>INFRAESTRUCTURA URBANA Y RURAL</v>
          </cell>
          <cell r="U1183">
            <v>2</v>
          </cell>
          <cell r="V1183" t="str">
            <v>PROYECTOS - 2007 P/CONCLUSION</v>
          </cell>
          <cell r="W1183">
            <v>1578</v>
          </cell>
        </row>
        <row r="1184">
          <cell r="B1184" t="str">
            <v>B05-16426-00000</v>
          </cell>
          <cell r="C1184" t="str">
            <v>DOTACION DE MATERIAL ELECTRICO U.E. ADRIAN CASTILLO-GUALBERTO VILLAROEL-CESAR CHAVEZ</v>
          </cell>
          <cell r="D1184" t="str">
            <v>DISTRITAL D-6</v>
          </cell>
          <cell r="E1184">
            <v>6</v>
          </cell>
          <cell r="F1184" t="str">
            <v>DISTRITO - 6</v>
          </cell>
          <cell r="G1184" t="str">
            <v>I</v>
          </cell>
          <cell r="H1184">
            <v>20000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20000</v>
          </cell>
          <cell r="P1184">
            <v>0</v>
          </cell>
          <cell r="Q1184">
            <v>2</v>
          </cell>
          <cell r="R1184" t="str">
            <v>OBRAS Y MEDIO AMBIENTE</v>
          </cell>
          <cell r="S1184">
            <v>17</v>
          </cell>
          <cell r="T1184" t="str">
            <v>ALUMBRADO PUBLICO</v>
          </cell>
          <cell r="U1184">
            <v>2</v>
          </cell>
          <cell r="V1184" t="str">
            <v>PROYECTOS - 2007 P/CONCLUSION</v>
          </cell>
          <cell r="W1184">
            <v>1580</v>
          </cell>
        </row>
        <row r="1185">
          <cell r="B1185" t="str">
            <v>B05-16467-00000</v>
          </cell>
          <cell r="C1185" t="str">
            <v>DOTACION DE MATERIALES DE CONSTRUCCION PARA CORDONES DE ACERA (CALLE ESCOLA, AV. SANTA VERA CRUZ, ATENAS Y MUCHANI (GENERACION DE EMPLEO)</v>
          </cell>
          <cell r="D1185" t="str">
            <v>ALTO LIMA 4TA. SECCIÓN</v>
          </cell>
          <cell r="E1185">
            <v>6</v>
          </cell>
          <cell r="F1185" t="str">
            <v>DISTRITO - 6</v>
          </cell>
          <cell r="G1185" t="str">
            <v>I</v>
          </cell>
          <cell r="H1185">
            <v>10154</v>
          </cell>
          <cell r="I1185">
            <v>0</v>
          </cell>
          <cell r="J1185">
            <v>10154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2</v>
          </cell>
          <cell r="R1185" t="str">
            <v>OBRAS Y MEDIO AMBIENTE</v>
          </cell>
          <cell r="S1185">
            <v>25</v>
          </cell>
          <cell r="T1185" t="str">
            <v>PROGRAMA INTENSIVO DE EMPLEO - GEN. EMPLEO</v>
          </cell>
          <cell r="U1185">
            <v>2</v>
          </cell>
          <cell r="V1185" t="str">
            <v>PROYECTOS - 2007 P/CONCLUSION</v>
          </cell>
          <cell r="W1185">
            <v>1581</v>
          </cell>
        </row>
        <row r="1186">
          <cell r="B1186" t="str">
            <v>B05-16540-00000</v>
          </cell>
          <cell r="C1186" t="str">
            <v>DOTACION DE MATERIALES DE CONSTRUCCION PARA ENLOSETADO CALLEJON 4 MANZANO 75 (ENTRE AV. LA PAZ Y CATACORA) (GENERACION DE EMPLEO)</v>
          </cell>
          <cell r="D1186" t="str">
            <v>16 DE JULIO 3RA. SECCIÓN</v>
          </cell>
          <cell r="E1186">
            <v>6</v>
          </cell>
          <cell r="F1186" t="str">
            <v>DISTRITO - 6</v>
          </cell>
          <cell r="G1186" t="str">
            <v>I</v>
          </cell>
          <cell r="H1186">
            <v>50000</v>
          </cell>
          <cell r="I1186">
            <v>0</v>
          </cell>
          <cell r="J1186">
            <v>50000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2</v>
          </cell>
          <cell r="R1186" t="str">
            <v>OBRAS Y MEDIO AMBIENTE</v>
          </cell>
          <cell r="S1186">
            <v>18</v>
          </cell>
          <cell r="T1186" t="str">
            <v>CONSTRUCCION Y MANTENIMIENTO DE CAMINOS VECINALES</v>
          </cell>
          <cell r="U1186">
            <v>2</v>
          </cell>
          <cell r="V1186" t="str">
            <v>PROYECTOS - 2007 P/CONCLUSION</v>
          </cell>
          <cell r="W1186">
            <v>1582</v>
          </cell>
        </row>
        <row r="1187">
          <cell r="B1187" t="str">
            <v>B05-16556-00000</v>
          </cell>
          <cell r="C1187" t="str">
            <v>DOTACION DE MATERIALES DE CONSTRUCCION PARA ENLOSETADO DE LA CALLE  SAN ANTONIO (ENTRE AV. 6 Y AV. 7)</v>
          </cell>
          <cell r="D1187" t="str">
            <v>ALTO LIMA 3RA. SECCIÓN</v>
          </cell>
          <cell r="E1187">
            <v>6</v>
          </cell>
          <cell r="F1187" t="str">
            <v>DISTRITO - 6</v>
          </cell>
          <cell r="G1187" t="str">
            <v>I</v>
          </cell>
          <cell r="H1187">
            <v>148414</v>
          </cell>
          <cell r="I1187">
            <v>148414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2</v>
          </cell>
          <cell r="R1187" t="str">
            <v>OBRAS Y MEDIO AMBIENTE</v>
          </cell>
          <cell r="S1187">
            <v>18</v>
          </cell>
          <cell r="T1187" t="str">
            <v>CONSTRUCCION Y MANTENIMIENTO DE CAMINOS VECINALES</v>
          </cell>
          <cell r="U1187">
            <v>2</v>
          </cell>
          <cell r="V1187" t="str">
            <v>PROYECTOS - 2007 P/CONCLUSION</v>
          </cell>
          <cell r="W1187">
            <v>1583</v>
          </cell>
        </row>
        <row r="1188">
          <cell r="B1188" t="str">
            <v>B05-16582-00000</v>
          </cell>
          <cell r="C1188" t="str">
            <v>DOTACION DE MATERIALES DE CONSTRUCCION PARA MANTENIMIENTO DE VIA (GENERACION DE EMPLEO)</v>
          </cell>
          <cell r="D1188" t="str">
            <v>ANEXO 16 DE JULIO</v>
          </cell>
          <cell r="E1188">
            <v>6</v>
          </cell>
          <cell r="F1188" t="str">
            <v>DISTRITO - 6</v>
          </cell>
          <cell r="G1188" t="str">
            <v>I</v>
          </cell>
          <cell r="H1188">
            <v>3087</v>
          </cell>
          <cell r="I1188">
            <v>0</v>
          </cell>
          <cell r="J1188">
            <v>3087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2</v>
          </cell>
          <cell r="R1188" t="str">
            <v>OBRAS Y MEDIO AMBIENTE</v>
          </cell>
          <cell r="S1188">
            <v>25</v>
          </cell>
          <cell r="T1188" t="str">
            <v>PROGRAMA INTENSIVO DE EMPLEO - GEN. EMPLEO</v>
          </cell>
          <cell r="U1188">
            <v>2</v>
          </cell>
          <cell r="V1188" t="str">
            <v>PROYECTOS - 2007 P/CONCLUSION</v>
          </cell>
          <cell r="W1188">
            <v>1586</v>
          </cell>
        </row>
        <row r="1189">
          <cell r="B1189" t="str">
            <v>B05-16593-00000</v>
          </cell>
          <cell r="C1189" t="str">
            <v>DOTACION DE MATERIALES DE CONSTRUCCION PARA ROMPE MUELLES (AV. LA PAZ- AV. 16 DE JULIO-AV. A. UGARTE),  SUMIDEROS DIFERENTES CALLES (GENERACION DE EMPLEO)</v>
          </cell>
          <cell r="D1189" t="str">
            <v>BALLIVIAN 1RA. SECCIÓN</v>
          </cell>
          <cell r="E1189">
            <v>6</v>
          </cell>
          <cell r="F1189" t="str">
            <v>DISTRITO - 6</v>
          </cell>
          <cell r="G1189" t="str">
            <v>I</v>
          </cell>
          <cell r="H1189">
            <v>54739</v>
          </cell>
          <cell r="I1189">
            <v>0</v>
          </cell>
          <cell r="J1189">
            <v>54739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2</v>
          </cell>
          <cell r="R1189" t="str">
            <v>OBRAS Y MEDIO AMBIENTE</v>
          </cell>
          <cell r="S1189">
            <v>25</v>
          </cell>
          <cell r="T1189" t="str">
            <v>PROGRAMA INTENSIVO DE EMPLEO - GEN. EMPLEO</v>
          </cell>
          <cell r="U1189">
            <v>2</v>
          </cell>
          <cell r="V1189" t="str">
            <v>PROYECTOS - 2007 P/CONCLUSION</v>
          </cell>
          <cell r="W1189">
            <v>1587</v>
          </cell>
        </row>
        <row r="1190">
          <cell r="B1190" t="str">
            <v>B05-16635-00000</v>
          </cell>
          <cell r="C1190" t="str">
            <v>DOTACION DE MATERIALES PARA MEJORAMIENTO DE ENREJADO PLAZA LIBERTAD Y JARDINERA AV. 16 DE JULIO</v>
          </cell>
          <cell r="D1190" t="str">
            <v>16 DE JULIO 2DA. SECCIÓN</v>
          </cell>
          <cell r="E1190">
            <v>6</v>
          </cell>
          <cell r="F1190" t="str">
            <v>DISTRITO - 6</v>
          </cell>
          <cell r="G1190" t="str">
            <v>I</v>
          </cell>
          <cell r="H1190">
            <v>42000</v>
          </cell>
          <cell r="I1190">
            <v>42000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2</v>
          </cell>
          <cell r="R1190" t="str">
            <v>OBRAS Y MEDIO AMBIENTE</v>
          </cell>
          <cell r="S1190">
            <v>12</v>
          </cell>
          <cell r="T1190" t="str">
            <v>INFRAESTRUCTURA URBANA Y RURAL</v>
          </cell>
          <cell r="U1190">
            <v>2</v>
          </cell>
          <cell r="V1190" t="str">
            <v>PROYECTOS - 2007 P/CONCLUSION</v>
          </cell>
          <cell r="W1190">
            <v>1588</v>
          </cell>
        </row>
        <row r="1191">
          <cell r="B1191" t="str">
            <v>B05-16637-00000</v>
          </cell>
          <cell r="C1191" t="str">
            <v>DOTACION DE MATERIALES PARA REFACCION U.E. LUIS ESPINAL CAMPS</v>
          </cell>
          <cell r="D1191" t="str">
            <v>DISTRITAL D-6</v>
          </cell>
          <cell r="E1191">
            <v>6</v>
          </cell>
          <cell r="F1191" t="str">
            <v>DISTRITO - 6</v>
          </cell>
          <cell r="G1191" t="str">
            <v>I</v>
          </cell>
          <cell r="H1191">
            <v>20000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20000</v>
          </cell>
          <cell r="P1191">
            <v>0</v>
          </cell>
          <cell r="Q1191">
            <v>1</v>
          </cell>
          <cell r="R1191" t="str">
            <v>PROTECCION SOCIAL</v>
          </cell>
          <cell r="S1191">
            <v>1</v>
          </cell>
          <cell r="T1191" t="str">
            <v>SERVICIO DE EDUCACION</v>
          </cell>
          <cell r="U1191">
            <v>2</v>
          </cell>
          <cell r="V1191" t="str">
            <v>PROYECTOS - 2007 P/CONCLUSION</v>
          </cell>
          <cell r="W1191">
            <v>1589</v>
          </cell>
        </row>
        <row r="1192">
          <cell r="B1192" t="str">
            <v>B05-16684-00000</v>
          </cell>
          <cell r="C1192" t="str">
            <v>DOTACION DE TUBERIAS PARA CONEXION DE ALCANTARILLADO EN BAÑO PUBLICO (GENERACION DE EMPLEO)</v>
          </cell>
          <cell r="D1192" t="str">
            <v>FERROVIARIA OBREROS</v>
          </cell>
          <cell r="E1192">
            <v>6</v>
          </cell>
          <cell r="F1192" t="str">
            <v>DISTRITO - 6</v>
          </cell>
          <cell r="G1192" t="str">
            <v>I</v>
          </cell>
          <cell r="H1192">
            <v>1462</v>
          </cell>
          <cell r="I1192">
            <v>0</v>
          </cell>
          <cell r="J1192">
            <v>1462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2</v>
          </cell>
          <cell r="R1192" t="str">
            <v>OBRAS Y MEDIO AMBIENTE</v>
          </cell>
          <cell r="S1192">
            <v>25</v>
          </cell>
          <cell r="T1192" t="str">
            <v>PROGRAMA INTENSIVO DE EMPLEO - GEN. EMPLEO</v>
          </cell>
          <cell r="U1192">
            <v>2</v>
          </cell>
          <cell r="V1192" t="str">
            <v>PROYECTOS - 2007 P/CONCLUSION</v>
          </cell>
          <cell r="W1192">
            <v>1591</v>
          </cell>
        </row>
        <row r="1193">
          <cell r="B1193" t="str">
            <v>B05-16705-00000</v>
          </cell>
          <cell r="C1193" t="str">
            <v>ENLOSETADO DE LA CALLE TIQUINA (ENTRE CALLE ACHACHICALA Y EDUARDO AVAROA)</v>
          </cell>
          <cell r="D1193" t="str">
            <v>ALTO LIMA 1RA. SECCIÓN</v>
          </cell>
          <cell r="E1193">
            <v>6</v>
          </cell>
          <cell r="F1193" t="str">
            <v>DISTRITO - 6</v>
          </cell>
          <cell r="G1193" t="str">
            <v>I</v>
          </cell>
          <cell r="H1193">
            <v>150000</v>
          </cell>
          <cell r="I1193">
            <v>150000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2</v>
          </cell>
          <cell r="R1193" t="str">
            <v>OBRAS Y MEDIO AMBIENTE</v>
          </cell>
          <cell r="S1193">
            <v>18</v>
          </cell>
          <cell r="T1193" t="str">
            <v>CONSTRUCCION Y MANTENIMIENTO DE CAMINOS VECINALES</v>
          </cell>
          <cell r="U1193">
            <v>2</v>
          </cell>
          <cell r="V1193" t="str">
            <v>PROYECTOS - 2007 P/CONCLUSION</v>
          </cell>
          <cell r="W1193">
            <v>1592</v>
          </cell>
        </row>
        <row r="1194">
          <cell r="B1194" t="str">
            <v>B05-16713-00000</v>
          </cell>
          <cell r="C1194" t="str">
            <v>ENLOSETADO AV. BRASIL  (ENTRE  C/SUCRE  - PLAZA DE LOS  ENAMORADOS)</v>
          </cell>
          <cell r="D1194" t="str">
            <v>ALTO LIMA 2DA SECCIÓN</v>
          </cell>
          <cell r="E1194">
            <v>6</v>
          </cell>
          <cell r="F1194" t="str">
            <v>DISTRITO - 6</v>
          </cell>
          <cell r="G1194" t="str">
            <v>I</v>
          </cell>
          <cell r="H1194">
            <v>189000</v>
          </cell>
          <cell r="I1194">
            <v>183000</v>
          </cell>
          <cell r="J1194">
            <v>0</v>
          </cell>
          <cell r="K1194">
            <v>6000</v>
          </cell>
          <cell r="L1194">
            <v>0</v>
          </cell>
          <cell r="M1194">
            <v>0</v>
          </cell>
          <cell r="N1194">
            <v>6000</v>
          </cell>
          <cell r="O1194">
            <v>0</v>
          </cell>
          <cell r="P1194">
            <v>0</v>
          </cell>
          <cell r="Q1194">
            <v>2</v>
          </cell>
          <cell r="R1194" t="str">
            <v>OBRAS Y MEDIO AMBIENTE</v>
          </cell>
          <cell r="S1194">
            <v>18</v>
          </cell>
          <cell r="T1194" t="str">
            <v>CONSTRUCCION Y MANTENIMIENTO DE CAMINOS VECINALES</v>
          </cell>
          <cell r="U1194">
            <v>2</v>
          </cell>
          <cell r="V1194" t="str">
            <v>PROYECTOS - 2007 P/CONCLUSION</v>
          </cell>
          <cell r="W1194">
            <v>1593</v>
          </cell>
        </row>
        <row r="1195">
          <cell r="B1195" t="str">
            <v>B05-16723-00000</v>
          </cell>
          <cell r="C1195" t="str">
            <v>ENLOSETADO CALLE TUPAC KATARI (ENTRE  AV. PACIFICO  -  AV. PANAMA)</v>
          </cell>
          <cell r="D1195" t="str">
            <v>ALTO LIMA 2DA SECCIÓN</v>
          </cell>
          <cell r="E1195">
            <v>6</v>
          </cell>
          <cell r="F1195" t="str">
            <v>DISTRITO - 6</v>
          </cell>
          <cell r="G1195" t="str">
            <v>I</v>
          </cell>
          <cell r="H1195">
            <v>300000</v>
          </cell>
          <cell r="I1195">
            <v>250000</v>
          </cell>
          <cell r="J1195">
            <v>50000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2</v>
          </cell>
          <cell r="R1195" t="str">
            <v>OBRAS Y MEDIO AMBIENTE</v>
          </cell>
          <cell r="S1195">
            <v>18</v>
          </cell>
          <cell r="T1195" t="str">
            <v>CONSTRUCCION Y MANTENIMIENTO DE CAMINOS VECINALES</v>
          </cell>
          <cell r="U1195">
            <v>2</v>
          </cell>
          <cell r="V1195" t="str">
            <v>PROYECTOS - 2007 P/CONCLUSION</v>
          </cell>
          <cell r="W1195">
            <v>1594</v>
          </cell>
        </row>
        <row r="1196">
          <cell r="B1196" t="str">
            <v>B05-16762-00000</v>
          </cell>
          <cell r="C1196" t="str">
            <v>ENLOSETADO CALLE C Y F + CORDONES DE ACERA (COMPLEMENTACION)</v>
          </cell>
          <cell r="D1196" t="str">
            <v>ALTO VILLA VICTORIA</v>
          </cell>
          <cell r="E1196">
            <v>6</v>
          </cell>
          <cell r="F1196" t="str">
            <v>DISTRITO - 6</v>
          </cell>
          <cell r="G1196" t="str">
            <v>I</v>
          </cell>
          <cell r="H1196">
            <v>80000</v>
          </cell>
          <cell r="I1196">
            <v>0</v>
          </cell>
          <cell r="J1196">
            <v>50589</v>
          </cell>
          <cell r="K1196">
            <v>29411</v>
          </cell>
          <cell r="L1196">
            <v>0</v>
          </cell>
          <cell r="M1196">
            <v>0</v>
          </cell>
          <cell r="N1196">
            <v>29411</v>
          </cell>
          <cell r="O1196">
            <v>0</v>
          </cell>
          <cell r="P1196">
            <v>0</v>
          </cell>
          <cell r="Q1196">
            <v>2</v>
          </cell>
          <cell r="R1196" t="str">
            <v>OBRAS Y MEDIO AMBIENTE</v>
          </cell>
          <cell r="S1196">
            <v>18</v>
          </cell>
          <cell r="T1196" t="str">
            <v>CONSTRUCCION Y MANTENIMIENTO DE CAMINOS VECINALES</v>
          </cell>
          <cell r="U1196">
            <v>2</v>
          </cell>
          <cell r="V1196" t="str">
            <v>PROYECTOS - 2007 P/CONCLUSION</v>
          </cell>
          <cell r="W1196">
            <v>1595</v>
          </cell>
        </row>
        <row r="1197">
          <cell r="B1197" t="str">
            <v>B05-16771-00000</v>
          </cell>
          <cell r="C1197" t="str">
            <v>ENLOSETADO CALLE FINAL ACHACHICALA (ENTRE CALLE CORO CORO)</v>
          </cell>
          <cell r="D1197" t="str">
            <v>ALTO LIMA 1RA. SECCIÓN</v>
          </cell>
          <cell r="E1197">
            <v>6</v>
          </cell>
          <cell r="F1197" t="str">
            <v>DISTRITO - 6</v>
          </cell>
          <cell r="G1197" t="str">
            <v>I</v>
          </cell>
          <cell r="H1197">
            <v>53043</v>
          </cell>
          <cell r="I1197">
            <v>0</v>
          </cell>
          <cell r="J1197">
            <v>53043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2</v>
          </cell>
          <cell r="R1197" t="str">
            <v>OBRAS Y MEDIO AMBIENTE</v>
          </cell>
          <cell r="S1197">
            <v>18</v>
          </cell>
          <cell r="T1197" t="str">
            <v>CONSTRUCCION Y MANTENIMIENTO DE CAMINOS VECINALES</v>
          </cell>
          <cell r="U1197">
            <v>2</v>
          </cell>
          <cell r="V1197" t="str">
            <v>PROYECTOS - 2007 P/CONCLUSION</v>
          </cell>
          <cell r="W1197">
            <v>1596</v>
          </cell>
        </row>
        <row r="1198">
          <cell r="B1198" t="str">
            <v>B05-16786-00000</v>
          </cell>
          <cell r="C1198" t="str">
            <v>ENLOSETADO CALLE PROLONGACION ANTAMARCA (ENTRE C/ VILLAMAR Y AV. PACIFICO)</v>
          </cell>
          <cell r="D1198" t="str">
            <v>ALTO LIMA 4TA. SECCIÓN</v>
          </cell>
          <cell r="E1198">
            <v>6</v>
          </cell>
          <cell r="F1198" t="str">
            <v>DISTRITO - 6</v>
          </cell>
          <cell r="G1198" t="str">
            <v>I</v>
          </cell>
          <cell r="H1198">
            <v>6748</v>
          </cell>
          <cell r="I1198">
            <v>6748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2</v>
          </cell>
          <cell r="R1198" t="str">
            <v>OBRAS Y MEDIO AMBIENTE</v>
          </cell>
          <cell r="S1198">
            <v>18</v>
          </cell>
          <cell r="T1198" t="str">
            <v>CONSTRUCCION Y MANTENIMIENTO DE CAMINOS VECINALES</v>
          </cell>
          <cell r="U1198">
            <v>2</v>
          </cell>
          <cell r="V1198" t="str">
            <v>PROYECTOS - 2007 P/CONCLUSION</v>
          </cell>
          <cell r="W1198">
            <v>1597</v>
          </cell>
        </row>
        <row r="1199">
          <cell r="B1199" t="str">
            <v>B05-16793-00000</v>
          </cell>
          <cell r="C1199" t="str">
            <v>ENLOSETADO CALLE SORATA ENTRE AV. PANAMA Y AV. ECUADOR (COMPLEMENTACION)</v>
          </cell>
          <cell r="D1199" t="str">
            <v>ALTO LIMA 2DA SECCIÓN</v>
          </cell>
          <cell r="E1199">
            <v>6</v>
          </cell>
          <cell r="F1199" t="str">
            <v>DISTRITO - 6</v>
          </cell>
          <cell r="G1199" t="str">
            <v>I</v>
          </cell>
          <cell r="H1199">
            <v>8712</v>
          </cell>
          <cell r="I1199">
            <v>0</v>
          </cell>
          <cell r="J1199">
            <v>0</v>
          </cell>
          <cell r="K1199">
            <v>8712</v>
          </cell>
          <cell r="L1199">
            <v>0</v>
          </cell>
          <cell r="M1199">
            <v>0</v>
          </cell>
          <cell r="N1199">
            <v>8712</v>
          </cell>
          <cell r="O1199">
            <v>0</v>
          </cell>
          <cell r="P1199">
            <v>0</v>
          </cell>
          <cell r="Q1199">
            <v>2</v>
          </cell>
          <cell r="R1199" t="str">
            <v>OBRAS Y MEDIO AMBIENTE</v>
          </cell>
          <cell r="S1199">
            <v>18</v>
          </cell>
          <cell r="T1199" t="str">
            <v>CONSTRUCCION Y MANTENIMIENTO DE CAMINOS VECINALES</v>
          </cell>
          <cell r="U1199">
            <v>2</v>
          </cell>
          <cell r="V1199" t="str">
            <v>PROYECTOS - 2007 P/CONCLUSION</v>
          </cell>
          <cell r="W1199">
            <v>1598</v>
          </cell>
        </row>
        <row r="1200">
          <cell r="B1200" t="str">
            <v>B05-16799-00000</v>
          </cell>
          <cell r="C1200" t="str">
            <v>ENLOSETADO CALLEJON 3 MANZANO 76 (ENTRE AV. LA PAZ-CATACORA)</v>
          </cell>
          <cell r="D1200" t="str">
            <v>16 DE JULIO 3RA. SECCIÓN</v>
          </cell>
          <cell r="E1200">
            <v>6</v>
          </cell>
          <cell r="F1200" t="str">
            <v>DISTRITO - 6</v>
          </cell>
          <cell r="G1200" t="str">
            <v>I</v>
          </cell>
          <cell r="H1200">
            <v>81000</v>
          </cell>
          <cell r="I1200">
            <v>75000</v>
          </cell>
          <cell r="J1200">
            <v>0</v>
          </cell>
          <cell r="K1200">
            <v>6000</v>
          </cell>
          <cell r="L1200">
            <v>0</v>
          </cell>
          <cell r="M1200">
            <v>0</v>
          </cell>
          <cell r="N1200">
            <v>6000</v>
          </cell>
          <cell r="O1200">
            <v>0</v>
          </cell>
          <cell r="P1200">
            <v>0</v>
          </cell>
          <cell r="Q1200">
            <v>2</v>
          </cell>
          <cell r="R1200" t="str">
            <v>OBRAS Y MEDIO AMBIENTE</v>
          </cell>
          <cell r="S1200">
            <v>18</v>
          </cell>
          <cell r="T1200" t="str">
            <v>CONSTRUCCION Y MANTENIMIENTO DE CAMINOS VECINALES</v>
          </cell>
          <cell r="U1200">
            <v>2</v>
          </cell>
          <cell r="V1200" t="str">
            <v>PROYECTOS - 2007 P/CONCLUSION</v>
          </cell>
          <cell r="W1200">
            <v>1599</v>
          </cell>
        </row>
        <row r="1201">
          <cell r="B1201" t="str">
            <v>B05-16825-00000</v>
          </cell>
          <cell r="C1201" t="str">
            <v>ENLOSETADO DE LA AV. PACIFICO (ENTRE AV. ADRIAN CASTILLO Y AV. SUCRE)</v>
          </cell>
          <cell r="D1201" t="str">
            <v>ALTO LIMA 1RA. SECCIÓN - ALTO LIMA 2DA SECCION</v>
          </cell>
          <cell r="E1201">
            <v>6</v>
          </cell>
          <cell r="F1201" t="str">
            <v>DISTRITO - 6</v>
          </cell>
          <cell r="G1201" t="str">
            <v>I</v>
          </cell>
          <cell r="H1201">
            <v>75000</v>
          </cell>
          <cell r="I1201">
            <v>45589</v>
          </cell>
          <cell r="J1201">
            <v>0</v>
          </cell>
          <cell r="K1201">
            <v>29411</v>
          </cell>
          <cell r="L1201">
            <v>0</v>
          </cell>
          <cell r="M1201">
            <v>0</v>
          </cell>
          <cell r="N1201">
            <v>29411</v>
          </cell>
          <cell r="O1201">
            <v>0</v>
          </cell>
          <cell r="P1201">
            <v>0</v>
          </cell>
          <cell r="Q1201">
            <v>2</v>
          </cell>
          <cell r="R1201" t="str">
            <v>OBRAS Y MEDIO AMBIENTE</v>
          </cell>
          <cell r="S1201">
            <v>18</v>
          </cell>
          <cell r="T1201" t="str">
            <v>CONSTRUCCION Y MANTENIMIENTO DE CAMINOS VECINALES</v>
          </cell>
          <cell r="U1201">
            <v>2</v>
          </cell>
          <cell r="V1201" t="str">
            <v>PROYECTOS - 2007 P/CONCLUSION</v>
          </cell>
          <cell r="W1201">
            <v>1600</v>
          </cell>
        </row>
        <row r="1202">
          <cell r="B1202" t="str">
            <v>B05-16826-00000</v>
          </cell>
          <cell r="C1202" t="str">
            <v>ENLOSETADO DE LA CALLE 5 DE AGOSTO, ENTRE CALLE COPACABANA Y TIQUINA</v>
          </cell>
          <cell r="D1202" t="str">
            <v>ALTO LIMA 1RA. SECCIÓN</v>
          </cell>
          <cell r="E1202">
            <v>6</v>
          </cell>
          <cell r="F1202" t="str">
            <v>DISTRITO - 6</v>
          </cell>
          <cell r="G1202" t="str">
            <v>I</v>
          </cell>
          <cell r="H1202">
            <v>82111</v>
          </cell>
          <cell r="I1202">
            <v>82111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2</v>
          </cell>
          <cell r="R1202" t="str">
            <v>OBRAS Y MEDIO AMBIENTE</v>
          </cell>
          <cell r="S1202">
            <v>18</v>
          </cell>
          <cell r="T1202" t="str">
            <v>CONSTRUCCION Y MANTENIMIENTO DE CAMINOS VECINALES</v>
          </cell>
          <cell r="U1202">
            <v>2</v>
          </cell>
          <cell r="V1202" t="str">
            <v>PROYECTOS - 2007 P/CONCLUSION</v>
          </cell>
          <cell r="W1202">
            <v>1601</v>
          </cell>
        </row>
        <row r="1203">
          <cell r="B1203" t="str">
            <v>B05-16832-00000</v>
          </cell>
          <cell r="C1203" t="str">
            <v>ENLOSETADO DE LA CALLE C (ENTRE CALLE B  Y LA D)</v>
          </cell>
          <cell r="D1203" t="str">
            <v>ALTO VILLA VICTORIA</v>
          </cell>
          <cell r="E1203">
            <v>6</v>
          </cell>
          <cell r="F1203" t="str">
            <v>DISTRITO - 6</v>
          </cell>
          <cell r="G1203" t="str">
            <v>I</v>
          </cell>
          <cell r="H1203">
            <v>80000</v>
          </cell>
          <cell r="I1203">
            <v>80000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2</v>
          </cell>
          <cell r="R1203" t="str">
            <v>OBRAS Y MEDIO AMBIENTE</v>
          </cell>
          <cell r="S1203">
            <v>18</v>
          </cell>
          <cell r="T1203" t="str">
            <v>CONSTRUCCION Y MANTENIMIENTO DE CAMINOS VECINALES</v>
          </cell>
          <cell r="U1203">
            <v>2</v>
          </cell>
          <cell r="V1203" t="str">
            <v>PROYECTOS - 2007 P/CONCLUSION</v>
          </cell>
          <cell r="W1203">
            <v>1603</v>
          </cell>
        </row>
        <row r="1204">
          <cell r="B1204" t="str">
            <v>B05-16834-00000</v>
          </cell>
          <cell r="C1204" t="str">
            <v>ENLOSETADO DE LA CALLE F (ENTRE CALLE H  Y LA IGLESIA)</v>
          </cell>
          <cell r="D1204" t="str">
            <v>ALTO VILLA VICTORIA</v>
          </cell>
          <cell r="E1204">
            <v>6</v>
          </cell>
          <cell r="F1204" t="str">
            <v>DISTRITO - 6</v>
          </cell>
          <cell r="G1204" t="str">
            <v>I</v>
          </cell>
          <cell r="H1204">
            <v>121000</v>
          </cell>
          <cell r="I1204">
            <v>121000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2</v>
          </cell>
          <cell r="R1204" t="str">
            <v>OBRAS Y MEDIO AMBIENTE</v>
          </cell>
          <cell r="S1204">
            <v>18</v>
          </cell>
          <cell r="T1204" t="str">
            <v>CONSTRUCCION Y MANTENIMIENTO DE CAMINOS VECINALES</v>
          </cell>
          <cell r="U1204">
            <v>2</v>
          </cell>
          <cell r="V1204" t="str">
            <v>PROYECTOS - 2007 P/CONCLUSION</v>
          </cell>
          <cell r="W1204">
            <v>1604</v>
          </cell>
        </row>
        <row r="1205">
          <cell r="B1205" t="str">
            <v>B05-16838-00000</v>
          </cell>
          <cell r="C1205" t="str">
            <v>ENLOSETADO DE LA CALLE SAN SALVADOR (ENTRE CALLE EDUARDO AVAROA - ALTO DE LA ALIANZA)</v>
          </cell>
          <cell r="D1205" t="str">
            <v>ALTO LIMA 1RA. SECCIÓN</v>
          </cell>
          <cell r="E1205">
            <v>6</v>
          </cell>
          <cell r="F1205" t="str">
            <v>DISTRITO - 6</v>
          </cell>
          <cell r="G1205" t="str">
            <v>I</v>
          </cell>
          <cell r="H1205">
            <v>7184</v>
          </cell>
          <cell r="I1205">
            <v>7184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2</v>
          </cell>
          <cell r="R1205" t="str">
            <v>OBRAS Y MEDIO AMBIENTE</v>
          </cell>
          <cell r="S1205">
            <v>18</v>
          </cell>
          <cell r="T1205" t="str">
            <v>CONSTRUCCION Y MANTENIMIENTO DE CAMINOS VECINALES</v>
          </cell>
          <cell r="U1205">
            <v>2</v>
          </cell>
          <cell r="V1205" t="str">
            <v>PROYECTOS - 2007 P/CONCLUSION</v>
          </cell>
          <cell r="W1205">
            <v>1605</v>
          </cell>
        </row>
        <row r="1206">
          <cell r="B1206" t="str">
            <v>B05-16840-00000</v>
          </cell>
          <cell r="C1206" t="str">
            <v>ENLOSETADO DE LA CALLE TUCUMAN (ENTRE LA CALLE EDUARDO AVAROA Y ALTO DE LA ALIANZA)</v>
          </cell>
          <cell r="D1206" t="str">
            <v>ALTO LIMA 1RA. SECCIÓN</v>
          </cell>
          <cell r="E1206">
            <v>6</v>
          </cell>
          <cell r="F1206" t="str">
            <v>DISTRITO - 6</v>
          </cell>
          <cell r="G1206" t="str">
            <v>I</v>
          </cell>
          <cell r="H1206">
            <v>31373</v>
          </cell>
          <cell r="I1206">
            <v>31373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2</v>
          </cell>
          <cell r="R1206" t="str">
            <v>OBRAS Y MEDIO AMBIENTE</v>
          </cell>
          <cell r="S1206">
            <v>18</v>
          </cell>
          <cell r="T1206" t="str">
            <v>CONSTRUCCION Y MANTENIMIENTO DE CAMINOS VECINALES</v>
          </cell>
          <cell r="U1206">
            <v>2</v>
          </cell>
          <cell r="V1206" t="str">
            <v>PROYECTOS - 2007 P/CONCLUSION</v>
          </cell>
          <cell r="W1206">
            <v>1606</v>
          </cell>
        </row>
        <row r="1207">
          <cell r="B1207" t="str">
            <v>B05-16849-00000</v>
          </cell>
          <cell r="C1207" t="str">
            <v>ENLOSETADO PASAJE 13 DE SEPTIEMBRE (ENTRE CALLE HERNANI - AV. LA PAZ)</v>
          </cell>
          <cell r="D1207" t="str">
            <v>LOS ANDES</v>
          </cell>
          <cell r="E1207">
            <v>6</v>
          </cell>
          <cell r="F1207" t="str">
            <v>DISTRITO - 6</v>
          </cell>
          <cell r="G1207" t="str">
            <v>I</v>
          </cell>
          <cell r="H1207">
            <v>11301</v>
          </cell>
          <cell r="I1207">
            <v>0</v>
          </cell>
          <cell r="J1207">
            <v>0</v>
          </cell>
          <cell r="K1207">
            <v>11301</v>
          </cell>
          <cell r="L1207">
            <v>0</v>
          </cell>
          <cell r="M1207">
            <v>0</v>
          </cell>
          <cell r="N1207">
            <v>11301</v>
          </cell>
          <cell r="O1207">
            <v>0</v>
          </cell>
          <cell r="P1207">
            <v>0</v>
          </cell>
          <cell r="Q1207">
            <v>2</v>
          </cell>
          <cell r="R1207" t="str">
            <v>OBRAS Y MEDIO AMBIENTE</v>
          </cell>
          <cell r="S1207">
            <v>18</v>
          </cell>
          <cell r="T1207" t="str">
            <v>CONSTRUCCION Y MANTENIMIENTO DE CAMINOS VECINALES</v>
          </cell>
          <cell r="U1207">
            <v>2</v>
          </cell>
          <cell r="V1207" t="str">
            <v>PROYECTOS - 2007 P/CONCLUSION</v>
          </cell>
          <cell r="W1207">
            <v>1607</v>
          </cell>
        </row>
        <row r="1208">
          <cell r="B1208" t="str">
            <v>B05-16850-00000</v>
          </cell>
          <cell r="C1208" t="str">
            <v>ENLOSETADO PASAJE 2 DE MAYO (ENTRE CALLE BALBOA -  AV. LA PAZ)</v>
          </cell>
          <cell r="D1208" t="str">
            <v>LOS ANDES</v>
          </cell>
          <cell r="E1208">
            <v>6</v>
          </cell>
          <cell r="F1208" t="str">
            <v>DISTRITO - 6</v>
          </cell>
          <cell r="G1208" t="str">
            <v>I</v>
          </cell>
          <cell r="H1208">
            <v>161000</v>
          </cell>
          <cell r="I1208">
            <v>131589</v>
          </cell>
          <cell r="J1208">
            <v>0</v>
          </cell>
          <cell r="K1208">
            <v>29411</v>
          </cell>
          <cell r="L1208">
            <v>0</v>
          </cell>
          <cell r="M1208">
            <v>0</v>
          </cell>
          <cell r="N1208">
            <v>29411</v>
          </cell>
          <cell r="O1208">
            <v>0</v>
          </cell>
          <cell r="P1208">
            <v>0</v>
          </cell>
          <cell r="Q1208">
            <v>2</v>
          </cell>
          <cell r="R1208" t="str">
            <v>OBRAS Y MEDIO AMBIENTE</v>
          </cell>
          <cell r="S1208">
            <v>18</v>
          </cell>
          <cell r="T1208" t="str">
            <v>CONSTRUCCION Y MANTENIMIENTO DE CAMINOS VECINALES</v>
          </cell>
          <cell r="U1208">
            <v>2</v>
          </cell>
          <cell r="V1208" t="str">
            <v>PROYECTOS - 2007 P/CONCLUSION</v>
          </cell>
          <cell r="W1208">
            <v>1608</v>
          </cell>
        </row>
        <row r="1209">
          <cell r="B1209" t="str">
            <v>B05-16851-00000</v>
          </cell>
          <cell r="C1209" t="str">
            <v>ENLOSETADO PASAJE 21 DE NOVIEMBRE + CORDON DE ACERA (ENTRE CALLE HERNANI  - AV. LA PAZ)</v>
          </cell>
          <cell r="D1209" t="str">
            <v>LOS ANDES</v>
          </cell>
          <cell r="E1209">
            <v>6</v>
          </cell>
          <cell r="F1209" t="str">
            <v>DISTRITO - 6</v>
          </cell>
          <cell r="G1209" t="str">
            <v>I</v>
          </cell>
          <cell r="H1209">
            <v>89000</v>
          </cell>
          <cell r="I1209">
            <v>30178</v>
          </cell>
          <cell r="J1209">
            <v>0</v>
          </cell>
          <cell r="K1209">
            <v>58822</v>
          </cell>
          <cell r="L1209">
            <v>0</v>
          </cell>
          <cell r="M1209">
            <v>0</v>
          </cell>
          <cell r="N1209">
            <v>58822</v>
          </cell>
          <cell r="O1209">
            <v>0</v>
          </cell>
          <cell r="P1209">
            <v>0</v>
          </cell>
          <cell r="Q1209">
            <v>2</v>
          </cell>
          <cell r="R1209" t="str">
            <v>OBRAS Y MEDIO AMBIENTE</v>
          </cell>
          <cell r="S1209">
            <v>18</v>
          </cell>
          <cell r="T1209" t="str">
            <v>CONSTRUCCION Y MANTENIMIENTO DE CAMINOS VECINALES</v>
          </cell>
          <cell r="U1209">
            <v>2</v>
          </cell>
          <cell r="V1209" t="str">
            <v>PROYECTOS - 2007 P/CONCLUSION</v>
          </cell>
          <cell r="W1209">
            <v>1609</v>
          </cell>
        </row>
        <row r="1210">
          <cell r="B1210" t="str">
            <v>B05-16860-00000</v>
          </cell>
          <cell r="C1210" t="str">
            <v>ENMALLADO CANCHA DE FUTBOL FASE III</v>
          </cell>
          <cell r="D1210" t="str">
            <v>LORETO</v>
          </cell>
          <cell r="E1210">
            <v>6</v>
          </cell>
          <cell r="F1210" t="str">
            <v>DISTRITO - 6</v>
          </cell>
          <cell r="G1210" t="str">
            <v>I</v>
          </cell>
          <cell r="H1210">
            <v>28113</v>
          </cell>
          <cell r="I1210">
            <v>0</v>
          </cell>
          <cell r="J1210">
            <v>28113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2</v>
          </cell>
          <cell r="R1210" t="str">
            <v>OBRAS Y MEDIO AMBIENTE</v>
          </cell>
          <cell r="S1210">
            <v>12</v>
          </cell>
          <cell r="T1210" t="str">
            <v>INFRAESTRUCTURA URBANA Y RURAL</v>
          </cell>
          <cell r="U1210">
            <v>2</v>
          </cell>
          <cell r="V1210" t="str">
            <v>PROYECTOS - 2007 P/CONCLUSION</v>
          </cell>
          <cell r="W1210">
            <v>1610</v>
          </cell>
        </row>
        <row r="1211">
          <cell r="B1211" t="str">
            <v>B05-16901-00000</v>
          </cell>
          <cell r="C1211" t="str">
            <v>CONSTRUCCION PLAZA GERMAN BUSCH (ESTUDIOS DE PREINVERSION)</v>
          </cell>
          <cell r="D1211" t="str">
            <v>ALTO LIMA 1RA. SECCIÓN</v>
          </cell>
          <cell r="E1211">
            <v>6</v>
          </cell>
          <cell r="F1211" t="str">
            <v>DISTRITO - 6</v>
          </cell>
          <cell r="G1211" t="str">
            <v>I</v>
          </cell>
          <cell r="H1211">
            <v>50000</v>
          </cell>
          <cell r="I1211">
            <v>29411</v>
          </cell>
          <cell r="J1211">
            <v>20589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2</v>
          </cell>
          <cell r="R1211" t="str">
            <v>OBRAS Y MEDIO AMBIENTE</v>
          </cell>
          <cell r="S1211">
            <v>12</v>
          </cell>
          <cell r="T1211" t="str">
            <v>INFRAESTRUCTURA URBANA Y RURAL</v>
          </cell>
          <cell r="U1211">
            <v>2</v>
          </cell>
          <cell r="V1211" t="str">
            <v>PROYECTOS - 2007 P/CONCLUSION</v>
          </cell>
          <cell r="W1211">
            <v>1611</v>
          </cell>
        </row>
        <row r="1212">
          <cell r="B1212" t="str">
            <v>B05-16954-00000</v>
          </cell>
          <cell r="C1212" t="str">
            <v>PAVIMENTO FLEXIBLE CALLE ALVAREZ PLATA (ENTRE  AV. PUCARANI  - 16 DE JULIO )</v>
          </cell>
          <cell r="D1212" t="str">
            <v>BALLIVIAN 1RA. SECCIÓN</v>
          </cell>
          <cell r="E1212">
            <v>6</v>
          </cell>
          <cell r="F1212" t="str">
            <v>DISTRITO - 6</v>
          </cell>
          <cell r="G1212" t="str">
            <v>I</v>
          </cell>
          <cell r="H1212">
            <v>800000</v>
          </cell>
          <cell r="I1212">
            <v>0</v>
          </cell>
          <cell r="J1212">
            <v>800000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2</v>
          </cell>
          <cell r="R1212" t="str">
            <v>OBRAS Y MEDIO AMBIENTE</v>
          </cell>
          <cell r="S1212">
            <v>18</v>
          </cell>
          <cell r="T1212" t="str">
            <v>CONSTRUCCION Y MANTENIMIENTO DE CAMINOS VECINALES</v>
          </cell>
          <cell r="U1212">
            <v>2</v>
          </cell>
          <cell r="V1212" t="str">
            <v>PROYECTOS - 2007 P/CONCLUSION</v>
          </cell>
          <cell r="W1212">
            <v>1612</v>
          </cell>
        </row>
        <row r="1213">
          <cell r="B1213" t="str">
            <v>B05-16959-00000</v>
          </cell>
          <cell r="C1213" t="str">
            <v>REFACCION DE AVENIDAS Y CALLES (BACHEOS)</v>
          </cell>
          <cell r="D1213" t="str">
            <v>16 DE JULIO 3RA. SECCIÓN</v>
          </cell>
          <cell r="E1213">
            <v>6</v>
          </cell>
          <cell r="F1213" t="str">
            <v>DISTRITO - 6</v>
          </cell>
          <cell r="G1213" t="str">
            <v>I</v>
          </cell>
          <cell r="H1213">
            <v>30000</v>
          </cell>
          <cell r="I1213">
            <v>30000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2</v>
          </cell>
          <cell r="R1213" t="str">
            <v>OBRAS Y MEDIO AMBIENTE</v>
          </cell>
          <cell r="S1213">
            <v>18</v>
          </cell>
          <cell r="T1213" t="str">
            <v>CONSTRUCCION Y MANTENIMIENTO DE CAMINOS VECINALES</v>
          </cell>
          <cell r="U1213">
            <v>2</v>
          </cell>
          <cell r="V1213" t="str">
            <v>PROYECTOS - 2007 P/CONCLUSION</v>
          </cell>
          <cell r="W1213">
            <v>1613</v>
          </cell>
        </row>
        <row r="1214">
          <cell r="B1214" t="str">
            <v>B05-16961-00000</v>
          </cell>
          <cell r="C1214" t="str">
            <v>REFACCION DE BATERIA SANITARIA U.E. SAN JOSE</v>
          </cell>
          <cell r="D1214" t="str">
            <v>DISTRITAL D-6</v>
          </cell>
          <cell r="E1214">
            <v>6</v>
          </cell>
          <cell r="F1214" t="str">
            <v>DISTRITO - 6</v>
          </cell>
          <cell r="G1214" t="str">
            <v>I</v>
          </cell>
          <cell r="H1214">
            <v>20000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20000</v>
          </cell>
          <cell r="P1214">
            <v>0</v>
          </cell>
          <cell r="Q1214">
            <v>1</v>
          </cell>
          <cell r="R1214" t="str">
            <v>PROTECCION SOCIAL</v>
          </cell>
          <cell r="S1214">
            <v>1</v>
          </cell>
          <cell r="T1214" t="str">
            <v>SERVICIO DE EDUCACION</v>
          </cell>
          <cell r="U1214">
            <v>2</v>
          </cell>
          <cell r="V1214" t="str">
            <v>PROYECTOS - 2007 P/CONCLUSION</v>
          </cell>
          <cell r="W1214">
            <v>1614</v>
          </cell>
        </row>
        <row r="1215">
          <cell r="B1215" t="str">
            <v>B05-16963-00000</v>
          </cell>
          <cell r="C1215" t="str">
            <v>REFACCION DE CENTRO INFANTIL-CALLE TIQUINA (NIVEL INICIAL)</v>
          </cell>
          <cell r="D1215" t="str">
            <v>ALTO LIMA 1RA. SECCIÓN</v>
          </cell>
          <cell r="E1215">
            <v>6</v>
          </cell>
          <cell r="F1215" t="str">
            <v>DISTRITO - 6</v>
          </cell>
          <cell r="G1215" t="str">
            <v>I</v>
          </cell>
          <cell r="H1215">
            <v>135167</v>
          </cell>
          <cell r="I1215">
            <v>111415</v>
          </cell>
          <cell r="J1215">
            <v>23752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1</v>
          </cell>
          <cell r="R1215" t="str">
            <v>PROTECCION SOCIAL</v>
          </cell>
          <cell r="S1215">
            <v>1</v>
          </cell>
          <cell r="T1215" t="str">
            <v>SERVICIO DE EDUCACION</v>
          </cell>
          <cell r="U1215">
            <v>2</v>
          </cell>
          <cell r="V1215" t="str">
            <v>PROYECTOS - 2007 P/CONCLUSION</v>
          </cell>
          <cell r="W1215">
            <v>1615</v>
          </cell>
        </row>
        <row r="1216">
          <cell r="B1216" t="str">
            <v>B05-16968-00000</v>
          </cell>
          <cell r="C1216" t="str">
            <v>REMODELACION DE LA  PLAZA LA PAZ (FASE I)</v>
          </cell>
          <cell r="D1216" t="str">
            <v>BALLIVIAN 2DA SECC- BALLIVIAN 1RA SECC-16 DE JULIO 3RA SECC.-LOS ANDES</v>
          </cell>
          <cell r="E1216">
            <v>6</v>
          </cell>
          <cell r="F1216" t="str">
            <v>DISTRITO - 6</v>
          </cell>
          <cell r="G1216" t="str">
            <v>I</v>
          </cell>
          <cell r="H1216">
            <v>400000</v>
          </cell>
          <cell r="I1216">
            <v>400000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2</v>
          </cell>
          <cell r="R1216" t="str">
            <v>OBRAS Y MEDIO AMBIENTE</v>
          </cell>
          <cell r="S1216">
            <v>12</v>
          </cell>
          <cell r="T1216" t="str">
            <v>INFRAESTRUCTURA URBANA Y RURAL</v>
          </cell>
          <cell r="U1216">
            <v>2</v>
          </cell>
          <cell r="V1216" t="str">
            <v>PROYECTOS - 2007 P/CONCLUSION</v>
          </cell>
          <cell r="W1216">
            <v>1616</v>
          </cell>
        </row>
        <row r="1217">
          <cell r="B1217" t="str">
            <v>B05-16972-00000</v>
          </cell>
          <cell r="C1217" t="str">
            <v>REMODELACION Y REUBICACION DE LA CANCHA DE FULBITO</v>
          </cell>
          <cell r="D1217" t="str">
            <v>FERROVIARIA OBREROS</v>
          </cell>
          <cell r="E1217">
            <v>6</v>
          </cell>
          <cell r="F1217" t="str">
            <v>DISTRITO - 6</v>
          </cell>
          <cell r="G1217" t="str">
            <v>I</v>
          </cell>
          <cell r="H1217">
            <v>14987</v>
          </cell>
          <cell r="I1217">
            <v>14987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2</v>
          </cell>
          <cell r="R1217" t="str">
            <v>OBRAS Y MEDIO AMBIENTE</v>
          </cell>
          <cell r="S1217">
            <v>12</v>
          </cell>
          <cell r="T1217" t="str">
            <v>INFRAESTRUCTURA URBANA Y RURAL</v>
          </cell>
          <cell r="U1217">
            <v>2</v>
          </cell>
          <cell r="V1217" t="str">
            <v>PROYECTOS - 2007 P/CONCLUSION</v>
          </cell>
          <cell r="W1217">
            <v>1617</v>
          </cell>
        </row>
        <row r="1218">
          <cell r="B1218" t="str">
            <v>B05-16973-00000</v>
          </cell>
          <cell r="C1218" t="str">
            <v>REPARACION DE TUMBADOS U.E. ABEL ITURRALDE PALACIOS</v>
          </cell>
          <cell r="D1218" t="str">
            <v>DISTRITAL D-6</v>
          </cell>
          <cell r="E1218">
            <v>6</v>
          </cell>
          <cell r="F1218" t="str">
            <v>DISTRITO - 6</v>
          </cell>
          <cell r="G1218" t="str">
            <v>I</v>
          </cell>
          <cell r="H1218">
            <v>20000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20000</v>
          </cell>
          <cell r="P1218">
            <v>0</v>
          </cell>
          <cell r="Q1218">
            <v>1</v>
          </cell>
          <cell r="R1218" t="str">
            <v>PROTECCION SOCIAL</v>
          </cell>
          <cell r="S1218">
            <v>1</v>
          </cell>
          <cell r="T1218" t="str">
            <v>SERVICIO DE EDUCACION</v>
          </cell>
          <cell r="U1218">
            <v>2</v>
          </cell>
          <cell r="V1218" t="str">
            <v>PROYECTOS - 2007 P/CONCLUSION</v>
          </cell>
          <cell r="W1218">
            <v>1618</v>
          </cell>
        </row>
        <row r="1219">
          <cell r="B1219" t="str">
            <v>B05-16157-00000</v>
          </cell>
          <cell r="C1219" t="str">
            <v>CONSTRUCCION DE SEDE SOCIAL (FASE II)</v>
          </cell>
          <cell r="D1219" t="str">
            <v>URB. SAN ROQUE 16 DE AGOSTO "A"</v>
          </cell>
          <cell r="E1219">
            <v>7</v>
          </cell>
          <cell r="F1219" t="str">
            <v>DISTRITO - 7</v>
          </cell>
          <cell r="G1219" t="str">
            <v>I</v>
          </cell>
          <cell r="H1219">
            <v>26324</v>
          </cell>
          <cell r="I1219">
            <v>26324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2</v>
          </cell>
          <cell r="R1219" t="str">
            <v>OBRAS Y MEDIO AMBIENTE</v>
          </cell>
          <cell r="S1219">
            <v>12</v>
          </cell>
          <cell r="T1219" t="str">
            <v>INFRAESTRUCTURA URBANA Y RURAL</v>
          </cell>
          <cell r="U1219">
            <v>2</v>
          </cell>
          <cell r="V1219" t="str">
            <v>PROYECTOS - 2007 P/CONCLUSION</v>
          </cell>
          <cell r="W1219">
            <v>1619</v>
          </cell>
        </row>
        <row r="1220">
          <cell r="B1220" t="str">
            <v/>
          </cell>
          <cell r="C1220" t="str">
            <v>ALQUILER DE MAQUINARIA DISTRITO 7 (EMERGENCIA)</v>
          </cell>
          <cell r="D1220" t="str">
            <v>DISTRITO 7</v>
          </cell>
          <cell r="E1220">
            <v>7</v>
          </cell>
          <cell r="F1220" t="str">
            <v>DISTRITO - 7</v>
          </cell>
          <cell r="G1220" t="str">
            <v>I</v>
          </cell>
          <cell r="H1220">
            <v>200000</v>
          </cell>
          <cell r="I1220">
            <v>200000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2</v>
          </cell>
          <cell r="R1220" t="str">
            <v>OBRAS Y MEDIO AMBIENTE</v>
          </cell>
          <cell r="S1220">
            <v>18</v>
          </cell>
          <cell r="T1220" t="str">
            <v>CONSTRUCCION Y MANTENIMIENTO DE CAMINOS VECINALES</v>
          </cell>
          <cell r="U1220">
            <v>2</v>
          </cell>
          <cell r="V1220" t="str">
            <v>PROYECTOS - 2007 P/CONCLUSION</v>
          </cell>
          <cell r="W1220">
            <v>1621</v>
          </cell>
        </row>
        <row r="1221">
          <cell r="B1221" t="str">
            <v>B05-16088-00000</v>
          </cell>
          <cell r="C1221" t="str">
            <v>CONSTRUCCION DE AULAS  U. E.</v>
          </cell>
          <cell r="D1221" t="str">
            <v>BAUTISTA SAAVEDRA U.V. "H"</v>
          </cell>
          <cell r="E1221">
            <v>7</v>
          </cell>
          <cell r="F1221" t="str">
            <v>DISTRITO - 7</v>
          </cell>
          <cell r="G1221" t="str">
            <v>I</v>
          </cell>
          <cell r="H1221">
            <v>56076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56076</v>
          </cell>
          <cell r="P1221">
            <v>0</v>
          </cell>
          <cell r="Q1221">
            <v>1</v>
          </cell>
          <cell r="R1221" t="str">
            <v>PROTECCION SOCIAL</v>
          </cell>
          <cell r="S1221">
            <v>1</v>
          </cell>
          <cell r="T1221" t="str">
            <v>SERVICIO DE EDUCACION</v>
          </cell>
          <cell r="U1221">
            <v>2</v>
          </cell>
          <cell r="V1221" t="str">
            <v>PROYECTOS - 2007 P/CONCLUSION</v>
          </cell>
          <cell r="W1221">
            <v>1626</v>
          </cell>
        </row>
        <row r="1222">
          <cell r="B1222" t="str">
            <v>B05-16089-00000</v>
          </cell>
          <cell r="C1222" t="str">
            <v>CONSTRUCCION DE AULAS U.E. BAUTISTA SAAVEDRA "A"</v>
          </cell>
          <cell r="D1222" t="str">
            <v>BAUTISTA SAAVEDRA U.V. "A"</v>
          </cell>
          <cell r="E1222">
            <v>7</v>
          </cell>
          <cell r="F1222" t="str">
            <v>DISTRITO - 7</v>
          </cell>
          <cell r="G1222" t="str">
            <v>I</v>
          </cell>
          <cell r="H1222">
            <v>172226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172226</v>
          </cell>
          <cell r="P1222">
            <v>0</v>
          </cell>
          <cell r="Q1222">
            <v>1</v>
          </cell>
          <cell r="R1222" t="str">
            <v>PROTECCION SOCIAL</v>
          </cell>
          <cell r="S1222">
            <v>1</v>
          </cell>
          <cell r="T1222" t="str">
            <v>SERVICIO DE EDUCACION</v>
          </cell>
          <cell r="U1222">
            <v>2</v>
          </cell>
          <cell r="V1222" t="str">
            <v>PROYECTOS - 2007 P/CONCLUSION</v>
          </cell>
          <cell r="W1222">
            <v>1627</v>
          </cell>
        </row>
        <row r="1223">
          <cell r="B1223" t="str">
            <v>B05-16098-00000</v>
          </cell>
          <cell r="C1223" t="str">
            <v>CONSTRUCCION DE CANCHA MULTIFUNCIONAL</v>
          </cell>
          <cell r="D1223" t="str">
            <v>14 DE ENERO LAGUNA</v>
          </cell>
          <cell r="E1223">
            <v>7</v>
          </cell>
          <cell r="F1223" t="str">
            <v>DISTRITO - 7</v>
          </cell>
          <cell r="G1223" t="str">
            <v>I</v>
          </cell>
          <cell r="H1223">
            <v>12273</v>
          </cell>
          <cell r="I1223">
            <v>12127</v>
          </cell>
          <cell r="J1223">
            <v>146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2</v>
          </cell>
          <cell r="R1223" t="str">
            <v>OBRAS Y MEDIO AMBIENTE</v>
          </cell>
          <cell r="S1223">
            <v>12</v>
          </cell>
          <cell r="T1223" t="str">
            <v>INFRAESTRUCTURA URBANA Y RURAL</v>
          </cell>
          <cell r="U1223">
            <v>2</v>
          </cell>
          <cell r="V1223" t="str">
            <v>PROYECTOS - 2007 P/CONCLUSION</v>
          </cell>
          <cell r="W1223">
            <v>1628</v>
          </cell>
        </row>
        <row r="1224">
          <cell r="B1224" t="str">
            <v>B05-16137-00000</v>
          </cell>
          <cell r="C1224" t="str">
            <v>CONSTRUCCION DE PLAZA CIVICA</v>
          </cell>
          <cell r="D1224" t="str">
            <v>BAUTISTA SAAVEDRA U.V. "F"</v>
          </cell>
          <cell r="E1224">
            <v>7</v>
          </cell>
          <cell r="F1224" t="str">
            <v>DISTRITO - 7</v>
          </cell>
          <cell r="G1224" t="str">
            <v>I</v>
          </cell>
          <cell r="H1224">
            <v>5087</v>
          </cell>
          <cell r="I1224">
            <v>5087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2</v>
          </cell>
          <cell r="R1224" t="str">
            <v>OBRAS Y MEDIO AMBIENTE</v>
          </cell>
          <cell r="S1224">
            <v>12</v>
          </cell>
          <cell r="T1224" t="str">
            <v>INFRAESTRUCTURA URBANA Y RURAL</v>
          </cell>
          <cell r="U1224">
            <v>2</v>
          </cell>
          <cell r="V1224" t="str">
            <v>PROYECTOS - 2007 P/CONCLUSION</v>
          </cell>
          <cell r="W1224">
            <v>1629</v>
          </cell>
        </row>
        <row r="1225">
          <cell r="B1225" t="str">
            <v>B05-16138-00000</v>
          </cell>
          <cell r="C1225" t="str">
            <v>CONSTRUCCION DE PLAZA CIVICA (FASE II)</v>
          </cell>
          <cell r="D1225" t="str">
            <v>URB. SAN ROQUE 16 DE AGOSTO "B"</v>
          </cell>
          <cell r="E1225">
            <v>7</v>
          </cell>
          <cell r="F1225" t="str">
            <v>DISTRITO - 7</v>
          </cell>
          <cell r="G1225" t="str">
            <v>I</v>
          </cell>
          <cell r="H1225">
            <v>16643</v>
          </cell>
          <cell r="I1225">
            <v>16643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2</v>
          </cell>
          <cell r="R1225" t="str">
            <v>OBRAS Y MEDIO AMBIENTE</v>
          </cell>
          <cell r="S1225">
            <v>12</v>
          </cell>
          <cell r="T1225" t="str">
            <v>INFRAESTRUCTURA URBANA Y RURAL</v>
          </cell>
          <cell r="U1225">
            <v>2</v>
          </cell>
          <cell r="V1225" t="str">
            <v>PROYECTOS - 2007 P/CONCLUSION</v>
          </cell>
          <cell r="W1225">
            <v>1630</v>
          </cell>
        </row>
        <row r="1226">
          <cell r="B1226" t="str">
            <v>B05-16139-00000</v>
          </cell>
          <cell r="C1226" t="str">
            <v>CONSTRUCCION DE PLAZA CIVICA (FASE III)</v>
          </cell>
          <cell r="D1226" t="str">
            <v>PORVENIR I</v>
          </cell>
          <cell r="E1226">
            <v>7</v>
          </cell>
          <cell r="F1226" t="str">
            <v>DISTRITO - 7</v>
          </cell>
          <cell r="G1226" t="str">
            <v>I</v>
          </cell>
          <cell r="H1226">
            <v>28028</v>
          </cell>
          <cell r="I1226">
            <v>26939</v>
          </cell>
          <cell r="J1226">
            <v>1089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2</v>
          </cell>
          <cell r="R1226" t="str">
            <v>OBRAS Y MEDIO AMBIENTE</v>
          </cell>
          <cell r="S1226">
            <v>12</v>
          </cell>
          <cell r="T1226" t="str">
            <v>INFRAESTRUCTURA URBANA Y RURAL</v>
          </cell>
          <cell r="U1226">
            <v>2</v>
          </cell>
          <cell r="V1226" t="str">
            <v>PROYECTOS - 2007 P/CONCLUSION</v>
          </cell>
          <cell r="W1226">
            <v>1631</v>
          </cell>
        </row>
        <row r="1227">
          <cell r="B1227" t="str">
            <v>B05-16146-00000</v>
          </cell>
          <cell r="C1227" t="str">
            <v>CONSTRUCCION SEDE SOCIAL</v>
          </cell>
          <cell r="D1227" t="str">
            <v>20 DE MAYO SEÑOR DE LAGUNAS</v>
          </cell>
          <cell r="E1227">
            <v>7</v>
          </cell>
          <cell r="F1227" t="str">
            <v>DISTRITO - 7</v>
          </cell>
          <cell r="G1227" t="str">
            <v>I</v>
          </cell>
          <cell r="H1227">
            <v>10360</v>
          </cell>
          <cell r="I1227">
            <v>10360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2</v>
          </cell>
          <cell r="R1227" t="str">
            <v>OBRAS Y MEDIO AMBIENTE</v>
          </cell>
          <cell r="S1227">
            <v>12</v>
          </cell>
          <cell r="T1227" t="str">
            <v>INFRAESTRUCTURA URBANA Y RURAL</v>
          </cell>
          <cell r="U1227">
            <v>2</v>
          </cell>
          <cell r="V1227" t="str">
            <v>PROYECTOS - 2007 P/CONCLUSION</v>
          </cell>
          <cell r="W1227">
            <v>1632</v>
          </cell>
        </row>
        <row r="1228">
          <cell r="B1228" t="str">
            <v>B05-16151-00000</v>
          </cell>
          <cell r="C1228" t="str">
            <v>CONSTRUCCION SEDE SOCIAL (FASE I)</v>
          </cell>
          <cell r="D1228" t="str">
            <v>SAN FRANCISCO SAN ROQUE</v>
          </cell>
          <cell r="E1228">
            <v>7</v>
          </cell>
          <cell r="F1228" t="str">
            <v>DISTRITO - 7</v>
          </cell>
          <cell r="G1228" t="str">
            <v>I</v>
          </cell>
          <cell r="H1228">
            <v>21329</v>
          </cell>
          <cell r="I1228">
            <v>20240</v>
          </cell>
          <cell r="J1228">
            <v>1089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2</v>
          </cell>
          <cell r="R1228" t="str">
            <v>OBRAS Y MEDIO AMBIENTE</v>
          </cell>
          <cell r="S1228">
            <v>12</v>
          </cell>
          <cell r="T1228" t="str">
            <v>INFRAESTRUCTURA URBANA Y RURAL</v>
          </cell>
          <cell r="U1228">
            <v>2</v>
          </cell>
          <cell r="V1228" t="str">
            <v>PROYECTOS - 2007 P/CONCLUSION</v>
          </cell>
          <cell r="W1228">
            <v>1633</v>
          </cell>
        </row>
        <row r="1229">
          <cell r="B1229" t="str">
            <v>B05-16152-00000</v>
          </cell>
          <cell r="C1229" t="str">
            <v>CONSTRUCCION SEDE SOCIAL (FASE I)</v>
          </cell>
          <cell r="D1229" t="str">
            <v xml:space="preserve">SAN ROQUE UNIFICADA </v>
          </cell>
          <cell r="E1229">
            <v>7</v>
          </cell>
          <cell r="F1229" t="str">
            <v>DISTRITO - 7</v>
          </cell>
          <cell r="G1229" t="str">
            <v>I</v>
          </cell>
          <cell r="H1229">
            <v>1946</v>
          </cell>
          <cell r="I1229">
            <v>1946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2</v>
          </cell>
          <cell r="R1229" t="str">
            <v>OBRAS Y MEDIO AMBIENTE</v>
          </cell>
          <cell r="S1229">
            <v>12</v>
          </cell>
          <cell r="T1229" t="str">
            <v>INFRAESTRUCTURA URBANA Y RURAL</v>
          </cell>
          <cell r="U1229">
            <v>2</v>
          </cell>
          <cell r="V1229" t="str">
            <v>PROYECTOS - 2007 P/CONCLUSION</v>
          </cell>
          <cell r="W1229">
            <v>1634</v>
          </cell>
        </row>
        <row r="1230">
          <cell r="B1230" t="str">
            <v>B05-16153-00000</v>
          </cell>
          <cell r="C1230" t="str">
            <v>CONSTRUCCION SEDE SOCIAL (FASE I)</v>
          </cell>
          <cell r="D1230" t="str">
            <v xml:space="preserve">SAN SIMON </v>
          </cell>
          <cell r="E1230">
            <v>7</v>
          </cell>
          <cell r="F1230" t="str">
            <v>DISTRITO - 7</v>
          </cell>
          <cell r="G1230" t="str">
            <v>I</v>
          </cell>
          <cell r="H1230">
            <v>20000</v>
          </cell>
          <cell r="I1230">
            <v>20000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2</v>
          </cell>
          <cell r="R1230" t="str">
            <v>OBRAS Y MEDIO AMBIENTE</v>
          </cell>
          <cell r="S1230">
            <v>12</v>
          </cell>
          <cell r="T1230" t="str">
            <v>INFRAESTRUCTURA URBANA Y RURAL</v>
          </cell>
          <cell r="U1230">
            <v>2</v>
          </cell>
          <cell r="V1230" t="str">
            <v>PROYECTOS - 2007 P/CONCLUSION</v>
          </cell>
          <cell r="W1230">
            <v>1635</v>
          </cell>
        </row>
        <row r="1231">
          <cell r="B1231" t="str">
            <v>B05-16194-00000</v>
          </cell>
          <cell r="C1231" t="str">
            <v>CONSTRUCCION PLAZA CIVICA</v>
          </cell>
          <cell r="D1231" t="str">
            <v>SAN ANTONIO</v>
          </cell>
          <cell r="E1231">
            <v>7</v>
          </cell>
          <cell r="F1231" t="str">
            <v>DISTRITO - 7</v>
          </cell>
          <cell r="G1231" t="str">
            <v>I</v>
          </cell>
          <cell r="H1231">
            <v>123219</v>
          </cell>
          <cell r="I1231">
            <v>122529</v>
          </cell>
          <cell r="J1231">
            <v>690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</v>
          </cell>
          <cell r="R1231" t="str">
            <v>OBRAS Y MEDIO AMBIENTE</v>
          </cell>
          <cell r="S1231">
            <v>12</v>
          </cell>
          <cell r="T1231" t="str">
            <v>INFRAESTRUCTURA URBANA Y RURAL</v>
          </cell>
          <cell r="U1231">
            <v>2</v>
          </cell>
          <cell r="V1231" t="str">
            <v>PROYECTOS - 2007 P/CONCLUSION</v>
          </cell>
          <cell r="W1231">
            <v>1636</v>
          </cell>
        </row>
        <row r="1232">
          <cell r="B1232" t="str">
            <v>B05-16198-00000</v>
          </cell>
          <cell r="C1232" t="str">
            <v>CONSTRUCCION PLAZA CIVICA (FASE II)</v>
          </cell>
          <cell r="D1232" t="str">
            <v>URB. SAN ROQUE 16 DE AGOSTO "C"</v>
          </cell>
          <cell r="E1232">
            <v>7</v>
          </cell>
          <cell r="F1232" t="str">
            <v>DISTRITO - 7</v>
          </cell>
          <cell r="G1232" t="str">
            <v>I</v>
          </cell>
          <cell r="H1232">
            <v>40120</v>
          </cell>
          <cell r="I1232">
            <v>39031</v>
          </cell>
          <cell r="J1232">
            <v>1089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2</v>
          </cell>
          <cell r="R1232" t="str">
            <v>OBRAS Y MEDIO AMBIENTE</v>
          </cell>
          <cell r="S1232">
            <v>12</v>
          </cell>
          <cell r="T1232" t="str">
            <v>INFRAESTRUCTURA URBANA Y RURAL</v>
          </cell>
          <cell r="U1232">
            <v>2</v>
          </cell>
          <cell r="V1232" t="str">
            <v>PROYECTOS - 2007 P/CONCLUSION</v>
          </cell>
          <cell r="W1232">
            <v>1638</v>
          </cell>
        </row>
        <row r="1233">
          <cell r="B1233" t="str">
            <v>B05-16221-00000</v>
          </cell>
          <cell r="C1233" t="str">
            <v>CONSTRUCCION SEDE SOCIAL (FASE I)</v>
          </cell>
          <cell r="D1233" t="str">
            <v>MARISCAL SUCRE MILLUNI BAJO SECTOR "C"</v>
          </cell>
          <cell r="E1233">
            <v>7</v>
          </cell>
          <cell r="F1233" t="str">
            <v>DISTRITO - 7</v>
          </cell>
          <cell r="G1233" t="str">
            <v>I</v>
          </cell>
          <cell r="H1233">
            <v>49684</v>
          </cell>
          <cell r="I1233">
            <v>49684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2</v>
          </cell>
          <cell r="R1233" t="str">
            <v>OBRAS Y MEDIO AMBIENTE</v>
          </cell>
          <cell r="S1233">
            <v>12</v>
          </cell>
          <cell r="T1233" t="str">
            <v>INFRAESTRUCTURA URBANA Y RURAL</v>
          </cell>
          <cell r="U1233">
            <v>2</v>
          </cell>
          <cell r="V1233" t="str">
            <v>PROYECTOS - 2007 P/CONCLUSION</v>
          </cell>
          <cell r="W1233">
            <v>1639</v>
          </cell>
        </row>
        <row r="1234">
          <cell r="B1234" t="str">
            <v>B05-16222-00000</v>
          </cell>
          <cell r="C1234" t="str">
            <v>CONSTRUCCION SEDE SOCIAL (FASE I)</v>
          </cell>
          <cell r="D1234" t="str">
            <v>VIRGEN DE COPACABANA</v>
          </cell>
          <cell r="E1234">
            <v>7</v>
          </cell>
          <cell r="F1234" t="str">
            <v>DISTRITO - 7</v>
          </cell>
          <cell r="G1234" t="str">
            <v>I</v>
          </cell>
          <cell r="H1234">
            <v>25000</v>
          </cell>
          <cell r="I1234">
            <v>25000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2</v>
          </cell>
          <cell r="R1234" t="str">
            <v>OBRAS Y MEDIO AMBIENTE</v>
          </cell>
          <cell r="S1234">
            <v>12</v>
          </cell>
          <cell r="T1234" t="str">
            <v>INFRAESTRUCTURA URBANA Y RURAL</v>
          </cell>
          <cell r="U1234">
            <v>2</v>
          </cell>
          <cell r="V1234" t="str">
            <v>PROYECTOS - 2007 P/CONCLUSION</v>
          </cell>
          <cell r="W1234">
            <v>1640</v>
          </cell>
        </row>
        <row r="1235">
          <cell r="B1235" t="str">
            <v>B05-16623-00000</v>
          </cell>
          <cell r="C1235" t="str">
            <v>DOTACION DE MATERIALES DE CONSTRUCCION PARA CORDONES DE ACERA VARIAS CALLES</v>
          </cell>
          <cell r="D1235" t="str">
            <v>PANAMERICANA II</v>
          </cell>
          <cell r="E1235">
            <v>7</v>
          </cell>
          <cell r="F1235" t="str">
            <v>DISTRITO - 7</v>
          </cell>
          <cell r="G1235" t="str">
            <v>I</v>
          </cell>
          <cell r="H1235">
            <v>62620</v>
          </cell>
          <cell r="I1235">
            <v>62620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2</v>
          </cell>
          <cell r="R1235" t="str">
            <v>OBRAS Y MEDIO AMBIENTE</v>
          </cell>
          <cell r="S1235">
            <v>18</v>
          </cell>
          <cell r="T1235" t="str">
            <v>CONSTRUCCION Y MANTENIMIENTO DE CAMINOS VECINALES</v>
          </cell>
          <cell r="U1235">
            <v>2</v>
          </cell>
          <cell r="V1235" t="str">
            <v>PROYECTOS - 2007 P/CONCLUSION</v>
          </cell>
          <cell r="W1235">
            <v>1647</v>
          </cell>
        </row>
        <row r="1236">
          <cell r="B1236" t="str">
            <v>B05-16654-00000</v>
          </cell>
          <cell r="C1236" t="str">
            <v xml:space="preserve">DOTACION DE POSTES + ACCESORIOS </v>
          </cell>
          <cell r="D1236" t="str">
            <v>FRANZ TAMAYO "A"</v>
          </cell>
          <cell r="E1236">
            <v>7</v>
          </cell>
          <cell r="F1236" t="str">
            <v>DISTRITO - 7</v>
          </cell>
          <cell r="G1236" t="str">
            <v>I</v>
          </cell>
          <cell r="H1236">
            <v>15000</v>
          </cell>
          <cell r="I1236">
            <v>0</v>
          </cell>
          <cell r="J1236">
            <v>15000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2</v>
          </cell>
          <cell r="R1236" t="str">
            <v>OBRAS Y MEDIO AMBIENTE</v>
          </cell>
          <cell r="S1236">
            <v>17</v>
          </cell>
          <cell r="T1236" t="str">
            <v>ALUMBRADO PUBLICO</v>
          </cell>
          <cell r="U1236">
            <v>2</v>
          </cell>
          <cell r="V1236" t="str">
            <v>PROYECTOS - 2007 P/CONCLUSION</v>
          </cell>
          <cell r="W1236">
            <v>1649</v>
          </cell>
        </row>
        <row r="1237">
          <cell r="B1237" t="str">
            <v>B05-16026-00000</v>
          </cell>
          <cell r="C1237" t="str">
            <v>COMPLEMENTACION CANCHA DE FUTBOL</v>
          </cell>
          <cell r="D1237" t="str">
            <v>OCOMISTO</v>
          </cell>
          <cell r="E1237">
            <v>9</v>
          </cell>
          <cell r="F1237" t="str">
            <v>DISTRITO - 9</v>
          </cell>
          <cell r="G1237" t="str">
            <v>I</v>
          </cell>
          <cell r="H1237">
            <v>13000</v>
          </cell>
          <cell r="I1237">
            <v>13000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2</v>
          </cell>
          <cell r="R1237" t="str">
            <v>OBRAS Y MEDIO AMBIENTE</v>
          </cell>
          <cell r="S1237">
            <v>12</v>
          </cell>
          <cell r="T1237" t="str">
            <v>INFRAESTRUCTURA URBANA Y RURAL</v>
          </cell>
          <cell r="U1237">
            <v>2</v>
          </cell>
          <cell r="V1237" t="str">
            <v>PROYECTOS - 2007 P/CONCLUSION</v>
          </cell>
          <cell r="W1237">
            <v>1651</v>
          </cell>
        </row>
        <row r="1238">
          <cell r="B1238" t="str">
            <v>B05-16209-00000</v>
          </cell>
          <cell r="C1238" t="str">
            <v>CONSTRUCCION SEDE SOCIAL</v>
          </cell>
          <cell r="D1238" t="str">
            <v>TACACHIRA</v>
          </cell>
          <cell r="E1238">
            <v>9</v>
          </cell>
          <cell r="F1238" t="str">
            <v>DISTRITO - 9</v>
          </cell>
          <cell r="G1238" t="str">
            <v>I</v>
          </cell>
          <cell r="H1238">
            <v>70154</v>
          </cell>
          <cell r="I1238">
            <v>58184</v>
          </cell>
          <cell r="J1238">
            <v>11970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2</v>
          </cell>
          <cell r="R1238" t="str">
            <v>OBRAS Y MEDIO AMBIENTE</v>
          </cell>
          <cell r="S1238">
            <v>12</v>
          </cell>
          <cell r="T1238" t="str">
            <v>INFRAESTRUCTURA URBANA Y RURAL</v>
          </cell>
          <cell r="U1238">
            <v>2</v>
          </cell>
          <cell r="V1238" t="str">
            <v>PROYECTOS - 2007 P/CONCLUSION</v>
          </cell>
          <cell r="W1238">
            <v>1652</v>
          </cell>
        </row>
        <row r="1239">
          <cell r="B1239" t="str">
            <v>B05-16129-00000</v>
          </cell>
          <cell r="C1239" t="str">
            <v>CONSTRUCCION DE MIRADOR  Y AMBIENTES (PLAZA CORAZON DE JESUS)</v>
          </cell>
          <cell r="D1239" t="str">
            <v>ALTO SAGRADO CORAZON DE JESUS</v>
          </cell>
          <cell r="E1239">
            <v>1</v>
          </cell>
          <cell r="F1239" t="str">
            <v>DISTRITO - 1</v>
          </cell>
          <cell r="G1239" t="str">
            <v>I</v>
          </cell>
          <cell r="H1239">
            <v>64999</v>
          </cell>
          <cell r="I1239">
            <v>22080</v>
          </cell>
          <cell r="J1239">
            <v>42919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2</v>
          </cell>
          <cell r="R1239" t="str">
            <v>OBRAS Y MEDIO AMBIENTE</v>
          </cell>
          <cell r="S1239">
            <v>12</v>
          </cell>
          <cell r="T1239" t="str">
            <v>INFRAESTRUCTURA URBANA Y RURAL</v>
          </cell>
          <cell r="U1239">
            <v>2</v>
          </cell>
          <cell r="V1239" t="str">
            <v>PROYECTOS - 2007 P/CONCLUSION</v>
          </cell>
          <cell r="W1239">
            <v>1654</v>
          </cell>
        </row>
        <row r="1240">
          <cell r="B1240" t="str">
            <v>B05-16594-00000</v>
          </cell>
          <cell r="C1240" t="str">
            <v>DOTACION DE MATERIALES DE CONSTRUCCION PARA SEDE FASE II</v>
          </cell>
          <cell r="D1240" t="str">
            <v>TEJADA RECTANGULAR</v>
          </cell>
          <cell r="E1240">
            <v>1</v>
          </cell>
          <cell r="F1240" t="str">
            <v>DISTRITO - 1</v>
          </cell>
          <cell r="G1240" t="str">
            <v>I</v>
          </cell>
          <cell r="H1240">
            <v>48441</v>
          </cell>
          <cell r="I1240">
            <v>48441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2</v>
          </cell>
          <cell r="R1240" t="str">
            <v>OBRAS Y MEDIO AMBIENTE</v>
          </cell>
          <cell r="S1240">
            <v>12</v>
          </cell>
          <cell r="T1240" t="str">
            <v>INFRAESTRUCTURA URBANA Y RURAL</v>
          </cell>
          <cell r="U1240">
            <v>2</v>
          </cell>
          <cell r="V1240" t="str">
            <v>PROYECTOS - 2007 P/CONCLUSION</v>
          </cell>
          <cell r="W1240">
            <v>1655</v>
          </cell>
        </row>
        <row r="1241">
          <cell r="B1241" t="str">
            <v>B05-16032-00000</v>
          </cell>
          <cell r="C1241" t="str">
            <v>CONCLUSION ENLOSETADO CALLE 3 (ENTRE AV. CARACAS Y SAN SALVADOR)</v>
          </cell>
          <cell r="D1241" t="str">
            <v>EXALTACION 1ra. SECCION</v>
          </cell>
          <cell r="E1241">
            <v>1</v>
          </cell>
          <cell r="F1241" t="str">
            <v>DISTRITO - 1</v>
          </cell>
          <cell r="G1241" t="str">
            <v>I</v>
          </cell>
          <cell r="H1241">
            <v>2117</v>
          </cell>
          <cell r="I1241">
            <v>2117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2</v>
          </cell>
          <cell r="R1241" t="str">
            <v>OBRAS Y MEDIO AMBIENTE</v>
          </cell>
          <cell r="S1241">
            <v>18</v>
          </cell>
          <cell r="T1241" t="str">
            <v>CONSTRUCCION Y MANTENIMIENTO DE CAMINOS VECINALES</v>
          </cell>
          <cell r="U1241">
            <v>2</v>
          </cell>
          <cell r="V1241" t="str">
            <v>PROYECTOS - 2007 P/CONCLUSION</v>
          </cell>
          <cell r="W1241">
            <v>1656</v>
          </cell>
        </row>
        <row r="1242">
          <cell r="B1242" t="str">
            <v>B05-19569-00000</v>
          </cell>
          <cell r="C1242" t="str">
            <v>ADQUISICION DE TERRENO PARA SEDE SOCIAL</v>
          </cell>
          <cell r="D1242" t="str">
            <v>ANEXO FINAL ROSAS PAMPA</v>
          </cell>
          <cell r="E1242">
            <v>1</v>
          </cell>
          <cell r="F1242" t="str">
            <v>DISTRITO - 1</v>
          </cell>
          <cell r="G1242" t="str">
            <v>I</v>
          </cell>
          <cell r="H1242">
            <v>40000</v>
          </cell>
          <cell r="I1242">
            <v>40000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2</v>
          </cell>
          <cell r="R1242" t="str">
            <v>OBRAS Y MEDIO AMBIENTE</v>
          </cell>
          <cell r="S1242">
            <v>12</v>
          </cell>
          <cell r="T1242" t="str">
            <v>INFRAESTRUCTURA URBANA Y RURAL</v>
          </cell>
          <cell r="U1242">
            <v>1</v>
          </cell>
          <cell r="V1242" t="str">
            <v>NUEVOS - 2008</v>
          </cell>
          <cell r="W1242">
            <v>1657</v>
          </cell>
        </row>
        <row r="1243">
          <cell r="B1243" t="str">
            <v>B05-16464-00000</v>
          </cell>
          <cell r="C1243" t="str">
            <v>DOTACION DE MATERIALES DE CONSTRUCCION PARA CORDONES DE ACERA</v>
          </cell>
          <cell r="D1243" t="str">
            <v>URB. APOSTOL SANTIAGO</v>
          </cell>
          <cell r="E1243">
            <v>8</v>
          </cell>
          <cell r="F1243" t="str">
            <v>DISTRITO - 8</v>
          </cell>
          <cell r="G1243" t="str">
            <v>I</v>
          </cell>
          <cell r="H1243">
            <v>40935</v>
          </cell>
          <cell r="I1243">
            <v>30935</v>
          </cell>
          <cell r="J1243">
            <v>10000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2</v>
          </cell>
          <cell r="R1243" t="str">
            <v>OBRAS Y MEDIO AMBIENTE</v>
          </cell>
          <cell r="S1243">
            <v>18</v>
          </cell>
          <cell r="T1243" t="str">
            <v>CONSTRUCCION Y MANTENIMIENTO DE CAMINOS VECINALES</v>
          </cell>
          <cell r="U1243">
            <v>2</v>
          </cell>
          <cell r="V1243" t="str">
            <v>PROYECTOS - 2007 P/CONCLUSION</v>
          </cell>
          <cell r="W1243">
            <v>1658</v>
          </cell>
        </row>
        <row r="1244">
          <cell r="B1244" t="str">
            <v>B05-16029-00000</v>
          </cell>
          <cell r="C1244" t="str">
            <v>FORTALECIMIENTO SUBALCALDIA DISTRITO 8</v>
          </cell>
          <cell r="D1244" t="str">
            <v>DISTRITAL  D-8</v>
          </cell>
          <cell r="E1244">
            <v>8</v>
          </cell>
          <cell r="F1244" t="str">
            <v>DISTRITO - 8</v>
          </cell>
          <cell r="G1244" t="str">
            <v>I</v>
          </cell>
          <cell r="H1244">
            <v>500000</v>
          </cell>
          <cell r="I1244">
            <v>500000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4</v>
          </cell>
          <cell r="R1244" t="str">
            <v>FORTALECIMIENTO INSTITUCIONAL</v>
          </cell>
          <cell r="S1244">
            <v>28</v>
          </cell>
          <cell r="T1244" t="str">
            <v>FORTALECIMIENTO SUB ALCALDIAS DISTRITALES</v>
          </cell>
          <cell r="U1244">
            <v>2</v>
          </cell>
          <cell r="V1244" t="str">
            <v>PROYECTOS - 2007 P/CONCLUSION</v>
          </cell>
          <cell r="W1244">
            <v>1660</v>
          </cell>
        </row>
        <row r="1245">
          <cell r="B1245" t="str">
            <v>B05-16030-00000</v>
          </cell>
          <cell r="C1245" t="str">
            <v>EQUIPAMIENTO SUBALCALDIA DISTRITO 8</v>
          </cell>
          <cell r="D1245" t="str">
            <v>DISTRITAL  D-8</v>
          </cell>
          <cell r="E1245">
            <v>8</v>
          </cell>
          <cell r="F1245" t="str">
            <v>DISTRITO - 8</v>
          </cell>
          <cell r="G1245" t="str">
            <v>I</v>
          </cell>
          <cell r="H1245">
            <v>150000</v>
          </cell>
          <cell r="I1245">
            <v>150000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4</v>
          </cell>
          <cell r="R1245" t="str">
            <v>FORTALECIMIENTO INSTITUCIONAL</v>
          </cell>
          <cell r="S1245">
            <v>28</v>
          </cell>
          <cell r="T1245" t="str">
            <v>FORTALECIMIENTO SUB ALCALDIAS DISTRITALES</v>
          </cell>
          <cell r="U1245">
            <v>2</v>
          </cell>
          <cell r="V1245" t="str">
            <v>PROYECTOS - 2007 P/CONCLUSION</v>
          </cell>
          <cell r="W1245">
            <v>1661</v>
          </cell>
        </row>
        <row r="1246">
          <cell r="B1246" t="str">
            <v>B05-16034-00000</v>
          </cell>
          <cell r="C1246" t="str">
            <v>CONSTRUCCION CENTRO CULTURAL  (FASE I)</v>
          </cell>
          <cell r="D1246" t="str">
            <v>14 DE MAYO</v>
          </cell>
          <cell r="E1246">
            <v>8</v>
          </cell>
          <cell r="F1246" t="str">
            <v>DISTRITO - 8</v>
          </cell>
          <cell r="G1246" t="str">
            <v>I</v>
          </cell>
          <cell r="H1246">
            <v>51407</v>
          </cell>
          <cell r="I1246">
            <v>22638</v>
          </cell>
          <cell r="J1246">
            <v>17984</v>
          </cell>
          <cell r="K1246">
            <v>10785</v>
          </cell>
          <cell r="L1246">
            <v>0</v>
          </cell>
          <cell r="M1246">
            <v>0</v>
          </cell>
          <cell r="N1246">
            <v>10785</v>
          </cell>
          <cell r="O1246">
            <v>0</v>
          </cell>
          <cell r="P1246">
            <v>0</v>
          </cell>
          <cell r="Q1246">
            <v>2</v>
          </cell>
          <cell r="R1246" t="str">
            <v>OBRAS Y MEDIO AMBIENTE</v>
          </cell>
          <cell r="S1246">
            <v>12</v>
          </cell>
          <cell r="T1246" t="str">
            <v>INFRAESTRUCTURA URBANA Y RURAL</v>
          </cell>
          <cell r="U1246">
            <v>2</v>
          </cell>
          <cell r="V1246" t="str">
            <v>PROYECTOS - 2007 P/CONCLUSION</v>
          </cell>
          <cell r="W1246">
            <v>1662</v>
          </cell>
        </row>
        <row r="1247">
          <cell r="B1247" t="str">
            <v>B05-16036-00000</v>
          </cell>
          <cell r="C1247" t="str">
            <v>CONSTRUCCION CANCHA DE FUTBOL + ENMALLADO Y ALUMBRADO</v>
          </cell>
          <cell r="D1247" t="str">
            <v>14 DE SEPTIEMBRE   VENTILLA</v>
          </cell>
          <cell r="E1247">
            <v>8</v>
          </cell>
          <cell r="F1247" t="str">
            <v>DISTRITO - 8</v>
          </cell>
          <cell r="G1247" t="str">
            <v>I</v>
          </cell>
          <cell r="H1247">
            <v>51407</v>
          </cell>
          <cell r="I1247">
            <v>33423</v>
          </cell>
          <cell r="J1247">
            <v>17984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</v>
          </cell>
          <cell r="R1247" t="str">
            <v>OBRAS Y MEDIO AMBIENTE</v>
          </cell>
          <cell r="S1247">
            <v>12</v>
          </cell>
          <cell r="T1247" t="str">
            <v>INFRAESTRUCTURA URBANA Y RURAL</v>
          </cell>
          <cell r="U1247">
            <v>2</v>
          </cell>
          <cell r="V1247" t="str">
            <v>PROYECTOS - 2007 P/CONCLUSION</v>
          </cell>
          <cell r="W1247">
            <v>1663</v>
          </cell>
        </row>
        <row r="1248">
          <cell r="B1248" t="str">
            <v>B05-16037-00000</v>
          </cell>
          <cell r="C1248" t="str">
            <v>CONSTRUCCION INSTITUTO  BOLIVA MAR</v>
          </cell>
          <cell r="D1248" t="str">
            <v>DISTRITAL  D-8</v>
          </cell>
          <cell r="E1248">
            <v>8</v>
          </cell>
          <cell r="F1248" t="str">
            <v>DISTRITO - 8</v>
          </cell>
          <cell r="G1248" t="str">
            <v>I</v>
          </cell>
          <cell r="H1248">
            <v>5200000</v>
          </cell>
          <cell r="I1248">
            <v>100000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100000</v>
          </cell>
          <cell r="P1248">
            <v>5000000</v>
          </cell>
          <cell r="Q1248">
            <v>2</v>
          </cell>
          <cell r="R1248" t="str">
            <v>OBRAS Y MEDIO AMBIENTE</v>
          </cell>
          <cell r="S1248">
            <v>12</v>
          </cell>
          <cell r="T1248" t="str">
            <v>INFRAESTRUCTURA URBANA Y RURAL</v>
          </cell>
          <cell r="U1248">
            <v>2</v>
          </cell>
          <cell r="V1248" t="str">
            <v>PROYECTOS - 2007 P/CONCLUSION</v>
          </cell>
          <cell r="W1248">
            <v>1664</v>
          </cell>
        </row>
        <row r="1249">
          <cell r="B1249" t="str">
            <v>B05-16044-00000</v>
          </cell>
          <cell r="C1249" t="str">
            <v>CONSTRUCCION PLAZA CIVICA  JUANCITO PINTO</v>
          </cell>
          <cell r="D1249" t="str">
            <v>JUANCITO PINTO</v>
          </cell>
          <cell r="E1249">
            <v>8</v>
          </cell>
          <cell r="F1249" t="str">
            <v>DISTRITO - 8</v>
          </cell>
          <cell r="G1249" t="str">
            <v>I</v>
          </cell>
          <cell r="H1249">
            <v>2041</v>
          </cell>
          <cell r="I1249">
            <v>2041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2</v>
          </cell>
          <cell r="R1249" t="str">
            <v>OBRAS Y MEDIO AMBIENTE</v>
          </cell>
          <cell r="S1249">
            <v>12</v>
          </cell>
          <cell r="T1249" t="str">
            <v>INFRAESTRUCTURA URBANA Y RURAL</v>
          </cell>
          <cell r="U1249">
            <v>2</v>
          </cell>
          <cell r="V1249" t="str">
            <v>PROYECTOS - 2007 P/CONCLUSION</v>
          </cell>
          <cell r="W1249">
            <v>1665</v>
          </cell>
        </row>
        <row r="1250">
          <cell r="B1250" t="str">
            <v>B05-16052-00000</v>
          </cell>
          <cell r="C1250" t="str">
            <v>CONSTRUCCION CANCHA  MULTIFUNCIONAL  (FASE I)</v>
          </cell>
          <cell r="D1250" t="str">
            <v>DIGNIDAD</v>
          </cell>
          <cell r="E1250">
            <v>8</v>
          </cell>
          <cell r="F1250" t="str">
            <v>DISTRITO - 8</v>
          </cell>
          <cell r="G1250" t="str">
            <v>I</v>
          </cell>
          <cell r="H1250">
            <v>51407</v>
          </cell>
          <cell r="I1250">
            <v>22638</v>
          </cell>
          <cell r="J1250">
            <v>17984</v>
          </cell>
          <cell r="K1250">
            <v>10785</v>
          </cell>
          <cell r="L1250">
            <v>0</v>
          </cell>
          <cell r="M1250">
            <v>0</v>
          </cell>
          <cell r="N1250">
            <v>10785</v>
          </cell>
          <cell r="O1250">
            <v>0</v>
          </cell>
          <cell r="P1250">
            <v>0</v>
          </cell>
          <cell r="Q1250">
            <v>2</v>
          </cell>
          <cell r="R1250" t="str">
            <v>OBRAS Y MEDIO AMBIENTE</v>
          </cell>
          <cell r="S1250">
            <v>12</v>
          </cell>
          <cell r="T1250" t="str">
            <v>INFRAESTRUCTURA URBANA Y RURAL</v>
          </cell>
          <cell r="U1250">
            <v>2</v>
          </cell>
          <cell r="V1250" t="str">
            <v>PROYECTOS - 2007 P/CONCLUSION</v>
          </cell>
          <cell r="W1250">
            <v>1666</v>
          </cell>
        </row>
        <row r="1251">
          <cell r="B1251" t="str">
            <v>B05-16053-00000</v>
          </cell>
          <cell r="C1251" t="str">
            <v>CONSTRUCCION CANCHA MULTIFUNCIONAL  (FASE II)</v>
          </cell>
          <cell r="D1251" t="str">
            <v>ANTOFAGASTA SENKATA</v>
          </cell>
          <cell r="E1251">
            <v>8</v>
          </cell>
          <cell r="F1251" t="str">
            <v>DISTRITO - 8</v>
          </cell>
          <cell r="G1251" t="str">
            <v>I</v>
          </cell>
          <cell r="H1251">
            <v>88782</v>
          </cell>
          <cell r="I1251">
            <v>60013</v>
          </cell>
          <cell r="J1251">
            <v>17984</v>
          </cell>
          <cell r="K1251">
            <v>10785</v>
          </cell>
          <cell r="L1251">
            <v>0</v>
          </cell>
          <cell r="M1251">
            <v>0</v>
          </cell>
          <cell r="N1251">
            <v>10785</v>
          </cell>
          <cell r="O1251">
            <v>0</v>
          </cell>
          <cell r="P1251">
            <v>0</v>
          </cell>
          <cell r="Q1251">
            <v>2</v>
          </cell>
          <cell r="R1251" t="str">
            <v>OBRAS Y MEDIO AMBIENTE</v>
          </cell>
          <cell r="S1251">
            <v>12</v>
          </cell>
          <cell r="T1251" t="str">
            <v>INFRAESTRUCTURA URBANA Y RURAL</v>
          </cell>
          <cell r="U1251">
            <v>2</v>
          </cell>
          <cell r="V1251" t="str">
            <v>PROYECTOS - 2007 P/CONCLUSION</v>
          </cell>
          <cell r="W1251">
            <v>1667</v>
          </cell>
        </row>
        <row r="1252">
          <cell r="B1252" t="str">
            <v>B05-16059-00000</v>
          </cell>
          <cell r="C1252" t="str">
            <v>CONSTRUCCION CANCHA MULTIPLE</v>
          </cell>
          <cell r="D1252" t="str">
            <v xml:space="preserve">31 DE OCTUBRE </v>
          </cell>
          <cell r="E1252">
            <v>8</v>
          </cell>
          <cell r="F1252" t="str">
            <v>DISTRITO - 8</v>
          </cell>
          <cell r="G1252" t="str">
            <v>I</v>
          </cell>
          <cell r="H1252">
            <v>10671</v>
          </cell>
          <cell r="I1252">
            <v>0</v>
          </cell>
          <cell r="J1252">
            <v>10671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2</v>
          </cell>
          <cell r="R1252" t="str">
            <v>OBRAS Y MEDIO AMBIENTE</v>
          </cell>
          <cell r="S1252">
            <v>12</v>
          </cell>
          <cell r="T1252" t="str">
            <v>INFRAESTRUCTURA URBANA Y RURAL</v>
          </cell>
          <cell r="U1252">
            <v>2</v>
          </cell>
          <cell r="V1252" t="str">
            <v>PROYECTOS - 2007 P/CONCLUSION</v>
          </cell>
          <cell r="W1252">
            <v>1668</v>
          </cell>
        </row>
        <row r="1253">
          <cell r="B1253" t="str">
            <v>B05-16066-00000</v>
          </cell>
          <cell r="C1253" t="str">
            <v>CONSTRUCCION CENTRO CULTURAL</v>
          </cell>
          <cell r="D1253" t="str">
            <v>6 DE AGOSTO</v>
          </cell>
          <cell r="E1253">
            <v>8</v>
          </cell>
          <cell r="F1253" t="str">
            <v>DISTRITO - 8</v>
          </cell>
          <cell r="G1253" t="str">
            <v>I</v>
          </cell>
          <cell r="H1253">
            <v>62655</v>
          </cell>
          <cell r="I1253">
            <v>44671</v>
          </cell>
          <cell r="J1253">
            <v>17984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2</v>
          </cell>
          <cell r="R1253" t="str">
            <v>OBRAS Y MEDIO AMBIENTE</v>
          </cell>
          <cell r="S1253">
            <v>12</v>
          </cell>
          <cell r="T1253" t="str">
            <v>INFRAESTRUCTURA URBANA Y RURAL</v>
          </cell>
          <cell r="U1253">
            <v>2</v>
          </cell>
          <cell r="V1253" t="str">
            <v>PROYECTOS - 2007 P/CONCLUSION</v>
          </cell>
          <cell r="W1253">
            <v>1669</v>
          </cell>
        </row>
        <row r="1254">
          <cell r="B1254" t="str">
            <v>B05-16067-00000</v>
          </cell>
          <cell r="C1254" t="str">
            <v>CONSTRUCCION CENTRO CULTURAL  (FASE I)</v>
          </cell>
          <cell r="D1254" t="str">
            <v>27 DE ABRIL</v>
          </cell>
          <cell r="E1254">
            <v>8</v>
          </cell>
          <cell r="F1254" t="str">
            <v>DISTRITO - 8</v>
          </cell>
          <cell r="G1254" t="str">
            <v>I</v>
          </cell>
          <cell r="H1254">
            <v>4800</v>
          </cell>
          <cell r="I1254">
            <v>0</v>
          </cell>
          <cell r="J1254">
            <v>4800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2</v>
          </cell>
          <cell r="R1254" t="str">
            <v>OBRAS Y MEDIO AMBIENTE</v>
          </cell>
          <cell r="S1254">
            <v>12</v>
          </cell>
          <cell r="T1254" t="str">
            <v>INFRAESTRUCTURA URBANA Y RURAL</v>
          </cell>
          <cell r="U1254">
            <v>2</v>
          </cell>
          <cell r="V1254" t="str">
            <v>PROYECTOS - 2007 P/CONCLUSION</v>
          </cell>
          <cell r="W1254">
            <v>1670</v>
          </cell>
        </row>
        <row r="1255">
          <cell r="B1255" t="str">
            <v>B05-16071-00000</v>
          </cell>
          <cell r="C1255" t="str">
            <v>DOTACION DE MATERIALES DE CONSTRUCCION PAR CORDONES DE ACERA</v>
          </cell>
          <cell r="D1255" t="str">
            <v>VILLA MERCEDES U.V. "C"</v>
          </cell>
          <cell r="E1255">
            <v>8</v>
          </cell>
          <cell r="F1255" t="str">
            <v>DISTRITO - 8</v>
          </cell>
          <cell r="G1255" t="str">
            <v>I</v>
          </cell>
          <cell r="H1255">
            <v>23803</v>
          </cell>
          <cell r="I1255">
            <v>23803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</v>
          </cell>
          <cell r="R1255" t="str">
            <v>OBRAS Y MEDIO AMBIENTE</v>
          </cell>
          <cell r="S1255">
            <v>18</v>
          </cell>
          <cell r="T1255" t="str">
            <v>CONSTRUCCION Y MANTENIMIENTO DE CAMINOS VECINALES</v>
          </cell>
          <cell r="U1255">
            <v>2</v>
          </cell>
          <cell r="V1255" t="str">
            <v>PROYECTOS - 2007 P/CONCLUSION</v>
          </cell>
          <cell r="W1255">
            <v>1671</v>
          </cell>
        </row>
        <row r="1256">
          <cell r="B1256" t="str">
            <v>B05-16073-00000</v>
          </cell>
          <cell r="C1256" t="str">
            <v>CONSTRUCCION CENTRO DE SALUD</v>
          </cell>
          <cell r="D1256" t="str">
            <v>14 DE SEPTIEMBRE "B"</v>
          </cell>
          <cell r="E1256">
            <v>8</v>
          </cell>
          <cell r="F1256" t="str">
            <v>DISTRITO - 8</v>
          </cell>
          <cell r="G1256" t="str">
            <v>I</v>
          </cell>
          <cell r="H1256">
            <v>51407</v>
          </cell>
          <cell r="I1256">
            <v>0</v>
          </cell>
          <cell r="J1256">
            <v>0</v>
          </cell>
          <cell r="K1256">
            <v>51407</v>
          </cell>
          <cell r="L1256">
            <v>0</v>
          </cell>
          <cell r="M1256">
            <v>0</v>
          </cell>
          <cell r="N1256">
            <v>51407</v>
          </cell>
          <cell r="O1256">
            <v>0</v>
          </cell>
          <cell r="P1256">
            <v>0</v>
          </cell>
          <cell r="Q1256">
            <v>1</v>
          </cell>
          <cell r="R1256" t="str">
            <v>PROTECCION SOCIAL</v>
          </cell>
          <cell r="S1256">
            <v>2</v>
          </cell>
          <cell r="T1256" t="str">
            <v>SERVICIO DE SALUD</v>
          </cell>
          <cell r="U1256">
            <v>2</v>
          </cell>
          <cell r="V1256" t="str">
            <v>PROYECTOS - 2007 P/CONCLUSION</v>
          </cell>
          <cell r="W1256">
            <v>1672</v>
          </cell>
        </row>
        <row r="1257">
          <cell r="B1257" t="str">
            <v>B05-16082-00000</v>
          </cell>
          <cell r="C1257" t="str">
            <v>DOTACION DE MATERIALES PARA CONSTRUCCION DE 3 AULAS PARA CENTRO INFANTIL</v>
          </cell>
          <cell r="D1257" t="str">
            <v>VILLA MERCEDES U.V. "E"</v>
          </cell>
          <cell r="E1257">
            <v>8</v>
          </cell>
          <cell r="F1257" t="str">
            <v>DISTRITO - 8</v>
          </cell>
          <cell r="G1257" t="str">
            <v>I</v>
          </cell>
          <cell r="H1257">
            <v>129991</v>
          </cell>
          <cell r="I1257">
            <v>31231</v>
          </cell>
          <cell r="J1257">
            <v>68380</v>
          </cell>
          <cell r="K1257">
            <v>25380</v>
          </cell>
          <cell r="L1257">
            <v>0</v>
          </cell>
          <cell r="M1257">
            <v>0</v>
          </cell>
          <cell r="N1257">
            <v>25380</v>
          </cell>
          <cell r="O1257">
            <v>5000</v>
          </cell>
          <cell r="P1257">
            <v>0</v>
          </cell>
          <cell r="Q1257">
            <v>2</v>
          </cell>
          <cell r="R1257" t="str">
            <v>OBRAS Y MEDIO AMBIENTE</v>
          </cell>
          <cell r="S1257">
            <v>12</v>
          </cell>
          <cell r="T1257" t="str">
            <v>INFRAESTRUCTURA URBANA Y RURAL</v>
          </cell>
          <cell r="U1257">
            <v>2</v>
          </cell>
          <cell r="V1257" t="str">
            <v>PROYECTOS - 2007 P/CONCLUSION</v>
          </cell>
          <cell r="W1257">
            <v>1674</v>
          </cell>
        </row>
        <row r="1258">
          <cell r="B1258" t="str">
            <v>B05-16163-00000</v>
          </cell>
          <cell r="C1258" t="str">
            <v>CONSTRUCCION DE TINGLADO EN CANCHA MULTIFUNCIONAL  (FASE I)</v>
          </cell>
          <cell r="D1258" t="str">
            <v xml:space="preserve">ANEXO 8 DE ENERO </v>
          </cell>
          <cell r="E1258">
            <v>8</v>
          </cell>
          <cell r="F1258" t="str">
            <v>DISTRITO - 8</v>
          </cell>
          <cell r="G1258" t="str">
            <v>I</v>
          </cell>
          <cell r="H1258">
            <v>97209</v>
          </cell>
          <cell r="I1258">
            <v>66845</v>
          </cell>
          <cell r="J1258">
            <v>30364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2</v>
          </cell>
          <cell r="R1258" t="str">
            <v>OBRAS Y MEDIO AMBIENTE</v>
          </cell>
          <cell r="S1258">
            <v>12</v>
          </cell>
          <cell r="T1258" t="str">
            <v>INFRAESTRUCTURA URBANA Y RURAL</v>
          </cell>
          <cell r="U1258">
            <v>2</v>
          </cell>
          <cell r="V1258" t="str">
            <v>PROYECTOS - 2007 P/CONCLUSION</v>
          </cell>
          <cell r="W1258">
            <v>1675</v>
          </cell>
        </row>
        <row r="1259">
          <cell r="B1259" t="str">
            <v>B05-16171-00000</v>
          </cell>
          <cell r="C1259" t="str">
            <v>CONSTRUCCION HOSPITAL DE 2DO NIVEL CUBANO BOLIVIANO</v>
          </cell>
          <cell r="D1259" t="str">
            <v>DISTRITAL  D-8</v>
          </cell>
          <cell r="E1259">
            <v>8</v>
          </cell>
          <cell r="F1259" t="str">
            <v>DISTRITO - 8</v>
          </cell>
          <cell r="G1259" t="str">
            <v>I</v>
          </cell>
          <cell r="H1259">
            <v>100000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100000</v>
          </cell>
          <cell r="P1259">
            <v>0</v>
          </cell>
          <cell r="Q1259">
            <v>1</v>
          </cell>
          <cell r="R1259" t="str">
            <v>PROTECCION SOCIAL</v>
          </cell>
          <cell r="S1259">
            <v>2</v>
          </cell>
          <cell r="T1259" t="str">
            <v>SERVICIO DE SALUD</v>
          </cell>
          <cell r="U1259">
            <v>2</v>
          </cell>
          <cell r="V1259" t="str">
            <v>PROYECTOS - 2007 P/CONCLUSION</v>
          </cell>
          <cell r="W1259">
            <v>1676</v>
          </cell>
        </row>
        <row r="1260">
          <cell r="B1260" t="str">
            <v>B05-16185-00000</v>
          </cell>
          <cell r="C1260" t="str">
            <v>CONSTRUCCION OBRA FINA Y MURO PERIMETRAL DE SEDE SOCIAL</v>
          </cell>
          <cell r="D1260" t="str">
            <v>NUEVO AMANECER</v>
          </cell>
          <cell r="E1260">
            <v>8</v>
          </cell>
          <cell r="F1260" t="str">
            <v>DISTRITO - 8</v>
          </cell>
          <cell r="G1260" t="str">
            <v>I</v>
          </cell>
          <cell r="H1260">
            <v>48791</v>
          </cell>
          <cell r="I1260">
            <v>30807</v>
          </cell>
          <cell r="J1260">
            <v>17984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2</v>
          </cell>
          <cell r="R1260" t="str">
            <v>OBRAS Y MEDIO AMBIENTE</v>
          </cell>
          <cell r="S1260">
            <v>12</v>
          </cell>
          <cell r="T1260" t="str">
            <v>INFRAESTRUCTURA URBANA Y RURAL</v>
          </cell>
          <cell r="U1260">
            <v>2</v>
          </cell>
          <cell r="V1260" t="str">
            <v>PROYECTOS - 2007 P/CONCLUSION</v>
          </cell>
          <cell r="W1260">
            <v>1677</v>
          </cell>
        </row>
        <row r="1261">
          <cell r="B1261" t="str">
            <v>B05-16189-00000</v>
          </cell>
          <cell r="C1261" t="str">
            <v>CONSTRUCCION PARQUE INFANTIL (FASE II)</v>
          </cell>
          <cell r="D1261" t="str">
            <v>SAN PEDRO  A</v>
          </cell>
          <cell r="E1261">
            <v>8</v>
          </cell>
          <cell r="F1261" t="str">
            <v>DISTRITO - 8</v>
          </cell>
          <cell r="G1261" t="str">
            <v>I</v>
          </cell>
          <cell r="H1261">
            <v>14638</v>
          </cell>
          <cell r="I1261">
            <v>14638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2</v>
          </cell>
          <cell r="R1261" t="str">
            <v>OBRAS Y MEDIO AMBIENTE</v>
          </cell>
          <cell r="S1261">
            <v>12</v>
          </cell>
          <cell r="T1261" t="str">
            <v>INFRAESTRUCTURA URBANA Y RURAL</v>
          </cell>
          <cell r="U1261">
            <v>2</v>
          </cell>
          <cell r="V1261" t="str">
            <v>PROYECTOS - 2007 P/CONCLUSION</v>
          </cell>
          <cell r="W1261">
            <v>1678</v>
          </cell>
        </row>
        <row r="1262">
          <cell r="B1262" t="str">
            <v>B05-16211-00000</v>
          </cell>
          <cell r="C1262" t="str">
            <v>CONSTRUCCION SEDE SOCIAL</v>
          </cell>
          <cell r="D1262" t="str">
            <v xml:space="preserve">2 DE FEBRERO PARCOPATA </v>
          </cell>
          <cell r="E1262">
            <v>8</v>
          </cell>
          <cell r="F1262" t="str">
            <v>DISTRITO - 8</v>
          </cell>
          <cell r="G1262" t="str">
            <v>I</v>
          </cell>
          <cell r="H1262">
            <v>51407</v>
          </cell>
          <cell r="I1262">
            <v>39027</v>
          </cell>
          <cell r="J1262">
            <v>12380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2</v>
          </cell>
          <cell r="R1262" t="str">
            <v>OBRAS Y MEDIO AMBIENTE</v>
          </cell>
          <cell r="S1262">
            <v>12</v>
          </cell>
          <cell r="T1262" t="str">
            <v>INFRAESTRUCTURA URBANA Y RURAL</v>
          </cell>
          <cell r="U1262">
            <v>2</v>
          </cell>
          <cell r="V1262" t="str">
            <v>PROYECTOS - 2007 P/CONCLUSION</v>
          </cell>
          <cell r="W1262">
            <v>1679</v>
          </cell>
        </row>
        <row r="1263">
          <cell r="B1263" t="str">
            <v>B05-16213-00000</v>
          </cell>
          <cell r="C1263" t="str">
            <v>CONSTRUCCION SEDE SOCIAL (FASE I)</v>
          </cell>
          <cell r="D1263" t="str">
            <v>ATIPIRIS</v>
          </cell>
          <cell r="E1263">
            <v>8</v>
          </cell>
          <cell r="F1263" t="str">
            <v>DISTRITO - 8</v>
          </cell>
          <cell r="G1263" t="str">
            <v>I</v>
          </cell>
          <cell r="H1263">
            <v>15217</v>
          </cell>
          <cell r="I1263">
            <v>0</v>
          </cell>
          <cell r="J1263">
            <v>15217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2</v>
          </cell>
          <cell r="R1263" t="str">
            <v>OBRAS Y MEDIO AMBIENTE</v>
          </cell>
          <cell r="S1263">
            <v>12</v>
          </cell>
          <cell r="T1263" t="str">
            <v>INFRAESTRUCTURA URBANA Y RURAL</v>
          </cell>
          <cell r="U1263">
            <v>2</v>
          </cell>
          <cell r="V1263" t="str">
            <v>PROYECTOS - 2007 P/CONCLUSION</v>
          </cell>
          <cell r="W1263">
            <v>1680</v>
          </cell>
        </row>
        <row r="1264">
          <cell r="B1264" t="str">
            <v>B05-16214-00000</v>
          </cell>
          <cell r="C1264" t="str">
            <v>CONSTRUCCION SEDE SOCIAL (FASE I)</v>
          </cell>
          <cell r="D1264" t="str">
            <v>JARDINES</v>
          </cell>
          <cell r="E1264">
            <v>8</v>
          </cell>
          <cell r="F1264" t="str">
            <v>DISTRITO - 8</v>
          </cell>
          <cell r="G1264" t="str">
            <v>I</v>
          </cell>
          <cell r="H1264">
            <v>51407</v>
          </cell>
          <cell r="I1264">
            <v>22638</v>
          </cell>
          <cell r="J1264">
            <v>28769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2</v>
          </cell>
          <cell r="R1264" t="str">
            <v>OBRAS Y MEDIO AMBIENTE</v>
          </cell>
          <cell r="S1264">
            <v>12</v>
          </cell>
          <cell r="T1264" t="str">
            <v>INFRAESTRUCTURA URBANA Y RURAL</v>
          </cell>
          <cell r="U1264">
            <v>2</v>
          </cell>
          <cell r="V1264" t="str">
            <v>PROYECTOS - 2007 P/CONCLUSION</v>
          </cell>
          <cell r="W1264">
            <v>1681</v>
          </cell>
        </row>
        <row r="1265">
          <cell r="B1265" t="str">
            <v>B05-16215-00000</v>
          </cell>
          <cell r="C1265" t="str">
            <v>CONSTRUCCION SEDE SOCIAL (FASE I)</v>
          </cell>
          <cell r="D1265" t="str">
            <v>SAN FRANCISCO II</v>
          </cell>
          <cell r="E1265">
            <v>8</v>
          </cell>
          <cell r="F1265" t="str">
            <v>DISTRITO - 8</v>
          </cell>
          <cell r="G1265" t="str">
            <v>I</v>
          </cell>
          <cell r="H1265">
            <v>7018</v>
          </cell>
          <cell r="I1265">
            <v>0</v>
          </cell>
          <cell r="J1265">
            <v>7018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2</v>
          </cell>
          <cell r="R1265" t="str">
            <v>OBRAS Y MEDIO AMBIENTE</v>
          </cell>
          <cell r="S1265">
            <v>12</v>
          </cell>
          <cell r="T1265" t="str">
            <v>INFRAESTRUCTURA URBANA Y RURAL</v>
          </cell>
          <cell r="U1265">
            <v>2</v>
          </cell>
          <cell r="V1265" t="str">
            <v>PROYECTOS - 2007 P/CONCLUSION</v>
          </cell>
          <cell r="W1265">
            <v>1682</v>
          </cell>
        </row>
        <row r="1266">
          <cell r="B1266" t="str">
            <v>B05-16225-00000</v>
          </cell>
          <cell r="C1266" t="str">
            <v>CONSTRUCCION SEDE SOCIAL (FASE I)</v>
          </cell>
          <cell r="D1266" t="str">
            <v>LLONTOP</v>
          </cell>
          <cell r="E1266">
            <v>8</v>
          </cell>
          <cell r="F1266" t="str">
            <v>DISTRITO - 8</v>
          </cell>
          <cell r="G1266" t="str">
            <v>I</v>
          </cell>
          <cell r="H1266">
            <v>5135</v>
          </cell>
          <cell r="I1266">
            <v>0</v>
          </cell>
          <cell r="J1266">
            <v>5135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2</v>
          </cell>
          <cell r="R1266" t="str">
            <v>OBRAS Y MEDIO AMBIENTE</v>
          </cell>
          <cell r="S1266">
            <v>12</v>
          </cell>
          <cell r="T1266" t="str">
            <v>INFRAESTRUCTURA URBANA Y RURAL</v>
          </cell>
          <cell r="U1266">
            <v>2</v>
          </cell>
          <cell r="V1266" t="str">
            <v>PROYECTOS - 2007 P/CONCLUSION</v>
          </cell>
          <cell r="W1266">
            <v>1684</v>
          </cell>
        </row>
        <row r="1267">
          <cell r="B1267" t="str">
            <v>B05-16226-00000</v>
          </cell>
          <cell r="C1267" t="str">
            <v>CONSTRUCCION SEDE SOCIAL (FASE I)</v>
          </cell>
          <cell r="D1267" t="str">
            <v>ROSEDAL  VENTILLA</v>
          </cell>
          <cell r="E1267">
            <v>8</v>
          </cell>
          <cell r="F1267" t="str">
            <v>DISTRITO - 8</v>
          </cell>
          <cell r="G1267" t="str">
            <v>I</v>
          </cell>
          <cell r="H1267">
            <v>51407</v>
          </cell>
          <cell r="I1267">
            <v>22638</v>
          </cell>
          <cell r="J1267">
            <v>28769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2</v>
          </cell>
          <cell r="R1267" t="str">
            <v>OBRAS Y MEDIO AMBIENTE</v>
          </cell>
          <cell r="S1267">
            <v>12</v>
          </cell>
          <cell r="T1267" t="str">
            <v>INFRAESTRUCTURA URBANA Y RURAL</v>
          </cell>
          <cell r="U1267">
            <v>2</v>
          </cell>
          <cell r="V1267" t="str">
            <v>PROYECTOS - 2007 P/CONCLUSION</v>
          </cell>
          <cell r="W1267">
            <v>1685</v>
          </cell>
        </row>
        <row r="1268">
          <cell r="B1268" t="str">
            <v>B05-16264-00000</v>
          </cell>
          <cell r="C1268" t="str">
            <v>DOTACION DE CEMENTO PARA CONSTRUCCION DE CORDONES DE ACERA  Y VEREDAS (GENERACION DE EMPLEO)</v>
          </cell>
          <cell r="D1268" t="str">
            <v>DISTRITO 8</v>
          </cell>
          <cell r="E1268">
            <v>8</v>
          </cell>
          <cell r="F1268" t="str">
            <v>DISTRITO - 8</v>
          </cell>
          <cell r="G1268" t="str">
            <v>I</v>
          </cell>
          <cell r="H1268">
            <v>51407</v>
          </cell>
          <cell r="I1268">
            <v>0</v>
          </cell>
          <cell r="J1268">
            <v>51407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2</v>
          </cell>
          <cell r="R1268" t="str">
            <v>OBRAS Y MEDIO AMBIENTE</v>
          </cell>
          <cell r="S1268">
            <v>18</v>
          </cell>
          <cell r="T1268" t="str">
            <v>CONSTRUCCION Y MANTENIMIENTO DE CAMINOS VECINALES</v>
          </cell>
          <cell r="U1268">
            <v>2</v>
          </cell>
          <cell r="V1268" t="str">
            <v>PROYECTOS - 2007 P/CONCLUSION</v>
          </cell>
          <cell r="W1268">
            <v>1688</v>
          </cell>
        </row>
        <row r="1269">
          <cell r="B1269" t="str">
            <v>B05-16336-00000</v>
          </cell>
          <cell r="C1269" t="str">
            <v>DOTACION DE LOSETAS PARA CALLE RAYAS (GENERACION DE EMPLEO)</v>
          </cell>
          <cell r="D1269" t="str">
            <v>25 DE JULIO</v>
          </cell>
          <cell r="E1269">
            <v>8</v>
          </cell>
          <cell r="F1269" t="str">
            <v>DISTRITO - 8</v>
          </cell>
          <cell r="G1269" t="str">
            <v>I</v>
          </cell>
          <cell r="H1269">
            <v>175257</v>
          </cell>
          <cell r="I1269">
            <v>0</v>
          </cell>
          <cell r="J1269">
            <v>175257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2</v>
          </cell>
          <cell r="R1269" t="str">
            <v>OBRAS Y MEDIO AMBIENTE</v>
          </cell>
          <cell r="S1269">
            <v>18</v>
          </cell>
          <cell r="T1269" t="str">
            <v>CONSTRUCCION Y MANTENIMIENTO DE CAMINOS VECINALES</v>
          </cell>
          <cell r="U1269">
            <v>2</v>
          </cell>
          <cell r="V1269" t="str">
            <v>PROYECTOS - 2007 P/CONCLUSION</v>
          </cell>
          <cell r="W1269">
            <v>1689</v>
          </cell>
        </row>
        <row r="1270">
          <cell r="B1270" t="str">
            <v>B05-16465-00000</v>
          </cell>
          <cell r="C1270" t="str">
            <v>DOTACION DE MATERIALES DE CONSTRUCCION PARA CORDONES DE ACERA  (FASE II) (GENERACION DE EMPLEO)</v>
          </cell>
          <cell r="D1270" t="str">
            <v>ALONZO DE MENDOZA</v>
          </cell>
          <cell r="E1270">
            <v>8</v>
          </cell>
          <cell r="F1270" t="str">
            <v>DISTRITO - 8</v>
          </cell>
          <cell r="G1270" t="str">
            <v>I</v>
          </cell>
          <cell r="H1270">
            <v>17786</v>
          </cell>
          <cell r="I1270">
            <v>17786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2</v>
          </cell>
          <cell r="R1270" t="str">
            <v>OBRAS Y MEDIO AMBIENTE</v>
          </cell>
          <cell r="S1270">
            <v>25</v>
          </cell>
          <cell r="T1270" t="str">
            <v>PROGRAMA INTENSIVO DE EMPLEO - GEN. EMPLEO</v>
          </cell>
          <cell r="U1270">
            <v>2</v>
          </cell>
          <cell r="V1270" t="str">
            <v>PROYECTOS - 2007 P/CONCLUSION</v>
          </cell>
          <cell r="W1270">
            <v>1693</v>
          </cell>
        </row>
        <row r="1271">
          <cell r="B1271" t="str">
            <v>B05-16468-00000</v>
          </cell>
          <cell r="C1271" t="str">
            <v>DOTACION DE MATERIALES DE CONSTRUCCION PARA CORDONES DE ACERA (CEMENTO Y ARENA) (GENERACION DE EMPLEO)</v>
          </cell>
          <cell r="D1271" t="str">
            <v>12 DE ABRIL</v>
          </cell>
          <cell r="E1271">
            <v>8</v>
          </cell>
          <cell r="F1271" t="str">
            <v>DISTRITO - 8</v>
          </cell>
          <cell r="G1271" t="str">
            <v>I</v>
          </cell>
          <cell r="H1271">
            <v>51407</v>
          </cell>
          <cell r="I1271">
            <v>0</v>
          </cell>
          <cell r="J1271">
            <v>51407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2</v>
          </cell>
          <cell r="R1271" t="str">
            <v>OBRAS Y MEDIO AMBIENTE</v>
          </cell>
          <cell r="S1271">
            <v>25</v>
          </cell>
          <cell r="T1271" t="str">
            <v>PROGRAMA INTENSIVO DE EMPLEO - GEN. EMPLEO</v>
          </cell>
          <cell r="U1271">
            <v>2</v>
          </cell>
          <cell r="V1271" t="str">
            <v>PROYECTOS - 2007 P/CONCLUSION</v>
          </cell>
          <cell r="W1271">
            <v>1694</v>
          </cell>
        </row>
        <row r="1272">
          <cell r="B1272" t="str">
            <v>B05-16483-00000</v>
          </cell>
          <cell r="C1272" t="str">
            <v>DOTACION DE MATERIALES DE CONSTRUCCION PARA CORDONES DE ACERA (GENERACION DE EMPLEO)</v>
          </cell>
          <cell r="D1272" t="str">
            <v>SAN SEBASTIAN  I</v>
          </cell>
          <cell r="E1272">
            <v>8</v>
          </cell>
          <cell r="F1272" t="str">
            <v>DISTRITO - 8</v>
          </cell>
          <cell r="G1272" t="str">
            <v>I</v>
          </cell>
          <cell r="H1272">
            <v>17991</v>
          </cell>
          <cell r="I1272">
            <v>17991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2</v>
          </cell>
          <cell r="R1272" t="str">
            <v>OBRAS Y MEDIO AMBIENTE</v>
          </cell>
          <cell r="S1272">
            <v>25</v>
          </cell>
          <cell r="T1272" t="str">
            <v>PROGRAMA INTENSIVO DE EMPLEO - GEN. EMPLEO</v>
          </cell>
          <cell r="U1272">
            <v>2</v>
          </cell>
          <cell r="V1272" t="str">
            <v>PROYECTOS - 2007 P/CONCLUSION</v>
          </cell>
          <cell r="W1272">
            <v>1696</v>
          </cell>
        </row>
        <row r="1273">
          <cell r="B1273" t="str">
            <v>B05-16486-00000</v>
          </cell>
          <cell r="C1273" t="str">
            <v>DOTACION DE MATERIALES DE CONSTRUCCION PARA CORDONES DE ACERA (GENERACION DE EMPLEO)</v>
          </cell>
          <cell r="D1273" t="str">
            <v>SENKATA PUCARANI  ANEXO</v>
          </cell>
          <cell r="E1273">
            <v>8</v>
          </cell>
          <cell r="F1273" t="str">
            <v>DISTRITO - 8</v>
          </cell>
          <cell r="G1273" t="str">
            <v>I</v>
          </cell>
          <cell r="H1273">
            <v>44142</v>
          </cell>
          <cell r="I1273">
            <v>44142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2</v>
          </cell>
          <cell r="R1273" t="str">
            <v>OBRAS Y MEDIO AMBIENTE</v>
          </cell>
          <cell r="S1273">
            <v>25</v>
          </cell>
          <cell r="T1273" t="str">
            <v>PROGRAMA INTENSIVO DE EMPLEO - GEN. EMPLEO</v>
          </cell>
          <cell r="U1273">
            <v>2</v>
          </cell>
          <cell r="V1273" t="str">
            <v>PROYECTOS - 2007 P/CONCLUSION</v>
          </cell>
          <cell r="W1273">
            <v>1697</v>
          </cell>
        </row>
        <row r="1274">
          <cell r="B1274" t="str">
            <v>B05-16487-00000</v>
          </cell>
          <cell r="C1274" t="str">
            <v>DOTACION DE MATERIALES DE CONSTRUCCION PARA CORDONES DE ACERA AV.  ILLIMANI (GENERACION DE EMPLEO)</v>
          </cell>
          <cell r="D1274" t="str">
            <v>UTAMAHUA</v>
          </cell>
          <cell r="E1274">
            <v>8</v>
          </cell>
          <cell r="F1274" t="str">
            <v>DISTRITO - 8</v>
          </cell>
          <cell r="G1274" t="str">
            <v>I</v>
          </cell>
          <cell r="H1274">
            <v>51407</v>
          </cell>
          <cell r="I1274">
            <v>51407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2</v>
          </cell>
          <cell r="R1274" t="str">
            <v>OBRAS Y MEDIO AMBIENTE</v>
          </cell>
          <cell r="S1274">
            <v>25</v>
          </cell>
          <cell r="T1274" t="str">
            <v>PROGRAMA INTENSIVO DE EMPLEO - GEN. EMPLEO</v>
          </cell>
          <cell r="U1274">
            <v>2</v>
          </cell>
          <cell r="V1274" t="str">
            <v>PROYECTOS - 2007 P/CONCLUSION</v>
          </cell>
          <cell r="W1274">
            <v>1698</v>
          </cell>
        </row>
        <row r="1275">
          <cell r="B1275" t="str">
            <v>B05-16498-00000</v>
          </cell>
          <cell r="C1275" t="str">
            <v>DOTACION DE MATERIALES DE CONSTRUCCION PARA CORDONES DE ACERA Y VEREDAS (COMPLEMENTACION) (GENERACION DE EMPLEO)</v>
          </cell>
          <cell r="D1275" t="str">
            <v>VIRGEN DE COPACABANA</v>
          </cell>
          <cell r="E1275">
            <v>8</v>
          </cell>
          <cell r="F1275" t="str">
            <v>DISTRITO - 8</v>
          </cell>
          <cell r="G1275" t="str">
            <v>I</v>
          </cell>
          <cell r="H1275">
            <v>51407</v>
          </cell>
          <cell r="I1275">
            <v>51407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2</v>
          </cell>
          <cell r="R1275" t="str">
            <v>OBRAS Y MEDIO AMBIENTE</v>
          </cell>
          <cell r="S1275">
            <v>25</v>
          </cell>
          <cell r="T1275" t="str">
            <v>PROGRAMA INTENSIVO DE EMPLEO - GEN. EMPLEO</v>
          </cell>
          <cell r="U1275">
            <v>2</v>
          </cell>
          <cell r="V1275" t="str">
            <v>PROYECTOS - 2007 P/CONCLUSION</v>
          </cell>
          <cell r="W1275">
            <v>1699</v>
          </cell>
        </row>
        <row r="1276">
          <cell r="B1276" t="str">
            <v>B05-16499-00000</v>
          </cell>
          <cell r="C1276" t="str">
            <v>DOTACION DE MATERIALES DE CONSTRUCCION PARA CORDONES DE ACERA Y VEREDAS (FASE II) (GENERACION DE EMPLEO)</v>
          </cell>
          <cell r="D1276" t="str">
            <v>NUEVA ESPERANZA</v>
          </cell>
          <cell r="E1276">
            <v>8</v>
          </cell>
          <cell r="F1276" t="str">
            <v>DISTRITO - 8</v>
          </cell>
          <cell r="G1276" t="str">
            <v>I</v>
          </cell>
          <cell r="H1276">
            <v>17990</v>
          </cell>
          <cell r="I1276">
            <v>0</v>
          </cell>
          <cell r="J1276">
            <v>17990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2</v>
          </cell>
          <cell r="R1276" t="str">
            <v>OBRAS Y MEDIO AMBIENTE</v>
          </cell>
          <cell r="S1276">
            <v>25</v>
          </cell>
          <cell r="T1276" t="str">
            <v>PROGRAMA INTENSIVO DE EMPLEO - GEN. EMPLEO</v>
          </cell>
          <cell r="U1276">
            <v>2</v>
          </cell>
          <cell r="V1276" t="str">
            <v>PROYECTOS - 2007 P/CONCLUSION</v>
          </cell>
          <cell r="W1276">
            <v>1700</v>
          </cell>
        </row>
        <row r="1277">
          <cell r="B1277" t="str">
            <v>B05-16501-00000</v>
          </cell>
          <cell r="C1277" t="str">
            <v>DOTACION DE MATERIALES DE CONSTRUCCION PARA EMPEDRADO CALLES 17 DE ABRIL, TUPUIGATO Y PUMACILLO (GENERACION DE EMPLEO)</v>
          </cell>
          <cell r="D1277" t="str">
            <v>JUANCITO PINTO</v>
          </cell>
          <cell r="E1277">
            <v>8</v>
          </cell>
          <cell r="F1277" t="str">
            <v>DISTRITO - 8</v>
          </cell>
          <cell r="G1277" t="str">
            <v>I</v>
          </cell>
          <cell r="H1277">
            <v>25984</v>
          </cell>
          <cell r="I1277">
            <v>25984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2</v>
          </cell>
          <cell r="R1277" t="str">
            <v>OBRAS Y MEDIO AMBIENTE</v>
          </cell>
          <cell r="S1277">
            <v>18</v>
          </cell>
          <cell r="T1277" t="str">
            <v>CONSTRUCCION Y MANTENIMIENTO DE CAMINOS VECINALES</v>
          </cell>
          <cell r="U1277">
            <v>2</v>
          </cell>
          <cell r="V1277" t="str">
            <v>PROYECTOS - 2007 P/CONCLUSION</v>
          </cell>
          <cell r="W1277">
            <v>1701</v>
          </cell>
        </row>
        <row r="1278">
          <cell r="B1278" t="str">
            <v>B05-16502-00000</v>
          </cell>
          <cell r="C1278" t="str">
            <v>DOTACION DE MATERIALES DE CONSTRUCCION PARA EMPEDRADO DE CALLES (GENERACION DE EMPLEO)</v>
          </cell>
          <cell r="D1278" t="str">
            <v>FLORIDA SENKATA</v>
          </cell>
          <cell r="E1278">
            <v>8</v>
          </cell>
          <cell r="F1278" t="str">
            <v>DISTRITO - 8</v>
          </cell>
          <cell r="G1278" t="str">
            <v>I</v>
          </cell>
          <cell r="H1278">
            <v>66422</v>
          </cell>
          <cell r="I1278">
            <v>66422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2</v>
          </cell>
          <cell r="R1278" t="str">
            <v>OBRAS Y MEDIO AMBIENTE</v>
          </cell>
          <cell r="S1278">
            <v>18</v>
          </cell>
          <cell r="T1278" t="str">
            <v>CONSTRUCCION Y MANTENIMIENTO DE CAMINOS VECINALES</v>
          </cell>
          <cell r="U1278">
            <v>2</v>
          </cell>
          <cell r="V1278" t="str">
            <v>PROYECTOS - 2007 P/CONCLUSION</v>
          </cell>
          <cell r="W1278">
            <v>1702</v>
          </cell>
        </row>
        <row r="1279">
          <cell r="B1279" t="str">
            <v>B05-16503-00000</v>
          </cell>
          <cell r="C1279" t="str">
            <v>DOTACION DE MATERIALES DE CONSTRUCCION PARA EMPEDRADO DE CALLES (GENERACION DE EMPLEO)</v>
          </cell>
          <cell r="D1279" t="str">
            <v>POLONIA</v>
          </cell>
          <cell r="E1279">
            <v>8</v>
          </cell>
          <cell r="F1279" t="str">
            <v>DISTRITO - 8</v>
          </cell>
          <cell r="G1279" t="str">
            <v>I</v>
          </cell>
          <cell r="H1279">
            <v>52076</v>
          </cell>
          <cell r="I1279">
            <v>0</v>
          </cell>
          <cell r="J1279">
            <v>52076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2</v>
          </cell>
          <cell r="R1279" t="str">
            <v>OBRAS Y MEDIO AMBIENTE</v>
          </cell>
          <cell r="S1279">
            <v>18</v>
          </cell>
          <cell r="T1279" t="str">
            <v>CONSTRUCCION Y MANTENIMIENTO DE CAMINOS VECINALES</v>
          </cell>
          <cell r="U1279">
            <v>2</v>
          </cell>
          <cell r="V1279" t="str">
            <v>PROYECTOS - 2007 P/CONCLUSION</v>
          </cell>
          <cell r="W1279">
            <v>1703</v>
          </cell>
        </row>
        <row r="1280">
          <cell r="B1280" t="str">
            <v>B05-16504-00000</v>
          </cell>
          <cell r="C1280" t="str">
            <v>DOTACION DE MATERIALES DE CONSTRUCCION PARA EMPEDRADO DE CALLES + CEMENTO PARA VEREDAS (GENERACION DE EMPLEO)</v>
          </cell>
          <cell r="D1280" t="str">
            <v>LA PAZ</v>
          </cell>
          <cell r="E1280">
            <v>8</v>
          </cell>
          <cell r="F1280" t="str">
            <v>DISTRITO - 8</v>
          </cell>
          <cell r="G1280" t="str">
            <v>I</v>
          </cell>
          <cell r="H1280">
            <v>51407</v>
          </cell>
          <cell r="I1280">
            <v>51407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2</v>
          </cell>
          <cell r="R1280" t="str">
            <v>OBRAS Y MEDIO AMBIENTE</v>
          </cell>
          <cell r="S1280">
            <v>18</v>
          </cell>
          <cell r="T1280" t="str">
            <v>CONSTRUCCION Y MANTENIMIENTO DE CAMINOS VECINALES</v>
          </cell>
          <cell r="U1280">
            <v>2</v>
          </cell>
          <cell r="V1280" t="str">
            <v>PROYECTOS - 2007 P/CONCLUSION</v>
          </cell>
          <cell r="W1280">
            <v>1704</v>
          </cell>
        </row>
        <row r="1281">
          <cell r="B1281" t="str">
            <v>B05-16522-00000</v>
          </cell>
          <cell r="C1281" t="str">
            <v>DOTACION DE MATERIALES DE CONSTRUCCION PARA ENLOSETADO AV. PANORAMICA (GENERACION DE EMPLEO)</v>
          </cell>
          <cell r="D1281" t="str">
            <v>DISTRITO 8</v>
          </cell>
          <cell r="E1281">
            <v>8</v>
          </cell>
          <cell r="F1281" t="str">
            <v>DISTRITO - 8</v>
          </cell>
          <cell r="G1281" t="str">
            <v>I</v>
          </cell>
          <cell r="H1281">
            <v>46306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46306</v>
          </cell>
          <cell r="P1281">
            <v>0</v>
          </cell>
          <cell r="Q1281">
            <v>2</v>
          </cell>
          <cell r="R1281" t="str">
            <v>OBRAS Y MEDIO AMBIENTE</v>
          </cell>
          <cell r="S1281">
            <v>18</v>
          </cell>
          <cell r="T1281" t="str">
            <v>CONSTRUCCION Y MANTENIMIENTO DE CAMINOS VECINALES</v>
          </cell>
          <cell r="U1281">
            <v>2</v>
          </cell>
          <cell r="V1281" t="str">
            <v>PROYECTOS - 2007 P/CONCLUSION</v>
          </cell>
          <cell r="W1281">
            <v>1705</v>
          </cell>
        </row>
        <row r="1282">
          <cell r="B1282" t="str">
            <v>B05-16539-00000</v>
          </cell>
          <cell r="C1282" t="str">
            <v>ENLOSETADO CALLE SAN JORGE</v>
          </cell>
          <cell r="D1282" t="str">
            <v>SAN PEDRO  A</v>
          </cell>
          <cell r="E1282">
            <v>8</v>
          </cell>
          <cell r="F1282" t="str">
            <v>DISTRITO - 8</v>
          </cell>
          <cell r="G1282" t="str">
            <v>I</v>
          </cell>
          <cell r="H1282">
            <v>36769</v>
          </cell>
          <cell r="I1282">
            <v>26769</v>
          </cell>
          <cell r="J1282">
            <v>10000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2</v>
          </cell>
          <cell r="R1282" t="str">
            <v>OBRAS Y MEDIO AMBIENTE</v>
          </cell>
          <cell r="S1282">
            <v>18</v>
          </cell>
          <cell r="T1282" t="str">
            <v>CONSTRUCCION Y MANTENIMIENTO DE CAMINOS VECINALES</v>
          </cell>
          <cell r="U1282">
            <v>2</v>
          </cell>
          <cell r="V1282" t="str">
            <v>PROYECTOS - 2007 P/CONCLUSION</v>
          </cell>
          <cell r="W1282">
            <v>1706</v>
          </cell>
        </row>
        <row r="1283">
          <cell r="B1283" t="str">
            <v>B05-16580-00000</v>
          </cell>
          <cell r="C1283" t="str">
            <v>DOTACION DE MATERIALES DE CONSTRUCCION PARA GUARDERIA INFANTIL (FASE II)</v>
          </cell>
          <cell r="D1283" t="str">
            <v xml:space="preserve">27 DE MAYO </v>
          </cell>
          <cell r="E1283">
            <v>8</v>
          </cell>
          <cell r="F1283" t="str">
            <v>DISTRITO - 8</v>
          </cell>
          <cell r="G1283" t="str">
            <v>I</v>
          </cell>
          <cell r="H1283">
            <v>20000</v>
          </cell>
          <cell r="I1283">
            <v>0</v>
          </cell>
          <cell r="J1283">
            <v>20000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2</v>
          </cell>
          <cell r="R1283" t="str">
            <v>OBRAS Y MEDIO AMBIENTE</v>
          </cell>
          <cell r="S1283">
            <v>12</v>
          </cell>
          <cell r="T1283" t="str">
            <v>INFRAESTRUCTURA URBANA Y RURAL</v>
          </cell>
          <cell r="U1283">
            <v>2</v>
          </cell>
          <cell r="V1283" t="str">
            <v>PROYECTOS - 2007 P/CONCLUSION</v>
          </cell>
          <cell r="W1283">
            <v>1707</v>
          </cell>
        </row>
        <row r="1284">
          <cell r="B1284" t="str">
            <v>B05-16584-00000</v>
          </cell>
          <cell r="C1284" t="str">
            <v>DOTACION DE MATERIALES DE CONSTRUCCION PARA OBRA FINA DE SEDE SOCIAL (CONCLUSION)</v>
          </cell>
          <cell r="D1284" t="str">
            <v>8 DE ENERO JUNTHUMA</v>
          </cell>
          <cell r="E1284">
            <v>8</v>
          </cell>
          <cell r="F1284" t="str">
            <v>DISTRITO - 8</v>
          </cell>
          <cell r="G1284" t="str">
            <v>I</v>
          </cell>
          <cell r="H1284">
            <v>46627</v>
          </cell>
          <cell r="I1284">
            <v>17858</v>
          </cell>
          <cell r="J1284">
            <v>17984</v>
          </cell>
          <cell r="K1284">
            <v>10785</v>
          </cell>
          <cell r="L1284">
            <v>0</v>
          </cell>
          <cell r="M1284">
            <v>0</v>
          </cell>
          <cell r="N1284">
            <v>10785</v>
          </cell>
          <cell r="O1284">
            <v>0</v>
          </cell>
          <cell r="P1284">
            <v>0</v>
          </cell>
          <cell r="Q1284">
            <v>2</v>
          </cell>
          <cell r="R1284" t="str">
            <v>OBRAS Y MEDIO AMBIENTE</v>
          </cell>
          <cell r="S1284">
            <v>12</v>
          </cell>
          <cell r="T1284" t="str">
            <v>INFRAESTRUCTURA URBANA Y RURAL</v>
          </cell>
          <cell r="U1284">
            <v>2</v>
          </cell>
          <cell r="V1284" t="str">
            <v>PROYECTOS - 2007 P/CONCLUSION</v>
          </cell>
          <cell r="W1284">
            <v>1708</v>
          </cell>
        </row>
        <row r="1285">
          <cell r="B1285" t="str">
            <v>B05-16589-00000</v>
          </cell>
          <cell r="C1285" t="str">
            <v>DOTACION DE MATERIALES DE CONSTRUCCION PARA PLAZA</v>
          </cell>
          <cell r="D1285" t="str">
            <v>SAN SEBASTIAN SECTOR II A</v>
          </cell>
          <cell r="E1285">
            <v>8</v>
          </cell>
          <cell r="F1285" t="str">
            <v>DISTRITO - 8</v>
          </cell>
          <cell r="G1285" t="str">
            <v>I</v>
          </cell>
          <cell r="H1285">
            <v>51407</v>
          </cell>
          <cell r="I1285">
            <v>22638</v>
          </cell>
          <cell r="J1285">
            <v>12380</v>
          </cell>
          <cell r="K1285">
            <v>16389</v>
          </cell>
          <cell r="L1285">
            <v>0</v>
          </cell>
          <cell r="M1285">
            <v>0</v>
          </cell>
          <cell r="N1285">
            <v>16389</v>
          </cell>
          <cell r="O1285">
            <v>0</v>
          </cell>
          <cell r="P1285">
            <v>0</v>
          </cell>
          <cell r="Q1285">
            <v>2</v>
          </cell>
          <cell r="R1285" t="str">
            <v>OBRAS Y MEDIO AMBIENTE</v>
          </cell>
          <cell r="S1285">
            <v>12</v>
          </cell>
          <cell r="T1285" t="str">
            <v>INFRAESTRUCTURA URBANA Y RURAL</v>
          </cell>
          <cell r="U1285">
            <v>2</v>
          </cell>
          <cell r="V1285" t="str">
            <v>PROYECTOS - 2007 P/CONCLUSION</v>
          </cell>
          <cell r="W1285">
            <v>1709</v>
          </cell>
        </row>
        <row r="1286">
          <cell r="B1286" t="str">
            <v>B05-16601-00000</v>
          </cell>
          <cell r="C1286" t="str">
            <v>DOTACION DE MATERIALES DE CONSTRUCCION PARA SEDE SOCIAL  (COMPLEMENTACION)</v>
          </cell>
          <cell r="D1286" t="str">
            <v>27 DE SEPTIEMBRE JUNTHUMA</v>
          </cell>
          <cell r="E1286">
            <v>8</v>
          </cell>
          <cell r="F1286" t="str">
            <v>DISTRITO - 8</v>
          </cell>
          <cell r="G1286" t="str">
            <v>I</v>
          </cell>
          <cell r="H1286">
            <v>51407</v>
          </cell>
          <cell r="I1286">
            <v>22638</v>
          </cell>
          <cell r="J1286">
            <v>28769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2</v>
          </cell>
          <cell r="R1286" t="str">
            <v>OBRAS Y MEDIO AMBIENTE</v>
          </cell>
          <cell r="S1286">
            <v>12</v>
          </cell>
          <cell r="T1286" t="str">
            <v>INFRAESTRUCTURA URBANA Y RURAL</v>
          </cell>
          <cell r="U1286">
            <v>2</v>
          </cell>
          <cell r="V1286" t="str">
            <v>PROYECTOS - 2007 P/CONCLUSION</v>
          </cell>
          <cell r="W1286">
            <v>1711</v>
          </cell>
        </row>
        <row r="1287">
          <cell r="B1287" t="str">
            <v>B05-16604-00000</v>
          </cell>
          <cell r="C1287" t="str">
            <v>DOTACION DE MATERIALES DE CONSTRUCCION PARA SEDE SOCIAL TINGLADO  (FASE IV)</v>
          </cell>
          <cell r="D1287" t="str">
            <v>VILLA MERCEDES U.V. "A"</v>
          </cell>
          <cell r="E1287">
            <v>8</v>
          </cell>
          <cell r="F1287" t="str">
            <v>DISTRITO - 8</v>
          </cell>
          <cell r="G1287" t="str">
            <v>I</v>
          </cell>
          <cell r="H1287">
            <v>150385</v>
          </cell>
          <cell r="I1287">
            <v>102401</v>
          </cell>
          <cell r="J1287">
            <v>47984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2</v>
          </cell>
          <cell r="R1287" t="str">
            <v>OBRAS Y MEDIO AMBIENTE</v>
          </cell>
          <cell r="S1287">
            <v>12</v>
          </cell>
          <cell r="T1287" t="str">
            <v>INFRAESTRUCTURA URBANA Y RURAL</v>
          </cell>
          <cell r="U1287">
            <v>2</v>
          </cell>
          <cell r="V1287" t="str">
            <v>PROYECTOS - 2007 P/CONCLUSION</v>
          </cell>
          <cell r="W1287">
            <v>1712</v>
          </cell>
        </row>
        <row r="1288">
          <cell r="B1288" t="str">
            <v>B05-16651-00000</v>
          </cell>
          <cell r="C1288" t="str">
            <v>DOTACION DE PIEDRAS PARA EMPEDRADO DE CALLES (GENERACION DE EMPLEO)</v>
          </cell>
          <cell r="D1288" t="str">
            <v>APOSTOL SANTIAGO</v>
          </cell>
          <cell r="E1288">
            <v>8</v>
          </cell>
          <cell r="F1288" t="str">
            <v>DISTRITO - 8</v>
          </cell>
          <cell r="G1288" t="str">
            <v>I</v>
          </cell>
          <cell r="H1288">
            <v>67704</v>
          </cell>
          <cell r="I1288">
            <v>67704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2</v>
          </cell>
          <cell r="R1288" t="str">
            <v>OBRAS Y MEDIO AMBIENTE</v>
          </cell>
          <cell r="S1288">
            <v>18</v>
          </cell>
          <cell r="T1288" t="str">
            <v>CONSTRUCCION Y MANTENIMIENTO DE CAMINOS VECINALES</v>
          </cell>
          <cell r="U1288">
            <v>2</v>
          </cell>
          <cell r="V1288" t="str">
            <v>PROYECTOS - 2007 P/CONCLUSION</v>
          </cell>
          <cell r="W1288">
            <v>1713</v>
          </cell>
        </row>
        <row r="1289">
          <cell r="B1289" t="str">
            <v>B05-16734-00000</v>
          </cell>
          <cell r="C1289" t="str">
            <v>ENLOSETADO CALLE 17 DE DICIEMBRE</v>
          </cell>
          <cell r="D1289" t="str">
            <v>LOS PINOS - SENKATA</v>
          </cell>
          <cell r="E1289">
            <v>8</v>
          </cell>
          <cell r="F1289" t="str">
            <v>DISTRITO - 8</v>
          </cell>
          <cell r="G1289" t="str">
            <v>I</v>
          </cell>
          <cell r="H1289">
            <v>7722</v>
          </cell>
          <cell r="I1289">
            <v>0</v>
          </cell>
          <cell r="J1289">
            <v>7722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2</v>
          </cell>
          <cell r="R1289" t="str">
            <v>OBRAS Y MEDIO AMBIENTE</v>
          </cell>
          <cell r="S1289">
            <v>18</v>
          </cell>
          <cell r="T1289" t="str">
            <v>CONSTRUCCION Y MANTENIMIENTO DE CAMINOS VECINALES</v>
          </cell>
          <cell r="U1289">
            <v>2</v>
          </cell>
          <cell r="V1289" t="str">
            <v>PROYECTOS - 2007 P/CONCLUSION</v>
          </cell>
          <cell r="W1289">
            <v>1714</v>
          </cell>
        </row>
        <row r="1290">
          <cell r="B1290" t="str">
            <v>B05-16800-00000</v>
          </cell>
          <cell r="C1290" t="str">
            <v>ENLOSETADO CALLES  CARACATO Y AYSACOLLO</v>
          </cell>
          <cell r="D1290" t="str">
            <v>KHANTATI</v>
          </cell>
          <cell r="E1290">
            <v>8</v>
          </cell>
          <cell r="F1290" t="str">
            <v>DISTRITO - 8</v>
          </cell>
          <cell r="G1290" t="str">
            <v>I</v>
          </cell>
          <cell r="H1290">
            <v>51435</v>
          </cell>
          <cell r="I1290">
            <v>22666</v>
          </cell>
          <cell r="J1290">
            <v>12380</v>
          </cell>
          <cell r="K1290">
            <v>16389</v>
          </cell>
          <cell r="L1290">
            <v>0</v>
          </cell>
          <cell r="M1290">
            <v>0</v>
          </cell>
          <cell r="N1290">
            <v>16389</v>
          </cell>
          <cell r="O1290">
            <v>0</v>
          </cell>
          <cell r="P1290">
            <v>0</v>
          </cell>
          <cell r="Q1290">
            <v>2</v>
          </cell>
          <cell r="R1290" t="str">
            <v>OBRAS Y MEDIO AMBIENTE</v>
          </cell>
          <cell r="S1290">
            <v>18</v>
          </cell>
          <cell r="T1290" t="str">
            <v>CONSTRUCCION Y MANTENIMIENTO DE CAMINOS VECINALES</v>
          </cell>
          <cell r="U1290">
            <v>2</v>
          </cell>
          <cell r="V1290" t="str">
            <v>PROYECTOS - 2007 P/CONCLUSION</v>
          </cell>
          <cell r="W1290">
            <v>1716</v>
          </cell>
        </row>
        <row r="1291">
          <cell r="B1291" t="str">
            <v>B05-16847-00000</v>
          </cell>
          <cell r="C1291" t="str">
            <v>ENLOSETADO DE PLAZA PRINCIPAL</v>
          </cell>
          <cell r="D1291" t="str">
            <v>VILLA MERCEDES U.V. "D"</v>
          </cell>
          <cell r="E1291">
            <v>8</v>
          </cell>
          <cell r="F1291" t="str">
            <v>DISTRITO - 8</v>
          </cell>
          <cell r="G1291" t="str">
            <v>I</v>
          </cell>
          <cell r="H1291">
            <v>4462</v>
          </cell>
          <cell r="I1291">
            <v>0</v>
          </cell>
          <cell r="J1291">
            <v>4462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2</v>
          </cell>
          <cell r="R1291" t="str">
            <v>OBRAS Y MEDIO AMBIENTE</v>
          </cell>
          <cell r="S1291">
            <v>18</v>
          </cell>
          <cell r="T1291" t="str">
            <v>CONSTRUCCION Y MANTENIMIENTO DE CAMINOS VECINALES</v>
          </cell>
          <cell r="U1291">
            <v>2</v>
          </cell>
          <cell r="V1291" t="str">
            <v>PROYECTOS - 2007 P/CONCLUSION</v>
          </cell>
          <cell r="W1291">
            <v>1717</v>
          </cell>
        </row>
        <row r="1292">
          <cell r="B1292" t="str">
            <v>B05-16715-00000</v>
          </cell>
          <cell r="C1292" t="str">
            <v>ENLOSETADO AV. HUAYNA POTOSI (FASE III)</v>
          </cell>
          <cell r="D1292" t="str">
            <v>N. HORIZONTES III</v>
          </cell>
          <cell r="E1292">
            <v>2</v>
          </cell>
          <cell r="F1292" t="str">
            <v>DISTRITO - 2</v>
          </cell>
          <cell r="G1292" t="str">
            <v>I</v>
          </cell>
          <cell r="H1292">
            <v>11911</v>
          </cell>
          <cell r="I1292">
            <v>11911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2</v>
          </cell>
          <cell r="R1292" t="str">
            <v>OBRAS Y MEDIO AMBIENTE</v>
          </cell>
          <cell r="S1292">
            <v>18</v>
          </cell>
          <cell r="T1292" t="str">
            <v>CONSTRUCCION Y MANTENIMIENTO DE CAMINOS VECINALES</v>
          </cell>
          <cell r="U1292">
            <v>2</v>
          </cell>
          <cell r="V1292" t="str">
            <v>PROYECTOS - 2007 P/CONCLUSION</v>
          </cell>
          <cell r="W1292">
            <v>1718</v>
          </cell>
        </row>
        <row r="1293">
          <cell r="B1293" t="str">
            <v>B05-16161-00000</v>
          </cell>
          <cell r="C1293" t="str">
            <v>CONSTRUCCION DE TINGLADO</v>
          </cell>
          <cell r="D1293" t="str">
            <v>VILLA TUNARI 1RA. SECCION</v>
          </cell>
          <cell r="E1293">
            <v>4</v>
          </cell>
          <cell r="F1293" t="str">
            <v>DISTRITO - 4</v>
          </cell>
          <cell r="G1293" t="str">
            <v>I</v>
          </cell>
          <cell r="H1293">
            <v>108000</v>
          </cell>
          <cell r="I1293">
            <v>108000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2</v>
          </cell>
          <cell r="R1293" t="str">
            <v>OBRAS Y MEDIO AMBIENTE</v>
          </cell>
          <cell r="S1293">
            <v>12</v>
          </cell>
          <cell r="T1293" t="str">
            <v>INFRAESTRUCTURA URBANA Y RURAL</v>
          </cell>
          <cell r="U1293">
            <v>2</v>
          </cell>
          <cell r="V1293" t="str">
            <v>PROYECTOS - 2007 P/CONCLUSION</v>
          </cell>
          <cell r="W1293">
            <v>1720</v>
          </cell>
        </row>
        <row r="1294">
          <cell r="B1294" t="str">
            <v>B05-16791-00000</v>
          </cell>
          <cell r="C1294" t="str">
            <v>ENLOSETADO CALLE SANTA LUCIA</v>
          </cell>
          <cell r="D1294" t="str">
            <v>VILLA TUNARI 1RA SECCION</v>
          </cell>
          <cell r="E1294">
            <v>4</v>
          </cell>
          <cell r="F1294" t="str">
            <v>DISTRITO - 4</v>
          </cell>
          <cell r="G1294" t="str">
            <v>I</v>
          </cell>
          <cell r="H1294">
            <v>20239</v>
          </cell>
          <cell r="I1294">
            <v>4382</v>
          </cell>
          <cell r="J1294">
            <v>11323</v>
          </cell>
          <cell r="K1294">
            <v>4534</v>
          </cell>
          <cell r="L1294">
            <v>0</v>
          </cell>
          <cell r="M1294">
            <v>0</v>
          </cell>
          <cell r="N1294">
            <v>4534</v>
          </cell>
          <cell r="O1294">
            <v>0</v>
          </cell>
          <cell r="P1294">
            <v>0</v>
          </cell>
          <cell r="Q1294">
            <v>2</v>
          </cell>
          <cell r="R1294" t="str">
            <v>OBRAS Y MEDIO AMBIENTE</v>
          </cell>
          <cell r="S1294">
            <v>18</v>
          </cell>
          <cell r="T1294" t="str">
            <v>CONSTRUCCION Y MANTENIMIENTO DE CAMINOS VECINALES</v>
          </cell>
          <cell r="U1294">
            <v>2</v>
          </cell>
          <cell r="V1294" t="str">
            <v>PROYECTOS - 2007 P/CONCLUSION</v>
          </cell>
          <cell r="W1294">
            <v>1722</v>
          </cell>
        </row>
        <row r="1295">
          <cell r="B1295" t="str">
            <v>B05-16693-00000</v>
          </cell>
          <cell r="C1295" t="str">
            <v>EMPEDRADO AV. LITORAL</v>
          </cell>
          <cell r="D1295" t="str">
            <v>AMACHUMA</v>
          </cell>
          <cell r="E1295">
            <v>10</v>
          </cell>
          <cell r="F1295" t="str">
            <v>DISTRITO - 10</v>
          </cell>
          <cell r="G1295" t="str">
            <v>I</v>
          </cell>
          <cell r="H1295">
            <v>29676</v>
          </cell>
          <cell r="I1295">
            <v>0</v>
          </cell>
          <cell r="J1295">
            <v>0</v>
          </cell>
          <cell r="K1295">
            <v>29676</v>
          </cell>
          <cell r="L1295">
            <v>0</v>
          </cell>
          <cell r="M1295">
            <v>0</v>
          </cell>
          <cell r="N1295">
            <v>29676</v>
          </cell>
          <cell r="O1295">
            <v>0</v>
          </cell>
          <cell r="P1295">
            <v>0</v>
          </cell>
          <cell r="Q1295">
            <v>2</v>
          </cell>
          <cell r="R1295" t="str">
            <v>OBRAS Y MEDIO AMBIENTE</v>
          </cell>
          <cell r="S1295">
            <v>18</v>
          </cell>
          <cell r="T1295" t="str">
            <v>CONSTRUCCION Y MANTENIMIENTO DE CAMINOS VECINALES</v>
          </cell>
          <cell r="U1295">
            <v>2</v>
          </cell>
          <cell r="V1295" t="str">
            <v>PROYECTOS - 2007 P/CONCLUSION</v>
          </cell>
          <cell r="W1295">
            <v>1723</v>
          </cell>
        </row>
        <row r="1296">
          <cell r="B1296" t="str">
            <v>B05-16192-00000</v>
          </cell>
          <cell r="C1296" t="str">
            <v>CONSTRUCCION PLAZA 2 DE FEBRERO</v>
          </cell>
          <cell r="D1296" t="str">
            <v>PARCOPATA</v>
          </cell>
          <cell r="E1296">
            <v>10</v>
          </cell>
          <cell r="F1296" t="str">
            <v>DISTRITO - 10</v>
          </cell>
          <cell r="G1296" t="str">
            <v>I</v>
          </cell>
          <cell r="H1296">
            <v>160000</v>
          </cell>
          <cell r="I1296">
            <v>160000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2</v>
          </cell>
          <cell r="R1296" t="str">
            <v>OBRAS Y MEDIO AMBIENTE</v>
          </cell>
          <cell r="S1296">
            <v>12</v>
          </cell>
          <cell r="T1296" t="str">
            <v>INFRAESTRUCTURA URBANA Y RURAL</v>
          </cell>
          <cell r="U1296">
            <v>2</v>
          </cell>
          <cell r="V1296" t="str">
            <v>PROYECTOS - 2007 P/CONCLUSION</v>
          </cell>
          <cell r="W1296">
            <v>1724</v>
          </cell>
        </row>
        <row r="1297">
          <cell r="B1297" t="str">
            <v>B05-16578-00000</v>
          </cell>
          <cell r="C1297" t="str">
            <v>DOTACION DE MATERIALES DE CONSTRUCCION PARA ENLOSETADO VARIAS CALLES (GENERACION DE EMPLEO)</v>
          </cell>
          <cell r="D1297" t="str">
            <v>ORO NEGRO</v>
          </cell>
          <cell r="E1297">
            <v>2</v>
          </cell>
          <cell r="F1297" t="str">
            <v>DISTRITO - 2</v>
          </cell>
          <cell r="G1297" t="str">
            <v>I</v>
          </cell>
          <cell r="H1297">
            <v>17000</v>
          </cell>
          <cell r="I1297">
            <v>17000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2</v>
          </cell>
          <cell r="R1297" t="str">
            <v>OBRAS Y MEDIO AMBIENTE</v>
          </cell>
          <cell r="S1297">
            <v>18</v>
          </cell>
          <cell r="T1297" t="str">
            <v>CONSTRUCCION Y MANTENIMIENTO DE CAMINOS VECINALES</v>
          </cell>
          <cell r="U1297">
            <v>2</v>
          </cell>
          <cell r="V1297" t="str">
            <v>PROYECTOS - 2007 P/CONCLUSION</v>
          </cell>
          <cell r="W1297">
            <v>1727</v>
          </cell>
        </row>
        <row r="1298">
          <cell r="B1298" t="str">
            <v>B05-16586-00000</v>
          </cell>
          <cell r="C1298" t="str">
            <v>DOTACION DE MATERIALES DE CONSTRUCCION PARA PISO DE ACERA (FASE I)  (GENERACION DE EMPLEO)</v>
          </cell>
          <cell r="D1298" t="str">
            <v>2 DE FEBRERO JHUNTUMA</v>
          </cell>
          <cell r="E1298">
            <v>8</v>
          </cell>
          <cell r="F1298" t="str">
            <v>DISTRITO - 8</v>
          </cell>
          <cell r="G1298" t="str">
            <v>I</v>
          </cell>
          <cell r="H1298">
            <v>20000</v>
          </cell>
          <cell r="I1298">
            <v>20000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2</v>
          </cell>
          <cell r="R1298" t="str">
            <v>OBRAS Y MEDIO AMBIENTE</v>
          </cell>
          <cell r="S1298">
            <v>25</v>
          </cell>
          <cell r="T1298" t="str">
            <v>PROGRAMA INTENSIVO DE EMPLEO - GEN. EMPLEO</v>
          </cell>
          <cell r="U1298">
            <v>2</v>
          </cell>
          <cell r="V1298" t="str">
            <v>PROYECTOS - 2007 P/CONCLUSION</v>
          </cell>
          <cell r="W1298">
            <v>1728</v>
          </cell>
        </row>
        <row r="1299">
          <cell r="B1299" t="str">
            <v>B05-16868-00000</v>
          </cell>
          <cell r="C1299" t="str">
            <v>EQUIPAMIENTO AUKI UTA "NUEVA LUZ"  Z. VILLA ADELA</v>
          </cell>
          <cell r="D1299" t="str">
            <v>DISTRITAL D-3</v>
          </cell>
          <cell r="E1299">
            <v>15</v>
          </cell>
          <cell r="F1299" t="str">
            <v>DISTRITAL</v>
          </cell>
          <cell r="G1299" t="str">
            <v>I</v>
          </cell>
          <cell r="H1299">
            <v>5730</v>
          </cell>
          <cell r="I1299">
            <v>5730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1</v>
          </cell>
          <cell r="R1299" t="str">
            <v>PROTECCION SOCIAL</v>
          </cell>
          <cell r="S1299">
            <v>5</v>
          </cell>
          <cell r="T1299" t="str">
            <v>PROMOCION Y POLITICAS DE GENERO</v>
          </cell>
          <cell r="U1299">
            <v>2</v>
          </cell>
          <cell r="V1299" t="str">
            <v>PROYECTOS - 2007 P/CONCLUSION</v>
          </cell>
          <cell r="W1299">
            <v>1730</v>
          </cell>
        </row>
        <row r="1300">
          <cell r="B1300" t="str">
            <v>B05-16181-00000</v>
          </cell>
          <cell r="C1300" t="str">
            <v>CONSTRUCCION MURO PERIMETRAL AUKI UTA Z. VILLA DOLORES "F"</v>
          </cell>
          <cell r="D1300" t="str">
            <v>DISTRITAL D-3</v>
          </cell>
          <cell r="E1300">
            <v>15</v>
          </cell>
          <cell r="F1300" t="str">
            <v>DISTRITAL</v>
          </cell>
          <cell r="G1300" t="str">
            <v>I</v>
          </cell>
          <cell r="H1300">
            <v>12598</v>
          </cell>
          <cell r="I1300">
            <v>12598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2</v>
          </cell>
          <cell r="R1300" t="str">
            <v>OBRAS Y MEDIO AMBIENTE</v>
          </cell>
          <cell r="S1300">
            <v>12</v>
          </cell>
          <cell r="T1300" t="str">
            <v>INFRAESTRUCTURA URBANA Y RURAL</v>
          </cell>
          <cell r="U1300">
            <v>2</v>
          </cell>
          <cell r="V1300" t="str">
            <v>PROYECTOS - 2007 P/CONCLUSION</v>
          </cell>
          <cell r="W1300">
            <v>1731</v>
          </cell>
        </row>
        <row r="1301">
          <cell r="B1301" t="str">
            <v>B05-16967-00000</v>
          </cell>
          <cell r="C1301" t="str">
            <v>REFACCION Y MANTENIMIENTO DE UNIDADES EDUCATIVAS DE EL ALTO 2007</v>
          </cell>
          <cell r="D1301" t="str">
            <v>DISTRITAL</v>
          </cell>
          <cell r="E1301">
            <v>15</v>
          </cell>
          <cell r="F1301" t="str">
            <v>DISTRITAL</v>
          </cell>
          <cell r="G1301" t="str">
            <v>I</v>
          </cell>
          <cell r="H1301">
            <v>10112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10112</v>
          </cell>
          <cell r="P1301">
            <v>0</v>
          </cell>
          <cell r="Q1301">
            <v>1</v>
          </cell>
          <cell r="R1301" t="str">
            <v>PROTECCION SOCIAL</v>
          </cell>
          <cell r="S1301">
            <v>1</v>
          </cell>
          <cell r="T1301" t="str">
            <v>SERVICIO DE EDUCACION</v>
          </cell>
          <cell r="U1301">
            <v>2</v>
          </cell>
          <cell r="V1301" t="str">
            <v>PROYECTOS - 2007 P/CONCLUSION</v>
          </cell>
          <cell r="W1301">
            <v>1733</v>
          </cell>
        </row>
        <row r="1302">
          <cell r="B1302" t="str">
            <v>B05-16916-00000</v>
          </cell>
          <cell r="C1302" t="str">
            <v>FORTALECIMIENTO DEL PROGRAMA DE ALFABETIZACION INFORMATICA ZONA NORTE</v>
          </cell>
          <cell r="D1302" t="str">
            <v>DISTRITAL</v>
          </cell>
          <cell r="E1302">
            <v>15</v>
          </cell>
          <cell r="F1302" t="str">
            <v>DISTRITAL</v>
          </cell>
          <cell r="G1302" t="str">
            <v>I</v>
          </cell>
          <cell r="H1302">
            <v>31500</v>
          </cell>
          <cell r="I1302">
            <v>31500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1</v>
          </cell>
          <cell r="R1302" t="str">
            <v>PROTECCION SOCIAL</v>
          </cell>
          <cell r="S1302">
            <v>1</v>
          </cell>
          <cell r="T1302" t="str">
            <v>SERVICIO DE EDUCACION</v>
          </cell>
          <cell r="U1302">
            <v>2</v>
          </cell>
          <cell r="V1302" t="str">
            <v>PROYECTOS - 2007 P/CONCLUSION</v>
          </cell>
          <cell r="W1302">
            <v>1734</v>
          </cell>
        </row>
        <row r="1303">
          <cell r="B1303" t="str">
            <v>B05-16917-00000</v>
          </cell>
          <cell r="C1303" t="str">
            <v>FORTALECIMIENTO DEL PROGRAMA DE ALFABETIZACION INFORMATICA ZONA SUR</v>
          </cell>
          <cell r="D1303" t="str">
            <v>DISTRITAL</v>
          </cell>
          <cell r="E1303">
            <v>15</v>
          </cell>
          <cell r="F1303" t="str">
            <v>DISTRITAL</v>
          </cell>
          <cell r="G1303" t="str">
            <v>I</v>
          </cell>
          <cell r="H1303">
            <v>31500</v>
          </cell>
          <cell r="I1303">
            <v>31500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1</v>
          </cell>
          <cell r="R1303" t="str">
            <v>PROTECCION SOCIAL</v>
          </cell>
          <cell r="S1303">
            <v>1</v>
          </cell>
          <cell r="T1303" t="str">
            <v>SERVICIO DE EDUCACION</v>
          </cell>
          <cell r="U1303">
            <v>2</v>
          </cell>
          <cell r="V1303" t="str">
            <v>PROYECTOS - 2007 P/CONCLUSION</v>
          </cell>
          <cell r="W1303">
            <v>1735</v>
          </cell>
        </row>
        <row r="1304">
          <cell r="B1304" t="str">
            <v>B05-16086-00000</v>
          </cell>
          <cell r="C1304" t="str">
            <v>CONSTRUCCION DE AMBIENTES PARA LA DNNA - SLIM</v>
          </cell>
          <cell r="D1304" t="str">
            <v>DISTRITAL D-6</v>
          </cell>
          <cell r="E1304">
            <v>15</v>
          </cell>
          <cell r="F1304" t="str">
            <v>DISTRITAL</v>
          </cell>
          <cell r="G1304" t="str">
            <v>I</v>
          </cell>
          <cell r="H1304">
            <v>212471</v>
          </cell>
          <cell r="I1304">
            <v>142471</v>
          </cell>
          <cell r="J1304">
            <v>70000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1</v>
          </cell>
          <cell r="R1304" t="str">
            <v>PROTECCION SOCIAL</v>
          </cell>
          <cell r="S1304">
            <v>5</v>
          </cell>
          <cell r="T1304" t="str">
            <v>PROMOCION Y POLITICAS DE GENERO</v>
          </cell>
          <cell r="U1304">
            <v>2</v>
          </cell>
          <cell r="V1304" t="str">
            <v>PROYECTOS - 2007 P/CONCLUSION</v>
          </cell>
          <cell r="W1304">
            <v>1741</v>
          </cell>
        </row>
        <row r="1305">
          <cell r="B1305" t="str">
            <v>B05-16063-00000</v>
          </cell>
          <cell r="C1305" t="str">
            <v xml:space="preserve">CONSTRUCCION CASA DE LA MUJER </v>
          </cell>
          <cell r="D1305" t="str">
            <v>DISTRITAL</v>
          </cell>
          <cell r="E1305">
            <v>15</v>
          </cell>
          <cell r="F1305" t="str">
            <v>DISTRITAL</v>
          </cell>
          <cell r="G1305" t="str">
            <v>I</v>
          </cell>
          <cell r="H1305">
            <v>300000</v>
          </cell>
          <cell r="I1305">
            <v>0</v>
          </cell>
          <cell r="J1305">
            <v>300000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1</v>
          </cell>
          <cell r="R1305" t="str">
            <v>PROTECCION SOCIAL</v>
          </cell>
          <cell r="S1305">
            <v>5</v>
          </cell>
          <cell r="T1305" t="str">
            <v>PROMOCION Y POLITICAS DE GENERO</v>
          </cell>
          <cell r="U1305">
            <v>2</v>
          </cell>
          <cell r="V1305" t="str">
            <v>PROYECTOS - 2007 P/CONCLUSION</v>
          </cell>
          <cell r="W1305">
            <v>1742</v>
          </cell>
        </row>
        <row r="1306">
          <cell r="B1306" t="str">
            <v>B05-16074-00000</v>
          </cell>
          <cell r="C1306" t="str">
            <v>CONSTRUCCION CENTRO DE SALUD SAN JOSE DE CHARAPAQUI (CONTRAPARTE PDEA - CTB)</v>
          </cell>
          <cell r="D1306" t="str">
            <v>DISTRITAL D-3</v>
          </cell>
          <cell r="E1306">
            <v>15</v>
          </cell>
          <cell r="F1306" t="str">
            <v>DISTRITAL</v>
          </cell>
          <cell r="G1306" t="str">
            <v>I</v>
          </cell>
          <cell r="H1306">
            <v>700000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700000</v>
          </cell>
          <cell r="P1306">
            <v>0</v>
          </cell>
          <cell r="Q1306">
            <v>1</v>
          </cell>
          <cell r="R1306" t="str">
            <v>PROTECCION SOCIAL</v>
          </cell>
          <cell r="S1306">
            <v>2</v>
          </cell>
          <cell r="T1306" t="str">
            <v>SERVICIO DE SALUD</v>
          </cell>
          <cell r="U1306">
            <v>2</v>
          </cell>
          <cell r="V1306" t="str">
            <v>PROYECTOS - 2007 P/CONCLUSION</v>
          </cell>
          <cell r="W1306">
            <v>1743</v>
          </cell>
        </row>
        <row r="1307">
          <cell r="B1307" t="str">
            <v>B05-16875-00000</v>
          </cell>
          <cell r="C1307" t="str">
            <v>EQUIPAMIENTO DE LOS CENTROS DE SALUD, POSTAS SANITARIAS Y HOSPITALES (CONTRAPARTE PDEA - CTB)</v>
          </cell>
          <cell r="D1307" t="str">
            <v>DISTRITAL</v>
          </cell>
          <cell r="E1307">
            <v>15</v>
          </cell>
          <cell r="F1307" t="str">
            <v>DISTRITAL</v>
          </cell>
          <cell r="G1307" t="str">
            <v>I</v>
          </cell>
          <cell r="H1307">
            <v>47000</v>
          </cell>
          <cell r="I1307">
            <v>0</v>
          </cell>
          <cell r="J1307">
            <v>0</v>
          </cell>
          <cell r="K1307">
            <v>47000</v>
          </cell>
          <cell r="L1307">
            <v>47000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1</v>
          </cell>
          <cell r="R1307" t="str">
            <v>PROTECCION SOCIAL</v>
          </cell>
          <cell r="S1307">
            <v>2</v>
          </cell>
          <cell r="T1307" t="str">
            <v>SERVICIO DE SALUD</v>
          </cell>
          <cell r="U1307">
            <v>2</v>
          </cell>
          <cell r="V1307" t="str">
            <v>PROYECTOS - 2007 P/CONCLUSION</v>
          </cell>
          <cell r="W1307">
            <v>1745</v>
          </cell>
        </row>
        <row r="1308">
          <cell r="B1308" t="str">
            <v>B05-16023-00000</v>
          </cell>
          <cell r="C1308" t="str">
            <v>ENARENADO CANCHA ELIZARDO PEREZ (CONTRAPARTE MAN- B)</v>
          </cell>
          <cell r="D1308" t="str">
            <v>DISTRITAL D-2</v>
          </cell>
          <cell r="E1308">
            <v>15</v>
          </cell>
          <cell r="F1308" t="str">
            <v>DISTRITAL</v>
          </cell>
          <cell r="G1308" t="str">
            <v>I</v>
          </cell>
          <cell r="H1308">
            <v>400000</v>
          </cell>
          <cell r="I1308">
            <v>400000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1</v>
          </cell>
          <cell r="R1308" t="str">
            <v>PROTECCION SOCIAL</v>
          </cell>
          <cell r="S1308">
            <v>4</v>
          </cell>
          <cell r="T1308" t="str">
            <v>DESARROLLO Y PROMOCION DEL DEPORTE</v>
          </cell>
          <cell r="U1308">
            <v>2</v>
          </cell>
          <cell r="V1308" t="str">
            <v>PROYECTOS - 2007 P/CONCLUSION</v>
          </cell>
          <cell r="W1308">
            <v>1746</v>
          </cell>
        </row>
        <row r="1309">
          <cell r="B1309" t="str">
            <v>B05-16905-00000</v>
          </cell>
          <cell r="C1309" t="str">
            <v>FORTALECIMIENTO A ESCUELAS MUNICIPALES DEPORTIVAS ( AREA FORMATIVA)</v>
          </cell>
          <cell r="D1309" t="str">
            <v>DISTRITAL</v>
          </cell>
          <cell r="E1309">
            <v>15</v>
          </cell>
          <cell r="F1309" t="str">
            <v>DISTRITAL</v>
          </cell>
          <cell r="G1309" t="str">
            <v>I</v>
          </cell>
          <cell r="H1309">
            <v>17133</v>
          </cell>
          <cell r="I1309">
            <v>17133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1</v>
          </cell>
          <cell r="R1309" t="str">
            <v>PROTECCION SOCIAL</v>
          </cell>
          <cell r="S1309">
            <v>4</v>
          </cell>
          <cell r="T1309" t="str">
            <v>DESARROLLO Y PROMOCION DEL DEPORTE</v>
          </cell>
          <cell r="U1309">
            <v>2</v>
          </cell>
          <cell r="V1309" t="str">
            <v>PROYECTOS - 2007 P/CONCLUSION</v>
          </cell>
          <cell r="W1309">
            <v>1747</v>
          </cell>
        </row>
        <row r="1310">
          <cell r="B1310" t="str">
            <v>B05-16075-00000</v>
          </cell>
          <cell r="C1310" t="str">
            <v>CONSTRUCCION CENTRO INFANTIL INGAVI B</v>
          </cell>
          <cell r="D1310" t="str">
            <v>DISTRITAL D-8</v>
          </cell>
          <cell r="E1310">
            <v>15</v>
          </cell>
          <cell r="F1310" t="str">
            <v>DISTRITAL</v>
          </cell>
          <cell r="G1310" t="str">
            <v>I</v>
          </cell>
          <cell r="H1310">
            <v>300000</v>
          </cell>
          <cell r="I1310">
            <v>300000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1</v>
          </cell>
          <cell r="R1310" t="str">
            <v>PROTECCION SOCIAL</v>
          </cell>
          <cell r="S1310">
            <v>5</v>
          </cell>
          <cell r="T1310" t="str">
            <v>PROMOCION Y POLITICAS DE GENERO</v>
          </cell>
          <cell r="U1310">
            <v>2</v>
          </cell>
          <cell r="V1310" t="str">
            <v>PROYECTOS - 2007 P/CONCLUSION</v>
          </cell>
          <cell r="W1310">
            <v>1750</v>
          </cell>
        </row>
        <row r="1311">
          <cell r="B1311" t="str">
            <v>B05-16076-00000</v>
          </cell>
          <cell r="C1311" t="str">
            <v>CONSTRUCCION CENTRO INFANTIL MANITOS ILLAMPU</v>
          </cell>
          <cell r="D1311" t="str">
            <v>DISTRITAL D-3</v>
          </cell>
          <cell r="E1311">
            <v>15</v>
          </cell>
          <cell r="F1311" t="str">
            <v>DISTRITAL</v>
          </cell>
          <cell r="G1311" t="str">
            <v>I</v>
          </cell>
          <cell r="H1311">
            <v>450000</v>
          </cell>
          <cell r="I1311">
            <v>450000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1</v>
          </cell>
          <cell r="R1311" t="str">
            <v>PROTECCION SOCIAL</v>
          </cell>
          <cell r="S1311">
            <v>5</v>
          </cell>
          <cell r="T1311" t="str">
            <v>PROMOCION Y POLITICAS DE GENERO</v>
          </cell>
          <cell r="U1311">
            <v>2</v>
          </cell>
          <cell r="V1311" t="str">
            <v>PROYECTOS - 2007 P/CONCLUSION</v>
          </cell>
          <cell r="W1311">
            <v>1751</v>
          </cell>
        </row>
        <row r="1312">
          <cell r="B1312" t="str">
            <v>B05-16105-00000</v>
          </cell>
          <cell r="C1312" t="str">
            <v>CONSTRUCCION DE CORDON DE ACERA HOSPITAL CHACALTAYA</v>
          </cell>
          <cell r="D1312" t="str">
            <v>DISTRITAL</v>
          </cell>
          <cell r="E1312">
            <v>15</v>
          </cell>
          <cell r="F1312" t="str">
            <v>DISTRITAL</v>
          </cell>
          <cell r="G1312" t="str">
            <v>I</v>
          </cell>
          <cell r="H1312">
            <v>45257</v>
          </cell>
          <cell r="I1312">
            <v>45257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2</v>
          </cell>
          <cell r="R1312" t="str">
            <v>OBRAS Y MEDIO AMBIENTE</v>
          </cell>
          <cell r="S1312">
            <v>18</v>
          </cell>
          <cell r="T1312" t="str">
            <v>CONSTRUCCION Y MANTENIMIENTO DE CAMINOS VECINALES</v>
          </cell>
          <cell r="U1312">
            <v>2</v>
          </cell>
          <cell r="V1312" t="str">
            <v>PROYECTOS - 2007 P/CONCLUSION</v>
          </cell>
          <cell r="W1312">
            <v>1752</v>
          </cell>
        </row>
        <row r="1313">
          <cell r="B1313" t="str">
            <v>B05-16640-00000</v>
          </cell>
          <cell r="C1313" t="str">
            <v>DOTACION DE MOBILIARIO A UNIDADES EDUCATIVAS CIUDAD DE EL ALTO</v>
          </cell>
          <cell r="D1313" t="str">
            <v>DISTRITAL</v>
          </cell>
          <cell r="E1313">
            <v>15</v>
          </cell>
          <cell r="F1313" t="str">
            <v>DISTRITAL</v>
          </cell>
          <cell r="G1313" t="str">
            <v>I</v>
          </cell>
          <cell r="H1313">
            <v>333480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333480</v>
          </cell>
          <cell r="P1313">
            <v>0</v>
          </cell>
          <cell r="Q1313">
            <v>1</v>
          </cell>
          <cell r="R1313" t="str">
            <v>PROTECCION SOCIAL</v>
          </cell>
          <cell r="S1313">
            <v>1</v>
          </cell>
          <cell r="T1313" t="str">
            <v>SERVICIO DE EDUCACION</v>
          </cell>
          <cell r="U1313">
            <v>2</v>
          </cell>
          <cell r="V1313" t="str">
            <v>PROYECTOS - 2007 P/CONCLUSION</v>
          </cell>
          <cell r="W1313">
            <v>1753</v>
          </cell>
        </row>
        <row r="1314">
          <cell r="B1314" t="str">
            <v>B05-16966-00000</v>
          </cell>
          <cell r="C1314" t="str">
            <v xml:space="preserve">REFACCION PALACIO DE LAS ARTES </v>
          </cell>
          <cell r="D1314" t="str">
            <v>DISTRITAL D-1</v>
          </cell>
          <cell r="E1314">
            <v>15</v>
          </cell>
          <cell r="F1314" t="str">
            <v>DISTRITAL</v>
          </cell>
          <cell r="G1314" t="str">
            <v>I</v>
          </cell>
          <cell r="H1314">
            <v>164990</v>
          </cell>
          <cell r="I1314">
            <v>150000</v>
          </cell>
          <cell r="J1314">
            <v>14990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 t="str">
            <v>PROTECCION SOCIAL</v>
          </cell>
          <cell r="S1314">
            <v>3</v>
          </cell>
          <cell r="T1314" t="str">
            <v>DESARROLLO DE LA CULTURA</v>
          </cell>
          <cell r="U1314">
            <v>2</v>
          </cell>
          <cell r="V1314" t="str">
            <v>PROYECTOS - 2007 P/CONCLUSION</v>
          </cell>
          <cell r="W1314">
            <v>1754</v>
          </cell>
        </row>
        <row r="1315">
          <cell r="B1315" t="str">
            <v>B05-16625-00000</v>
          </cell>
          <cell r="C1315" t="str">
            <v>DOTACION DE MATERIALES DE CONSTRUCCION PARA CORDONES DE ACERA Y ENLOSETADO  AV. COSTANERA Y VARIAS CALLES. (GENERACION DE EMPLEO)</v>
          </cell>
          <cell r="D1315" t="str">
            <v>ANEXO VILLA ESPERANZA</v>
          </cell>
          <cell r="E1315">
            <v>5</v>
          </cell>
          <cell r="F1315" t="str">
            <v>DISTRITO - 5</v>
          </cell>
          <cell r="G1315" t="str">
            <v>I</v>
          </cell>
          <cell r="H1315">
            <v>20342</v>
          </cell>
          <cell r="I1315">
            <v>0</v>
          </cell>
          <cell r="J1315">
            <v>20342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2</v>
          </cell>
          <cell r="R1315" t="str">
            <v>OBRAS Y MEDIO AMBIENTE</v>
          </cell>
          <cell r="S1315">
            <v>18</v>
          </cell>
          <cell r="T1315" t="str">
            <v>CONSTRUCCION Y MANTENIMIENTO DE CAMINOS VECINALES</v>
          </cell>
          <cell r="U1315">
            <v>2</v>
          </cell>
          <cell r="V1315" t="str">
            <v>PROYECTOS - 2007 P/CONCLUSION</v>
          </cell>
          <cell r="W1315">
            <v>1756</v>
          </cell>
        </row>
        <row r="1316">
          <cell r="B1316" t="str">
            <v>B05-16745-00000</v>
          </cell>
          <cell r="C1316" t="str">
            <v>ENLOSETADO CALLE 4</v>
          </cell>
          <cell r="D1316" t="str">
            <v>SAN LUIS PAMPA</v>
          </cell>
          <cell r="E1316">
            <v>15</v>
          </cell>
          <cell r="F1316" t="str">
            <v>DISTRITAL</v>
          </cell>
          <cell r="G1316" t="str">
            <v>I</v>
          </cell>
          <cell r="H1316">
            <v>24569</v>
          </cell>
          <cell r="I1316">
            <v>0</v>
          </cell>
          <cell r="J1316">
            <v>24569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2</v>
          </cell>
          <cell r="R1316" t="str">
            <v>OBRAS Y MEDIO AMBIENTE</v>
          </cell>
          <cell r="S1316">
            <v>18</v>
          </cell>
          <cell r="T1316" t="str">
            <v>CONSTRUCCION Y MANTENIMIENTO DE CAMINOS VECINALES</v>
          </cell>
          <cell r="U1316">
            <v>2</v>
          </cell>
          <cell r="V1316" t="str">
            <v>PROYECTOS - 2007 P/CONCLUSION</v>
          </cell>
          <cell r="W1316">
            <v>1757</v>
          </cell>
        </row>
        <row r="1317">
          <cell r="B1317" t="str">
            <v>B05-16013-00000</v>
          </cell>
          <cell r="C1317" t="str">
            <v>AMPLIACION DOBLE VIA EL ALTO - VIACHA (ESTUDIOS DE PREINVERSION)</v>
          </cell>
          <cell r="D1317" t="str">
            <v>DISTRITAL</v>
          </cell>
          <cell r="E1317">
            <v>15</v>
          </cell>
          <cell r="F1317" t="str">
            <v>DISTRITAL</v>
          </cell>
          <cell r="G1317" t="str">
            <v>I</v>
          </cell>
          <cell r="H1317">
            <v>500000</v>
          </cell>
          <cell r="I1317">
            <v>0</v>
          </cell>
          <cell r="J1317">
            <v>500000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2</v>
          </cell>
          <cell r="R1317" t="str">
            <v>OBRAS Y MEDIO AMBIENTE</v>
          </cell>
          <cell r="S1317">
            <v>18</v>
          </cell>
          <cell r="T1317" t="str">
            <v>CONSTRUCCION Y MANTENIMIENTO DE CAMINOS VECINALES</v>
          </cell>
          <cell r="U1317">
            <v>2</v>
          </cell>
          <cell r="V1317" t="str">
            <v>PROYECTOS - 2007 P/CONCLUSION</v>
          </cell>
          <cell r="W1317">
            <v>1758</v>
          </cell>
        </row>
        <row r="1318">
          <cell r="B1318" t="str">
            <v>B05-16022-00000</v>
          </cell>
          <cell r="C1318" t="str">
            <v>CANALIZACION AV. TIAHUANACU</v>
          </cell>
          <cell r="D1318" t="str">
            <v>DISTRITAL</v>
          </cell>
          <cell r="E1318">
            <v>15</v>
          </cell>
          <cell r="F1318" t="str">
            <v>DISTRITAL</v>
          </cell>
          <cell r="G1318" t="str">
            <v>I</v>
          </cell>
          <cell r="H1318">
            <v>738267</v>
          </cell>
          <cell r="I1318">
            <v>238000</v>
          </cell>
          <cell r="J1318">
            <v>500267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2</v>
          </cell>
          <cell r="R1318" t="str">
            <v>OBRAS Y MEDIO AMBIENTE</v>
          </cell>
          <cell r="S1318">
            <v>16</v>
          </cell>
          <cell r="T1318" t="str">
            <v>TRATAMIENTO DE CUENCAS</v>
          </cell>
          <cell r="U1318">
            <v>2</v>
          </cell>
          <cell r="V1318" t="str">
            <v>PROYECTOS - 2007 P/CONCLUSION</v>
          </cell>
          <cell r="W1318">
            <v>1759</v>
          </cell>
        </row>
        <row r="1319">
          <cell r="B1319" t="str">
            <v>B05-16024-00000</v>
          </cell>
          <cell r="C1319" t="str">
            <v>CIERRE RELLENO SANITARIO</v>
          </cell>
          <cell r="D1319" t="str">
            <v>DISTRITAL</v>
          </cell>
          <cell r="E1319">
            <v>15</v>
          </cell>
          <cell r="F1319" t="str">
            <v>DISTRITAL</v>
          </cell>
          <cell r="G1319" t="str">
            <v>I</v>
          </cell>
          <cell r="H1319">
            <v>1583558</v>
          </cell>
          <cell r="I1319">
            <v>0</v>
          </cell>
          <cell r="J1319">
            <v>1583558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2</v>
          </cell>
          <cell r="R1319" t="str">
            <v>OBRAS Y MEDIO AMBIENTE</v>
          </cell>
          <cell r="S1319">
            <v>36</v>
          </cell>
          <cell r="T1319" t="str">
            <v>LIMPIEZA URBANA Y RURAL</v>
          </cell>
          <cell r="U1319">
            <v>2</v>
          </cell>
          <cell r="V1319" t="str">
            <v>PROYECTOS - 2007 P/CONCLUSION</v>
          </cell>
          <cell r="W1319">
            <v>1760</v>
          </cell>
        </row>
        <row r="1320">
          <cell r="B1320" t="str">
            <v>B05-16038-00000</v>
          </cell>
          <cell r="C1320" t="str">
            <v>CONSTRUCCION PASO A DESNIVEL  CHACALTAYA  (DISEÑO FINAL)</v>
          </cell>
          <cell r="D1320" t="str">
            <v>DISTRITAL</v>
          </cell>
          <cell r="E1320">
            <v>15</v>
          </cell>
          <cell r="F1320" t="str">
            <v>DISTRITAL</v>
          </cell>
          <cell r="G1320" t="str">
            <v>I</v>
          </cell>
          <cell r="H1320">
            <v>2422</v>
          </cell>
          <cell r="I1320">
            <v>2422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2</v>
          </cell>
          <cell r="R1320" t="str">
            <v>OBRAS Y MEDIO AMBIENTE</v>
          </cell>
          <cell r="S1320">
            <v>18</v>
          </cell>
          <cell r="T1320" t="str">
            <v>CONSTRUCCION Y MANTENIMIENTO DE CAMINOS VECINALES</v>
          </cell>
          <cell r="U1320">
            <v>2</v>
          </cell>
          <cell r="V1320" t="str">
            <v>PROYECTOS - 2007 P/CONCLUSION</v>
          </cell>
          <cell r="W1320">
            <v>1761</v>
          </cell>
        </row>
        <row r="1321">
          <cell r="B1321" t="str">
            <v>B05-16039-00000</v>
          </cell>
          <cell r="C1321" t="str">
            <v>CONSTRUCCION PASO A DESNIVEL  CRUCE VIACHA  (DISEÑO FINAL)</v>
          </cell>
          <cell r="D1321" t="str">
            <v>DISTRITAL</v>
          </cell>
          <cell r="E1321">
            <v>15</v>
          </cell>
          <cell r="F1321" t="str">
            <v>DISTRITAL</v>
          </cell>
          <cell r="G1321" t="str">
            <v>I</v>
          </cell>
          <cell r="H1321">
            <v>9546</v>
          </cell>
          <cell r="I1321">
            <v>9546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2</v>
          </cell>
          <cell r="R1321" t="str">
            <v>OBRAS Y MEDIO AMBIENTE</v>
          </cell>
          <cell r="S1321">
            <v>18</v>
          </cell>
          <cell r="T1321" t="str">
            <v>CONSTRUCCION Y MANTENIMIENTO DE CAMINOS VECINALES</v>
          </cell>
          <cell r="U1321">
            <v>2</v>
          </cell>
          <cell r="V1321" t="str">
            <v>PROYECTOS - 2007 P/CONCLUSION</v>
          </cell>
          <cell r="W1321">
            <v>1762</v>
          </cell>
        </row>
        <row r="1322">
          <cell r="B1322" t="str">
            <v>B05-16040-00000</v>
          </cell>
          <cell r="C1322" t="str">
            <v>CONSTRUCCION PASO A DESNIVEL  CRUCE VILLA ADELA  (DISEÑO FINAL)</v>
          </cell>
          <cell r="D1322" t="str">
            <v>DISTRITAL</v>
          </cell>
          <cell r="E1322">
            <v>15</v>
          </cell>
          <cell r="F1322" t="str">
            <v>DISTRITAL</v>
          </cell>
          <cell r="G1322" t="str">
            <v>I</v>
          </cell>
          <cell r="H1322">
            <v>1261</v>
          </cell>
          <cell r="I1322">
            <v>1261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2</v>
          </cell>
          <cell r="R1322" t="str">
            <v>OBRAS Y MEDIO AMBIENTE</v>
          </cell>
          <cell r="S1322">
            <v>18</v>
          </cell>
          <cell r="T1322" t="str">
            <v>CONSTRUCCION Y MANTENIMIENTO DE CAMINOS VECINALES</v>
          </cell>
          <cell r="U1322">
            <v>2</v>
          </cell>
          <cell r="V1322" t="str">
            <v>PROYECTOS - 2007 P/CONCLUSION</v>
          </cell>
          <cell r="W1322">
            <v>1763</v>
          </cell>
        </row>
        <row r="1323">
          <cell r="B1323" t="str">
            <v>B05-16114-00000</v>
          </cell>
          <cell r="C1323" t="str">
            <v>CONSTRUCCION DE CORRALES Y PUERTAS MATADERO MUNICIPAL (CONCLUSION)</v>
          </cell>
          <cell r="D1323" t="str">
            <v>DISTRITAL</v>
          </cell>
          <cell r="E1323">
            <v>15</v>
          </cell>
          <cell r="F1323" t="str">
            <v>DISTRITAL</v>
          </cell>
          <cell r="G1323" t="str">
            <v>I</v>
          </cell>
          <cell r="H1323">
            <v>27589</v>
          </cell>
          <cell r="I1323">
            <v>27589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3</v>
          </cell>
          <cell r="R1323" t="str">
            <v>DESARROLLO ECONOMICO - PRODUCTIVO</v>
          </cell>
          <cell r="S1323">
            <v>8</v>
          </cell>
          <cell r="T1323" t="str">
            <v>PROMOCION DESARROLLO ECONOMICO URBANO</v>
          </cell>
          <cell r="U1323">
            <v>2</v>
          </cell>
          <cell r="V1323" t="str">
            <v>PROYECTOS - 2007 P/CONCLUSION</v>
          </cell>
          <cell r="W1323">
            <v>1766</v>
          </cell>
        </row>
        <row r="1324">
          <cell r="B1324" t="str">
            <v>B05-16127-00000</v>
          </cell>
          <cell r="C1324" t="str">
            <v>CONSTRUCCION DE MANGA PARA SALA DE FAENEO</v>
          </cell>
          <cell r="D1324" t="str">
            <v>DISTRITAL</v>
          </cell>
          <cell r="E1324">
            <v>15</v>
          </cell>
          <cell r="F1324" t="str">
            <v>DISTRITAL</v>
          </cell>
          <cell r="G1324" t="str">
            <v>I</v>
          </cell>
          <cell r="H1324">
            <v>9463</v>
          </cell>
          <cell r="I1324">
            <v>9463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3</v>
          </cell>
          <cell r="R1324" t="str">
            <v>DESARROLLO ECONOMICO - PRODUCTIVO</v>
          </cell>
          <cell r="S1324">
            <v>8</v>
          </cell>
          <cell r="T1324" t="str">
            <v>PROMOCION DESARROLLO ECONOMICO URBANO</v>
          </cell>
          <cell r="U1324">
            <v>2</v>
          </cell>
          <cell r="V1324" t="str">
            <v>PROYECTOS - 2007 P/CONCLUSION</v>
          </cell>
          <cell r="W1324">
            <v>1767</v>
          </cell>
        </row>
        <row r="1325">
          <cell r="B1325" t="str">
            <v>B05-16144-00000</v>
          </cell>
          <cell r="C1325" t="str">
            <v>CONSTRUCCION DE REFUGIOS PEATONALES</v>
          </cell>
          <cell r="D1325" t="str">
            <v>DISTRITAL</v>
          </cell>
          <cell r="E1325">
            <v>15</v>
          </cell>
          <cell r="F1325" t="str">
            <v>DISTRITAL</v>
          </cell>
          <cell r="G1325" t="str">
            <v>I</v>
          </cell>
          <cell r="H1325">
            <v>200000</v>
          </cell>
          <cell r="I1325">
            <v>200000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2</v>
          </cell>
          <cell r="R1325" t="str">
            <v>OBRAS Y MEDIO AMBIENTE</v>
          </cell>
          <cell r="S1325">
            <v>19</v>
          </cell>
          <cell r="T1325" t="str">
            <v>TRANSPORTE Y VIALIDAD</v>
          </cell>
          <cell r="U1325">
            <v>2</v>
          </cell>
          <cell r="V1325" t="str">
            <v>PROYECTOS - 2007 P/CONCLUSION</v>
          </cell>
          <cell r="W1325">
            <v>1768</v>
          </cell>
        </row>
        <row r="1326">
          <cell r="B1326" t="str">
            <v>B05-16167-00000</v>
          </cell>
          <cell r="C1326" t="str">
            <v>CONSTRUCCION EMBOVEDADO AFLUENTES CARRETERA A COPACABANA</v>
          </cell>
          <cell r="D1326" t="str">
            <v>DISTRITAL</v>
          </cell>
          <cell r="E1326">
            <v>15</v>
          </cell>
          <cell r="F1326" t="str">
            <v>DISTRITAL</v>
          </cell>
          <cell r="G1326" t="str">
            <v>I</v>
          </cell>
          <cell r="H1326">
            <v>492534</v>
          </cell>
          <cell r="I1326">
            <v>0</v>
          </cell>
          <cell r="J1326">
            <v>492534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2</v>
          </cell>
          <cell r="R1326" t="str">
            <v>OBRAS Y MEDIO AMBIENTE</v>
          </cell>
          <cell r="S1326">
            <v>16</v>
          </cell>
          <cell r="T1326" t="str">
            <v>TRATAMIENTO DE CUENCAS</v>
          </cell>
          <cell r="U1326">
            <v>2</v>
          </cell>
          <cell r="V1326" t="str">
            <v>PROYECTOS - 2007 P/CONCLUSION</v>
          </cell>
          <cell r="W1326">
            <v>1769</v>
          </cell>
        </row>
        <row r="1327">
          <cell r="B1327" t="str">
            <v>B05-16172-00000</v>
          </cell>
          <cell r="C1327" t="str">
            <v>CONSTRUCCION INFRAESTRUCTURA CEMENTERIO SANTIAGO PRIMERO (FASE I)</v>
          </cell>
          <cell r="D1327" t="str">
            <v>DISTRITAL</v>
          </cell>
          <cell r="E1327">
            <v>15</v>
          </cell>
          <cell r="F1327" t="str">
            <v>DISTRITAL</v>
          </cell>
          <cell r="G1327" t="str">
            <v>I</v>
          </cell>
          <cell r="H1327">
            <v>200000</v>
          </cell>
          <cell r="I1327">
            <v>200000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2</v>
          </cell>
          <cell r="R1327" t="str">
            <v>OBRAS Y MEDIO AMBIENTE</v>
          </cell>
          <cell r="S1327">
            <v>12</v>
          </cell>
          <cell r="T1327" t="str">
            <v>INFRAESTRUCTURA URBANA Y RURAL</v>
          </cell>
          <cell r="U1327">
            <v>2</v>
          </cell>
          <cell r="V1327" t="str">
            <v>PROYECTOS - 2007 P/CONCLUSION</v>
          </cell>
          <cell r="W1327">
            <v>1770</v>
          </cell>
        </row>
        <row r="1328">
          <cell r="B1328" t="str">
            <v>B05-16174-00000</v>
          </cell>
          <cell r="C1328" t="str">
            <v>CONSTRUCCION JARDINERA CENTRAL AV.  LITORAL (FASE I)</v>
          </cell>
          <cell r="D1328" t="str">
            <v>DISTRITAL</v>
          </cell>
          <cell r="E1328">
            <v>15</v>
          </cell>
          <cell r="F1328" t="str">
            <v>DISTRITAL</v>
          </cell>
          <cell r="G1328" t="str">
            <v>I</v>
          </cell>
          <cell r="H1328">
            <v>100000</v>
          </cell>
          <cell r="I1328">
            <v>100000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2</v>
          </cell>
          <cell r="R1328" t="str">
            <v>OBRAS Y MEDIO AMBIENTE</v>
          </cell>
          <cell r="S1328">
            <v>14</v>
          </cell>
          <cell r="T1328" t="str">
            <v>DESARROLLO Y PRESERVACION DE MEDIO AMBIENTE</v>
          </cell>
          <cell r="U1328">
            <v>2</v>
          </cell>
          <cell r="V1328" t="str">
            <v>PROYECTOS - 2007 P/CONCLUSION</v>
          </cell>
          <cell r="W1328">
            <v>1771</v>
          </cell>
        </row>
        <row r="1329">
          <cell r="B1329" t="str">
            <v>B05-16239-00000</v>
          </cell>
          <cell r="C1329" t="str">
            <v>CONSTRUCCION TANQUE DE RECUPERACION DE SANGRE (OBRA FINA)</v>
          </cell>
          <cell r="D1329" t="str">
            <v>DISTRITAL</v>
          </cell>
          <cell r="E1329">
            <v>15</v>
          </cell>
          <cell r="F1329" t="str">
            <v>DISTRITAL</v>
          </cell>
          <cell r="G1329" t="str">
            <v>I</v>
          </cell>
          <cell r="H1329">
            <v>20408</v>
          </cell>
          <cell r="I1329">
            <v>20408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3</v>
          </cell>
          <cell r="R1329" t="str">
            <v>DESARROLLO ECONOMICO - PRODUCTIVO</v>
          </cell>
          <cell r="S1329">
            <v>8</v>
          </cell>
          <cell r="T1329" t="str">
            <v>PROMOCION DESARROLLO ECONOMICO URBANO</v>
          </cell>
          <cell r="U1329">
            <v>2</v>
          </cell>
          <cell r="V1329" t="str">
            <v>PROYECTOS - 2007 P/CONCLUSION</v>
          </cell>
          <cell r="W1329">
            <v>1772</v>
          </cell>
        </row>
        <row r="1330">
          <cell r="B1330" t="str">
            <v>B05-16689-00000</v>
          </cell>
          <cell r="C1330" t="str">
            <v>EMBOVEDADO RIO FABOCA</v>
          </cell>
          <cell r="D1330" t="str">
            <v>DISTRITAL</v>
          </cell>
          <cell r="E1330">
            <v>15</v>
          </cell>
          <cell r="F1330" t="str">
            <v>DISTRITAL</v>
          </cell>
          <cell r="G1330" t="str">
            <v>I</v>
          </cell>
          <cell r="H1330">
            <v>6735915</v>
          </cell>
          <cell r="I1330">
            <v>414274</v>
          </cell>
          <cell r="J1330">
            <v>950000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5371641</v>
          </cell>
          <cell r="Q1330">
            <v>2</v>
          </cell>
          <cell r="R1330" t="str">
            <v>OBRAS Y MEDIO AMBIENTE</v>
          </cell>
          <cell r="S1330">
            <v>16</v>
          </cell>
          <cell r="T1330" t="str">
            <v>TRATAMIENTO DE CUENCAS</v>
          </cell>
          <cell r="U1330">
            <v>2</v>
          </cell>
          <cell r="V1330" t="str">
            <v>PROYECTOS - 2007 P/CONCLUSION</v>
          </cell>
          <cell r="W1330">
            <v>1773</v>
          </cell>
        </row>
        <row r="1331">
          <cell r="B1331" t="str">
            <v>B05-16690-00000</v>
          </cell>
          <cell r="C1331" t="str">
            <v>EMBOVEDADO PUENTE VELA (CONTRAPARTE)</v>
          </cell>
          <cell r="D1331" t="str">
            <v>DISTRITAL D-8</v>
          </cell>
          <cell r="E1331">
            <v>15</v>
          </cell>
          <cell r="F1331" t="str">
            <v>DISTRITAL</v>
          </cell>
          <cell r="G1331" t="str">
            <v>I</v>
          </cell>
          <cell r="H1331">
            <v>809157</v>
          </cell>
          <cell r="I1331">
            <v>0</v>
          </cell>
          <cell r="J1331">
            <v>809157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2</v>
          </cell>
          <cell r="R1331" t="str">
            <v>OBRAS Y MEDIO AMBIENTE</v>
          </cell>
          <cell r="S1331">
            <v>16</v>
          </cell>
          <cell r="T1331" t="str">
            <v>TRATAMIENTO DE CUENCAS</v>
          </cell>
          <cell r="U1331">
            <v>2</v>
          </cell>
          <cell r="V1331" t="str">
            <v>PROYECTOS - 2007 P/CONCLUSION</v>
          </cell>
          <cell r="W1331">
            <v>1774</v>
          </cell>
        </row>
        <row r="1332">
          <cell r="B1332" t="str">
            <v>B05-16884-00000</v>
          </cell>
          <cell r="C1332" t="str">
            <v>EQUIPAMIENTO UNIDAD DE MANTENIMIENTO DE AREAS VERDES</v>
          </cell>
          <cell r="D1332" t="str">
            <v>DISTRITAL</v>
          </cell>
          <cell r="E1332">
            <v>15</v>
          </cell>
          <cell r="F1332" t="str">
            <v>DISTRITAL</v>
          </cell>
          <cell r="G1332" t="str">
            <v>I</v>
          </cell>
          <cell r="H1332">
            <v>30000</v>
          </cell>
          <cell r="I1332">
            <v>30000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2</v>
          </cell>
          <cell r="R1332" t="str">
            <v>OBRAS Y MEDIO AMBIENTE</v>
          </cell>
          <cell r="S1332">
            <v>14</v>
          </cell>
          <cell r="T1332" t="str">
            <v>DESARROLLO Y PRESERVACION DE MEDIO AMBIENTE</v>
          </cell>
          <cell r="U1332">
            <v>2</v>
          </cell>
          <cell r="V1332" t="str">
            <v>PROYECTOS - 2007 P/CONCLUSION</v>
          </cell>
          <cell r="W1332">
            <v>1775</v>
          </cell>
        </row>
        <row r="1333">
          <cell r="B1333" t="str">
            <v>B05-16890-00000</v>
          </cell>
          <cell r="C1333" t="str">
            <v>ESTABILIZACION DE TALUD D-1  (CONTRAPARTE)</v>
          </cell>
          <cell r="D1333" t="str">
            <v>DISTRITAL</v>
          </cell>
          <cell r="E1333">
            <v>15</v>
          </cell>
          <cell r="F1333" t="str">
            <v>DISTRITAL</v>
          </cell>
          <cell r="G1333" t="str">
            <v>I</v>
          </cell>
          <cell r="H1333">
            <v>200000</v>
          </cell>
          <cell r="I1333">
            <v>200000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2</v>
          </cell>
          <cell r="R1333" t="str">
            <v>OBRAS Y MEDIO AMBIENTE</v>
          </cell>
          <cell r="S1333">
            <v>42</v>
          </cell>
          <cell r="T1333" t="str">
            <v>PREVENCION DE RIESGOS Y DESASTRES NATURALES</v>
          </cell>
          <cell r="U1333">
            <v>2</v>
          </cell>
          <cell r="V1333" t="str">
            <v>PROYECTOS - 2007 P/CONCLUSION</v>
          </cell>
          <cell r="W1333">
            <v>1777</v>
          </cell>
        </row>
        <row r="1334">
          <cell r="B1334" t="str">
            <v>B05-16907-00000</v>
          </cell>
          <cell r="C1334" t="str">
            <v>FORTALECIMIENTO A LA PLANIFICACION PARTICIPATIVA 2007</v>
          </cell>
          <cell r="D1334" t="str">
            <v>DISTRITAL</v>
          </cell>
          <cell r="E1334">
            <v>15</v>
          </cell>
          <cell r="F1334" t="str">
            <v>DISTRITAL</v>
          </cell>
          <cell r="G1334" t="str">
            <v>I</v>
          </cell>
          <cell r="H1334">
            <v>99562</v>
          </cell>
          <cell r="I1334">
            <v>35700</v>
          </cell>
          <cell r="J1334">
            <v>63862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4</v>
          </cell>
          <cell r="R1334" t="str">
            <v>FORTALECIMIENTO INSTITUCIONAL</v>
          </cell>
          <cell r="S1334">
            <v>20</v>
          </cell>
          <cell r="T1334" t="str">
            <v>FORTALECIMIENTO MUNICIPAL</v>
          </cell>
          <cell r="U1334">
            <v>2</v>
          </cell>
          <cell r="V1334" t="str">
            <v>PROYECTOS - 2007 P/CONCLUSION</v>
          </cell>
          <cell r="W1334">
            <v>1780</v>
          </cell>
        </row>
        <row r="1335">
          <cell r="B1335" t="str">
            <v>B05-16918-00000</v>
          </cell>
          <cell r="C1335" t="str">
            <v>FORTALECIMIENTO DIRECCION DE FINANZAS</v>
          </cell>
          <cell r="D1335" t="str">
            <v>DISTRITAL</v>
          </cell>
          <cell r="E1335">
            <v>15</v>
          </cell>
          <cell r="F1335" t="str">
            <v>DISTRITAL</v>
          </cell>
          <cell r="G1335" t="str">
            <v>I</v>
          </cell>
          <cell r="H1335">
            <v>37286</v>
          </cell>
          <cell r="I1335">
            <v>14500</v>
          </cell>
          <cell r="J1335">
            <v>22786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4</v>
          </cell>
          <cell r="R1335" t="str">
            <v>FORTALECIMIENTO INSTITUCIONAL</v>
          </cell>
          <cell r="S1335">
            <v>20</v>
          </cell>
          <cell r="T1335" t="str">
            <v>FORTALECIMIENTO MUNICIPAL</v>
          </cell>
          <cell r="U1335">
            <v>2</v>
          </cell>
          <cell r="V1335" t="str">
            <v>PROYECTOS - 2007 P/CONCLUSION</v>
          </cell>
          <cell r="W1335">
            <v>1782</v>
          </cell>
        </row>
        <row r="1336">
          <cell r="B1336" t="str">
            <v/>
          </cell>
          <cell r="C1336" t="str">
            <v>FORTALECIMIENTO DIRECCION DE RECAUDACIONES</v>
          </cell>
          <cell r="D1336" t="str">
            <v>DISTRITAL</v>
          </cell>
          <cell r="E1336">
            <v>15</v>
          </cell>
          <cell r="F1336" t="str">
            <v>DISTRITAL</v>
          </cell>
          <cell r="G1336" t="str">
            <v>I</v>
          </cell>
          <cell r="H1336">
            <v>330000</v>
          </cell>
          <cell r="I1336">
            <v>330000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4</v>
          </cell>
          <cell r="R1336" t="str">
            <v>FORTALECIMIENTO INSTITUCIONAL</v>
          </cell>
          <cell r="S1336">
            <v>20</v>
          </cell>
          <cell r="T1336" t="str">
            <v>FORTALECIMIENTO MUNICIPAL</v>
          </cell>
          <cell r="U1336">
            <v>1</v>
          </cell>
          <cell r="V1336" t="str">
            <v>NUEVOS - 2008</v>
          </cell>
          <cell r="W1336">
            <v>1783</v>
          </cell>
        </row>
        <row r="1337">
          <cell r="B1337" t="str">
            <v>B05-16924-00000</v>
          </cell>
          <cell r="C1337" t="str">
            <v>FORTALECIMIENTO SUB ALCALDIA 2</v>
          </cell>
          <cell r="D1337" t="str">
            <v>DISTRITAL</v>
          </cell>
          <cell r="E1337">
            <v>15</v>
          </cell>
          <cell r="F1337" t="str">
            <v>DISTRITAL</v>
          </cell>
          <cell r="G1337" t="str">
            <v>I</v>
          </cell>
          <cell r="H1337">
            <v>510</v>
          </cell>
          <cell r="I1337">
            <v>510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4</v>
          </cell>
          <cell r="R1337" t="str">
            <v>FORTALECIMIENTO INSTITUCIONAL</v>
          </cell>
          <cell r="S1337">
            <v>28</v>
          </cell>
          <cell r="T1337" t="str">
            <v>FORTALECIMIENTO SUB ALCALDIAS DISTRITALES</v>
          </cell>
          <cell r="U1337">
            <v>2</v>
          </cell>
          <cell r="V1337" t="str">
            <v>PROYECTOS - 2007 P/CONCLUSION</v>
          </cell>
          <cell r="W1337">
            <v>1787</v>
          </cell>
        </row>
        <row r="1338">
          <cell r="B1338" t="str">
            <v>B05-16934-00000</v>
          </cell>
          <cell r="C1338" t="str">
            <v>GENERACION DE EMPLEO 2007 (SAVE THE CHILDREN)</v>
          </cell>
          <cell r="D1338" t="str">
            <v>DISTRITAL</v>
          </cell>
          <cell r="E1338">
            <v>15</v>
          </cell>
          <cell r="F1338" t="str">
            <v>DISTRITAL</v>
          </cell>
          <cell r="G1338" t="str">
            <v>I</v>
          </cell>
          <cell r="H1338">
            <v>714131</v>
          </cell>
          <cell r="I1338">
            <v>420000</v>
          </cell>
          <cell r="J1338">
            <v>23873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270258</v>
          </cell>
          <cell r="P1338">
            <v>0</v>
          </cell>
          <cell r="Q1338">
            <v>2</v>
          </cell>
          <cell r="R1338" t="str">
            <v>OBRAS Y MEDIO AMBIENTE</v>
          </cell>
          <cell r="S1338">
            <v>25</v>
          </cell>
          <cell r="T1338" t="str">
            <v>PROGRAMA INTENSIVO DE EMPLEO - GEN. EMPLEO</v>
          </cell>
          <cell r="U1338">
            <v>2</v>
          </cell>
          <cell r="V1338" t="str">
            <v>PROYECTOS - 2007 P/CONCLUSION</v>
          </cell>
          <cell r="W1338">
            <v>1790</v>
          </cell>
        </row>
        <row r="1339">
          <cell r="B1339" t="str">
            <v>B05-16941-00000</v>
          </cell>
          <cell r="C1339" t="str">
            <v>MEJORAMIENTO VIAL PEATONAL  AV. CIVICA (DESDE ROTONDA KOLPING HASTA PLAZA OBELISCO)</v>
          </cell>
          <cell r="D1339" t="str">
            <v>DISTRITAL</v>
          </cell>
          <cell r="E1339">
            <v>15</v>
          </cell>
          <cell r="F1339" t="str">
            <v>DISTRITAL</v>
          </cell>
          <cell r="G1339" t="str">
            <v>I</v>
          </cell>
          <cell r="H1339">
            <v>283180</v>
          </cell>
          <cell r="I1339">
            <v>0</v>
          </cell>
          <cell r="J1339">
            <v>283180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2</v>
          </cell>
          <cell r="R1339" t="str">
            <v>OBRAS Y MEDIO AMBIENTE</v>
          </cell>
          <cell r="S1339">
            <v>18</v>
          </cell>
          <cell r="T1339" t="str">
            <v>CONSTRUCCION Y MANTENIMIENTO DE CAMINOS VECINALES</v>
          </cell>
          <cell r="U1339">
            <v>2</v>
          </cell>
          <cell r="V1339" t="str">
            <v>PROYECTOS - 2007 P/CONCLUSION</v>
          </cell>
          <cell r="W1339">
            <v>1791</v>
          </cell>
        </row>
        <row r="1340">
          <cell r="B1340" t="str">
            <v>B05-16942-00000</v>
          </cell>
          <cell r="C1340" t="str">
            <v>MEJORAMIENTO Y REHABILITACION DE AREAS VERDES</v>
          </cell>
          <cell r="D1340" t="str">
            <v>DISTRITAL</v>
          </cell>
          <cell r="E1340">
            <v>15</v>
          </cell>
          <cell r="F1340" t="str">
            <v>DISTRITAL</v>
          </cell>
          <cell r="G1340" t="str">
            <v>I</v>
          </cell>
          <cell r="H1340">
            <v>96000</v>
          </cell>
          <cell r="I1340">
            <v>96000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2</v>
          </cell>
          <cell r="R1340" t="str">
            <v>OBRAS Y MEDIO AMBIENTE</v>
          </cell>
          <cell r="S1340">
            <v>14</v>
          </cell>
          <cell r="T1340" t="str">
            <v>DESARROLLO Y PRESERVACION DE MEDIO AMBIENTE</v>
          </cell>
          <cell r="U1340">
            <v>2</v>
          </cell>
          <cell r="V1340" t="str">
            <v>PROYECTOS - 2007 P/CONCLUSION</v>
          </cell>
          <cell r="W1340">
            <v>1792</v>
          </cell>
        </row>
        <row r="1341">
          <cell r="B1341" t="str">
            <v>B05-16948-00000</v>
          </cell>
          <cell r="C1341" t="str">
            <v>OBRAS MENORES 2007</v>
          </cell>
          <cell r="D1341" t="str">
            <v>DISTRITAL</v>
          </cell>
          <cell r="E1341">
            <v>15</v>
          </cell>
          <cell r="F1341" t="str">
            <v>DISTRITAL</v>
          </cell>
          <cell r="G1341" t="str">
            <v>I</v>
          </cell>
          <cell r="H1341">
            <v>481217</v>
          </cell>
          <cell r="I1341">
            <v>0</v>
          </cell>
          <cell r="J1341">
            <v>0</v>
          </cell>
          <cell r="K1341">
            <v>322775</v>
          </cell>
          <cell r="L1341">
            <v>0</v>
          </cell>
          <cell r="M1341">
            <v>0</v>
          </cell>
          <cell r="N1341">
            <v>322775</v>
          </cell>
          <cell r="O1341">
            <v>158442</v>
          </cell>
          <cell r="P1341">
            <v>0</v>
          </cell>
          <cell r="Q1341">
            <v>2</v>
          </cell>
          <cell r="R1341" t="str">
            <v>OBRAS Y MEDIO AMBIENTE</v>
          </cell>
          <cell r="S1341">
            <v>12</v>
          </cell>
          <cell r="T1341" t="str">
            <v>INFRAESTRUCTURA URBANA Y RURAL</v>
          </cell>
          <cell r="U1341">
            <v>2</v>
          </cell>
          <cell r="V1341" t="str">
            <v>PROYECTOS - 2007 P/CONCLUSION</v>
          </cell>
          <cell r="W1341">
            <v>1793</v>
          </cell>
        </row>
        <row r="1342">
          <cell r="B1342" t="str">
            <v>B05-16950-00000</v>
          </cell>
          <cell r="C1342" t="str">
            <v>PAVIMENTADO AV. AYOPAYA (ESTUDIOS DE PREINVERSION)</v>
          </cell>
          <cell r="D1342" t="str">
            <v>DISTRITAL</v>
          </cell>
          <cell r="E1342">
            <v>15</v>
          </cell>
          <cell r="F1342" t="str">
            <v>DISTRITAL</v>
          </cell>
          <cell r="G1342" t="str">
            <v>I</v>
          </cell>
          <cell r="H1342">
            <v>25000</v>
          </cell>
          <cell r="I1342">
            <v>25000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2</v>
          </cell>
          <cell r="R1342" t="str">
            <v>OBRAS Y MEDIO AMBIENTE</v>
          </cell>
          <cell r="S1342">
            <v>18</v>
          </cell>
          <cell r="T1342" t="str">
            <v>CONSTRUCCION Y MANTENIMIENTO DE CAMINOS VECINALES</v>
          </cell>
          <cell r="U1342">
            <v>2</v>
          </cell>
          <cell r="V1342" t="str">
            <v>PROYECTOS - 2007 P/CONCLUSION</v>
          </cell>
          <cell r="W1342">
            <v>1795</v>
          </cell>
        </row>
        <row r="1343">
          <cell r="B1343" t="str">
            <v>B05-16951-00000</v>
          </cell>
          <cell r="C1343" t="str">
            <v>PAVIMENTADO AV. NESTOR GALINDO (CONTRAPARTE)</v>
          </cell>
          <cell r="D1343" t="str">
            <v>DISTRITAL</v>
          </cell>
          <cell r="E1343">
            <v>15</v>
          </cell>
          <cell r="F1343" t="str">
            <v>DISTRITAL</v>
          </cell>
          <cell r="G1343" t="str">
            <v>I</v>
          </cell>
          <cell r="H1343">
            <v>13219882</v>
          </cell>
          <cell r="I1343">
            <v>2428142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10791740</v>
          </cell>
          <cell r="Q1343">
            <v>2</v>
          </cell>
          <cell r="R1343" t="str">
            <v>OBRAS Y MEDIO AMBIENTE</v>
          </cell>
          <cell r="S1343">
            <v>18</v>
          </cell>
          <cell r="T1343" t="str">
            <v>CONSTRUCCION Y MANTENIMIENTO DE CAMINOS VECINALES</v>
          </cell>
          <cell r="U1343">
            <v>2</v>
          </cell>
          <cell r="V1343" t="str">
            <v>PROYECTOS - 2007 P/CONCLUSION</v>
          </cell>
          <cell r="W1343">
            <v>1796</v>
          </cell>
        </row>
        <row r="1344">
          <cell r="B1344" t="str">
            <v>B05-16952-00000</v>
          </cell>
          <cell r="C1344" t="str">
            <v>PAVIMENTADO AV. PANORAMICA NORTE (DESDE CALLE BELTRAN DE 16 DE JULIO 1RA SECCION HASTA LA CALLE BOQUERON DE ALTO LIMA 1RA SECCION) (FASE II)</v>
          </cell>
          <cell r="D1344" t="str">
            <v>DISTRITAL</v>
          </cell>
          <cell r="E1344">
            <v>15</v>
          </cell>
          <cell r="F1344" t="str">
            <v>DISTRITAL</v>
          </cell>
          <cell r="G1344" t="str">
            <v>I</v>
          </cell>
          <cell r="H1344">
            <v>9099931</v>
          </cell>
          <cell r="I1344">
            <v>0</v>
          </cell>
          <cell r="J1344">
            <v>2147824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6952107</v>
          </cell>
          <cell r="Q1344">
            <v>2</v>
          </cell>
          <cell r="R1344" t="str">
            <v>OBRAS Y MEDIO AMBIENTE</v>
          </cell>
          <cell r="S1344">
            <v>18</v>
          </cell>
          <cell r="T1344" t="str">
            <v>CONSTRUCCION Y MANTENIMIENTO DE CAMINOS VECINALES</v>
          </cell>
          <cell r="U1344">
            <v>2</v>
          </cell>
          <cell r="V1344" t="str">
            <v>PROYECTOS - 2007 P/CONCLUSION</v>
          </cell>
          <cell r="W1344">
            <v>1797</v>
          </cell>
        </row>
        <row r="1345">
          <cell r="B1345" t="str">
            <v>B05-16957-00000</v>
          </cell>
          <cell r="C1345" t="str">
            <v>CONSTRUCCION DE REDUCTORES DE VELOCIDAD</v>
          </cell>
          <cell r="D1345" t="str">
            <v>DISTRITAL</v>
          </cell>
          <cell r="E1345">
            <v>15</v>
          </cell>
          <cell r="F1345" t="str">
            <v>DISTRITAL</v>
          </cell>
          <cell r="G1345" t="str">
            <v>I</v>
          </cell>
          <cell r="H1345">
            <v>20000</v>
          </cell>
          <cell r="I1345">
            <v>20000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2</v>
          </cell>
          <cell r="R1345" t="str">
            <v>OBRAS Y MEDIO AMBIENTE</v>
          </cell>
          <cell r="S1345">
            <v>18</v>
          </cell>
          <cell r="T1345" t="str">
            <v>CONSTRUCCION Y MANTENIMIENTO DE CAMINOS VECINALES</v>
          </cell>
          <cell r="U1345">
            <v>2</v>
          </cell>
          <cell r="V1345" t="str">
            <v>PROYECTOS - 2007 P/CONCLUSION</v>
          </cell>
          <cell r="W1345">
            <v>1798</v>
          </cell>
        </row>
        <row r="1346">
          <cell r="B1346" t="str">
            <v>B05-16976-00000</v>
          </cell>
          <cell r="C1346" t="str">
            <v>REPOSICION DE TAPAS DE CAMARA</v>
          </cell>
          <cell r="D1346" t="str">
            <v>DISTRITAL</v>
          </cell>
          <cell r="E1346">
            <v>15</v>
          </cell>
          <cell r="F1346" t="str">
            <v>DISTRITAL</v>
          </cell>
          <cell r="G1346" t="str">
            <v>I</v>
          </cell>
          <cell r="H1346">
            <v>5856</v>
          </cell>
          <cell r="I1346">
            <v>5856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2</v>
          </cell>
          <cell r="R1346" t="str">
            <v>OBRAS Y MEDIO AMBIENTE</v>
          </cell>
          <cell r="S1346">
            <v>15</v>
          </cell>
          <cell r="T1346" t="str">
            <v>PLAN USO DE DESECHOS SOLIDOS - ALCANTARILLADO SANITARIO</v>
          </cell>
          <cell r="U1346">
            <v>2</v>
          </cell>
          <cell r="V1346" t="str">
            <v>PROYECTOS - 2007 P/CONCLUSION</v>
          </cell>
          <cell r="W1346">
            <v>1800</v>
          </cell>
        </row>
        <row r="1347">
          <cell r="B1347" t="str">
            <v>B05-17183-00000</v>
          </cell>
          <cell r="C1347" t="str">
            <v>REFACCION CANCHA MULTIPLE</v>
          </cell>
          <cell r="D1347" t="str">
            <v>TUNARI 2DA SECCION</v>
          </cell>
          <cell r="E1347">
            <v>4</v>
          </cell>
          <cell r="F1347" t="str">
            <v>DISTRITO - 4</v>
          </cell>
          <cell r="G1347" t="str">
            <v>RI-08</v>
          </cell>
          <cell r="H1347">
            <v>80000</v>
          </cell>
          <cell r="I1347">
            <v>80000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2</v>
          </cell>
          <cell r="R1347" t="str">
            <v>OBRAS Y MEDIO AMBIENTE</v>
          </cell>
          <cell r="S1347">
            <v>12</v>
          </cell>
          <cell r="T1347" t="str">
            <v>INFRAESTRUCTURA URBANA Y RURAL</v>
          </cell>
          <cell r="U1347">
            <v>2</v>
          </cell>
          <cell r="V1347" t="str">
            <v>PROYECTOS - 2007 P/CONCLUSION</v>
          </cell>
          <cell r="W1347">
            <v>1810</v>
          </cell>
        </row>
        <row r="1348">
          <cell r="B1348" t="str">
            <v/>
          </cell>
          <cell r="C1348" t="str">
            <v>PROGRAMA DE ACCESO A LA TECNOLOGIA INFORMATICA - MUJERES ADULTAS</v>
          </cell>
          <cell r="D1348" t="str">
            <v>DISTRITO 8</v>
          </cell>
          <cell r="E1348">
            <v>8</v>
          </cell>
          <cell r="F1348" t="str">
            <v>DISTRITO - 8</v>
          </cell>
          <cell r="G1348" t="str">
            <v>I</v>
          </cell>
          <cell r="H1348">
            <v>861968</v>
          </cell>
          <cell r="I1348">
            <v>693000</v>
          </cell>
          <cell r="J1348">
            <v>168968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4</v>
          </cell>
          <cell r="R1348" t="str">
            <v>FORTALECIMIENTO INSTITUCIONAL</v>
          </cell>
          <cell r="S1348">
            <v>28</v>
          </cell>
          <cell r="T1348" t="str">
            <v>FORTALECIMIENTO SUB ALCALDIAS DISTRITALES</v>
          </cell>
          <cell r="U1348">
            <v>2</v>
          </cell>
          <cell r="V1348" t="str">
            <v>PROYECTOS - 2007 P/CONCLUSION</v>
          </cell>
          <cell r="W1348">
            <v>1811</v>
          </cell>
        </row>
        <row r="1349">
          <cell r="B1349" t="str">
            <v>B05-16989-00000</v>
          </cell>
          <cell r="C1349" t="str">
            <v>CONSTRUCCION MERCADO CAMPESINO PESQUERO (ESTUDIOS DE PREINVERSION)</v>
          </cell>
          <cell r="D1349" t="str">
            <v>DISTRITAL</v>
          </cell>
          <cell r="E1349">
            <v>15</v>
          </cell>
          <cell r="F1349" t="str">
            <v>DISTRITAL</v>
          </cell>
          <cell r="G1349" t="str">
            <v>I</v>
          </cell>
          <cell r="H1349">
            <v>41300</v>
          </cell>
          <cell r="I1349">
            <v>41300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3</v>
          </cell>
          <cell r="R1349" t="str">
            <v>DESARROLLO ECONOMICO - PRODUCTIVO</v>
          </cell>
          <cell r="S1349">
            <v>8</v>
          </cell>
          <cell r="T1349" t="str">
            <v>PROMOCION DESARROLLO ECONOMICO URBANO</v>
          </cell>
          <cell r="U1349">
            <v>2</v>
          </cell>
          <cell r="V1349" t="str">
            <v>PROYECTOS - 2007 P/CONCLUSION</v>
          </cell>
          <cell r="W1349">
            <v>1813</v>
          </cell>
        </row>
        <row r="1350">
          <cell r="B1350" t="str">
            <v>B05-16990-00000</v>
          </cell>
          <cell r="C1350" t="str">
            <v>CONSTRUCCION DE CAMPO FERIAL FEXALT (ESTUDIOS DE PREINVERSION)</v>
          </cell>
          <cell r="D1350" t="str">
            <v>DISTRITAL</v>
          </cell>
          <cell r="E1350">
            <v>1</v>
          </cell>
          <cell r="F1350" t="str">
            <v>DISTRITO - 1</v>
          </cell>
          <cell r="G1350" t="str">
            <v>I</v>
          </cell>
          <cell r="H1350">
            <v>55200</v>
          </cell>
          <cell r="I1350">
            <v>55200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3</v>
          </cell>
          <cell r="R1350" t="str">
            <v>DESARROLLO ECONOMICO - PRODUCTIVO</v>
          </cell>
          <cell r="S1350">
            <v>8</v>
          </cell>
          <cell r="T1350" t="str">
            <v>PROMOCION DESARROLLO ECONOMICO URBANO</v>
          </cell>
          <cell r="U1350">
            <v>2</v>
          </cell>
          <cell r="V1350" t="str">
            <v>PROYECTOS - 2007 P/CONCLUSION</v>
          </cell>
          <cell r="W1350">
            <v>1814</v>
          </cell>
        </row>
        <row r="1351">
          <cell r="B1351" t="str">
            <v>B05-16992-00000</v>
          </cell>
          <cell r="C1351" t="str">
            <v>CONSTRUCCION MURO PERIMETRAL UE BOLIVAR MUNICIPAL DON BOSCO</v>
          </cell>
          <cell r="D1351" t="str">
            <v>DISTRITAL D-2</v>
          </cell>
          <cell r="E1351">
            <v>15</v>
          </cell>
          <cell r="F1351" t="str">
            <v>DISTRITAL</v>
          </cell>
          <cell r="G1351" t="str">
            <v>I</v>
          </cell>
          <cell r="H1351">
            <v>150000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150000</v>
          </cell>
          <cell r="P1351">
            <v>0</v>
          </cell>
          <cell r="Q1351">
            <v>1</v>
          </cell>
          <cell r="R1351" t="str">
            <v>PROTECCION SOCIAL</v>
          </cell>
          <cell r="S1351">
            <v>1</v>
          </cell>
          <cell r="T1351" t="str">
            <v>SERVICIO DE EDUCACION</v>
          </cell>
          <cell r="U1351">
            <v>2</v>
          </cell>
          <cell r="V1351" t="str">
            <v>PROYECTOS - 2007 P/CONCLUSION</v>
          </cell>
          <cell r="W1351">
            <v>1815</v>
          </cell>
        </row>
        <row r="1352">
          <cell r="B1352" t="str">
            <v>B05-16079-00000</v>
          </cell>
          <cell r="C1352" t="str">
            <v>CONSTRUCCION MIRADOR ATIPIRIS (FASE I)</v>
          </cell>
          <cell r="D1352" t="str">
            <v>DISTRITAL</v>
          </cell>
          <cell r="E1352">
            <v>15</v>
          </cell>
          <cell r="F1352" t="str">
            <v>DISTRITAL</v>
          </cell>
          <cell r="G1352" t="str">
            <v>I</v>
          </cell>
          <cell r="H1352">
            <v>22131</v>
          </cell>
          <cell r="I1352">
            <v>0</v>
          </cell>
          <cell r="J1352">
            <v>22131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2</v>
          </cell>
          <cell r="R1352" t="str">
            <v>OBRAS Y MEDIO AMBIENTE</v>
          </cell>
          <cell r="S1352">
            <v>12</v>
          </cell>
          <cell r="T1352" t="str">
            <v>INFRAESTRUCTURA URBANA Y RURAL</v>
          </cell>
          <cell r="U1352">
            <v>2</v>
          </cell>
          <cell r="V1352" t="str">
            <v>PROYECTOS - 2007 P/CONCLUSION</v>
          </cell>
          <cell r="W1352">
            <v>1816</v>
          </cell>
        </row>
        <row r="1353">
          <cell r="B1353" t="str">
            <v>B05-16903-00000</v>
          </cell>
          <cell r="C1353" t="str">
            <v>EQUIPAMIENTO INSTITUCIONAL</v>
          </cell>
          <cell r="D1353" t="str">
            <v>DISTRITAL</v>
          </cell>
          <cell r="E1353">
            <v>15</v>
          </cell>
          <cell r="F1353" t="str">
            <v>DISTRITAL</v>
          </cell>
          <cell r="G1353" t="str">
            <v>I</v>
          </cell>
          <cell r="H1353">
            <v>769709</v>
          </cell>
          <cell r="I1353">
            <v>393728</v>
          </cell>
          <cell r="J1353">
            <v>375981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4</v>
          </cell>
          <cell r="R1353" t="str">
            <v>FORTALECIMIENTO INSTITUCIONAL</v>
          </cell>
          <cell r="S1353">
            <v>20</v>
          </cell>
          <cell r="T1353" t="str">
            <v>FORTALECIMIENTO MUNICIPAL</v>
          </cell>
          <cell r="U1353">
            <v>2</v>
          </cell>
          <cell r="V1353" t="str">
            <v>PROYECTOS - 2007 P/CONCLUSION</v>
          </cell>
          <cell r="W1353">
            <v>1817</v>
          </cell>
        </row>
        <row r="1354">
          <cell r="B1354" t="str">
            <v>B05-16175-00000</v>
          </cell>
          <cell r="C1354" t="str">
            <v>EMBOVEDADO DE RIOS  S/N</v>
          </cell>
          <cell r="D1354" t="str">
            <v>HUAYNA POTOSI 3ra. SECCION</v>
          </cell>
          <cell r="E1354">
            <v>5</v>
          </cell>
          <cell r="F1354" t="str">
            <v>DISTRITO - 5</v>
          </cell>
          <cell r="G1354" t="str">
            <v>I</v>
          </cell>
          <cell r="H1354">
            <v>15733003</v>
          </cell>
          <cell r="I1354">
            <v>2103212</v>
          </cell>
          <cell r="J1354">
            <v>1043388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12586403</v>
          </cell>
          <cell r="Q1354">
            <v>2</v>
          </cell>
          <cell r="R1354" t="str">
            <v>OBRAS Y MEDIO AMBIENTE</v>
          </cell>
          <cell r="S1354">
            <v>16</v>
          </cell>
          <cell r="T1354" t="str">
            <v>TRATAMIENTO DE CUENCAS</v>
          </cell>
          <cell r="U1354">
            <v>2</v>
          </cell>
          <cell r="V1354" t="str">
            <v>PROYECTOS - 2007 P/CONCLUSION</v>
          </cell>
          <cell r="W1354">
            <v>1818</v>
          </cell>
        </row>
        <row r="1355">
          <cell r="B1355" t="str">
            <v>B05-16204-00000</v>
          </cell>
          <cell r="C1355" t="str">
            <v>FORTALECIMIENTO DEL SECTOR AGRICOLA</v>
          </cell>
          <cell r="D1355" t="str">
            <v>DISTRITAL</v>
          </cell>
          <cell r="E1355">
            <v>15</v>
          </cell>
          <cell r="F1355" t="str">
            <v>DISTRITAL</v>
          </cell>
          <cell r="G1355" t="str">
            <v>I</v>
          </cell>
          <cell r="H1355">
            <v>250000</v>
          </cell>
          <cell r="I1355">
            <v>0</v>
          </cell>
          <cell r="J1355">
            <v>250000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3</v>
          </cell>
          <cell r="R1355" t="str">
            <v>DESARROLLO ECONOMICO - PRODUCTIVO</v>
          </cell>
          <cell r="S1355">
            <v>7</v>
          </cell>
          <cell r="T1355" t="str">
            <v>PROMOCION Y FOMENTO A LA PRODUCCION AGROPECUARIO</v>
          </cell>
          <cell r="U1355">
            <v>2</v>
          </cell>
          <cell r="V1355" t="str">
            <v>PROYECTOS - 2007 P/CONCLUSION</v>
          </cell>
          <cell r="W1355">
            <v>1819</v>
          </cell>
        </row>
        <row r="1356">
          <cell r="B1356" t="str">
            <v>B05-16879-00000</v>
          </cell>
          <cell r="C1356" t="str">
            <v>REFACCION ALCALDIA QUEMADA</v>
          </cell>
          <cell r="D1356" t="str">
            <v>DISTRITAL</v>
          </cell>
          <cell r="E1356">
            <v>15</v>
          </cell>
          <cell r="F1356" t="str">
            <v>DISTRITAL</v>
          </cell>
          <cell r="G1356" t="str">
            <v>I</v>
          </cell>
          <cell r="H1356">
            <v>92258</v>
          </cell>
          <cell r="I1356">
            <v>0</v>
          </cell>
          <cell r="J1356">
            <v>92258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2</v>
          </cell>
          <cell r="R1356" t="str">
            <v>OBRAS Y MEDIO AMBIENTE</v>
          </cell>
          <cell r="S1356">
            <v>12</v>
          </cell>
          <cell r="T1356" t="str">
            <v>INFRAESTRUCTURA URBANA Y RURAL</v>
          </cell>
          <cell r="U1356">
            <v>2</v>
          </cell>
          <cell r="V1356" t="str">
            <v>PROYECTOS - 2007 P/CONCLUSION</v>
          </cell>
          <cell r="W1356">
            <v>1820</v>
          </cell>
        </row>
        <row r="1357">
          <cell r="B1357" t="str">
            <v>B05-16881-00000</v>
          </cell>
          <cell r="C1357" t="str">
            <v>DISEÑO DE BAÑOS H. CONCEJO MUNIICPAL</v>
          </cell>
          <cell r="D1357" t="str">
            <v>DISTRITAL</v>
          </cell>
          <cell r="E1357">
            <v>15</v>
          </cell>
          <cell r="F1357" t="str">
            <v>DISTRITAL</v>
          </cell>
          <cell r="G1357" t="str">
            <v>I</v>
          </cell>
          <cell r="H1357">
            <v>3565</v>
          </cell>
          <cell r="I1357">
            <v>0</v>
          </cell>
          <cell r="J1357">
            <v>3565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2</v>
          </cell>
          <cell r="R1357" t="str">
            <v>OBRAS Y MEDIO AMBIENTE</v>
          </cell>
          <cell r="S1357">
            <v>12</v>
          </cell>
          <cell r="T1357" t="str">
            <v>INFRAESTRUCTURA URBANA Y RURAL</v>
          </cell>
          <cell r="U1357">
            <v>2</v>
          </cell>
          <cell r="V1357" t="str">
            <v>PROYECTOS - 2007 P/CONCLUSION</v>
          </cell>
          <cell r="W1357">
            <v>1821</v>
          </cell>
        </row>
        <row r="1358">
          <cell r="B1358" t="str">
            <v>B05-16896-00000</v>
          </cell>
          <cell r="C1358" t="str">
            <v>PAVIMENTADO AV. PANORAMICA NORTE (FASE II) (SUPERVISION DE OBRAS)</v>
          </cell>
          <cell r="D1358" t="str">
            <v>DISTRITAL</v>
          </cell>
          <cell r="E1358">
            <v>15</v>
          </cell>
          <cell r="F1358" t="str">
            <v>DISTRITAL</v>
          </cell>
          <cell r="G1358" t="str">
            <v>I</v>
          </cell>
          <cell r="H1358">
            <v>873596</v>
          </cell>
          <cell r="I1358">
            <v>0</v>
          </cell>
          <cell r="J1358">
            <v>873596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2</v>
          </cell>
          <cell r="R1358" t="str">
            <v>OBRAS Y MEDIO AMBIENTE</v>
          </cell>
          <cell r="S1358">
            <v>18</v>
          </cell>
          <cell r="T1358" t="str">
            <v>CONSTRUCCION Y MANTENIMIENTO DE CAMINOS VECINALES</v>
          </cell>
          <cell r="U1358">
            <v>2</v>
          </cell>
          <cell r="V1358" t="str">
            <v>PROYECTOS - 2007 P/CONCLUSION</v>
          </cell>
          <cell r="W1358">
            <v>1822</v>
          </cell>
        </row>
        <row r="1359">
          <cell r="B1359" t="str">
            <v>B05-16920-00000</v>
          </cell>
          <cell r="C1359" t="str">
            <v>CONSTRUCCION SEDE SOCIAL (FASE IV)</v>
          </cell>
          <cell r="D1359" t="str">
            <v>CRUCE ADELA</v>
          </cell>
          <cell r="E1359">
            <v>3</v>
          </cell>
          <cell r="F1359" t="str">
            <v>DISTRITO - 3</v>
          </cell>
          <cell r="G1359" t="str">
            <v>I</v>
          </cell>
          <cell r="H1359">
            <v>150000</v>
          </cell>
          <cell r="I1359">
            <v>150000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2</v>
          </cell>
          <cell r="R1359" t="str">
            <v>OBRAS Y MEDIO AMBIENTE</v>
          </cell>
          <cell r="S1359">
            <v>12</v>
          </cell>
          <cell r="T1359" t="str">
            <v>INFRAESTRUCTURA URBANA Y RURAL</v>
          </cell>
          <cell r="U1359">
            <v>2</v>
          </cell>
          <cell r="V1359" t="str">
            <v>PROYECTOS - 2007 P/CONCLUSION</v>
          </cell>
          <cell r="W1359">
            <v>1824</v>
          </cell>
        </row>
        <row r="1360">
          <cell r="B1360" t="str">
            <v>B05-16955-00000</v>
          </cell>
          <cell r="C1360" t="str">
            <v>ENLOSETADO CALLE 14 A</v>
          </cell>
          <cell r="D1360" t="str">
            <v>TUNARI 1RA. SECCION</v>
          </cell>
          <cell r="E1360">
            <v>15</v>
          </cell>
          <cell r="F1360" t="str">
            <v>DISTRITAL</v>
          </cell>
          <cell r="G1360" t="str">
            <v>I</v>
          </cell>
          <cell r="H1360">
            <v>130000</v>
          </cell>
          <cell r="I1360">
            <v>0</v>
          </cell>
          <cell r="J1360">
            <v>0</v>
          </cell>
          <cell r="K1360">
            <v>130000</v>
          </cell>
          <cell r="L1360">
            <v>0</v>
          </cell>
          <cell r="M1360">
            <v>0</v>
          </cell>
          <cell r="N1360">
            <v>130000</v>
          </cell>
          <cell r="O1360">
            <v>0</v>
          </cell>
          <cell r="P1360">
            <v>0</v>
          </cell>
          <cell r="Q1360">
            <v>2</v>
          </cell>
          <cell r="R1360" t="str">
            <v>OBRAS Y MEDIO AMBIENTE</v>
          </cell>
          <cell r="S1360">
            <v>18</v>
          </cell>
          <cell r="T1360" t="str">
            <v>CONSTRUCCION Y MANTENIMIENTO DE CAMINOS VECINALES</v>
          </cell>
          <cell r="U1360">
            <v>2</v>
          </cell>
          <cell r="V1360" t="str">
            <v>PROYECTOS - 2007 P/CONCLUSION</v>
          </cell>
          <cell r="W1360">
            <v>1825</v>
          </cell>
        </row>
        <row r="1361">
          <cell r="B1361" t="str">
            <v>B05-16981-00000</v>
          </cell>
          <cell r="C1361" t="str">
            <v>ENLOSETADO CALLE 11</v>
          </cell>
          <cell r="D1361" t="str">
            <v>TUNARI 1RA. SECCION</v>
          </cell>
          <cell r="E1361">
            <v>15</v>
          </cell>
          <cell r="F1361" t="str">
            <v>DISTRITAL</v>
          </cell>
          <cell r="G1361" t="str">
            <v>I</v>
          </cell>
          <cell r="H1361">
            <v>10325</v>
          </cell>
          <cell r="I1361">
            <v>0</v>
          </cell>
          <cell r="J1361">
            <v>0</v>
          </cell>
          <cell r="K1361">
            <v>10325</v>
          </cell>
          <cell r="L1361">
            <v>0</v>
          </cell>
          <cell r="M1361">
            <v>0</v>
          </cell>
          <cell r="N1361">
            <v>10325</v>
          </cell>
          <cell r="O1361">
            <v>0</v>
          </cell>
          <cell r="P1361">
            <v>0</v>
          </cell>
          <cell r="Q1361">
            <v>2</v>
          </cell>
          <cell r="R1361" t="str">
            <v>OBRAS Y MEDIO AMBIENTE</v>
          </cell>
          <cell r="S1361">
            <v>18</v>
          </cell>
          <cell r="T1361" t="str">
            <v>CONSTRUCCION Y MANTENIMIENTO DE CAMINOS VECINALES</v>
          </cell>
          <cell r="U1361">
            <v>2</v>
          </cell>
          <cell r="V1361" t="str">
            <v>PROYECTOS - 2007 P/CONCLUSION</v>
          </cell>
          <cell r="W1361">
            <v>1826</v>
          </cell>
        </row>
        <row r="1362">
          <cell r="B1362" t="str">
            <v>B05-16984-00000</v>
          </cell>
          <cell r="C1362" t="str">
            <v>CONSTRUCCION DE COCINA U.E JOSE BALLIVIAN</v>
          </cell>
          <cell r="D1362" t="str">
            <v>DISTRITO-6</v>
          </cell>
          <cell r="E1362">
            <v>6</v>
          </cell>
          <cell r="F1362" t="str">
            <v>DISTRITO - 6</v>
          </cell>
          <cell r="G1362" t="str">
            <v>I</v>
          </cell>
          <cell r="H1362">
            <v>50000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50000</v>
          </cell>
          <cell r="P1362">
            <v>0</v>
          </cell>
          <cell r="Q1362">
            <v>1</v>
          </cell>
          <cell r="R1362" t="str">
            <v>PROTECCION SOCIAL</v>
          </cell>
          <cell r="S1362">
            <v>1</v>
          </cell>
          <cell r="T1362" t="str">
            <v>SERVICIO DE EDUCACION</v>
          </cell>
          <cell r="U1362">
            <v>2</v>
          </cell>
          <cell r="V1362" t="str">
            <v>PROYECTOS - 2007 P/CONCLUSION</v>
          </cell>
          <cell r="W1362">
            <v>1827</v>
          </cell>
        </row>
        <row r="1363">
          <cell r="B1363" t="str">
            <v>B05-17012-00000</v>
          </cell>
          <cell r="C1363" t="str">
            <v>DOTACION DE MATERIALES DE CONSTRUCCION PARA ENLOSETADO CALLE 36 (ENTRE CALLE PANAMA Y ECUADOR) (GENERACION DE EMPLEO)</v>
          </cell>
          <cell r="D1363" t="str">
            <v>ALTO LIMA 2da. SECCION</v>
          </cell>
          <cell r="E1363">
            <v>6</v>
          </cell>
          <cell r="F1363" t="str">
            <v>DISTRITO - 6</v>
          </cell>
          <cell r="G1363" t="str">
            <v>I</v>
          </cell>
          <cell r="H1363">
            <v>60000</v>
          </cell>
          <cell r="I1363">
            <v>60000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2</v>
          </cell>
          <cell r="R1363" t="str">
            <v>OBRAS Y MEDIO AMBIENTE</v>
          </cell>
          <cell r="S1363">
            <v>18</v>
          </cell>
          <cell r="T1363" t="str">
            <v>CONSTRUCCION Y MANTENIMIENTO DE CAMINOS VECINALES</v>
          </cell>
          <cell r="U1363">
            <v>2</v>
          </cell>
          <cell r="V1363" t="str">
            <v>PROYECTOS - 2007 P/CONCLUSION</v>
          </cell>
          <cell r="W1363">
            <v>1829</v>
          </cell>
        </row>
        <row r="1364">
          <cell r="B1364" t="str">
            <v>B05-17005-00000</v>
          </cell>
          <cell r="C1364" t="str">
            <v>CONSTRUCCION DE ROMPEMUELLES AV. JUAN PABLO II</v>
          </cell>
          <cell r="D1364" t="str">
            <v>DISTRITAL</v>
          </cell>
          <cell r="E1364">
            <v>6</v>
          </cell>
          <cell r="F1364" t="str">
            <v>DISTRITO - 6</v>
          </cell>
          <cell r="G1364" t="str">
            <v>I</v>
          </cell>
          <cell r="H1364">
            <v>30000</v>
          </cell>
          <cell r="I1364">
            <v>0</v>
          </cell>
          <cell r="J1364">
            <v>30000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2</v>
          </cell>
          <cell r="R1364" t="str">
            <v>OBRAS Y MEDIO AMBIENTE</v>
          </cell>
          <cell r="S1364">
            <v>18</v>
          </cell>
          <cell r="T1364" t="str">
            <v>CONSTRUCCION Y MANTENIMIENTO DE CAMINOS VECINALES</v>
          </cell>
          <cell r="U1364">
            <v>2</v>
          </cell>
          <cell r="V1364" t="str">
            <v>PROYECTOS - 2007 P/CONCLUSION</v>
          </cell>
          <cell r="W1364">
            <v>1831</v>
          </cell>
        </row>
        <row r="1365">
          <cell r="B1365" t="str">
            <v>B05-17019-00000</v>
          </cell>
          <cell r="C1365" t="str">
            <v>ENLOSETADO AV. MANUELA DE ALCALA (FASE I)</v>
          </cell>
          <cell r="D1365" t="str">
            <v>30 DE AGOSTO</v>
          </cell>
          <cell r="E1365">
            <v>8</v>
          </cell>
          <cell r="F1365" t="str">
            <v>DISTRITO - 8</v>
          </cell>
          <cell r="G1365" t="str">
            <v>I</v>
          </cell>
          <cell r="H1365">
            <v>7214</v>
          </cell>
          <cell r="I1365">
            <v>0</v>
          </cell>
          <cell r="J1365">
            <v>7214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2</v>
          </cell>
          <cell r="R1365" t="str">
            <v>OBRAS Y MEDIO AMBIENTE</v>
          </cell>
          <cell r="S1365">
            <v>18</v>
          </cell>
          <cell r="T1365" t="str">
            <v>CONSTRUCCION Y MANTENIMIENTO DE CAMINOS VECINALES</v>
          </cell>
          <cell r="U1365">
            <v>2</v>
          </cell>
          <cell r="V1365" t="str">
            <v>PROYECTOS - 2007 P/CONCLUSION</v>
          </cell>
          <cell r="W1365">
            <v>1832</v>
          </cell>
        </row>
        <row r="1366">
          <cell r="B1366" t="str">
            <v>B05-16995-00000</v>
          </cell>
          <cell r="C1366" t="str">
            <v>CONSTRUCCION DE AULAS U.E. AMERICA</v>
          </cell>
          <cell r="D1366" t="str">
            <v>DISTRITAL D-8</v>
          </cell>
          <cell r="E1366">
            <v>15</v>
          </cell>
          <cell r="F1366" t="str">
            <v>DISTRITAL</v>
          </cell>
          <cell r="G1366" t="str">
            <v>I</v>
          </cell>
          <cell r="H1366">
            <v>460000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460000</v>
          </cell>
          <cell r="P1366">
            <v>0</v>
          </cell>
          <cell r="Q1366">
            <v>1</v>
          </cell>
          <cell r="R1366" t="str">
            <v>PROTECCION SOCIAL</v>
          </cell>
          <cell r="S1366">
            <v>1</v>
          </cell>
          <cell r="T1366" t="str">
            <v>SERVICIO DE EDUCACION</v>
          </cell>
          <cell r="U1366">
            <v>2</v>
          </cell>
          <cell r="V1366" t="str">
            <v>PROYECTOS - 2007 P/CONCLUSION</v>
          </cell>
          <cell r="W1366">
            <v>1833</v>
          </cell>
        </row>
        <row r="1367">
          <cell r="B1367" t="str">
            <v>B05-16996-00000</v>
          </cell>
          <cell r="C1367" t="str">
            <v>CONSTRUCCION DE AULAS U.E. GRAN BRETAÑA</v>
          </cell>
          <cell r="D1367" t="str">
            <v>DISTRITAL D-6</v>
          </cell>
          <cell r="E1367">
            <v>15</v>
          </cell>
          <cell r="F1367" t="str">
            <v>DISTRITAL</v>
          </cell>
          <cell r="G1367" t="str">
            <v>I</v>
          </cell>
          <cell r="H1367">
            <v>47113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47113</v>
          </cell>
          <cell r="P1367">
            <v>0</v>
          </cell>
          <cell r="Q1367">
            <v>1</v>
          </cell>
          <cell r="R1367" t="str">
            <v>PROTECCION SOCIAL</v>
          </cell>
          <cell r="S1367">
            <v>1</v>
          </cell>
          <cell r="T1367" t="str">
            <v>SERVICIO DE EDUCACION</v>
          </cell>
          <cell r="U1367">
            <v>2</v>
          </cell>
          <cell r="V1367" t="str">
            <v>PROYECTOS - 2007 P/CONCLUSION</v>
          </cell>
          <cell r="W1367">
            <v>1834</v>
          </cell>
        </row>
        <row r="1368">
          <cell r="B1368" t="str">
            <v>B05-16998-00000</v>
          </cell>
          <cell r="C1368" t="str">
            <v>CONSTRUCCION DE AULAS U.E. HUYUSTUS</v>
          </cell>
          <cell r="D1368" t="str">
            <v>DISTRITAL D-6</v>
          </cell>
          <cell r="E1368">
            <v>15</v>
          </cell>
          <cell r="F1368" t="str">
            <v>DISTRITAL</v>
          </cell>
          <cell r="G1368" t="str">
            <v>I</v>
          </cell>
          <cell r="H1368">
            <v>127505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127505</v>
          </cell>
          <cell r="P1368">
            <v>0</v>
          </cell>
          <cell r="Q1368">
            <v>1</v>
          </cell>
          <cell r="R1368" t="str">
            <v>PROTECCION SOCIAL</v>
          </cell>
          <cell r="S1368">
            <v>1</v>
          </cell>
          <cell r="T1368" t="str">
            <v>SERVICIO DE EDUCACION</v>
          </cell>
          <cell r="U1368">
            <v>2</v>
          </cell>
          <cell r="V1368" t="str">
            <v>PROYECTOS - 2007 P/CONCLUSION</v>
          </cell>
          <cell r="W1368">
            <v>1835</v>
          </cell>
        </row>
        <row r="1369">
          <cell r="B1369" t="str">
            <v>B05-17024-00000</v>
          </cell>
          <cell r="C1369" t="str">
            <v>CONSTRUCCION DE AULAS U.E. MCAL. ANTONIO JOSE DE SUCRE</v>
          </cell>
          <cell r="D1369" t="str">
            <v>DISTRITAL D-5</v>
          </cell>
          <cell r="E1369">
            <v>15</v>
          </cell>
          <cell r="F1369" t="str">
            <v>DISTRITAL</v>
          </cell>
          <cell r="G1369" t="str">
            <v>I</v>
          </cell>
          <cell r="H1369">
            <v>240000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240000</v>
          </cell>
          <cell r="P1369">
            <v>0</v>
          </cell>
          <cell r="Q1369">
            <v>1</v>
          </cell>
          <cell r="R1369" t="str">
            <v>PROTECCION SOCIAL</v>
          </cell>
          <cell r="S1369">
            <v>1</v>
          </cell>
          <cell r="T1369" t="str">
            <v>SERVICIO DE EDUCACION</v>
          </cell>
          <cell r="U1369">
            <v>2</v>
          </cell>
          <cell r="V1369" t="str">
            <v>PROYECTOS - 2007 P/CONCLUSION</v>
          </cell>
          <cell r="W1369">
            <v>1836</v>
          </cell>
        </row>
        <row r="1370">
          <cell r="B1370" t="str">
            <v>B05-16997-00000</v>
          </cell>
          <cell r="C1370" t="str">
            <v>CONSTRUCCION DE AULAS U.E. HOLANDA</v>
          </cell>
          <cell r="D1370" t="str">
            <v>DISTRITAL D-3</v>
          </cell>
          <cell r="E1370">
            <v>15</v>
          </cell>
          <cell r="F1370" t="str">
            <v>DISTRITAL</v>
          </cell>
          <cell r="G1370" t="str">
            <v>I</v>
          </cell>
          <cell r="H1370">
            <v>55797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55797</v>
          </cell>
          <cell r="P1370">
            <v>0</v>
          </cell>
          <cell r="Q1370">
            <v>1</v>
          </cell>
          <cell r="R1370" t="str">
            <v>PROTECCION SOCIAL</v>
          </cell>
          <cell r="S1370">
            <v>1</v>
          </cell>
          <cell r="T1370" t="str">
            <v>SERVICIO DE EDUCACION</v>
          </cell>
          <cell r="U1370">
            <v>2</v>
          </cell>
          <cell r="V1370" t="str">
            <v>PROYECTOS - 2007 P/CONCLUSION</v>
          </cell>
          <cell r="W1370">
            <v>1837</v>
          </cell>
        </row>
        <row r="1371">
          <cell r="B1371" t="str">
            <v>B05-17001-00000</v>
          </cell>
          <cell r="C1371" t="str">
            <v>CONSTRUCCION DE AULAS U.E. SAN LUIS PAMPA</v>
          </cell>
          <cell r="D1371" t="str">
            <v>DISTRITAL D-3</v>
          </cell>
          <cell r="E1371">
            <v>15</v>
          </cell>
          <cell r="F1371" t="str">
            <v>DISTRITAL</v>
          </cell>
          <cell r="G1371" t="str">
            <v>I</v>
          </cell>
          <cell r="H1371">
            <v>60002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60002</v>
          </cell>
          <cell r="P1371">
            <v>0</v>
          </cell>
          <cell r="Q1371">
            <v>1</v>
          </cell>
          <cell r="R1371" t="str">
            <v>PROTECCION SOCIAL</v>
          </cell>
          <cell r="S1371">
            <v>1</v>
          </cell>
          <cell r="T1371" t="str">
            <v>SERVICIO DE EDUCACION</v>
          </cell>
          <cell r="U1371">
            <v>2</v>
          </cell>
          <cell r="V1371" t="str">
            <v>PROYECTOS - 2007 P/CONCLUSION</v>
          </cell>
          <cell r="W1371">
            <v>1838</v>
          </cell>
        </row>
        <row r="1372">
          <cell r="B1372" t="str">
            <v>B05-17002-00000</v>
          </cell>
          <cell r="C1372" t="str">
            <v>CONSTRUCCION DE AULAS U.E. SIMON BOLIVAR</v>
          </cell>
          <cell r="D1372" t="str">
            <v>DISTRITAL D-2</v>
          </cell>
          <cell r="E1372">
            <v>15</v>
          </cell>
          <cell r="F1372" t="str">
            <v>DISTRITAL</v>
          </cell>
          <cell r="G1372" t="str">
            <v>I</v>
          </cell>
          <cell r="H1372">
            <v>152876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152876</v>
          </cell>
          <cell r="P1372">
            <v>0</v>
          </cell>
          <cell r="Q1372">
            <v>1</v>
          </cell>
          <cell r="R1372" t="str">
            <v>PROTECCION SOCIAL</v>
          </cell>
          <cell r="S1372">
            <v>1</v>
          </cell>
          <cell r="T1372" t="str">
            <v>SERVICIO DE EDUCACION</v>
          </cell>
          <cell r="U1372">
            <v>2</v>
          </cell>
          <cell r="V1372" t="str">
            <v>PROYECTOS - 2007 P/CONCLUSION</v>
          </cell>
          <cell r="W1372">
            <v>1839</v>
          </cell>
        </row>
        <row r="1373">
          <cell r="B1373" t="str">
            <v>B05-17017-00000</v>
          </cell>
          <cell r="C1373" t="str">
            <v>DOTACION DE TUBERÍAS PARA ALCANTARILLADO SANITARIO (GENERACION DE EMPLEO)</v>
          </cell>
          <cell r="D1373" t="str">
            <v>SAN ANTONIO</v>
          </cell>
          <cell r="E1373">
            <v>3</v>
          </cell>
          <cell r="F1373" t="str">
            <v>DISTRITO - 3</v>
          </cell>
          <cell r="G1373" t="str">
            <v>I</v>
          </cell>
          <cell r="H1373">
            <v>8000</v>
          </cell>
          <cell r="I1373">
            <v>0</v>
          </cell>
          <cell r="J1373">
            <v>8000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2</v>
          </cell>
          <cell r="R1373" t="str">
            <v>OBRAS Y MEDIO AMBIENTE</v>
          </cell>
          <cell r="S1373">
            <v>25</v>
          </cell>
          <cell r="T1373" t="str">
            <v>PROGRAMA INTENSIVO DE EMPLEO - GEN. EMPLEO</v>
          </cell>
          <cell r="U1373">
            <v>2</v>
          </cell>
          <cell r="V1373" t="str">
            <v>PROYECTOS - 2007 P/CONCLUSION</v>
          </cell>
          <cell r="W1373">
            <v>1841</v>
          </cell>
        </row>
        <row r="1374">
          <cell r="B1374" t="str">
            <v>B05-16993-00000</v>
          </cell>
          <cell r="C1374" t="str">
            <v>CONSTRUCCION CENTRO INFANTIL MANITOS</v>
          </cell>
          <cell r="D1374" t="str">
            <v>DISTRITAL - N. HORIZONTES I</v>
          </cell>
          <cell r="E1374">
            <v>15</v>
          </cell>
          <cell r="F1374" t="str">
            <v>DISTRITAL</v>
          </cell>
          <cell r="G1374" t="str">
            <v>I</v>
          </cell>
          <cell r="H1374">
            <v>160000</v>
          </cell>
          <cell r="I1374">
            <v>0</v>
          </cell>
          <cell r="J1374">
            <v>160000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1</v>
          </cell>
          <cell r="R1374" t="str">
            <v>PROTECCION SOCIAL</v>
          </cell>
          <cell r="S1374">
            <v>5</v>
          </cell>
          <cell r="T1374" t="str">
            <v>PROMOCION Y POLITICAS DE GENERO</v>
          </cell>
          <cell r="U1374">
            <v>2</v>
          </cell>
          <cell r="V1374" t="str">
            <v>PROYECTOS - 2007 P/CONCLUSION</v>
          </cell>
          <cell r="W1374">
            <v>1842</v>
          </cell>
        </row>
        <row r="1375">
          <cell r="B1375" t="str">
            <v>B05-17020-00000</v>
          </cell>
          <cell r="C1375" t="str">
            <v>ENLOSETADO CALLE 17</v>
          </cell>
          <cell r="D1375" t="str">
            <v>VILLA TUNARI 2DA SECCION</v>
          </cell>
          <cell r="E1375">
            <v>4</v>
          </cell>
          <cell r="F1375" t="str">
            <v>DISTRITO - 4</v>
          </cell>
          <cell r="G1375" t="str">
            <v>I</v>
          </cell>
          <cell r="H1375">
            <v>222191</v>
          </cell>
          <cell r="I1375">
            <v>222191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2</v>
          </cell>
          <cell r="R1375" t="str">
            <v>OBRAS Y MEDIO AMBIENTE</v>
          </cell>
          <cell r="S1375">
            <v>18</v>
          </cell>
          <cell r="T1375" t="str">
            <v>CONSTRUCCION Y MANTENIMIENTO DE CAMINOS VECINALES</v>
          </cell>
          <cell r="U1375">
            <v>2</v>
          </cell>
          <cell r="V1375" t="str">
            <v>PROYECTOS - 2007 P/CONCLUSION</v>
          </cell>
          <cell r="W1375">
            <v>1843</v>
          </cell>
        </row>
        <row r="1376">
          <cell r="B1376" t="str">
            <v>B05-17014-00000</v>
          </cell>
          <cell r="C1376" t="str">
            <v>DOTACION DE MATERIALES DE CONSTRUCCION PARA SEDE SOCIAL (OBRA FINA)</v>
          </cell>
          <cell r="D1376" t="str">
            <v>ALTO MIRAFLORES</v>
          </cell>
          <cell r="E1376">
            <v>8</v>
          </cell>
          <cell r="F1376" t="str">
            <v>DISTRITO - 8</v>
          </cell>
          <cell r="G1376" t="str">
            <v>I</v>
          </cell>
          <cell r="H1376">
            <v>30000</v>
          </cell>
          <cell r="I1376">
            <v>30000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2</v>
          </cell>
          <cell r="R1376" t="str">
            <v>OBRAS Y MEDIO AMBIENTE</v>
          </cell>
          <cell r="S1376">
            <v>12</v>
          </cell>
          <cell r="T1376" t="str">
            <v>INFRAESTRUCTURA URBANA Y RURAL</v>
          </cell>
          <cell r="U1376">
            <v>2</v>
          </cell>
          <cell r="V1376" t="str">
            <v>PROYECTOS - 2007 P/CONCLUSION</v>
          </cell>
          <cell r="W1376">
            <v>1844</v>
          </cell>
        </row>
        <row r="1377">
          <cell r="B1377" t="str">
            <v>B05-17006-00000</v>
          </cell>
          <cell r="C1377" t="str">
            <v>CONSTRUCCION PARQUE INFANTIL</v>
          </cell>
          <cell r="D1377" t="str">
            <v>SAN FRANCISCO I</v>
          </cell>
          <cell r="E1377">
            <v>8</v>
          </cell>
          <cell r="F1377" t="str">
            <v>DISTRITO - 8</v>
          </cell>
          <cell r="G1377" t="str">
            <v>I</v>
          </cell>
          <cell r="H1377">
            <v>80000</v>
          </cell>
          <cell r="I1377">
            <v>80000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2</v>
          </cell>
          <cell r="R1377" t="str">
            <v>OBRAS Y MEDIO AMBIENTE</v>
          </cell>
          <cell r="S1377">
            <v>12</v>
          </cell>
          <cell r="T1377" t="str">
            <v>INFRAESTRUCTURA URBANA Y RURAL</v>
          </cell>
          <cell r="U1377">
            <v>2</v>
          </cell>
          <cell r="V1377" t="str">
            <v>PROYECTOS - 2007 P/CONCLUSION</v>
          </cell>
          <cell r="W1377">
            <v>1845</v>
          </cell>
        </row>
        <row r="1378">
          <cell r="B1378" t="str">
            <v>B05-17022-00000</v>
          </cell>
          <cell r="C1378" t="str">
            <v>ENLOSETADO CALLE LLULLAILLACO</v>
          </cell>
          <cell r="D1378" t="str">
            <v>SENKATA 79</v>
          </cell>
          <cell r="E1378">
            <v>8</v>
          </cell>
          <cell r="F1378" t="str">
            <v>DISTRITO - 8</v>
          </cell>
          <cell r="G1378" t="str">
            <v>I</v>
          </cell>
          <cell r="H1378">
            <v>7597</v>
          </cell>
          <cell r="I1378">
            <v>0</v>
          </cell>
          <cell r="J1378">
            <v>0</v>
          </cell>
          <cell r="K1378">
            <v>7597</v>
          </cell>
          <cell r="L1378">
            <v>0</v>
          </cell>
          <cell r="M1378">
            <v>0</v>
          </cell>
          <cell r="N1378">
            <v>7597</v>
          </cell>
          <cell r="O1378">
            <v>0</v>
          </cell>
          <cell r="P1378">
            <v>0</v>
          </cell>
          <cell r="Q1378">
            <v>2</v>
          </cell>
          <cell r="R1378" t="str">
            <v>OBRAS Y MEDIO AMBIENTE</v>
          </cell>
          <cell r="S1378">
            <v>18</v>
          </cell>
          <cell r="T1378" t="str">
            <v>CONSTRUCCION Y MANTENIMIENTO DE CAMINOS VECINALES</v>
          </cell>
          <cell r="U1378">
            <v>2</v>
          </cell>
          <cell r="V1378" t="str">
            <v>PROYECTOS - 2007 P/CONCLUSION</v>
          </cell>
          <cell r="W1378">
            <v>1846</v>
          </cell>
        </row>
        <row r="1379">
          <cell r="B1379" t="str">
            <v>B05-17018-00000</v>
          </cell>
          <cell r="C1379" t="str">
            <v>EMPEDRADO CALLES CHACHANI, POTOSI, PALOMANI Y PISCIS (COMPLEMENTACION)</v>
          </cell>
          <cell r="D1379" t="str">
            <v>SENKATA 79</v>
          </cell>
          <cell r="E1379">
            <v>8</v>
          </cell>
          <cell r="F1379" t="str">
            <v>DISTRITO - 8</v>
          </cell>
          <cell r="G1379" t="str">
            <v>I</v>
          </cell>
          <cell r="H1379">
            <v>123552</v>
          </cell>
          <cell r="I1379">
            <v>70000</v>
          </cell>
          <cell r="J1379">
            <v>0</v>
          </cell>
          <cell r="K1379">
            <v>53552</v>
          </cell>
          <cell r="L1379">
            <v>0</v>
          </cell>
          <cell r="M1379">
            <v>0</v>
          </cell>
          <cell r="N1379">
            <v>53552</v>
          </cell>
          <cell r="O1379">
            <v>0</v>
          </cell>
          <cell r="P1379">
            <v>0</v>
          </cell>
          <cell r="Q1379">
            <v>2</v>
          </cell>
          <cell r="R1379" t="str">
            <v>OBRAS Y MEDIO AMBIENTE</v>
          </cell>
          <cell r="S1379">
            <v>18</v>
          </cell>
          <cell r="T1379" t="str">
            <v>CONSTRUCCION Y MANTENIMIENTO DE CAMINOS VECINALES</v>
          </cell>
          <cell r="U1379">
            <v>2</v>
          </cell>
          <cell r="V1379" t="str">
            <v>PROYECTOS - 2007 P/CONCLUSION</v>
          </cell>
          <cell r="W1379">
            <v>1847</v>
          </cell>
        </row>
        <row r="1380">
          <cell r="B1380" t="str">
            <v>B05-17007-00000</v>
          </cell>
          <cell r="C1380" t="str">
            <v>DOTACION DE LOSETAS + CAPA BASE</v>
          </cell>
          <cell r="D1380" t="str">
            <v>SENKATA PUCARANI</v>
          </cell>
          <cell r="E1380">
            <v>8</v>
          </cell>
          <cell r="F1380" t="str">
            <v>DISTRITO - 8</v>
          </cell>
          <cell r="G1380" t="str">
            <v>I</v>
          </cell>
          <cell r="H1380">
            <v>71231</v>
          </cell>
          <cell r="I1380">
            <v>71231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2</v>
          </cell>
          <cell r="R1380" t="str">
            <v>OBRAS Y MEDIO AMBIENTE</v>
          </cell>
          <cell r="S1380">
            <v>18</v>
          </cell>
          <cell r="T1380" t="str">
            <v>CONSTRUCCION Y MANTENIMIENTO DE CAMINOS VECINALES</v>
          </cell>
          <cell r="U1380">
            <v>2</v>
          </cell>
          <cell r="V1380" t="str">
            <v>PROYECTOS - 2007 P/CONCLUSION</v>
          </cell>
          <cell r="W1380">
            <v>1848</v>
          </cell>
        </row>
        <row r="1381">
          <cell r="B1381" t="str">
            <v>B05-17026-00000</v>
          </cell>
          <cell r="C1381" t="str">
            <v>PROTEGIENDO LOS DERECHOS DE LA NIÑEZ BOLIVIANA (GMEA-UNICEF)</v>
          </cell>
          <cell r="D1381" t="str">
            <v>DISTRITAL</v>
          </cell>
          <cell r="E1381">
            <v>15</v>
          </cell>
          <cell r="F1381" t="str">
            <v>DISTRITAL</v>
          </cell>
          <cell r="G1381" t="str">
            <v>I</v>
          </cell>
          <cell r="H1381">
            <v>3226096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3226096</v>
          </cell>
          <cell r="Q1381">
            <v>1</v>
          </cell>
          <cell r="R1381" t="str">
            <v>PROTECCION SOCIAL</v>
          </cell>
          <cell r="S1381">
            <v>5</v>
          </cell>
          <cell r="T1381" t="str">
            <v>PROMOCION Y POLITICAS DE GENERO</v>
          </cell>
          <cell r="U1381">
            <v>2</v>
          </cell>
          <cell r="V1381" t="str">
            <v>PROYECTOS - 2007 P/CONCLUSION</v>
          </cell>
          <cell r="W1381">
            <v>1849</v>
          </cell>
        </row>
        <row r="1382">
          <cell r="B1382" t="str">
            <v>B05-17027-00000</v>
          </cell>
          <cell r="C1382" t="str">
            <v>PAVIMENTADO AV. ADELA ZAMUDIO</v>
          </cell>
          <cell r="D1382" t="str">
            <v>DISTRITAL</v>
          </cell>
          <cell r="E1382">
            <v>15</v>
          </cell>
          <cell r="F1382" t="str">
            <v>DISTRITAL</v>
          </cell>
          <cell r="G1382" t="str">
            <v>I</v>
          </cell>
          <cell r="H1382">
            <v>1503288</v>
          </cell>
          <cell r="I1382">
            <v>1473288</v>
          </cell>
          <cell r="J1382">
            <v>30000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2</v>
          </cell>
          <cell r="R1382" t="str">
            <v>OBRAS Y MEDIO AMBIENTE</v>
          </cell>
          <cell r="S1382">
            <v>18</v>
          </cell>
          <cell r="T1382" t="str">
            <v>CONSTRUCCION Y MANTENIMIENTO DE CAMINOS VECINALES</v>
          </cell>
          <cell r="U1382">
            <v>2</v>
          </cell>
          <cell r="V1382" t="str">
            <v>PROYECTOS - 2007 P/CONCLUSION</v>
          </cell>
          <cell r="W1382">
            <v>1850</v>
          </cell>
        </row>
        <row r="1383">
          <cell r="B1383" t="str">
            <v>B05-17028-00000</v>
          </cell>
          <cell r="C1383" t="str">
            <v>PAVIMENTADO AV. ALTO DE LA ALIANZA</v>
          </cell>
          <cell r="D1383" t="str">
            <v>DISTRITAL</v>
          </cell>
          <cell r="E1383">
            <v>15</v>
          </cell>
          <cell r="F1383" t="str">
            <v>DISTRITAL</v>
          </cell>
          <cell r="G1383" t="str">
            <v>I</v>
          </cell>
          <cell r="H1383">
            <v>1717592</v>
          </cell>
          <cell r="I1383">
            <v>1687592</v>
          </cell>
          <cell r="J1383">
            <v>30000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2</v>
          </cell>
          <cell r="R1383" t="str">
            <v>OBRAS Y MEDIO AMBIENTE</v>
          </cell>
          <cell r="S1383">
            <v>18</v>
          </cell>
          <cell r="T1383" t="str">
            <v>CONSTRUCCION Y MANTENIMIENTO DE CAMINOS VECINALES</v>
          </cell>
          <cell r="U1383">
            <v>2</v>
          </cell>
          <cell r="V1383" t="str">
            <v>PROYECTOS - 2007 P/CONCLUSION</v>
          </cell>
          <cell r="W1383">
            <v>1851</v>
          </cell>
        </row>
        <row r="1384">
          <cell r="B1384" t="str">
            <v>B05-17030-00000</v>
          </cell>
          <cell r="C1384" t="str">
            <v>ENLOSETADO CALLE 8 COMPLEMENTACION</v>
          </cell>
          <cell r="D1384" t="str">
            <v>V. TUNARI 2DA SECCION</v>
          </cell>
          <cell r="E1384">
            <v>4</v>
          </cell>
          <cell r="F1384" t="str">
            <v>DISTRITO - 4</v>
          </cell>
          <cell r="G1384" t="str">
            <v>I</v>
          </cell>
          <cell r="H1384">
            <v>150000</v>
          </cell>
          <cell r="I1384">
            <v>0</v>
          </cell>
          <cell r="J1384">
            <v>0</v>
          </cell>
          <cell r="K1384">
            <v>150000</v>
          </cell>
          <cell r="L1384">
            <v>0</v>
          </cell>
          <cell r="M1384">
            <v>0</v>
          </cell>
          <cell r="N1384">
            <v>150000</v>
          </cell>
          <cell r="O1384">
            <v>0</v>
          </cell>
          <cell r="P1384">
            <v>0</v>
          </cell>
          <cell r="Q1384">
            <v>2</v>
          </cell>
          <cell r="R1384" t="str">
            <v>OBRAS Y MEDIO AMBIENTE</v>
          </cell>
          <cell r="S1384">
            <v>18</v>
          </cell>
          <cell r="T1384" t="str">
            <v>CONSTRUCCION Y MANTENIMIENTO DE CAMINOS VECINALES</v>
          </cell>
          <cell r="U1384">
            <v>2</v>
          </cell>
          <cell r="V1384" t="str">
            <v>PROYECTOS - 2007 P/CONCLUSION</v>
          </cell>
          <cell r="W1384">
            <v>1852</v>
          </cell>
        </row>
        <row r="1385">
          <cell r="B1385" t="str">
            <v>B05-17036-00000</v>
          </cell>
          <cell r="C1385" t="str">
            <v>DOTACION DE MATERIALES DE CONSTRUCCION PARA ENLOSETADO DE CALLES CHOROLQUE, GUALBERTO VILLAROEL Y JAVIER DEL GRANADO (GENERACION DE EMPLEO)</v>
          </cell>
          <cell r="D1385" t="str">
            <v>SAN PEDRO - SAN PABLO ANEXO SAN PABLO</v>
          </cell>
          <cell r="E1385">
            <v>8</v>
          </cell>
          <cell r="F1385" t="str">
            <v>DISTRITO - 8</v>
          </cell>
          <cell r="G1385" t="str">
            <v>I</v>
          </cell>
          <cell r="H1385">
            <v>53510</v>
          </cell>
          <cell r="I1385">
            <v>53510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2</v>
          </cell>
          <cell r="R1385" t="str">
            <v>OBRAS Y MEDIO AMBIENTE</v>
          </cell>
          <cell r="S1385">
            <v>18</v>
          </cell>
          <cell r="T1385" t="str">
            <v>CONSTRUCCION Y MANTENIMIENTO DE CAMINOS VECINALES</v>
          </cell>
          <cell r="U1385">
            <v>2</v>
          </cell>
          <cell r="V1385" t="str">
            <v>PROYECTOS - 2007 P/CONCLUSION</v>
          </cell>
          <cell r="W1385">
            <v>1853</v>
          </cell>
        </row>
        <row r="1386">
          <cell r="B1386" t="str">
            <v>B05-17037-00000</v>
          </cell>
          <cell r="C1386" t="str">
            <v>DOTACION DE MATERIALES DE CONSTRUCCION PARA CENTRO CULTURAL</v>
          </cell>
          <cell r="D1386" t="str">
            <v>SAN PEDRO -SAN PABLO ANEXO SAN PABLO</v>
          </cell>
          <cell r="E1386">
            <v>8</v>
          </cell>
          <cell r="F1386" t="str">
            <v>DISTRITO - 8</v>
          </cell>
          <cell r="G1386" t="str">
            <v>I</v>
          </cell>
          <cell r="H1386">
            <v>38465</v>
          </cell>
          <cell r="I1386">
            <v>12432</v>
          </cell>
          <cell r="J1386">
            <v>2106</v>
          </cell>
          <cell r="K1386">
            <v>23927</v>
          </cell>
          <cell r="L1386">
            <v>0</v>
          </cell>
          <cell r="M1386">
            <v>0</v>
          </cell>
          <cell r="N1386">
            <v>23927</v>
          </cell>
          <cell r="O1386">
            <v>0</v>
          </cell>
          <cell r="P1386">
            <v>0</v>
          </cell>
          <cell r="Q1386">
            <v>2</v>
          </cell>
          <cell r="R1386" t="str">
            <v>OBRAS Y MEDIO AMBIENTE</v>
          </cell>
          <cell r="S1386">
            <v>12</v>
          </cell>
          <cell r="T1386" t="str">
            <v>INFRAESTRUCTURA URBANA Y RURAL</v>
          </cell>
          <cell r="U1386">
            <v>2</v>
          </cell>
          <cell r="V1386" t="str">
            <v>PROYECTOS - 2007 P/CONCLUSION</v>
          </cell>
          <cell r="W1386">
            <v>1854</v>
          </cell>
        </row>
        <row r="1387">
          <cell r="B1387" t="str">
            <v>B05-17038-00000</v>
          </cell>
          <cell r="C1387" t="str">
            <v>DOTACION DE MATERIALES DE CONSTRUCCION PARA MURO PERIMETRAL + PISO DE ACERA</v>
          </cell>
          <cell r="D1387" t="str">
            <v>SAN CRISTOBAL</v>
          </cell>
          <cell r="E1387">
            <v>8</v>
          </cell>
          <cell r="F1387" t="str">
            <v>DISTRITO - 8</v>
          </cell>
          <cell r="G1387" t="str">
            <v>I</v>
          </cell>
          <cell r="H1387">
            <v>30000</v>
          </cell>
          <cell r="I1387">
            <v>30000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2</v>
          </cell>
          <cell r="R1387" t="str">
            <v>OBRAS Y MEDIO AMBIENTE</v>
          </cell>
          <cell r="S1387">
            <v>12</v>
          </cell>
          <cell r="T1387" t="str">
            <v>INFRAESTRUCTURA URBANA Y RURAL</v>
          </cell>
          <cell r="U1387">
            <v>2</v>
          </cell>
          <cell r="V1387" t="str">
            <v>PROYECTOS - 2007 P/CONCLUSION</v>
          </cell>
          <cell r="W1387">
            <v>1855</v>
          </cell>
        </row>
        <row r="1388">
          <cell r="B1388" t="str">
            <v>B05-17039-00000</v>
          </cell>
          <cell r="C1388" t="str">
            <v>CONSTRUCCION CENTRO CULTURAL (FASE I)</v>
          </cell>
          <cell r="D1388" t="str">
            <v>SAN SEBASTIAN SECTOR 2</v>
          </cell>
          <cell r="E1388">
            <v>8</v>
          </cell>
          <cell r="F1388" t="str">
            <v>DISTRITO - 8</v>
          </cell>
          <cell r="G1388" t="str">
            <v>I</v>
          </cell>
          <cell r="H1388">
            <v>63489</v>
          </cell>
          <cell r="I1388">
            <v>48086</v>
          </cell>
          <cell r="J1388">
            <v>0</v>
          </cell>
          <cell r="K1388">
            <v>15403</v>
          </cell>
          <cell r="L1388">
            <v>0</v>
          </cell>
          <cell r="M1388">
            <v>0</v>
          </cell>
          <cell r="N1388">
            <v>15403</v>
          </cell>
          <cell r="O1388">
            <v>0</v>
          </cell>
          <cell r="P1388">
            <v>0</v>
          </cell>
          <cell r="Q1388">
            <v>2</v>
          </cell>
          <cell r="R1388" t="str">
            <v>OBRAS Y MEDIO AMBIENTE</v>
          </cell>
          <cell r="S1388">
            <v>12</v>
          </cell>
          <cell r="T1388" t="str">
            <v>INFRAESTRUCTURA URBANA Y RURAL</v>
          </cell>
          <cell r="U1388">
            <v>2</v>
          </cell>
          <cell r="V1388" t="str">
            <v>PROYECTOS - 2007 P/CONCLUSION</v>
          </cell>
          <cell r="W1388">
            <v>1856</v>
          </cell>
        </row>
        <row r="1389">
          <cell r="B1389" t="str">
            <v>B05-17041-00000</v>
          </cell>
          <cell r="C1389" t="str">
            <v>CONSTRUCCION TINGLADO (FASE I)</v>
          </cell>
          <cell r="D1389" t="str">
            <v>CRISTAL II</v>
          </cell>
          <cell r="E1389">
            <v>8</v>
          </cell>
          <cell r="F1389" t="str">
            <v>DISTRITO - 8</v>
          </cell>
          <cell r="G1389" t="str">
            <v>I</v>
          </cell>
          <cell r="H1389">
            <v>96684</v>
          </cell>
          <cell r="I1389">
            <v>77951</v>
          </cell>
          <cell r="J1389">
            <v>7129</v>
          </cell>
          <cell r="K1389">
            <v>11604</v>
          </cell>
          <cell r="L1389">
            <v>0</v>
          </cell>
          <cell r="M1389">
            <v>0</v>
          </cell>
          <cell r="N1389">
            <v>11604</v>
          </cell>
          <cell r="O1389">
            <v>0</v>
          </cell>
          <cell r="P1389">
            <v>0</v>
          </cell>
          <cell r="Q1389">
            <v>2</v>
          </cell>
          <cell r="R1389" t="str">
            <v>OBRAS Y MEDIO AMBIENTE</v>
          </cell>
          <cell r="S1389">
            <v>12</v>
          </cell>
          <cell r="T1389" t="str">
            <v>INFRAESTRUCTURA URBANA Y RURAL</v>
          </cell>
          <cell r="U1389">
            <v>2</v>
          </cell>
          <cell r="V1389" t="str">
            <v>PROYECTOS - 2007 P/CONCLUSION</v>
          </cell>
          <cell r="W1389">
            <v>1857</v>
          </cell>
        </row>
        <row r="1390">
          <cell r="B1390" t="str">
            <v>B05-17042-00000</v>
          </cell>
          <cell r="C1390" t="str">
            <v>DOTACION DE MATERIALES DE CONSTRUCCION PARA CORDONES DE ACERA (GENERACION DE EMPLEO)</v>
          </cell>
          <cell r="D1390" t="str">
            <v>CRISTAL II</v>
          </cell>
          <cell r="E1390">
            <v>8</v>
          </cell>
          <cell r="F1390" t="str">
            <v>DISTRITO - 8</v>
          </cell>
          <cell r="G1390" t="str">
            <v>I</v>
          </cell>
          <cell r="H1390">
            <v>2095</v>
          </cell>
          <cell r="I1390">
            <v>2095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2</v>
          </cell>
          <cell r="R1390" t="str">
            <v>OBRAS Y MEDIO AMBIENTE</v>
          </cell>
          <cell r="S1390">
            <v>18</v>
          </cell>
          <cell r="T1390" t="str">
            <v>CONSTRUCCION Y MANTENIMIENTO DE CAMINOS VECINALES</v>
          </cell>
          <cell r="U1390">
            <v>2</v>
          </cell>
          <cell r="V1390" t="str">
            <v>PROYECTOS - 2007 P/CONCLUSION</v>
          </cell>
          <cell r="W1390">
            <v>1858</v>
          </cell>
        </row>
        <row r="1391">
          <cell r="B1391" t="str">
            <v>B05-17051-00000</v>
          </cell>
          <cell r="C1391" t="str">
            <v>DOTACION DE CEMENTO PARA CORDONES DE ACERA Y CUNETAS (ADEPI)</v>
          </cell>
          <cell r="D1391" t="str">
            <v>TUPAC KATARI</v>
          </cell>
          <cell r="E1391">
            <v>5</v>
          </cell>
          <cell r="F1391" t="str">
            <v>DISTRITO - 5</v>
          </cell>
          <cell r="G1391" t="str">
            <v>I</v>
          </cell>
          <cell r="H1391">
            <v>50000</v>
          </cell>
          <cell r="I1391">
            <v>50000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2</v>
          </cell>
          <cell r="R1391" t="str">
            <v>OBRAS Y MEDIO AMBIENTE</v>
          </cell>
          <cell r="S1391">
            <v>18</v>
          </cell>
          <cell r="T1391" t="str">
            <v>CONSTRUCCION Y MANTENIMIENTO DE CAMINOS VECINALES</v>
          </cell>
          <cell r="U1391">
            <v>2</v>
          </cell>
          <cell r="V1391" t="str">
            <v>PROYECTOS - 2007 P/CONCLUSION</v>
          </cell>
          <cell r="W1391">
            <v>1859</v>
          </cell>
        </row>
        <row r="1392">
          <cell r="B1392" t="str">
            <v>B05-17052-00000</v>
          </cell>
          <cell r="C1392" t="str">
            <v>CONSTRUCCION DE LA PLAZA CIVICA "HEROES DEL GAS" CAIDOS 12 DE OCTUBRE</v>
          </cell>
          <cell r="D1392" t="str">
            <v>EL INGENIO D-1 U.V.2</v>
          </cell>
          <cell r="E1392">
            <v>5</v>
          </cell>
          <cell r="F1392" t="str">
            <v>DISTRITO - 5</v>
          </cell>
          <cell r="G1392" t="str">
            <v>I</v>
          </cell>
          <cell r="H1392">
            <v>5793</v>
          </cell>
          <cell r="I1392">
            <v>0</v>
          </cell>
          <cell r="J1392">
            <v>5793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2</v>
          </cell>
          <cell r="R1392" t="str">
            <v>OBRAS Y MEDIO AMBIENTE</v>
          </cell>
          <cell r="S1392">
            <v>12</v>
          </cell>
          <cell r="T1392" t="str">
            <v>INFRAESTRUCTURA URBANA Y RURAL</v>
          </cell>
          <cell r="U1392">
            <v>2</v>
          </cell>
          <cell r="V1392" t="str">
            <v>PROYECTOS - 2007 P/CONCLUSION</v>
          </cell>
          <cell r="W1392">
            <v>1860</v>
          </cell>
        </row>
        <row r="1393">
          <cell r="B1393" t="str">
            <v>B05-17044-00000</v>
          </cell>
          <cell r="C1393" t="str">
            <v>ENARENADO CANCHA (PREINVERSION)</v>
          </cell>
          <cell r="D1393" t="str">
            <v>LORETO</v>
          </cell>
          <cell r="E1393">
            <v>6</v>
          </cell>
          <cell r="F1393" t="str">
            <v>DISTRITO - 6</v>
          </cell>
          <cell r="G1393" t="str">
            <v>I</v>
          </cell>
          <cell r="H1393">
            <v>20000</v>
          </cell>
          <cell r="I1393">
            <v>0</v>
          </cell>
          <cell r="J1393">
            <v>20000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2</v>
          </cell>
          <cell r="R1393" t="str">
            <v>OBRAS Y MEDIO AMBIENTE</v>
          </cell>
          <cell r="S1393">
            <v>12</v>
          </cell>
          <cell r="T1393" t="str">
            <v>INFRAESTRUCTURA URBANA Y RURAL</v>
          </cell>
          <cell r="U1393">
            <v>2</v>
          </cell>
          <cell r="V1393" t="str">
            <v>PROYECTOS - 2007 P/CONCLUSION</v>
          </cell>
          <cell r="W1393">
            <v>1861</v>
          </cell>
        </row>
        <row r="1394">
          <cell r="B1394" t="str">
            <v>B05-17103-00000</v>
          </cell>
          <cell r="C1394" t="str">
            <v>DOTACION DE LOSETAS AV. RADIO CONDOR</v>
          </cell>
          <cell r="D1394" t="str">
            <v>GERMAN BUSCH 1-1-2</v>
          </cell>
          <cell r="E1394">
            <v>5</v>
          </cell>
          <cell r="F1394" t="str">
            <v>DISTRITO - 5</v>
          </cell>
          <cell r="G1394" t="str">
            <v>I</v>
          </cell>
          <cell r="H1394">
            <v>250000</v>
          </cell>
          <cell r="I1394">
            <v>250000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2</v>
          </cell>
          <cell r="R1394" t="str">
            <v>OBRAS Y MEDIO AMBIENTE</v>
          </cell>
          <cell r="S1394">
            <v>18</v>
          </cell>
          <cell r="T1394" t="str">
            <v>CONSTRUCCION Y MANTENIMIENTO DE CAMINOS VECINALES</v>
          </cell>
          <cell r="U1394">
            <v>2</v>
          </cell>
          <cell r="V1394" t="str">
            <v>PROYECTOS - 2007 P/CONCLUSION</v>
          </cell>
          <cell r="W1394">
            <v>1864</v>
          </cell>
        </row>
        <row r="1395">
          <cell r="B1395" t="str">
            <v>B05-17104-00000</v>
          </cell>
          <cell r="C1395" t="str">
            <v>DOTACION DE LOSETAS PARA LA CALLE JAIME MENDOZA</v>
          </cell>
          <cell r="D1395" t="str">
            <v>EL INGENIO D-1 U.V.2</v>
          </cell>
          <cell r="E1395">
            <v>5</v>
          </cell>
          <cell r="F1395" t="str">
            <v>DISTRITO - 5</v>
          </cell>
          <cell r="G1395" t="str">
            <v>I</v>
          </cell>
          <cell r="H1395">
            <v>40159</v>
          </cell>
          <cell r="I1395">
            <v>19785</v>
          </cell>
          <cell r="J1395">
            <v>20374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2</v>
          </cell>
          <cell r="R1395" t="str">
            <v>OBRAS Y MEDIO AMBIENTE</v>
          </cell>
          <cell r="S1395">
            <v>18</v>
          </cell>
          <cell r="T1395" t="str">
            <v>CONSTRUCCION Y MANTENIMIENTO DE CAMINOS VECINALES</v>
          </cell>
          <cell r="U1395">
            <v>2</v>
          </cell>
          <cell r="V1395" t="str">
            <v>PROYECTOS - 2007 P/CONCLUSION</v>
          </cell>
          <cell r="W1395">
            <v>1865</v>
          </cell>
        </row>
        <row r="1396">
          <cell r="B1396" t="str">
            <v>B05-17076-00000</v>
          </cell>
          <cell r="C1396" t="str">
            <v>CONSTRUCCION DE CÁMARAS SÉPTICAS DE UNIDADES EDUCATIVAS DISTRITO 7</v>
          </cell>
          <cell r="D1396" t="str">
            <v>DISTRITO 7</v>
          </cell>
          <cell r="E1396">
            <v>7</v>
          </cell>
          <cell r="F1396" t="str">
            <v>DISTRITO - 7</v>
          </cell>
          <cell r="G1396" t="str">
            <v>I</v>
          </cell>
          <cell r="H1396">
            <v>110400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110400</v>
          </cell>
          <cell r="P1396">
            <v>0</v>
          </cell>
          <cell r="Q1396">
            <v>1</v>
          </cell>
          <cell r="R1396" t="str">
            <v>PROTECCION SOCIAL</v>
          </cell>
          <cell r="S1396">
            <v>1</v>
          </cell>
          <cell r="T1396" t="str">
            <v>SERVICIO DE EDUCACION</v>
          </cell>
          <cell r="U1396">
            <v>2</v>
          </cell>
          <cell r="V1396" t="str">
            <v>PROYECTOS - 2007 P/CONCLUSION</v>
          </cell>
          <cell r="W1396">
            <v>1866</v>
          </cell>
        </row>
        <row r="1397">
          <cell r="B1397" t="str">
            <v>B05-17078-00000</v>
          </cell>
          <cell r="C1397" t="str">
            <v>CONSTRUCCION DE CORDONES DE ACERA VARIAS CALLES</v>
          </cell>
          <cell r="D1397" t="str">
            <v>MARISCAL SUCRE MILLUNI BAJO SECTOR "B"</v>
          </cell>
          <cell r="E1397">
            <v>7</v>
          </cell>
          <cell r="F1397" t="str">
            <v>DISTRITO - 7</v>
          </cell>
          <cell r="G1397" t="str">
            <v>I</v>
          </cell>
          <cell r="H1397">
            <v>130485</v>
          </cell>
          <cell r="I1397">
            <v>0</v>
          </cell>
          <cell r="J1397">
            <v>130485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2</v>
          </cell>
          <cell r="R1397" t="str">
            <v>OBRAS Y MEDIO AMBIENTE</v>
          </cell>
          <cell r="S1397">
            <v>18</v>
          </cell>
          <cell r="T1397" t="str">
            <v>CONSTRUCCION Y MANTENIMIENTO DE CAMINOS VECINALES</v>
          </cell>
          <cell r="U1397">
            <v>2</v>
          </cell>
          <cell r="V1397" t="str">
            <v>PROYECTOS - 2007 P/CONCLUSION</v>
          </cell>
          <cell r="W1397">
            <v>1867</v>
          </cell>
        </row>
        <row r="1398">
          <cell r="B1398" t="str">
            <v>B05-17093-00000</v>
          </cell>
          <cell r="C1398" t="str">
            <v>CONSTRUCCION CENTRO ARTESANAL PARA LA CAPACITACION Y LA PRODUCCION (FASE I)</v>
          </cell>
          <cell r="D1398" t="str">
            <v>BAUTISTA SAAVEDRA U.V. "B"</v>
          </cell>
          <cell r="E1398">
            <v>7</v>
          </cell>
          <cell r="F1398" t="str">
            <v>DISTRITO - 7</v>
          </cell>
          <cell r="G1398" t="str">
            <v>I</v>
          </cell>
          <cell r="H1398">
            <v>130000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130000</v>
          </cell>
          <cell r="P1398">
            <v>0</v>
          </cell>
          <cell r="Q1398">
            <v>2</v>
          </cell>
          <cell r="R1398" t="str">
            <v>OBRAS Y MEDIO AMBIENTE</v>
          </cell>
          <cell r="S1398">
            <v>12</v>
          </cell>
          <cell r="T1398" t="str">
            <v>INFRAESTRUCTURA URBANA Y RURAL</v>
          </cell>
          <cell r="U1398">
            <v>2</v>
          </cell>
          <cell r="V1398" t="str">
            <v>PROYECTOS - 2007 P/CONCLUSION</v>
          </cell>
          <cell r="W1398">
            <v>1869</v>
          </cell>
        </row>
        <row r="1399">
          <cell r="B1399" t="str">
            <v>B05-17112-00000</v>
          </cell>
          <cell r="C1399" t="str">
            <v>DOTACION DE MATERIALES DE CONSTRUCCION PARA CORDONES DE ACERA VARIAS CALLES</v>
          </cell>
          <cell r="D1399" t="str">
            <v>BAUTISTA SAAVEDRA U.V. "B"</v>
          </cell>
          <cell r="E1399">
            <v>7</v>
          </cell>
          <cell r="F1399" t="str">
            <v>DISTRITO - 7</v>
          </cell>
          <cell r="G1399" t="str">
            <v>I</v>
          </cell>
          <cell r="H1399">
            <v>103243</v>
          </cell>
          <cell r="I1399">
            <v>103243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2</v>
          </cell>
          <cell r="R1399" t="str">
            <v>OBRAS Y MEDIO AMBIENTE</v>
          </cell>
          <cell r="S1399">
            <v>18</v>
          </cell>
          <cell r="T1399" t="str">
            <v>CONSTRUCCION Y MANTENIMIENTO DE CAMINOS VECINALES</v>
          </cell>
          <cell r="U1399">
            <v>2</v>
          </cell>
          <cell r="V1399" t="str">
            <v>PROYECTOS - 2007 P/CONCLUSION</v>
          </cell>
          <cell r="W1399">
            <v>1870</v>
          </cell>
        </row>
        <row r="1400">
          <cell r="B1400" t="str">
            <v>B05-17095-00000</v>
          </cell>
          <cell r="C1400" t="str">
            <v>CONSTRUCCION SEDE SOCIAL Y MURO PERIMETRAL (FASE II) (URB. SANTA ROSA DE LIMA)</v>
          </cell>
          <cell r="D1400" t="str">
            <v>DISTRITAL D-5</v>
          </cell>
          <cell r="E1400">
            <v>15</v>
          </cell>
          <cell r="F1400" t="str">
            <v>DISTRITAL</v>
          </cell>
          <cell r="G1400" t="str">
            <v>I</v>
          </cell>
          <cell r="H1400">
            <v>41890</v>
          </cell>
          <cell r="I1400">
            <v>41890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2</v>
          </cell>
          <cell r="R1400" t="str">
            <v>OBRAS Y MEDIO AMBIENTE</v>
          </cell>
          <cell r="S1400">
            <v>12</v>
          </cell>
          <cell r="T1400" t="str">
            <v>INFRAESTRUCTURA URBANA Y RURAL</v>
          </cell>
          <cell r="U1400">
            <v>2</v>
          </cell>
          <cell r="V1400" t="str">
            <v>PROYECTOS - 2007 P/CONCLUSION</v>
          </cell>
          <cell r="W1400">
            <v>1871</v>
          </cell>
        </row>
        <row r="1401">
          <cell r="B1401" t="str">
            <v>B05-17171-00000</v>
          </cell>
          <cell r="C1401" t="str">
            <v>EQUIPAMIENTO A CENTRO DE EDUCACION  PRODUCTIVA (CRUCE FRANJA VILLA ADELA)</v>
          </cell>
          <cell r="D1401" t="str">
            <v>DISTRITAL D-3</v>
          </cell>
          <cell r="E1401">
            <v>3</v>
          </cell>
          <cell r="F1401" t="str">
            <v>DISTRITO - 3</v>
          </cell>
          <cell r="G1401" t="str">
            <v>I</v>
          </cell>
          <cell r="H1401">
            <v>80000</v>
          </cell>
          <cell r="I1401">
            <v>80000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3</v>
          </cell>
          <cell r="R1401" t="str">
            <v>DESARROLLO ECONOMICO - PRODUCTIVO</v>
          </cell>
          <cell r="S1401">
            <v>8</v>
          </cell>
          <cell r="T1401" t="str">
            <v>PROMOCION DESARROLLO ECONOMICO URBANO</v>
          </cell>
          <cell r="U1401">
            <v>2</v>
          </cell>
          <cell r="V1401" t="str">
            <v>PROYECTOS - 2007 P/CONCLUSION</v>
          </cell>
          <cell r="W1401">
            <v>1872</v>
          </cell>
        </row>
        <row r="1402">
          <cell r="B1402" t="str">
            <v/>
          </cell>
          <cell r="C1402" t="str">
            <v>IMPLEMENTACION CENTRO DE EDUCACION PRODUCTIVA (CRUCE FRANJA VILLA ADELA)</v>
          </cell>
          <cell r="D1402" t="str">
            <v>DISTRITAL D-3</v>
          </cell>
          <cell r="E1402">
            <v>3</v>
          </cell>
          <cell r="F1402" t="str">
            <v>DISTRITO - 3</v>
          </cell>
          <cell r="G1402" t="str">
            <v>I</v>
          </cell>
          <cell r="H1402">
            <v>80000</v>
          </cell>
          <cell r="I1402">
            <v>4965</v>
          </cell>
          <cell r="J1402">
            <v>0</v>
          </cell>
          <cell r="K1402">
            <v>75035</v>
          </cell>
          <cell r="L1402">
            <v>0</v>
          </cell>
          <cell r="M1402">
            <v>75035</v>
          </cell>
          <cell r="N1402">
            <v>0</v>
          </cell>
          <cell r="O1402">
            <v>0</v>
          </cell>
          <cell r="P1402">
            <v>0</v>
          </cell>
          <cell r="Q1402">
            <v>3</v>
          </cell>
          <cell r="R1402" t="str">
            <v>DESARROLLO ECONOMICO - PRODUCTIVO</v>
          </cell>
          <cell r="S1402">
            <v>8</v>
          </cell>
          <cell r="T1402" t="str">
            <v>PROMOCION DESARROLLO ECONOMICO URBANO</v>
          </cell>
          <cell r="U1402">
            <v>2</v>
          </cell>
          <cell r="V1402" t="str">
            <v>PROYECTOS - 2007 P/CONCLUSION</v>
          </cell>
          <cell r="W1402">
            <v>1873</v>
          </cell>
        </row>
        <row r="1403">
          <cell r="B1403" t="str">
            <v>B05-17058-00000</v>
          </cell>
          <cell r="C1403" t="str">
            <v>CONSTRUCCION CANCHA + GRADERIAS U.E SAN MARCOS</v>
          </cell>
          <cell r="D1403" t="str">
            <v>DISTRITO 6</v>
          </cell>
          <cell r="E1403">
            <v>6</v>
          </cell>
          <cell r="F1403" t="str">
            <v>DISTRITO - 6</v>
          </cell>
          <cell r="G1403" t="str">
            <v>I</v>
          </cell>
          <cell r="H1403">
            <v>100000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100000</v>
          </cell>
          <cell r="P1403">
            <v>0</v>
          </cell>
          <cell r="Q1403">
            <v>1</v>
          </cell>
          <cell r="R1403" t="str">
            <v>PROTECCION SOCIAL</v>
          </cell>
          <cell r="S1403">
            <v>1</v>
          </cell>
          <cell r="T1403" t="str">
            <v>SERVICIO DE EDUCACION</v>
          </cell>
          <cell r="U1403">
            <v>2</v>
          </cell>
          <cell r="V1403" t="str">
            <v>PROYECTOS - 2007 P/CONCLUSION</v>
          </cell>
          <cell r="W1403">
            <v>1875</v>
          </cell>
        </row>
        <row r="1404">
          <cell r="B1404" t="str">
            <v>B05-17084-00000</v>
          </cell>
          <cell r="C1404" t="str">
            <v>CONSTRUCCION DE PORTERIA EN COLEGIO TÉCNICO HUMANISTICO JOSE BALLIVIAN</v>
          </cell>
          <cell r="D1404" t="str">
            <v>BALLIVIAN 1RA. SECCIÓN</v>
          </cell>
          <cell r="E1404">
            <v>6</v>
          </cell>
          <cell r="F1404" t="str">
            <v>DISTRITO - 6</v>
          </cell>
          <cell r="G1404" t="str">
            <v>I</v>
          </cell>
          <cell r="H1404">
            <v>50000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50000</v>
          </cell>
          <cell r="P1404">
            <v>0</v>
          </cell>
          <cell r="Q1404">
            <v>1</v>
          </cell>
          <cell r="R1404" t="str">
            <v>PROTECCION SOCIAL</v>
          </cell>
          <cell r="S1404">
            <v>1</v>
          </cell>
          <cell r="T1404" t="str">
            <v>SERVICIO DE EDUCACION</v>
          </cell>
          <cell r="U1404">
            <v>2</v>
          </cell>
          <cell r="V1404" t="str">
            <v>PROYECTOS - 2007 P/CONCLUSION</v>
          </cell>
          <cell r="W1404">
            <v>1876</v>
          </cell>
        </row>
        <row r="1405">
          <cell r="B1405" t="str">
            <v>B05-17080-00000</v>
          </cell>
          <cell r="C1405" t="str">
            <v>CONSTRUCCION DE JARDINERA CENTRAL AV. 16 DE JULIO (ENTRE NISTHAUS Y FOURNIER)</v>
          </cell>
          <cell r="D1405" t="str">
            <v>BALLIVIAN 1RA. SECC. -1 6 DE JULIO 3RA. SECC.</v>
          </cell>
          <cell r="E1405">
            <v>6</v>
          </cell>
          <cell r="F1405" t="str">
            <v>DISTRITO - 6</v>
          </cell>
          <cell r="G1405" t="str">
            <v>I</v>
          </cell>
          <cell r="H1405">
            <v>180000</v>
          </cell>
          <cell r="I1405">
            <v>30000</v>
          </cell>
          <cell r="J1405">
            <v>150000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2</v>
          </cell>
          <cell r="R1405" t="str">
            <v>OBRAS Y MEDIO AMBIENTE</v>
          </cell>
          <cell r="S1405">
            <v>14</v>
          </cell>
          <cell r="T1405" t="str">
            <v>DESARROLLO Y PRESERVACION DE MEDIO AMBIENTE</v>
          </cell>
          <cell r="U1405">
            <v>2</v>
          </cell>
          <cell r="V1405" t="str">
            <v>PROYECTOS - 2007 P/CONCLUSION</v>
          </cell>
          <cell r="W1405">
            <v>1877</v>
          </cell>
        </row>
        <row r="1406">
          <cell r="B1406" t="str">
            <v>B05-17062-00000</v>
          </cell>
          <cell r="C1406" t="str">
            <v>EQUIPAMIENTO DEL CENTRO INTEGADO DE PROMOCION ARTESANAL</v>
          </cell>
          <cell r="D1406" t="str">
            <v>SANTA ISABEL - D-2</v>
          </cell>
          <cell r="E1406">
            <v>2</v>
          </cell>
          <cell r="F1406" t="str">
            <v>DISTRITO - 2</v>
          </cell>
          <cell r="G1406" t="str">
            <v>I</v>
          </cell>
          <cell r="H1406">
            <v>200000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200000</v>
          </cell>
          <cell r="P1406">
            <v>0</v>
          </cell>
          <cell r="Q1406">
            <v>3</v>
          </cell>
          <cell r="R1406" t="str">
            <v>DESARROLLO ECONOMICO - PRODUCTIVO</v>
          </cell>
          <cell r="S1406">
            <v>8</v>
          </cell>
          <cell r="T1406" t="str">
            <v>PROMOCION DESARROLLO ECONOMICO URBANO</v>
          </cell>
          <cell r="U1406">
            <v>2</v>
          </cell>
          <cell r="V1406" t="str">
            <v>PROYECTOS - 2007 P/CONCLUSION</v>
          </cell>
          <cell r="W1406">
            <v>1878</v>
          </cell>
        </row>
        <row r="1407">
          <cell r="B1407" t="str">
            <v>B05-17106-00000</v>
          </cell>
          <cell r="C1407" t="str">
            <v>DOTACION DE MATERIAL DE CONSTRUCCION PARA VACIADO DE PATIO DE SEDE SOCIAL</v>
          </cell>
          <cell r="D1407" t="str">
            <v>31 DE OCTUBRE</v>
          </cell>
          <cell r="E1407">
            <v>1</v>
          </cell>
          <cell r="F1407" t="str">
            <v>DISTRITO - 1</v>
          </cell>
          <cell r="G1407" t="str">
            <v>I</v>
          </cell>
          <cell r="H1407">
            <v>5000</v>
          </cell>
          <cell r="I1407">
            <v>0</v>
          </cell>
          <cell r="J1407">
            <v>5000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2</v>
          </cell>
          <cell r="R1407" t="str">
            <v>OBRAS Y MEDIO AMBIENTE</v>
          </cell>
          <cell r="S1407">
            <v>12</v>
          </cell>
          <cell r="T1407" t="str">
            <v>INFRAESTRUCTURA URBANA Y RURAL</v>
          </cell>
          <cell r="U1407">
            <v>2</v>
          </cell>
          <cell r="V1407" t="str">
            <v>PROYECTOS - 2007 P/CONCLUSION</v>
          </cell>
          <cell r="W1407">
            <v>1879</v>
          </cell>
        </row>
        <row r="1408">
          <cell r="B1408" t="str">
            <v>B05-17196-00000</v>
          </cell>
          <cell r="C1408" t="str">
            <v>EQUIPAMIENTO PROGRAMA DE SEGURIDAD CIUDADANA</v>
          </cell>
          <cell r="D1408" t="str">
            <v>DISTRITAL</v>
          </cell>
          <cell r="E1408">
            <v>15</v>
          </cell>
          <cell r="F1408" t="str">
            <v>DISTRITAL</v>
          </cell>
          <cell r="G1408" t="str">
            <v>I</v>
          </cell>
          <cell r="H1408">
            <v>574323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574323</v>
          </cell>
          <cell r="P1408">
            <v>0</v>
          </cell>
          <cell r="Q1408">
            <v>4</v>
          </cell>
          <cell r="R1408" t="str">
            <v>FORTALECIMIENTO INSTITUCIONAL</v>
          </cell>
          <cell r="S1408">
            <v>6</v>
          </cell>
          <cell r="T1408" t="str">
            <v>SERVICIOS DE SEGURIDAD CIUDADANA</v>
          </cell>
          <cell r="U1408">
            <v>2</v>
          </cell>
          <cell r="V1408" t="str">
            <v>PROYECTOS - 2007 P/CONCLUSION</v>
          </cell>
          <cell r="W1408">
            <v>1880</v>
          </cell>
        </row>
        <row r="1409">
          <cell r="B1409" t="str">
            <v>B05-17131-00000</v>
          </cell>
          <cell r="C1409" t="str">
            <v>DOTACION DE MOBILIARIO ESCOLAR A UNIDADES EDUCATIVAS DE LA CIUDAD DE EL ALTO</v>
          </cell>
          <cell r="D1409" t="str">
            <v>DISTRITAL</v>
          </cell>
          <cell r="E1409">
            <v>15</v>
          </cell>
          <cell r="F1409" t="str">
            <v>DISTRITAL</v>
          </cell>
          <cell r="G1409" t="str">
            <v>I</v>
          </cell>
          <cell r="H1409">
            <v>500000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500000</v>
          </cell>
          <cell r="P1409">
            <v>0</v>
          </cell>
          <cell r="Q1409">
            <v>1</v>
          </cell>
          <cell r="R1409" t="str">
            <v>PROTECCION SOCIAL</v>
          </cell>
          <cell r="S1409">
            <v>1</v>
          </cell>
          <cell r="T1409" t="str">
            <v>SERVICIO DE EDUCACION</v>
          </cell>
          <cell r="U1409">
            <v>2</v>
          </cell>
          <cell r="V1409" t="str">
            <v>PROYECTOS - 2007 P/CONCLUSION</v>
          </cell>
          <cell r="W1409">
            <v>1881</v>
          </cell>
        </row>
        <row r="1410">
          <cell r="B1410" t="str">
            <v>B05-17185-00000</v>
          </cell>
          <cell r="C1410" t="str">
            <v>REDUCTORES DE VELOCIDAD (ROMPEMUELLES)</v>
          </cell>
          <cell r="D1410" t="str">
            <v>DISTRITAL</v>
          </cell>
          <cell r="E1410">
            <v>15</v>
          </cell>
          <cell r="F1410" t="str">
            <v>DISTRITAL</v>
          </cell>
          <cell r="G1410" t="str">
            <v>I</v>
          </cell>
          <cell r="H1410">
            <v>23878</v>
          </cell>
          <cell r="I1410">
            <v>23878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2</v>
          </cell>
          <cell r="R1410" t="str">
            <v>OBRAS Y MEDIO AMBIENTE</v>
          </cell>
          <cell r="S1410">
            <v>18</v>
          </cell>
          <cell r="T1410" t="str">
            <v>CONSTRUCCION Y MANTENIMIENTO DE CAMINOS VECINALES</v>
          </cell>
          <cell r="U1410">
            <v>2</v>
          </cell>
          <cell r="V1410" t="str">
            <v>PROYECTOS - 2007 P/CONCLUSION</v>
          </cell>
          <cell r="W1410">
            <v>1883</v>
          </cell>
        </row>
        <row r="1411">
          <cell r="B1411" t="str">
            <v>B05-17072-00000</v>
          </cell>
          <cell r="C1411" t="str">
            <v>CONSTRUCCION CENTRO DE SALUD VILLA INGENIO FASE II</v>
          </cell>
          <cell r="D1411" t="str">
            <v>DISTRITAL</v>
          </cell>
          <cell r="E1411">
            <v>15</v>
          </cell>
          <cell r="F1411" t="str">
            <v>DISTRITAL</v>
          </cell>
          <cell r="G1411" t="str">
            <v>I</v>
          </cell>
          <cell r="H1411">
            <v>100000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100000</v>
          </cell>
          <cell r="P1411">
            <v>0</v>
          </cell>
          <cell r="Q1411">
            <v>1</v>
          </cell>
          <cell r="R1411" t="str">
            <v>PROTECCION SOCIAL</v>
          </cell>
          <cell r="S1411">
            <v>2</v>
          </cell>
          <cell r="T1411" t="str">
            <v>SERVICIO DE SALUD</v>
          </cell>
          <cell r="U1411">
            <v>2</v>
          </cell>
          <cell r="V1411" t="str">
            <v>PROYECTOS - 2007 P/CONCLUSION</v>
          </cell>
          <cell r="W1411">
            <v>1884</v>
          </cell>
        </row>
        <row r="1412">
          <cell r="B1412" t="str">
            <v>B05-17077-00000</v>
          </cell>
          <cell r="C1412" t="str">
            <v>CONSTRUCCION DE CORDON Y PISO DE ACERA BANCO DE SANGRE</v>
          </cell>
          <cell r="D1412" t="str">
            <v>DISTRITAL</v>
          </cell>
          <cell r="E1412">
            <v>15</v>
          </cell>
          <cell r="F1412" t="str">
            <v>DISTRITAL</v>
          </cell>
          <cell r="G1412" t="str">
            <v>I</v>
          </cell>
          <cell r="H1412">
            <v>13426</v>
          </cell>
          <cell r="I1412">
            <v>13426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2</v>
          </cell>
          <cell r="R1412" t="str">
            <v>OBRAS Y MEDIO AMBIENTE</v>
          </cell>
          <cell r="S1412">
            <v>18</v>
          </cell>
          <cell r="T1412" t="str">
            <v>CONSTRUCCION Y MANTENIMIENTO DE CAMINOS VECINALES</v>
          </cell>
          <cell r="U1412">
            <v>2</v>
          </cell>
          <cell r="V1412" t="str">
            <v>PROYECTOS - 2007 P/CONCLUSION</v>
          </cell>
          <cell r="W1412">
            <v>1885</v>
          </cell>
        </row>
        <row r="1413">
          <cell r="B1413" t="str">
            <v>B05-17180-00000</v>
          </cell>
          <cell r="C1413" t="str">
            <v>EQUIPAMIENTO Y FORTALECIMIENTO COMEDOR NIÑO NIÑA ADOLESCENTE TRABAJADOR DE Y EN LA CALLE (CONVENIO GMEA-COMUNIDAD PAPA JUAN XXIII)</v>
          </cell>
          <cell r="D1413" t="str">
            <v>DISTRITAL</v>
          </cell>
          <cell r="E1413">
            <v>15</v>
          </cell>
          <cell r="F1413" t="str">
            <v>DISTRITAL</v>
          </cell>
          <cell r="G1413" t="str">
            <v>I</v>
          </cell>
          <cell r="H1413">
            <v>65000</v>
          </cell>
          <cell r="I1413">
            <v>65000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1</v>
          </cell>
          <cell r="R1413" t="str">
            <v>PROTECCION SOCIAL</v>
          </cell>
          <cell r="S1413">
            <v>5</v>
          </cell>
          <cell r="T1413" t="str">
            <v>PROMOCION Y POLITICAS DE GENERO</v>
          </cell>
          <cell r="U1413">
            <v>2</v>
          </cell>
          <cell r="V1413" t="str">
            <v>PROYECTOS - 2007 P/CONCLUSION</v>
          </cell>
          <cell r="W1413">
            <v>1886</v>
          </cell>
        </row>
        <row r="1414">
          <cell r="B1414" t="str">
            <v>B05-17172-00000</v>
          </cell>
          <cell r="C1414" t="str">
            <v>EQUIPAMIENTO CON MOBILIARIO INSTITUTO INCOS (CONTRAPARTE)</v>
          </cell>
          <cell r="D1414" t="str">
            <v>DISTRITAL</v>
          </cell>
          <cell r="E1414">
            <v>15</v>
          </cell>
          <cell r="F1414" t="str">
            <v>DISTRITAL</v>
          </cell>
          <cell r="G1414" t="str">
            <v>I</v>
          </cell>
          <cell r="H1414">
            <v>99300</v>
          </cell>
          <cell r="I1414">
            <v>0</v>
          </cell>
          <cell r="J1414">
            <v>99300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1</v>
          </cell>
          <cell r="R1414" t="str">
            <v>PROTECCION SOCIAL</v>
          </cell>
          <cell r="S1414">
            <v>1</v>
          </cell>
          <cell r="T1414" t="str">
            <v>SERVICIO DE EDUCACION</v>
          </cell>
          <cell r="U1414">
            <v>2</v>
          </cell>
          <cell r="V1414" t="str">
            <v>PROYECTOS - 2007 P/CONCLUSION</v>
          </cell>
          <cell r="W1414">
            <v>1887</v>
          </cell>
        </row>
        <row r="1415">
          <cell r="B1415" t="str">
            <v>B05-17074-00000</v>
          </cell>
          <cell r="C1415" t="str">
            <v>CONSTRUCCION DE AULAS U.E. BOLIVIANO JAPONES</v>
          </cell>
          <cell r="D1415" t="str">
            <v>DISTRITAL D-8</v>
          </cell>
          <cell r="E1415">
            <v>15</v>
          </cell>
          <cell r="F1415" t="str">
            <v>DISTRITAL</v>
          </cell>
          <cell r="G1415" t="str">
            <v>I</v>
          </cell>
          <cell r="H1415">
            <v>120000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120000</v>
          </cell>
          <cell r="P1415">
            <v>0</v>
          </cell>
          <cell r="Q1415">
            <v>1</v>
          </cell>
          <cell r="R1415" t="str">
            <v>PROTECCION SOCIAL</v>
          </cell>
          <cell r="S1415">
            <v>1</v>
          </cell>
          <cell r="T1415" t="str">
            <v>SERVICIO DE EDUCACION</v>
          </cell>
          <cell r="U1415">
            <v>2</v>
          </cell>
          <cell r="V1415" t="str">
            <v>PROYECTOS - 2007 P/CONCLUSION</v>
          </cell>
          <cell r="W1415">
            <v>1888</v>
          </cell>
        </row>
        <row r="1416">
          <cell r="B1416" t="str">
            <v>B05-17075-00000</v>
          </cell>
          <cell r="C1416" t="str">
            <v>CONSTRUCCION DE AULAS U.E. JAPON</v>
          </cell>
          <cell r="D1416" t="str">
            <v>DISTRITAL D-4</v>
          </cell>
          <cell r="E1416">
            <v>15</v>
          </cell>
          <cell r="F1416" t="str">
            <v>DISTRITAL</v>
          </cell>
          <cell r="G1416" t="str">
            <v>I</v>
          </cell>
          <cell r="H1416">
            <v>890000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890000</v>
          </cell>
          <cell r="P1416">
            <v>0</v>
          </cell>
          <cell r="Q1416">
            <v>1</v>
          </cell>
          <cell r="R1416" t="str">
            <v>PROTECCION SOCIAL</v>
          </cell>
          <cell r="S1416">
            <v>1</v>
          </cell>
          <cell r="T1416" t="str">
            <v>SERVICIO DE EDUCACION</v>
          </cell>
          <cell r="U1416">
            <v>2</v>
          </cell>
          <cell r="V1416" t="str">
            <v>PROYECTOS - 2007 P/CONCLUSION</v>
          </cell>
          <cell r="W1416">
            <v>1889</v>
          </cell>
        </row>
        <row r="1417">
          <cell r="B1417" t="str">
            <v>B05-17057-00000</v>
          </cell>
          <cell r="C1417" t="str">
            <v>CONSTRUCCION CENTRO DE SALUD (FASE III)</v>
          </cell>
          <cell r="D1417" t="str">
            <v>COPACABANA</v>
          </cell>
          <cell r="E1417">
            <v>2</v>
          </cell>
          <cell r="F1417" t="str">
            <v>DISTRITO - 2</v>
          </cell>
          <cell r="G1417" t="str">
            <v>I</v>
          </cell>
          <cell r="H1417">
            <v>400000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400000</v>
          </cell>
          <cell r="P1417">
            <v>0</v>
          </cell>
          <cell r="Q1417">
            <v>1</v>
          </cell>
          <cell r="R1417" t="str">
            <v>PROTECCION SOCIAL</v>
          </cell>
          <cell r="S1417">
            <v>2</v>
          </cell>
          <cell r="T1417" t="str">
            <v>SERVICIO DE SALUD</v>
          </cell>
          <cell r="U1417">
            <v>2</v>
          </cell>
          <cell r="V1417" t="str">
            <v>PROYECTOS - 2007 P/CONCLUSION</v>
          </cell>
          <cell r="W1417">
            <v>1890</v>
          </cell>
        </row>
        <row r="1418">
          <cell r="B1418" t="str">
            <v>B05-17082-00000</v>
          </cell>
          <cell r="C1418" t="str">
            <v>CONSTRUCCION DE MUROS PERIMETRALES EN UNIDADES EDUCATIVAS CIUDAD DE EL ALTO</v>
          </cell>
          <cell r="D1418" t="str">
            <v>DISTRITAL</v>
          </cell>
          <cell r="E1418">
            <v>15</v>
          </cell>
          <cell r="F1418" t="str">
            <v>DISTRITAL</v>
          </cell>
          <cell r="G1418" t="str">
            <v>I</v>
          </cell>
          <cell r="H1418">
            <v>500000</v>
          </cell>
          <cell r="I1418">
            <v>0</v>
          </cell>
          <cell r="J1418">
            <v>0</v>
          </cell>
          <cell r="K1418">
            <v>50000</v>
          </cell>
          <cell r="L1418">
            <v>0</v>
          </cell>
          <cell r="M1418">
            <v>0</v>
          </cell>
          <cell r="N1418">
            <v>50000</v>
          </cell>
          <cell r="O1418">
            <v>450000</v>
          </cell>
          <cell r="P1418">
            <v>0</v>
          </cell>
          <cell r="Q1418">
            <v>1</v>
          </cell>
          <cell r="R1418" t="str">
            <v>PROTECCION SOCIAL</v>
          </cell>
          <cell r="S1418">
            <v>1</v>
          </cell>
          <cell r="T1418" t="str">
            <v>SERVICIO DE EDUCACION</v>
          </cell>
          <cell r="U1418">
            <v>2</v>
          </cell>
          <cell r="V1418" t="str">
            <v>PROYECTOS - 2007 P/CONCLUSION</v>
          </cell>
          <cell r="W1418">
            <v>1891</v>
          </cell>
        </row>
        <row r="1419">
          <cell r="B1419" t="str">
            <v>B05-17148-00000</v>
          </cell>
          <cell r="C1419" t="str">
            <v>ENLOSETADO AV. CESAR ACHABAL Y CALLES IGNACIO LEON Y PANTALEON DALENCE - FASE I</v>
          </cell>
          <cell r="D1419" t="str">
            <v>DISTRITAL D-3</v>
          </cell>
          <cell r="E1419">
            <v>15</v>
          </cell>
          <cell r="F1419" t="str">
            <v>DISTRITAL</v>
          </cell>
          <cell r="G1419" t="str">
            <v>I</v>
          </cell>
          <cell r="H1419">
            <v>59658</v>
          </cell>
          <cell r="I1419">
            <v>59658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2</v>
          </cell>
          <cell r="R1419" t="str">
            <v>OBRAS Y MEDIO AMBIENTE</v>
          </cell>
          <cell r="S1419">
            <v>18</v>
          </cell>
          <cell r="T1419" t="str">
            <v>CONSTRUCCION Y MANTENIMIENTO DE CAMINOS VECINALES</v>
          </cell>
          <cell r="U1419">
            <v>2</v>
          </cell>
          <cell r="V1419" t="str">
            <v>PROYECTOS - 2007 P/CONCLUSION</v>
          </cell>
          <cell r="W1419">
            <v>1892</v>
          </cell>
        </row>
        <row r="1420">
          <cell r="B1420" t="str">
            <v>B05-17165-00000</v>
          </cell>
          <cell r="C1420" t="str">
            <v>ENLOSETADO DE LAS CALLES RICARDO BUSTAMANTE, JUAN JOSE TORREZ Y FRANCISCO MANCHEGO + CORDONES DE ACERA</v>
          </cell>
          <cell r="D1420" t="str">
            <v>COMPLEMENTO TUNARI</v>
          </cell>
          <cell r="E1420">
            <v>4</v>
          </cell>
          <cell r="F1420" t="str">
            <v>DISTRITO - 4</v>
          </cell>
          <cell r="G1420" t="str">
            <v>I</v>
          </cell>
          <cell r="H1420">
            <v>72313</v>
          </cell>
          <cell r="I1420">
            <v>43376</v>
          </cell>
          <cell r="J1420">
            <v>6802</v>
          </cell>
          <cell r="K1420">
            <v>22135</v>
          </cell>
          <cell r="L1420">
            <v>0</v>
          </cell>
          <cell r="M1420">
            <v>0</v>
          </cell>
          <cell r="N1420">
            <v>22135</v>
          </cell>
          <cell r="O1420">
            <v>0</v>
          </cell>
          <cell r="P1420">
            <v>0</v>
          </cell>
          <cell r="Q1420">
            <v>2</v>
          </cell>
          <cell r="R1420" t="str">
            <v>OBRAS Y MEDIO AMBIENTE</v>
          </cell>
          <cell r="S1420">
            <v>18</v>
          </cell>
          <cell r="T1420" t="str">
            <v>CONSTRUCCION Y MANTENIMIENTO DE CAMINOS VECINALES</v>
          </cell>
          <cell r="U1420">
            <v>2</v>
          </cell>
          <cell r="V1420" t="str">
            <v>PROYECTOS - 2007 P/CONCLUSION</v>
          </cell>
          <cell r="W1420">
            <v>1893</v>
          </cell>
        </row>
        <row r="1421">
          <cell r="B1421" t="str">
            <v>B05-17173-00000</v>
          </cell>
          <cell r="C1421" t="str">
            <v>EQUIPAMIENTO MATADERO MUNICIPAL</v>
          </cell>
          <cell r="D1421" t="str">
            <v>DISTRITAL</v>
          </cell>
          <cell r="E1421">
            <v>15</v>
          </cell>
          <cell r="F1421" t="str">
            <v>DISTRITAL</v>
          </cell>
          <cell r="G1421" t="str">
            <v>I</v>
          </cell>
          <cell r="H1421">
            <v>30000</v>
          </cell>
          <cell r="I1421">
            <v>30000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3</v>
          </cell>
          <cell r="R1421" t="str">
            <v>DESARROLLO ECONOMICO - PRODUCTIVO</v>
          </cell>
          <cell r="S1421">
            <v>8</v>
          </cell>
          <cell r="T1421" t="str">
            <v>PROMOCION DESARROLLO ECONOMICO URBANO</v>
          </cell>
          <cell r="U1421">
            <v>2</v>
          </cell>
          <cell r="V1421" t="str">
            <v>PROYECTOS - 2007 P/CONCLUSION</v>
          </cell>
          <cell r="W1421">
            <v>1894</v>
          </cell>
        </row>
        <row r="1422">
          <cell r="B1422" t="str">
            <v>B05-17167-00000</v>
          </cell>
          <cell r="C1422" t="str">
            <v>DOTACION DE VIDRIOS Y VENTANAS SUB ALCALDIA D-4</v>
          </cell>
          <cell r="D1422" t="str">
            <v>DISTRITAL D-4</v>
          </cell>
          <cell r="E1422">
            <v>4</v>
          </cell>
          <cell r="F1422" t="str">
            <v>DISTRITO - 4</v>
          </cell>
          <cell r="G1422" t="str">
            <v>I</v>
          </cell>
          <cell r="H1422">
            <v>71000</v>
          </cell>
          <cell r="I1422">
            <v>71000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2</v>
          </cell>
          <cell r="R1422" t="str">
            <v>OBRAS Y MEDIO AMBIENTE</v>
          </cell>
          <cell r="S1422">
            <v>12</v>
          </cell>
          <cell r="T1422" t="str">
            <v>INFRAESTRUCTURA URBANA Y RURAL</v>
          </cell>
          <cell r="U1422">
            <v>2</v>
          </cell>
          <cell r="V1422" t="str">
            <v>PROYECTOS - 2007 P/CONCLUSION</v>
          </cell>
          <cell r="W1422">
            <v>1897</v>
          </cell>
        </row>
        <row r="1423">
          <cell r="B1423" t="str">
            <v>B05-17164-00000</v>
          </cell>
          <cell r="C1423" t="str">
            <v>ENLOSETADO DE LAS CALLES H,I,G Y C</v>
          </cell>
          <cell r="D1423" t="str">
            <v>ARTESANOS II 27 DE MAYO</v>
          </cell>
          <cell r="E1423">
            <v>4</v>
          </cell>
          <cell r="F1423" t="str">
            <v>DISTRITO - 4</v>
          </cell>
          <cell r="G1423" t="str">
            <v>I</v>
          </cell>
          <cell r="H1423">
            <v>51476</v>
          </cell>
          <cell r="I1423">
            <v>44498</v>
          </cell>
          <cell r="J1423">
            <v>6978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2</v>
          </cell>
          <cell r="R1423" t="str">
            <v>OBRAS Y MEDIO AMBIENTE</v>
          </cell>
          <cell r="S1423">
            <v>18</v>
          </cell>
          <cell r="T1423" t="str">
            <v>CONSTRUCCION Y MANTENIMIENTO DE CAMINOS VECINALES</v>
          </cell>
          <cell r="U1423">
            <v>2</v>
          </cell>
          <cell r="V1423" t="str">
            <v>PROYECTOS - 2007 P/CONCLUSION</v>
          </cell>
          <cell r="W1423">
            <v>1898</v>
          </cell>
        </row>
        <row r="1424">
          <cell r="B1424" t="str">
            <v>B05-17090-00000</v>
          </cell>
          <cell r="C1424" t="str">
            <v>CONSTRUCCION PLAZA CIVICA</v>
          </cell>
          <cell r="D1424" t="str">
            <v>SAN ANTONIO</v>
          </cell>
          <cell r="E1424">
            <v>7</v>
          </cell>
          <cell r="F1424" t="str">
            <v>DISTRITO - 7</v>
          </cell>
          <cell r="G1424" t="str">
            <v>I</v>
          </cell>
          <cell r="H1424">
            <v>12020</v>
          </cell>
          <cell r="I1424">
            <v>12020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2</v>
          </cell>
          <cell r="R1424" t="str">
            <v>OBRAS Y MEDIO AMBIENTE</v>
          </cell>
          <cell r="S1424">
            <v>12</v>
          </cell>
          <cell r="T1424" t="str">
            <v>INFRAESTRUCTURA URBANA Y RURAL</v>
          </cell>
          <cell r="U1424">
            <v>2</v>
          </cell>
          <cell r="V1424" t="str">
            <v>PROYECTOS - 2007 P/CONCLUSION</v>
          </cell>
          <cell r="W1424">
            <v>1899</v>
          </cell>
        </row>
        <row r="1425">
          <cell r="B1425" t="str">
            <v>B05-17117-00000</v>
          </cell>
          <cell r="C1425" t="str">
            <v>DOTACION DE MATERIALES DE CONSTRUCCION PARA ENLOSETADO DE LA CALLE 14 (DESDE CALLE 1 HASTA CALLE 27)</v>
          </cell>
          <cell r="D1425" t="str">
            <v>VILLA TUNARI 4TA. SECCIÓN</v>
          </cell>
          <cell r="E1425">
            <v>4</v>
          </cell>
          <cell r="F1425" t="str">
            <v>DISTRITO - 4</v>
          </cell>
          <cell r="G1425" t="str">
            <v>I</v>
          </cell>
          <cell r="H1425">
            <v>76000</v>
          </cell>
          <cell r="I1425">
            <v>76000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2</v>
          </cell>
          <cell r="R1425" t="str">
            <v>OBRAS Y MEDIO AMBIENTE</v>
          </cell>
          <cell r="S1425">
            <v>18</v>
          </cell>
          <cell r="T1425" t="str">
            <v>CONSTRUCCION Y MANTENIMIENTO DE CAMINOS VECINALES</v>
          </cell>
          <cell r="U1425">
            <v>2</v>
          </cell>
          <cell r="V1425" t="str">
            <v>PROYECTOS - 2007 P/CONCLUSION</v>
          </cell>
          <cell r="W1425">
            <v>1900</v>
          </cell>
        </row>
        <row r="1426">
          <cell r="B1426" t="str">
            <v>B05-17145-00000</v>
          </cell>
          <cell r="C1426" t="str">
            <v>EMPEDRADO DE LAS CALLES JOSE MARIA DE URDIMEA Y AV. BALDOMERO CASTELL (FASE I)</v>
          </cell>
          <cell r="D1426" t="str">
            <v>16 DE FEBRERO CONSTRUCTORES</v>
          </cell>
          <cell r="E1426">
            <v>4</v>
          </cell>
          <cell r="F1426" t="str">
            <v>DISTRITO - 4</v>
          </cell>
          <cell r="G1426" t="str">
            <v>I</v>
          </cell>
          <cell r="H1426">
            <v>31394</v>
          </cell>
          <cell r="I1426">
            <v>8405</v>
          </cell>
          <cell r="J1426">
            <v>22989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2</v>
          </cell>
          <cell r="R1426" t="str">
            <v>OBRAS Y MEDIO AMBIENTE</v>
          </cell>
          <cell r="S1426">
            <v>18</v>
          </cell>
          <cell r="T1426" t="str">
            <v>CONSTRUCCION Y MANTENIMIENTO DE CAMINOS VECINALES</v>
          </cell>
          <cell r="U1426">
            <v>2</v>
          </cell>
          <cell r="V1426" t="str">
            <v>PROYECTOS - 2007 P/CONCLUSION</v>
          </cell>
          <cell r="W1426">
            <v>1902</v>
          </cell>
        </row>
        <row r="1427">
          <cell r="B1427" t="str">
            <v>B05-17056-00000</v>
          </cell>
          <cell r="C1427" t="str">
            <v>CONSTRUCCION AUKI-UTA (FASE I)</v>
          </cell>
          <cell r="D1427" t="str">
            <v>SAN FELIPE DE SEQUE SECTOR 6</v>
          </cell>
          <cell r="E1427">
            <v>4</v>
          </cell>
          <cell r="F1427" t="str">
            <v>DISTRITO - 4</v>
          </cell>
          <cell r="G1427" t="str">
            <v>I</v>
          </cell>
          <cell r="H1427">
            <v>25000</v>
          </cell>
          <cell r="I1427">
            <v>0</v>
          </cell>
          <cell r="J1427">
            <v>25000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1</v>
          </cell>
          <cell r="R1427" t="str">
            <v>PROTECCION SOCIAL</v>
          </cell>
          <cell r="S1427">
            <v>5</v>
          </cell>
          <cell r="T1427" t="str">
            <v>PROMOCION Y POLITICAS DE GENERO</v>
          </cell>
          <cell r="U1427">
            <v>2</v>
          </cell>
          <cell r="V1427" t="str">
            <v>PROYECTOS - 2007 P/CONCLUSION</v>
          </cell>
          <cell r="W1427">
            <v>1903</v>
          </cell>
        </row>
        <row r="1428">
          <cell r="B1428" t="str">
            <v>B05-17181-00000</v>
          </cell>
          <cell r="C1428" t="str">
            <v>MEJORAMIENTO DE LA AV. LUIS ESPINAL</v>
          </cell>
          <cell r="D1428" t="str">
            <v>DISTRITO 5</v>
          </cell>
          <cell r="E1428">
            <v>5</v>
          </cell>
          <cell r="F1428" t="str">
            <v>DISTRITO - 5</v>
          </cell>
          <cell r="G1428" t="str">
            <v>I</v>
          </cell>
          <cell r="H1428">
            <v>70000</v>
          </cell>
          <cell r="I1428">
            <v>70000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2</v>
          </cell>
          <cell r="R1428" t="str">
            <v>OBRAS Y MEDIO AMBIENTE</v>
          </cell>
          <cell r="S1428">
            <v>18</v>
          </cell>
          <cell r="T1428" t="str">
            <v>CONSTRUCCION Y MANTENIMIENTO DE CAMINOS VECINALES</v>
          </cell>
          <cell r="U1428">
            <v>2</v>
          </cell>
          <cell r="V1428" t="str">
            <v>PROYECTOS - 2007 P/CONCLUSION</v>
          </cell>
          <cell r="W1428">
            <v>1904</v>
          </cell>
        </row>
        <row r="1429">
          <cell r="B1429" t="str">
            <v>B05-17235-00000</v>
          </cell>
          <cell r="C1429" t="str">
            <v>CONSTRUCCION PLAZA PRINCIPAL FASE III</v>
          </cell>
          <cell r="D1429" t="str">
            <v>MERCEDARIO</v>
          </cell>
          <cell r="E1429">
            <v>4</v>
          </cell>
          <cell r="F1429" t="str">
            <v>DISTRITO - 4</v>
          </cell>
          <cell r="G1429" t="str">
            <v>I</v>
          </cell>
          <cell r="H1429">
            <v>70000</v>
          </cell>
          <cell r="I1429">
            <v>70000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2</v>
          </cell>
          <cell r="R1429" t="str">
            <v>OBRAS Y MEDIO AMBIENTE</v>
          </cell>
          <cell r="S1429">
            <v>12</v>
          </cell>
          <cell r="T1429" t="str">
            <v>INFRAESTRUCTURA URBANA Y RURAL</v>
          </cell>
          <cell r="U1429">
            <v>2</v>
          </cell>
          <cell r="V1429" t="str">
            <v>PROYECTOS - 2007 P/CONCLUSION</v>
          </cell>
          <cell r="W1429">
            <v>1905</v>
          </cell>
        </row>
        <row r="1430">
          <cell r="B1430" t="str">
            <v>B05-17160-00000</v>
          </cell>
          <cell r="C1430" t="str">
            <v>ENLOSETADO CALLE SAN MIGUEL Y SAN LUCAS (FASE II)</v>
          </cell>
          <cell r="D1430" t="str">
            <v>DISTRITO 2</v>
          </cell>
          <cell r="E1430">
            <v>2</v>
          </cell>
          <cell r="F1430" t="str">
            <v>DISTRITO - 2</v>
          </cell>
          <cell r="G1430" t="str">
            <v>I</v>
          </cell>
          <cell r="H1430">
            <v>10838</v>
          </cell>
          <cell r="I1430">
            <v>0</v>
          </cell>
          <cell r="J1430">
            <v>0</v>
          </cell>
          <cell r="K1430">
            <v>10838</v>
          </cell>
          <cell r="L1430">
            <v>0</v>
          </cell>
          <cell r="M1430">
            <v>0</v>
          </cell>
          <cell r="N1430">
            <v>10838</v>
          </cell>
          <cell r="O1430">
            <v>0</v>
          </cell>
          <cell r="P1430">
            <v>0</v>
          </cell>
          <cell r="Q1430">
            <v>2</v>
          </cell>
          <cell r="R1430" t="str">
            <v>OBRAS Y MEDIO AMBIENTE</v>
          </cell>
          <cell r="S1430">
            <v>18</v>
          </cell>
          <cell r="T1430" t="str">
            <v>CONSTRUCCION Y MANTENIMIENTO DE CAMINOS VECINALES</v>
          </cell>
          <cell r="U1430">
            <v>2</v>
          </cell>
          <cell r="V1430" t="str">
            <v>PROYECTOS - 2007 P/CONCLUSION</v>
          </cell>
          <cell r="W1430">
            <v>1906</v>
          </cell>
        </row>
        <row r="1431">
          <cell r="B1431" t="str">
            <v>B05-17081-00000</v>
          </cell>
          <cell r="C1431" t="str">
            <v>CONSTRUCCION DE MURO PERIMETRAL DE SEDE SOCIAL</v>
          </cell>
          <cell r="D1431" t="str">
            <v>NUEVA MARCA</v>
          </cell>
          <cell r="E1431">
            <v>4</v>
          </cell>
          <cell r="F1431" t="str">
            <v>DISTRITO - 4</v>
          </cell>
          <cell r="G1431" t="str">
            <v>I</v>
          </cell>
          <cell r="H1431">
            <v>15692</v>
          </cell>
          <cell r="I1431">
            <v>15692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2</v>
          </cell>
          <cell r="R1431" t="str">
            <v>OBRAS Y MEDIO AMBIENTE</v>
          </cell>
          <cell r="S1431">
            <v>12</v>
          </cell>
          <cell r="T1431" t="str">
            <v>INFRAESTRUCTURA URBANA Y RURAL</v>
          </cell>
          <cell r="U1431">
            <v>2</v>
          </cell>
          <cell r="V1431" t="str">
            <v>PROYECTOS - 2007 P/CONCLUSION</v>
          </cell>
          <cell r="W1431">
            <v>1908</v>
          </cell>
        </row>
        <row r="1432">
          <cell r="B1432" t="str">
            <v>B05-17153-00000</v>
          </cell>
          <cell r="C1432" t="str">
            <v>ENLOSETADO CALLE DANIEL BRACAMONTE (CONCLUSION)</v>
          </cell>
          <cell r="D1432" t="str">
            <v>PLAN 405</v>
          </cell>
          <cell r="E1432">
            <v>1</v>
          </cell>
          <cell r="F1432" t="str">
            <v>DISTRITO - 1</v>
          </cell>
          <cell r="G1432" t="str">
            <v>I</v>
          </cell>
          <cell r="H1432">
            <v>4221</v>
          </cell>
          <cell r="I1432">
            <v>4221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2</v>
          </cell>
          <cell r="R1432" t="str">
            <v>OBRAS Y MEDIO AMBIENTE</v>
          </cell>
          <cell r="S1432">
            <v>18</v>
          </cell>
          <cell r="T1432" t="str">
            <v>CONSTRUCCION Y MANTENIMIENTO DE CAMINOS VECINALES</v>
          </cell>
          <cell r="U1432">
            <v>2</v>
          </cell>
          <cell r="V1432" t="str">
            <v>PROYECTOS - 2007 P/CONCLUSION</v>
          </cell>
          <cell r="W1432">
            <v>1909</v>
          </cell>
        </row>
        <row r="1433">
          <cell r="B1433" t="str">
            <v>B05-17188-00000</v>
          </cell>
          <cell r="C1433" t="str">
            <v>REFACCION DE PLAZUELA</v>
          </cell>
          <cell r="D1433" t="str">
            <v>SAGRADO CORAZÓN DE JESÚS</v>
          </cell>
          <cell r="E1433">
            <v>2</v>
          </cell>
          <cell r="F1433" t="str">
            <v>DISTRITO - 2</v>
          </cell>
          <cell r="G1433" t="str">
            <v>I</v>
          </cell>
          <cell r="H1433">
            <v>20000</v>
          </cell>
          <cell r="I1433">
            <v>0</v>
          </cell>
          <cell r="J1433">
            <v>20000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2</v>
          </cell>
          <cell r="R1433" t="str">
            <v>OBRAS Y MEDIO AMBIENTE</v>
          </cell>
          <cell r="S1433">
            <v>12</v>
          </cell>
          <cell r="T1433" t="str">
            <v>INFRAESTRUCTURA URBANA Y RURAL</v>
          </cell>
          <cell r="U1433">
            <v>2</v>
          </cell>
          <cell r="V1433" t="str">
            <v>PROYECTOS - 2007 P/CONCLUSION</v>
          </cell>
          <cell r="W1433">
            <v>1910</v>
          </cell>
        </row>
        <row r="1434">
          <cell r="B1434" t="str">
            <v>B05-17098-00000</v>
          </cell>
          <cell r="C1434" t="str">
            <v>CONTROL AMBIENTAL DISTRITO 8 (LIMPIEZA DE POZOS SEPTICOS) CRISTAL I y II</v>
          </cell>
          <cell r="D1434" t="str">
            <v>DISTRITAL</v>
          </cell>
          <cell r="E1434">
            <v>15</v>
          </cell>
          <cell r="F1434" t="str">
            <v>DISTRITAL</v>
          </cell>
          <cell r="G1434" t="str">
            <v>I</v>
          </cell>
          <cell r="H1434">
            <v>19200</v>
          </cell>
          <cell r="I1434">
            <v>0</v>
          </cell>
          <cell r="J1434">
            <v>19200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</v>
          </cell>
          <cell r="R1434" t="str">
            <v>OBRAS Y MEDIO AMBIENTE</v>
          </cell>
          <cell r="S1434">
            <v>34</v>
          </cell>
          <cell r="T1434" t="str">
            <v>SANEAMIENTO BASICO</v>
          </cell>
          <cell r="U1434">
            <v>2</v>
          </cell>
          <cell r="V1434" t="str">
            <v>PROYECTOS - 2007 P/CONCLUSION</v>
          </cell>
          <cell r="W1434">
            <v>1911</v>
          </cell>
        </row>
        <row r="1435">
          <cell r="B1435" t="str">
            <v>B05-17146-00000</v>
          </cell>
          <cell r="C1435" t="str">
            <v>EMPEDRADO DE LAS CALLES YACUMA, PUERTO HEATT Y SANCHES + CORDONES DE ACERA</v>
          </cell>
          <cell r="D1435" t="str">
            <v>16 DE FEBRERO CONSTRUCTORES</v>
          </cell>
          <cell r="E1435">
            <v>4</v>
          </cell>
          <cell r="F1435" t="str">
            <v>DISTRITO - 4</v>
          </cell>
          <cell r="G1435" t="str">
            <v>I</v>
          </cell>
          <cell r="H1435">
            <v>156286</v>
          </cell>
          <cell r="I1435">
            <v>121500</v>
          </cell>
          <cell r="J1435">
            <v>34786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2</v>
          </cell>
          <cell r="R1435" t="str">
            <v>OBRAS Y MEDIO AMBIENTE</v>
          </cell>
          <cell r="S1435">
            <v>18</v>
          </cell>
          <cell r="T1435" t="str">
            <v>CONSTRUCCION Y MANTENIMIENTO DE CAMINOS VECINALES</v>
          </cell>
          <cell r="U1435">
            <v>2</v>
          </cell>
          <cell r="V1435" t="str">
            <v>PROYECTOS - 2007 P/CONCLUSION</v>
          </cell>
          <cell r="W1435">
            <v>1912</v>
          </cell>
        </row>
        <row r="1436">
          <cell r="B1436" t="str">
            <v>B05-17147-00000</v>
          </cell>
          <cell r="C1436" t="str">
            <v>ENLOSETADO AV. 6 DE JUNIO</v>
          </cell>
          <cell r="D1436" t="str">
            <v>EXALTACION 2da. SECCION</v>
          </cell>
          <cell r="E1436">
            <v>1</v>
          </cell>
          <cell r="F1436" t="str">
            <v>DISTRITO - 1</v>
          </cell>
          <cell r="G1436" t="str">
            <v>I</v>
          </cell>
          <cell r="H1436">
            <v>90000</v>
          </cell>
          <cell r="I1436">
            <v>10000</v>
          </cell>
          <cell r="J1436">
            <v>80000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2</v>
          </cell>
          <cell r="R1436" t="str">
            <v>OBRAS Y MEDIO AMBIENTE</v>
          </cell>
          <cell r="S1436">
            <v>18</v>
          </cell>
          <cell r="T1436" t="str">
            <v>CONSTRUCCION Y MANTENIMIENTO DE CAMINOS VECINALES</v>
          </cell>
          <cell r="U1436">
            <v>2</v>
          </cell>
          <cell r="V1436" t="str">
            <v>PROYECTOS - 2007 P/CONCLUSION</v>
          </cell>
          <cell r="W1436">
            <v>1915</v>
          </cell>
        </row>
        <row r="1437">
          <cell r="B1437" t="str">
            <v>B05-17063-00000</v>
          </cell>
          <cell r="C1437" t="str">
            <v>CONSTRUCCION CENTRO ARTESANAL DE CAPACITACION Y PRODUCCION COMUNITARIA</v>
          </cell>
          <cell r="D1437" t="str">
            <v>18 DE MAYO CONVIFAG</v>
          </cell>
          <cell r="E1437">
            <v>2</v>
          </cell>
          <cell r="F1437" t="str">
            <v>DISTRITO - 2</v>
          </cell>
          <cell r="G1437" t="str">
            <v>I</v>
          </cell>
          <cell r="H1437">
            <v>300000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300000</v>
          </cell>
          <cell r="P1437">
            <v>0</v>
          </cell>
          <cell r="Q1437">
            <v>2</v>
          </cell>
          <cell r="R1437" t="str">
            <v>OBRAS Y MEDIO AMBIENTE</v>
          </cell>
          <cell r="S1437">
            <v>12</v>
          </cell>
          <cell r="T1437" t="str">
            <v>INFRAESTRUCTURA URBANA Y RURAL</v>
          </cell>
          <cell r="U1437">
            <v>2</v>
          </cell>
          <cell r="V1437" t="str">
            <v>PROYECTOS - 2007 P/CONCLUSION</v>
          </cell>
          <cell r="W1437">
            <v>1916</v>
          </cell>
        </row>
        <row r="1438">
          <cell r="B1438" t="str">
            <v>B05-17189-00000</v>
          </cell>
          <cell r="C1438" t="str">
            <v>REPOSICION DE SUMIDEROS TRANSVERSALES PARA AVENIDAS DISTRITO 6</v>
          </cell>
          <cell r="D1438" t="str">
            <v>DISTRITO 6</v>
          </cell>
          <cell r="E1438">
            <v>6</v>
          </cell>
          <cell r="F1438" t="str">
            <v>DISTRITO - 6</v>
          </cell>
          <cell r="G1438" t="str">
            <v>I</v>
          </cell>
          <cell r="H1438">
            <v>40000</v>
          </cell>
          <cell r="I1438">
            <v>40000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2</v>
          </cell>
          <cell r="R1438" t="str">
            <v>OBRAS Y MEDIO AMBIENTE</v>
          </cell>
          <cell r="S1438">
            <v>15</v>
          </cell>
          <cell r="T1438" t="str">
            <v>PLAN USO DE DESECHOS SOLIDOS - ALCANTARILLADO SANITARIO</v>
          </cell>
          <cell r="U1438">
            <v>2</v>
          </cell>
          <cell r="V1438" t="str">
            <v>PROYECTOS - 2007 P/CONCLUSION</v>
          </cell>
          <cell r="W1438">
            <v>1917</v>
          </cell>
        </row>
        <row r="1439">
          <cell r="B1439" t="str">
            <v>B05-17079-00000</v>
          </cell>
          <cell r="C1439" t="str">
            <v>CONSTRUCCION DE HOSPITAL DE SEGUNDO NIVEL UTAMAHUA (PREINVERSION)</v>
          </cell>
          <cell r="D1439" t="str">
            <v>DISTRITAL D-8</v>
          </cell>
          <cell r="E1439">
            <v>15</v>
          </cell>
          <cell r="F1439" t="str">
            <v>DISTRITAL</v>
          </cell>
          <cell r="G1439" t="str">
            <v>I</v>
          </cell>
          <cell r="H1439">
            <v>100000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100000</v>
          </cell>
          <cell r="P1439">
            <v>0</v>
          </cell>
          <cell r="Q1439">
            <v>1</v>
          </cell>
          <cell r="R1439" t="str">
            <v>PROTECCION SOCIAL</v>
          </cell>
          <cell r="S1439">
            <v>2</v>
          </cell>
          <cell r="T1439" t="str">
            <v>SERVICIO DE SALUD</v>
          </cell>
          <cell r="U1439">
            <v>2</v>
          </cell>
          <cell r="V1439" t="str">
            <v>PROYECTOS - 2007 P/CONCLUSION</v>
          </cell>
          <cell r="W1439">
            <v>1918</v>
          </cell>
        </row>
        <row r="1440">
          <cell r="B1440" t="str">
            <v>B05-17071-00000</v>
          </cell>
          <cell r="C1440" t="str">
            <v>CONSTRUCCION CENTRO DE SALUD MERCURIO (FASE I)</v>
          </cell>
          <cell r="D1440" t="str">
            <v>DISTRITAL D-4</v>
          </cell>
          <cell r="E1440">
            <v>15</v>
          </cell>
          <cell r="F1440" t="str">
            <v>DISTRITAL</v>
          </cell>
          <cell r="G1440" t="str">
            <v>I</v>
          </cell>
          <cell r="H1440">
            <v>350000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350000</v>
          </cell>
          <cell r="P1440">
            <v>0</v>
          </cell>
          <cell r="Q1440">
            <v>1</v>
          </cell>
          <cell r="R1440" t="str">
            <v>PROTECCION SOCIAL</v>
          </cell>
          <cell r="S1440">
            <v>2</v>
          </cell>
          <cell r="T1440" t="str">
            <v>SERVICIO DE SALUD</v>
          </cell>
          <cell r="U1440">
            <v>2</v>
          </cell>
          <cell r="V1440" t="str">
            <v>PROYECTOS - 2007 P/CONCLUSION</v>
          </cell>
          <cell r="W1440">
            <v>1919</v>
          </cell>
        </row>
        <row r="1441">
          <cell r="B1441" t="str">
            <v>B05-17166-00000</v>
          </cell>
          <cell r="C1441" t="str">
            <v>ENLOSETADO DE LAS CALLES VARGAS Y MATOS</v>
          </cell>
          <cell r="D1441" t="str">
            <v>TUNARI FAB</v>
          </cell>
          <cell r="E1441">
            <v>4</v>
          </cell>
          <cell r="F1441" t="str">
            <v>DISTRITO - 4</v>
          </cell>
          <cell r="G1441" t="str">
            <v>I</v>
          </cell>
          <cell r="H1441">
            <v>137990</v>
          </cell>
          <cell r="I1441">
            <v>119284</v>
          </cell>
          <cell r="J1441">
            <v>18706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2</v>
          </cell>
          <cell r="R1441" t="str">
            <v>OBRAS Y MEDIO AMBIENTE</v>
          </cell>
          <cell r="S1441">
            <v>18</v>
          </cell>
          <cell r="T1441" t="str">
            <v>CONSTRUCCION Y MANTENIMIENTO DE CAMINOS VECINALES</v>
          </cell>
          <cell r="U1441">
            <v>2</v>
          </cell>
          <cell r="V1441" t="str">
            <v>PROYECTOS - 2007 P/CONCLUSION</v>
          </cell>
          <cell r="W1441">
            <v>1920</v>
          </cell>
        </row>
        <row r="1442">
          <cell r="B1442" t="str">
            <v>B05-17187-00000</v>
          </cell>
          <cell r="C1442" t="str">
            <v>REFACCION DE PISO CANCHA MULTIPLE</v>
          </cell>
          <cell r="D1442" t="str">
            <v>TUNARI 1RA. SECCIÓN</v>
          </cell>
          <cell r="E1442">
            <v>4</v>
          </cell>
          <cell r="F1442" t="str">
            <v>DISTRITO - 4</v>
          </cell>
          <cell r="G1442" t="str">
            <v>I</v>
          </cell>
          <cell r="H1442">
            <v>5616</v>
          </cell>
          <cell r="I1442">
            <v>5616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2</v>
          </cell>
          <cell r="R1442" t="str">
            <v>OBRAS Y MEDIO AMBIENTE</v>
          </cell>
          <cell r="S1442">
            <v>12</v>
          </cell>
          <cell r="T1442" t="str">
            <v>INFRAESTRUCTURA URBANA Y RURAL</v>
          </cell>
          <cell r="U1442">
            <v>2</v>
          </cell>
          <cell r="V1442" t="str">
            <v>PROYECTOS - 2007 P/CONCLUSION</v>
          </cell>
          <cell r="W1442">
            <v>1921</v>
          </cell>
        </row>
        <row r="1443">
          <cell r="B1443" t="str">
            <v>B05-17175-00000</v>
          </cell>
          <cell r="C1443" t="str">
            <v>EQUIPAMIENTO SUB ALCALDIA D-1</v>
          </cell>
          <cell r="D1443" t="str">
            <v>DISTRITO 1</v>
          </cell>
          <cell r="E1443">
            <v>1</v>
          </cell>
          <cell r="F1443" t="str">
            <v>DISTRITO - 1</v>
          </cell>
          <cell r="G1443" t="str">
            <v>I</v>
          </cell>
          <cell r="H1443">
            <v>80000</v>
          </cell>
          <cell r="I1443">
            <v>40000</v>
          </cell>
          <cell r="J1443">
            <v>40000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4</v>
          </cell>
          <cell r="R1443" t="str">
            <v>FORTALECIMIENTO INSTITUCIONAL</v>
          </cell>
          <cell r="S1443">
            <v>28</v>
          </cell>
          <cell r="T1443" t="str">
            <v>FORTALECIMIENTO SUB ALCALDIAS DISTRITALES</v>
          </cell>
          <cell r="U1443">
            <v>2</v>
          </cell>
          <cell r="V1443" t="str">
            <v>PROYECTOS - 2007 P/CONCLUSION</v>
          </cell>
          <cell r="W1443">
            <v>1922</v>
          </cell>
        </row>
        <row r="1444">
          <cell r="B1444" t="str">
            <v>B05-17068-00000</v>
          </cell>
          <cell r="C1444" t="str">
            <v>CONSTRUCCION CENTRO CULTURAL</v>
          </cell>
          <cell r="D1444" t="str">
            <v>16 DE JULIO 3RA SECCION</v>
          </cell>
          <cell r="E1444">
            <v>6</v>
          </cell>
          <cell r="F1444" t="str">
            <v>DISTRITO - 6</v>
          </cell>
          <cell r="G1444" t="str">
            <v>I</v>
          </cell>
          <cell r="H1444">
            <v>200000</v>
          </cell>
          <cell r="I1444">
            <v>200000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 t="str">
            <v>OBRAS Y MEDIO AMBIENTE</v>
          </cell>
          <cell r="S1444">
            <v>12</v>
          </cell>
          <cell r="T1444" t="str">
            <v>INFRAESTRUCTURA URBANA Y RURAL</v>
          </cell>
          <cell r="U1444">
            <v>2</v>
          </cell>
          <cell r="V1444" t="str">
            <v>PROYECTOS - 2007 P/CONCLUSION</v>
          </cell>
          <cell r="W1444">
            <v>1923</v>
          </cell>
        </row>
        <row r="1445">
          <cell r="B1445" t="str">
            <v>B05-17069-00000</v>
          </cell>
          <cell r="C1445" t="str">
            <v>CONSTRUCCION CENTRO CULTURAL</v>
          </cell>
          <cell r="D1445" t="str">
            <v>LOS ANDES</v>
          </cell>
          <cell r="E1445">
            <v>6</v>
          </cell>
          <cell r="F1445" t="str">
            <v>DISTRITO - 6</v>
          </cell>
          <cell r="G1445" t="str">
            <v>I</v>
          </cell>
          <cell r="H1445">
            <v>120000</v>
          </cell>
          <cell r="I1445">
            <v>20000</v>
          </cell>
          <cell r="J1445">
            <v>100000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2</v>
          </cell>
          <cell r="R1445" t="str">
            <v>OBRAS Y MEDIO AMBIENTE</v>
          </cell>
          <cell r="S1445">
            <v>12</v>
          </cell>
          <cell r="T1445" t="str">
            <v>INFRAESTRUCTURA URBANA Y RURAL</v>
          </cell>
          <cell r="U1445">
            <v>2</v>
          </cell>
          <cell r="V1445" t="str">
            <v>PROYECTOS - 2007 P/CONCLUSION</v>
          </cell>
          <cell r="W1445">
            <v>1924</v>
          </cell>
        </row>
        <row r="1446">
          <cell r="B1446" t="str">
            <v>B05-17070-00000</v>
          </cell>
          <cell r="C1446" t="str">
            <v>CONSTRUCCION CENTRO CULTURAL</v>
          </cell>
          <cell r="D1446" t="str">
            <v>ANEXO 16 DE JULIO</v>
          </cell>
          <cell r="E1446">
            <v>6</v>
          </cell>
          <cell r="F1446" t="str">
            <v>DISTRITO - 6</v>
          </cell>
          <cell r="G1446" t="str">
            <v>I</v>
          </cell>
          <cell r="H1446">
            <v>124759</v>
          </cell>
          <cell r="I1446">
            <v>83383</v>
          </cell>
          <cell r="J1446">
            <v>41376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2</v>
          </cell>
          <cell r="R1446" t="str">
            <v>OBRAS Y MEDIO AMBIENTE</v>
          </cell>
          <cell r="S1446">
            <v>12</v>
          </cell>
          <cell r="T1446" t="str">
            <v>INFRAESTRUCTURA URBANA Y RURAL</v>
          </cell>
          <cell r="U1446">
            <v>2</v>
          </cell>
          <cell r="V1446" t="str">
            <v>PROYECTOS - 2007 P/CONCLUSION</v>
          </cell>
          <cell r="W1446">
            <v>1925</v>
          </cell>
        </row>
        <row r="1447">
          <cell r="B1447" t="str">
            <v>B05-17066-00000</v>
          </cell>
          <cell r="C1447" t="str">
            <v>CONSTRUCCION CENTRO CULTURAL</v>
          </cell>
          <cell r="D1447" t="str">
            <v>BALLIVIAN 1RA SECCION</v>
          </cell>
          <cell r="E1447">
            <v>6</v>
          </cell>
          <cell r="F1447" t="str">
            <v>DISTRITO - 6</v>
          </cell>
          <cell r="G1447" t="str">
            <v>I</v>
          </cell>
          <cell r="H1447">
            <v>350000</v>
          </cell>
          <cell r="I1447">
            <v>350000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2</v>
          </cell>
          <cell r="R1447" t="str">
            <v>OBRAS Y MEDIO AMBIENTE</v>
          </cell>
          <cell r="S1447">
            <v>12</v>
          </cell>
          <cell r="T1447" t="str">
            <v>INFRAESTRUCTURA URBANA Y RURAL</v>
          </cell>
          <cell r="U1447">
            <v>2</v>
          </cell>
          <cell r="V1447" t="str">
            <v>PROYECTOS - 2007 P/CONCLUSION</v>
          </cell>
          <cell r="W1447">
            <v>1926</v>
          </cell>
        </row>
        <row r="1448">
          <cell r="B1448" t="str">
            <v>B05-17067-00000</v>
          </cell>
          <cell r="C1448" t="str">
            <v>CONSTRUCCION CENTRO CULTURAL</v>
          </cell>
          <cell r="D1448" t="str">
            <v>FERROPETROL</v>
          </cell>
          <cell r="E1448">
            <v>6</v>
          </cell>
          <cell r="F1448" t="str">
            <v>DISTRITO - 6</v>
          </cell>
          <cell r="G1448" t="str">
            <v>I</v>
          </cell>
          <cell r="H1448">
            <v>243866</v>
          </cell>
          <cell r="I1448">
            <v>141174</v>
          </cell>
          <cell r="J1448">
            <v>102692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2</v>
          </cell>
          <cell r="R1448" t="str">
            <v>OBRAS Y MEDIO AMBIENTE</v>
          </cell>
          <cell r="S1448">
            <v>12</v>
          </cell>
          <cell r="T1448" t="str">
            <v>INFRAESTRUCTURA URBANA Y RURAL</v>
          </cell>
          <cell r="U1448">
            <v>2</v>
          </cell>
          <cell r="V1448" t="str">
            <v>PROYECTOS - 2007 P/CONCLUSION</v>
          </cell>
          <cell r="W1448">
            <v>1927</v>
          </cell>
        </row>
        <row r="1449">
          <cell r="B1449" t="str">
            <v>B05-17149-00000</v>
          </cell>
          <cell r="C1449" t="str">
            <v>ENLOSETADO CALLE AREQUIPA DESDE AV. CARABOBO HASTA TRAMO CALLE TOLIMA Y QUINDIO</v>
          </cell>
          <cell r="D1449" t="str">
            <v>SAN JOSE DE YUNGUYO</v>
          </cell>
          <cell r="E1449">
            <v>4</v>
          </cell>
          <cell r="F1449" t="str">
            <v>DISTRITO - 4</v>
          </cell>
          <cell r="G1449" t="str">
            <v>I</v>
          </cell>
          <cell r="H1449">
            <v>150000</v>
          </cell>
          <cell r="I1449">
            <v>150000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 t="str">
            <v>OBRAS Y MEDIO AMBIENTE</v>
          </cell>
          <cell r="S1449">
            <v>18</v>
          </cell>
          <cell r="T1449" t="str">
            <v>CONSTRUCCION Y MANTENIMIENTO DE CAMINOS VECINALES</v>
          </cell>
          <cell r="U1449">
            <v>2</v>
          </cell>
          <cell r="V1449" t="str">
            <v>PROYECTOS - 2007 P/CONCLUSION</v>
          </cell>
          <cell r="W1449">
            <v>1928</v>
          </cell>
        </row>
        <row r="1450">
          <cell r="B1450" t="str">
            <v>B05-17150-00000</v>
          </cell>
          <cell r="C1450" t="str">
            <v>ENLOSETADO CALLE AREQUIPA DESDE CALLE TOLIMA Y QUINDIO HASTA TRAMO CALLE TRUJILLO Y PAYSANDÚ</v>
          </cell>
          <cell r="D1450" t="str">
            <v>SAN JOSE DE YUNGUYO</v>
          </cell>
          <cell r="E1450">
            <v>4</v>
          </cell>
          <cell r="F1450" t="str">
            <v>DISTRITO - 4</v>
          </cell>
          <cell r="G1450" t="str">
            <v>I</v>
          </cell>
          <cell r="H1450">
            <v>159900</v>
          </cell>
          <cell r="I1450">
            <v>159900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2</v>
          </cell>
          <cell r="R1450" t="str">
            <v>OBRAS Y MEDIO AMBIENTE</v>
          </cell>
          <cell r="S1450">
            <v>18</v>
          </cell>
          <cell r="T1450" t="str">
            <v>CONSTRUCCION Y MANTENIMIENTO DE CAMINOS VECINALES</v>
          </cell>
          <cell r="U1450">
            <v>2</v>
          </cell>
          <cell r="V1450" t="str">
            <v>PROYECTOS - 2007 P/CONCLUSION</v>
          </cell>
          <cell r="W1450">
            <v>1929</v>
          </cell>
        </row>
        <row r="1451">
          <cell r="B1451" t="str">
            <v>B05-17151-00000</v>
          </cell>
          <cell r="C1451" t="str">
            <v>ENLOSETADO CALLE AREQUIPA DESDE TRAMO TRUJILLO Y PAYSANDÚ HASTA LA AV. SANTA FÉ</v>
          </cell>
          <cell r="D1451" t="str">
            <v>SAN JOSE DE YUNGUYO</v>
          </cell>
          <cell r="E1451">
            <v>4</v>
          </cell>
          <cell r="F1451" t="str">
            <v>DISTRITO - 4</v>
          </cell>
          <cell r="G1451" t="str">
            <v>I</v>
          </cell>
          <cell r="H1451">
            <v>116000</v>
          </cell>
          <cell r="I1451">
            <v>116000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2</v>
          </cell>
          <cell r="R1451" t="str">
            <v>OBRAS Y MEDIO AMBIENTE</v>
          </cell>
          <cell r="S1451">
            <v>18</v>
          </cell>
          <cell r="T1451" t="str">
            <v>CONSTRUCCION Y MANTENIMIENTO DE CAMINOS VECINALES</v>
          </cell>
          <cell r="U1451">
            <v>2</v>
          </cell>
          <cell r="V1451" t="str">
            <v>PROYECTOS - 2007 P/CONCLUSION</v>
          </cell>
          <cell r="W1451">
            <v>1930</v>
          </cell>
        </row>
        <row r="1452">
          <cell r="B1452" t="str">
            <v>B05-17157-00000</v>
          </cell>
          <cell r="C1452" t="str">
            <v>ENLOSETADO CALLE PICHINCHA Y PASAJE ALAMOS ENTRE AV. CARABOBO Y CALLE QUINDIO</v>
          </cell>
          <cell r="D1452" t="str">
            <v>SAN JOSE DE YUNGUYO</v>
          </cell>
          <cell r="E1452">
            <v>4</v>
          </cell>
          <cell r="F1452" t="str">
            <v>DISTRITO - 4</v>
          </cell>
          <cell r="G1452" t="str">
            <v>I</v>
          </cell>
          <cell r="H1452">
            <v>145000</v>
          </cell>
          <cell r="I1452">
            <v>145000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2</v>
          </cell>
          <cell r="R1452" t="str">
            <v>OBRAS Y MEDIO AMBIENTE</v>
          </cell>
          <cell r="S1452">
            <v>18</v>
          </cell>
          <cell r="T1452" t="str">
            <v>CONSTRUCCION Y MANTENIMIENTO DE CAMINOS VECINALES</v>
          </cell>
          <cell r="U1452">
            <v>2</v>
          </cell>
          <cell r="V1452" t="str">
            <v>PROYECTOS - 2007 P/CONCLUSION</v>
          </cell>
          <cell r="W1452">
            <v>1931</v>
          </cell>
        </row>
        <row r="1453">
          <cell r="B1453" t="str">
            <v>B05-17143-00000</v>
          </cell>
          <cell r="C1453" t="str">
            <v>ELOSETADO CALLE QUINDIO TRAMO ENTRE AV. BOYACA Y CALLE AREQUIPA.</v>
          </cell>
          <cell r="D1453" t="str">
            <v>SAN JOSE DE YUNGUYO</v>
          </cell>
          <cell r="E1453">
            <v>4</v>
          </cell>
          <cell r="F1453" t="str">
            <v>DISTRITO - 4</v>
          </cell>
          <cell r="G1453" t="str">
            <v>I</v>
          </cell>
          <cell r="H1453">
            <v>159900</v>
          </cell>
          <cell r="I1453">
            <v>159900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2</v>
          </cell>
          <cell r="R1453" t="str">
            <v>OBRAS Y MEDIO AMBIENTE</v>
          </cell>
          <cell r="S1453">
            <v>18</v>
          </cell>
          <cell r="T1453" t="str">
            <v>CONSTRUCCION Y MANTENIMIENTO DE CAMINOS VECINALES</v>
          </cell>
          <cell r="U1453">
            <v>2</v>
          </cell>
          <cell r="V1453" t="str">
            <v>PROYECTOS - 2007 P/CONCLUSION</v>
          </cell>
          <cell r="W1453">
            <v>1932</v>
          </cell>
        </row>
        <row r="1454">
          <cell r="B1454" t="str">
            <v>B05-19571-00000</v>
          </cell>
          <cell r="C1454" t="str">
            <v>ADQUISICION DE TERRENOS PARA AREA DE EQUIPAMIENTO</v>
          </cell>
          <cell r="D1454" t="str">
            <v>POMAMAYA ALTA</v>
          </cell>
          <cell r="E1454">
            <v>9</v>
          </cell>
          <cell r="F1454" t="str">
            <v>DISTRITO - 9</v>
          </cell>
          <cell r="G1454" t="str">
            <v>I</v>
          </cell>
          <cell r="H1454">
            <v>44450</v>
          </cell>
          <cell r="I1454">
            <v>36866</v>
          </cell>
          <cell r="J1454">
            <v>7584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2</v>
          </cell>
          <cell r="R1454" t="str">
            <v>OBRAS Y MEDIO AMBIENTE</v>
          </cell>
          <cell r="S1454">
            <v>12</v>
          </cell>
          <cell r="T1454" t="str">
            <v>INFRAESTRUCTURA URBANA Y RURAL</v>
          </cell>
          <cell r="U1454">
            <v>1</v>
          </cell>
          <cell r="V1454" t="str">
            <v>NUEVOS - 2008</v>
          </cell>
          <cell r="W1454">
            <v>1933</v>
          </cell>
        </row>
        <row r="1455">
          <cell r="B1455" t="str">
            <v>B05-17168-00000</v>
          </cell>
          <cell r="C1455" t="str">
            <v>ENMALLADO AV. PANORAMICA</v>
          </cell>
          <cell r="D1455" t="str">
            <v>EXALTACION 2da. SECCION</v>
          </cell>
          <cell r="E1455">
            <v>1</v>
          </cell>
          <cell r="F1455" t="str">
            <v>DISTRITO - 1</v>
          </cell>
          <cell r="G1455" t="str">
            <v>I</v>
          </cell>
          <cell r="H1455">
            <v>24187</v>
          </cell>
          <cell r="I1455">
            <v>0</v>
          </cell>
          <cell r="J1455">
            <v>24187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2</v>
          </cell>
          <cell r="R1455" t="str">
            <v>OBRAS Y MEDIO AMBIENTE</v>
          </cell>
          <cell r="S1455">
            <v>12</v>
          </cell>
          <cell r="T1455" t="str">
            <v>INFRAESTRUCTURA URBANA Y RURAL</v>
          </cell>
          <cell r="U1455">
            <v>2</v>
          </cell>
          <cell r="V1455" t="str">
            <v>PROYECTOS - 2007 P/CONCLUSION</v>
          </cell>
          <cell r="W1455">
            <v>1934</v>
          </cell>
        </row>
        <row r="1456">
          <cell r="B1456" t="str">
            <v>B05-17186-00000</v>
          </cell>
          <cell r="C1456" t="str">
            <v>REFACCION CANCHA PLAZA LADISLAO CABRERA</v>
          </cell>
          <cell r="D1456" t="str">
            <v>PLAN 561</v>
          </cell>
          <cell r="E1456">
            <v>1</v>
          </cell>
          <cell r="F1456" t="str">
            <v>DISTRITO - 1</v>
          </cell>
          <cell r="G1456" t="str">
            <v>I</v>
          </cell>
          <cell r="H1456">
            <v>20000</v>
          </cell>
          <cell r="I1456">
            <v>20000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 t="str">
            <v>OBRAS Y MEDIO AMBIENTE</v>
          </cell>
          <cell r="S1456">
            <v>12</v>
          </cell>
          <cell r="T1456" t="str">
            <v>INFRAESTRUCTURA URBANA Y RURAL</v>
          </cell>
          <cell r="U1456">
            <v>2</v>
          </cell>
          <cell r="V1456" t="str">
            <v>PROYECTOS - 2007 P/CONCLUSION</v>
          </cell>
          <cell r="W1456">
            <v>1935</v>
          </cell>
        </row>
        <row r="1457">
          <cell r="B1457" t="str">
            <v>B05-17083-00000</v>
          </cell>
          <cell r="C1457" t="str">
            <v>CONSTRUCCION DE PODIO CÍVICO EN LA PLAZA 10 DE NOVIEMBRE</v>
          </cell>
          <cell r="D1457" t="str">
            <v>CIUDAD SATELITE</v>
          </cell>
          <cell r="E1457">
            <v>1</v>
          </cell>
          <cell r="F1457" t="str">
            <v>DISTRITO - 1</v>
          </cell>
          <cell r="G1457" t="str">
            <v>I</v>
          </cell>
          <cell r="H1457">
            <v>137569</v>
          </cell>
          <cell r="I1457">
            <v>0</v>
          </cell>
          <cell r="J1457">
            <v>137569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2</v>
          </cell>
          <cell r="R1457" t="str">
            <v>OBRAS Y MEDIO AMBIENTE</v>
          </cell>
          <cell r="S1457">
            <v>12</v>
          </cell>
          <cell r="T1457" t="str">
            <v>INFRAESTRUCTURA URBANA Y RURAL</v>
          </cell>
          <cell r="U1457">
            <v>2</v>
          </cell>
          <cell r="V1457" t="str">
            <v>PROYECTOS - 2007 P/CONCLUSION</v>
          </cell>
          <cell r="W1457">
            <v>1936</v>
          </cell>
        </row>
        <row r="1458">
          <cell r="B1458" t="str">
            <v>B05-17169-00000</v>
          </cell>
          <cell r="C1458" t="str">
            <v>ENREJADO DE LA PLAZA BOLIVIA (FASE II)</v>
          </cell>
          <cell r="D1458" t="str">
            <v>CIUDAD SATÈLITE</v>
          </cell>
          <cell r="E1458">
            <v>1</v>
          </cell>
          <cell r="F1458" t="str">
            <v>DISTRITO - 1</v>
          </cell>
          <cell r="G1458" t="str">
            <v>I</v>
          </cell>
          <cell r="H1458">
            <v>105000</v>
          </cell>
          <cell r="I1458">
            <v>0</v>
          </cell>
          <cell r="J1458">
            <v>105000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2</v>
          </cell>
          <cell r="R1458" t="str">
            <v>OBRAS Y MEDIO AMBIENTE</v>
          </cell>
          <cell r="S1458">
            <v>14</v>
          </cell>
          <cell r="T1458" t="str">
            <v>DESARROLLO Y PRESERVACION DE MEDIO AMBIENTE</v>
          </cell>
          <cell r="U1458">
            <v>2</v>
          </cell>
          <cell r="V1458" t="str">
            <v>PROYECTOS - 2007 P/CONCLUSION</v>
          </cell>
          <cell r="W1458">
            <v>1937</v>
          </cell>
        </row>
        <row r="1459">
          <cell r="B1459" t="str">
            <v>B05-17086-00000</v>
          </cell>
          <cell r="C1459" t="str">
            <v>CONSTRUCCION DE SEDE SOCIAL</v>
          </cell>
          <cell r="D1459" t="str">
            <v>BAUTISTA SAAVEDRA U.V. "D"</v>
          </cell>
          <cell r="E1459">
            <v>7</v>
          </cell>
          <cell r="F1459" t="str">
            <v>DISTRITO - 7</v>
          </cell>
          <cell r="G1459" t="str">
            <v>I</v>
          </cell>
          <cell r="H1459">
            <v>52741</v>
          </cell>
          <cell r="I1459">
            <v>5851</v>
          </cell>
          <cell r="J1459">
            <v>46890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2</v>
          </cell>
          <cell r="R1459" t="str">
            <v>OBRAS Y MEDIO AMBIENTE</v>
          </cell>
          <cell r="S1459">
            <v>12</v>
          </cell>
          <cell r="T1459" t="str">
            <v>INFRAESTRUCTURA URBANA Y RURAL</v>
          </cell>
          <cell r="U1459">
            <v>2</v>
          </cell>
          <cell r="V1459" t="str">
            <v>PROYECTOS - 2007 P/CONCLUSION</v>
          </cell>
          <cell r="W1459">
            <v>1938</v>
          </cell>
        </row>
        <row r="1460">
          <cell r="B1460" t="str">
            <v>B05-17094-00000</v>
          </cell>
          <cell r="C1460" t="str">
            <v>CONSTRUCCION SEDE SOCIAL (FASE II)</v>
          </cell>
          <cell r="D1460" t="str">
            <v>1RO. DE MARZO</v>
          </cell>
          <cell r="E1460">
            <v>3</v>
          </cell>
          <cell r="F1460" t="str">
            <v>DISTRITO - 3</v>
          </cell>
          <cell r="G1460" t="str">
            <v>I</v>
          </cell>
          <cell r="H1460">
            <v>45178</v>
          </cell>
          <cell r="I1460">
            <v>45178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2</v>
          </cell>
          <cell r="R1460" t="str">
            <v>OBRAS Y MEDIO AMBIENTE</v>
          </cell>
          <cell r="S1460">
            <v>12</v>
          </cell>
          <cell r="T1460" t="str">
            <v>INFRAESTRUCTURA URBANA Y RURAL</v>
          </cell>
          <cell r="U1460">
            <v>2</v>
          </cell>
          <cell r="V1460" t="str">
            <v>PROYECTOS - 2007 P/CONCLUSION</v>
          </cell>
          <cell r="W1460">
            <v>1939</v>
          </cell>
        </row>
        <row r="1461">
          <cell r="B1461" t="str">
            <v>B05-17073-00000</v>
          </cell>
          <cell r="C1461" t="str">
            <v>CONSTRUCCION CENTRO INFANTIL (FASE II)</v>
          </cell>
          <cell r="D1461" t="str">
            <v>SAN MARTIN DE PORREZ AMPLIACIÓN</v>
          </cell>
          <cell r="E1461">
            <v>3</v>
          </cell>
          <cell r="F1461" t="str">
            <v>DISTRITO - 3</v>
          </cell>
          <cell r="G1461" t="str">
            <v>I</v>
          </cell>
          <cell r="H1461">
            <v>130490</v>
          </cell>
          <cell r="I1461">
            <v>90490</v>
          </cell>
          <cell r="J1461">
            <v>40000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2</v>
          </cell>
          <cell r="R1461" t="str">
            <v>OBRAS Y MEDIO AMBIENTE</v>
          </cell>
          <cell r="S1461">
            <v>12</v>
          </cell>
          <cell r="T1461" t="str">
            <v>INFRAESTRUCTURA URBANA Y RURAL</v>
          </cell>
          <cell r="U1461">
            <v>2</v>
          </cell>
          <cell r="V1461" t="str">
            <v>PROYECTOS - 2007 P/CONCLUSION</v>
          </cell>
          <cell r="W1461">
            <v>1940</v>
          </cell>
        </row>
        <row r="1462">
          <cell r="B1462" t="str">
            <v>B05-17144-00000</v>
          </cell>
          <cell r="C1462" t="str">
            <v>EMPEDRADO CALLES KANTUTANI-PUMA ESQUILLANA</v>
          </cell>
          <cell r="D1462" t="str">
            <v>25 DE DICIEMBRE</v>
          </cell>
          <cell r="E1462">
            <v>3</v>
          </cell>
          <cell r="F1462" t="str">
            <v>DISTRITO - 3</v>
          </cell>
          <cell r="G1462" t="str">
            <v>I</v>
          </cell>
          <cell r="H1462">
            <v>23786</v>
          </cell>
          <cell r="I1462">
            <v>23786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2</v>
          </cell>
          <cell r="R1462" t="str">
            <v>OBRAS Y MEDIO AMBIENTE</v>
          </cell>
          <cell r="S1462">
            <v>18</v>
          </cell>
          <cell r="T1462" t="str">
            <v>CONSTRUCCION Y MANTENIMIENTO DE CAMINOS VECINALES</v>
          </cell>
          <cell r="U1462">
            <v>2</v>
          </cell>
          <cell r="V1462" t="str">
            <v>PROYECTOS - 2007 P/CONCLUSION</v>
          </cell>
          <cell r="W1462">
            <v>1941</v>
          </cell>
        </row>
        <row r="1463">
          <cell r="B1463" t="str">
            <v>B05-17139-00000</v>
          </cell>
          <cell r="C1463" t="str">
            <v>DOTACION DE TUBERIAS PARA ALCANTARILLADO</v>
          </cell>
          <cell r="D1463" t="str">
            <v>25 DE DICIEMBRE</v>
          </cell>
          <cell r="E1463">
            <v>3</v>
          </cell>
          <cell r="F1463" t="str">
            <v>DISTRITO - 3</v>
          </cell>
          <cell r="G1463" t="str">
            <v>I</v>
          </cell>
          <cell r="H1463">
            <v>11824</v>
          </cell>
          <cell r="I1463">
            <v>11824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2</v>
          </cell>
          <cell r="R1463" t="str">
            <v>OBRAS Y MEDIO AMBIENTE</v>
          </cell>
          <cell r="S1463">
            <v>34</v>
          </cell>
          <cell r="T1463" t="str">
            <v>SANEAMIENTO BASICO</v>
          </cell>
          <cell r="U1463">
            <v>2</v>
          </cell>
          <cell r="V1463" t="str">
            <v>PROYECTOS - 2007 P/CONCLUSION</v>
          </cell>
          <cell r="W1463">
            <v>1942</v>
          </cell>
        </row>
        <row r="1464">
          <cell r="B1464" t="str">
            <v>B05-17161-00000</v>
          </cell>
          <cell r="C1464" t="str">
            <v>ENLOSETADO CALLES POSADA, A. MARIÑO, TRIGAL Y M. ANGEL COREA</v>
          </cell>
          <cell r="D1464" t="str">
            <v>VILLA ADELA PLAN 560-145</v>
          </cell>
          <cell r="E1464">
            <v>3</v>
          </cell>
          <cell r="F1464" t="str">
            <v>DISTRITO - 3</v>
          </cell>
          <cell r="G1464" t="str">
            <v>I</v>
          </cell>
          <cell r="H1464">
            <v>291376</v>
          </cell>
          <cell r="I1464">
            <v>291376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2</v>
          </cell>
          <cell r="R1464" t="str">
            <v>OBRAS Y MEDIO AMBIENTE</v>
          </cell>
          <cell r="S1464">
            <v>18</v>
          </cell>
          <cell r="T1464" t="str">
            <v>CONSTRUCCION Y MANTENIMIENTO DE CAMINOS VECINALES</v>
          </cell>
          <cell r="U1464">
            <v>2</v>
          </cell>
          <cell r="V1464" t="str">
            <v>PROYECTOS - 2007 P/CONCLUSION</v>
          </cell>
          <cell r="W1464">
            <v>1944</v>
          </cell>
        </row>
        <row r="1465">
          <cell r="B1465" t="str">
            <v>B05-17127-00000</v>
          </cell>
          <cell r="C1465" t="str">
            <v>DOTACION DE MATERIALES DE CONSTRUCCION PARA ENLOSETADO PARA VARIAS CALLES</v>
          </cell>
          <cell r="D1465" t="str">
            <v>VILLA ADELA CENTRAL</v>
          </cell>
          <cell r="E1465">
            <v>3</v>
          </cell>
          <cell r="F1465" t="str">
            <v>DISTRITO - 3</v>
          </cell>
          <cell r="G1465" t="str">
            <v>I</v>
          </cell>
          <cell r="H1465">
            <v>350935</v>
          </cell>
          <cell r="I1465">
            <v>350935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2</v>
          </cell>
          <cell r="R1465" t="str">
            <v>OBRAS Y MEDIO AMBIENTE</v>
          </cell>
          <cell r="S1465">
            <v>18</v>
          </cell>
          <cell r="T1465" t="str">
            <v>CONSTRUCCION Y MANTENIMIENTO DE CAMINOS VECINALES</v>
          </cell>
          <cell r="U1465">
            <v>2</v>
          </cell>
          <cell r="V1465" t="str">
            <v>PROYECTOS - 2007 P/CONCLUSION</v>
          </cell>
          <cell r="W1465">
            <v>1947</v>
          </cell>
        </row>
        <row r="1466">
          <cell r="B1466" t="str">
            <v>B05-17087-00000</v>
          </cell>
          <cell r="C1466" t="str">
            <v>CONSTRUCCION MURO PERIMETRAL UNIDAD EDUCATIVA 7 DE SEPTIEMBRE</v>
          </cell>
          <cell r="D1466" t="str">
            <v>7 DE SEPTIEMBRE</v>
          </cell>
          <cell r="E1466">
            <v>3</v>
          </cell>
          <cell r="F1466" t="str">
            <v>DISTRITO - 3</v>
          </cell>
          <cell r="G1466" t="str">
            <v>I</v>
          </cell>
          <cell r="H1466">
            <v>30000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30000</v>
          </cell>
          <cell r="P1466">
            <v>0</v>
          </cell>
          <cell r="Q1466">
            <v>1</v>
          </cell>
          <cell r="R1466" t="str">
            <v>PROTECCION SOCIAL</v>
          </cell>
          <cell r="S1466">
            <v>1</v>
          </cell>
          <cell r="T1466" t="str">
            <v>SERVICIO DE EDUCACION</v>
          </cell>
          <cell r="U1466">
            <v>2</v>
          </cell>
          <cell r="V1466" t="str">
            <v>PROYECTOS - 2007 P/CONCLUSION</v>
          </cell>
          <cell r="W1466">
            <v>1949</v>
          </cell>
        </row>
        <row r="1467">
          <cell r="B1467" t="str">
            <v>B05-17176-00000</v>
          </cell>
          <cell r="C1467" t="str">
            <v>EQUIPAMIENTO SUBALCALDÍA D-3 (MAQUINARIA PESADA)</v>
          </cell>
          <cell r="D1467" t="str">
            <v>DISTRITO 3</v>
          </cell>
          <cell r="E1467">
            <v>3</v>
          </cell>
          <cell r="F1467" t="str">
            <v>DISTRITO - 3</v>
          </cell>
          <cell r="G1467" t="str">
            <v>I</v>
          </cell>
          <cell r="H1467">
            <v>1530000</v>
          </cell>
          <cell r="I1467">
            <v>773143</v>
          </cell>
          <cell r="J1467">
            <v>756857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4</v>
          </cell>
          <cell r="R1467" t="str">
            <v>FORTALECIMIENTO INSTITUCIONAL</v>
          </cell>
          <cell r="S1467">
            <v>28</v>
          </cell>
          <cell r="T1467" t="str">
            <v>FORTALECIMIENTO SUB ALCALDIAS DISTRITALES</v>
          </cell>
          <cell r="U1467">
            <v>2</v>
          </cell>
          <cell r="V1467" t="str">
            <v>PROYECTOS - 2007 P/CONCLUSION</v>
          </cell>
          <cell r="W1467">
            <v>1950</v>
          </cell>
        </row>
        <row r="1468">
          <cell r="B1468" t="str">
            <v>B05-17059-00000</v>
          </cell>
          <cell r="C1468" t="str">
            <v>CONSTRUCCION CASETA PUENTE REGULADOR</v>
          </cell>
          <cell r="D1468" t="str">
            <v>COSMOS 79 U.V. "E"</v>
          </cell>
          <cell r="E1468">
            <v>3</v>
          </cell>
          <cell r="F1468" t="str">
            <v>DISTRITO - 3</v>
          </cell>
          <cell r="G1468" t="str">
            <v>I</v>
          </cell>
          <cell r="H1468">
            <v>20000</v>
          </cell>
          <cell r="I1468">
            <v>0</v>
          </cell>
          <cell r="J1468">
            <v>20000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2</v>
          </cell>
          <cell r="R1468" t="str">
            <v>OBRAS Y MEDIO AMBIENTE</v>
          </cell>
          <cell r="S1468">
            <v>12</v>
          </cell>
          <cell r="T1468" t="str">
            <v>INFRAESTRUCTURA URBANA Y RURAL</v>
          </cell>
          <cell r="U1468">
            <v>2</v>
          </cell>
          <cell r="V1468" t="str">
            <v>PROYECTOS - 2007 P/CONCLUSION</v>
          </cell>
          <cell r="W1468">
            <v>1955</v>
          </cell>
        </row>
        <row r="1469">
          <cell r="B1469" t="str">
            <v>B05-17091-00000</v>
          </cell>
          <cell r="C1469" t="str">
            <v>CONSTRUCCION PLAZA CIVICA (FASE IV)</v>
          </cell>
          <cell r="D1469" t="str">
            <v>SAN AGUSTIN</v>
          </cell>
          <cell r="E1469">
            <v>3</v>
          </cell>
          <cell r="F1469" t="str">
            <v>DISTRITO - 3</v>
          </cell>
          <cell r="G1469" t="str">
            <v>I</v>
          </cell>
          <cell r="H1469">
            <v>5915</v>
          </cell>
          <cell r="I1469">
            <v>5915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2</v>
          </cell>
          <cell r="R1469" t="str">
            <v>OBRAS Y MEDIO AMBIENTE</v>
          </cell>
          <cell r="S1469">
            <v>12</v>
          </cell>
          <cell r="T1469" t="str">
            <v>INFRAESTRUCTURA URBANA Y RURAL</v>
          </cell>
          <cell r="U1469">
            <v>2</v>
          </cell>
          <cell r="V1469" t="str">
            <v>PROYECTOS - 2007 P/CONCLUSION</v>
          </cell>
          <cell r="W1469">
            <v>1956</v>
          </cell>
        </row>
        <row r="1470">
          <cell r="B1470" t="str">
            <v>B05-17158-00000</v>
          </cell>
          <cell r="C1470" t="str">
            <v>ENLOSETADO CALLE QUINDIO DESDE AV. CUZCO HASTA LA PASCO</v>
          </cell>
          <cell r="D1470" t="str">
            <v>SAN JOSE DE YUNGUYO</v>
          </cell>
          <cell r="E1470">
            <v>4</v>
          </cell>
          <cell r="F1470" t="str">
            <v>DISTRITO - 4</v>
          </cell>
          <cell r="G1470" t="str">
            <v>I</v>
          </cell>
          <cell r="H1470">
            <v>159000</v>
          </cell>
          <cell r="I1470">
            <v>159000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2</v>
          </cell>
          <cell r="R1470" t="str">
            <v>OBRAS Y MEDIO AMBIENTE</v>
          </cell>
          <cell r="S1470">
            <v>18</v>
          </cell>
          <cell r="T1470" t="str">
            <v>CONSTRUCCION Y MANTENIMIENTO DE CAMINOS VECINALES</v>
          </cell>
          <cell r="U1470">
            <v>2</v>
          </cell>
          <cell r="V1470" t="str">
            <v>PROYECTOS - 2007 P/CONCLUSION</v>
          </cell>
          <cell r="W1470">
            <v>1959</v>
          </cell>
        </row>
        <row r="1471">
          <cell r="B1471" t="str">
            <v>B05-17156-00000</v>
          </cell>
          <cell r="C1471" t="str">
            <v>ENLOSETADO CALLE PASCO ENTRE CARABOBO Y CALLE QUINDIO</v>
          </cell>
          <cell r="D1471" t="str">
            <v>SAN JOSE DE YUNGUYO</v>
          </cell>
          <cell r="E1471">
            <v>4</v>
          </cell>
          <cell r="F1471" t="str">
            <v>DISTRITO - 4</v>
          </cell>
          <cell r="G1471" t="str">
            <v>I</v>
          </cell>
          <cell r="H1471">
            <v>145300</v>
          </cell>
          <cell r="I1471">
            <v>145300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2</v>
          </cell>
          <cell r="R1471" t="str">
            <v>OBRAS Y MEDIO AMBIENTE</v>
          </cell>
          <cell r="S1471">
            <v>18</v>
          </cell>
          <cell r="T1471" t="str">
            <v>CONSTRUCCION Y MANTENIMIENTO DE CAMINOS VECINALES</v>
          </cell>
          <cell r="U1471">
            <v>2</v>
          </cell>
          <cell r="V1471" t="str">
            <v>PROYECTOS - 2007 P/CONCLUSION</v>
          </cell>
          <cell r="W1471">
            <v>1960</v>
          </cell>
        </row>
        <row r="1472">
          <cell r="B1472" t="str">
            <v>B05-17155-00000</v>
          </cell>
          <cell r="C1472" t="str">
            <v>ENLOSETADO CALLE PASCO ENTRE CALLE QUINDIO HASTA PAYSANDÚ</v>
          </cell>
          <cell r="D1472" t="str">
            <v>SAN JOSE DE YUNGUYO</v>
          </cell>
          <cell r="E1472">
            <v>4</v>
          </cell>
          <cell r="F1472" t="str">
            <v>DISTRITO - 4</v>
          </cell>
          <cell r="G1472" t="str">
            <v>I</v>
          </cell>
          <cell r="H1472">
            <v>146700</v>
          </cell>
          <cell r="I1472">
            <v>120182</v>
          </cell>
          <cell r="J1472">
            <v>26518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2</v>
          </cell>
          <cell r="R1472" t="str">
            <v>OBRAS Y MEDIO AMBIENTE</v>
          </cell>
          <cell r="S1472">
            <v>18</v>
          </cell>
          <cell r="T1472" t="str">
            <v>CONSTRUCCION Y MANTENIMIENTO DE CAMINOS VECINALES</v>
          </cell>
          <cell r="U1472">
            <v>2</v>
          </cell>
          <cell r="V1472" t="str">
            <v>PROYECTOS - 2007 P/CONCLUSION</v>
          </cell>
          <cell r="W1472">
            <v>1961</v>
          </cell>
        </row>
        <row r="1473">
          <cell r="B1473" t="str">
            <v>B05-17152-00000</v>
          </cell>
          <cell r="C1473" t="str">
            <v>ENLOSETADO CALLE C (ENTRE CALLE TARAPACA Y CALLE B)</v>
          </cell>
          <cell r="D1473" t="str">
            <v>ALTO VILLA VICTORIA</v>
          </cell>
          <cell r="E1473">
            <v>6</v>
          </cell>
          <cell r="F1473" t="str">
            <v>DISTRITO - 6</v>
          </cell>
          <cell r="G1473" t="str">
            <v>I</v>
          </cell>
          <cell r="H1473">
            <v>104000</v>
          </cell>
          <cell r="I1473">
            <v>24000</v>
          </cell>
          <cell r="J1473">
            <v>22692</v>
          </cell>
          <cell r="K1473">
            <v>57308</v>
          </cell>
          <cell r="L1473">
            <v>0</v>
          </cell>
          <cell r="M1473">
            <v>0</v>
          </cell>
          <cell r="N1473">
            <v>57308</v>
          </cell>
          <cell r="O1473">
            <v>0</v>
          </cell>
          <cell r="P1473">
            <v>0</v>
          </cell>
          <cell r="Q1473">
            <v>2</v>
          </cell>
          <cell r="R1473" t="str">
            <v>OBRAS Y MEDIO AMBIENTE</v>
          </cell>
          <cell r="S1473">
            <v>18</v>
          </cell>
          <cell r="T1473" t="str">
            <v>CONSTRUCCION Y MANTENIMIENTO DE CAMINOS VECINALES</v>
          </cell>
          <cell r="U1473">
            <v>2</v>
          </cell>
          <cell r="V1473" t="str">
            <v>PROYECTOS - 2007 P/CONCLUSION</v>
          </cell>
          <cell r="W1473">
            <v>1962</v>
          </cell>
        </row>
        <row r="1474">
          <cell r="B1474" t="str">
            <v>B05-17191-00000</v>
          </cell>
          <cell r="C1474" t="str">
            <v>VACIADO DE PATIO UE LIBERTAD EN LAS AMERICAS</v>
          </cell>
          <cell r="D1474" t="str">
            <v>DISTRITAL D-1</v>
          </cell>
          <cell r="E1474">
            <v>1</v>
          </cell>
          <cell r="F1474" t="str">
            <v>DISTRITO - 1</v>
          </cell>
          <cell r="G1474" t="str">
            <v>I</v>
          </cell>
          <cell r="H1474">
            <v>30000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30000</v>
          </cell>
          <cell r="P1474">
            <v>0</v>
          </cell>
          <cell r="Q1474">
            <v>1</v>
          </cell>
          <cell r="R1474" t="str">
            <v>PROTECCION SOCIAL</v>
          </cell>
          <cell r="S1474">
            <v>1</v>
          </cell>
          <cell r="T1474" t="str">
            <v>SERVICIO DE EDUCACION</v>
          </cell>
          <cell r="U1474">
            <v>2</v>
          </cell>
          <cell r="V1474" t="str">
            <v>PROYECTOS - 2007 P/CONCLUSION</v>
          </cell>
          <cell r="W1474">
            <v>1963</v>
          </cell>
        </row>
        <row r="1475">
          <cell r="B1475" t="str">
            <v>B05-17177-00000</v>
          </cell>
          <cell r="C1475" t="str">
            <v>EQUIPAMIENTO UE MCAL. ANDRES DE SANTA CRUZ</v>
          </cell>
          <cell r="D1475" t="str">
            <v>DISTRITAL D-1</v>
          </cell>
          <cell r="E1475">
            <v>1</v>
          </cell>
          <cell r="F1475" t="str">
            <v>DISTRITO - 1</v>
          </cell>
          <cell r="G1475" t="str">
            <v>I</v>
          </cell>
          <cell r="H1475">
            <v>37600</v>
          </cell>
          <cell r="I1475">
            <v>0</v>
          </cell>
          <cell r="J1475">
            <v>20900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16700</v>
          </cell>
          <cell r="P1475">
            <v>0</v>
          </cell>
          <cell r="Q1475">
            <v>1</v>
          </cell>
          <cell r="R1475" t="str">
            <v>PROTECCION SOCIAL</v>
          </cell>
          <cell r="S1475">
            <v>1</v>
          </cell>
          <cell r="T1475" t="str">
            <v>SERVICIO DE EDUCACION</v>
          </cell>
          <cell r="U1475">
            <v>2</v>
          </cell>
          <cell r="V1475" t="str">
            <v>PROYECTOS - 2007 P/CONCLUSION</v>
          </cell>
          <cell r="W1475">
            <v>1964</v>
          </cell>
        </row>
        <row r="1476">
          <cell r="B1476" t="str">
            <v>B05-17193-00000</v>
          </cell>
          <cell r="C1476" t="str">
            <v>ASFALTADO AV. CIVICA (ESTUDIOS DE PREINVERSION)</v>
          </cell>
          <cell r="D1476" t="str">
            <v>DISTRITAL D-1</v>
          </cell>
          <cell r="E1476">
            <v>1</v>
          </cell>
          <cell r="F1476" t="str">
            <v>DISTRITO - 1</v>
          </cell>
          <cell r="G1476" t="str">
            <v>I</v>
          </cell>
          <cell r="H1476">
            <v>90000</v>
          </cell>
          <cell r="I1476">
            <v>0</v>
          </cell>
          <cell r="J1476">
            <v>90000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2</v>
          </cell>
          <cell r="R1476" t="str">
            <v>OBRAS Y MEDIO AMBIENTE</v>
          </cell>
          <cell r="S1476">
            <v>18</v>
          </cell>
          <cell r="T1476" t="str">
            <v>CONSTRUCCION Y MANTENIMIENTO DE CAMINOS VECINALES</v>
          </cell>
          <cell r="U1476">
            <v>2</v>
          </cell>
          <cell r="V1476" t="str">
            <v>PROYECTOS - 2007 P/CONCLUSION</v>
          </cell>
          <cell r="W1476">
            <v>1965</v>
          </cell>
        </row>
        <row r="1477">
          <cell r="B1477" t="str">
            <v>B05-17194-00000</v>
          </cell>
          <cell r="C1477" t="str">
            <v>ASFALTADO AV CARACAS (ESTUDIOS DE PREINVERSION)</v>
          </cell>
          <cell r="D1477" t="str">
            <v>DISTRITAL D-1</v>
          </cell>
          <cell r="E1477">
            <v>1</v>
          </cell>
          <cell r="F1477" t="str">
            <v>DISTRITO - 1</v>
          </cell>
          <cell r="G1477" t="str">
            <v>I</v>
          </cell>
          <cell r="H1477">
            <v>34664</v>
          </cell>
          <cell r="I1477">
            <v>0</v>
          </cell>
          <cell r="J1477">
            <v>34664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2</v>
          </cell>
          <cell r="R1477" t="str">
            <v>OBRAS Y MEDIO AMBIENTE</v>
          </cell>
          <cell r="S1477">
            <v>18</v>
          </cell>
          <cell r="T1477" t="str">
            <v>CONSTRUCCION Y MANTENIMIENTO DE CAMINOS VECINALES</v>
          </cell>
          <cell r="U1477">
            <v>2</v>
          </cell>
          <cell r="V1477" t="str">
            <v>PROYECTOS - 2007 P/CONCLUSION</v>
          </cell>
          <cell r="W1477">
            <v>1966</v>
          </cell>
        </row>
        <row r="1478">
          <cell r="B1478" t="str">
            <v>B05-17179-00000</v>
          </cell>
          <cell r="C1478" t="str">
            <v>EQUIPAMIENTO DE RETEN POLICIAL</v>
          </cell>
          <cell r="D1478" t="str">
            <v>ANEXO 25 DE JULIO</v>
          </cell>
          <cell r="E1478">
            <v>4</v>
          </cell>
          <cell r="F1478" t="str">
            <v>DISTRITO - 4</v>
          </cell>
          <cell r="G1478" t="str">
            <v>I</v>
          </cell>
          <cell r="H1478">
            <v>33282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33282</v>
          </cell>
          <cell r="P1478">
            <v>0</v>
          </cell>
          <cell r="Q1478">
            <v>4</v>
          </cell>
          <cell r="R1478" t="str">
            <v>FORTALECIMIENTO INSTITUCIONAL</v>
          </cell>
          <cell r="S1478">
            <v>6</v>
          </cell>
          <cell r="T1478" t="str">
            <v>SERVICIOS DE SEGURIDAD CIUDADANA</v>
          </cell>
          <cell r="U1478">
            <v>2</v>
          </cell>
          <cell r="V1478" t="str">
            <v>PROYECTOS - 2007 P/CONCLUSION</v>
          </cell>
          <cell r="W1478">
            <v>1967</v>
          </cell>
        </row>
        <row r="1479">
          <cell r="B1479" t="str">
            <v>B05-17197-00000</v>
          </cell>
          <cell r="C1479" t="str">
            <v>CONSTRUCCION CENTRO ARTESANAL PARA LA CAPACITACION Y LA PRODUCCIÒN</v>
          </cell>
          <cell r="D1479" t="str">
            <v>BAUTISTA SAAVEDRA U.V. "F"</v>
          </cell>
          <cell r="E1479">
            <v>7</v>
          </cell>
          <cell r="F1479" t="str">
            <v>DISTRITO - 7</v>
          </cell>
          <cell r="G1479" t="str">
            <v>I</v>
          </cell>
          <cell r="H1479">
            <v>120000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120000</v>
          </cell>
          <cell r="P1479">
            <v>0</v>
          </cell>
          <cell r="Q1479">
            <v>2</v>
          </cell>
          <cell r="R1479" t="str">
            <v>OBRAS Y MEDIO AMBIENTE</v>
          </cell>
          <cell r="S1479">
            <v>12</v>
          </cell>
          <cell r="T1479" t="str">
            <v>INFRAESTRUCTURA URBANA Y RURAL</v>
          </cell>
          <cell r="U1479">
            <v>2</v>
          </cell>
          <cell r="V1479" t="str">
            <v>PROYECTOS - 2007 P/CONCLUSION</v>
          </cell>
          <cell r="W1479">
            <v>1968</v>
          </cell>
        </row>
        <row r="1480">
          <cell r="B1480" t="str">
            <v>B05-17198-00000</v>
          </cell>
          <cell r="C1480" t="str">
            <v>CONSTRUCCION PLAZA PRINCIPAL 19 DE MARZO</v>
          </cell>
          <cell r="D1480" t="str">
            <v>VENTILLA I</v>
          </cell>
          <cell r="E1480">
            <v>8</v>
          </cell>
          <cell r="F1480" t="str">
            <v>DISTRITO - 8</v>
          </cell>
          <cell r="G1480" t="str">
            <v>I</v>
          </cell>
          <cell r="H1480">
            <v>51407</v>
          </cell>
          <cell r="I1480">
            <v>39027</v>
          </cell>
          <cell r="J1480">
            <v>12380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2</v>
          </cell>
          <cell r="R1480" t="str">
            <v>OBRAS Y MEDIO AMBIENTE</v>
          </cell>
          <cell r="S1480">
            <v>12</v>
          </cell>
          <cell r="T1480" t="str">
            <v>INFRAESTRUCTURA URBANA Y RURAL</v>
          </cell>
          <cell r="U1480">
            <v>2</v>
          </cell>
          <cell r="V1480" t="str">
            <v>PROYECTOS - 2007 P/CONCLUSION</v>
          </cell>
          <cell r="W1480">
            <v>1969</v>
          </cell>
        </row>
        <row r="1481">
          <cell r="B1481" t="str">
            <v>B05-17200-00000</v>
          </cell>
          <cell r="C1481" t="str">
            <v>CONSTRUCCION PLAZA 16 DE DICIEMBRE (FASE II)</v>
          </cell>
          <cell r="D1481" t="str">
            <v>BAUTISTA SAAVEDRA U.V. "E"</v>
          </cell>
          <cell r="E1481">
            <v>7</v>
          </cell>
          <cell r="F1481" t="str">
            <v>DISTRITO - 7</v>
          </cell>
          <cell r="G1481" t="str">
            <v>I</v>
          </cell>
          <cell r="H1481">
            <v>30000</v>
          </cell>
          <cell r="I1481">
            <v>30000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2</v>
          </cell>
          <cell r="R1481" t="str">
            <v>OBRAS Y MEDIO AMBIENTE</v>
          </cell>
          <cell r="S1481">
            <v>12</v>
          </cell>
          <cell r="T1481" t="str">
            <v>INFRAESTRUCTURA URBANA Y RURAL</v>
          </cell>
          <cell r="U1481">
            <v>2</v>
          </cell>
          <cell r="V1481" t="str">
            <v>PROYECTOS - 2007 P/CONCLUSION</v>
          </cell>
          <cell r="W1481">
            <v>1971</v>
          </cell>
        </row>
        <row r="1482">
          <cell r="B1482" t="str">
            <v>B05-17201-00000</v>
          </cell>
          <cell r="C1482" t="str">
            <v>CONSTRUCCION DE PLAZA 11 DE OCTUBRE (FASE II)</v>
          </cell>
          <cell r="D1482" t="str">
            <v>BAUTISTA SAAVEDRA U.V. "E"</v>
          </cell>
          <cell r="E1482">
            <v>7</v>
          </cell>
          <cell r="F1482" t="str">
            <v>DISTRITO - 7</v>
          </cell>
          <cell r="G1482" t="str">
            <v>I</v>
          </cell>
          <cell r="H1482">
            <v>30000</v>
          </cell>
          <cell r="I1482">
            <v>30000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2</v>
          </cell>
          <cell r="R1482" t="str">
            <v>OBRAS Y MEDIO AMBIENTE</v>
          </cell>
          <cell r="S1482">
            <v>12</v>
          </cell>
          <cell r="T1482" t="str">
            <v>INFRAESTRUCTURA URBANA Y RURAL</v>
          </cell>
          <cell r="U1482">
            <v>2</v>
          </cell>
          <cell r="V1482" t="str">
            <v>PROYECTOS - 2007 P/CONCLUSION</v>
          </cell>
          <cell r="W1482">
            <v>1972</v>
          </cell>
        </row>
        <row r="1483">
          <cell r="B1483" t="str">
            <v>B05-17204-00000</v>
          </cell>
          <cell r="C1483" t="str">
            <v>ENLOSETADO CONTORNO PLAZA (FASE II) Y CALLES ANZALDO Y TOTORA</v>
          </cell>
          <cell r="D1483" t="str">
            <v>LUIS ESPINAL CAMPS</v>
          </cell>
          <cell r="E1483">
            <v>3</v>
          </cell>
          <cell r="F1483" t="str">
            <v>DISTRITO - 3</v>
          </cell>
          <cell r="G1483" t="str">
            <v>I</v>
          </cell>
          <cell r="H1483">
            <v>449291</v>
          </cell>
          <cell r="I1483">
            <v>449291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2</v>
          </cell>
          <cell r="R1483" t="str">
            <v>OBRAS Y MEDIO AMBIENTE</v>
          </cell>
          <cell r="S1483">
            <v>18</v>
          </cell>
          <cell r="T1483" t="str">
            <v>CONSTRUCCION Y MANTENIMIENTO DE CAMINOS VECINALES</v>
          </cell>
          <cell r="U1483">
            <v>2</v>
          </cell>
          <cell r="V1483" t="str">
            <v>PROYECTOS - 2007 P/CONCLUSION</v>
          </cell>
          <cell r="W1483">
            <v>1974</v>
          </cell>
        </row>
        <row r="1484">
          <cell r="B1484" t="str">
            <v>B05-17205-00000</v>
          </cell>
          <cell r="C1484" t="str">
            <v>EQUIPAMIENTO UNIDAD DE TERAPIA INTENSIVA NEONATAL - EL ALTO</v>
          </cell>
          <cell r="D1484" t="str">
            <v>DISTRITAL</v>
          </cell>
          <cell r="E1484">
            <v>15</v>
          </cell>
          <cell r="F1484" t="str">
            <v>DISTRITAL</v>
          </cell>
          <cell r="G1484" t="str">
            <v>I</v>
          </cell>
          <cell r="H1484">
            <v>426818</v>
          </cell>
          <cell r="I1484">
            <v>0</v>
          </cell>
          <cell r="J1484">
            <v>0</v>
          </cell>
          <cell r="K1484">
            <v>103443</v>
          </cell>
          <cell r="L1484">
            <v>103443</v>
          </cell>
          <cell r="M1484">
            <v>0</v>
          </cell>
          <cell r="N1484">
            <v>0</v>
          </cell>
          <cell r="O1484">
            <v>0</v>
          </cell>
          <cell r="P1484">
            <v>323375</v>
          </cell>
          <cell r="Q1484">
            <v>1</v>
          </cell>
          <cell r="R1484" t="str">
            <v>PROTECCION SOCIAL</v>
          </cell>
          <cell r="S1484">
            <v>2</v>
          </cell>
          <cell r="T1484" t="str">
            <v>SERVICIO DE SALUD</v>
          </cell>
          <cell r="U1484">
            <v>2</v>
          </cell>
          <cell r="V1484" t="str">
            <v>PROYECTOS - 2007 P/CONCLUSION</v>
          </cell>
          <cell r="W1484">
            <v>1975</v>
          </cell>
        </row>
        <row r="1485">
          <cell r="B1485" t="str">
            <v>B05-17206-00000</v>
          </cell>
          <cell r="C1485" t="str">
            <v>ENLOSETADO AV- D-4</v>
          </cell>
          <cell r="D1485" t="str">
            <v>NUEVOS HORIZONTES I</v>
          </cell>
          <cell r="E1485">
            <v>2</v>
          </cell>
          <cell r="F1485" t="str">
            <v>DISTRITO - 2</v>
          </cell>
          <cell r="G1485" t="str">
            <v>I</v>
          </cell>
          <cell r="H1485">
            <v>111750</v>
          </cell>
          <cell r="I1485">
            <v>111750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2</v>
          </cell>
          <cell r="R1485" t="str">
            <v>OBRAS Y MEDIO AMBIENTE</v>
          </cell>
          <cell r="S1485">
            <v>18</v>
          </cell>
          <cell r="T1485" t="str">
            <v>CONSTRUCCION Y MANTENIMIENTO DE CAMINOS VECINALES</v>
          </cell>
          <cell r="U1485">
            <v>2</v>
          </cell>
          <cell r="V1485" t="str">
            <v>PROYECTOS - 2007 P/CONCLUSION</v>
          </cell>
          <cell r="W1485">
            <v>1976</v>
          </cell>
        </row>
        <row r="1486">
          <cell r="B1486" t="str">
            <v>B05-17207-00000</v>
          </cell>
          <cell r="C1486" t="str">
            <v>ENLOSETADO DE LAS CALLES V-1; V-2 Y H-7</v>
          </cell>
          <cell r="D1486" t="str">
            <v>NUEVOS HORIZONTES I</v>
          </cell>
          <cell r="E1486">
            <v>2</v>
          </cell>
          <cell r="F1486" t="str">
            <v>DISTRITO - 2</v>
          </cell>
          <cell r="G1486" t="str">
            <v>I</v>
          </cell>
          <cell r="H1486">
            <v>122625</v>
          </cell>
          <cell r="I1486">
            <v>122625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2</v>
          </cell>
          <cell r="R1486" t="str">
            <v>OBRAS Y MEDIO AMBIENTE</v>
          </cell>
          <cell r="S1486">
            <v>18</v>
          </cell>
          <cell r="T1486" t="str">
            <v>CONSTRUCCION Y MANTENIMIENTO DE CAMINOS VECINALES</v>
          </cell>
          <cell r="U1486">
            <v>2</v>
          </cell>
          <cell r="V1486" t="str">
            <v>PROYECTOS - 2007 P/CONCLUSION</v>
          </cell>
          <cell r="W1486">
            <v>1977</v>
          </cell>
        </row>
        <row r="1487">
          <cell r="B1487" t="str">
            <v>B05-17209-00000</v>
          </cell>
          <cell r="C1487" t="str">
            <v>DOTACION DE MATERIALES DE CONSTRUCCION PARA REFACCION DE CALLE 15</v>
          </cell>
          <cell r="D1487" t="str">
            <v>ROSAS PAMPA</v>
          </cell>
          <cell r="E1487">
            <v>1</v>
          </cell>
          <cell r="F1487" t="str">
            <v>DISTRITO - 1</v>
          </cell>
          <cell r="G1487" t="str">
            <v>I</v>
          </cell>
          <cell r="H1487">
            <v>30000</v>
          </cell>
          <cell r="I1487">
            <v>0</v>
          </cell>
          <cell r="J1487">
            <v>30000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2</v>
          </cell>
          <cell r="R1487" t="str">
            <v>OBRAS Y MEDIO AMBIENTE</v>
          </cell>
          <cell r="S1487">
            <v>18</v>
          </cell>
          <cell r="T1487" t="str">
            <v>CONSTRUCCION Y MANTENIMIENTO DE CAMINOS VECINALES</v>
          </cell>
          <cell r="U1487">
            <v>2</v>
          </cell>
          <cell r="V1487" t="str">
            <v>PROYECTOS - 2007 P/CONCLUSION</v>
          </cell>
          <cell r="W1487">
            <v>1978</v>
          </cell>
        </row>
        <row r="1488">
          <cell r="B1488" t="str">
            <v>B05-17214-00000</v>
          </cell>
          <cell r="C1488" t="str">
            <v>CONSTRUCCION CENTRO DE SALUD</v>
          </cell>
          <cell r="D1488" t="str">
            <v>SAN FELIPE DE SEQUE SECTOR II</v>
          </cell>
          <cell r="E1488">
            <v>4</v>
          </cell>
          <cell r="F1488" t="str">
            <v>DISTRITO - 4</v>
          </cell>
          <cell r="G1488" t="str">
            <v>I</v>
          </cell>
          <cell r="H1488">
            <v>50000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50000</v>
          </cell>
          <cell r="P1488">
            <v>0</v>
          </cell>
          <cell r="Q1488">
            <v>1</v>
          </cell>
          <cell r="R1488" t="str">
            <v>PROTECCION SOCIAL</v>
          </cell>
          <cell r="S1488">
            <v>2</v>
          </cell>
          <cell r="T1488" t="str">
            <v>SERVICIO DE SALUD</v>
          </cell>
          <cell r="U1488">
            <v>2</v>
          </cell>
          <cell r="V1488" t="str">
            <v>PROYECTOS - 2007 P/CONCLUSION</v>
          </cell>
          <cell r="W1488">
            <v>1982</v>
          </cell>
        </row>
        <row r="1489">
          <cell r="B1489" t="str">
            <v>B05-17215-00000</v>
          </cell>
          <cell r="C1489" t="str">
            <v>CONSTRUCCION PISOS DE ACERA (DOTACION DE MATERIALES)</v>
          </cell>
          <cell r="D1489" t="str">
            <v>SANTISIMA TRINIDAD</v>
          </cell>
          <cell r="E1489">
            <v>8</v>
          </cell>
          <cell r="F1489" t="str">
            <v>DISTRITO - 8</v>
          </cell>
          <cell r="G1489" t="str">
            <v>I</v>
          </cell>
          <cell r="H1489">
            <v>51407</v>
          </cell>
          <cell r="I1489">
            <v>33423</v>
          </cell>
          <cell r="J1489">
            <v>17984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2</v>
          </cell>
          <cell r="R1489" t="str">
            <v>OBRAS Y MEDIO AMBIENTE</v>
          </cell>
          <cell r="S1489">
            <v>18</v>
          </cell>
          <cell r="T1489" t="str">
            <v>CONSTRUCCION Y MANTENIMIENTO DE CAMINOS VECINALES</v>
          </cell>
          <cell r="U1489">
            <v>2</v>
          </cell>
          <cell r="V1489" t="str">
            <v>PROYECTOS - 2007 P/CONCLUSION</v>
          </cell>
          <cell r="W1489">
            <v>1983</v>
          </cell>
        </row>
        <row r="1490">
          <cell r="B1490" t="str">
            <v>B05-17216-00000</v>
          </cell>
          <cell r="C1490" t="str">
            <v>CONSTRUCCION CENTRO INTEGRADO SEDE SOCIAL (DOTACION DE MATERIALES)</v>
          </cell>
          <cell r="D1490" t="str">
            <v>TARAPACA SECTOR A</v>
          </cell>
          <cell r="E1490">
            <v>8</v>
          </cell>
          <cell r="F1490" t="str">
            <v>DISTRITO - 8</v>
          </cell>
          <cell r="G1490" t="str">
            <v>I</v>
          </cell>
          <cell r="H1490">
            <v>57005</v>
          </cell>
          <cell r="I1490">
            <v>20236</v>
          </cell>
          <cell r="J1490">
            <v>36769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2</v>
          </cell>
          <cell r="R1490" t="str">
            <v>OBRAS Y MEDIO AMBIENTE</v>
          </cell>
          <cell r="S1490">
            <v>12</v>
          </cell>
          <cell r="T1490" t="str">
            <v>INFRAESTRUCTURA URBANA Y RURAL</v>
          </cell>
          <cell r="U1490">
            <v>2</v>
          </cell>
          <cell r="V1490" t="str">
            <v>PROYECTOS - 2007 P/CONCLUSION</v>
          </cell>
          <cell r="W1490">
            <v>1984</v>
          </cell>
        </row>
        <row r="1491">
          <cell r="B1491" t="str">
            <v>B05-17220-00000</v>
          </cell>
          <cell r="C1491" t="str">
            <v>DOTACION DE MATERIALES DE CONSTRUCCION PARA ENLOSETADO DE CALLE 14 (DESDE CALLE 27 HASTA CALLE 23)</v>
          </cell>
          <cell r="D1491" t="str">
            <v>VILLA TUNARI 4TA. SECCIÓN</v>
          </cell>
          <cell r="E1491">
            <v>4</v>
          </cell>
          <cell r="F1491" t="str">
            <v>DISTRITO - 4</v>
          </cell>
          <cell r="G1491" t="str">
            <v>I</v>
          </cell>
          <cell r="H1491">
            <v>53665</v>
          </cell>
          <cell r="I1491">
            <v>48832</v>
          </cell>
          <cell r="J1491">
            <v>4833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2</v>
          </cell>
          <cell r="R1491" t="str">
            <v>OBRAS Y MEDIO AMBIENTE</v>
          </cell>
          <cell r="S1491">
            <v>18</v>
          </cell>
          <cell r="T1491" t="str">
            <v>CONSTRUCCION Y MANTENIMIENTO DE CAMINOS VECINALES</v>
          </cell>
          <cell r="U1491">
            <v>2</v>
          </cell>
          <cell r="V1491" t="str">
            <v>PROYECTOS - 2007 P/CONCLUSION</v>
          </cell>
          <cell r="W1491">
            <v>1987</v>
          </cell>
        </row>
        <row r="1492">
          <cell r="B1492" t="str">
            <v>B05-17221-00000</v>
          </cell>
          <cell r="C1492" t="str">
            <v>ENLOSETADO AV. MARCELO QUIROGA SANTA CRUZ</v>
          </cell>
          <cell r="D1492" t="str">
            <v>8 DE ENERO</v>
          </cell>
          <cell r="E1492">
            <v>8</v>
          </cell>
          <cell r="F1492" t="str">
            <v>DISTRITO - 8</v>
          </cell>
          <cell r="G1492" t="str">
            <v>I</v>
          </cell>
          <cell r="H1492">
            <v>80000</v>
          </cell>
          <cell r="I1492">
            <v>40000</v>
          </cell>
          <cell r="J1492">
            <v>40000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2</v>
          </cell>
          <cell r="R1492" t="str">
            <v>OBRAS Y MEDIO AMBIENTE</v>
          </cell>
          <cell r="S1492">
            <v>18</v>
          </cell>
          <cell r="T1492" t="str">
            <v>CONSTRUCCION Y MANTENIMIENTO DE CAMINOS VECINALES</v>
          </cell>
          <cell r="U1492">
            <v>2</v>
          </cell>
          <cell r="V1492" t="str">
            <v>PROYECTOS - 2007 P/CONCLUSION</v>
          </cell>
          <cell r="W1492">
            <v>1988</v>
          </cell>
        </row>
        <row r="1493">
          <cell r="B1493" t="str">
            <v>B05-17224-00000</v>
          </cell>
          <cell r="C1493" t="str">
            <v>CONSTRUCCION MUSEO DEL FOLKLORE FASE II</v>
          </cell>
          <cell r="D1493" t="str">
            <v>DISTRITAL</v>
          </cell>
          <cell r="E1493">
            <v>15</v>
          </cell>
          <cell r="F1493" t="str">
            <v>DISTRITAL</v>
          </cell>
          <cell r="G1493" t="str">
            <v>I</v>
          </cell>
          <cell r="H1493">
            <v>60000</v>
          </cell>
          <cell r="I1493">
            <v>0</v>
          </cell>
          <cell r="J1493">
            <v>60000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1</v>
          </cell>
          <cell r="R1493" t="str">
            <v>PROTECCION SOCIAL</v>
          </cell>
          <cell r="S1493">
            <v>3</v>
          </cell>
          <cell r="T1493" t="str">
            <v>DESARROLLO DE LA CULTURA</v>
          </cell>
          <cell r="U1493">
            <v>2</v>
          </cell>
          <cell r="V1493" t="str">
            <v>PROYECTOS - 2007 P/CONCLUSION</v>
          </cell>
          <cell r="W1493">
            <v>1991</v>
          </cell>
        </row>
        <row r="1494">
          <cell r="B1494" t="str">
            <v>B05-17225-00000</v>
          </cell>
          <cell r="C1494" t="str">
            <v>ENLOSETADO DE LA CALLE J. JIMENEZ PINTADO.</v>
          </cell>
          <cell r="D1494" t="str">
            <v>PEDRO DOMINGO MURILLO 3RA. SECCIÓN</v>
          </cell>
          <cell r="E1494">
            <v>4</v>
          </cell>
          <cell r="F1494" t="str">
            <v>DISTRITO - 4</v>
          </cell>
          <cell r="G1494" t="str">
            <v>I</v>
          </cell>
          <cell r="H1494">
            <v>228147</v>
          </cell>
          <cell r="I1494">
            <v>228147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2</v>
          </cell>
          <cell r="R1494" t="str">
            <v>OBRAS Y MEDIO AMBIENTE</v>
          </cell>
          <cell r="S1494">
            <v>18</v>
          </cell>
          <cell r="T1494" t="str">
            <v>CONSTRUCCION Y MANTENIMIENTO DE CAMINOS VECINALES</v>
          </cell>
          <cell r="U1494">
            <v>2</v>
          </cell>
          <cell r="V1494" t="str">
            <v>PROYECTOS - 2007 P/CONCLUSION</v>
          </cell>
          <cell r="W1494">
            <v>1992</v>
          </cell>
        </row>
        <row r="1495">
          <cell r="B1495" t="str">
            <v>B05-17227-00000</v>
          </cell>
          <cell r="C1495" t="str">
            <v>CONSTRUCCION DE GRADERIAS + ENMALLADO EN ÁREA DEPORTIVA</v>
          </cell>
          <cell r="D1495" t="str">
            <v>CALAMA</v>
          </cell>
          <cell r="E1495">
            <v>3</v>
          </cell>
          <cell r="F1495" t="str">
            <v>DISTRITO - 3</v>
          </cell>
          <cell r="G1495" t="str">
            <v>I</v>
          </cell>
          <cell r="H1495">
            <v>130000</v>
          </cell>
          <cell r="I1495">
            <v>130000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2</v>
          </cell>
          <cell r="R1495" t="str">
            <v>OBRAS Y MEDIO AMBIENTE</v>
          </cell>
          <cell r="S1495">
            <v>12</v>
          </cell>
          <cell r="T1495" t="str">
            <v>INFRAESTRUCTURA URBANA Y RURAL</v>
          </cell>
          <cell r="U1495">
            <v>2</v>
          </cell>
          <cell r="V1495" t="str">
            <v>PROYECTOS - 2007 P/CONCLUSION</v>
          </cell>
          <cell r="W1495">
            <v>1994</v>
          </cell>
        </row>
        <row r="1496">
          <cell r="B1496" t="str">
            <v>B05-17229-00000</v>
          </cell>
          <cell r="C1496" t="str">
            <v>CONSTRUCCION HOSPITAL MATERNOLOGICO FASE III (CONTRAPARTE PDEA - CTB)</v>
          </cell>
          <cell r="D1496" t="str">
            <v>DISTRITAL D-4</v>
          </cell>
          <cell r="E1496">
            <v>15</v>
          </cell>
          <cell r="F1496" t="str">
            <v>DISTRITAL</v>
          </cell>
          <cell r="G1496" t="str">
            <v>I</v>
          </cell>
          <cell r="H1496">
            <v>500000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500000</v>
          </cell>
          <cell r="P1496">
            <v>0</v>
          </cell>
          <cell r="Q1496">
            <v>1</v>
          </cell>
          <cell r="R1496" t="str">
            <v>PROTECCION SOCIAL</v>
          </cell>
          <cell r="S1496">
            <v>2</v>
          </cell>
          <cell r="T1496" t="str">
            <v>SERVICIO DE SALUD</v>
          </cell>
          <cell r="U1496">
            <v>2</v>
          </cell>
          <cell r="V1496" t="str">
            <v>PROYECTOS - 2007 P/CONCLUSION</v>
          </cell>
          <cell r="W1496">
            <v>1995</v>
          </cell>
        </row>
        <row r="1497">
          <cell r="B1497" t="str">
            <v>B05-17230-00000</v>
          </cell>
          <cell r="C1497" t="str">
            <v>PAVIMENTADO AV. 138 (ESTUDIOS DE PREINVERSION)</v>
          </cell>
          <cell r="D1497" t="str">
            <v>DISTRITO 2</v>
          </cell>
          <cell r="E1497">
            <v>2</v>
          </cell>
          <cell r="F1497" t="str">
            <v>DISTRITO - 2</v>
          </cell>
          <cell r="G1497" t="str">
            <v>I</v>
          </cell>
          <cell r="H1497">
            <v>15000</v>
          </cell>
          <cell r="I1497">
            <v>15000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2</v>
          </cell>
          <cell r="R1497" t="str">
            <v>OBRAS Y MEDIO AMBIENTE</v>
          </cell>
          <cell r="S1497">
            <v>18</v>
          </cell>
          <cell r="T1497" t="str">
            <v>CONSTRUCCION Y MANTENIMIENTO DE CAMINOS VECINALES</v>
          </cell>
          <cell r="U1497">
            <v>2</v>
          </cell>
          <cell r="V1497" t="str">
            <v>PROYECTOS - 2007 P/CONCLUSION</v>
          </cell>
          <cell r="W1497">
            <v>1996</v>
          </cell>
        </row>
        <row r="1498">
          <cell r="B1498" t="str">
            <v>B05-17232-00000</v>
          </cell>
          <cell r="C1498" t="str">
            <v>ENLOSETADO CALLE EUCALIPTUS</v>
          </cell>
          <cell r="D1498" t="str">
            <v>6 DE AGOSTO</v>
          </cell>
          <cell r="E1498">
            <v>4</v>
          </cell>
          <cell r="F1498" t="str">
            <v>DISTRITO - 4</v>
          </cell>
          <cell r="G1498" t="str">
            <v>I</v>
          </cell>
          <cell r="H1498">
            <v>98000</v>
          </cell>
          <cell r="I1498">
            <v>0</v>
          </cell>
          <cell r="J1498">
            <v>0</v>
          </cell>
          <cell r="K1498">
            <v>98000</v>
          </cell>
          <cell r="L1498">
            <v>0</v>
          </cell>
          <cell r="M1498">
            <v>0</v>
          </cell>
          <cell r="N1498">
            <v>98000</v>
          </cell>
          <cell r="O1498">
            <v>0</v>
          </cell>
          <cell r="P1498">
            <v>0</v>
          </cell>
          <cell r="Q1498">
            <v>2</v>
          </cell>
          <cell r="R1498" t="str">
            <v>OBRAS Y MEDIO AMBIENTE</v>
          </cell>
          <cell r="S1498">
            <v>18</v>
          </cell>
          <cell r="T1498" t="str">
            <v>CONSTRUCCION Y MANTENIMIENTO DE CAMINOS VECINALES</v>
          </cell>
          <cell r="U1498">
            <v>2</v>
          </cell>
          <cell r="V1498" t="str">
            <v>PROYECTOS - 2007 P/CONCLUSION</v>
          </cell>
          <cell r="W1498">
            <v>1998</v>
          </cell>
        </row>
        <row r="1499">
          <cell r="B1499" t="str">
            <v>B05-17233-00000</v>
          </cell>
          <cell r="C1499" t="str">
            <v>CONSTRUCCION SEDE SOCIAL (CONCLUSION)</v>
          </cell>
          <cell r="D1499" t="str">
            <v>JAIME PAZ ZAMORA</v>
          </cell>
          <cell r="E1499">
            <v>3</v>
          </cell>
          <cell r="F1499" t="str">
            <v>DISTRITO - 3</v>
          </cell>
          <cell r="G1499" t="str">
            <v>I</v>
          </cell>
          <cell r="H1499">
            <v>30000</v>
          </cell>
          <cell r="I1499">
            <v>30000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2</v>
          </cell>
          <cell r="R1499" t="str">
            <v>OBRAS Y MEDIO AMBIENTE</v>
          </cell>
          <cell r="S1499">
            <v>12</v>
          </cell>
          <cell r="T1499" t="str">
            <v>INFRAESTRUCTURA URBANA Y RURAL</v>
          </cell>
          <cell r="U1499">
            <v>2</v>
          </cell>
          <cell r="V1499" t="str">
            <v>PROYECTOS - 2007 P/CONCLUSION</v>
          </cell>
          <cell r="W1499">
            <v>1999</v>
          </cell>
        </row>
        <row r="1500">
          <cell r="B1500" t="str">
            <v>B05-17236-00000</v>
          </cell>
          <cell r="C1500" t="str">
            <v>CONSTRUCCION DE AULAS UE REPUBLICA DE PERU</v>
          </cell>
          <cell r="D1500" t="str">
            <v>DISTRITAL D-4</v>
          </cell>
          <cell r="E1500">
            <v>4</v>
          </cell>
          <cell r="F1500" t="str">
            <v>DISTRITO - 4</v>
          </cell>
          <cell r="G1500" t="str">
            <v>I</v>
          </cell>
          <cell r="H1500">
            <v>240000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240000</v>
          </cell>
          <cell r="P1500">
            <v>0</v>
          </cell>
          <cell r="Q1500">
            <v>1</v>
          </cell>
          <cell r="R1500" t="str">
            <v>PROTECCION SOCIAL</v>
          </cell>
          <cell r="S1500">
            <v>1</v>
          </cell>
          <cell r="T1500" t="str">
            <v>SERVICIO DE EDUCACION</v>
          </cell>
          <cell r="U1500">
            <v>2</v>
          </cell>
          <cell r="V1500" t="str">
            <v>PROYECTOS - 2007 P/CONCLUSION</v>
          </cell>
          <cell r="W1500">
            <v>2000</v>
          </cell>
        </row>
        <row r="1501">
          <cell r="B1501" t="str">
            <v>B05-17237-00000</v>
          </cell>
          <cell r="C1501" t="str">
            <v>CONSTRUCCION CENTRO DE SALUD (FASE I)</v>
          </cell>
          <cell r="D1501" t="str">
            <v>BOLIVAR "C"</v>
          </cell>
          <cell r="E1501">
            <v>3</v>
          </cell>
          <cell r="F1501" t="str">
            <v>DISTRITO - 3</v>
          </cell>
          <cell r="G1501" t="str">
            <v>I</v>
          </cell>
          <cell r="H1501">
            <v>159000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159000</v>
          </cell>
          <cell r="P1501">
            <v>0</v>
          </cell>
          <cell r="Q1501">
            <v>1</v>
          </cell>
          <cell r="R1501" t="str">
            <v>PROTECCION SOCIAL</v>
          </cell>
          <cell r="S1501">
            <v>2</v>
          </cell>
          <cell r="T1501" t="str">
            <v>SERVICIO DE SALUD</v>
          </cell>
          <cell r="U1501">
            <v>2</v>
          </cell>
          <cell r="V1501" t="str">
            <v>PROYECTOS - 2007 P/CONCLUSION</v>
          </cell>
          <cell r="W1501">
            <v>2001</v>
          </cell>
        </row>
        <row r="1502">
          <cell r="B1502" t="str">
            <v>B05-17238-00000</v>
          </cell>
          <cell r="C1502" t="str">
            <v>ENARENADO CANCHA DE FUTBOL (DOTACION DE CAPA BASE)</v>
          </cell>
          <cell r="D1502" t="str">
            <v>16 DE FEBRERO FABRILES</v>
          </cell>
          <cell r="E1502">
            <v>4</v>
          </cell>
          <cell r="F1502" t="str">
            <v>DISTRITO - 4</v>
          </cell>
          <cell r="G1502" t="str">
            <v>I</v>
          </cell>
          <cell r="H1502">
            <v>40000</v>
          </cell>
          <cell r="I1502">
            <v>40000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2</v>
          </cell>
          <cell r="R1502" t="str">
            <v>OBRAS Y MEDIO AMBIENTE</v>
          </cell>
          <cell r="S1502">
            <v>12</v>
          </cell>
          <cell r="T1502" t="str">
            <v>INFRAESTRUCTURA URBANA Y RURAL</v>
          </cell>
          <cell r="U1502">
            <v>2</v>
          </cell>
          <cell r="V1502" t="str">
            <v>PROYECTOS - 2007 P/CONCLUSION</v>
          </cell>
          <cell r="W1502">
            <v>2002</v>
          </cell>
        </row>
        <row r="1503">
          <cell r="B1503" t="str">
            <v>B05-17239-00000</v>
          </cell>
          <cell r="C1503" t="str">
            <v>CONSTRUCCION CENTRO INFANTIL MANITOS</v>
          </cell>
          <cell r="D1503" t="str">
            <v>16 DE FEBRERO CONSTRUCTORES</v>
          </cell>
          <cell r="E1503">
            <v>4</v>
          </cell>
          <cell r="F1503" t="str">
            <v>DISTRITO - 4</v>
          </cell>
          <cell r="G1503" t="str">
            <v>I</v>
          </cell>
          <cell r="H1503">
            <v>50000</v>
          </cell>
          <cell r="I1503">
            <v>50000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1</v>
          </cell>
          <cell r="R1503" t="str">
            <v>PROTECCION SOCIAL</v>
          </cell>
          <cell r="S1503">
            <v>5</v>
          </cell>
          <cell r="T1503" t="str">
            <v>PROMOCION Y POLITICAS DE GENERO</v>
          </cell>
          <cell r="U1503">
            <v>2</v>
          </cell>
          <cell r="V1503" t="str">
            <v>PROYECTOS - 2007 P/CONCLUSION</v>
          </cell>
          <cell r="W1503">
            <v>2003</v>
          </cell>
        </row>
        <row r="1504">
          <cell r="B1504" t="str">
            <v>B05-17241-00000</v>
          </cell>
          <cell r="C1504" t="str">
            <v>EQUIPAMIENTO UNIDAD EDUCATIVA SAN ANDRES</v>
          </cell>
          <cell r="D1504" t="str">
            <v>DISTRITAL D-1</v>
          </cell>
          <cell r="E1504">
            <v>1</v>
          </cell>
          <cell r="F1504" t="str">
            <v>DISTRITO - 1</v>
          </cell>
          <cell r="G1504" t="str">
            <v>I</v>
          </cell>
          <cell r="H1504">
            <v>14840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14840</v>
          </cell>
          <cell r="P1504">
            <v>0</v>
          </cell>
          <cell r="Q1504">
            <v>1</v>
          </cell>
          <cell r="R1504" t="str">
            <v>PROTECCION SOCIAL</v>
          </cell>
          <cell r="S1504">
            <v>1</v>
          </cell>
          <cell r="T1504" t="str">
            <v>SERVICIO DE EDUCACION</v>
          </cell>
          <cell r="U1504">
            <v>2</v>
          </cell>
          <cell r="V1504" t="str">
            <v>PROYECTOS - 2007 P/CONCLUSION</v>
          </cell>
          <cell r="W1504">
            <v>2004</v>
          </cell>
        </row>
        <row r="1505">
          <cell r="B1505" t="str">
            <v>B05-17242-00000</v>
          </cell>
          <cell r="C1505" t="str">
            <v>CONSTRUCCION CENTRO DE SALUD (FASE I)</v>
          </cell>
          <cell r="D1505" t="str">
            <v>PUERTO CAMACHO</v>
          </cell>
          <cell r="E1505">
            <v>15</v>
          </cell>
          <cell r="F1505" t="str">
            <v>DISTRITAL</v>
          </cell>
          <cell r="G1505" t="str">
            <v>I</v>
          </cell>
          <cell r="H1505">
            <v>500000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500000</v>
          </cell>
          <cell r="P1505">
            <v>0</v>
          </cell>
          <cell r="Q1505">
            <v>1</v>
          </cell>
          <cell r="R1505" t="str">
            <v>PROTECCION SOCIAL</v>
          </cell>
          <cell r="S1505">
            <v>2</v>
          </cell>
          <cell r="T1505" t="str">
            <v>SERVICIO DE SALUD</v>
          </cell>
          <cell r="U1505">
            <v>2</v>
          </cell>
          <cell r="V1505" t="str">
            <v>PROYECTOS - 2007 P/CONCLUSION</v>
          </cell>
          <cell r="W1505">
            <v>2005</v>
          </cell>
        </row>
        <row r="1506">
          <cell r="B1506" t="str">
            <v>B05-17243-00000</v>
          </cell>
          <cell r="C1506" t="str">
            <v>CONSTRUCCION PISCINA MUNICIPAL DE EL ALTO</v>
          </cell>
          <cell r="D1506" t="str">
            <v>DISTRITAL</v>
          </cell>
          <cell r="E1506">
            <v>15</v>
          </cell>
          <cell r="F1506" t="str">
            <v>DISTRITAL</v>
          </cell>
          <cell r="G1506" t="str">
            <v>I</v>
          </cell>
          <cell r="H1506">
            <v>1882151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1882151</v>
          </cell>
          <cell r="Q1506">
            <v>1</v>
          </cell>
          <cell r="R1506" t="str">
            <v>PROTECCION SOCIAL</v>
          </cell>
          <cell r="S1506">
            <v>4</v>
          </cell>
          <cell r="T1506" t="str">
            <v>DESARROLLO Y PROMOCION DEL DEPORTE</v>
          </cell>
          <cell r="U1506">
            <v>2</v>
          </cell>
          <cell r="V1506" t="str">
            <v>PROYECTOS - 2007 P/CONCLUSION</v>
          </cell>
          <cell r="W1506">
            <v>2012</v>
          </cell>
        </row>
        <row r="1507">
          <cell r="B1507" t="str">
            <v>B05-17244-00000</v>
          </cell>
          <cell r="C1507" t="str">
            <v>CONSTRUCCION INSTITUTO COMERCIAL SUPERIOR DE LA NACION - INCOS</v>
          </cell>
          <cell r="D1507" t="str">
            <v>DISTRITAL</v>
          </cell>
          <cell r="E1507">
            <v>15</v>
          </cell>
          <cell r="F1507" t="str">
            <v>DISTRITAL</v>
          </cell>
          <cell r="G1507" t="str">
            <v>I</v>
          </cell>
          <cell r="H1507">
            <v>2288764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2288764</v>
          </cell>
          <cell r="Q1507">
            <v>1</v>
          </cell>
          <cell r="R1507" t="str">
            <v>PROTECCION SOCIAL</v>
          </cell>
          <cell r="S1507">
            <v>1</v>
          </cell>
          <cell r="T1507" t="str">
            <v>SERVICIO DE EDUCACION</v>
          </cell>
          <cell r="U1507">
            <v>2</v>
          </cell>
          <cell r="V1507" t="str">
            <v>PROYECTOS - 2007 P/CONCLUSION</v>
          </cell>
          <cell r="W1507">
            <v>2013</v>
          </cell>
        </row>
        <row r="1508">
          <cell r="B1508" t="str">
            <v>B05-17245-00000</v>
          </cell>
          <cell r="C1508" t="str">
            <v>DOTACION DE MATERIALES DE CONSTRUCCION PARA ENLOSETADO + CORDONES DE ACERA + ACERA EN ÁREA DE EQUIPAMIENTO DE LA CALLE A. ASPIAZU</v>
          </cell>
          <cell r="D1508" t="str">
            <v>6 DE MARZO NORTE</v>
          </cell>
          <cell r="E1508">
            <v>4</v>
          </cell>
          <cell r="F1508" t="str">
            <v>DISTRITO - 4</v>
          </cell>
          <cell r="G1508" t="str">
            <v>I</v>
          </cell>
          <cell r="H1508">
            <v>85000</v>
          </cell>
          <cell r="I1508">
            <v>0</v>
          </cell>
          <cell r="J1508">
            <v>85000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2</v>
          </cell>
          <cell r="R1508" t="str">
            <v>OBRAS Y MEDIO AMBIENTE</v>
          </cell>
          <cell r="S1508">
            <v>18</v>
          </cell>
          <cell r="T1508" t="str">
            <v>CONSTRUCCION Y MANTENIMIENTO DE CAMINOS VECINALES</v>
          </cell>
          <cell r="U1508">
            <v>2</v>
          </cell>
          <cell r="V1508" t="str">
            <v>PROYECTOS - 2007 P/CONCLUSION</v>
          </cell>
          <cell r="W1508">
            <v>2014</v>
          </cell>
        </row>
        <row r="1509">
          <cell r="B1509" t="str">
            <v>B05-17246-00000</v>
          </cell>
          <cell r="C1509" t="str">
            <v>ENLOSETADO DE LAS CALLES BARBAS Y PADILLA + CALLE AZCUY</v>
          </cell>
          <cell r="D1509" t="str">
            <v>ANEXO TUNARI</v>
          </cell>
          <cell r="E1509">
            <v>4</v>
          </cell>
          <cell r="F1509" t="str">
            <v>DISTRITO - 4</v>
          </cell>
          <cell r="G1509" t="str">
            <v>I</v>
          </cell>
          <cell r="H1509">
            <v>144196</v>
          </cell>
          <cell r="I1509">
            <v>0</v>
          </cell>
          <cell r="J1509">
            <v>144196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2</v>
          </cell>
          <cell r="R1509" t="str">
            <v>OBRAS Y MEDIO AMBIENTE</v>
          </cell>
          <cell r="S1509">
            <v>18</v>
          </cell>
          <cell r="T1509" t="str">
            <v>CONSTRUCCION Y MANTENIMIENTO DE CAMINOS VECINALES</v>
          </cell>
          <cell r="U1509">
            <v>2</v>
          </cell>
          <cell r="V1509" t="str">
            <v>PROYECTOS - 2007 P/CONCLUSION</v>
          </cell>
          <cell r="W1509">
            <v>2015</v>
          </cell>
        </row>
        <row r="1510">
          <cell r="B1510" t="str">
            <v>B05-17249-00000</v>
          </cell>
          <cell r="C1510" t="str">
            <v>DOTACION DE MATERIALES DE CONSTRUCCION PARA CORDONES DE ACERA</v>
          </cell>
          <cell r="D1510" t="str">
            <v>COTAPATA</v>
          </cell>
          <cell r="E1510">
            <v>3</v>
          </cell>
          <cell r="F1510" t="str">
            <v>DISTRITO - 3</v>
          </cell>
          <cell r="G1510" t="str">
            <v>I</v>
          </cell>
          <cell r="H1510">
            <v>20000</v>
          </cell>
          <cell r="I1510">
            <v>20000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2</v>
          </cell>
          <cell r="R1510" t="str">
            <v>OBRAS Y MEDIO AMBIENTE</v>
          </cell>
          <cell r="S1510">
            <v>18</v>
          </cell>
          <cell r="T1510" t="str">
            <v>CONSTRUCCION Y MANTENIMIENTO DE CAMINOS VECINALES</v>
          </cell>
          <cell r="U1510">
            <v>2</v>
          </cell>
          <cell r="V1510" t="str">
            <v>PROYECTOS - 2007 P/CONCLUSION</v>
          </cell>
          <cell r="W1510">
            <v>2016</v>
          </cell>
        </row>
        <row r="1511">
          <cell r="B1511" t="str">
            <v>B05-17251-00000</v>
          </cell>
          <cell r="C1511" t="str">
            <v>CONSTRUCCION PLANTA DE LACTEOS Y DERIVADOS D-9 (CENTRO DE ACOPIO)</v>
          </cell>
          <cell r="D1511" t="str">
            <v>DISTRITAL</v>
          </cell>
          <cell r="E1511">
            <v>15</v>
          </cell>
          <cell r="F1511" t="str">
            <v>DISTRITAL</v>
          </cell>
          <cell r="G1511" t="str">
            <v>I</v>
          </cell>
          <cell r="H1511">
            <v>980000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980000</v>
          </cell>
          <cell r="P1511">
            <v>0</v>
          </cell>
          <cell r="Q1511">
            <v>3</v>
          </cell>
          <cell r="R1511" t="str">
            <v>DESARROLLO ECONOMICO - PRODUCTIVO</v>
          </cell>
          <cell r="S1511">
            <v>8</v>
          </cell>
          <cell r="T1511" t="str">
            <v>PROMOCION DESARROLLO ECONOMICO URBANO</v>
          </cell>
          <cell r="U1511">
            <v>2</v>
          </cell>
          <cell r="V1511" t="str">
            <v>PROYECTOS - 2007 P/CONCLUSION</v>
          </cell>
          <cell r="W1511">
            <v>2017</v>
          </cell>
        </row>
        <row r="1512">
          <cell r="B1512" t="str">
            <v/>
          </cell>
          <cell r="C1512" t="str">
            <v>CATASTRO DE VIAS URBANAS (FASE II)</v>
          </cell>
          <cell r="D1512" t="str">
            <v>DISTRITAL</v>
          </cell>
          <cell r="E1512">
            <v>15</v>
          </cell>
          <cell r="F1512" t="str">
            <v>DISTRITAL</v>
          </cell>
          <cell r="G1512" t="str">
            <v>I</v>
          </cell>
          <cell r="H1512">
            <v>6600</v>
          </cell>
          <cell r="I1512">
            <v>0</v>
          </cell>
          <cell r="J1512">
            <v>6600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2</v>
          </cell>
          <cell r="R1512" t="str">
            <v>OBRAS Y MEDIO AMBIENTE</v>
          </cell>
          <cell r="S1512">
            <v>13</v>
          </cell>
          <cell r="T1512" t="str">
            <v>SERVICIO DE CATASTRO URBANO Y RURAL</v>
          </cell>
          <cell r="U1512">
            <v>5</v>
          </cell>
          <cell r="V1512" t="str">
            <v>PROYECTOS GESTIONES PASADAS</v>
          </cell>
          <cell r="W1512">
            <v>2018</v>
          </cell>
        </row>
        <row r="1513">
          <cell r="B1513" t="str">
            <v>B05-17550-00000</v>
          </cell>
          <cell r="C1513" t="str">
            <v>DOTACIÓN DE CEMENTO PARA CONSTRUCCIÓN DE CUNETAS VARIAS CALLES</v>
          </cell>
          <cell r="D1513" t="str">
            <v>HUAYNA POTOSI 1RA. SECCIÓN</v>
          </cell>
          <cell r="E1513">
            <v>5</v>
          </cell>
          <cell r="F1513" t="str">
            <v>DISTRITO - 5</v>
          </cell>
          <cell r="G1513" t="str">
            <v>I</v>
          </cell>
          <cell r="H1513">
            <v>10000</v>
          </cell>
          <cell r="I1513">
            <v>10000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2</v>
          </cell>
          <cell r="R1513" t="str">
            <v>OBRAS Y MEDIO AMBIENTE</v>
          </cell>
          <cell r="S1513">
            <v>18</v>
          </cell>
          <cell r="T1513" t="str">
            <v>CONSTRUCCION Y MANTENIMIENTO DE CAMINOS VECINALES</v>
          </cell>
          <cell r="U1513">
            <v>2</v>
          </cell>
          <cell r="V1513" t="str">
            <v>PROYECTOS - 2007 P/CONCLUSION</v>
          </cell>
          <cell r="W1513">
            <v>2019</v>
          </cell>
        </row>
        <row r="1514">
          <cell r="B1514" t="str">
            <v>B05-17631-00000</v>
          </cell>
          <cell r="C1514" t="str">
            <v>DOTACIÓN DE MATERIALES DE CONSTRUCCIÓN PARA CORDONES DE ACERA VARIAS CALLES</v>
          </cell>
          <cell r="D1514" t="str">
            <v>JULIAN APAZA</v>
          </cell>
          <cell r="E1514">
            <v>7</v>
          </cell>
          <cell r="F1514" t="str">
            <v>DISTRITO - 7</v>
          </cell>
          <cell r="G1514" t="str">
            <v>I</v>
          </cell>
          <cell r="H1514">
            <v>18616</v>
          </cell>
          <cell r="I1514">
            <v>18616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2</v>
          </cell>
          <cell r="R1514" t="str">
            <v>OBRAS Y MEDIO AMBIENTE</v>
          </cell>
          <cell r="S1514">
            <v>18</v>
          </cell>
          <cell r="T1514" t="str">
            <v>CONSTRUCCION Y MANTENIMIENTO DE CAMINOS VECINALES</v>
          </cell>
          <cell r="U1514">
            <v>2</v>
          </cell>
          <cell r="V1514" t="str">
            <v>PROYECTOS - 2007 P/CONCLUSION</v>
          </cell>
          <cell r="W1514">
            <v>2020</v>
          </cell>
        </row>
        <row r="1515">
          <cell r="B1515" t="str">
            <v>B05-17659-00000</v>
          </cell>
          <cell r="C1515" t="str">
            <v>DOTACION DE MATERIALES ELECTRICOS PARA ALUMBRADO PUBLICO</v>
          </cell>
          <cell r="D1515" t="str">
            <v>JULIAN APAZA</v>
          </cell>
          <cell r="E1515">
            <v>7</v>
          </cell>
          <cell r="F1515" t="str">
            <v>DISTRITO - 7</v>
          </cell>
          <cell r="G1515" t="str">
            <v>I</v>
          </cell>
          <cell r="H1515">
            <v>20000</v>
          </cell>
          <cell r="I1515">
            <v>20000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2</v>
          </cell>
          <cell r="R1515" t="str">
            <v>OBRAS Y MEDIO AMBIENTE</v>
          </cell>
          <cell r="S1515">
            <v>17</v>
          </cell>
          <cell r="T1515" t="str">
            <v>ALUMBRADO PUBLICO</v>
          </cell>
          <cell r="U1515">
            <v>2</v>
          </cell>
          <cell r="V1515" t="str">
            <v>PROYECTOS - 2007 P/CONCLUSION</v>
          </cell>
          <cell r="W1515">
            <v>2021</v>
          </cell>
        </row>
        <row r="1516">
          <cell r="B1516" t="str">
            <v>B05-17662-00000</v>
          </cell>
          <cell r="C1516" t="str">
            <v>DOTACIÓN DE MATERIALES PARA MANTENIMIENTO DE U.E. DISTRITO 7</v>
          </cell>
          <cell r="D1516" t="str">
            <v>DISTRITO 7</v>
          </cell>
          <cell r="E1516">
            <v>7</v>
          </cell>
          <cell r="F1516" t="str">
            <v>DISTRITO - 7</v>
          </cell>
          <cell r="G1516" t="str">
            <v>I</v>
          </cell>
          <cell r="H1516">
            <v>41578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41578</v>
          </cell>
          <cell r="P1516">
            <v>0</v>
          </cell>
          <cell r="Q1516">
            <v>1</v>
          </cell>
          <cell r="R1516" t="str">
            <v>PROTECCION SOCIAL</v>
          </cell>
          <cell r="S1516">
            <v>1</v>
          </cell>
          <cell r="T1516" t="str">
            <v>SERVICIO DE EDUCACION</v>
          </cell>
          <cell r="U1516">
            <v>2</v>
          </cell>
          <cell r="V1516" t="str">
            <v>PROYECTOS - 2007 P/CONCLUSION</v>
          </cell>
          <cell r="W1516">
            <v>2022</v>
          </cell>
        </row>
        <row r="1517">
          <cell r="B1517" t="str">
            <v>B05-17344-00000</v>
          </cell>
          <cell r="C1517" t="str">
            <v>CONSTRUCCIÓN CORDONES DE ACERA Y VEREDA PLAZA 8 DE DICIEMBRE</v>
          </cell>
          <cell r="D1517" t="str">
            <v>AIDITA</v>
          </cell>
          <cell r="E1517">
            <v>3</v>
          </cell>
          <cell r="F1517" t="str">
            <v>DISTRITO - 3</v>
          </cell>
          <cell r="G1517" t="str">
            <v>I</v>
          </cell>
          <cell r="H1517">
            <v>41000</v>
          </cell>
          <cell r="I1517">
            <v>41000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2</v>
          </cell>
          <cell r="R1517" t="str">
            <v>OBRAS Y MEDIO AMBIENTE</v>
          </cell>
          <cell r="S1517">
            <v>18</v>
          </cell>
          <cell r="T1517" t="str">
            <v>CONSTRUCCION Y MANTENIMIENTO DE CAMINOS VECINALES</v>
          </cell>
          <cell r="U1517">
            <v>2</v>
          </cell>
          <cell r="V1517" t="str">
            <v>PROYECTOS - 2007 P/CONCLUSION</v>
          </cell>
          <cell r="W1517">
            <v>2023</v>
          </cell>
        </row>
        <row r="1518">
          <cell r="B1518" t="str">
            <v/>
          </cell>
          <cell r="C1518" t="str">
            <v>ALQUILER DE MAQUINARIA PESADA</v>
          </cell>
          <cell r="D1518" t="str">
            <v>COMUNIDAD MILLUNI BAJO</v>
          </cell>
          <cell r="E1518">
            <v>7</v>
          </cell>
          <cell r="F1518" t="str">
            <v>DISTRITO - 7</v>
          </cell>
          <cell r="G1518" t="str">
            <v>I</v>
          </cell>
          <cell r="H1518">
            <v>30000</v>
          </cell>
          <cell r="I1518">
            <v>30000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2</v>
          </cell>
          <cell r="R1518" t="str">
            <v>OBRAS Y MEDIO AMBIENTE</v>
          </cell>
          <cell r="S1518">
            <v>18</v>
          </cell>
          <cell r="T1518" t="str">
            <v>CONSTRUCCION Y MANTENIMIENTO DE CAMINOS VECINALES</v>
          </cell>
          <cell r="U1518">
            <v>2</v>
          </cell>
          <cell r="V1518" t="str">
            <v>PROYECTOS - 2007 P/CONCLUSION</v>
          </cell>
          <cell r="W1518">
            <v>2024</v>
          </cell>
        </row>
        <row r="1519">
          <cell r="B1519" t="str">
            <v>B05-17409-00000</v>
          </cell>
          <cell r="C1519" t="str">
            <v>CONSTRUCCIÓN DE BAÑOS SEDE SOCIAL</v>
          </cell>
          <cell r="D1519" t="str">
            <v>COMUNIDAD SAN ROQUE</v>
          </cell>
          <cell r="E1519">
            <v>7</v>
          </cell>
          <cell r="F1519" t="str">
            <v>DISTRITO - 7</v>
          </cell>
          <cell r="G1519" t="str">
            <v>I</v>
          </cell>
          <cell r="H1519">
            <v>20000</v>
          </cell>
          <cell r="I1519">
            <v>20000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2</v>
          </cell>
          <cell r="R1519" t="str">
            <v>OBRAS Y MEDIO AMBIENTE</v>
          </cell>
          <cell r="S1519">
            <v>12</v>
          </cell>
          <cell r="T1519" t="str">
            <v>INFRAESTRUCTURA URBANA Y RURAL</v>
          </cell>
          <cell r="U1519">
            <v>2</v>
          </cell>
          <cell r="V1519" t="str">
            <v>PROYECTOS - 2007 P/CONCLUSION</v>
          </cell>
          <cell r="W1519">
            <v>2025</v>
          </cell>
        </row>
        <row r="1520">
          <cell r="B1520" t="str">
            <v>B05-17756-00000</v>
          </cell>
          <cell r="C1520" t="str">
            <v>ENLOSETADO DE LA CALLE HUAYNA KAPAC</v>
          </cell>
          <cell r="D1520" t="str">
            <v>ANEXO TAHUANTINSUYO</v>
          </cell>
          <cell r="E1520">
            <v>5</v>
          </cell>
          <cell r="F1520" t="str">
            <v>DISTRITO - 5</v>
          </cell>
          <cell r="G1520" t="str">
            <v>I</v>
          </cell>
          <cell r="H1520">
            <v>50000</v>
          </cell>
          <cell r="I1520">
            <v>0</v>
          </cell>
          <cell r="J1520">
            <v>50000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2</v>
          </cell>
          <cell r="R1520" t="str">
            <v>OBRAS Y MEDIO AMBIENTE</v>
          </cell>
          <cell r="S1520">
            <v>18</v>
          </cell>
          <cell r="T1520" t="str">
            <v>CONSTRUCCION Y MANTENIMIENTO DE CAMINOS VECINALES</v>
          </cell>
          <cell r="U1520">
            <v>2</v>
          </cell>
          <cell r="V1520" t="str">
            <v>PROYECTOS - 2007 P/CONCLUSION</v>
          </cell>
          <cell r="W1520">
            <v>2026</v>
          </cell>
        </row>
        <row r="1521">
          <cell r="B1521" t="str">
            <v>B05-17676-00000</v>
          </cell>
          <cell r="C1521" t="str">
            <v>DOTACIÓN DE TUBERIAS PARA AGUA POTABLE</v>
          </cell>
          <cell r="D1521" t="str">
            <v>NUEVO AMANECER</v>
          </cell>
          <cell r="E1521">
            <v>7</v>
          </cell>
          <cell r="F1521" t="str">
            <v>DISTRITO - 7</v>
          </cell>
          <cell r="G1521" t="str">
            <v>I</v>
          </cell>
          <cell r="H1521">
            <v>32000</v>
          </cell>
          <cell r="I1521">
            <v>15000</v>
          </cell>
          <cell r="J1521">
            <v>17000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2</v>
          </cell>
          <cell r="R1521" t="str">
            <v>OBRAS Y MEDIO AMBIENTE</v>
          </cell>
          <cell r="S1521">
            <v>34</v>
          </cell>
          <cell r="T1521" t="str">
            <v>SANEAMIENTO BASICO</v>
          </cell>
          <cell r="U1521">
            <v>2</v>
          </cell>
          <cell r="V1521" t="str">
            <v>PROYECTOS - 2007 P/CONCLUSION</v>
          </cell>
          <cell r="W1521">
            <v>2027</v>
          </cell>
        </row>
        <row r="1522">
          <cell r="B1522" t="str">
            <v>B05-17680-00000</v>
          </cell>
          <cell r="C1522" t="str">
            <v>DOTACIÓN DE TUBERIAS PARA ALCANTARILLADO SANITARIO</v>
          </cell>
          <cell r="D1522" t="str">
            <v>ASUNCIÓN U.V.4</v>
          </cell>
          <cell r="E1522">
            <v>5</v>
          </cell>
          <cell r="F1522" t="str">
            <v>DISTRITO - 5</v>
          </cell>
          <cell r="G1522" t="str">
            <v>I</v>
          </cell>
          <cell r="H1522">
            <v>10000</v>
          </cell>
          <cell r="I1522">
            <v>0</v>
          </cell>
          <cell r="J1522">
            <v>10000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2</v>
          </cell>
          <cell r="R1522" t="str">
            <v>OBRAS Y MEDIO AMBIENTE</v>
          </cell>
          <cell r="S1522">
            <v>15</v>
          </cell>
          <cell r="T1522" t="str">
            <v>PLAN USO DE DESECHOS SOLIDOS - ALCANTARILLADO SANITARIO</v>
          </cell>
          <cell r="U1522">
            <v>2</v>
          </cell>
          <cell r="V1522" t="str">
            <v>PROYECTOS - 2007 P/CONCLUSION</v>
          </cell>
          <cell r="W1522">
            <v>2028</v>
          </cell>
        </row>
        <row r="1523">
          <cell r="B1523" t="str">
            <v>B05-17581-00000</v>
          </cell>
          <cell r="C1523" t="str">
            <v>DOTACION DE LOSETAS PARA COMPLEMENTACIÓN CALLE JOSE INGENIEROS</v>
          </cell>
          <cell r="D1523" t="str">
            <v>LOTEO MARISCAL SUCRE</v>
          </cell>
          <cell r="E1523">
            <v>15</v>
          </cell>
          <cell r="F1523" t="str">
            <v>DISTRITAL</v>
          </cell>
          <cell r="G1523" t="str">
            <v>I</v>
          </cell>
          <cell r="H1523">
            <v>15000</v>
          </cell>
          <cell r="I1523">
            <v>15000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2</v>
          </cell>
          <cell r="R1523" t="str">
            <v>OBRAS Y MEDIO AMBIENTE</v>
          </cell>
          <cell r="S1523">
            <v>18</v>
          </cell>
          <cell r="T1523" t="str">
            <v>CONSTRUCCION Y MANTENIMIENTO DE CAMINOS VECINALES</v>
          </cell>
          <cell r="U1523">
            <v>2</v>
          </cell>
          <cell r="V1523" t="str">
            <v>PROYECTOS - 2007 P/CONCLUSION</v>
          </cell>
          <cell r="W1523">
            <v>2029</v>
          </cell>
        </row>
        <row r="1524">
          <cell r="B1524" t="str">
            <v>B05-17772-00000</v>
          </cell>
          <cell r="C1524" t="str">
            <v>ENMALLADO PARA CANCHA MULTIPLE + REFACCIÓN DE ARCOS INTEGRADOS</v>
          </cell>
          <cell r="D1524" t="str">
            <v>HUAYNA POTOSI GURPO 33</v>
          </cell>
          <cell r="E1524">
            <v>5</v>
          </cell>
          <cell r="F1524" t="str">
            <v>DISTRITO - 5</v>
          </cell>
          <cell r="G1524" t="str">
            <v>I</v>
          </cell>
          <cell r="H1524">
            <v>25000</v>
          </cell>
          <cell r="I1524">
            <v>25000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2</v>
          </cell>
          <cell r="R1524" t="str">
            <v>OBRAS Y MEDIO AMBIENTE</v>
          </cell>
          <cell r="S1524">
            <v>12</v>
          </cell>
          <cell r="T1524" t="str">
            <v>INFRAESTRUCTURA URBANA Y RURAL</v>
          </cell>
          <cell r="U1524">
            <v>2</v>
          </cell>
          <cell r="V1524" t="str">
            <v>PROYECTOS - 2007 P/CONCLUSION</v>
          </cell>
          <cell r="W1524">
            <v>2030</v>
          </cell>
        </row>
        <row r="1525">
          <cell r="B1525" t="str">
            <v>B05-17649-00000</v>
          </cell>
          <cell r="C1525" t="str">
            <v>DOTACIÓN DE MATERIALES DE CONSTRUCCIÓN PARA SEDE SOCIAL</v>
          </cell>
          <cell r="D1525" t="str">
            <v>HUAYNA POTOSI GRUPO 33</v>
          </cell>
          <cell r="E1525">
            <v>5</v>
          </cell>
          <cell r="F1525" t="str">
            <v>DISTRITO - 5</v>
          </cell>
          <cell r="G1525" t="str">
            <v>I</v>
          </cell>
          <cell r="H1525">
            <v>11545</v>
          </cell>
          <cell r="I1525">
            <v>11545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2</v>
          </cell>
          <cell r="R1525" t="str">
            <v>OBRAS Y MEDIO AMBIENTE</v>
          </cell>
          <cell r="S1525">
            <v>12</v>
          </cell>
          <cell r="T1525" t="str">
            <v>INFRAESTRUCTURA URBANA Y RURAL</v>
          </cell>
          <cell r="U1525">
            <v>2</v>
          </cell>
          <cell r="V1525" t="str">
            <v>PROYECTOS - 2007 P/CONCLUSION</v>
          </cell>
          <cell r="W1525">
            <v>2031</v>
          </cell>
        </row>
        <row r="1526">
          <cell r="B1526" t="str">
            <v>B05-17620-00000</v>
          </cell>
          <cell r="C1526" t="str">
            <v>DOTACIÓN DE MATERIALES DE CONSTRUCCIÓN PARA  VACIADO DE PATIO U.E. OSCAR ALFARO</v>
          </cell>
          <cell r="D1526" t="str">
            <v>PUERTO CAMACHO</v>
          </cell>
          <cell r="E1526">
            <v>7</v>
          </cell>
          <cell r="F1526" t="str">
            <v>DISTRITO - 7</v>
          </cell>
          <cell r="G1526" t="str">
            <v>I</v>
          </cell>
          <cell r="H1526">
            <v>22198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22198</v>
          </cell>
          <cell r="P1526">
            <v>0</v>
          </cell>
          <cell r="Q1526">
            <v>1</v>
          </cell>
          <cell r="R1526" t="str">
            <v>PROTECCION SOCIAL</v>
          </cell>
          <cell r="S1526">
            <v>1</v>
          </cell>
          <cell r="T1526" t="str">
            <v>SERVICIO DE EDUCACION</v>
          </cell>
          <cell r="U1526">
            <v>2</v>
          </cell>
          <cell r="V1526" t="str">
            <v>PROYECTOS - 2007 P/CONCLUSION</v>
          </cell>
          <cell r="W1526">
            <v>2032</v>
          </cell>
        </row>
        <row r="1527">
          <cell r="B1527" t="str">
            <v/>
          </cell>
          <cell r="C1527" t="str">
            <v>ALQUILER DE MAQUINARIA PESADA (TOPADORA)</v>
          </cell>
          <cell r="D1527" t="str">
            <v>SEÑOR DE LAGUNAS NORTE</v>
          </cell>
          <cell r="E1527">
            <v>7</v>
          </cell>
          <cell r="F1527" t="str">
            <v>DISTRITO - 7</v>
          </cell>
          <cell r="G1527" t="str">
            <v>I</v>
          </cell>
          <cell r="H1527">
            <v>40086</v>
          </cell>
          <cell r="I1527">
            <v>0</v>
          </cell>
          <cell r="J1527">
            <v>40086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2</v>
          </cell>
          <cell r="R1527" t="str">
            <v>OBRAS Y MEDIO AMBIENTE</v>
          </cell>
          <cell r="S1527">
            <v>18</v>
          </cell>
          <cell r="T1527" t="str">
            <v>CONSTRUCCION Y MANTENIMIENTO DE CAMINOS VECINALES</v>
          </cell>
          <cell r="U1527">
            <v>2</v>
          </cell>
          <cell r="V1527" t="str">
            <v>PROYECTOS - 2007 P/CONCLUSION</v>
          </cell>
          <cell r="W1527">
            <v>2033</v>
          </cell>
        </row>
        <row r="1528">
          <cell r="B1528" t="str">
            <v>B05-17634-00000</v>
          </cell>
          <cell r="C1528" t="str">
            <v>DOTACIÓN DE MATERIALES DE CONSTRUCCIÓN PARA ENLOSETADO CALLE CHUA GRANDE (GENERACIÓN DE EMPLEO)</v>
          </cell>
          <cell r="D1528" t="str">
            <v>HUAYNA POTOSI GRUPO 33</v>
          </cell>
          <cell r="E1528">
            <v>5</v>
          </cell>
          <cell r="F1528" t="str">
            <v>DISTRITO - 5</v>
          </cell>
          <cell r="G1528" t="str">
            <v>I</v>
          </cell>
          <cell r="H1528">
            <v>50000</v>
          </cell>
          <cell r="I1528">
            <v>0</v>
          </cell>
          <cell r="J1528">
            <v>50000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2</v>
          </cell>
          <cell r="R1528" t="str">
            <v>OBRAS Y MEDIO AMBIENTE</v>
          </cell>
          <cell r="S1528">
            <v>18</v>
          </cell>
          <cell r="T1528" t="str">
            <v>CONSTRUCCION Y MANTENIMIENTO DE CAMINOS VECINALES</v>
          </cell>
          <cell r="U1528">
            <v>2</v>
          </cell>
          <cell r="V1528" t="str">
            <v>PROYECTOS - 2007 P/CONCLUSION</v>
          </cell>
          <cell r="W1528">
            <v>2034</v>
          </cell>
        </row>
        <row r="1529">
          <cell r="B1529" t="str">
            <v/>
          </cell>
          <cell r="C1529" t="str">
            <v>ALQUILER DE MAQUINARIA PARA NIVELADO DE CANCHA DE FUTBOL</v>
          </cell>
          <cell r="D1529" t="str">
            <v>GERMAN BUSCH 1-1-2</v>
          </cell>
          <cell r="E1529">
            <v>5</v>
          </cell>
          <cell r="F1529" t="str">
            <v>DISTRITO - 5</v>
          </cell>
          <cell r="G1529" t="str">
            <v>I</v>
          </cell>
          <cell r="H1529">
            <v>30000</v>
          </cell>
          <cell r="I1529">
            <v>30000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2</v>
          </cell>
          <cell r="R1529" t="str">
            <v>OBRAS Y MEDIO AMBIENTE</v>
          </cell>
          <cell r="S1529">
            <v>12</v>
          </cell>
          <cell r="T1529" t="str">
            <v>INFRAESTRUCTURA URBANA Y RURAL</v>
          </cell>
          <cell r="U1529">
            <v>2</v>
          </cell>
          <cell r="V1529" t="str">
            <v>PROYECTOS - 2007 P/CONCLUSION</v>
          </cell>
          <cell r="W1529">
            <v>2036</v>
          </cell>
        </row>
        <row r="1530">
          <cell r="B1530" t="str">
            <v>B05-17644-00000</v>
          </cell>
          <cell r="C1530" t="str">
            <v>DOTACIÓN DE MATERIALES DE CONSTRUCCIÓN PARA PISO Y CORDONES DE ACERA EN PLAZA PRINCIPAL</v>
          </cell>
          <cell r="D1530" t="str">
            <v>MERCURIO</v>
          </cell>
          <cell r="E1530">
            <v>5</v>
          </cell>
          <cell r="F1530" t="str">
            <v>DISTRITO - 5</v>
          </cell>
          <cell r="G1530" t="str">
            <v>I</v>
          </cell>
          <cell r="H1530">
            <v>74534</v>
          </cell>
          <cell r="I1530">
            <v>74534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2</v>
          </cell>
          <cell r="R1530" t="str">
            <v>OBRAS Y MEDIO AMBIENTE</v>
          </cell>
          <cell r="S1530">
            <v>12</v>
          </cell>
          <cell r="T1530" t="str">
            <v>INFRAESTRUCTURA URBANA Y RURAL</v>
          </cell>
          <cell r="U1530">
            <v>2</v>
          </cell>
          <cell r="V1530" t="str">
            <v>PROYECTOS - 2007 P/CONCLUSION</v>
          </cell>
          <cell r="W1530">
            <v>2037</v>
          </cell>
        </row>
        <row r="1531">
          <cell r="B1531" t="str">
            <v>B05-17617-00000</v>
          </cell>
          <cell r="C1531" t="str">
            <v>DOTACIÓN DE MATERIAL ELÉCTRICO Y POSTES METÁLICOS PARA PLAZA PRINCIPAL</v>
          </cell>
          <cell r="D1531" t="str">
            <v>MARISCAL SUCRE SECTOR "A"</v>
          </cell>
          <cell r="E1531">
            <v>5</v>
          </cell>
          <cell r="F1531" t="str">
            <v>DISTRITO - 5</v>
          </cell>
          <cell r="G1531" t="str">
            <v>I</v>
          </cell>
          <cell r="H1531">
            <v>14845</v>
          </cell>
          <cell r="I1531">
            <v>14845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2</v>
          </cell>
          <cell r="R1531" t="str">
            <v>OBRAS Y MEDIO AMBIENTE</v>
          </cell>
          <cell r="S1531">
            <v>17</v>
          </cell>
          <cell r="T1531" t="str">
            <v>ALUMBRADO PUBLICO</v>
          </cell>
          <cell r="U1531">
            <v>2</v>
          </cell>
          <cell r="V1531" t="str">
            <v>PROYECTOS - 2007 P/CONCLUSION</v>
          </cell>
          <cell r="W1531">
            <v>2038</v>
          </cell>
        </row>
        <row r="1532">
          <cell r="B1532" t="str">
            <v>B05-17580-00000</v>
          </cell>
          <cell r="C1532" t="str">
            <v>DOTACIÓN DE LOSETAS PARA CALLES LAGUNILLAS, PUJIO Y AMBANÁ</v>
          </cell>
          <cell r="D1532" t="str">
            <v>SAN JUAN RIO SECO</v>
          </cell>
          <cell r="E1532">
            <v>5</v>
          </cell>
          <cell r="F1532" t="str">
            <v>DISTRITO - 5</v>
          </cell>
          <cell r="G1532" t="str">
            <v>I</v>
          </cell>
          <cell r="H1532">
            <v>60000</v>
          </cell>
          <cell r="I1532">
            <v>60000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2</v>
          </cell>
          <cell r="R1532" t="str">
            <v>OBRAS Y MEDIO AMBIENTE</v>
          </cell>
          <cell r="S1532">
            <v>18</v>
          </cell>
          <cell r="T1532" t="str">
            <v>CONSTRUCCION Y MANTENIMIENTO DE CAMINOS VECINALES</v>
          </cell>
          <cell r="U1532">
            <v>2</v>
          </cell>
          <cell r="V1532" t="str">
            <v>PROYECTOS - 2007 P/CONCLUSION</v>
          </cell>
          <cell r="W1532">
            <v>2040</v>
          </cell>
        </row>
        <row r="1533">
          <cell r="B1533" t="str">
            <v>B05-17825-00000</v>
          </cell>
          <cell r="C1533" t="str">
            <v>MEJORAMIENTO SEDE SOCIAL (VIDRIOS Y REJAS)</v>
          </cell>
          <cell r="D1533" t="str">
            <v>COMPLEMENTO MERCURIO</v>
          </cell>
          <cell r="E1533">
            <v>5</v>
          </cell>
          <cell r="F1533" t="str">
            <v>DISTRITO - 5</v>
          </cell>
          <cell r="G1533" t="str">
            <v>I</v>
          </cell>
          <cell r="H1533">
            <v>3813</v>
          </cell>
          <cell r="I1533">
            <v>3813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2</v>
          </cell>
          <cell r="R1533" t="str">
            <v>OBRAS Y MEDIO AMBIENTE</v>
          </cell>
          <cell r="S1533">
            <v>12</v>
          </cell>
          <cell r="T1533" t="str">
            <v>INFRAESTRUCTURA URBANA Y RURAL</v>
          </cell>
          <cell r="U1533">
            <v>2</v>
          </cell>
          <cell r="V1533" t="str">
            <v>PROYECTOS - 2007 P/CONCLUSION</v>
          </cell>
          <cell r="W1533">
            <v>2041</v>
          </cell>
        </row>
        <row r="1534">
          <cell r="B1534" t="str">
            <v>B05-17450-00000</v>
          </cell>
          <cell r="C1534" t="str">
            <v>CONSTRUCCIÓN DE MURO DE CONTENCIÓN EN AREA DE EQUIPAMIENTO</v>
          </cell>
          <cell r="D1534" t="str">
            <v>COMPLEMENTO MERCURIO</v>
          </cell>
          <cell r="E1534">
            <v>5</v>
          </cell>
          <cell r="F1534" t="str">
            <v>DISTRITO - 5</v>
          </cell>
          <cell r="G1534" t="str">
            <v>I</v>
          </cell>
          <cell r="H1534">
            <v>26000</v>
          </cell>
          <cell r="I1534">
            <v>26000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2</v>
          </cell>
          <cell r="R1534" t="str">
            <v>OBRAS Y MEDIO AMBIENTE</v>
          </cell>
          <cell r="S1534">
            <v>12</v>
          </cell>
          <cell r="T1534" t="str">
            <v>INFRAESTRUCTURA URBANA Y RURAL</v>
          </cell>
          <cell r="U1534">
            <v>2</v>
          </cell>
          <cell r="V1534" t="str">
            <v>PROYECTOS - 2007 P/CONCLUSION</v>
          </cell>
          <cell r="W1534">
            <v>2042</v>
          </cell>
        </row>
        <row r="1535">
          <cell r="B1535" t="str">
            <v>B05-17579-00000</v>
          </cell>
          <cell r="C1535" t="str">
            <v>DOTACIÓN DE LOSETAS PARA CALLE WARIZATA</v>
          </cell>
          <cell r="D1535" t="str">
            <v>NUEVA ASUNCIÓN U.V. 2</v>
          </cell>
          <cell r="E1535">
            <v>5</v>
          </cell>
          <cell r="F1535" t="str">
            <v>DISTRITO - 5</v>
          </cell>
          <cell r="G1535" t="str">
            <v>I</v>
          </cell>
          <cell r="H1535">
            <v>39110</v>
          </cell>
          <cell r="I1535">
            <v>39110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2</v>
          </cell>
          <cell r="R1535" t="str">
            <v>OBRAS Y MEDIO AMBIENTE</v>
          </cell>
          <cell r="S1535">
            <v>18</v>
          </cell>
          <cell r="T1535" t="str">
            <v>CONSTRUCCION Y MANTENIMIENTO DE CAMINOS VECINALES</v>
          </cell>
          <cell r="U1535">
            <v>2</v>
          </cell>
          <cell r="V1535" t="str">
            <v>PROYECTOS - 2007 P/CONCLUSION</v>
          </cell>
          <cell r="W1535">
            <v>2043</v>
          </cell>
        </row>
        <row r="1536">
          <cell r="B1536" t="str">
            <v>B05-17682-00000</v>
          </cell>
          <cell r="C1536" t="str">
            <v>DOTACIÓN DE TUBERIAS PARA INSTALACIÓN DE AGUA POTABLE (GENERACIÓN DE EMPLEO)</v>
          </cell>
          <cell r="D1536" t="str">
            <v>EL PORVENIR I</v>
          </cell>
          <cell r="E1536">
            <v>7</v>
          </cell>
          <cell r="F1536" t="str">
            <v>DISTRITO - 7</v>
          </cell>
          <cell r="G1536" t="str">
            <v>I</v>
          </cell>
          <cell r="H1536">
            <v>45000</v>
          </cell>
          <cell r="I1536">
            <v>20000</v>
          </cell>
          <cell r="J1536">
            <v>25000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2</v>
          </cell>
          <cell r="R1536" t="str">
            <v>OBRAS Y MEDIO AMBIENTE</v>
          </cell>
          <cell r="S1536">
            <v>34</v>
          </cell>
          <cell r="T1536" t="str">
            <v>SANEAMIENTO BASICO</v>
          </cell>
          <cell r="U1536">
            <v>2</v>
          </cell>
          <cell r="V1536" t="str">
            <v>PROYECTOS - 2007 P/CONCLUSION</v>
          </cell>
          <cell r="W1536">
            <v>2044</v>
          </cell>
        </row>
        <row r="1537">
          <cell r="B1537" t="str">
            <v>B05-17313-00000</v>
          </cell>
          <cell r="C1537" t="str">
            <v>CONSTRUCCIÓN CENTRO ARTESANAL PARA LA CAPACITACIÓN Y LA PRODUCCIÓN (FASE II)</v>
          </cell>
          <cell r="D1537" t="str">
            <v>BAUTISTA SAAVEDRA U.V. "B"</v>
          </cell>
          <cell r="E1537">
            <v>7</v>
          </cell>
          <cell r="F1537" t="str">
            <v>DISTRITO - 7</v>
          </cell>
          <cell r="G1537" t="str">
            <v>I</v>
          </cell>
          <cell r="H1537">
            <v>100000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100000</v>
          </cell>
          <cell r="P1537">
            <v>0</v>
          </cell>
          <cell r="Q1537">
            <v>2</v>
          </cell>
          <cell r="R1537" t="str">
            <v>OBRAS Y MEDIO AMBIENTE</v>
          </cell>
          <cell r="S1537">
            <v>12</v>
          </cell>
          <cell r="T1537" t="str">
            <v>INFRAESTRUCTURA URBANA Y RURAL</v>
          </cell>
          <cell r="U1537">
            <v>2</v>
          </cell>
          <cell r="V1537" t="str">
            <v>PROYECTOS - 2007 P/CONCLUSION</v>
          </cell>
          <cell r="W1537">
            <v>2046</v>
          </cell>
        </row>
        <row r="1538">
          <cell r="B1538" t="str">
            <v/>
          </cell>
          <cell r="C1538" t="str">
            <v>ALQUILER DE MAQUINARIA PESADA (RETROEXCAVADORA)</v>
          </cell>
          <cell r="D1538" t="str">
            <v>BELLO HORIZONTE - LAGUNAS</v>
          </cell>
          <cell r="E1538">
            <v>7</v>
          </cell>
          <cell r="F1538" t="str">
            <v>DISTRITO - 7</v>
          </cell>
          <cell r="G1538" t="str">
            <v>I</v>
          </cell>
          <cell r="H1538">
            <v>10087</v>
          </cell>
          <cell r="I1538">
            <v>0</v>
          </cell>
          <cell r="J1538">
            <v>10087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2</v>
          </cell>
          <cell r="R1538" t="str">
            <v>OBRAS Y MEDIO AMBIENTE</v>
          </cell>
          <cell r="S1538">
            <v>18</v>
          </cell>
          <cell r="T1538" t="str">
            <v>CONSTRUCCION Y MANTENIMIENTO DE CAMINOS VECINALES</v>
          </cell>
          <cell r="U1538">
            <v>2</v>
          </cell>
          <cell r="V1538" t="str">
            <v>PROYECTOS - 2007 P/CONCLUSION</v>
          </cell>
          <cell r="W1538">
            <v>2047</v>
          </cell>
        </row>
        <row r="1539">
          <cell r="B1539" t="str">
            <v>B05-19575-00000</v>
          </cell>
          <cell r="C1539" t="str">
            <v>DOTACION DE LOSETAS VARIAS CALLES</v>
          </cell>
          <cell r="D1539" t="str">
            <v>DISTRITAL D-4</v>
          </cell>
          <cell r="E1539">
            <v>15</v>
          </cell>
          <cell r="F1539" t="str">
            <v>DISTRITAL</v>
          </cell>
          <cell r="G1539" t="str">
            <v>I</v>
          </cell>
          <cell r="H1539">
            <v>37000</v>
          </cell>
          <cell r="I1539">
            <v>37000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2</v>
          </cell>
          <cell r="R1539" t="str">
            <v>OBRAS Y MEDIO AMBIENTE</v>
          </cell>
          <cell r="S1539">
            <v>18</v>
          </cell>
          <cell r="T1539" t="str">
            <v>CONSTRUCCION Y MANTENIMIENTO DE CAMINOS VECINALES</v>
          </cell>
          <cell r="U1539">
            <v>1</v>
          </cell>
          <cell r="V1539" t="str">
            <v>NUEVOS - 2008</v>
          </cell>
          <cell r="W1539">
            <v>2048</v>
          </cell>
        </row>
        <row r="1540">
          <cell r="B1540" t="str">
            <v>B05-17529-00000</v>
          </cell>
          <cell r="C1540" t="str">
            <v>CONSTRUCCIÓN SEDE SOCIAL (FASE I)</v>
          </cell>
          <cell r="D1540" t="str">
            <v>BELLO HORIZONTE LAGUNAS</v>
          </cell>
          <cell r="E1540">
            <v>7</v>
          </cell>
          <cell r="F1540" t="str">
            <v>DISTRITO - 7</v>
          </cell>
          <cell r="G1540" t="str">
            <v>I</v>
          </cell>
          <cell r="H1540">
            <v>38000</v>
          </cell>
          <cell r="I1540">
            <v>8000</v>
          </cell>
          <cell r="J1540">
            <v>30000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2</v>
          </cell>
          <cell r="R1540" t="str">
            <v>OBRAS Y MEDIO AMBIENTE</v>
          </cell>
          <cell r="S1540">
            <v>12</v>
          </cell>
          <cell r="T1540" t="str">
            <v>INFRAESTRUCTURA URBANA Y RURAL</v>
          </cell>
          <cell r="U1540">
            <v>2</v>
          </cell>
          <cell r="V1540" t="str">
            <v>PROYECTOS - 2007 P/CONCLUSION</v>
          </cell>
          <cell r="W1540">
            <v>2049</v>
          </cell>
        </row>
        <row r="1541">
          <cell r="B1541" t="str">
            <v/>
          </cell>
          <cell r="C1541" t="str">
            <v>MEJORAMIENTO DE LA PRODUCCIÓN DEL SISTEMA PECUARIO (VACUNOS Y LLAMAS)</v>
          </cell>
          <cell r="D1541" t="str">
            <v>DISTRITAL</v>
          </cell>
          <cell r="E1541">
            <v>15</v>
          </cell>
          <cell r="F1541" t="str">
            <v>DISTRITAL</v>
          </cell>
          <cell r="G1541" t="str">
            <v>I</v>
          </cell>
          <cell r="H1541">
            <v>43000</v>
          </cell>
          <cell r="I1541">
            <v>0</v>
          </cell>
          <cell r="J1541">
            <v>0</v>
          </cell>
          <cell r="K1541">
            <v>43000</v>
          </cell>
          <cell r="L1541">
            <v>0</v>
          </cell>
          <cell r="M1541">
            <v>0</v>
          </cell>
          <cell r="N1541">
            <v>43000</v>
          </cell>
          <cell r="O1541">
            <v>0</v>
          </cell>
          <cell r="P1541">
            <v>0</v>
          </cell>
          <cell r="Q1541">
            <v>3</v>
          </cell>
          <cell r="R1541" t="str">
            <v>DESARROLLO ECONOMICO - PRODUCTIVO</v>
          </cell>
          <cell r="S1541">
            <v>7</v>
          </cell>
          <cell r="T1541" t="str">
            <v>PROMOCION Y FOMENTO A LA PRODUCCION AGROPECUARIO</v>
          </cell>
          <cell r="U1541">
            <v>2</v>
          </cell>
          <cell r="V1541" t="str">
            <v>PROYECTOS - 2007 P/CONCLUSION</v>
          </cell>
          <cell r="W1541">
            <v>2050</v>
          </cell>
        </row>
        <row r="1542">
          <cell r="B1542" t="str">
            <v/>
          </cell>
          <cell r="C1542" t="str">
            <v>FERIAS AGROPECUARIAS Y MUNICIPALES</v>
          </cell>
          <cell r="D1542" t="str">
            <v>DISTRITAL</v>
          </cell>
          <cell r="E1542">
            <v>15</v>
          </cell>
          <cell r="F1542" t="str">
            <v>DISTRITAL</v>
          </cell>
          <cell r="G1542" t="str">
            <v>I</v>
          </cell>
          <cell r="H1542">
            <v>50000</v>
          </cell>
          <cell r="I1542">
            <v>0</v>
          </cell>
          <cell r="J1542">
            <v>0</v>
          </cell>
          <cell r="K1542">
            <v>10000</v>
          </cell>
          <cell r="L1542">
            <v>0</v>
          </cell>
          <cell r="M1542">
            <v>0</v>
          </cell>
          <cell r="N1542">
            <v>10000</v>
          </cell>
          <cell r="O1542">
            <v>40000</v>
          </cell>
          <cell r="P1542">
            <v>0</v>
          </cell>
          <cell r="Q1542">
            <v>3</v>
          </cell>
          <cell r="R1542" t="str">
            <v>DESARROLLO ECONOMICO - PRODUCTIVO</v>
          </cell>
          <cell r="S1542">
            <v>7</v>
          </cell>
          <cell r="T1542" t="str">
            <v>PROMOCION Y FOMENTO A LA PRODUCCION AGROPECUARIO</v>
          </cell>
          <cell r="U1542">
            <v>2</v>
          </cell>
          <cell r="V1542" t="str">
            <v>PROYECTOS - 2007 P/CONCLUSION</v>
          </cell>
          <cell r="W1542">
            <v>2051</v>
          </cell>
        </row>
        <row r="1543">
          <cell r="B1543" t="str">
            <v/>
          </cell>
          <cell r="C1543" t="str">
            <v>PROMOCION A LA MICRO EMPRESA (FERIAS PRODUCTIVAS FASE II)</v>
          </cell>
          <cell r="D1543" t="str">
            <v>DISTRITAL</v>
          </cell>
          <cell r="E1543">
            <v>15</v>
          </cell>
          <cell r="F1543" t="str">
            <v>DISTRITAL</v>
          </cell>
          <cell r="G1543" t="str">
            <v>I</v>
          </cell>
          <cell r="H1543">
            <v>245000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245000</v>
          </cell>
          <cell r="P1543">
            <v>0</v>
          </cell>
          <cell r="Q1543">
            <v>3</v>
          </cell>
          <cell r="R1543" t="str">
            <v>DESARROLLO ECONOMICO - PRODUCTIVO</v>
          </cell>
          <cell r="S1543">
            <v>8</v>
          </cell>
          <cell r="T1543" t="str">
            <v>PROMOCION DESARROLLO ECONOMICO URBANO</v>
          </cell>
          <cell r="U1543">
            <v>2</v>
          </cell>
          <cell r="V1543" t="str">
            <v>PROYECTOS - 2007 P/CONCLUSION</v>
          </cell>
          <cell r="W1543">
            <v>2053</v>
          </cell>
        </row>
        <row r="1544">
          <cell r="B1544" t="str">
            <v/>
          </cell>
          <cell r="C1544" t="str">
            <v>APOYO AL SECTOR MICROEMPRESARIAL</v>
          </cell>
          <cell r="D1544" t="str">
            <v>DISTRITAL</v>
          </cell>
          <cell r="E1544">
            <v>15</v>
          </cell>
          <cell r="F1544" t="str">
            <v>DISTRITAL</v>
          </cell>
          <cell r="G1544" t="str">
            <v>I</v>
          </cell>
          <cell r="H1544">
            <v>74500</v>
          </cell>
          <cell r="I1544">
            <v>0</v>
          </cell>
          <cell r="J1544">
            <v>0</v>
          </cell>
          <cell r="K1544">
            <v>74500</v>
          </cell>
          <cell r="L1544">
            <v>0</v>
          </cell>
          <cell r="M1544">
            <v>0</v>
          </cell>
          <cell r="N1544">
            <v>74500</v>
          </cell>
          <cell r="O1544">
            <v>0</v>
          </cell>
          <cell r="P1544">
            <v>0</v>
          </cell>
          <cell r="Q1544">
            <v>3</v>
          </cell>
          <cell r="R1544" t="str">
            <v>DESARROLLO ECONOMICO - PRODUCTIVO</v>
          </cell>
          <cell r="S1544">
            <v>8</v>
          </cell>
          <cell r="T1544" t="str">
            <v>PROMOCION DESARROLLO ECONOMICO URBANO</v>
          </cell>
          <cell r="U1544">
            <v>2</v>
          </cell>
          <cell r="V1544" t="str">
            <v>PROYECTOS - 2007 P/CONCLUSION</v>
          </cell>
          <cell r="W1544">
            <v>2054</v>
          </cell>
        </row>
        <row r="1545">
          <cell r="B1545" t="str">
            <v/>
          </cell>
          <cell r="C1545" t="str">
            <v>ESTUDIO DE REGULACIÓN DEL DERECHO PROPIETARIO</v>
          </cell>
          <cell r="D1545" t="str">
            <v>DISTRITAL</v>
          </cell>
          <cell r="E1545">
            <v>15</v>
          </cell>
          <cell r="F1545" t="str">
            <v>DISTRITAL</v>
          </cell>
          <cell r="G1545" t="str">
            <v>I</v>
          </cell>
          <cell r="H1545">
            <v>50000</v>
          </cell>
          <cell r="I1545">
            <v>0</v>
          </cell>
          <cell r="J1545">
            <v>50000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4</v>
          </cell>
          <cell r="R1545" t="str">
            <v>FORTALECIMIENTO INSTITUCIONAL</v>
          </cell>
          <cell r="S1545">
            <v>20</v>
          </cell>
          <cell r="T1545" t="str">
            <v>FORTALECIMIENTO MUNICIPAL</v>
          </cell>
          <cell r="U1545">
            <v>2</v>
          </cell>
          <cell r="V1545" t="str">
            <v>PROYECTOS - 2007 P/CONCLUSION</v>
          </cell>
          <cell r="W1545">
            <v>2055</v>
          </cell>
        </row>
        <row r="1546">
          <cell r="B1546" t="str">
            <v/>
          </cell>
          <cell r="C1546" t="str">
            <v>PROMOCION DE LA MICRO EMPRESA Y ARTESANÍA ALTEÑA (FERIAS PRODUCTIVAS)</v>
          </cell>
          <cell r="D1546" t="str">
            <v>DISTRITAL</v>
          </cell>
          <cell r="E1546">
            <v>15</v>
          </cell>
          <cell r="F1546" t="str">
            <v>DISTRITAL</v>
          </cell>
          <cell r="G1546" t="str">
            <v>I</v>
          </cell>
          <cell r="H1546">
            <v>40945</v>
          </cell>
          <cell r="I1546">
            <v>40945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3</v>
          </cell>
          <cell r="R1546" t="str">
            <v>DESARROLLO ECONOMICO - PRODUCTIVO</v>
          </cell>
          <cell r="S1546">
            <v>8</v>
          </cell>
          <cell r="T1546" t="str">
            <v>PROMOCION DESARROLLO ECONOMICO URBANO</v>
          </cell>
          <cell r="U1546">
            <v>2</v>
          </cell>
          <cell r="V1546" t="str">
            <v>PROYECTOS - 2007 P/CONCLUSION</v>
          </cell>
          <cell r="W1546">
            <v>2056</v>
          </cell>
        </row>
        <row r="1547">
          <cell r="B1547" t="str">
            <v>B05-17308-00000</v>
          </cell>
          <cell r="C1547" t="str">
            <v>CONSTRUCCION CENTRO ARTESANAL DE CAPACITACION Y PRODUCCION (FASE II)</v>
          </cell>
          <cell r="D1547" t="str">
            <v>ASCINALSS</v>
          </cell>
          <cell r="E1547">
            <v>2</v>
          </cell>
          <cell r="F1547" t="str">
            <v>DISTRITO - 2</v>
          </cell>
          <cell r="G1547" t="str">
            <v>I</v>
          </cell>
          <cell r="H1547">
            <v>100000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100000</v>
          </cell>
          <cell r="P1547">
            <v>0</v>
          </cell>
          <cell r="Q1547">
            <v>2</v>
          </cell>
          <cell r="R1547" t="str">
            <v>OBRAS Y MEDIO AMBIENTE</v>
          </cell>
          <cell r="S1547">
            <v>12</v>
          </cell>
          <cell r="T1547" t="str">
            <v>INFRAESTRUCTURA URBANA Y RURAL</v>
          </cell>
          <cell r="U1547">
            <v>2</v>
          </cell>
          <cell r="V1547" t="str">
            <v>PROYECTOS - 2007 P/CONCLUSION</v>
          </cell>
          <cell r="W1547">
            <v>2057</v>
          </cell>
        </row>
        <row r="1548">
          <cell r="B1548" t="str">
            <v>B05-17796-00000</v>
          </cell>
          <cell r="C1548" t="str">
            <v>EQUIPAMIENTO MODULO POLICIAL</v>
          </cell>
          <cell r="D1548" t="str">
            <v>21 DE DICIEMBRE</v>
          </cell>
          <cell r="E1548">
            <v>2</v>
          </cell>
          <cell r="F1548" t="str">
            <v>DISTRITO - 2</v>
          </cell>
          <cell r="G1548" t="str">
            <v>I</v>
          </cell>
          <cell r="H1548">
            <v>20000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20000</v>
          </cell>
          <cell r="P1548">
            <v>0</v>
          </cell>
          <cell r="Q1548">
            <v>4</v>
          </cell>
          <cell r="R1548" t="str">
            <v>FORTALECIMIENTO INSTITUCIONAL</v>
          </cell>
          <cell r="S1548">
            <v>6</v>
          </cell>
          <cell r="T1548" t="str">
            <v>SERVICIOS DE SEGURIDAD CIUDADANA</v>
          </cell>
          <cell r="U1548">
            <v>2</v>
          </cell>
          <cell r="V1548" t="str">
            <v>PROYECTOS - 2007 P/CONCLUSION</v>
          </cell>
          <cell r="W1548">
            <v>2058</v>
          </cell>
        </row>
        <row r="1549">
          <cell r="B1549" t="str">
            <v>B05-17310-00000</v>
          </cell>
          <cell r="C1549" t="str">
            <v>CONSTRUCCION CENTRO ARTESANAL DE CAPACITACION Y PRODUCCION (FASE III)</v>
          </cell>
          <cell r="D1549" t="str">
            <v>NUEVOS HORIZONTES</v>
          </cell>
          <cell r="E1549">
            <v>2</v>
          </cell>
          <cell r="F1549" t="str">
            <v>DISTRITO - 2</v>
          </cell>
          <cell r="G1549" t="str">
            <v>I</v>
          </cell>
          <cell r="H1549">
            <v>31707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31707</v>
          </cell>
          <cell r="P1549">
            <v>0</v>
          </cell>
          <cell r="Q1549">
            <v>2</v>
          </cell>
          <cell r="R1549" t="str">
            <v>OBRAS Y MEDIO AMBIENTE</v>
          </cell>
          <cell r="S1549">
            <v>12</v>
          </cell>
          <cell r="T1549" t="str">
            <v>INFRAESTRUCTURA URBANA Y RURAL</v>
          </cell>
          <cell r="U1549">
            <v>2</v>
          </cell>
          <cell r="V1549" t="str">
            <v>PROYECTOS - 2007 P/CONCLUSION</v>
          </cell>
          <cell r="W1549">
            <v>2059</v>
          </cell>
        </row>
        <row r="1550">
          <cell r="B1550" t="str">
            <v>B05-15325-00000</v>
          </cell>
          <cell r="C1550" t="str">
            <v>ENLOSETADO AV. TULIPANES</v>
          </cell>
          <cell r="D1550" t="str">
            <v>DISTRITO 2</v>
          </cell>
          <cell r="E1550">
            <v>2</v>
          </cell>
          <cell r="F1550" t="str">
            <v>DISTRITO - 2</v>
          </cell>
          <cell r="G1550" t="str">
            <v>I</v>
          </cell>
          <cell r="H1550">
            <v>400000</v>
          </cell>
          <cell r="I1550">
            <v>270000</v>
          </cell>
          <cell r="J1550">
            <v>0</v>
          </cell>
          <cell r="K1550">
            <v>130000</v>
          </cell>
          <cell r="L1550">
            <v>0</v>
          </cell>
          <cell r="M1550">
            <v>0</v>
          </cell>
          <cell r="N1550">
            <v>130000</v>
          </cell>
          <cell r="O1550">
            <v>0</v>
          </cell>
          <cell r="P1550">
            <v>0</v>
          </cell>
          <cell r="Q1550">
            <v>2</v>
          </cell>
          <cell r="R1550" t="str">
            <v>OBRAS Y MEDIO AMBIENTE</v>
          </cell>
          <cell r="S1550">
            <v>18</v>
          </cell>
          <cell r="T1550" t="str">
            <v>CONSTRUCCION Y MANTENIMIENTO DE CAMINOS VECINALES</v>
          </cell>
          <cell r="U1550">
            <v>5</v>
          </cell>
          <cell r="V1550" t="str">
            <v>PROYECTOS GESTIONES PASADAS</v>
          </cell>
          <cell r="W1550">
            <v>2061</v>
          </cell>
        </row>
        <row r="1551">
          <cell r="B1551" t="str">
            <v>B05-17752-00000</v>
          </cell>
          <cell r="C1551" t="str">
            <v>ENLOSETADO DE CALLES HUANUNI, TAJMA Y ALCOCHE Y CONTORNO DE PLAZA</v>
          </cell>
          <cell r="D1551" t="str">
            <v>VOLANTES YUNGAS</v>
          </cell>
          <cell r="E1551">
            <v>2</v>
          </cell>
          <cell r="F1551" t="str">
            <v>DISTRITO - 2</v>
          </cell>
          <cell r="G1551" t="str">
            <v>I</v>
          </cell>
          <cell r="H1551">
            <v>188255</v>
          </cell>
          <cell r="I1551">
            <v>0</v>
          </cell>
          <cell r="J1551">
            <v>188255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2</v>
          </cell>
          <cell r="R1551" t="str">
            <v>OBRAS Y MEDIO AMBIENTE</v>
          </cell>
          <cell r="S1551">
            <v>18</v>
          </cell>
          <cell r="T1551" t="str">
            <v>CONSTRUCCION Y MANTENIMIENTO DE CAMINOS VECINALES</v>
          </cell>
          <cell r="U1551">
            <v>2</v>
          </cell>
          <cell r="V1551" t="str">
            <v>PROYECTOS - 2007 P/CONCLUSION</v>
          </cell>
          <cell r="W1551">
            <v>2062</v>
          </cell>
        </row>
        <row r="1552">
          <cell r="B1552" t="str">
            <v>B05-17546-00000</v>
          </cell>
          <cell r="C1552" t="str">
            <v>DOTACION DE MATERIALES DE CONSTRUCCION PARA ENLOSETADO CALLE 3</v>
          </cell>
          <cell r="D1552" t="str">
            <v>18 DE MAYO CONVIFAG</v>
          </cell>
          <cell r="E1552">
            <v>2</v>
          </cell>
          <cell r="F1552" t="str">
            <v>DISTRITO - 2</v>
          </cell>
          <cell r="G1552" t="str">
            <v>I</v>
          </cell>
          <cell r="H1552">
            <v>33236</v>
          </cell>
          <cell r="I1552">
            <v>10000</v>
          </cell>
          <cell r="J1552">
            <v>23236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2</v>
          </cell>
          <cell r="R1552" t="str">
            <v>OBRAS Y MEDIO AMBIENTE</v>
          </cell>
          <cell r="S1552">
            <v>18</v>
          </cell>
          <cell r="T1552" t="str">
            <v>CONSTRUCCION Y MANTENIMIENTO DE CAMINOS VECINALES</v>
          </cell>
          <cell r="U1552">
            <v>2</v>
          </cell>
          <cell r="V1552" t="str">
            <v>PROYECTOS - 2007 P/CONCLUSION</v>
          </cell>
          <cell r="W1552">
            <v>2063</v>
          </cell>
        </row>
        <row r="1553">
          <cell r="B1553" t="str">
            <v>B05-17700-00000</v>
          </cell>
          <cell r="C1553" t="str">
            <v>ENLOSETADO CALLE 132</v>
          </cell>
          <cell r="D1553" t="str">
            <v>ANEXO BOLIVAR "D"</v>
          </cell>
          <cell r="E1553">
            <v>2</v>
          </cell>
          <cell r="F1553" t="str">
            <v>DISTRITO - 2</v>
          </cell>
          <cell r="G1553" t="str">
            <v>I</v>
          </cell>
          <cell r="H1553">
            <v>53475</v>
          </cell>
          <cell r="I1553">
            <v>25000</v>
          </cell>
          <cell r="J1553">
            <v>28475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2</v>
          </cell>
          <cell r="R1553" t="str">
            <v>OBRAS Y MEDIO AMBIENTE</v>
          </cell>
          <cell r="S1553">
            <v>18</v>
          </cell>
          <cell r="T1553" t="str">
            <v>CONSTRUCCION Y MANTENIMIENTO DE CAMINOS VECINALES</v>
          </cell>
          <cell r="U1553">
            <v>2</v>
          </cell>
          <cell r="V1553" t="str">
            <v>PROYECTOS - 2007 P/CONCLUSION</v>
          </cell>
          <cell r="W1553">
            <v>2064</v>
          </cell>
        </row>
        <row r="1554">
          <cell r="B1554" t="str">
            <v>B05-17751-00000</v>
          </cell>
          <cell r="C1554" t="str">
            <v>ENLOSETADO DE CALLES H-2 Y H-6</v>
          </cell>
          <cell r="D1554" t="str">
            <v>NUEVOS HORIZONTES I</v>
          </cell>
          <cell r="E1554">
            <v>2</v>
          </cell>
          <cell r="F1554" t="str">
            <v>DISTRITO - 2</v>
          </cell>
          <cell r="G1554" t="str">
            <v>I</v>
          </cell>
          <cell r="H1554">
            <v>106875</v>
          </cell>
          <cell r="I1554">
            <v>106875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2</v>
          </cell>
          <cell r="R1554" t="str">
            <v>OBRAS Y MEDIO AMBIENTE</v>
          </cell>
          <cell r="S1554">
            <v>18</v>
          </cell>
          <cell r="T1554" t="str">
            <v>CONSTRUCCION Y MANTENIMIENTO DE CAMINOS VECINALES</v>
          </cell>
          <cell r="U1554">
            <v>2</v>
          </cell>
          <cell r="V1554" t="str">
            <v>PROYECTOS - 2007 P/CONCLUSION</v>
          </cell>
          <cell r="W1554">
            <v>2065</v>
          </cell>
        </row>
        <row r="1555">
          <cell r="B1555" t="str">
            <v>B05-17643-00000</v>
          </cell>
          <cell r="C1555" t="str">
            <v>DOTACION DE MATERIALES DE CONSTRUCCION PARA PISO Y CORDONES DE ACERA (GENERACION DE EMPLEO)</v>
          </cell>
          <cell r="D1555" t="str">
            <v>SAN JOSE DE CHARAPAQUI I</v>
          </cell>
          <cell r="E1555">
            <v>3</v>
          </cell>
          <cell r="F1555" t="str">
            <v>DISTRITO - 3</v>
          </cell>
          <cell r="G1555" t="str">
            <v>I</v>
          </cell>
          <cell r="H1555">
            <v>8204</v>
          </cell>
          <cell r="I1555">
            <v>0</v>
          </cell>
          <cell r="J1555">
            <v>8204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2</v>
          </cell>
          <cell r="R1555" t="str">
            <v>OBRAS Y MEDIO AMBIENTE</v>
          </cell>
          <cell r="S1555">
            <v>25</v>
          </cell>
          <cell r="T1555" t="str">
            <v>PROGRAMA INTENSIVO DE EMPLEO - GEN. EMPLEO</v>
          </cell>
          <cell r="U1555">
            <v>2</v>
          </cell>
          <cell r="V1555" t="str">
            <v>PROYECTOS - 2007 P/CONCLUSION</v>
          </cell>
          <cell r="W1555">
            <v>2067</v>
          </cell>
        </row>
        <row r="1556">
          <cell r="B1556" t="str">
            <v>B05-17292-00000</v>
          </cell>
          <cell r="C1556" t="str">
            <v>CONSTRUCCION CANCHA MULTIFUNCIONAL + TINGLADO (FASE III)</v>
          </cell>
          <cell r="D1556" t="str">
            <v>SAN LUIS ZONGO</v>
          </cell>
          <cell r="E1556">
            <v>3</v>
          </cell>
          <cell r="F1556" t="str">
            <v>DISTRITO - 3</v>
          </cell>
          <cell r="G1556" t="str">
            <v>I</v>
          </cell>
          <cell r="H1556">
            <v>90000</v>
          </cell>
          <cell r="I1556">
            <v>90000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2</v>
          </cell>
          <cell r="R1556" t="str">
            <v>OBRAS Y MEDIO AMBIENTE</v>
          </cell>
          <cell r="S1556">
            <v>12</v>
          </cell>
          <cell r="T1556" t="str">
            <v>INFRAESTRUCTURA URBANA Y RURAL</v>
          </cell>
          <cell r="U1556">
            <v>2</v>
          </cell>
          <cell r="V1556" t="str">
            <v>PROYECTOS - 2007 P/CONCLUSION</v>
          </cell>
          <cell r="W1556">
            <v>2068</v>
          </cell>
        </row>
        <row r="1557">
          <cell r="B1557" t="str">
            <v>B05-17567-00000</v>
          </cell>
          <cell r="C1557" t="str">
            <v>DOTACION DE LOSETAS + ARENA CALLE PAMPA UTA</v>
          </cell>
          <cell r="D1557" t="str">
            <v>COSMOS 79 UV "H"</v>
          </cell>
          <cell r="E1557">
            <v>3</v>
          </cell>
          <cell r="F1557" t="str">
            <v>DISTRITO - 3</v>
          </cell>
          <cell r="G1557" t="str">
            <v>I</v>
          </cell>
          <cell r="H1557">
            <v>39000</v>
          </cell>
          <cell r="I1557">
            <v>39000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2</v>
          </cell>
          <cell r="R1557" t="str">
            <v>OBRAS Y MEDIO AMBIENTE</v>
          </cell>
          <cell r="S1557">
            <v>18</v>
          </cell>
          <cell r="T1557" t="str">
            <v>CONSTRUCCION Y MANTENIMIENTO DE CAMINOS VECINALES</v>
          </cell>
          <cell r="U1557">
            <v>2</v>
          </cell>
          <cell r="V1557" t="str">
            <v>PROYECTOS - 2007 P/CONCLUSION</v>
          </cell>
          <cell r="W1557">
            <v>2069</v>
          </cell>
        </row>
        <row r="1558">
          <cell r="B1558" t="str">
            <v>B05-17629-00000</v>
          </cell>
          <cell r="C1558" t="str">
            <v>DOTACION DE MATERIALES DE CONSTRUCCION PARA CORDONES DE ACERA (GENERACION DE EMPLEO)</v>
          </cell>
          <cell r="D1558" t="str">
            <v>MUNICIPAL SECTOR SUD</v>
          </cell>
          <cell r="E1558">
            <v>3</v>
          </cell>
          <cell r="F1558" t="str">
            <v>DISTRITO - 3</v>
          </cell>
          <cell r="G1558" t="str">
            <v>I</v>
          </cell>
          <cell r="H1558">
            <v>9724</v>
          </cell>
          <cell r="I1558">
            <v>9724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2</v>
          </cell>
          <cell r="R1558" t="str">
            <v>OBRAS Y MEDIO AMBIENTE</v>
          </cell>
          <cell r="S1558">
            <v>25</v>
          </cell>
          <cell r="T1558" t="str">
            <v>PROGRAMA INTENSIVO DE EMPLEO - GEN. EMPLEO</v>
          </cell>
          <cell r="U1558">
            <v>2</v>
          </cell>
          <cell r="V1558" t="str">
            <v>PROYECTOS - 2007 P/CONCLUSION</v>
          </cell>
          <cell r="W1558">
            <v>2070</v>
          </cell>
        </row>
        <row r="1559">
          <cell r="B1559" t="str">
            <v>B05-17328-00000</v>
          </cell>
          <cell r="C1559" t="str">
            <v>CONSTRUCCIÓN CENTRO DE ACOPIO DE ALIMENTOS BALANCEADOS D-9</v>
          </cell>
          <cell r="D1559" t="str">
            <v>DISTRITAL (DIST. 9)</v>
          </cell>
          <cell r="E1559">
            <v>15</v>
          </cell>
          <cell r="F1559" t="str">
            <v>DISTRITAL</v>
          </cell>
          <cell r="G1559" t="str">
            <v>I</v>
          </cell>
          <cell r="H1559">
            <v>684697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684697</v>
          </cell>
          <cell r="P1559">
            <v>0</v>
          </cell>
          <cell r="Q1559">
            <v>3</v>
          </cell>
          <cell r="R1559" t="str">
            <v>DESARROLLO ECONOMICO - PRODUCTIVO</v>
          </cell>
          <cell r="S1559">
            <v>7</v>
          </cell>
          <cell r="T1559" t="str">
            <v>PROMOCION Y FOMENTO A LA PRODUCCION AGROPECUARIO</v>
          </cell>
          <cell r="U1559">
            <v>2</v>
          </cell>
          <cell r="V1559" t="str">
            <v>PROYECTOS - 2007 P/CONCLUSION</v>
          </cell>
          <cell r="W1559">
            <v>2071</v>
          </cell>
        </row>
        <row r="1560">
          <cell r="B1560" t="str">
            <v/>
          </cell>
          <cell r="C1560" t="str">
            <v>MEJORAMIENTO DE LA PRODUCCIÓN DE CAMELIDOS DISTRITO 9</v>
          </cell>
          <cell r="D1560" t="str">
            <v>DISTRITAL (DIST. 9)</v>
          </cell>
          <cell r="E1560">
            <v>15</v>
          </cell>
          <cell r="F1560" t="str">
            <v>DISTRITAL</v>
          </cell>
          <cell r="G1560" t="str">
            <v>I</v>
          </cell>
          <cell r="H1560">
            <v>99500</v>
          </cell>
          <cell r="I1560">
            <v>0</v>
          </cell>
          <cell r="J1560">
            <v>99500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3</v>
          </cell>
          <cell r="R1560" t="str">
            <v>DESARROLLO ECONOMICO - PRODUCTIVO</v>
          </cell>
          <cell r="S1560">
            <v>7</v>
          </cell>
          <cell r="T1560" t="str">
            <v>PROMOCION Y FOMENTO A LA PRODUCCION AGROPECUARIO</v>
          </cell>
          <cell r="U1560">
            <v>2</v>
          </cell>
          <cell r="V1560" t="str">
            <v>PROYECTOS - 2007 P/CONCLUSION</v>
          </cell>
          <cell r="W1560">
            <v>2072</v>
          </cell>
        </row>
        <row r="1561">
          <cell r="B1561" t="str">
            <v/>
          </cell>
          <cell r="C1561" t="str">
            <v>MEJORAMIENTO GENETICO DEL GANADO BOVINO LECHERO D-9</v>
          </cell>
          <cell r="D1561" t="str">
            <v>DISTRITAL (DIST. 9</v>
          </cell>
          <cell r="E1561">
            <v>15</v>
          </cell>
          <cell r="F1561" t="str">
            <v>DISTRITAL</v>
          </cell>
          <cell r="G1561" t="str">
            <v>I</v>
          </cell>
          <cell r="H1561">
            <v>15803</v>
          </cell>
          <cell r="I1561">
            <v>0</v>
          </cell>
          <cell r="J1561">
            <v>15803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3</v>
          </cell>
          <cell r="R1561" t="str">
            <v>DESARROLLO ECONOMICO - PRODUCTIVO</v>
          </cell>
          <cell r="S1561">
            <v>7</v>
          </cell>
          <cell r="T1561" t="str">
            <v>PROMOCION Y FOMENTO A LA PRODUCCION AGROPECUARIO</v>
          </cell>
          <cell r="U1561">
            <v>2</v>
          </cell>
          <cell r="V1561" t="str">
            <v>PROYECTOS - 2007 P/CONCLUSION</v>
          </cell>
          <cell r="W1561">
            <v>2073</v>
          </cell>
        </row>
        <row r="1562">
          <cell r="B1562" t="str">
            <v/>
          </cell>
          <cell r="C1562" t="str">
            <v>BOLSA DE TRABAJO</v>
          </cell>
          <cell r="D1562" t="str">
            <v>DISTRITAL</v>
          </cell>
          <cell r="E1562">
            <v>15</v>
          </cell>
          <cell r="F1562" t="str">
            <v>DISTRITAL</v>
          </cell>
          <cell r="G1562" t="str">
            <v>I</v>
          </cell>
          <cell r="H1562">
            <v>14900</v>
          </cell>
          <cell r="I1562">
            <v>14900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3</v>
          </cell>
          <cell r="R1562" t="str">
            <v>DESARROLLO ECONOMICO - PRODUCTIVO</v>
          </cell>
          <cell r="S1562">
            <v>8</v>
          </cell>
          <cell r="T1562" t="str">
            <v>PROMOCION DESARROLLO ECONOMICO URBANO</v>
          </cell>
          <cell r="U1562">
            <v>2</v>
          </cell>
          <cell r="V1562" t="str">
            <v>PROYECTOS - 2007 P/CONCLUSION</v>
          </cell>
          <cell r="W1562">
            <v>2075</v>
          </cell>
        </row>
        <row r="1563">
          <cell r="B1563" t="str">
            <v>B05-17698-00000</v>
          </cell>
          <cell r="C1563" t="str">
            <v>ENLOSETADO CALLE  18 A Y B</v>
          </cell>
          <cell r="D1563" t="str">
            <v>VILLA TUNARI 1RA. SECCIÓN</v>
          </cell>
          <cell r="E1563">
            <v>4</v>
          </cell>
          <cell r="F1563" t="str">
            <v>DISTRITO - 4</v>
          </cell>
          <cell r="G1563" t="str">
            <v>I</v>
          </cell>
          <cell r="H1563">
            <v>122213</v>
          </cell>
          <cell r="I1563">
            <v>60000</v>
          </cell>
          <cell r="J1563">
            <v>62213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2</v>
          </cell>
          <cell r="R1563" t="str">
            <v>OBRAS Y MEDIO AMBIENTE</v>
          </cell>
          <cell r="S1563">
            <v>18</v>
          </cell>
          <cell r="T1563" t="str">
            <v>CONSTRUCCION Y MANTENIMIENTO DE CAMINOS VECINALES</v>
          </cell>
          <cell r="U1563">
            <v>2</v>
          </cell>
          <cell r="V1563" t="str">
            <v>PROYECTOS - 2007 P/CONCLUSION</v>
          </cell>
          <cell r="W1563">
            <v>2076</v>
          </cell>
        </row>
        <row r="1564">
          <cell r="B1564" t="str">
            <v>B05-17804-00000</v>
          </cell>
          <cell r="C1564" t="str">
            <v>EQUIPAMIENTO U.E. "YUNGUYO" FE Y ALEGRIA (INSTRUMENTOS MUSICALES)</v>
          </cell>
          <cell r="D1564" t="str">
            <v>DISTRITAL D-4</v>
          </cell>
          <cell r="E1564">
            <v>4</v>
          </cell>
          <cell r="F1564" t="str">
            <v>DISTRITO - 4</v>
          </cell>
          <cell r="G1564" t="str">
            <v>I</v>
          </cell>
          <cell r="H1564">
            <v>100000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100000</v>
          </cell>
          <cell r="P1564">
            <v>0</v>
          </cell>
          <cell r="Q1564">
            <v>1</v>
          </cell>
          <cell r="R1564" t="str">
            <v>PROTECCION SOCIAL</v>
          </cell>
          <cell r="S1564">
            <v>1</v>
          </cell>
          <cell r="T1564" t="str">
            <v>SERVICIO DE EDUCACION</v>
          </cell>
          <cell r="U1564">
            <v>2</v>
          </cell>
          <cell r="V1564" t="str">
            <v>PROYECTOS - 2007 P/CONCLUSION</v>
          </cell>
          <cell r="W1564">
            <v>2078</v>
          </cell>
        </row>
        <row r="1565">
          <cell r="B1565" t="str">
            <v>B05-17606-00000</v>
          </cell>
          <cell r="C1565" t="str">
            <v>DOTACIÓN DE LUMINARIAS PARA ALUMBRADO PÚBLICO</v>
          </cell>
          <cell r="D1565" t="str">
            <v>PUERTO MEJILLONES</v>
          </cell>
          <cell r="E1565">
            <v>5</v>
          </cell>
          <cell r="F1565" t="str">
            <v>DISTRITO - 5</v>
          </cell>
          <cell r="G1565" t="str">
            <v>I</v>
          </cell>
          <cell r="H1565">
            <v>11616</v>
          </cell>
          <cell r="I1565">
            <v>11616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2</v>
          </cell>
          <cell r="R1565" t="str">
            <v>OBRAS Y MEDIO AMBIENTE</v>
          </cell>
          <cell r="S1565">
            <v>17</v>
          </cell>
          <cell r="T1565" t="str">
            <v>ALUMBRADO PUBLICO</v>
          </cell>
          <cell r="U1565">
            <v>2</v>
          </cell>
          <cell r="V1565" t="str">
            <v>PROYECTOS - 2007 P/CONCLUSION</v>
          </cell>
          <cell r="W1565">
            <v>2079</v>
          </cell>
        </row>
        <row r="1566">
          <cell r="B1566" t="str">
            <v>B05-17758-00000</v>
          </cell>
          <cell r="C1566" t="str">
            <v>ENLOSETADO DE LAS CALLES NICARAGUA Y BARBADOS</v>
          </cell>
          <cell r="D1566" t="str">
            <v>PANAMERICANA I</v>
          </cell>
          <cell r="E1566">
            <v>5</v>
          </cell>
          <cell r="F1566" t="str">
            <v>DISTRITO - 5</v>
          </cell>
          <cell r="G1566" t="str">
            <v>I</v>
          </cell>
          <cell r="H1566">
            <v>104600</v>
          </cell>
          <cell r="I1566">
            <v>0</v>
          </cell>
          <cell r="J1566">
            <v>0</v>
          </cell>
          <cell r="K1566">
            <v>104600</v>
          </cell>
          <cell r="L1566">
            <v>0</v>
          </cell>
          <cell r="M1566">
            <v>0</v>
          </cell>
          <cell r="N1566">
            <v>104600</v>
          </cell>
          <cell r="O1566">
            <v>0</v>
          </cell>
          <cell r="P1566">
            <v>0</v>
          </cell>
          <cell r="Q1566">
            <v>2</v>
          </cell>
          <cell r="R1566" t="str">
            <v>OBRAS Y MEDIO AMBIENTE</v>
          </cell>
          <cell r="S1566">
            <v>18</v>
          </cell>
          <cell r="T1566" t="str">
            <v>CONSTRUCCION Y MANTENIMIENTO DE CAMINOS VECINALES</v>
          </cell>
          <cell r="U1566">
            <v>2</v>
          </cell>
          <cell r="V1566" t="str">
            <v>PROYECTOS - 2007 P/CONCLUSION</v>
          </cell>
          <cell r="W1566">
            <v>2080</v>
          </cell>
        </row>
        <row r="1567">
          <cell r="B1567" t="str">
            <v>B05-17504-00000</v>
          </cell>
          <cell r="C1567" t="str">
            <v>CONSTRUCCIÓN MURO PERIMETRAL DE SEDE SOCIAL</v>
          </cell>
          <cell r="D1567" t="str">
            <v>SAN JUAN RIO SECO</v>
          </cell>
          <cell r="E1567">
            <v>5</v>
          </cell>
          <cell r="F1567" t="str">
            <v>DISTRITO - 5</v>
          </cell>
          <cell r="G1567" t="str">
            <v>I</v>
          </cell>
          <cell r="H1567">
            <v>77138</v>
          </cell>
          <cell r="I1567">
            <v>77138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2</v>
          </cell>
          <cell r="R1567" t="str">
            <v>OBRAS Y MEDIO AMBIENTE</v>
          </cell>
          <cell r="S1567">
            <v>12</v>
          </cell>
          <cell r="T1567" t="str">
            <v>INFRAESTRUCTURA URBANA Y RURAL</v>
          </cell>
          <cell r="U1567">
            <v>2</v>
          </cell>
          <cell r="V1567" t="str">
            <v>PROYECTOS - 2007 P/CONCLUSION</v>
          </cell>
          <cell r="W1567">
            <v>2081</v>
          </cell>
        </row>
        <row r="1568">
          <cell r="B1568" t="str">
            <v>B05-17577-00000</v>
          </cell>
          <cell r="C1568" t="str">
            <v>DOTACIÓN DE LOSETAS PARA CALLE MILICUPI</v>
          </cell>
          <cell r="D1568" t="str">
            <v>TAHUANTINSUYO</v>
          </cell>
          <cell r="E1568">
            <v>5</v>
          </cell>
          <cell r="F1568" t="str">
            <v>DISTRITO - 5</v>
          </cell>
          <cell r="G1568" t="str">
            <v>I</v>
          </cell>
          <cell r="H1568">
            <v>60000</v>
          </cell>
          <cell r="I1568">
            <v>60000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2</v>
          </cell>
          <cell r="R1568" t="str">
            <v>OBRAS Y MEDIO AMBIENTE</v>
          </cell>
          <cell r="S1568">
            <v>18</v>
          </cell>
          <cell r="T1568" t="str">
            <v>CONSTRUCCION Y MANTENIMIENTO DE CAMINOS VECINALES</v>
          </cell>
          <cell r="U1568">
            <v>2</v>
          </cell>
          <cell r="V1568" t="str">
            <v>PROYECTOS - 2007 P/CONCLUSION</v>
          </cell>
          <cell r="W1568">
            <v>2082</v>
          </cell>
        </row>
        <row r="1569">
          <cell r="B1569" t="str">
            <v>B05-17553-00000</v>
          </cell>
          <cell r="C1569" t="str">
            <v>DOTACIÓN DE CEMENTO PARA CORDONES DE ACERA CALLE MAMERTO OYOLA CUELLAR Y LUIS PAZ</v>
          </cell>
          <cell r="D1569" t="str">
            <v>BAUTISTA SAAVEDRA U.V. "B"</v>
          </cell>
          <cell r="E1569">
            <v>7</v>
          </cell>
          <cell r="F1569" t="str">
            <v>DISTRITO - 7</v>
          </cell>
          <cell r="G1569" t="str">
            <v>I</v>
          </cell>
          <cell r="H1569">
            <v>21425</v>
          </cell>
          <cell r="I1569">
            <v>21425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2</v>
          </cell>
          <cell r="R1569" t="str">
            <v>OBRAS Y MEDIO AMBIENTE</v>
          </cell>
          <cell r="S1569">
            <v>18</v>
          </cell>
          <cell r="T1569" t="str">
            <v>CONSTRUCCION Y MANTENIMIENTO DE CAMINOS VECINALES</v>
          </cell>
          <cell r="U1569">
            <v>2</v>
          </cell>
          <cell r="V1569" t="str">
            <v>PROYECTOS - 2007 P/CONCLUSION</v>
          </cell>
          <cell r="W1569">
            <v>2083</v>
          </cell>
        </row>
        <row r="1570">
          <cell r="B1570" t="str">
            <v>B05-17674-00000</v>
          </cell>
          <cell r="C1570" t="str">
            <v>DOTACION DE PLAQUETAS NOMINATIVAS DE CALLES Y AVENIDAS</v>
          </cell>
          <cell r="D1570" t="str">
            <v>SAN MARTIN DE PORRES D-3</v>
          </cell>
          <cell r="E1570">
            <v>15</v>
          </cell>
          <cell r="F1570" t="str">
            <v>DISTRITAL</v>
          </cell>
          <cell r="G1570" t="str">
            <v>I</v>
          </cell>
          <cell r="H1570">
            <v>50000</v>
          </cell>
          <cell r="I1570">
            <v>50000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2</v>
          </cell>
          <cell r="R1570" t="str">
            <v>OBRAS Y MEDIO AMBIENTE</v>
          </cell>
          <cell r="S1570">
            <v>19</v>
          </cell>
          <cell r="T1570" t="str">
            <v>TRANSPORTE Y VIALIDAD</v>
          </cell>
          <cell r="U1570">
            <v>2</v>
          </cell>
          <cell r="V1570" t="str">
            <v>PROYECTOS - 2007 P/CONCLUSION</v>
          </cell>
          <cell r="W1570">
            <v>2084</v>
          </cell>
        </row>
        <row r="1571">
          <cell r="B1571" t="str">
            <v/>
          </cell>
          <cell r="C1571" t="str">
            <v>PROMOCIÓN TURÍSTICA ALTEÑA</v>
          </cell>
          <cell r="D1571" t="str">
            <v>DISTRITAL</v>
          </cell>
          <cell r="E1571">
            <v>15</v>
          </cell>
          <cell r="F1571" t="str">
            <v>DISTRITAL</v>
          </cell>
          <cell r="G1571" t="str">
            <v>I</v>
          </cell>
          <cell r="H1571">
            <v>570</v>
          </cell>
          <cell r="I1571">
            <v>0</v>
          </cell>
          <cell r="J1571">
            <v>570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3</v>
          </cell>
          <cell r="R1571" t="str">
            <v>DESARROLLO ECONOMICO - PRODUCTIVO</v>
          </cell>
          <cell r="S1571">
            <v>11</v>
          </cell>
          <cell r="T1571" t="str">
            <v>DESARROLLO Y FOMENTO DEL TURISMO</v>
          </cell>
          <cell r="U1571">
            <v>2</v>
          </cell>
          <cell r="V1571" t="str">
            <v>PROYECTOS - 2007 P/CONCLUSION</v>
          </cell>
          <cell r="W1571">
            <v>2086</v>
          </cell>
        </row>
        <row r="1572">
          <cell r="B1572" t="str">
            <v>B05-17848-00000</v>
          </cell>
          <cell r="C1572" t="str">
            <v>REFACCIÓN SALAS MATADERO MUNICIPAL</v>
          </cell>
          <cell r="D1572" t="str">
            <v>DISTRITAL</v>
          </cell>
          <cell r="E1572">
            <v>15</v>
          </cell>
          <cell r="F1572" t="str">
            <v>DISTRITAL</v>
          </cell>
          <cell r="G1572" t="str">
            <v>I</v>
          </cell>
          <cell r="H1572">
            <v>250000</v>
          </cell>
          <cell r="I1572">
            <v>0</v>
          </cell>
          <cell r="J1572">
            <v>250000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3</v>
          </cell>
          <cell r="R1572" t="str">
            <v>DESARROLLO ECONOMICO - PRODUCTIVO</v>
          </cell>
          <cell r="S1572">
            <v>8</v>
          </cell>
          <cell r="T1572" t="str">
            <v>PROMOCION DESARROLLO ECONOMICO URBANO</v>
          </cell>
          <cell r="U1572">
            <v>2</v>
          </cell>
          <cell r="V1572" t="str">
            <v>PROYECTOS - 2007 P/CONCLUSION</v>
          </cell>
          <cell r="W1572">
            <v>2087</v>
          </cell>
        </row>
        <row r="1573">
          <cell r="B1573" t="str">
            <v>B05-17575-00000</v>
          </cell>
          <cell r="C1573" t="str">
            <v>DOTACION DE LOSETAS PARA CALLE CHOJÑOCO</v>
          </cell>
          <cell r="D1573" t="str">
            <v>COSMOS 79 U.V. G</v>
          </cell>
          <cell r="E1573">
            <v>3</v>
          </cell>
          <cell r="F1573" t="str">
            <v>DISTRITO - 3</v>
          </cell>
          <cell r="G1573" t="str">
            <v>I</v>
          </cell>
          <cell r="H1573">
            <v>46488</v>
          </cell>
          <cell r="I1573">
            <v>46488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2</v>
          </cell>
          <cell r="R1573" t="str">
            <v>OBRAS Y MEDIO AMBIENTE</v>
          </cell>
          <cell r="S1573">
            <v>18</v>
          </cell>
          <cell r="T1573" t="str">
            <v>CONSTRUCCION Y MANTENIMIENTO DE CAMINOS VECINALES</v>
          </cell>
          <cell r="U1573">
            <v>2</v>
          </cell>
          <cell r="V1573" t="str">
            <v>PROYECTOS - 2007 P/CONCLUSION</v>
          </cell>
          <cell r="W1573">
            <v>2088</v>
          </cell>
        </row>
        <row r="1574">
          <cell r="B1574" t="str">
            <v>B05-17331-00000</v>
          </cell>
          <cell r="C1574" t="str">
            <v>CONSTRUCCION CENTRO DE SALUD</v>
          </cell>
          <cell r="D1574" t="str">
            <v>POMAMAYA BAJA</v>
          </cell>
          <cell r="E1574">
            <v>9</v>
          </cell>
          <cell r="F1574" t="str">
            <v>DISTRITO - 9</v>
          </cell>
          <cell r="G1574" t="str">
            <v>I</v>
          </cell>
          <cell r="H1574">
            <v>80540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80540</v>
          </cell>
          <cell r="P1574">
            <v>0</v>
          </cell>
          <cell r="Q1574">
            <v>1</v>
          </cell>
          <cell r="R1574" t="str">
            <v>PROTECCION SOCIAL</v>
          </cell>
          <cell r="S1574">
            <v>2</v>
          </cell>
          <cell r="T1574" t="str">
            <v>SERVICIO DE SALUD</v>
          </cell>
          <cell r="U1574">
            <v>2</v>
          </cell>
          <cell r="V1574" t="str">
            <v>PROYECTOS - 2007 P/CONCLUSION</v>
          </cell>
          <cell r="W1574">
            <v>2089</v>
          </cell>
        </row>
        <row r="1575">
          <cell r="B1575" t="str">
            <v>B05-17368-00000</v>
          </cell>
          <cell r="C1575" t="str">
            <v>CONSTRUCCIÓN DE AULAS U.E. VILLA COOPERATIVA</v>
          </cell>
          <cell r="D1575" t="str">
            <v>DISTRITAL D-7</v>
          </cell>
          <cell r="E1575">
            <v>15</v>
          </cell>
          <cell r="F1575" t="str">
            <v>DISTRITAL</v>
          </cell>
          <cell r="G1575" t="str">
            <v>I</v>
          </cell>
          <cell r="H1575">
            <v>270000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270000</v>
          </cell>
          <cell r="P1575">
            <v>0</v>
          </cell>
          <cell r="Q1575">
            <v>1</v>
          </cell>
          <cell r="R1575" t="str">
            <v>PROTECCION SOCIAL</v>
          </cell>
          <cell r="S1575">
            <v>1</v>
          </cell>
          <cell r="T1575" t="str">
            <v>SERVICIO DE EDUCACION</v>
          </cell>
          <cell r="U1575">
            <v>2</v>
          </cell>
          <cell r="V1575" t="str">
            <v>PROYECTOS - 2007 P/CONCLUSION</v>
          </cell>
          <cell r="W1575">
            <v>2090</v>
          </cell>
        </row>
        <row r="1576">
          <cell r="B1576" t="str">
            <v>B05-17566-00000</v>
          </cell>
          <cell r="C1576" t="str">
            <v>DOTACIÓN DE FIERRO TUBULAR CUADRADO PARA JARDINERA CENTRAL AV. ALONZO DE IBAÑEZ Y PLAZA JUAN JOSE TORREZ</v>
          </cell>
          <cell r="D1576" t="str">
            <v>HUAYNA POTOSI 2DA. SECC.</v>
          </cell>
          <cell r="E1576">
            <v>5</v>
          </cell>
          <cell r="F1576" t="str">
            <v>DISTRITO - 5</v>
          </cell>
          <cell r="G1576" t="str">
            <v>I</v>
          </cell>
          <cell r="H1576">
            <v>10910</v>
          </cell>
          <cell r="I1576">
            <v>10910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2</v>
          </cell>
          <cell r="R1576" t="str">
            <v>OBRAS Y MEDIO AMBIENTE</v>
          </cell>
          <cell r="S1576">
            <v>19</v>
          </cell>
          <cell r="T1576" t="str">
            <v>TRANSPORTE Y VIALIDAD</v>
          </cell>
          <cell r="U1576">
            <v>2</v>
          </cell>
          <cell r="V1576" t="str">
            <v>PROYECTOS - 2007 P/CONCLUSION</v>
          </cell>
          <cell r="W1576">
            <v>2091</v>
          </cell>
        </row>
        <row r="1577">
          <cell r="B1577" t="str">
            <v>B05-17258-00000</v>
          </cell>
          <cell r="C1577" t="str">
            <v>EQUIPAMIENTO UNIDAD DE TERAPIA PEDIATRICA (EL ALTO)</v>
          </cell>
          <cell r="D1577" t="str">
            <v>DISTRITAL</v>
          </cell>
          <cell r="E1577">
            <v>15</v>
          </cell>
          <cell r="F1577" t="str">
            <v>DISTRITAL</v>
          </cell>
          <cell r="G1577" t="str">
            <v>I</v>
          </cell>
          <cell r="H1577">
            <v>364080</v>
          </cell>
          <cell r="I1577">
            <v>0</v>
          </cell>
          <cell r="J1577">
            <v>0</v>
          </cell>
          <cell r="K1577">
            <v>128000</v>
          </cell>
          <cell r="L1577">
            <v>128000</v>
          </cell>
          <cell r="M1577">
            <v>0</v>
          </cell>
          <cell r="N1577">
            <v>0</v>
          </cell>
          <cell r="O1577">
            <v>0</v>
          </cell>
          <cell r="P1577">
            <v>236080</v>
          </cell>
          <cell r="Q1577">
            <v>1</v>
          </cell>
          <cell r="R1577" t="str">
            <v>PROTECCION SOCIAL</v>
          </cell>
          <cell r="S1577">
            <v>2</v>
          </cell>
          <cell r="T1577" t="str">
            <v>SERVICIO DE SALUD</v>
          </cell>
          <cell r="U1577">
            <v>2</v>
          </cell>
          <cell r="V1577" t="str">
            <v>PROYECTOS - 2007 P/CONCLUSION</v>
          </cell>
          <cell r="W1577">
            <v>2092</v>
          </cell>
        </row>
        <row r="1578">
          <cell r="B1578" t="str">
            <v>B05-17586-00000</v>
          </cell>
          <cell r="C1578" t="str">
            <v>DOTACION DE LUMINARIAS</v>
          </cell>
          <cell r="D1578" t="str">
            <v>BOLIVAR D</v>
          </cell>
          <cell r="E1578">
            <v>2</v>
          </cell>
          <cell r="F1578" t="str">
            <v>DISTRITO - 2</v>
          </cell>
          <cell r="G1578" t="str">
            <v>I</v>
          </cell>
          <cell r="H1578">
            <v>16721</v>
          </cell>
          <cell r="I1578">
            <v>16721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2</v>
          </cell>
          <cell r="R1578" t="str">
            <v>OBRAS Y MEDIO AMBIENTE</v>
          </cell>
          <cell r="S1578">
            <v>17</v>
          </cell>
          <cell r="T1578" t="str">
            <v>ALUMBRADO PUBLICO</v>
          </cell>
          <cell r="U1578">
            <v>2</v>
          </cell>
          <cell r="V1578" t="str">
            <v>PROYECTOS - 2007 P/CONCLUSION</v>
          </cell>
          <cell r="W1578">
            <v>2093</v>
          </cell>
        </row>
        <row r="1579">
          <cell r="B1579" t="str">
            <v>B05-17675-00000</v>
          </cell>
          <cell r="C1579" t="str">
            <v>DOTACION DE TUBERIAS PARA AGUA POTABLE</v>
          </cell>
          <cell r="D1579" t="str">
            <v>SAN PEDRO DE LAJA</v>
          </cell>
          <cell r="E1579">
            <v>3</v>
          </cell>
          <cell r="F1579" t="str">
            <v>DISTRITO - 3</v>
          </cell>
          <cell r="G1579" t="str">
            <v>I</v>
          </cell>
          <cell r="H1579">
            <v>2770</v>
          </cell>
          <cell r="I1579">
            <v>2770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2</v>
          </cell>
          <cell r="R1579" t="str">
            <v>OBRAS Y MEDIO AMBIENTE</v>
          </cell>
          <cell r="S1579">
            <v>25</v>
          </cell>
          <cell r="T1579" t="str">
            <v>PROGRAMA INTENSIVO DE EMPLEO - GEN. EMPLEO</v>
          </cell>
          <cell r="U1579">
            <v>2</v>
          </cell>
          <cell r="V1579" t="str">
            <v>PROYECTOS - 2007 P/CONCLUSION</v>
          </cell>
          <cell r="W1579">
            <v>2094</v>
          </cell>
        </row>
        <row r="1580">
          <cell r="B1580" t="str">
            <v>B05-17337-00000</v>
          </cell>
          <cell r="C1580" t="str">
            <v>CONSTRUCCION CENTRO OFTALMOLOGICO (CONCLUSION)</v>
          </cell>
          <cell r="D1580" t="str">
            <v>DISTRITAL</v>
          </cell>
          <cell r="E1580">
            <v>15</v>
          </cell>
          <cell r="F1580" t="str">
            <v>DISTRITAL</v>
          </cell>
          <cell r="G1580" t="str">
            <v>I</v>
          </cell>
          <cell r="H1580">
            <v>159800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159800</v>
          </cell>
          <cell r="P1580">
            <v>0</v>
          </cell>
          <cell r="Q1580">
            <v>1</v>
          </cell>
          <cell r="R1580" t="str">
            <v>PROTECCION SOCIAL</v>
          </cell>
          <cell r="S1580">
            <v>2</v>
          </cell>
          <cell r="T1580" t="str">
            <v>SERVICIO DE SALUD</v>
          </cell>
          <cell r="U1580">
            <v>2</v>
          </cell>
          <cell r="V1580" t="str">
            <v>PROYECTOS - 2007 P/CONCLUSION</v>
          </cell>
          <cell r="W1580">
            <v>2095</v>
          </cell>
        </row>
        <row r="1581">
          <cell r="B1581" t="str">
            <v/>
          </cell>
          <cell r="C1581" t="str">
            <v>PROGRAMA SALUD DENTAL DE LA VEJEZ 2007</v>
          </cell>
          <cell r="D1581" t="str">
            <v>DISTRITAL</v>
          </cell>
          <cell r="E1581">
            <v>15</v>
          </cell>
          <cell r="F1581" t="str">
            <v>DISTRITAL</v>
          </cell>
          <cell r="G1581" t="str">
            <v>I</v>
          </cell>
          <cell r="H1581">
            <v>4000</v>
          </cell>
          <cell r="I1581">
            <v>4000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1</v>
          </cell>
          <cell r="R1581" t="str">
            <v>PROTECCION SOCIAL</v>
          </cell>
          <cell r="S1581">
            <v>2</v>
          </cell>
          <cell r="T1581" t="str">
            <v>SERVICIO DE SALUD</v>
          </cell>
          <cell r="U1581">
            <v>2</v>
          </cell>
          <cell r="V1581" t="str">
            <v>PROYECTOS - 2007 P/CONCLUSION</v>
          </cell>
          <cell r="W1581">
            <v>2096</v>
          </cell>
        </row>
        <row r="1582">
          <cell r="B1582" t="str">
            <v>B05-16983-00000</v>
          </cell>
          <cell r="C1582" t="str">
            <v>MANTENIMIENTO DE CANCHAS DEPORTIVAS</v>
          </cell>
          <cell r="D1582" t="str">
            <v>SANTIAGO I</v>
          </cell>
          <cell r="E1582">
            <v>1</v>
          </cell>
          <cell r="F1582" t="str">
            <v>DISTRITO - 1</v>
          </cell>
          <cell r="G1582" t="str">
            <v>I</v>
          </cell>
          <cell r="H1582">
            <v>30000</v>
          </cell>
          <cell r="I1582">
            <v>0</v>
          </cell>
          <cell r="J1582">
            <v>30000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2</v>
          </cell>
          <cell r="R1582" t="str">
            <v>OBRAS Y MEDIO AMBIENTE</v>
          </cell>
          <cell r="S1582">
            <v>12</v>
          </cell>
          <cell r="T1582" t="str">
            <v>INFRAESTRUCTURA URBANA Y RURAL</v>
          </cell>
          <cell r="U1582">
            <v>2</v>
          </cell>
          <cell r="V1582" t="str">
            <v>PROYECTOS - 2007 P/CONCLUSION</v>
          </cell>
          <cell r="W1582">
            <v>2098</v>
          </cell>
        </row>
        <row r="1583">
          <cell r="B1583" t="str">
            <v>B05-17639-00000</v>
          </cell>
          <cell r="C1583" t="str">
            <v>DOTACION DE MATERIALES DE CONSTRUCCION PARA ENLOSETADO DE LA CALLE MARIO MERCADO</v>
          </cell>
          <cell r="D1583" t="str">
            <v>COMPLEMENTO ROSAS PAMPA</v>
          </cell>
          <cell r="E1583">
            <v>1</v>
          </cell>
          <cell r="F1583" t="str">
            <v>DISTRITO - 1</v>
          </cell>
          <cell r="G1583" t="str">
            <v>I</v>
          </cell>
          <cell r="H1583">
            <v>60404</v>
          </cell>
          <cell r="I1583">
            <v>60210</v>
          </cell>
          <cell r="J1583">
            <v>194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2</v>
          </cell>
          <cell r="R1583" t="str">
            <v>OBRAS Y MEDIO AMBIENTE</v>
          </cell>
          <cell r="S1583">
            <v>18</v>
          </cell>
          <cell r="T1583" t="str">
            <v>CONSTRUCCION Y MANTENIMIENTO DE CAMINOS VECINALES</v>
          </cell>
          <cell r="U1583">
            <v>2</v>
          </cell>
          <cell r="V1583" t="str">
            <v>PROYECTOS - 2007 P/CONCLUSION</v>
          </cell>
          <cell r="W1583">
            <v>2100</v>
          </cell>
        </row>
        <row r="1584">
          <cell r="B1584" t="str">
            <v>B05-17637-00000</v>
          </cell>
          <cell r="C1584" t="str">
            <v>ENLOSETADO CONTORNO SEDE SOCIAL, CENTRO DE SALUD Y CANCHA MULTIPLE MZ E</v>
          </cell>
          <cell r="D1584" t="str">
            <v>ATIPIRIS</v>
          </cell>
          <cell r="E1584">
            <v>8</v>
          </cell>
          <cell r="F1584" t="str">
            <v>DISTRITO - 8</v>
          </cell>
          <cell r="G1584" t="str">
            <v>I</v>
          </cell>
          <cell r="H1584">
            <v>138082</v>
          </cell>
          <cell r="I1584">
            <v>138082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2</v>
          </cell>
          <cell r="R1584" t="str">
            <v>OBRAS Y MEDIO AMBIENTE</v>
          </cell>
          <cell r="S1584">
            <v>18</v>
          </cell>
          <cell r="T1584" t="str">
            <v>CONSTRUCCION Y MANTENIMIENTO DE CAMINOS VECINALES</v>
          </cell>
          <cell r="U1584">
            <v>2</v>
          </cell>
          <cell r="V1584" t="str">
            <v>PROYECTOS - 2007 P/CONCLUSION</v>
          </cell>
          <cell r="W1584">
            <v>2101</v>
          </cell>
        </row>
        <row r="1585">
          <cell r="B1585" t="str">
            <v>B05-17530-00000</v>
          </cell>
          <cell r="C1585" t="str">
            <v>CONSTRUCCION SEDE SOCIAL (FASE II)</v>
          </cell>
          <cell r="D1585" t="str">
            <v>ILLIMANI</v>
          </cell>
          <cell r="E1585">
            <v>4</v>
          </cell>
          <cell r="F1585" t="str">
            <v>DISTRITO - 4</v>
          </cell>
          <cell r="G1585" t="str">
            <v>I</v>
          </cell>
          <cell r="H1585">
            <v>37135</v>
          </cell>
          <cell r="I1585">
            <v>37135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2</v>
          </cell>
          <cell r="R1585" t="str">
            <v>OBRAS Y MEDIO AMBIENTE</v>
          </cell>
          <cell r="S1585">
            <v>12</v>
          </cell>
          <cell r="T1585" t="str">
            <v>INFRAESTRUCTURA URBANA Y RURAL</v>
          </cell>
          <cell r="U1585">
            <v>2</v>
          </cell>
          <cell r="V1585" t="str">
            <v>PROYECTOS - 2007 P/CONCLUSION</v>
          </cell>
          <cell r="W1585">
            <v>2102</v>
          </cell>
        </row>
        <row r="1586">
          <cell r="B1586" t="str">
            <v>B05-17571-00000</v>
          </cell>
          <cell r="C1586" t="str">
            <v>DOTACION DE LOSETAS CALLES TOCOPILLA Y TOPATER (CERAMICA)</v>
          </cell>
          <cell r="D1586" t="str">
            <v>23 DE MARZO</v>
          </cell>
          <cell r="E1586">
            <v>4</v>
          </cell>
          <cell r="F1586" t="str">
            <v>DISTRITO - 4</v>
          </cell>
          <cell r="G1586" t="str">
            <v>I</v>
          </cell>
          <cell r="H1586">
            <v>50089</v>
          </cell>
          <cell r="I1586">
            <v>50089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2</v>
          </cell>
          <cell r="R1586" t="str">
            <v>OBRAS Y MEDIO AMBIENTE</v>
          </cell>
          <cell r="S1586">
            <v>18</v>
          </cell>
          <cell r="T1586" t="str">
            <v>CONSTRUCCION Y MANTENIMIENTO DE CAMINOS VECINALES</v>
          </cell>
          <cell r="U1586">
            <v>2</v>
          </cell>
          <cell r="V1586" t="str">
            <v>PROYECTOS - 2007 P/CONCLUSION</v>
          </cell>
          <cell r="W1586">
            <v>2103</v>
          </cell>
        </row>
        <row r="1587">
          <cell r="B1587" t="str">
            <v>B05-17792-00000</v>
          </cell>
          <cell r="C1587" t="str">
            <v>EQUIPAMIENTO DE MOBILIARIO U.E. MANUEL ASCENCIO PADILLA (MESAS Y SILLAS)</v>
          </cell>
          <cell r="D1587" t="str">
            <v>DISTRITAL D-4</v>
          </cell>
          <cell r="E1587">
            <v>4</v>
          </cell>
          <cell r="F1587" t="str">
            <v>DISTRITO - 4</v>
          </cell>
          <cell r="G1587" t="str">
            <v>I</v>
          </cell>
          <cell r="H1587">
            <v>50000</v>
          </cell>
          <cell r="I1587">
            <v>0</v>
          </cell>
          <cell r="J1587">
            <v>0</v>
          </cell>
          <cell r="K1587">
            <v>50000</v>
          </cell>
          <cell r="L1587">
            <v>0</v>
          </cell>
          <cell r="M1587">
            <v>50000</v>
          </cell>
          <cell r="N1587">
            <v>0</v>
          </cell>
          <cell r="O1587">
            <v>0</v>
          </cell>
          <cell r="P1587">
            <v>0</v>
          </cell>
          <cell r="Q1587">
            <v>1</v>
          </cell>
          <cell r="R1587" t="str">
            <v>PROTECCION SOCIAL</v>
          </cell>
          <cell r="S1587">
            <v>1</v>
          </cell>
          <cell r="T1587" t="str">
            <v>SERVICIO DE EDUCACION</v>
          </cell>
          <cell r="U1587">
            <v>2</v>
          </cell>
          <cell r="V1587" t="str">
            <v>PROYECTOS - 2007 P/CONCLUSION</v>
          </cell>
          <cell r="W1587">
            <v>2104</v>
          </cell>
        </row>
        <row r="1588">
          <cell r="B1588" t="str">
            <v>B05-17493-00000</v>
          </cell>
          <cell r="C1588" t="str">
            <v>CONSTRUCCIÓN MÓDULO POLICIAL</v>
          </cell>
          <cell r="D1588" t="str">
            <v>BAUTISTA SAAVEDRA "CH"</v>
          </cell>
          <cell r="E1588">
            <v>7</v>
          </cell>
          <cell r="F1588" t="str">
            <v>DISTRITO - 7</v>
          </cell>
          <cell r="G1588" t="str">
            <v>I</v>
          </cell>
          <cell r="H1588">
            <v>75000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75000</v>
          </cell>
          <cell r="P1588">
            <v>0</v>
          </cell>
          <cell r="Q1588">
            <v>2</v>
          </cell>
          <cell r="R1588" t="str">
            <v>OBRAS Y MEDIO AMBIENTE</v>
          </cell>
          <cell r="S1588">
            <v>6</v>
          </cell>
          <cell r="T1588" t="str">
            <v>SERVICIOS DE SEGURIDAD CIUDADANA</v>
          </cell>
          <cell r="U1588">
            <v>2</v>
          </cell>
          <cell r="V1588" t="str">
            <v>PROYECTOS - 2007 P/CONCLUSION</v>
          </cell>
          <cell r="W1588">
            <v>2105</v>
          </cell>
        </row>
        <row r="1589">
          <cell r="B1589" t="str">
            <v>B05-17266-00000</v>
          </cell>
          <cell r="C1589" t="str">
            <v>AMPLIACION, REFACCION  Y ENREJADO DE SEDE SOCIAL Y TELECENTRO</v>
          </cell>
          <cell r="D1589" t="str">
            <v>SENKATA UNIFICADA POTOSI</v>
          </cell>
          <cell r="E1589">
            <v>15</v>
          </cell>
          <cell r="F1589" t="str">
            <v>DISTRITAL</v>
          </cell>
          <cell r="G1589" t="str">
            <v>I</v>
          </cell>
          <cell r="H1589">
            <v>36000</v>
          </cell>
          <cell r="I1589">
            <v>0</v>
          </cell>
          <cell r="J1589">
            <v>36000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2</v>
          </cell>
          <cell r="R1589" t="str">
            <v>OBRAS Y MEDIO AMBIENTE</v>
          </cell>
          <cell r="S1589">
            <v>12</v>
          </cell>
          <cell r="T1589" t="str">
            <v>INFRAESTRUCTURA URBANA Y RURAL</v>
          </cell>
          <cell r="U1589">
            <v>2</v>
          </cell>
          <cell r="V1589" t="str">
            <v>PROYECTOS - 2007 P/CONCLUSION</v>
          </cell>
          <cell r="W1589">
            <v>2106</v>
          </cell>
        </row>
        <row r="1590">
          <cell r="B1590" t="str">
            <v>B05-17696-00000</v>
          </cell>
          <cell r="C1590" t="str">
            <v>ENLOSETADO AV. HEROES DEL PACIFICO (FASE II)</v>
          </cell>
          <cell r="D1590" t="str">
            <v>DISTRITAL - SAN LUIS TASA</v>
          </cell>
          <cell r="E1590">
            <v>15</v>
          </cell>
          <cell r="F1590" t="str">
            <v>DISTRITAL</v>
          </cell>
          <cell r="G1590" t="str">
            <v>I</v>
          </cell>
          <cell r="H1590">
            <v>130000</v>
          </cell>
          <cell r="I1590">
            <v>0</v>
          </cell>
          <cell r="J1590">
            <v>130000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2</v>
          </cell>
          <cell r="R1590" t="str">
            <v>OBRAS Y MEDIO AMBIENTE</v>
          </cell>
          <cell r="S1590">
            <v>18</v>
          </cell>
          <cell r="T1590" t="str">
            <v>CONSTRUCCION Y MANTENIMIENTO DE CAMINOS VECINALES</v>
          </cell>
          <cell r="U1590">
            <v>2</v>
          </cell>
          <cell r="V1590" t="str">
            <v>PROYECTOS - 2007 P/CONCLUSION</v>
          </cell>
          <cell r="W1590">
            <v>2109</v>
          </cell>
        </row>
        <row r="1591">
          <cell r="B1591" t="str">
            <v>B05-17725-00000</v>
          </cell>
          <cell r="C1591" t="str">
            <v>DOTACION DE LOSETAS + CAPA BASE VARIAS CALLES</v>
          </cell>
          <cell r="D1591" t="str">
            <v>DISTRITAL - SAN LUIS II CHARAPAQUI</v>
          </cell>
          <cell r="E1591">
            <v>15</v>
          </cell>
          <cell r="F1591" t="str">
            <v>DISTRITAL</v>
          </cell>
          <cell r="G1591" t="str">
            <v>I</v>
          </cell>
          <cell r="H1591">
            <v>135000</v>
          </cell>
          <cell r="I1591">
            <v>0</v>
          </cell>
          <cell r="J1591">
            <v>135000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2</v>
          </cell>
          <cell r="R1591" t="str">
            <v>OBRAS Y MEDIO AMBIENTE</v>
          </cell>
          <cell r="S1591">
            <v>18</v>
          </cell>
          <cell r="T1591" t="str">
            <v>CONSTRUCCION Y MANTENIMIENTO DE CAMINOS VECINALES</v>
          </cell>
          <cell r="U1591">
            <v>2</v>
          </cell>
          <cell r="V1591" t="str">
            <v>PROYECTOS - 2007 P/CONCLUSION</v>
          </cell>
          <cell r="W1591">
            <v>2110</v>
          </cell>
        </row>
        <row r="1592">
          <cell r="B1592" t="str">
            <v>B05-17733-00000</v>
          </cell>
          <cell r="C1592" t="str">
            <v>ENLOSETADO CALLE PEDRO NOLASCO</v>
          </cell>
          <cell r="D1592" t="str">
            <v>DISTRITAL - CALAMA</v>
          </cell>
          <cell r="E1592">
            <v>15</v>
          </cell>
          <cell r="F1592" t="str">
            <v>DISTRITAL</v>
          </cell>
          <cell r="G1592" t="str">
            <v>I</v>
          </cell>
          <cell r="H1592">
            <v>130000</v>
          </cell>
          <cell r="I1592">
            <v>0</v>
          </cell>
          <cell r="J1592">
            <v>0</v>
          </cell>
          <cell r="K1592">
            <v>130000</v>
          </cell>
          <cell r="L1592">
            <v>0</v>
          </cell>
          <cell r="M1592">
            <v>0</v>
          </cell>
          <cell r="N1592">
            <v>130000</v>
          </cell>
          <cell r="O1592">
            <v>0</v>
          </cell>
          <cell r="P1592">
            <v>0</v>
          </cell>
          <cell r="Q1592">
            <v>2</v>
          </cell>
          <cell r="R1592" t="str">
            <v>OBRAS Y MEDIO AMBIENTE</v>
          </cell>
          <cell r="S1592">
            <v>18</v>
          </cell>
          <cell r="T1592" t="str">
            <v>CONSTRUCCION Y MANTENIMIENTO DE CAMINOS VECINALES</v>
          </cell>
          <cell r="U1592">
            <v>2</v>
          </cell>
          <cell r="V1592" t="str">
            <v>PROYECTOS - 2007 P/CONCLUSION</v>
          </cell>
          <cell r="W1592">
            <v>2111</v>
          </cell>
        </row>
        <row r="1593">
          <cell r="B1593" t="str">
            <v>B05-17856-00000</v>
          </cell>
          <cell r="C1593" t="str">
            <v>VACIADO DE PATIO U.E. 7 DE SEPTIEMBRE</v>
          </cell>
          <cell r="D1593" t="str">
            <v>DISTRITAL D-3</v>
          </cell>
          <cell r="E1593">
            <v>15</v>
          </cell>
          <cell r="F1593" t="str">
            <v>DISTRITAL</v>
          </cell>
          <cell r="G1593" t="str">
            <v>I</v>
          </cell>
          <cell r="H1593">
            <v>40000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40000</v>
          </cell>
          <cell r="P1593">
            <v>0</v>
          </cell>
          <cell r="Q1593">
            <v>1</v>
          </cell>
          <cell r="R1593" t="str">
            <v>PROTECCION SOCIAL</v>
          </cell>
          <cell r="S1593">
            <v>1</v>
          </cell>
          <cell r="T1593" t="str">
            <v>SERVICIO DE EDUCACION</v>
          </cell>
          <cell r="U1593">
            <v>2</v>
          </cell>
          <cell r="V1593" t="str">
            <v>PROYECTOS - 2007 P/CONCLUSION</v>
          </cell>
          <cell r="W1593">
            <v>2112</v>
          </cell>
        </row>
        <row r="1594">
          <cell r="B1594" t="str">
            <v>B05-17795-00000</v>
          </cell>
          <cell r="C1594" t="str">
            <v>EQUIPAMIENTO LABORATORIO U.E. 7 DE SEPTIEMBRE</v>
          </cell>
          <cell r="D1594" t="str">
            <v>DISTRITAL D-3</v>
          </cell>
          <cell r="E1594">
            <v>15</v>
          </cell>
          <cell r="F1594" t="str">
            <v>DISTRITAL</v>
          </cell>
          <cell r="G1594" t="str">
            <v>I</v>
          </cell>
          <cell r="H1594">
            <v>21549</v>
          </cell>
          <cell r="I1594">
            <v>0</v>
          </cell>
          <cell r="J1594">
            <v>0</v>
          </cell>
          <cell r="K1594">
            <v>21549</v>
          </cell>
          <cell r="L1594">
            <v>0</v>
          </cell>
          <cell r="M1594">
            <v>21549</v>
          </cell>
          <cell r="N1594">
            <v>0</v>
          </cell>
          <cell r="O1594">
            <v>0</v>
          </cell>
          <cell r="P1594">
            <v>0</v>
          </cell>
          <cell r="Q1594">
            <v>1</v>
          </cell>
          <cell r="R1594" t="str">
            <v>PROTECCION SOCIAL</v>
          </cell>
          <cell r="S1594">
            <v>1</v>
          </cell>
          <cell r="T1594" t="str">
            <v>SERVICIO DE EDUCACION</v>
          </cell>
          <cell r="U1594">
            <v>2</v>
          </cell>
          <cell r="V1594" t="str">
            <v>PROYECTOS - 2007 P/CONCLUSION</v>
          </cell>
          <cell r="W1594">
            <v>2113</v>
          </cell>
        </row>
        <row r="1595">
          <cell r="B1595" t="str">
            <v>B05-17806-00000</v>
          </cell>
          <cell r="C1595" t="str">
            <v>EQUIPAMIENTO U.E. NOEL KEMPFF MERCADO (INSTRUMENTOS MUSICALES)</v>
          </cell>
          <cell r="D1595" t="str">
            <v>DISTRITAL D-3</v>
          </cell>
          <cell r="E1595">
            <v>15</v>
          </cell>
          <cell r="F1595" t="str">
            <v>DISTRITAL</v>
          </cell>
          <cell r="G1595" t="str">
            <v>I</v>
          </cell>
          <cell r="H1595">
            <v>40000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40000</v>
          </cell>
          <cell r="P1595">
            <v>0</v>
          </cell>
          <cell r="Q1595">
            <v>1</v>
          </cell>
          <cell r="R1595" t="str">
            <v>PROTECCION SOCIAL</v>
          </cell>
          <cell r="S1595">
            <v>1</v>
          </cell>
          <cell r="T1595" t="str">
            <v>SERVICIO DE EDUCACION</v>
          </cell>
          <cell r="U1595">
            <v>2</v>
          </cell>
          <cell r="V1595" t="str">
            <v>PROYECTOS - 2007 P/CONCLUSION</v>
          </cell>
          <cell r="W1595">
            <v>2114</v>
          </cell>
        </row>
        <row r="1596">
          <cell r="B1596" t="str">
            <v>B05-17481-00000</v>
          </cell>
          <cell r="C1596" t="str">
            <v>CONSTRUCCION LABORATORIO U.E. SAJAMA</v>
          </cell>
          <cell r="D1596" t="str">
            <v>DISTRITAL D-3</v>
          </cell>
          <cell r="E1596">
            <v>15</v>
          </cell>
          <cell r="F1596" t="str">
            <v>DISTRITAL</v>
          </cell>
          <cell r="G1596" t="str">
            <v>I</v>
          </cell>
          <cell r="H1596">
            <v>160000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160000</v>
          </cell>
          <cell r="P1596">
            <v>0</v>
          </cell>
          <cell r="Q1596">
            <v>1</v>
          </cell>
          <cell r="R1596" t="str">
            <v>PROTECCION SOCIAL</v>
          </cell>
          <cell r="S1596">
            <v>1</v>
          </cell>
          <cell r="T1596" t="str">
            <v>SERVICIO DE EDUCACION</v>
          </cell>
          <cell r="U1596">
            <v>2</v>
          </cell>
          <cell r="V1596" t="str">
            <v>PROYECTOS - 2007 P/CONCLUSION</v>
          </cell>
          <cell r="W1596">
            <v>2115</v>
          </cell>
        </row>
        <row r="1597">
          <cell r="B1597" t="str">
            <v>B05-17293-00000</v>
          </cell>
          <cell r="C1597" t="str">
            <v>CONSTRUCCION CANCHA MULTIFUNCIONAL U.E. NATIVIDAD</v>
          </cell>
          <cell r="D1597" t="str">
            <v>DISTRITAL D-3</v>
          </cell>
          <cell r="E1597">
            <v>15</v>
          </cell>
          <cell r="F1597" t="str">
            <v>DISTRITAL</v>
          </cell>
          <cell r="G1597" t="str">
            <v>I</v>
          </cell>
          <cell r="H1597">
            <v>40000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40000</v>
          </cell>
          <cell r="P1597">
            <v>0</v>
          </cell>
          <cell r="Q1597">
            <v>1</v>
          </cell>
          <cell r="R1597" t="str">
            <v>PROTECCION SOCIAL</v>
          </cell>
          <cell r="S1597">
            <v>1</v>
          </cell>
          <cell r="T1597" t="str">
            <v>SERVICIO DE EDUCACION</v>
          </cell>
          <cell r="U1597">
            <v>2</v>
          </cell>
          <cell r="V1597" t="str">
            <v>PROYECTOS - 2007 P/CONCLUSION</v>
          </cell>
          <cell r="W1597">
            <v>2116</v>
          </cell>
        </row>
        <row r="1598">
          <cell r="B1598" t="str">
            <v>B05-17358-00000</v>
          </cell>
          <cell r="C1598" t="str">
            <v>CONSTRUCCION DE AULAS U.E. CALAMA</v>
          </cell>
          <cell r="D1598" t="str">
            <v>DISTRITAL D-3</v>
          </cell>
          <cell r="E1598">
            <v>15</v>
          </cell>
          <cell r="F1598" t="str">
            <v>DISTRITAL</v>
          </cell>
          <cell r="G1598" t="str">
            <v>I</v>
          </cell>
          <cell r="H1598">
            <v>130000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130000</v>
          </cell>
          <cell r="P1598">
            <v>0</v>
          </cell>
          <cell r="Q1598">
            <v>1</v>
          </cell>
          <cell r="R1598" t="str">
            <v>PROTECCION SOCIAL</v>
          </cell>
          <cell r="S1598">
            <v>1</v>
          </cell>
          <cell r="T1598" t="str">
            <v>SERVICIO DE EDUCACION</v>
          </cell>
          <cell r="U1598">
            <v>2</v>
          </cell>
          <cell r="V1598" t="str">
            <v>PROYECTOS - 2007 P/CONCLUSION</v>
          </cell>
          <cell r="W1598">
            <v>2117</v>
          </cell>
        </row>
        <row r="1599">
          <cell r="B1599" t="str">
            <v>B05-17839-00000</v>
          </cell>
          <cell r="C1599" t="str">
            <v>REFACCION DE AULAS U.E. REPUBLICA DE CUBA</v>
          </cell>
          <cell r="D1599" t="str">
            <v>DISTRITAL D-3</v>
          </cell>
          <cell r="E1599">
            <v>15</v>
          </cell>
          <cell r="F1599" t="str">
            <v>DISTRITAL</v>
          </cell>
          <cell r="G1599" t="str">
            <v>I</v>
          </cell>
          <cell r="H1599">
            <v>100000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100000</v>
          </cell>
          <cell r="P1599">
            <v>0</v>
          </cell>
          <cell r="Q1599">
            <v>1</v>
          </cell>
          <cell r="R1599" t="str">
            <v>PROTECCION SOCIAL</v>
          </cell>
          <cell r="S1599">
            <v>1</v>
          </cell>
          <cell r="T1599" t="str">
            <v>SERVICIO DE EDUCACION</v>
          </cell>
          <cell r="U1599">
            <v>2</v>
          </cell>
          <cell r="V1599" t="str">
            <v>PROYECTOS - 2007 P/CONCLUSION</v>
          </cell>
          <cell r="W1599">
            <v>2118</v>
          </cell>
        </row>
        <row r="1600">
          <cell r="B1600" t="str">
            <v>B05-17468-00000</v>
          </cell>
          <cell r="C1600" t="str">
            <v>CONSTRUCCION DE TINGLADO U.E. SAN LUIS GONZAGA</v>
          </cell>
          <cell r="D1600" t="str">
            <v>DISTRITAL D-3</v>
          </cell>
          <cell r="E1600">
            <v>15</v>
          </cell>
          <cell r="F1600" t="str">
            <v>DISTRITAL</v>
          </cell>
          <cell r="G1600" t="str">
            <v>I</v>
          </cell>
          <cell r="H1600">
            <v>180000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180000</v>
          </cell>
          <cell r="P1600">
            <v>0</v>
          </cell>
          <cell r="Q1600">
            <v>1</v>
          </cell>
          <cell r="R1600" t="str">
            <v>PROTECCION SOCIAL</v>
          </cell>
          <cell r="S1600">
            <v>1</v>
          </cell>
          <cell r="T1600" t="str">
            <v>SERVICIO DE EDUCACION</v>
          </cell>
          <cell r="U1600">
            <v>2</v>
          </cell>
          <cell r="V1600" t="str">
            <v>PROYECTOS - 2007 P/CONCLUSION</v>
          </cell>
          <cell r="W1600">
            <v>2119</v>
          </cell>
        </row>
        <row r="1601">
          <cell r="B1601" t="str">
            <v>B05-17480-00000</v>
          </cell>
          <cell r="C1601" t="str">
            <v>CONSTRUCCION LABORATORIO U.E. NOEL KEMPFF MERCADO</v>
          </cell>
          <cell r="D1601" t="str">
            <v>DISTRITAL D-3</v>
          </cell>
          <cell r="E1601">
            <v>15</v>
          </cell>
          <cell r="F1601" t="str">
            <v>DISTRITAL</v>
          </cell>
          <cell r="G1601" t="str">
            <v>I</v>
          </cell>
          <cell r="H1601">
            <v>160000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160000</v>
          </cell>
          <cell r="P1601">
            <v>0</v>
          </cell>
          <cell r="Q1601">
            <v>1</v>
          </cell>
          <cell r="R1601" t="str">
            <v>PROTECCION SOCIAL</v>
          </cell>
          <cell r="S1601">
            <v>1</v>
          </cell>
          <cell r="T1601" t="str">
            <v>SERVICIO DE EDUCACION</v>
          </cell>
          <cell r="U1601">
            <v>2</v>
          </cell>
          <cell r="V1601" t="str">
            <v>PROYECTOS - 2007 P/CONCLUSION</v>
          </cell>
          <cell r="W1601">
            <v>2120</v>
          </cell>
        </row>
        <row r="1602">
          <cell r="B1602" t="str">
            <v>B05-17354-00000</v>
          </cell>
          <cell r="C1602" t="str">
            <v>CONSTRUCCION DE AULAS PARA LABORATORIO U.E. AMOR DE DIOS</v>
          </cell>
          <cell r="D1602" t="str">
            <v>DISTRITAL D-3</v>
          </cell>
          <cell r="E1602">
            <v>15</v>
          </cell>
          <cell r="F1602" t="str">
            <v>DISTRITAL</v>
          </cell>
          <cell r="G1602" t="str">
            <v>I</v>
          </cell>
          <cell r="H1602">
            <v>160000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160000</v>
          </cell>
          <cell r="P1602">
            <v>0</v>
          </cell>
          <cell r="Q1602">
            <v>1</v>
          </cell>
          <cell r="R1602" t="str">
            <v>PROTECCION SOCIAL</v>
          </cell>
          <cell r="S1602">
            <v>1</v>
          </cell>
          <cell r="T1602" t="str">
            <v>SERVICIO DE EDUCACION</v>
          </cell>
          <cell r="U1602">
            <v>2</v>
          </cell>
          <cell r="V1602" t="str">
            <v>PROYECTOS - 2007 P/CONCLUSION</v>
          </cell>
          <cell r="W1602">
            <v>2121</v>
          </cell>
        </row>
        <row r="1603">
          <cell r="B1603" t="str">
            <v>B05-17479-00000</v>
          </cell>
          <cell r="C1603" t="str">
            <v>CONSTRUCCION LABORATORIO U.E. LA PAZ</v>
          </cell>
          <cell r="D1603" t="str">
            <v>DISTRITAL D-3</v>
          </cell>
          <cell r="E1603">
            <v>15</v>
          </cell>
          <cell r="F1603" t="str">
            <v>DISTRITAL</v>
          </cell>
          <cell r="G1603" t="str">
            <v>I</v>
          </cell>
          <cell r="H1603">
            <v>160000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160000</v>
          </cell>
          <cell r="P1603">
            <v>0</v>
          </cell>
          <cell r="Q1603">
            <v>1</v>
          </cell>
          <cell r="R1603" t="str">
            <v>PROTECCION SOCIAL</v>
          </cell>
          <cell r="S1603">
            <v>1</v>
          </cell>
          <cell r="T1603" t="str">
            <v>SERVICIO DE EDUCACION</v>
          </cell>
          <cell r="U1603">
            <v>2</v>
          </cell>
          <cell r="V1603" t="str">
            <v>PROYECTOS - 2007 P/CONCLUSION</v>
          </cell>
          <cell r="W1603">
            <v>2122</v>
          </cell>
        </row>
        <row r="1604">
          <cell r="B1604" t="str">
            <v>B05-17478-00000</v>
          </cell>
          <cell r="C1604" t="str">
            <v>CONSTRUCCION LABORATORIO U.E. JULIAN APAZA</v>
          </cell>
          <cell r="D1604" t="str">
            <v>DISTRITAL D-3</v>
          </cell>
          <cell r="E1604">
            <v>15</v>
          </cell>
          <cell r="F1604" t="str">
            <v>DISTRITAL</v>
          </cell>
          <cell r="G1604" t="str">
            <v>I</v>
          </cell>
          <cell r="H1604">
            <v>160000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160000</v>
          </cell>
          <cell r="P1604">
            <v>0</v>
          </cell>
          <cell r="Q1604">
            <v>1</v>
          </cell>
          <cell r="R1604" t="str">
            <v>PROTECCION SOCIAL</v>
          </cell>
          <cell r="S1604">
            <v>1</v>
          </cell>
          <cell r="T1604" t="str">
            <v>SERVICIO DE EDUCACION</v>
          </cell>
          <cell r="U1604">
            <v>2</v>
          </cell>
          <cell r="V1604" t="str">
            <v>PROYECTOS - 2007 P/CONCLUSION</v>
          </cell>
          <cell r="W1604">
            <v>2123</v>
          </cell>
        </row>
        <row r="1605">
          <cell r="B1605" t="str">
            <v>B05-17477-00000</v>
          </cell>
          <cell r="C1605" t="str">
            <v>CONSTRUCCION LABORATORIO U.E. ALEMANIA</v>
          </cell>
          <cell r="D1605" t="str">
            <v>DISTRITAL D-3</v>
          </cell>
          <cell r="E1605">
            <v>15</v>
          </cell>
          <cell r="F1605" t="str">
            <v>DISTRITAL</v>
          </cell>
          <cell r="G1605" t="str">
            <v>I</v>
          </cell>
          <cell r="H1605">
            <v>160000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160000</v>
          </cell>
          <cell r="P1605">
            <v>0</v>
          </cell>
          <cell r="Q1605">
            <v>1</v>
          </cell>
          <cell r="R1605" t="str">
            <v>PROTECCION SOCIAL</v>
          </cell>
          <cell r="S1605">
            <v>1</v>
          </cell>
          <cell r="T1605" t="str">
            <v>SERVICIO DE EDUCACION</v>
          </cell>
          <cell r="U1605">
            <v>2</v>
          </cell>
          <cell r="V1605" t="str">
            <v>PROYECTOS - 2007 P/CONCLUSION</v>
          </cell>
          <cell r="W1605">
            <v>2124</v>
          </cell>
        </row>
        <row r="1606">
          <cell r="B1606" t="str">
            <v>B05-17271-00000</v>
          </cell>
          <cell r="C1606" t="str">
            <v>ENARENADO Y ENMALLADO CANCHA DE FUTBOL (CONVENIO MAN B)</v>
          </cell>
          <cell r="D1606" t="str">
            <v>VILLA MERCEDES U.V. "F"</v>
          </cell>
          <cell r="E1606">
            <v>8</v>
          </cell>
          <cell r="F1606" t="str">
            <v>DISTRITO - 8</v>
          </cell>
          <cell r="G1606" t="str">
            <v>I</v>
          </cell>
          <cell r="H1606">
            <v>56284</v>
          </cell>
          <cell r="I1606">
            <v>43904</v>
          </cell>
          <cell r="J1606">
            <v>12380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</v>
          </cell>
          <cell r="R1606" t="str">
            <v>PROTECCION SOCIAL</v>
          </cell>
          <cell r="S1606">
            <v>4</v>
          </cell>
          <cell r="T1606" t="str">
            <v>DESARROLLO Y PROMOCION DEL DEPORTE</v>
          </cell>
          <cell r="U1606">
            <v>2</v>
          </cell>
          <cell r="V1606" t="str">
            <v>PROYECTOS - 2007 P/CONCLUSION</v>
          </cell>
          <cell r="W1606">
            <v>2125</v>
          </cell>
        </row>
        <row r="1607">
          <cell r="B1607" t="str">
            <v>B05-17276-00000</v>
          </cell>
          <cell r="C1607" t="str">
            <v>DOTACION DE LOSETAS CALLE Sn. MARTIN DE PORRES</v>
          </cell>
          <cell r="D1607" t="str">
            <v>CORAZON DE JESUS</v>
          </cell>
          <cell r="E1607">
            <v>2</v>
          </cell>
          <cell r="F1607" t="str">
            <v>DISTRITO - 2</v>
          </cell>
          <cell r="G1607" t="str">
            <v>I</v>
          </cell>
          <cell r="H1607">
            <v>13000</v>
          </cell>
          <cell r="I1607">
            <v>0</v>
          </cell>
          <cell r="J1607">
            <v>13000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2</v>
          </cell>
          <cell r="R1607" t="str">
            <v>OBRAS Y MEDIO AMBIENTE</v>
          </cell>
          <cell r="S1607">
            <v>18</v>
          </cell>
          <cell r="T1607" t="str">
            <v>CONSTRUCCION Y MANTENIMIENTO DE CAMINOS VECINALES</v>
          </cell>
          <cell r="U1607">
            <v>2</v>
          </cell>
          <cell r="V1607" t="str">
            <v>PROYECTOS - 2007 P/CONCLUSION</v>
          </cell>
          <cell r="W1607">
            <v>2126</v>
          </cell>
        </row>
        <row r="1608">
          <cell r="B1608" t="str">
            <v/>
          </cell>
          <cell r="C1608" t="str">
            <v>ALQUILER MAQUINARIA PARA EXCAVACION DE ZANJA AV. CONCRETEC</v>
          </cell>
          <cell r="D1608" t="str">
            <v>DISTRITO 3</v>
          </cell>
          <cell r="E1608">
            <v>3</v>
          </cell>
          <cell r="F1608" t="str">
            <v>DISTRITO - 3</v>
          </cell>
          <cell r="G1608" t="str">
            <v>I</v>
          </cell>
          <cell r="H1608">
            <v>200000</v>
          </cell>
          <cell r="I1608">
            <v>0</v>
          </cell>
          <cell r="J1608">
            <v>200000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2</v>
          </cell>
          <cell r="R1608" t="str">
            <v>OBRAS Y MEDIO AMBIENTE</v>
          </cell>
          <cell r="S1608">
            <v>15</v>
          </cell>
          <cell r="T1608" t="str">
            <v>PLAN USO DE DESECHOS SOLIDOS - ALCANTARILLADO SANITARIO</v>
          </cell>
          <cell r="U1608">
            <v>2</v>
          </cell>
          <cell r="V1608" t="str">
            <v>PROYECTOS - 2007 P/CONCLUSION</v>
          </cell>
          <cell r="W1608">
            <v>2127</v>
          </cell>
        </row>
        <row r="1609">
          <cell r="B1609" t="str">
            <v>B05-17584-00000</v>
          </cell>
          <cell r="C1609" t="str">
            <v>DOTACION DE LOSETAS PARA VARIAS CALLES</v>
          </cell>
          <cell r="D1609" t="str">
            <v>SAN LUIS II CHARAPAQUI</v>
          </cell>
          <cell r="E1609">
            <v>3</v>
          </cell>
          <cell r="F1609" t="str">
            <v>DISTRITO - 3</v>
          </cell>
          <cell r="G1609" t="str">
            <v>I</v>
          </cell>
          <cell r="H1609">
            <v>207000</v>
          </cell>
          <cell r="I1609">
            <v>207000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</v>
          </cell>
          <cell r="R1609" t="str">
            <v>OBRAS Y MEDIO AMBIENTE</v>
          </cell>
          <cell r="S1609">
            <v>18</v>
          </cell>
          <cell r="T1609" t="str">
            <v>CONSTRUCCION Y MANTENIMIENTO DE CAMINOS VECINALES</v>
          </cell>
          <cell r="U1609">
            <v>2</v>
          </cell>
          <cell r="V1609" t="str">
            <v>PROYECTOS - 2007 P/CONCLUSION</v>
          </cell>
          <cell r="W1609">
            <v>2128</v>
          </cell>
        </row>
        <row r="1610">
          <cell r="B1610" t="str">
            <v>B05-17476-00000</v>
          </cell>
          <cell r="C1610" t="str">
            <v>CONSTRUCCION INFRAESTRUCTURA EDUCACION FISICA INTEGRAL (COLISEO)</v>
          </cell>
          <cell r="D1610" t="str">
            <v>JULIANA-DISTRITO 3</v>
          </cell>
          <cell r="E1610">
            <v>3</v>
          </cell>
          <cell r="F1610" t="str">
            <v>DISTRITO - 3</v>
          </cell>
          <cell r="G1610" t="str">
            <v>I</v>
          </cell>
          <cell r="H1610">
            <v>1500000</v>
          </cell>
          <cell r="I1610">
            <v>0</v>
          </cell>
          <cell r="J1610">
            <v>1500000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2</v>
          </cell>
          <cell r="R1610" t="str">
            <v>OBRAS Y MEDIO AMBIENTE</v>
          </cell>
          <cell r="S1610">
            <v>12</v>
          </cell>
          <cell r="T1610" t="str">
            <v>INFRAESTRUCTURA URBANA Y RURAL</v>
          </cell>
          <cell r="U1610">
            <v>2</v>
          </cell>
          <cell r="V1610" t="str">
            <v>PROYECTOS - 2007 P/CONCLUSION</v>
          </cell>
          <cell r="W1610">
            <v>2129</v>
          </cell>
        </row>
        <row r="1611">
          <cell r="B1611" t="str">
            <v>B05-17428-00000</v>
          </cell>
          <cell r="C1611" t="str">
            <v>CONSTRUCCION DE CORDONES DE ACERA CALLES M. HOLGUIN, LINARES Y H. DAZA</v>
          </cell>
          <cell r="D1611" t="str">
            <v>VILLA MERCEDES ANEXO</v>
          </cell>
          <cell r="E1611">
            <v>8</v>
          </cell>
          <cell r="F1611" t="str">
            <v>DISTRITO - 8</v>
          </cell>
          <cell r="G1611" t="str">
            <v>I</v>
          </cell>
          <cell r="H1611">
            <v>51407</v>
          </cell>
          <cell r="I1611">
            <v>51407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2</v>
          </cell>
          <cell r="R1611" t="str">
            <v>OBRAS Y MEDIO AMBIENTE</v>
          </cell>
          <cell r="S1611">
            <v>18</v>
          </cell>
          <cell r="T1611" t="str">
            <v>CONSTRUCCION Y MANTENIMIENTO DE CAMINOS VECINALES</v>
          </cell>
          <cell r="U1611">
            <v>2</v>
          </cell>
          <cell r="V1611" t="str">
            <v>PROYECTOS - 2007 P/CONCLUSION</v>
          </cell>
          <cell r="W1611">
            <v>2130</v>
          </cell>
        </row>
        <row r="1612">
          <cell r="B1612" t="str">
            <v>B05-17666-00000</v>
          </cell>
          <cell r="C1612" t="str">
            <v>DOTACION DE MOBILIARIO PARA U.E. DEL DISTRITO 8</v>
          </cell>
          <cell r="D1612" t="str">
            <v>DISTRITAL D-8</v>
          </cell>
          <cell r="E1612">
            <v>8</v>
          </cell>
          <cell r="F1612" t="str">
            <v>DISTRITO - 8</v>
          </cell>
          <cell r="G1612" t="str">
            <v>I</v>
          </cell>
          <cell r="H1612">
            <v>90000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90000</v>
          </cell>
          <cell r="P1612">
            <v>0</v>
          </cell>
          <cell r="Q1612">
            <v>1</v>
          </cell>
          <cell r="R1612" t="str">
            <v>PROTECCION SOCIAL</v>
          </cell>
          <cell r="S1612">
            <v>1</v>
          </cell>
          <cell r="T1612" t="str">
            <v>SERVICIO DE EDUCACION</v>
          </cell>
          <cell r="U1612">
            <v>2</v>
          </cell>
          <cell r="V1612" t="str">
            <v>PROYECTOS - 2007 P/CONCLUSION</v>
          </cell>
          <cell r="W1612">
            <v>2132</v>
          </cell>
        </row>
        <row r="1613">
          <cell r="B1613" t="str">
            <v>B05-17413-00000</v>
          </cell>
          <cell r="C1613" t="str">
            <v>CONSTRUCCION DE BATERIAS DE BAÑO U.E. 17 DE OCTUBRE</v>
          </cell>
          <cell r="D1613" t="str">
            <v>DISTRITAL D-8</v>
          </cell>
          <cell r="E1613">
            <v>8</v>
          </cell>
          <cell r="F1613" t="str">
            <v>DISTRITO - 8</v>
          </cell>
          <cell r="G1613" t="str">
            <v>I</v>
          </cell>
          <cell r="H1613">
            <v>90000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90000</v>
          </cell>
          <cell r="P1613">
            <v>0</v>
          </cell>
          <cell r="Q1613">
            <v>1</v>
          </cell>
          <cell r="R1613" t="str">
            <v>PROTECCION SOCIAL</v>
          </cell>
          <cell r="S1613">
            <v>1</v>
          </cell>
          <cell r="T1613" t="str">
            <v>SERVICIO DE EDUCACION</v>
          </cell>
          <cell r="U1613">
            <v>2</v>
          </cell>
          <cell r="V1613" t="str">
            <v>PROYECTOS - 2007 P/CONCLUSION</v>
          </cell>
          <cell r="W1613">
            <v>2133</v>
          </cell>
        </row>
        <row r="1614">
          <cell r="B1614" t="str">
            <v>B05-17418-00000</v>
          </cell>
          <cell r="C1614" t="str">
            <v>CONSTRUCCION DE BATERIAS DE BAÑO U.E. NUEVA ESPERANZA</v>
          </cell>
          <cell r="D1614" t="str">
            <v>NUEVA ESPERANZA</v>
          </cell>
          <cell r="E1614">
            <v>8</v>
          </cell>
          <cell r="F1614" t="str">
            <v>DISTRITO - 8</v>
          </cell>
          <cell r="G1614" t="str">
            <v>I</v>
          </cell>
          <cell r="H1614">
            <v>90000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90000</v>
          </cell>
          <cell r="P1614">
            <v>0</v>
          </cell>
          <cell r="Q1614">
            <v>1</v>
          </cell>
          <cell r="R1614" t="str">
            <v>PROTECCION SOCIAL</v>
          </cell>
          <cell r="S1614">
            <v>1</v>
          </cell>
          <cell r="T1614" t="str">
            <v>SERVICIO DE EDUCACION</v>
          </cell>
          <cell r="U1614">
            <v>2</v>
          </cell>
          <cell r="V1614" t="str">
            <v>PROYECTOS - 2007 P/CONCLUSION</v>
          </cell>
          <cell r="W1614">
            <v>2134</v>
          </cell>
        </row>
        <row r="1615">
          <cell r="B1615" t="str">
            <v>B05-17415-00000</v>
          </cell>
          <cell r="C1615" t="str">
            <v>CONSTRUCCION DE BATERIAS DE BAÑO U.E. ALONZO DE MENDOZA</v>
          </cell>
          <cell r="D1615" t="str">
            <v>ALONZO DE MENDOZA</v>
          </cell>
          <cell r="E1615">
            <v>8</v>
          </cell>
          <cell r="F1615" t="str">
            <v>DISTRITO - 8</v>
          </cell>
          <cell r="G1615" t="str">
            <v>I</v>
          </cell>
          <cell r="H1615">
            <v>90000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90000</v>
          </cell>
          <cell r="P1615">
            <v>0</v>
          </cell>
          <cell r="Q1615">
            <v>1</v>
          </cell>
          <cell r="R1615" t="str">
            <v>PROTECCION SOCIAL</v>
          </cell>
          <cell r="S1615">
            <v>1</v>
          </cell>
          <cell r="T1615" t="str">
            <v>SERVICIO DE EDUCACION</v>
          </cell>
          <cell r="U1615">
            <v>2</v>
          </cell>
          <cell r="V1615" t="str">
            <v>PROYECTOS - 2007 P/CONCLUSION</v>
          </cell>
          <cell r="W1615">
            <v>2135</v>
          </cell>
        </row>
        <row r="1616">
          <cell r="B1616" t="str">
            <v>B05-17414-00000</v>
          </cell>
          <cell r="C1616" t="str">
            <v>CONSTRUCCION DE BATERIAS DE BAÑO U.E. AKAPANA FUERZA ANDINA</v>
          </cell>
          <cell r="D1616" t="str">
            <v>V. MERCEDES U.V. "F"</v>
          </cell>
          <cell r="E1616">
            <v>8</v>
          </cell>
          <cell r="F1616" t="str">
            <v>DISTRITO - 8</v>
          </cell>
          <cell r="G1616" t="str">
            <v>I</v>
          </cell>
          <cell r="H1616">
            <v>90000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90000</v>
          </cell>
          <cell r="P1616">
            <v>0</v>
          </cell>
          <cell r="Q1616">
            <v>1</v>
          </cell>
          <cell r="R1616" t="str">
            <v>PROTECCION SOCIAL</v>
          </cell>
          <cell r="S1616">
            <v>1</v>
          </cell>
          <cell r="T1616" t="str">
            <v>SERVICIO DE EDUCACION</v>
          </cell>
          <cell r="U1616">
            <v>2</v>
          </cell>
          <cell r="V1616" t="str">
            <v>PROYECTOS - 2007 P/CONCLUSION</v>
          </cell>
          <cell r="W1616">
            <v>2136</v>
          </cell>
        </row>
        <row r="1617">
          <cell r="B1617" t="str">
            <v>B05-17667-00000</v>
          </cell>
          <cell r="C1617" t="str">
            <v>CONSTRUCCION DE AULAS U.E. REPUBLICA DEL JAPON (OBRA FINA)</v>
          </cell>
          <cell r="D1617" t="str">
            <v>V. MERCEDES U.V. "A"</v>
          </cell>
          <cell r="E1617">
            <v>8</v>
          </cell>
          <cell r="F1617" t="str">
            <v>DISTRITO - 8</v>
          </cell>
          <cell r="G1617" t="str">
            <v>I</v>
          </cell>
          <cell r="H1617">
            <v>150000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150000</v>
          </cell>
          <cell r="P1617">
            <v>0</v>
          </cell>
          <cell r="Q1617">
            <v>1</v>
          </cell>
          <cell r="R1617" t="str">
            <v>PROTECCION SOCIAL</v>
          </cell>
          <cell r="S1617">
            <v>1</v>
          </cell>
          <cell r="T1617" t="str">
            <v>SERVICIO DE EDUCACION</v>
          </cell>
          <cell r="U1617">
            <v>2</v>
          </cell>
          <cell r="V1617" t="str">
            <v>PROYECTOS - 2007 P/CONCLUSION</v>
          </cell>
          <cell r="W1617">
            <v>2137</v>
          </cell>
        </row>
        <row r="1618">
          <cell r="B1618" t="str">
            <v>B05-17509-00000</v>
          </cell>
          <cell r="C1618" t="str">
            <v>CONSTRUCCION MURO PERIMETRAL U.E. MERCEDES CATOLICO</v>
          </cell>
          <cell r="D1618" t="str">
            <v>V. MERCEDES U.V. "C"</v>
          </cell>
          <cell r="E1618">
            <v>8</v>
          </cell>
          <cell r="F1618" t="str">
            <v>DISTRITO - 8</v>
          </cell>
          <cell r="G1618" t="str">
            <v>I</v>
          </cell>
          <cell r="H1618">
            <v>90000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90000</v>
          </cell>
          <cell r="P1618">
            <v>0</v>
          </cell>
          <cell r="Q1618">
            <v>1</v>
          </cell>
          <cell r="R1618" t="str">
            <v>PROTECCION SOCIAL</v>
          </cell>
          <cell r="S1618">
            <v>1</v>
          </cell>
          <cell r="T1618" t="str">
            <v>SERVICIO DE EDUCACION</v>
          </cell>
          <cell r="U1618">
            <v>2</v>
          </cell>
          <cell r="V1618" t="str">
            <v>PROYECTOS - 2007 P/CONCLUSION</v>
          </cell>
          <cell r="W1618">
            <v>2138</v>
          </cell>
        </row>
        <row r="1619">
          <cell r="B1619" t="str">
            <v>B05-17342-00000</v>
          </cell>
          <cell r="C1619" t="str">
            <v>CONSTRUCCION CORDONES DE ACERA CALLE 18 DE DICIMEBRE - AV. EL CEIBO</v>
          </cell>
          <cell r="D1619" t="str">
            <v>VILLAZON LOS OLIVOS</v>
          </cell>
          <cell r="E1619">
            <v>8</v>
          </cell>
          <cell r="F1619" t="str">
            <v>DISTRITO - 8</v>
          </cell>
          <cell r="G1619" t="str">
            <v>I</v>
          </cell>
          <cell r="H1619">
            <v>57018</v>
          </cell>
          <cell r="I1619">
            <v>14638</v>
          </cell>
          <cell r="J1619">
            <v>42380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2</v>
          </cell>
          <cell r="R1619" t="str">
            <v>OBRAS Y MEDIO AMBIENTE</v>
          </cell>
          <cell r="S1619">
            <v>18</v>
          </cell>
          <cell r="T1619" t="str">
            <v>CONSTRUCCION Y MANTENIMIENTO DE CAMINOS VECINALES</v>
          </cell>
          <cell r="U1619">
            <v>2</v>
          </cell>
          <cell r="V1619" t="str">
            <v>PROYECTOS - 2007 P/CONCLUSION</v>
          </cell>
          <cell r="W1619">
            <v>2139</v>
          </cell>
        </row>
        <row r="1620">
          <cell r="B1620" t="str">
            <v>B05-17473-00000</v>
          </cell>
          <cell r="C1620" t="str">
            <v>ENLOSETADO AV. AMERICA</v>
          </cell>
          <cell r="D1620" t="str">
            <v>DISTRITAL D-3</v>
          </cell>
          <cell r="E1620">
            <v>3</v>
          </cell>
          <cell r="F1620" t="str">
            <v>DISTRITO - 3</v>
          </cell>
          <cell r="G1620" t="str">
            <v>I</v>
          </cell>
          <cell r="H1620">
            <v>650000</v>
          </cell>
          <cell r="I1620">
            <v>400000</v>
          </cell>
          <cell r="J1620">
            <v>0</v>
          </cell>
          <cell r="K1620">
            <v>250000</v>
          </cell>
          <cell r="L1620">
            <v>0</v>
          </cell>
          <cell r="M1620">
            <v>0</v>
          </cell>
          <cell r="N1620">
            <v>250000</v>
          </cell>
          <cell r="O1620">
            <v>0</v>
          </cell>
          <cell r="P1620">
            <v>0</v>
          </cell>
          <cell r="Q1620">
            <v>2</v>
          </cell>
          <cell r="R1620" t="str">
            <v>OBRAS Y MEDIO AMBIENTE</v>
          </cell>
          <cell r="S1620">
            <v>18</v>
          </cell>
          <cell r="T1620" t="str">
            <v>CONSTRUCCION Y MANTENIMIENTO DE CAMINOS VECINALES</v>
          </cell>
          <cell r="U1620">
            <v>2</v>
          </cell>
          <cell r="V1620" t="str">
            <v>PROYECTOS - 2007 P/CONCLUSION</v>
          </cell>
          <cell r="W1620">
            <v>2141</v>
          </cell>
        </row>
        <row r="1621">
          <cell r="B1621" t="str">
            <v>B05-17263-00000</v>
          </cell>
          <cell r="C1621" t="str">
            <v>ADQUISICION INSUMOS MEDICOS PARA CENTROS DE SALUD</v>
          </cell>
          <cell r="D1621" t="str">
            <v>DISTRITAL D-3</v>
          </cell>
          <cell r="E1621">
            <v>3</v>
          </cell>
          <cell r="F1621" t="str">
            <v>DISTRITO - 3</v>
          </cell>
          <cell r="G1621" t="str">
            <v>I</v>
          </cell>
          <cell r="H1621">
            <v>53649</v>
          </cell>
          <cell r="I1621">
            <v>0</v>
          </cell>
          <cell r="J1621">
            <v>0</v>
          </cell>
          <cell r="K1621">
            <v>53649</v>
          </cell>
          <cell r="L1621">
            <v>53649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1</v>
          </cell>
          <cell r="R1621" t="str">
            <v>PROTECCION SOCIAL</v>
          </cell>
          <cell r="S1621">
            <v>2</v>
          </cell>
          <cell r="T1621" t="str">
            <v>SERVICIO DE SALUD</v>
          </cell>
          <cell r="U1621">
            <v>2</v>
          </cell>
          <cell r="V1621" t="str">
            <v>PROYECTOS - 2007 P/CONCLUSION</v>
          </cell>
          <cell r="W1621">
            <v>2142</v>
          </cell>
        </row>
        <row r="1622">
          <cell r="B1622" t="str">
            <v>B05-17520-00000</v>
          </cell>
          <cell r="C1622" t="str">
            <v>CONSTRUCCION PUENTE VEHICULAR-PEATONAL</v>
          </cell>
          <cell r="D1622" t="str">
            <v>BOLIVAR F</v>
          </cell>
          <cell r="E1622">
            <v>3</v>
          </cell>
          <cell r="F1622" t="str">
            <v>DISTRITO - 3</v>
          </cell>
          <cell r="G1622" t="str">
            <v>I</v>
          </cell>
          <cell r="H1622">
            <v>20153</v>
          </cell>
          <cell r="I1622">
            <v>20153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2</v>
          </cell>
          <cell r="R1622" t="str">
            <v>OBRAS Y MEDIO AMBIENTE</v>
          </cell>
          <cell r="S1622">
            <v>18</v>
          </cell>
          <cell r="T1622" t="str">
            <v>CONSTRUCCION Y MANTENIMIENTO DE CAMINOS VECINALES</v>
          </cell>
          <cell r="U1622">
            <v>2</v>
          </cell>
          <cell r="V1622" t="str">
            <v>PROYECTOS - 2007 P/CONCLUSION</v>
          </cell>
          <cell r="W1622">
            <v>2144</v>
          </cell>
        </row>
        <row r="1623">
          <cell r="B1623" t="str">
            <v>B05-17507-00000</v>
          </cell>
          <cell r="C1623" t="str">
            <v>CONSTRUCCION MURO PERIMETRAL U.E CANDELARIA (AMPLIACION)</v>
          </cell>
          <cell r="D1623" t="str">
            <v>DISTRITAL D-3</v>
          </cell>
          <cell r="E1623">
            <v>15</v>
          </cell>
          <cell r="F1623" t="str">
            <v>DISTRITAL</v>
          </cell>
          <cell r="G1623" t="str">
            <v>I</v>
          </cell>
          <cell r="H1623">
            <v>13000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13000</v>
          </cell>
          <cell r="P1623">
            <v>0</v>
          </cell>
          <cell r="Q1623">
            <v>1</v>
          </cell>
          <cell r="R1623" t="str">
            <v>PROTECCION SOCIAL</v>
          </cell>
          <cell r="S1623">
            <v>1</v>
          </cell>
          <cell r="T1623" t="str">
            <v>SERVICIO DE EDUCACION</v>
          </cell>
          <cell r="U1623">
            <v>2</v>
          </cell>
          <cell r="V1623" t="str">
            <v>PROYECTOS - 2007 P/CONCLUSION</v>
          </cell>
          <cell r="W1623">
            <v>2145</v>
          </cell>
        </row>
        <row r="1624">
          <cell r="B1624" t="str">
            <v>B05-17855-00000</v>
          </cell>
          <cell r="C1624" t="str">
            <v>VACIADO DE PATIO U.E CANDELARIA</v>
          </cell>
          <cell r="D1624" t="str">
            <v>DISTRITAL D-3</v>
          </cell>
          <cell r="E1624">
            <v>15</v>
          </cell>
          <cell r="F1624" t="str">
            <v>DISTRITAL</v>
          </cell>
          <cell r="G1624" t="str">
            <v>I</v>
          </cell>
          <cell r="H1624">
            <v>12000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12000</v>
          </cell>
          <cell r="P1624">
            <v>0</v>
          </cell>
          <cell r="Q1624">
            <v>1</v>
          </cell>
          <cell r="R1624" t="str">
            <v>PROTECCION SOCIAL</v>
          </cell>
          <cell r="S1624">
            <v>1</v>
          </cell>
          <cell r="T1624" t="str">
            <v>SERVICIO DE EDUCACION</v>
          </cell>
          <cell r="U1624">
            <v>2</v>
          </cell>
          <cell r="V1624" t="str">
            <v>PROYECTOS - 2007 P/CONCLUSION</v>
          </cell>
          <cell r="W1624">
            <v>2146</v>
          </cell>
        </row>
        <row r="1625">
          <cell r="B1625" t="str">
            <v>B05-17646-00000</v>
          </cell>
          <cell r="C1625" t="str">
            <v>DOTACION DE MATERIALES DE CONSTRUCCION PARA REFACCION SEDE SOCIAL</v>
          </cell>
          <cell r="D1625" t="str">
            <v>SAN JOSE DE YUNGUYO</v>
          </cell>
          <cell r="E1625">
            <v>4</v>
          </cell>
          <cell r="F1625" t="str">
            <v>DISTRITO - 4</v>
          </cell>
          <cell r="G1625" t="str">
            <v>I</v>
          </cell>
          <cell r="H1625">
            <v>15000</v>
          </cell>
          <cell r="I1625">
            <v>15000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2</v>
          </cell>
          <cell r="R1625" t="str">
            <v>OBRAS Y MEDIO AMBIENTE</v>
          </cell>
          <cell r="S1625">
            <v>12</v>
          </cell>
          <cell r="T1625" t="str">
            <v>INFRAESTRUCTURA URBANA Y RURAL</v>
          </cell>
          <cell r="U1625">
            <v>2</v>
          </cell>
          <cell r="V1625" t="str">
            <v>PROYECTOS - 2007 P/CONCLUSION</v>
          </cell>
          <cell r="W1625">
            <v>2147</v>
          </cell>
        </row>
        <row r="1626">
          <cell r="B1626" t="str">
            <v>B05-17736-00000</v>
          </cell>
          <cell r="C1626" t="str">
            <v>ENLOSETADO CALLE RICARDO BUSTAMANTE</v>
          </cell>
          <cell r="D1626" t="str">
            <v>COMPLEMENTO TUNARI</v>
          </cell>
          <cell r="E1626">
            <v>4</v>
          </cell>
          <cell r="F1626" t="str">
            <v>DISTRITO - 4</v>
          </cell>
          <cell r="G1626" t="str">
            <v>I</v>
          </cell>
          <cell r="H1626">
            <v>62000</v>
          </cell>
          <cell r="I1626">
            <v>49186</v>
          </cell>
          <cell r="J1626">
            <v>12814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2</v>
          </cell>
          <cell r="R1626" t="str">
            <v>OBRAS Y MEDIO AMBIENTE</v>
          </cell>
          <cell r="S1626">
            <v>18</v>
          </cell>
          <cell r="T1626" t="str">
            <v>CONSTRUCCION Y MANTENIMIENTO DE CAMINOS VECINALES</v>
          </cell>
          <cell r="U1626">
            <v>2</v>
          </cell>
          <cell r="V1626" t="str">
            <v>PROYECTOS - 2007 P/CONCLUSION</v>
          </cell>
          <cell r="W1626">
            <v>2148</v>
          </cell>
        </row>
        <row r="1627">
          <cell r="B1627" t="str">
            <v>B05-17490-00000</v>
          </cell>
          <cell r="C1627" t="str">
            <v>ADQUISICION DE LOTE DE TERRENO PARA GUARDERIA</v>
          </cell>
          <cell r="D1627" t="str">
            <v>BARRIO MINERO 12 DE OCTUBRE</v>
          </cell>
          <cell r="E1627">
            <v>1</v>
          </cell>
          <cell r="F1627" t="str">
            <v>DISTRITO - 1</v>
          </cell>
          <cell r="G1627" t="str">
            <v>I</v>
          </cell>
          <cell r="H1627">
            <v>78866</v>
          </cell>
          <cell r="I1627">
            <v>78866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2</v>
          </cell>
          <cell r="R1627" t="str">
            <v>OBRAS Y MEDIO AMBIENTE</v>
          </cell>
          <cell r="S1627">
            <v>12</v>
          </cell>
          <cell r="T1627" t="str">
            <v>INFRAESTRUCTURA URBANA Y RURAL</v>
          </cell>
          <cell r="U1627">
            <v>2</v>
          </cell>
          <cell r="V1627" t="str">
            <v>PROYECTOS - 2007 P/CONCLUSION</v>
          </cell>
          <cell r="W1627">
            <v>2149</v>
          </cell>
        </row>
        <row r="1628">
          <cell r="B1628" t="str">
            <v>B05-17417-00000</v>
          </cell>
          <cell r="C1628" t="str">
            <v>CONSTRUCCION DE MURO PERIMETRAL PARA SEDE SOCIAL</v>
          </cell>
          <cell r="D1628" t="str">
            <v>SENKATA PUCARANI</v>
          </cell>
          <cell r="E1628">
            <v>8</v>
          </cell>
          <cell r="F1628" t="str">
            <v>DISTRITO - 8</v>
          </cell>
          <cell r="G1628" t="str">
            <v>I</v>
          </cell>
          <cell r="H1628">
            <v>21231</v>
          </cell>
          <cell r="I1628">
            <v>21231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2</v>
          </cell>
          <cell r="R1628" t="str">
            <v>OBRAS Y MEDIO AMBIENTE</v>
          </cell>
          <cell r="S1628">
            <v>12</v>
          </cell>
          <cell r="T1628" t="str">
            <v>INFRAESTRUCTURA URBANA Y RURAL</v>
          </cell>
          <cell r="U1628">
            <v>2</v>
          </cell>
          <cell r="V1628" t="str">
            <v>PROYECTOS - 2007 P/CONCLUSION</v>
          </cell>
          <cell r="W1628">
            <v>2150</v>
          </cell>
        </row>
        <row r="1629">
          <cell r="B1629" t="str">
            <v>B05-17343-00000</v>
          </cell>
          <cell r="C1629" t="str">
            <v>CONSTRUCCION CORDONES DE ACERA CALLES 17 DE ENERO - 28 DE ABRIL</v>
          </cell>
          <cell r="D1629" t="str">
            <v>COMPLEMENTO FABRIL JUNTHUMA</v>
          </cell>
          <cell r="E1629">
            <v>8</v>
          </cell>
          <cell r="F1629" t="str">
            <v>DISTRITO - 8</v>
          </cell>
          <cell r="G1629" t="str">
            <v>I</v>
          </cell>
          <cell r="H1629">
            <v>30000</v>
          </cell>
          <cell r="I1629">
            <v>15000</v>
          </cell>
          <cell r="J1629">
            <v>15000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2</v>
          </cell>
          <cell r="R1629" t="str">
            <v>OBRAS Y MEDIO AMBIENTE</v>
          </cell>
          <cell r="S1629">
            <v>18</v>
          </cell>
          <cell r="T1629" t="str">
            <v>CONSTRUCCION Y MANTENIMIENTO DE CAMINOS VECINALES</v>
          </cell>
          <cell r="U1629">
            <v>2</v>
          </cell>
          <cell r="V1629" t="str">
            <v>PROYECTOS - 2007 P/CONCLUSION</v>
          </cell>
          <cell r="W1629">
            <v>2151</v>
          </cell>
        </row>
        <row r="1630">
          <cell r="B1630" t="str">
            <v>B05-17427-00000</v>
          </cell>
          <cell r="C1630" t="str">
            <v>CONSTRUCCION DE CORDONES DE ACERA CALLES 1 AL 5</v>
          </cell>
          <cell r="D1630" t="str">
            <v>SAN LORENZO</v>
          </cell>
          <cell r="E1630">
            <v>8</v>
          </cell>
          <cell r="F1630" t="str">
            <v>DISTRITO - 8</v>
          </cell>
          <cell r="G1630" t="str">
            <v>I</v>
          </cell>
          <cell r="H1630">
            <v>40000</v>
          </cell>
          <cell r="I1630">
            <v>20000</v>
          </cell>
          <cell r="J1630">
            <v>20000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2</v>
          </cell>
          <cell r="R1630" t="str">
            <v>OBRAS Y MEDIO AMBIENTE</v>
          </cell>
          <cell r="S1630">
            <v>18</v>
          </cell>
          <cell r="T1630" t="str">
            <v>CONSTRUCCION Y MANTENIMIENTO DE CAMINOS VECINALES</v>
          </cell>
          <cell r="U1630">
            <v>2</v>
          </cell>
          <cell r="V1630" t="str">
            <v>PROYECTOS - 2007 P/CONCLUSION</v>
          </cell>
          <cell r="W1630">
            <v>2152</v>
          </cell>
        </row>
        <row r="1631">
          <cell r="B1631" t="str">
            <v>B05-17336-00000</v>
          </cell>
          <cell r="C1631" t="str">
            <v>CONSTRUCCION CENTRO INFANTIL MANITOS</v>
          </cell>
          <cell r="D1631" t="str">
            <v>SANTIAGO II</v>
          </cell>
          <cell r="E1631">
            <v>2</v>
          </cell>
          <cell r="F1631" t="str">
            <v>DISTRITO - 2</v>
          </cell>
          <cell r="G1631" t="str">
            <v>I</v>
          </cell>
          <cell r="H1631">
            <v>200000</v>
          </cell>
          <cell r="I1631">
            <v>0</v>
          </cell>
          <cell r="J1631">
            <v>200000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1</v>
          </cell>
          <cell r="R1631" t="str">
            <v>PROTECCION SOCIAL</v>
          </cell>
          <cell r="S1631">
            <v>5</v>
          </cell>
          <cell r="T1631" t="str">
            <v>PROMOCION Y POLITICAS DE GENERO</v>
          </cell>
          <cell r="U1631">
            <v>2</v>
          </cell>
          <cell r="V1631" t="str">
            <v>PROYECTOS - 2007 P/CONCLUSION</v>
          </cell>
          <cell r="W1631">
            <v>2153</v>
          </cell>
        </row>
        <row r="1632">
          <cell r="B1632" t="str">
            <v>B05-17537-00000</v>
          </cell>
          <cell r="C1632" t="str">
            <v>CONSTRUCCION TINGLADO U.E. PUERTO DE ROSARIO (FASE II)</v>
          </cell>
          <cell r="D1632" t="str">
            <v>DISTRITAL D-2</v>
          </cell>
          <cell r="E1632">
            <v>2</v>
          </cell>
          <cell r="F1632" t="str">
            <v>DISTRITO - 2</v>
          </cell>
          <cell r="G1632" t="str">
            <v>I</v>
          </cell>
          <cell r="H1632">
            <v>200000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200000</v>
          </cell>
          <cell r="P1632">
            <v>0</v>
          </cell>
          <cell r="Q1632">
            <v>1</v>
          </cell>
          <cell r="R1632" t="str">
            <v>PROTECCION SOCIAL</v>
          </cell>
          <cell r="S1632">
            <v>1</v>
          </cell>
          <cell r="T1632" t="str">
            <v>SERVICIO DE EDUCACION</v>
          </cell>
          <cell r="U1632">
            <v>2</v>
          </cell>
          <cell r="V1632" t="str">
            <v>PROYECTOS - 2007 P/CONCLUSION</v>
          </cell>
          <cell r="W1632">
            <v>2154</v>
          </cell>
        </row>
        <row r="1633">
          <cell r="B1633" t="str">
            <v>B05-17831-00000</v>
          </cell>
          <cell r="C1633" t="str">
            <v>CONSTRUCCION DE 2 AULAS U.E. EDUARDO AVAROA</v>
          </cell>
          <cell r="D1633" t="str">
            <v>DISTRITAL D-9</v>
          </cell>
          <cell r="E1633">
            <v>9</v>
          </cell>
          <cell r="F1633" t="str">
            <v>DISTRITO - 9</v>
          </cell>
          <cell r="G1633" t="str">
            <v>I</v>
          </cell>
          <cell r="H1633">
            <v>140000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140000</v>
          </cell>
          <cell r="P1633">
            <v>0</v>
          </cell>
          <cell r="Q1633">
            <v>1</v>
          </cell>
          <cell r="R1633" t="str">
            <v>PROTECCION SOCIAL</v>
          </cell>
          <cell r="S1633">
            <v>1</v>
          </cell>
          <cell r="T1633" t="str">
            <v>SERVICIO DE EDUCACION</v>
          </cell>
          <cell r="U1633">
            <v>2</v>
          </cell>
          <cell r="V1633" t="str">
            <v>PROYECTOS - 2007 P/CONCLUSION</v>
          </cell>
          <cell r="W1633">
            <v>2155</v>
          </cell>
        </row>
        <row r="1634">
          <cell r="B1634" t="str">
            <v>B05-17274-00000</v>
          </cell>
          <cell r="C1634" t="str">
            <v>COMPRA DE PREDIO ZONA JANKO CALANI</v>
          </cell>
          <cell r="D1634" t="str">
            <v>DISTRITAL D-2</v>
          </cell>
          <cell r="E1634">
            <v>15</v>
          </cell>
          <cell r="F1634" t="str">
            <v>DISTRITAL</v>
          </cell>
          <cell r="G1634" t="str">
            <v>I</v>
          </cell>
          <cell r="H1634">
            <v>80000</v>
          </cell>
          <cell r="I1634">
            <v>80000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1</v>
          </cell>
          <cell r="R1634" t="str">
            <v>PROTECCION SOCIAL</v>
          </cell>
          <cell r="S1634">
            <v>2</v>
          </cell>
          <cell r="T1634" t="str">
            <v>SERVICIO DE SALUD</v>
          </cell>
          <cell r="U1634">
            <v>2</v>
          </cell>
          <cell r="V1634" t="str">
            <v>PROYECTOS - 2007 P/CONCLUSION</v>
          </cell>
          <cell r="W1634">
            <v>2157</v>
          </cell>
        </row>
        <row r="1635">
          <cell r="B1635" t="str">
            <v>B05-17259-00000</v>
          </cell>
          <cell r="C1635" t="str">
            <v>MEJORAMIENTO DE INFRAESTRUCTURA DEL SERVICIO DE SALUD PUBLICA PARA MADRE E HIJO EN EL ALTO - HOSPITAL MODELO COREA</v>
          </cell>
          <cell r="D1635" t="str">
            <v>DISTRITAL</v>
          </cell>
          <cell r="E1635">
            <v>15</v>
          </cell>
          <cell r="F1635" t="str">
            <v>DISTRITAL</v>
          </cell>
          <cell r="G1635" t="str">
            <v>I</v>
          </cell>
          <cell r="H1635">
            <v>6576724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306644</v>
          </cell>
          <cell r="P1635">
            <v>6270080</v>
          </cell>
          <cell r="Q1635">
            <v>1</v>
          </cell>
          <cell r="R1635" t="str">
            <v>PROTECCION SOCIAL</v>
          </cell>
          <cell r="S1635">
            <v>2</v>
          </cell>
          <cell r="T1635" t="str">
            <v>SERVICIO DE SALUD</v>
          </cell>
          <cell r="U1635">
            <v>2</v>
          </cell>
          <cell r="V1635" t="str">
            <v>PROYECTOS - 2007 P/CONCLUSION</v>
          </cell>
          <cell r="W1635">
            <v>2159</v>
          </cell>
        </row>
        <row r="1636">
          <cell r="B1636" t="str">
            <v>B05-17540-00000</v>
          </cell>
          <cell r="C1636" t="str">
            <v>CONSTRUCCON DE TINGLADO UE MODESTO OMISTE-6 DE AGOSTO  FASE II</v>
          </cell>
          <cell r="D1636" t="str">
            <v>DISTRITAL D-1</v>
          </cell>
          <cell r="E1636">
            <v>15</v>
          </cell>
          <cell r="F1636" t="str">
            <v>DISTRITAL</v>
          </cell>
          <cell r="G1636" t="str">
            <v>I</v>
          </cell>
          <cell r="H1636">
            <v>150000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150000</v>
          </cell>
          <cell r="P1636">
            <v>0</v>
          </cell>
          <cell r="Q1636">
            <v>1</v>
          </cell>
          <cell r="R1636" t="str">
            <v>PROTECCION SOCIAL</v>
          </cell>
          <cell r="S1636">
            <v>1</v>
          </cell>
          <cell r="T1636" t="str">
            <v>SERVICIO DE EDUCACION</v>
          </cell>
          <cell r="U1636">
            <v>2</v>
          </cell>
          <cell r="V1636" t="str">
            <v>PROYECTOS - 2007 P/CONCLUSION</v>
          </cell>
          <cell r="W1636">
            <v>2160</v>
          </cell>
        </row>
        <row r="1637">
          <cell r="B1637" t="str">
            <v>B05-17542-00000</v>
          </cell>
          <cell r="C1637" t="str">
            <v>CONSTRUCCION DE TINGLADO HEROES DEL PACIFICO-ANDRES BELLO FASE II</v>
          </cell>
          <cell r="D1637" t="str">
            <v>DISTRITAL D-1</v>
          </cell>
          <cell r="E1637">
            <v>15</v>
          </cell>
          <cell r="F1637" t="str">
            <v>DISTRITAL</v>
          </cell>
          <cell r="G1637" t="str">
            <v>I</v>
          </cell>
          <cell r="H1637">
            <v>100000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100000</v>
          </cell>
          <cell r="P1637">
            <v>0</v>
          </cell>
          <cell r="Q1637">
            <v>1</v>
          </cell>
          <cell r="R1637" t="str">
            <v>PROTECCION SOCIAL</v>
          </cell>
          <cell r="S1637">
            <v>1</v>
          </cell>
          <cell r="T1637" t="str">
            <v>SERVICIO DE EDUCACION</v>
          </cell>
          <cell r="U1637">
            <v>2</v>
          </cell>
          <cell r="V1637" t="str">
            <v>PROYECTOS - 2007 P/CONCLUSION</v>
          </cell>
          <cell r="W1637">
            <v>2161</v>
          </cell>
        </row>
        <row r="1638">
          <cell r="B1638" t="str">
            <v>B05-17441-00000</v>
          </cell>
          <cell r="C1638" t="str">
            <v>CONSTRUCCIÓN DE LABORATORIO UE JUAN CAPRILES</v>
          </cell>
          <cell r="D1638" t="str">
            <v>DISTRITAL D-1</v>
          </cell>
          <cell r="E1638">
            <v>15</v>
          </cell>
          <cell r="F1638" t="str">
            <v>DISTRITAL</v>
          </cell>
          <cell r="G1638" t="str">
            <v>I</v>
          </cell>
          <cell r="H1638">
            <v>160000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160000</v>
          </cell>
          <cell r="P1638">
            <v>0</v>
          </cell>
          <cell r="Q1638">
            <v>1</v>
          </cell>
          <cell r="R1638" t="str">
            <v>PROTECCION SOCIAL</v>
          </cell>
          <cell r="S1638">
            <v>1</v>
          </cell>
          <cell r="T1638" t="str">
            <v>SERVICIO DE EDUCACION</v>
          </cell>
          <cell r="U1638">
            <v>2</v>
          </cell>
          <cell r="V1638" t="str">
            <v>PROYECTOS - 2007 P/CONCLUSION</v>
          </cell>
          <cell r="W1638">
            <v>2162</v>
          </cell>
        </row>
        <row r="1639">
          <cell r="B1639" t="str">
            <v>B05-17538-00000</v>
          </cell>
          <cell r="C1639" t="str">
            <v>CONSTRUCCION TINGLADO UE COLORADOS DE BOLIVIA</v>
          </cell>
          <cell r="D1639" t="str">
            <v>DISTRITAL D-1</v>
          </cell>
          <cell r="E1639">
            <v>15</v>
          </cell>
          <cell r="F1639" t="str">
            <v>DISTRITAL</v>
          </cell>
          <cell r="G1639" t="str">
            <v>I</v>
          </cell>
          <cell r="H1639">
            <v>160000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160000</v>
          </cell>
          <cell r="P1639">
            <v>0</v>
          </cell>
          <cell r="Q1639">
            <v>1</v>
          </cell>
          <cell r="R1639" t="str">
            <v>PROTECCION SOCIAL</v>
          </cell>
          <cell r="S1639">
            <v>1</v>
          </cell>
          <cell r="T1639" t="str">
            <v>SERVICIO DE EDUCACION</v>
          </cell>
          <cell r="U1639">
            <v>2</v>
          </cell>
          <cell r="V1639" t="str">
            <v>PROYECTOS - 2007 P/CONCLUSION</v>
          </cell>
          <cell r="W1639">
            <v>2163</v>
          </cell>
        </row>
        <row r="1640">
          <cell r="B1640" t="str">
            <v>B05-17445-00000</v>
          </cell>
          <cell r="C1640" t="str">
            <v>CONSTRUCCIÓN DE LABORATORIO UE SANTIAGO  I</v>
          </cell>
          <cell r="D1640" t="str">
            <v>DISTRITAL D-1</v>
          </cell>
          <cell r="E1640">
            <v>15</v>
          </cell>
          <cell r="F1640" t="str">
            <v>DISTRITAL</v>
          </cell>
          <cell r="G1640" t="str">
            <v>I</v>
          </cell>
          <cell r="H1640">
            <v>160000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160000</v>
          </cell>
          <cell r="P1640">
            <v>0</v>
          </cell>
          <cell r="Q1640">
            <v>1</v>
          </cell>
          <cell r="R1640" t="str">
            <v>PROTECCION SOCIAL</v>
          </cell>
          <cell r="S1640">
            <v>1</v>
          </cell>
          <cell r="T1640" t="str">
            <v>SERVICIO DE EDUCACION</v>
          </cell>
          <cell r="U1640">
            <v>2</v>
          </cell>
          <cell r="V1640" t="str">
            <v>PROYECTOS - 2007 P/CONCLUSION</v>
          </cell>
          <cell r="W1640">
            <v>2164</v>
          </cell>
        </row>
        <row r="1641">
          <cell r="B1641" t="str">
            <v>B05-17408-00000</v>
          </cell>
          <cell r="C1641" t="str">
            <v>CONSTRUCCIÓN DE BAÑO CICLO INICIAL UE LIBERTAD DE LAS AMERICAS</v>
          </cell>
          <cell r="D1641" t="str">
            <v>DISTRITAL D-1</v>
          </cell>
          <cell r="E1641">
            <v>15</v>
          </cell>
          <cell r="F1641" t="str">
            <v>DISTRITAL</v>
          </cell>
          <cell r="G1641" t="str">
            <v>I</v>
          </cell>
          <cell r="H1641">
            <v>80000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80000</v>
          </cell>
          <cell r="P1641">
            <v>0</v>
          </cell>
          <cell r="Q1641">
            <v>1</v>
          </cell>
          <cell r="R1641" t="str">
            <v>PROTECCION SOCIAL</v>
          </cell>
          <cell r="S1641">
            <v>1</v>
          </cell>
          <cell r="T1641" t="str">
            <v>SERVICIO DE EDUCACION</v>
          </cell>
          <cell r="U1641">
            <v>2</v>
          </cell>
          <cell r="V1641" t="str">
            <v>PROYECTOS - 2007 P/CONCLUSION</v>
          </cell>
          <cell r="W1641">
            <v>2165</v>
          </cell>
        </row>
        <row r="1642">
          <cell r="B1642" t="str">
            <v>B05-17811-00000</v>
          </cell>
          <cell r="C1642" t="str">
            <v xml:space="preserve">EQUIPAMIENTO UE ROTARY CHUQUIAGO MARKA </v>
          </cell>
          <cell r="D1642" t="str">
            <v>DISTRITAL D-1</v>
          </cell>
          <cell r="E1642">
            <v>15</v>
          </cell>
          <cell r="F1642" t="str">
            <v>DISTRITAL</v>
          </cell>
          <cell r="G1642" t="str">
            <v>I</v>
          </cell>
          <cell r="H1642">
            <v>90000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90000</v>
          </cell>
          <cell r="P1642">
            <v>0</v>
          </cell>
          <cell r="Q1642">
            <v>1</v>
          </cell>
          <cell r="R1642" t="str">
            <v>PROTECCION SOCIAL</v>
          </cell>
          <cell r="S1642">
            <v>1</v>
          </cell>
          <cell r="T1642" t="str">
            <v>SERVICIO DE EDUCACION</v>
          </cell>
          <cell r="U1642">
            <v>2</v>
          </cell>
          <cell r="V1642" t="str">
            <v>PROYECTOS - 2007 P/CONCLUSION</v>
          </cell>
          <cell r="W1642">
            <v>2166</v>
          </cell>
        </row>
        <row r="1643">
          <cell r="B1643" t="str">
            <v>B05-17469-00000</v>
          </cell>
          <cell r="C1643" t="str">
            <v>CONSTRUCCION DE TINGLADO UE ARMANDO ESCOBAR URIA</v>
          </cell>
          <cell r="D1643" t="str">
            <v>DISTRITAL D-1</v>
          </cell>
          <cell r="E1643">
            <v>15</v>
          </cell>
          <cell r="F1643" t="str">
            <v>DISTRITAL</v>
          </cell>
          <cell r="G1643" t="str">
            <v>I</v>
          </cell>
          <cell r="H1643">
            <v>100000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100000</v>
          </cell>
          <cell r="P1643">
            <v>0</v>
          </cell>
          <cell r="Q1643">
            <v>1</v>
          </cell>
          <cell r="R1643" t="str">
            <v>PROTECCION SOCIAL</v>
          </cell>
          <cell r="S1643">
            <v>1</v>
          </cell>
          <cell r="T1643" t="str">
            <v>SERVICIO DE EDUCACION</v>
          </cell>
          <cell r="U1643">
            <v>2</v>
          </cell>
          <cell r="V1643" t="str">
            <v>PROYECTOS - 2007 P/CONCLUSION</v>
          </cell>
          <cell r="W1643">
            <v>2167</v>
          </cell>
        </row>
        <row r="1644">
          <cell r="B1644" t="str">
            <v>B05-17369-00000</v>
          </cell>
          <cell r="C1644" t="str">
            <v>CONSTRUCCION DE AULAS UE TARAPACA-EVA PERON-6 DE JUNIO</v>
          </cell>
          <cell r="D1644" t="str">
            <v>DISTRITAL D-1</v>
          </cell>
          <cell r="E1644">
            <v>1</v>
          </cell>
          <cell r="F1644" t="str">
            <v>DISTRITO - 1</v>
          </cell>
          <cell r="G1644" t="str">
            <v>I</v>
          </cell>
          <cell r="H1644">
            <v>150000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150000</v>
          </cell>
          <cell r="P1644">
            <v>0</v>
          </cell>
          <cell r="Q1644">
            <v>1</v>
          </cell>
          <cell r="R1644" t="str">
            <v>PROTECCION SOCIAL</v>
          </cell>
          <cell r="S1644">
            <v>1</v>
          </cell>
          <cell r="T1644" t="str">
            <v>SERVICIO DE EDUCACION</v>
          </cell>
          <cell r="U1644">
            <v>2</v>
          </cell>
          <cell r="V1644" t="str">
            <v>PROYECTOS - 2007 P/CONCLUSION</v>
          </cell>
          <cell r="W1644">
            <v>2168</v>
          </cell>
        </row>
        <row r="1645">
          <cell r="B1645" t="str">
            <v>B05-17457-00000</v>
          </cell>
          <cell r="C1645" t="str">
            <v>CONSTRUCCION DE PORTERIA UE ANDRES BELLO AEROPUERTO</v>
          </cell>
          <cell r="D1645" t="str">
            <v>DISTRITAL D-1</v>
          </cell>
          <cell r="E1645">
            <v>15</v>
          </cell>
          <cell r="F1645" t="str">
            <v>DISTRITAL</v>
          </cell>
          <cell r="G1645" t="str">
            <v>I</v>
          </cell>
          <cell r="H1645">
            <v>120000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120000</v>
          </cell>
          <cell r="P1645">
            <v>0</v>
          </cell>
          <cell r="Q1645">
            <v>1</v>
          </cell>
          <cell r="R1645" t="str">
            <v>PROTECCION SOCIAL</v>
          </cell>
          <cell r="S1645">
            <v>1</v>
          </cell>
          <cell r="T1645" t="str">
            <v>SERVICIO DE EDUCACION</v>
          </cell>
          <cell r="U1645">
            <v>2</v>
          </cell>
          <cell r="V1645" t="str">
            <v>PROYECTOS - 2007 P/CONCLUSION</v>
          </cell>
          <cell r="W1645">
            <v>2169</v>
          </cell>
        </row>
        <row r="1646">
          <cell r="B1646" t="str">
            <v>B05-17813-00000</v>
          </cell>
          <cell r="C1646" t="str">
            <v xml:space="preserve">EQUIPAMIENTO UE TEJADA TRIANGULAR  </v>
          </cell>
          <cell r="D1646" t="str">
            <v>DISTRITAL D-1</v>
          </cell>
          <cell r="E1646">
            <v>15</v>
          </cell>
          <cell r="F1646" t="str">
            <v>DISTRITAL</v>
          </cell>
          <cell r="G1646" t="str">
            <v>I</v>
          </cell>
          <cell r="H1646">
            <v>100000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100000</v>
          </cell>
          <cell r="P1646">
            <v>0</v>
          </cell>
          <cell r="Q1646">
            <v>1</v>
          </cell>
          <cell r="R1646" t="str">
            <v>PROTECCION SOCIAL</v>
          </cell>
          <cell r="S1646">
            <v>1</v>
          </cell>
          <cell r="T1646" t="str">
            <v>SERVICIO DE EDUCACION</v>
          </cell>
          <cell r="U1646">
            <v>2</v>
          </cell>
          <cell r="V1646" t="str">
            <v>PROYECTOS - 2007 P/CONCLUSION</v>
          </cell>
          <cell r="W1646">
            <v>2170</v>
          </cell>
        </row>
        <row r="1647">
          <cell r="B1647" t="str">
            <v>B05-17395-00000</v>
          </cell>
          <cell r="C1647" t="str">
            <v>CONSTRUCCION DE AULAS UE SAN ANDRES FASE II</v>
          </cell>
          <cell r="D1647" t="str">
            <v>DISTRITAL D-1</v>
          </cell>
          <cell r="E1647">
            <v>15</v>
          </cell>
          <cell r="F1647" t="str">
            <v>DISTRITAL</v>
          </cell>
          <cell r="G1647" t="str">
            <v>I</v>
          </cell>
          <cell r="H1647">
            <v>90000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90000</v>
          </cell>
          <cell r="P1647">
            <v>0</v>
          </cell>
          <cell r="Q1647">
            <v>1</v>
          </cell>
          <cell r="R1647" t="str">
            <v>PROTECCION SOCIAL</v>
          </cell>
          <cell r="S1647">
            <v>1</v>
          </cell>
          <cell r="T1647" t="str">
            <v>SERVICIO DE EDUCACION</v>
          </cell>
          <cell r="U1647">
            <v>2</v>
          </cell>
          <cell r="V1647" t="str">
            <v>PROYECTOS - 2007 P/CONCLUSION</v>
          </cell>
          <cell r="W1647">
            <v>2171</v>
          </cell>
        </row>
        <row r="1648">
          <cell r="B1648" t="str">
            <v>B05-17808-00000</v>
          </cell>
          <cell r="C1648" t="str">
            <v>EQUIPAMIENTO UE BOLIVIA</v>
          </cell>
          <cell r="D1648" t="str">
            <v>DISTRITAL D-1</v>
          </cell>
          <cell r="E1648">
            <v>15</v>
          </cell>
          <cell r="F1648" t="str">
            <v>DISTRITAL</v>
          </cell>
          <cell r="G1648" t="str">
            <v>I</v>
          </cell>
          <cell r="H1648">
            <v>120000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120000</v>
          </cell>
          <cell r="P1648">
            <v>0</v>
          </cell>
          <cell r="Q1648">
            <v>1</v>
          </cell>
          <cell r="R1648" t="str">
            <v>PROTECCION SOCIAL</v>
          </cell>
          <cell r="S1648">
            <v>1</v>
          </cell>
          <cell r="T1648" t="str">
            <v>SERVICIO DE EDUCACION</v>
          </cell>
          <cell r="U1648">
            <v>2</v>
          </cell>
          <cell r="V1648" t="str">
            <v>PROYECTOS - 2007 P/CONCLUSION</v>
          </cell>
          <cell r="W1648">
            <v>2172</v>
          </cell>
        </row>
        <row r="1649">
          <cell r="B1649" t="str">
            <v>B05-17858-00000</v>
          </cell>
          <cell r="C1649" t="str">
            <v>VACIADO DE PATIO Y CANCHA UE JUAN PABLO II</v>
          </cell>
          <cell r="D1649" t="str">
            <v>DISTRITAL D-1</v>
          </cell>
          <cell r="E1649">
            <v>15</v>
          </cell>
          <cell r="F1649" t="str">
            <v>DISTRITAL</v>
          </cell>
          <cell r="G1649" t="str">
            <v>I</v>
          </cell>
          <cell r="H1649">
            <v>100000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100000</v>
          </cell>
          <cell r="P1649">
            <v>0</v>
          </cell>
          <cell r="Q1649">
            <v>1</v>
          </cell>
          <cell r="R1649" t="str">
            <v>PROTECCION SOCIAL</v>
          </cell>
          <cell r="S1649">
            <v>1</v>
          </cell>
          <cell r="T1649" t="str">
            <v>SERVICIO DE EDUCACION</v>
          </cell>
          <cell r="U1649">
            <v>2</v>
          </cell>
          <cell r="V1649" t="str">
            <v>PROYECTOS - 2007 P/CONCLUSION</v>
          </cell>
          <cell r="W1649">
            <v>2173</v>
          </cell>
        </row>
        <row r="1650">
          <cell r="B1650" t="str">
            <v>B05-17810-00000</v>
          </cell>
          <cell r="C1650" t="str">
            <v>EQUIPAMIENTO UE REINO DE BELGICA</v>
          </cell>
          <cell r="D1650" t="str">
            <v>DISTRITAL D-1</v>
          </cell>
          <cell r="E1650">
            <v>15</v>
          </cell>
          <cell r="F1650" t="str">
            <v>DISTRITAL</v>
          </cell>
          <cell r="G1650" t="str">
            <v>I</v>
          </cell>
          <cell r="H1650">
            <v>80000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80000</v>
          </cell>
          <cell r="P1650">
            <v>0</v>
          </cell>
          <cell r="Q1650">
            <v>1</v>
          </cell>
          <cell r="R1650" t="str">
            <v>PROTECCION SOCIAL</v>
          </cell>
          <cell r="S1650">
            <v>1</v>
          </cell>
          <cell r="T1650" t="str">
            <v>SERVICIO DE EDUCACION</v>
          </cell>
          <cell r="U1650">
            <v>2</v>
          </cell>
          <cell r="V1650" t="str">
            <v>PROYECTOS - 2007 P/CONCLUSION</v>
          </cell>
          <cell r="W1650">
            <v>2174</v>
          </cell>
        </row>
        <row r="1651">
          <cell r="B1651" t="str">
            <v>B05-17541-00000</v>
          </cell>
          <cell r="C1651" t="str">
            <v>DOTACION DE TUBOS PARA ALCANTARILALDO SANITARIO</v>
          </cell>
          <cell r="D1651" t="str">
            <v>SAN FELIPE DE SEQUE SECTOR 8</v>
          </cell>
          <cell r="E1651">
            <v>4</v>
          </cell>
          <cell r="F1651" t="str">
            <v>DISTRITO - 4</v>
          </cell>
          <cell r="G1651" t="str">
            <v>I</v>
          </cell>
          <cell r="H1651">
            <v>46134</v>
          </cell>
          <cell r="I1651">
            <v>34100</v>
          </cell>
          <cell r="J1651">
            <v>12034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2</v>
          </cell>
          <cell r="R1651" t="str">
            <v>OBRAS Y MEDIO AMBIENTE</v>
          </cell>
          <cell r="S1651">
            <v>15</v>
          </cell>
          <cell r="T1651" t="str">
            <v>PLAN USO DE DESECHOS SOLIDOS - ALCANTARILLADO SANITARIO</v>
          </cell>
          <cell r="U1651">
            <v>2</v>
          </cell>
          <cell r="V1651" t="str">
            <v>PROYECTOS - 2007 P/CONCLUSION</v>
          </cell>
          <cell r="W1651">
            <v>2175</v>
          </cell>
        </row>
        <row r="1652">
          <cell r="B1652" t="str">
            <v>B05-17351-00000</v>
          </cell>
          <cell r="C1652" t="str">
            <v>CONSTRUCCION DE AMBIENTES ADMINISTRATIVOS UE DONOSO TORREZ-GUIDO VILLAGOMEZ</v>
          </cell>
          <cell r="D1652" t="str">
            <v>DISTRITAL D-1</v>
          </cell>
          <cell r="E1652">
            <v>15</v>
          </cell>
          <cell r="F1652" t="str">
            <v>DISTRITAL</v>
          </cell>
          <cell r="G1652" t="str">
            <v>I</v>
          </cell>
          <cell r="H1652">
            <v>120000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120000</v>
          </cell>
          <cell r="P1652">
            <v>0</v>
          </cell>
          <cell r="Q1652">
            <v>1</v>
          </cell>
          <cell r="R1652" t="str">
            <v>PROTECCION SOCIAL</v>
          </cell>
          <cell r="S1652">
            <v>1</v>
          </cell>
          <cell r="T1652" t="str">
            <v>SERVICIO DE EDUCACION</v>
          </cell>
          <cell r="U1652">
            <v>2</v>
          </cell>
          <cell r="V1652" t="str">
            <v>PROYECTOS - 2007 P/CONCLUSION</v>
          </cell>
          <cell r="W1652">
            <v>2176</v>
          </cell>
        </row>
        <row r="1653">
          <cell r="B1653" t="str">
            <v>B05-17543-00000</v>
          </cell>
          <cell r="C1653" t="str">
            <v>CONSTRUCCION DE TINGLADO UE PILOTO BOLIVIA- ROMULO GALLEGOS FASE II</v>
          </cell>
          <cell r="D1653" t="str">
            <v>DISTRITAL D-1</v>
          </cell>
          <cell r="E1653">
            <v>15</v>
          </cell>
          <cell r="F1653" t="str">
            <v>DISTRITAL</v>
          </cell>
          <cell r="G1653" t="str">
            <v>I</v>
          </cell>
          <cell r="H1653">
            <v>100000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100000</v>
          </cell>
          <cell r="P1653">
            <v>0</v>
          </cell>
          <cell r="Q1653">
            <v>1</v>
          </cell>
          <cell r="R1653" t="str">
            <v>PROTECCION SOCIAL</v>
          </cell>
          <cell r="S1653">
            <v>1</v>
          </cell>
          <cell r="T1653" t="str">
            <v>SERVICIO DE EDUCACION</v>
          </cell>
          <cell r="U1653">
            <v>2</v>
          </cell>
          <cell r="V1653" t="str">
            <v>PROYECTOS - 2007 P/CONCLUSION</v>
          </cell>
          <cell r="W1653">
            <v>2177</v>
          </cell>
        </row>
        <row r="1654">
          <cell r="B1654" t="str">
            <v>B05-17467-00000</v>
          </cell>
          <cell r="C1654" t="str">
            <v>CONSTRUCCION DE TINGLADO CEREFE</v>
          </cell>
          <cell r="D1654" t="str">
            <v>DISTRITAL D-1</v>
          </cell>
          <cell r="E1654">
            <v>15</v>
          </cell>
          <cell r="F1654" t="str">
            <v>DISTRITAL</v>
          </cell>
          <cell r="G1654" t="str">
            <v>I</v>
          </cell>
          <cell r="H1654">
            <v>100000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100000</v>
          </cell>
          <cell r="P1654">
            <v>0</v>
          </cell>
          <cell r="Q1654">
            <v>1</v>
          </cell>
          <cell r="R1654" t="str">
            <v>PROTECCION SOCIAL</v>
          </cell>
          <cell r="S1654">
            <v>1</v>
          </cell>
          <cell r="T1654" t="str">
            <v>SERVICIO DE EDUCACION</v>
          </cell>
          <cell r="U1654">
            <v>2</v>
          </cell>
          <cell r="V1654" t="str">
            <v>PROYECTOS - 2007 P/CONCLUSION</v>
          </cell>
          <cell r="W1654">
            <v>2178</v>
          </cell>
        </row>
        <row r="1655">
          <cell r="B1655" t="str">
            <v>B05-17405-00000</v>
          </cell>
          <cell r="C1655" t="str">
            <v>CONSTRUCCION DE AULAS UE VILLA VICTORIA</v>
          </cell>
          <cell r="D1655" t="str">
            <v>DISTRITAL D-2</v>
          </cell>
          <cell r="E1655">
            <v>15</v>
          </cell>
          <cell r="F1655" t="str">
            <v>DISTRITAL</v>
          </cell>
          <cell r="G1655" t="str">
            <v>I</v>
          </cell>
          <cell r="H1655">
            <v>490000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490000</v>
          </cell>
          <cell r="P1655">
            <v>0</v>
          </cell>
          <cell r="Q1655">
            <v>1</v>
          </cell>
          <cell r="R1655" t="str">
            <v>PROTECCION SOCIAL</v>
          </cell>
          <cell r="S1655">
            <v>1</v>
          </cell>
          <cell r="T1655" t="str">
            <v>SERVICIO DE EDUCACION</v>
          </cell>
          <cell r="U1655">
            <v>2</v>
          </cell>
          <cell r="V1655" t="str">
            <v>PROYECTOS - 2007 P/CONCLUSION</v>
          </cell>
          <cell r="W1655">
            <v>2179</v>
          </cell>
        </row>
        <row r="1656">
          <cell r="B1656" t="str">
            <v>B05-17412-00000</v>
          </cell>
          <cell r="C1656" t="str">
            <v>CONSTRUCCION DE BATERIA DE BAÑO UE VILLA VICTORIA</v>
          </cell>
          <cell r="D1656" t="str">
            <v>DISTRITAL D-2</v>
          </cell>
          <cell r="E1656">
            <v>15</v>
          </cell>
          <cell r="F1656" t="str">
            <v>DISTRITAL</v>
          </cell>
          <cell r="G1656" t="str">
            <v>I</v>
          </cell>
          <cell r="H1656">
            <v>90000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90000</v>
          </cell>
          <cell r="P1656">
            <v>0</v>
          </cell>
          <cell r="Q1656">
            <v>1</v>
          </cell>
          <cell r="R1656" t="str">
            <v>PROTECCION SOCIAL</v>
          </cell>
          <cell r="S1656">
            <v>1</v>
          </cell>
          <cell r="T1656" t="str">
            <v>SERVICIO DE EDUCACION</v>
          </cell>
          <cell r="U1656">
            <v>2</v>
          </cell>
          <cell r="V1656" t="str">
            <v>PROYECTOS - 2007 P/CONCLUSION</v>
          </cell>
          <cell r="W1656">
            <v>2180</v>
          </cell>
        </row>
        <row r="1657">
          <cell r="B1657" t="str">
            <v>B05-17381-00000</v>
          </cell>
          <cell r="C1657" t="str">
            <v>CONSTRUCCION DE AULAS UE EDUARDO ABAROA</v>
          </cell>
          <cell r="D1657" t="str">
            <v>DISTRITAL D-2</v>
          </cell>
          <cell r="E1657">
            <v>15</v>
          </cell>
          <cell r="F1657" t="str">
            <v>DISTRITAL</v>
          </cell>
          <cell r="G1657" t="str">
            <v>I</v>
          </cell>
          <cell r="H1657">
            <v>450000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450000</v>
          </cell>
          <cell r="P1657">
            <v>0</v>
          </cell>
          <cell r="Q1657">
            <v>1</v>
          </cell>
          <cell r="R1657" t="str">
            <v>PROTECCION SOCIAL</v>
          </cell>
          <cell r="S1657">
            <v>1</v>
          </cell>
          <cell r="T1657" t="str">
            <v>SERVICIO DE EDUCACION</v>
          </cell>
          <cell r="U1657">
            <v>2</v>
          </cell>
          <cell r="V1657" t="str">
            <v>PROYECTOS - 2007 P/CONCLUSION</v>
          </cell>
          <cell r="W1657">
            <v>2181</v>
          </cell>
        </row>
        <row r="1658">
          <cell r="B1658" t="str">
            <v>B05-17440-00000</v>
          </cell>
          <cell r="C1658" t="str">
            <v>CONSTRUCCION DE LABORATORIO UE EDUARDO ABAROA</v>
          </cell>
          <cell r="D1658" t="str">
            <v>DISTRITAL D-2</v>
          </cell>
          <cell r="E1658">
            <v>15</v>
          </cell>
          <cell r="F1658" t="str">
            <v>DISTRITAL</v>
          </cell>
          <cell r="G1658" t="str">
            <v>I</v>
          </cell>
          <cell r="H1658">
            <v>170000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170000</v>
          </cell>
          <cell r="P1658">
            <v>0</v>
          </cell>
          <cell r="Q1658">
            <v>1</v>
          </cell>
          <cell r="R1658" t="str">
            <v>PROTECCION SOCIAL</v>
          </cell>
          <cell r="S1658">
            <v>1</v>
          </cell>
          <cell r="T1658" t="str">
            <v>SERVICIO DE EDUCACION</v>
          </cell>
          <cell r="U1658">
            <v>2</v>
          </cell>
          <cell r="V1658" t="str">
            <v>PROYECTOS - 2007 P/CONCLUSION</v>
          </cell>
          <cell r="W1658">
            <v>2182</v>
          </cell>
        </row>
        <row r="1659">
          <cell r="B1659" t="str">
            <v>B05-17419-00000</v>
          </cell>
          <cell r="C1659" t="str">
            <v>CONSTRUCCIÓN DE BATERIAS DE BAÑO UE JOSE MANUEL PANDO</v>
          </cell>
          <cell r="D1659" t="str">
            <v>DISTRITAL D-2</v>
          </cell>
          <cell r="E1659">
            <v>15</v>
          </cell>
          <cell r="F1659" t="str">
            <v>DISTRITAL</v>
          </cell>
          <cell r="G1659" t="str">
            <v>I</v>
          </cell>
          <cell r="H1659">
            <v>100000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100000</v>
          </cell>
          <cell r="P1659">
            <v>0</v>
          </cell>
          <cell r="Q1659">
            <v>1</v>
          </cell>
          <cell r="R1659" t="str">
            <v>PROTECCION SOCIAL</v>
          </cell>
          <cell r="S1659">
            <v>1</v>
          </cell>
          <cell r="T1659" t="str">
            <v>SERVICIO DE EDUCACION</v>
          </cell>
          <cell r="U1659">
            <v>2</v>
          </cell>
          <cell r="V1659" t="str">
            <v>PROYECTOS - 2007 P/CONCLUSION</v>
          </cell>
          <cell r="W1659">
            <v>2183</v>
          </cell>
        </row>
        <row r="1660">
          <cell r="B1660" t="str">
            <v>B05-17279-00000</v>
          </cell>
          <cell r="C1660" t="str">
            <v>CONCLUSION DE AULAS UE ANTAWARA SUECIA</v>
          </cell>
          <cell r="D1660" t="str">
            <v>DISTRITAL D-2</v>
          </cell>
          <cell r="E1660">
            <v>15</v>
          </cell>
          <cell r="F1660" t="str">
            <v>DISTRITAL</v>
          </cell>
          <cell r="G1660" t="str">
            <v>I</v>
          </cell>
          <cell r="H1660">
            <v>150000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150000</v>
          </cell>
          <cell r="P1660">
            <v>0</v>
          </cell>
          <cell r="Q1660">
            <v>1</v>
          </cell>
          <cell r="R1660" t="str">
            <v>PROTECCION SOCIAL</v>
          </cell>
          <cell r="S1660">
            <v>1</v>
          </cell>
          <cell r="T1660" t="str">
            <v>SERVICIO DE EDUCACION</v>
          </cell>
          <cell r="U1660">
            <v>2</v>
          </cell>
          <cell r="V1660" t="str">
            <v>PROYECTOS - 2007 P/CONCLUSION</v>
          </cell>
          <cell r="W1660">
            <v>2184</v>
          </cell>
        </row>
        <row r="1661">
          <cell r="B1661" t="str">
            <v>B05-17459-00000</v>
          </cell>
          <cell r="C1661" t="str">
            <v>CONSTRUCCIÓN DE PORTERIA UE GRAN PODER</v>
          </cell>
          <cell r="D1661" t="str">
            <v>DISTRITAL D-2</v>
          </cell>
          <cell r="E1661">
            <v>15</v>
          </cell>
          <cell r="F1661" t="str">
            <v>DISTRITAL</v>
          </cell>
          <cell r="G1661" t="str">
            <v>I</v>
          </cell>
          <cell r="H1661">
            <v>100000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100000</v>
          </cell>
          <cell r="P1661">
            <v>0</v>
          </cell>
          <cell r="Q1661">
            <v>1</v>
          </cell>
          <cell r="R1661" t="str">
            <v>PROTECCION SOCIAL</v>
          </cell>
          <cell r="S1661">
            <v>1</v>
          </cell>
          <cell r="T1661" t="str">
            <v>SERVICIO DE EDUCACION</v>
          </cell>
          <cell r="U1661">
            <v>2</v>
          </cell>
          <cell r="V1661" t="str">
            <v>PROYECTOS - 2007 P/CONCLUSION</v>
          </cell>
          <cell r="W1661">
            <v>2185</v>
          </cell>
        </row>
        <row r="1662">
          <cell r="B1662" t="str">
            <v>B05-17464-00000</v>
          </cell>
          <cell r="C1662" t="str">
            <v>CONSTRUCCIÓN DE SALA DE INFORMATICA UE JAIME PAZ ZAMORA</v>
          </cell>
          <cell r="D1662" t="str">
            <v>DISTRITAL D-2</v>
          </cell>
          <cell r="E1662">
            <v>15</v>
          </cell>
          <cell r="F1662" t="str">
            <v>DISTRITAL</v>
          </cell>
          <cell r="G1662" t="str">
            <v>I</v>
          </cell>
          <cell r="H1662">
            <v>190000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190000</v>
          </cell>
          <cell r="P1662">
            <v>0</v>
          </cell>
          <cell r="Q1662">
            <v>1</v>
          </cell>
          <cell r="R1662" t="str">
            <v>PROTECCION SOCIAL</v>
          </cell>
          <cell r="S1662">
            <v>1</v>
          </cell>
          <cell r="T1662" t="str">
            <v>SERVICIO DE EDUCACION</v>
          </cell>
          <cell r="U1662">
            <v>2</v>
          </cell>
          <cell r="V1662" t="str">
            <v>PROYECTOS - 2007 P/CONCLUSION</v>
          </cell>
          <cell r="W1662">
            <v>2186</v>
          </cell>
        </row>
        <row r="1663">
          <cell r="B1663" t="str">
            <v>B05-17446-00000</v>
          </cell>
          <cell r="C1663" t="str">
            <v>CONSTRUCCIÓN DE LABORATORIO UE UNION EUROPEA</v>
          </cell>
          <cell r="D1663" t="str">
            <v>DISTRITAL D-2</v>
          </cell>
          <cell r="E1663">
            <v>15</v>
          </cell>
          <cell r="F1663" t="str">
            <v>DISTRITAL</v>
          </cell>
          <cell r="G1663" t="str">
            <v>I</v>
          </cell>
          <cell r="H1663">
            <v>190000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190000</v>
          </cell>
          <cell r="P1663">
            <v>0</v>
          </cell>
          <cell r="Q1663">
            <v>1</v>
          </cell>
          <cell r="R1663" t="str">
            <v>PROTECCION SOCIAL</v>
          </cell>
          <cell r="S1663">
            <v>1</v>
          </cell>
          <cell r="T1663" t="str">
            <v>SERVICIO DE EDUCACION</v>
          </cell>
          <cell r="U1663">
            <v>2</v>
          </cell>
          <cell r="V1663" t="str">
            <v>PROYECTOS - 2007 P/CONCLUSION</v>
          </cell>
          <cell r="W1663">
            <v>2187</v>
          </cell>
        </row>
        <row r="1664">
          <cell r="B1664" t="str">
            <v>B05-17447-00000</v>
          </cell>
          <cell r="C1664" t="str">
            <v>CONSTRUCCIÓN DE LABORATORIO UE VILLA EL CARMEN</v>
          </cell>
          <cell r="D1664" t="str">
            <v>DISTRITAL D-2</v>
          </cell>
          <cell r="E1664">
            <v>15</v>
          </cell>
          <cell r="F1664" t="str">
            <v>DISTRITAL</v>
          </cell>
          <cell r="G1664" t="str">
            <v>I</v>
          </cell>
          <cell r="H1664">
            <v>190000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190000</v>
          </cell>
          <cell r="P1664">
            <v>0</v>
          </cell>
          <cell r="Q1664">
            <v>1</v>
          </cell>
          <cell r="R1664" t="str">
            <v>PROTECCION SOCIAL</v>
          </cell>
          <cell r="S1664">
            <v>1</v>
          </cell>
          <cell r="T1664" t="str">
            <v>SERVICIO DE EDUCACION</v>
          </cell>
          <cell r="U1664">
            <v>2</v>
          </cell>
          <cell r="V1664" t="str">
            <v>PROYECTOS - 2007 P/CONCLUSION</v>
          </cell>
          <cell r="W1664">
            <v>2188</v>
          </cell>
        </row>
        <row r="1665">
          <cell r="B1665" t="str">
            <v>B05-17442-00000</v>
          </cell>
          <cell r="C1665" t="str">
            <v>CONSTRUCCIÓN DE LABORATORIO UE LAS DELICIAS</v>
          </cell>
          <cell r="D1665" t="str">
            <v>DISTRITAL D-2</v>
          </cell>
          <cell r="E1665">
            <v>15</v>
          </cell>
          <cell r="F1665" t="str">
            <v>DISTRITAL</v>
          </cell>
          <cell r="G1665" t="str">
            <v>I</v>
          </cell>
          <cell r="H1665">
            <v>190000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190000</v>
          </cell>
          <cell r="P1665">
            <v>0</v>
          </cell>
          <cell r="Q1665">
            <v>1</v>
          </cell>
          <cell r="R1665" t="str">
            <v>PROTECCION SOCIAL</v>
          </cell>
          <cell r="S1665">
            <v>1</v>
          </cell>
          <cell r="T1665" t="str">
            <v>SERVICIO DE EDUCACION</v>
          </cell>
          <cell r="U1665">
            <v>2</v>
          </cell>
          <cell r="V1665" t="str">
            <v>PROYECTOS - 2007 P/CONCLUSION</v>
          </cell>
          <cell r="W1665">
            <v>2189</v>
          </cell>
        </row>
        <row r="1666">
          <cell r="B1666" t="str">
            <v>B05-17423-00000</v>
          </cell>
          <cell r="C1666" t="str">
            <v>CONSTRUCCIÓN DE CANCHA MULTIPLE UE HORIZONTES</v>
          </cell>
          <cell r="D1666" t="str">
            <v>DISTRITAL D-2</v>
          </cell>
          <cell r="E1666">
            <v>15</v>
          </cell>
          <cell r="F1666" t="str">
            <v>DISTRITAL</v>
          </cell>
          <cell r="G1666" t="str">
            <v>I</v>
          </cell>
          <cell r="H1666">
            <v>150000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150000</v>
          </cell>
          <cell r="P1666">
            <v>0</v>
          </cell>
          <cell r="Q1666">
            <v>1</v>
          </cell>
          <cell r="R1666" t="str">
            <v>PROTECCION SOCIAL</v>
          </cell>
          <cell r="S1666">
            <v>1</v>
          </cell>
          <cell r="T1666" t="str">
            <v>SERVICIO DE EDUCACION</v>
          </cell>
          <cell r="U1666">
            <v>2</v>
          </cell>
          <cell r="V1666" t="str">
            <v>PROYECTOS - 2007 P/CONCLUSION</v>
          </cell>
          <cell r="W1666">
            <v>2190</v>
          </cell>
        </row>
        <row r="1667">
          <cell r="B1667" t="str">
            <v>B05-17282-00000</v>
          </cell>
          <cell r="C1667" t="str">
            <v>CONCLUSION DE TINGLADO UE SIMON BOLIVAR</v>
          </cell>
          <cell r="D1667" t="str">
            <v>DISTRITAL D-2</v>
          </cell>
          <cell r="E1667">
            <v>15</v>
          </cell>
          <cell r="F1667" t="str">
            <v>DISTRITAL</v>
          </cell>
          <cell r="G1667" t="str">
            <v>I</v>
          </cell>
          <cell r="H1667">
            <v>120000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120000</v>
          </cell>
          <cell r="P1667">
            <v>0</v>
          </cell>
          <cell r="Q1667">
            <v>1</v>
          </cell>
          <cell r="R1667" t="str">
            <v>PROTECCION SOCIAL</v>
          </cell>
          <cell r="S1667">
            <v>1</v>
          </cell>
          <cell r="T1667" t="str">
            <v>SERVICIO DE EDUCACION</v>
          </cell>
          <cell r="U1667">
            <v>2</v>
          </cell>
          <cell r="V1667" t="str">
            <v>PROYECTOS - 2007 P/CONCLUSION</v>
          </cell>
          <cell r="W1667">
            <v>2191</v>
          </cell>
        </row>
        <row r="1668">
          <cell r="B1668" t="str">
            <v>B05-17352-00000</v>
          </cell>
          <cell r="C1668" t="str">
            <v>CONSTRUCCIÓN DE AMBIENTES ADMINISTRATIVOS UE SENKATA CONVIFAG</v>
          </cell>
          <cell r="D1668" t="str">
            <v>DISTRITAL D-2</v>
          </cell>
          <cell r="E1668">
            <v>15</v>
          </cell>
          <cell r="F1668" t="str">
            <v>DISTRITAL</v>
          </cell>
          <cell r="G1668" t="str">
            <v>I</v>
          </cell>
          <cell r="H1668">
            <v>100000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100000</v>
          </cell>
          <cell r="P1668">
            <v>0</v>
          </cell>
          <cell r="Q1668">
            <v>1</v>
          </cell>
          <cell r="R1668" t="str">
            <v>PROTECCION SOCIAL</v>
          </cell>
          <cell r="S1668">
            <v>1</v>
          </cell>
          <cell r="T1668" t="str">
            <v>SERVICIO DE EDUCACION</v>
          </cell>
          <cell r="U1668">
            <v>2</v>
          </cell>
          <cell r="V1668" t="str">
            <v>PROYECTOS - 2007 P/CONCLUSION</v>
          </cell>
          <cell r="W1668">
            <v>2192</v>
          </cell>
        </row>
        <row r="1669">
          <cell r="B1669" t="str">
            <v>B05-17444-00000</v>
          </cell>
          <cell r="C1669" t="str">
            <v>CONSTRUCCIÓN DE LABORATORIO UE REP. DE FRANCIA</v>
          </cell>
          <cell r="D1669" t="str">
            <v>DISTRITAL D-2</v>
          </cell>
          <cell r="E1669">
            <v>15</v>
          </cell>
          <cell r="F1669" t="str">
            <v>DISTRITAL</v>
          </cell>
          <cell r="G1669" t="str">
            <v>I</v>
          </cell>
          <cell r="H1669">
            <v>190000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190000</v>
          </cell>
          <cell r="P1669">
            <v>0</v>
          </cell>
          <cell r="Q1669">
            <v>1</v>
          </cell>
          <cell r="R1669" t="str">
            <v>PROTECCION SOCIAL</v>
          </cell>
          <cell r="S1669">
            <v>1</v>
          </cell>
          <cell r="T1669" t="str">
            <v>SERVICIO DE EDUCACION</v>
          </cell>
          <cell r="U1669">
            <v>2</v>
          </cell>
          <cell r="V1669" t="str">
            <v>PROYECTOS - 2007 P/CONCLUSION</v>
          </cell>
          <cell r="W1669">
            <v>2193</v>
          </cell>
        </row>
        <row r="1670">
          <cell r="B1670" t="str">
            <v>B05-17280-00000</v>
          </cell>
          <cell r="C1670" t="str">
            <v>CONCLUSION DE TINGLADO UE 6 DE JUNIO</v>
          </cell>
          <cell r="D1670" t="str">
            <v>DISTRITAL D-2</v>
          </cell>
          <cell r="E1670">
            <v>15</v>
          </cell>
          <cell r="F1670" t="str">
            <v>DISTRITAL</v>
          </cell>
          <cell r="G1670" t="str">
            <v>I</v>
          </cell>
          <cell r="H1670">
            <v>100000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100000</v>
          </cell>
          <cell r="P1670">
            <v>0</v>
          </cell>
          <cell r="Q1670">
            <v>1</v>
          </cell>
          <cell r="R1670" t="str">
            <v>PROTECCION SOCIAL</v>
          </cell>
          <cell r="S1670">
            <v>1</v>
          </cell>
          <cell r="T1670" t="str">
            <v>SERVICIO DE EDUCACION</v>
          </cell>
          <cell r="U1670">
            <v>2</v>
          </cell>
          <cell r="V1670" t="str">
            <v>PROYECTOS - 2007 P/CONCLUSION</v>
          </cell>
          <cell r="W1670">
            <v>2194</v>
          </cell>
        </row>
        <row r="1671">
          <cell r="B1671" t="str">
            <v>B05-17374-00000</v>
          </cell>
          <cell r="C1671" t="str">
            <v>CONSTRUCCIÓN DE AULAS UE ASCINALS</v>
          </cell>
          <cell r="D1671" t="str">
            <v>DISTRITAL D-2</v>
          </cell>
          <cell r="E1671">
            <v>15</v>
          </cell>
          <cell r="F1671" t="str">
            <v>DISTRITAL</v>
          </cell>
          <cell r="G1671" t="str">
            <v>I</v>
          </cell>
          <cell r="H1671">
            <v>300000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300000</v>
          </cell>
          <cell r="P1671">
            <v>0</v>
          </cell>
          <cell r="Q1671">
            <v>1</v>
          </cell>
          <cell r="R1671" t="str">
            <v>PROTECCION SOCIAL</v>
          </cell>
          <cell r="S1671">
            <v>1</v>
          </cell>
          <cell r="T1671" t="str">
            <v>SERVICIO DE EDUCACION</v>
          </cell>
          <cell r="U1671">
            <v>2</v>
          </cell>
          <cell r="V1671" t="str">
            <v>PROYECTOS - 2007 P/CONCLUSION</v>
          </cell>
          <cell r="W1671">
            <v>2195</v>
          </cell>
        </row>
        <row r="1672">
          <cell r="B1672" t="str">
            <v>B05-17281-00000</v>
          </cell>
          <cell r="C1672" t="str">
            <v>CONCLUSION DE TINGLADO UE BOLIVAR MUNICIPAL</v>
          </cell>
          <cell r="D1672" t="str">
            <v>DISTRITAL D-2</v>
          </cell>
          <cell r="E1672">
            <v>15</v>
          </cell>
          <cell r="F1672" t="str">
            <v>DISTRITAL</v>
          </cell>
          <cell r="G1672" t="str">
            <v>I</v>
          </cell>
          <cell r="H1672">
            <v>100000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100000</v>
          </cell>
          <cell r="P1672">
            <v>0</v>
          </cell>
          <cell r="Q1672">
            <v>1</v>
          </cell>
          <cell r="R1672" t="str">
            <v>PROTECCION SOCIAL</v>
          </cell>
          <cell r="S1672">
            <v>1</v>
          </cell>
          <cell r="T1672" t="str">
            <v>SERVICIO DE EDUCACION</v>
          </cell>
          <cell r="U1672">
            <v>2</v>
          </cell>
          <cell r="V1672" t="str">
            <v>PROYECTOS - 2007 P/CONCLUSION</v>
          </cell>
          <cell r="W1672">
            <v>2196</v>
          </cell>
        </row>
        <row r="1673">
          <cell r="B1673" t="str">
            <v>B05-17272-00000</v>
          </cell>
          <cell r="C1673" t="str">
            <v>CONCLUSION DE PROSCENIO UE SIMON BOLIVAR</v>
          </cell>
          <cell r="D1673" t="str">
            <v>DISTRITAL D-2</v>
          </cell>
          <cell r="E1673">
            <v>15</v>
          </cell>
          <cell r="F1673" t="str">
            <v>DISTRITAL</v>
          </cell>
          <cell r="G1673" t="str">
            <v>I</v>
          </cell>
          <cell r="H1673">
            <v>70000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70000</v>
          </cell>
          <cell r="P1673">
            <v>0</v>
          </cell>
          <cell r="Q1673">
            <v>1</v>
          </cell>
          <cell r="R1673" t="str">
            <v>PROTECCION SOCIAL</v>
          </cell>
          <cell r="S1673">
            <v>1</v>
          </cell>
          <cell r="T1673" t="str">
            <v>SERVICIO DE EDUCACION</v>
          </cell>
          <cell r="U1673">
            <v>2</v>
          </cell>
          <cell r="V1673" t="str">
            <v>PROYECTOS - 2007 P/CONCLUSION</v>
          </cell>
          <cell r="W1673">
            <v>2197</v>
          </cell>
        </row>
        <row r="1674">
          <cell r="B1674" t="str">
            <v>B05-17439-00000</v>
          </cell>
          <cell r="C1674" t="str">
            <v>CONSTRUCCIÓN DE LABORATORIO UE ANICETO ARCE</v>
          </cell>
          <cell r="D1674" t="str">
            <v>DISTRITAL D-2</v>
          </cell>
          <cell r="E1674">
            <v>15</v>
          </cell>
          <cell r="F1674" t="str">
            <v>DISTRITAL</v>
          </cell>
          <cell r="G1674" t="str">
            <v>I</v>
          </cell>
          <cell r="H1674">
            <v>190000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190000</v>
          </cell>
          <cell r="P1674">
            <v>0</v>
          </cell>
          <cell r="Q1674">
            <v>1</v>
          </cell>
          <cell r="R1674" t="str">
            <v>PROTECCION SOCIAL</v>
          </cell>
          <cell r="S1674">
            <v>1</v>
          </cell>
          <cell r="T1674" t="str">
            <v>SERVICIO DE EDUCACION</v>
          </cell>
          <cell r="U1674">
            <v>2</v>
          </cell>
          <cell r="V1674" t="str">
            <v>PROYECTOS - 2007 P/CONCLUSION</v>
          </cell>
          <cell r="W1674">
            <v>2198</v>
          </cell>
        </row>
        <row r="1675">
          <cell r="B1675" t="str">
            <v>B05-17437-00000</v>
          </cell>
          <cell r="C1675" t="str">
            <v>CONSTRUCCIÓN DE LABORATORIO  UE BOLIVAR MUNICIPAL</v>
          </cell>
          <cell r="D1675" t="str">
            <v>DISTRITAL D-2</v>
          </cell>
          <cell r="E1675">
            <v>15</v>
          </cell>
          <cell r="F1675" t="str">
            <v>DISTRITAL</v>
          </cell>
          <cell r="G1675" t="str">
            <v>I</v>
          </cell>
          <cell r="H1675">
            <v>100000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100000</v>
          </cell>
          <cell r="P1675">
            <v>0</v>
          </cell>
          <cell r="Q1675">
            <v>1</v>
          </cell>
          <cell r="R1675" t="str">
            <v>PROTECCION SOCIAL</v>
          </cell>
          <cell r="S1675">
            <v>1</v>
          </cell>
          <cell r="T1675" t="str">
            <v>SERVICIO DE EDUCACION</v>
          </cell>
          <cell r="U1675">
            <v>2</v>
          </cell>
          <cell r="V1675" t="str">
            <v>PROYECTOS - 2007 P/CONCLUSION</v>
          </cell>
          <cell r="W1675">
            <v>2199</v>
          </cell>
        </row>
        <row r="1676">
          <cell r="B1676" t="str">
            <v>B05-17350-00000</v>
          </cell>
          <cell r="C1676" t="str">
            <v>CONSTRUCCION DE AMBIENTE ADMINISTRATIVO UE REPUBLICA DE CANADA</v>
          </cell>
          <cell r="D1676" t="str">
            <v>DISTRITAL D-3</v>
          </cell>
          <cell r="E1676">
            <v>15</v>
          </cell>
          <cell r="F1676" t="str">
            <v>DISTRITAL</v>
          </cell>
          <cell r="G1676" t="str">
            <v>I</v>
          </cell>
          <cell r="H1676">
            <v>70000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70000</v>
          </cell>
          <cell r="P1676">
            <v>0</v>
          </cell>
          <cell r="Q1676">
            <v>1</v>
          </cell>
          <cell r="R1676" t="str">
            <v>PROTECCION SOCIAL</v>
          </cell>
          <cell r="S1676">
            <v>1</v>
          </cell>
          <cell r="T1676" t="str">
            <v>SERVICIO DE EDUCACION</v>
          </cell>
          <cell r="U1676">
            <v>2</v>
          </cell>
          <cell r="V1676" t="str">
            <v>PROYECTOS - 2007 P/CONCLUSION</v>
          </cell>
          <cell r="W1676">
            <v>2200</v>
          </cell>
        </row>
        <row r="1677">
          <cell r="B1677" t="str">
            <v>B05-17843-00000</v>
          </cell>
          <cell r="C1677" t="str">
            <v>REFACCION DE INFRAESTRUCTURA UE VILLA ALEMANIA</v>
          </cell>
          <cell r="D1677" t="str">
            <v>DISTRITAL D-3</v>
          </cell>
          <cell r="E1677">
            <v>15</v>
          </cell>
          <cell r="F1677" t="str">
            <v>DISTRITAL</v>
          </cell>
          <cell r="G1677" t="str">
            <v>I</v>
          </cell>
          <cell r="H1677">
            <v>50000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50000</v>
          </cell>
          <cell r="P1677">
            <v>0</v>
          </cell>
          <cell r="Q1677">
            <v>1</v>
          </cell>
          <cell r="R1677" t="str">
            <v>PROTECCION SOCIAL</v>
          </cell>
          <cell r="S1677">
            <v>1</v>
          </cell>
          <cell r="T1677" t="str">
            <v>SERVICIO DE EDUCACION</v>
          </cell>
          <cell r="U1677">
            <v>2</v>
          </cell>
          <cell r="V1677" t="str">
            <v>PROYECTOS - 2007 P/CONCLUSION</v>
          </cell>
          <cell r="W1677">
            <v>2201</v>
          </cell>
        </row>
        <row r="1678">
          <cell r="B1678" t="str">
            <v>B05-17842-00000</v>
          </cell>
          <cell r="C1678" t="str">
            <v>REFACCION DE INFRAESTRUCTURA UE FERNANDO BRAVO</v>
          </cell>
          <cell r="D1678" t="str">
            <v>DISTRITAL D-3</v>
          </cell>
          <cell r="E1678">
            <v>15</v>
          </cell>
          <cell r="F1678" t="str">
            <v>DISTRITAL</v>
          </cell>
          <cell r="G1678" t="str">
            <v>I</v>
          </cell>
          <cell r="H1678">
            <v>80000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80000</v>
          </cell>
          <cell r="P1678">
            <v>0</v>
          </cell>
          <cell r="Q1678">
            <v>1</v>
          </cell>
          <cell r="R1678" t="str">
            <v>PROTECCION SOCIAL</v>
          </cell>
          <cell r="S1678">
            <v>1</v>
          </cell>
          <cell r="T1678" t="str">
            <v>SERVICIO DE EDUCACION</v>
          </cell>
          <cell r="U1678">
            <v>2</v>
          </cell>
          <cell r="V1678" t="str">
            <v>PROYECTOS - 2007 P/CONCLUSION</v>
          </cell>
          <cell r="W1678">
            <v>2202</v>
          </cell>
        </row>
        <row r="1679">
          <cell r="B1679" t="str">
            <v>B05-17346-00000</v>
          </cell>
          <cell r="C1679" t="str">
            <v>CONSTRUCCION DE AMBIENTE ADMINISTRATIVO UE 3 DE MAYO</v>
          </cell>
          <cell r="D1679" t="str">
            <v>DISTRITAL D-3</v>
          </cell>
          <cell r="E1679">
            <v>15</v>
          </cell>
          <cell r="F1679" t="str">
            <v>DISTRITAL</v>
          </cell>
          <cell r="G1679" t="str">
            <v>I</v>
          </cell>
          <cell r="H1679">
            <v>70000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70000</v>
          </cell>
          <cell r="P1679">
            <v>0</v>
          </cell>
          <cell r="Q1679">
            <v>1</v>
          </cell>
          <cell r="R1679" t="str">
            <v>PROTECCION SOCIAL</v>
          </cell>
          <cell r="S1679">
            <v>1</v>
          </cell>
          <cell r="T1679" t="str">
            <v>SERVICIO DE EDUCACION</v>
          </cell>
          <cell r="U1679">
            <v>2</v>
          </cell>
          <cell r="V1679" t="str">
            <v>PROYECTOS - 2007 P/CONCLUSION</v>
          </cell>
          <cell r="W1679">
            <v>2203</v>
          </cell>
        </row>
        <row r="1680">
          <cell r="B1680" t="str">
            <v>B05-17348-00000</v>
          </cell>
          <cell r="C1680" t="str">
            <v>CONSTRUCCION DE AMBIENTE ADMINISTRATIVO UE NATIVIDAD</v>
          </cell>
          <cell r="D1680" t="str">
            <v>DISTRITAL D-3</v>
          </cell>
          <cell r="E1680">
            <v>15</v>
          </cell>
          <cell r="F1680" t="str">
            <v>DISTRITAL</v>
          </cell>
          <cell r="G1680" t="str">
            <v>I</v>
          </cell>
          <cell r="H1680">
            <v>70000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70000</v>
          </cell>
          <cell r="P1680">
            <v>0</v>
          </cell>
          <cell r="Q1680">
            <v>1</v>
          </cell>
          <cell r="R1680" t="str">
            <v>PROTECCION SOCIAL</v>
          </cell>
          <cell r="S1680">
            <v>1</v>
          </cell>
          <cell r="T1680" t="str">
            <v>SERVICIO DE EDUCACION</v>
          </cell>
          <cell r="U1680">
            <v>2</v>
          </cell>
          <cell r="V1680" t="str">
            <v>PROYECTOS - 2007 P/CONCLUSION</v>
          </cell>
          <cell r="W1680">
            <v>2204</v>
          </cell>
        </row>
        <row r="1681">
          <cell r="B1681" t="str">
            <v>B05-17391-00000</v>
          </cell>
          <cell r="C1681" t="str">
            <v>CONSTRUCCION DE AULAS UE MERCEDES ELIO DE RIVERO</v>
          </cell>
          <cell r="D1681" t="str">
            <v>DISTRITAL D-3</v>
          </cell>
          <cell r="E1681">
            <v>15</v>
          </cell>
          <cell r="F1681" t="str">
            <v>DISTRITAL</v>
          </cell>
          <cell r="G1681" t="str">
            <v>I</v>
          </cell>
          <cell r="H1681">
            <v>140000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140000</v>
          </cell>
          <cell r="P1681">
            <v>0</v>
          </cell>
          <cell r="Q1681">
            <v>1</v>
          </cell>
          <cell r="R1681" t="str">
            <v>PROTECCION SOCIAL</v>
          </cell>
          <cell r="S1681">
            <v>1</v>
          </cell>
          <cell r="T1681" t="str">
            <v>SERVICIO DE EDUCACION</v>
          </cell>
          <cell r="U1681">
            <v>2</v>
          </cell>
          <cell r="V1681" t="str">
            <v>PROYECTOS - 2007 P/CONCLUSION</v>
          </cell>
          <cell r="W1681">
            <v>2205</v>
          </cell>
        </row>
        <row r="1682">
          <cell r="B1682" t="str">
            <v>B05-17482-00000</v>
          </cell>
          <cell r="C1682" t="str">
            <v>CONSTRUCCION DE AULAS UE AYACUCHO</v>
          </cell>
          <cell r="D1682" t="str">
            <v>DISTRITAL D-3</v>
          </cell>
          <cell r="E1682">
            <v>15</v>
          </cell>
          <cell r="F1682" t="str">
            <v>DISTRITAL</v>
          </cell>
          <cell r="G1682" t="str">
            <v>I</v>
          </cell>
          <cell r="H1682">
            <v>140000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140000</v>
          </cell>
          <cell r="P1682">
            <v>0</v>
          </cell>
          <cell r="Q1682">
            <v>1</v>
          </cell>
          <cell r="R1682" t="str">
            <v>PROTECCION SOCIAL</v>
          </cell>
          <cell r="S1682">
            <v>1</v>
          </cell>
          <cell r="T1682" t="str">
            <v>SERVICIO DE EDUCACION</v>
          </cell>
          <cell r="U1682">
            <v>2</v>
          </cell>
          <cell r="V1682" t="str">
            <v>PROYECTOS - 2007 P/CONCLUSION</v>
          </cell>
          <cell r="W1682">
            <v>2206</v>
          </cell>
        </row>
        <row r="1683">
          <cell r="B1683" t="str">
            <v>B05-17388-00000</v>
          </cell>
          <cell r="C1683" t="str">
            <v>CONSTRUCCION DE AULAS UE MARCELINA</v>
          </cell>
          <cell r="D1683" t="str">
            <v>DISTRITAL D-3</v>
          </cell>
          <cell r="E1683">
            <v>15</v>
          </cell>
          <cell r="F1683" t="str">
            <v>DISTRITAL</v>
          </cell>
          <cell r="G1683" t="str">
            <v>I</v>
          </cell>
          <cell r="H1683">
            <v>140000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140000</v>
          </cell>
          <cell r="P1683">
            <v>0</v>
          </cell>
          <cell r="Q1683">
            <v>1</v>
          </cell>
          <cell r="R1683" t="str">
            <v>PROTECCION SOCIAL</v>
          </cell>
          <cell r="S1683">
            <v>1</v>
          </cell>
          <cell r="T1683" t="str">
            <v>SERVICIO DE EDUCACION</v>
          </cell>
          <cell r="U1683">
            <v>2</v>
          </cell>
          <cell r="V1683" t="str">
            <v>PROYECTOS - 2007 P/CONCLUSION</v>
          </cell>
          <cell r="W1683">
            <v>2207</v>
          </cell>
        </row>
        <row r="1684">
          <cell r="B1684" t="str">
            <v>B05-17484-00000</v>
          </cell>
          <cell r="C1684" t="str">
            <v>CONSTRUCCION LABORATORIO UE HOLANDA</v>
          </cell>
          <cell r="D1684" t="str">
            <v>DISTRITAL D-3</v>
          </cell>
          <cell r="E1684">
            <v>15</v>
          </cell>
          <cell r="F1684" t="str">
            <v>DISTRITAL</v>
          </cell>
          <cell r="G1684" t="str">
            <v>I</v>
          </cell>
          <cell r="H1684">
            <v>160000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160000</v>
          </cell>
          <cell r="P1684">
            <v>0</v>
          </cell>
          <cell r="Q1684">
            <v>1</v>
          </cell>
          <cell r="R1684" t="str">
            <v>PROTECCION SOCIAL</v>
          </cell>
          <cell r="S1684">
            <v>1</v>
          </cell>
          <cell r="T1684" t="str">
            <v>SERVICIO DE EDUCACION</v>
          </cell>
          <cell r="U1684">
            <v>2</v>
          </cell>
          <cell r="V1684" t="str">
            <v>PROYECTOS - 2007 P/CONCLUSION</v>
          </cell>
          <cell r="W1684">
            <v>2208</v>
          </cell>
        </row>
        <row r="1685">
          <cell r="B1685" t="str">
            <v>B05-17278-00000</v>
          </cell>
          <cell r="C1685" t="str">
            <v>CONSTRUCCION DE LABORATORIO UE ALTO DE LA ALIANZA</v>
          </cell>
          <cell r="D1685" t="str">
            <v>DISTRITAL D-3</v>
          </cell>
          <cell r="E1685">
            <v>15</v>
          </cell>
          <cell r="F1685" t="str">
            <v>DISTRITAL</v>
          </cell>
          <cell r="G1685" t="str">
            <v>I</v>
          </cell>
          <cell r="H1685">
            <v>240000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240000</v>
          </cell>
          <cell r="P1685">
            <v>0</v>
          </cell>
          <cell r="Q1685">
            <v>1</v>
          </cell>
          <cell r="R1685" t="str">
            <v>PROTECCION SOCIAL</v>
          </cell>
          <cell r="S1685">
            <v>1</v>
          </cell>
          <cell r="T1685" t="str">
            <v>SERVICIO DE EDUCACION</v>
          </cell>
          <cell r="U1685">
            <v>2</v>
          </cell>
          <cell r="V1685" t="str">
            <v>PROYECTOS - 2007 P/CONCLUSION</v>
          </cell>
          <cell r="W1685">
            <v>2209</v>
          </cell>
        </row>
        <row r="1686">
          <cell r="B1686" t="str">
            <v>B05-17389-00000</v>
          </cell>
          <cell r="C1686" t="str">
            <v>CONSTRUCCION DE AULAS UE MARIA TEREZA DE LA JUSTICIA</v>
          </cell>
          <cell r="D1686" t="str">
            <v>DISTRITAL D-3</v>
          </cell>
          <cell r="E1686">
            <v>15</v>
          </cell>
          <cell r="F1686" t="str">
            <v>DISTRITAL</v>
          </cell>
          <cell r="G1686" t="str">
            <v>I</v>
          </cell>
          <cell r="H1686">
            <v>140000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140000</v>
          </cell>
          <cell r="P1686">
            <v>0</v>
          </cell>
          <cell r="Q1686">
            <v>1</v>
          </cell>
          <cell r="R1686" t="str">
            <v>PROTECCION SOCIAL</v>
          </cell>
          <cell r="S1686">
            <v>1</v>
          </cell>
          <cell r="T1686" t="str">
            <v>SERVICIO DE EDUCACION</v>
          </cell>
          <cell r="U1686">
            <v>2</v>
          </cell>
          <cell r="V1686" t="str">
            <v>PROYECTOS - 2007 P/CONCLUSION</v>
          </cell>
          <cell r="W1686">
            <v>2210</v>
          </cell>
        </row>
        <row r="1687">
          <cell r="B1687" t="str">
            <v>B05-17277-00000</v>
          </cell>
          <cell r="C1687" t="str">
            <v>CONCLUSION KINDER UE MARTIN CARDENAS</v>
          </cell>
          <cell r="D1687" t="str">
            <v>DISTRITAL D-3</v>
          </cell>
          <cell r="E1687">
            <v>15</v>
          </cell>
          <cell r="F1687" t="str">
            <v>DISTRITAL</v>
          </cell>
          <cell r="G1687" t="str">
            <v>I</v>
          </cell>
          <cell r="H1687">
            <v>100000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100000</v>
          </cell>
          <cell r="P1687">
            <v>0</v>
          </cell>
          <cell r="Q1687">
            <v>1</v>
          </cell>
          <cell r="R1687" t="str">
            <v>PROTECCION SOCIAL</v>
          </cell>
          <cell r="S1687">
            <v>1</v>
          </cell>
          <cell r="T1687" t="str">
            <v>SERVICIO DE EDUCACION</v>
          </cell>
          <cell r="U1687">
            <v>2</v>
          </cell>
          <cell r="V1687" t="str">
            <v>PROYECTOS - 2007 P/CONCLUSION</v>
          </cell>
          <cell r="W1687">
            <v>2211</v>
          </cell>
        </row>
        <row r="1688">
          <cell r="B1688" t="str">
            <v>B05-17294-00000</v>
          </cell>
          <cell r="C1688" t="str">
            <v>CONSTRUCCION MURO PERIMETRAL UE ADELA YUNGUYO</v>
          </cell>
          <cell r="D1688" t="str">
            <v>DISTRITAL D-3</v>
          </cell>
          <cell r="E1688">
            <v>15</v>
          </cell>
          <cell r="F1688" t="str">
            <v>DISTRITAL</v>
          </cell>
          <cell r="G1688" t="str">
            <v>I</v>
          </cell>
          <cell r="H1688">
            <v>110000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110000</v>
          </cell>
          <cell r="P1688">
            <v>0</v>
          </cell>
          <cell r="Q1688">
            <v>1</v>
          </cell>
          <cell r="R1688" t="str">
            <v>PROTECCION SOCIAL</v>
          </cell>
          <cell r="S1688">
            <v>1</v>
          </cell>
          <cell r="T1688" t="str">
            <v>SERVICIO DE EDUCACION</v>
          </cell>
          <cell r="U1688">
            <v>2</v>
          </cell>
          <cell r="V1688" t="str">
            <v>PROYECTOS - 2007 P/CONCLUSION</v>
          </cell>
          <cell r="W1688">
            <v>2212</v>
          </cell>
        </row>
        <row r="1689">
          <cell r="B1689" t="str">
            <v>B05-17460-00000</v>
          </cell>
          <cell r="C1689" t="str">
            <v>CONSTRUCCION DE PROSCENIO UE SAN JUAN</v>
          </cell>
          <cell r="D1689" t="str">
            <v>DISTRITAL D-3</v>
          </cell>
          <cell r="E1689">
            <v>15</v>
          </cell>
          <cell r="F1689" t="str">
            <v>DISTRITAL</v>
          </cell>
          <cell r="G1689" t="str">
            <v>I</v>
          </cell>
          <cell r="H1689">
            <v>50000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50000</v>
          </cell>
          <cell r="P1689">
            <v>0</v>
          </cell>
          <cell r="Q1689">
            <v>1</v>
          </cell>
          <cell r="R1689" t="str">
            <v>PROTECCION SOCIAL</v>
          </cell>
          <cell r="S1689">
            <v>1</v>
          </cell>
          <cell r="T1689" t="str">
            <v>SERVICIO DE EDUCACION</v>
          </cell>
          <cell r="U1689">
            <v>2</v>
          </cell>
          <cell r="V1689" t="str">
            <v>PROYECTOS - 2007 P/CONCLUSION</v>
          </cell>
          <cell r="W1689">
            <v>2213</v>
          </cell>
        </row>
        <row r="1690">
          <cell r="B1690" t="str">
            <v>B05-17852-00000</v>
          </cell>
          <cell r="C1690" t="str">
            <v>REFACCION Y MANTENIMIENTO DE INSTALACIONES ELECTRICAS EN UNIDADES EDUCATIVAS DISTRITO 3</v>
          </cell>
          <cell r="D1690" t="str">
            <v>DISTRITAL D-3</v>
          </cell>
          <cell r="E1690">
            <v>15</v>
          </cell>
          <cell r="F1690" t="str">
            <v>DISTRITAL</v>
          </cell>
          <cell r="G1690" t="str">
            <v>I</v>
          </cell>
          <cell r="H1690">
            <v>160000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160000</v>
          </cell>
          <cell r="P1690">
            <v>0</v>
          </cell>
          <cell r="Q1690">
            <v>1</v>
          </cell>
          <cell r="R1690" t="str">
            <v>PROTECCION SOCIAL</v>
          </cell>
          <cell r="S1690">
            <v>1</v>
          </cell>
          <cell r="T1690" t="str">
            <v>SERVICIO DE EDUCACION</v>
          </cell>
          <cell r="U1690">
            <v>2</v>
          </cell>
          <cell r="V1690" t="str">
            <v>PROYECTOS - 2007 P/CONCLUSION</v>
          </cell>
          <cell r="W1690">
            <v>2214</v>
          </cell>
        </row>
        <row r="1691">
          <cell r="B1691" t="str">
            <v>B05-17295-00000</v>
          </cell>
          <cell r="C1691" t="str">
            <v>CONSTRUCCION CANCHA MULTIFUNCIONAL UE BOLIVIANO ALEMAN</v>
          </cell>
          <cell r="D1691" t="str">
            <v>DISTRITAL D-3</v>
          </cell>
          <cell r="E1691">
            <v>15</v>
          </cell>
          <cell r="F1691" t="str">
            <v>DISTRITAL</v>
          </cell>
          <cell r="G1691" t="str">
            <v>I</v>
          </cell>
          <cell r="H1691">
            <v>42000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42000</v>
          </cell>
          <cell r="P1691">
            <v>0</v>
          </cell>
          <cell r="Q1691">
            <v>1</v>
          </cell>
          <cell r="R1691" t="str">
            <v>PROTECCION SOCIAL</v>
          </cell>
          <cell r="S1691">
            <v>1</v>
          </cell>
          <cell r="T1691" t="str">
            <v>SERVICIO DE EDUCACION</v>
          </cell>
          <cell r="U1691">
            <v>2</v>
          </cell>
          <cell r="V1691" t="str">
            <v>PROYECTOS - 2007 P/CONCLUSION</v>
          </cell>
          <cell r="W1691">
            <v>2215</v>
          </cell>
        </row>
        <row r="1692">
          <cell r="B1692" t="str">
            <v>B05-17372-00000</v>
          </cell>
          <cell r="C1692" t="str">
            <v>CONSTRUCCION DE AULAS UE AMIG CHACO</v>
          </cell>
          <cell r="D1692" t="str">
            <v>DISTRITAL D-3</v>
          </cell>
          <cell r="E1692">
            <v>15</v>
          </cell>
          <cell r="F1692" t="str">
            <v>DISTRITAL</v>
          </cell>
          <cell r="G1692" t="str">
            <v>I</v>
          </cell>
          <cell r="H1692">
            <v>140000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140000</v>
          </cell>
          <cell r="P1692">
            <v>0</v>
          </cell>
          <cell r="Q1692">
            <v>1</v>
          </cell>
          <cell r="R1692" t="str">
            <v>PROTECCION SOCIAL</v>
          </cell>
          <cell r="S1692">
            <v>1</v>
          </cell>
          <cell r="T1692" t="str">
            <v>SERVICIO DE EDUCACION</v>
          </cell>
          <cell r="U1692">
            <v>2</v>
          </cell>
          <cell r="V1692" t="str">
            <v>PROYECTOS - 2007 P/CONCLUSION</v>
          </cell>
          <cell r="W1692">
            <v>2216</v>
          </cell>
        </row>
        <row r="1693">
          <cell r="B1693" t="str">
            <v>B05-17510-00000</v>
          </cell>
          <cell r="C1693" t="str">
            <v>CONSTRUCCION MURO TINGLADO UE LUIS ESPINAL COLLPANI</v>
          </cell>
          <cell r="D1693" t="str">
            <v>DISTRITAL D-3</v>
          </cell>
          <cell r="E1693">
            <v>15</v>
          </cell>
          <cell r="F1693" t="str">
            <v>DISTRITAL</v>
          </cell>
          <cell r="G1693" t="str">
            <v>I</v>
          </cell>
          <cell r="H1693">
            <v>50000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50000</v>
          </cell>
          <cell r="P1693">
            <v>0</v>
          </cell>
          <cell r="Q1693">
            <v>1</v>
          </cell>
          <cell r="R1693" t="str">
            <v>PROTECCION SOCIAL</v>
          </cell>
          <cell r="S1693">
            <v>1</v>
          </cell>
          <cell r="T1693" t="str">
            <v>SERVICIO DE EDUCACION</v>
          </cell>
          <cell r="U1693">
            <v>2</v>
          </cell>
          <cell r="V1693" t="str">
            <v>PROYECTOS - 2007 P/CONCLUSION</v>
          </cell>
          <cell r="W1693">
            <v>2217</v>
          </cell>
        </row>
        <row r="1694">
          <cell r="B1694" t="str">
            <v>B05-17347-00000</v>
          </cell>
          <cell r="C1694" t="str">
            <v>CONSTRUCCION DE AMBIENTE ADMINISTRATIVO UE MERCEDES ELIO DE RIVERO</v>
          </cell>
          <cell r="D1694" t="str">
            <v>DISTRITAL D-3</v>
          </cell>
          <cell r="E1694">
            <v>15</v>
          </cell>
          <cell r="F1694" t="str">
            <v>DISTRITAL</v>
          </cell>
          <cell r="G1694" t="str">
            <v>I</v>
          </cell>
          <cell r="H1694">
            <v>70000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70000</v>
          </cell>
          <cell r="P1694">
            <v>0</v>
          </cell>
          <cell r="Q1694">
            <v>1</v>
          </cell>
          <cell r="R1694" t="str">
            <v>PROTECCION SOCIAL</v>
          </cell>
          <cell r="S1694">
            <v>1</v>
          </cell>
          <cell r="T1694" t="str">
            <v>SERVICIO DE EDUCACION</v>
          </cell>
          <cell r="U1694">
            <v>2</v>
          </cell>
          <cell r="V1694" t="str">
            <v>PROYECTOS - 2007 P/CONCLUSION</v>
          </cell>
          <cell r="W1694">
            <v>2218</v>
          </cell>
        </row>
        <row r="1695">
          <cell r="B1695" t="str">
            <v>B05-17296-00000</v>
          </cell>
          <cell r="C1695" t="str">
            <v>CONSTRUCCION CANCHA MULTIFUNCIONAL UE PACAJES ACHARI</v>
          </cell>
          <cell r="D1695" t="str">
            <v>DISTRITAL D-3</v>
          </cell>
          <cell r="E1695">
            <v>15</v>
          </cell>
          <cell r="F1695" t="str">
            <v>DISTRITAL</v>
          </cell>
          <cell r="G1695" t="str">
            <v>I</v>
          </cell>
          <cell r="H1695">
            <v>40000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40000</v>
          </cell>
          <cell r="P1695">
            <v>0</v>
          </cell>
          <cell r="Q1695">
            <v>1</v>
          </cell>
          <cell r="R1695" t="str">
            <v>PROTECCION SOCIAL</v>
          </cell>
          <cell r="S1695">
            <v>1</v>
          </cell>
          <cell r="T1695" t="str">
            <v>SERVICIO DE EDUCACION</v>
          </cell>
          <cell r="U1695">
            <v>2</v>
          </cell>
          <cell r="V1695" t="str">
            <v>PROYECTOS - 2007 P/CONCLUSION</v>
          </cell>
          <cell r="W1695">
            <v>2219</v>
          </cell>
        </row>
        <row r="1696">
          <cell r="B1696" t="str">
            <v>B05-17483-00000</v>
          </cell>
          <cell r="C1696" t="str">
            <v>CONSTRUCCION LABORATORIO UE CARLOS PALENQUE</v>
          </cell>
          <cell r="D1696" t="str">
            <v>DISTRITAL D-3</v>
          </cell>
          <cell r="E1696">
            <v>15</v>
          </cell>
          <cell r="F1696" t="str">
            <v>DISTRITAL</v>
          </cell>
          <cell r="G1696" t="str">
            <v>I</v>
          </cell>
          <cell r="H1696">
            <v>160000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160000</v>
          </cell>
          <cell r="P1696">
            <v>0</v>
          </cell>
          <cell r="Q1696">
            <v>1</v>
          </cell>
          <cell r="R1696" t="str">
            <v>PROTECCION SOCIAL</v>
          </cell>
          <cell r="S1696">
            <v>1</v>
          </cell>
          <cell r="T1696" t="str">
            <v>SERVICIO DE EDUCACION</v>
          </cell>
          <cell r="U1696">
            <v>2</v>
          </cell>
          <cell r="V1696" t="str">
            <v>PROYECTOS - 2007 P/CONCLUSION</v>
          </cell>
          <cell r="W1696">
            <v>2220</v>
          </cell>
        </row>
        <row r="1697">
          <cell r="B1697" t="str">
            <v>B05-17411-00000</v>
          </cell>
          <cell r="C1697" t="str">
            <v>CONSTRUCCION DE BATERIA DE BAÑO UE SAN FELIPE</v>
          </cell>
          <cell r="D1697" t="str">
            <v>DISTRITAL D-4</v>
          </cell>
          <cell r="E1697">
            <v>15</v>
          </cell>
          <cell r="F1697" t="str">
            <v>DISTRITAL</v>
          </cell>
          <cell r="G1697" t="str">
            <v>I</v>
          </cell>
          <cell r="H1697">
            <v>90000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90000</v>
          </cell>
          <cell r="P1697">
            <v>0</v>
          </cell>
          <cell r="Q1697">
            <v>1</v>
          </cell>
          <cell r="R1697" t="str">
            <v>PROTECCION SOCIAL</v>
          </cell>
          <cell r="S1697">
            <v>1</v>
          </cell>
          <cell r="T1697" t="str">
            <v>SERVICIO DE EDUCACION</v>
          </cell>
          <cell r="U1697">
            <v>2</v>
          </cell>
          <cell r="V1697" t="str">
            <v>PROYECTOS - 2007 P/CONCLUSION</v>
          </cell>
          <cell r="W1697">
            <v>2221</v>
          </cell>
        </row>
        <row r="1698">
          <cell r="B1698" t="str">
            <v>B05-17387-00000</v>
          </cell>
          <cell r="C1698" t="str">
            <v>CONSTRUCCION CANCHA MULTIFUNCIONAL UE LAS ROSAS</v>
          </cell>
          <cell r="D1698" t="str">
            <v>DISTRITAL D-3</v>
          </cell>
          <cell r="E1698">
            <v>15</v>
          </cell>
          <cell r="F1698" t="str">
            <v>DISTRITAL</v>
          </cell>
          <cell r="G1698" t="str">
            <v>I</v>
          </cell>
          <cell r="H1698">
            <v>40000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40000</v>
          </cell>
          <cell r="P1698">
            <v>0</v>
          </cell>
          <cell r="Q1698">
            <v>1</v>
          </cell>
          <cell r="R1698" t="str">
            <v>PROTECCION SOCIAL</v>
          </cell>
          <cell r="S1698">
            <v>1</v>
          </cell>
          <cell r="T1698" t="str">
            <v>SERVICIO DE EDUCACION</v>
          </cell>
          <cell r="U1698">
            <v>2</v>
          </cell>
          <cell r="V1698" t="str">
            <v>PROYECTOS - 2007 P/CONCLUSION</v>
          </cell>
          <cell r="W1698">
            <v>2222</v>
          </cell>
        </row>
        <row r="1699">
          <cell r="B1699" t="str">
            <v>B05-17663-00000</v>
          </cell>
          <cell r="C1699" t="str">
            <v>DOTACION DE MOBILIARIO ESCOLAR UE JAPON</v>
          </cell>
          <cell r="D1699" t="str">
            <v>DISTRITAL D-4</v>
          </cell>
          <cell r="E1699">
            <v>15</v>
          </cell>
          <cell r="F1699" t="str">
            <v>DISTRITAL</v>
          </cell>
          <cell r="G1699" t="str">
            <v>I</v>
          </cell>
          <cell r="H1699">
            <v>57000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57000</v>
          </cell>
          <cell r="P1699">
            <v>0</v>
          </cell>
          <cell r="Q1699">
            <v>1</v>
          </cell>
          <cell r="R1699" t="str">
            <v>PROTECCION SOCIAL</v>
          </cell>
          <cell r="S1699">
            <v>1</v>
          </cell>
          <cell r="T1699" t="str">
            <v>SERVICIO DE EDUCACION</v>
          </cell>
          <cell r="U1699">
            <v>2</v>
          </cell>
          <cell r="V1699" t="str">
            <v>PROYECTOS - 2007 P/CONCLUSION</v>
          </cell>
          <cell r="W1699">
            <v>2223</v>
          </cell>
        </row>
        <row r="1700">
          <cell r="B1700" t="str">
            <v>B05-17397-00000</v>
          </cell>
          <cell r="C1700" t="str">
            <v>CONSTRUCCIÓN DE AULAS UE SAN JOSE DE YUNGUYO</v>
          </cell>
          <cell r="D1700" t="str">
            <v>DISTRITAL D-4</v>
          </cell>
          <cell r="E1700">
            <v>15</v>
          </cell>
          <cell r="F1700" t="str">
            <v>DISTRITAL</v>
          </cell>
          <cell r="G1700" t="str">
            <v>I</v>
          </cell>
          <cell r="H1700">
            <v>200000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200000</v>
          </cell>
          <cell r="P1700">
            <v>0</v>
          </cell>
          <cell r="Q1700">
            <v>1</v>
          </cell>
          <cell r="R1700" t="str">
            <v>PROTECCION SOCIAL</v>
          </cell>
          <cell r="S1700">
            <v>1</v>
          </cell>
          <cell r="T1700" t="str">
            <v>SERVICIO DE EDUCACION</v>
          </cell>
          <cell r="U1700">
            <v>2</v>
          </cell>
          <cell r="V1700" t="str">
            <v>PROYECTOS - 2007 P/CONCLUSION</v>
          </cell>
          <cell r="W1700">
            <v>2224</v>
          </cell>
        </row>
        <row r="1701">
          <cell r="B1701" t="str">
            <v>B05-17672-00000</v>
          </cell>
          <cell r="C1701" t="str">
            <v>DOTACION DE MOBILIARIO UE SAN JOSE DE YUNGUYO</v>
          </cell>
          <cell r="D1701" t="str">
            <v>DISTRITAL D-4</v>
          </cell>
          <cell r="E1701">
            <v>15</v>
          </cell>
          <cell r="F1701" t="str">
            <v>DISTRITAL</v>
          </cell>
          <cell r="G1701" t="str">
            <v>I</v>
          </cell>
          <cell r="H1701">
            <v>44500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44500</v>
          </cell>
          <cell r="P1701">
            <v>0</v>
          </cell>
          <cell r="Q1701">
            <v>1</v>
          </cell>
          <cell r="R1701" t="str">
            <v>PROTECCION SOCIAL</v>
          </cell>
          <cell r="S1701">
            <v>1</v>
          </cell>
          <cell r="T1701" t="str">
            <v>SERVICIO DE EDUCACION</v>
          </cell>
          <cell r="U1701">
            <v>2</v>
          </cell>
          <cell r="V1701" t="str">
            <v>PROYECTOS - 2007 P/CONCLUSION</v>
          </cell>
          <cell r="W1701">
            <v>2225</v>
          </cell>
        </row>
        <row r="1702">
          <cell r="B1702" t="str">
            <v>B05-17370-00000</v>
          </cell>
          <cell r="C1702" t="str">
            <v xml:space="preserve">CONSTRUCCIÓN DE AULAS UE 6 DE MARZO </v>
          </cell>
          <cell r="D1702" t="str">
            <v>DISTRITAL D-4</v>
          </cell>
          <cell r="E1702">
            <v>15</v>
          </cell>
          <cell r="F1702" t="str">
            <v>DISTRITAL</v>
          </cell>
          <cell r="G1702" t="str">
            <v>I</v>
          </cell>
          <cell r="H1702">
            <v>133000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133000</v>
          </cell>
          <cell r="P1702">
            <v>0</v>
          </cell>
          <cell r="Q1702">
            <v>1</v>
          </cell>
          <cell r="R1702" t="str">
            <v>PROTECCION SOCIAL</v>
          </cell>
          <cell r="S1702">
            <v>1</v>
          </cell>
          <cell r="T1702" t="str">
            <v>SERVICIO DE EDUCACION</v>
          </cell>
          <cell r="U1702">
            <v>2</v>
          </cell>
          <cell r="V1702" t="str">
            <v>PROYECTOS - 2007 P/CONCLUSION</v>
          </cell>
          <cell r="W1702">
            <v>2226</v>
          </cell>
        </row>
        <row r="1703">
          <cell r="B1703" t="str">
            <v>B05-17827-00000</v>
          </cell>
          <cell r="C1703" t="str">
            <v>EQUIPAMIENTO DE MOBILIARIO UE 6 DE MARZO</v>
          </cell>
          <cell r="D1703" t="str">
            <v>DISTRITAL D-4</v>
          </cell>
          <cell r="E1703">
            <v>15</v>
          </cell>
          <cell r="F1703" t="str">
            <v>DISTRITAL</v>
          </cell>
          <cell r="G1703" t="str">
            <v>I</v>
          </cell>
          <cell r="H1703">
            <v>30000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30000</v>
          </cell>
          <cell r="P1703">
            <v>0</v>
          </cell>
          <cell r="Q1703">
            <v>1</v>
          </cell>
          <cell r="R1703" t="str">
            <v>PROTECCION SOCIAL</v>
          </cell>
          <cell r="S1703">
            <v>1</v>
          </cell>
          <cell r="T1703" t="str">
            <v>SERVICIO DE EDUCACION</v>
          </cell>
          <cell r="U1703">
            <v>2</v>
          </cell>
          <cell r="V1703" t="str">
            <v>PROYECTOS - 2007 P/CONCLUSION</v>
          </cell>
          <cell r="W1703">
            <v>2227</v>
          </cell>
        </row>
        <row r="1704">
          <cell r="B1704" t="str">
            <v>B05-17406-00000</v>
          </cell>
          <cell r="C1704" t="str">
            <v>CONSTRUCCIÓN DE AULAS UE YUNGUYO FE Y ALEGRIA</v>
          </cell>
          <cell r="D1704" t="str">
            <v>DISTRITAL D-4</v>
          </cell>
          <cell r="E1704">
            <v>15</v>
          </cell>
          <cell r="F1704" t="str">
            <v>DISTRITAL</v>
          </cell>
          <cell r="G1704" t="str">
            <v>I</v>
          </cell>
          <cell r="H1704">
            <v>133000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133000</v>
          </cell>
          <cell r="P1704">
            <v>0</v>
          </cell>
          <cell r="Q1704">
            <v>1</v>
          </cell>
          <cell r="R1704" t="str">
            <v>PROTECCION SOCIAL</v>
          </cell>
          <cell r="S1704">
            <v>1</v>
          </cell>
          <cell r="T1704" t="str">
            <v>SERVICIO DE EDUCACION</v>
          </cell>
          <cell r="U1704">
            <v>2</v>
          </cell>
          <cell r="V1704" t="str">
            <v>PROYECTOS - 2007 P/CONCLUSION</v>
          </cell>
          <cell r="W1704">
            <v>2228</v>
          </cell>
        </row>
        <row r="1705">
          <cell r="B1705" t="str">
            <v>B05-17673-00000</v>
          </cell>
          <cell r="C1705" t="str">
            <v>DOTACION DE MOBILIARIO UE YUNGUYO FE Y ALEGRIA</v>
          </cell>
          <cell r="D1705" t="str">
            <v>DISTRITAL D-4</v>
          </cell>
          <cell r="E1705">
            <v>15</v>
          </cell>
          <cell r="F1705" t="str">
            <v>DISTRITAL</v>
          </cell>
          <cell r="G1705" t="str">
            <v>I</v>
          </cell>
          <cell r="H1705">
            <v>30000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30000</v>
          </cell>
          <cell r="P1705">
            <v>0</v>
          </cell>
          <cell r="Q1705">
            <v>1</v>
          </cell>
          <cell r="R1705" t="str">
            <v>PROTECCION SOCIAL</v>
          </cell>
          <cell r="S1705">
            <v>1</v>
          </cell>
          <cell r="T1705" t="str">
            <v>SERVICIO DE EDUCACION</v>
          </cell>
          <cell r="U1705">
            <v>2</v>
          </cell>
          <cell r="V1705" t="str">
            <v>PROYECTOS - 2007 P/CONCLUSION</v>
          </cell>
          <cell r="W1705">
            <v>2229</v>
          </cell>
        </row>
        <row r="1706">
          <cell r="B1706" t="str">
            <v>B05-17373-00000</v>
          </cell>
          <cell r="C1706" t="str">
            <v>CONSTRUCCIÓN DE AULAS UE ARMADA BOLIVIANA</v>
          </cell>
          <cell r="D1706" t="str">
            <v>DISTRITAL D-4</v>
          </cell>
          <cell r="E1706">
            <v>15</v>
          </cell>
          <cell r="F1706" t="str">
            <v>DISTRITAL</v>
          </cell>
          <cell r="G1706" t="str">
            <v>I</v>
          </cell>
          <cell r="H1706">
            <v>200000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200000</v>
          </cell>
          <cell r="P1706">
            <v>0</v>
          </cell>
          <cell r="Q1706">
            <v>1</v>
          </cell>
          <cell r="R1706" t="str">
            <v>PROTECCION SOCIAL</v>
          </cell>
          <cell r="S1706">
            <v>1</v>
          </cell>
          <cell r="T1706" t="str">
            <v>SERVICIO DE EDUCACION</v>
          </cell>
          <cell r="U1706">
            <v>2</v>
          </cell>
          <cell r="V1706" t="str">
            <v>PROYECTOS - 2007 P/CONCLUSION</v>
          </cell>
          <cell r="W1706">
            <v>2230</v>
          </cell>
        </row>
        <row r="1707">
          <cell r="B1707" t="str">
            <v>B05-17854-00000</v>
          </cell>
          <cell r="C1707" t="str">
            <v xml:space="preserve">VACIADO DE CANCHA MULTIFUNCIONAL UE AUSTRIA FE Y ALEGRIA </v>
          </cell>
          <cell r="D1707" t="str">
            <v>DISTRITAL D-4</v>
          </cell>
          <cell r="E1707">
            <v>15</v>
          </cell>
          <cell r="F1707" t="str">
            <v>DISTRITAL</v>
          </cell>
          <cell r="G1707" t="str">
            <v>I</v>
          </cell>
          <cell r="H1707">
            <v>40000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40000</v>
          </cell>
          <cell r="P1707">
            <v>0</v>
          </cell>
          <cell r="Q1707">
            <v>1</v>
          </cell>
          <cell r="R1707" t="str">
            <v>PROTECCION SOCIAL</v>
          </cell>
          <cell r="S1707">
            <v>1</v>
          </cell>
          <cell r="T1707" t="str">
            <v>SERVICIO DE EDUCACION</v>
          </cell>
          <cell r="U1707">
            <v>2</v>
          </cell>
          <cell r="V1707" t="str">
            <v>PROYECTOS - 2007 P/CONCLUSION</v>
          </cell>
          <cell r="W1707">
            <v>2231</v>
          </cell>
        </row>
        <row r="1708">
          <cell r="B1708" t="str">
            <v>B05-17664-00000</v>
          </cell>
          <cell r="C1708" t="str">
            <v>DOTACION DE MOBILIARIO ESCOLAR UE LIBERTAD</v>
          </cell>
          <cell r="D1708" t="str">
            <v>DISTRITAL D-4</v>
          </cell>
          <cell r="E1708">
            <v>15</v>
          </cell>
          <cell r="F1708" t="str">
            <v>DISTRITAL</v>
          </cell>
          <cell r="G1708" t="str">
            <v>I</v>
          </cell>
          <cell r="H1708">
            <v>31720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31720</v>
          </cell>
          <cell r="P1708">
            <v>0</v>
          </cell>
          <cell r="Q1708">
            <v>1</v>
          </cell>
          <cell r="R1708" t="str">
            <v>PROTECCION SOCIAL</v>
          </cell>
          <cell r="S1708">
            <v>1</v>
          </cell>
          <cell r="T1708" t="str">
            <v>SERVICIO DE EDUCACION</v>
          </cell>
          <cell r="U1708">
            <v>2</v>
          </cell>
          <cell r="V1708" t="str">
            <v>PROYECTOS - 2007 P/CONCLUSION</v>
          </cell>
          <cell r="W1708">
            <v>2232</v>
          </cell>
        </row>
        <row r="1709">
          <cell r="B1709" t="str">
            <v>B05-17383-00000</v>
          </cell>
          <cell r="C1709" t="str">
            <v>CONSTRUCCIÓN DE AULAS UE GERMAN BUSCH I</v>
          </cell>
          <cell r="D1709" t="str">
            <v>DISTRITAL D-5</v>
          </cell>
          <cell r="E1709">
            <v>15</v>
          </cell>
          <cell r="F1709" t="str">
            <v>DISTRITAL</v>
          </cell>
          <cell r="G1709" t="str">
            <v>I</v>
          </cell>
          <cell r="H1709">
            <v>140000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140000</v>
          </cell>
          <cell r="P1709">
            <v>0</v>
          </cell>
          <cell r="Q1709">
            <v>1</v>
          </cell>
          <cell r="R1709" t="str">
            <v>PROTECCION SOCIAL</v>
          </cell>
          <cell r="S1709">
            <v>1</v>
          </cell>
          <cell r="T1709" t="str">
            <v>SERVICIO DE EDUCACION</v>
          </cell>
          <cell r="U1709">
            <v>2</v>
          </cell>
          <cell r="V1709" t="str">
            <v>PROYECTOS - 2007 P/CONCLUSION</v>
          </cell>
          <cell r="W1709">
            <v>2233</v>
          </cell>
        </row>
        <row r="1710">
          <cell r="B1710" t="str">
            <v>B05-17394-00000</v>
          </cell>
          <cell r="C1710" t="str">
            <v xml:space="preserve">CONSTRUCCIÓN DE AULAS UE RAFAEL PABÓN </v>
          </cell>
          <cell r="D1710" t="str">
            <v>DISTRITAL D-5</v>
          </cell>
          <cell r="E1710">
            <v>15</v>
          </cell>
          <cell r="F1710" t="str">
            <v>DISTRITAL</v>
          </cell>
          <cell r="G1710" t="str">
            <v>I</v>
          </cell>
          <cell r="H1710">
            <v>140000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140000</v>
          </cell>
          <cell r="P1710">
            <v>0</v>
          </cell>
          <cell r="Q1710">
            <v>1</v>
          </cell>
          <cell r="R1710" t="str">
            <v>PROTECCION SOCIAL</v>
          </cell>
          <cell r="S1710">
            <v>1</v>
          </cell>
          <cell r="T1710" t="str">
            <v>SERVICIO DE EDUCACION</v>
          </cell>
          <cell r="U1710">
            <v>2</v>
          </cell>
          <cell r="V1710" t="str">
            <v>PROYECTOS - 2007 P/CONCLUSION</v>
          </cell>
          <cell r="W1710">
            <v>2234</v>
          </cell>
        </row>
        <row r="1711">
          <cell r="B1711" t="str">
            <v>B05-17380-00000</v>
          </cell>
          <cell r="C1711" t="str">
            <v>CONSTRUCCIÓN DE AULAS UE DON BOSCO</v>
          </cell>
          <cell r="D1711" t="str">
            <v>DISTRITAL D-5</v>
          </cell>
          <cell r="E1711">
            <v>15</v>
          </cell>
          <cell r="F1711" t="str">
            <v>DISTRITAL</v>
          </cell>
          <cell r="G1711" t="str">
            <v>I</v>
          </cell>
          <cell r="H1711">
            <v>140000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140000</v>
          </cell>
          <cell r="P1711">
            <v>0</v>
          </cell>
          <cell r="Q1711">
            <v>1</v>
          </cell>
          <cell r="R1711" t="str">
            <v>PROTECCION SOCIAL</v>
          </cell>
          <cell r="S1711">
            <v>1</v>
          </cell>
          <cell r="T1711" t="str">
            <v>SERVICIO DE EDUCACION</v>
          </cell>
          <cell r="U1711">
            <v>2</v>
          </cell>
          <cell r="V1711" t="str">
            <v>PROYECTOS - 2007 P/CONCLUSION</v>
          </cell>
          <cell r="W1711">
            <v>2235</v>
          </cell>
        </row>
        <row r="1712">
          <cell r="B1712" t="str">
            <v>B05-17400-00000</v>
          </cell>
          <cell r="C1712" t="str">
            <v>CONSTRUCCIÓN DE AULAS UE TAIWÁN</v>
          </cell>
          <cell r="D1712" t="str">
            <v>DISTRITAL D-5</v>
          </cell>
          <cell r="E1712">
            <v>15</v>
          </cell>
          <cell r="F1712" t="str">
            <v>DISTRITAL</v>
          </cell>
          <cell r="G1712" t="str">
            <v>I</v>
          </cell>
          <cell r="H1712">
            <v>140000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140000</v>
          </cell>
          <cell r="P1712">
            <v>0</v>
          </cell>
          <cell r="Q1712">
            <v>1</v>
          </cell>
          <cell r="R1712" t="str">
            <v>PROTECCION SOCIAL</v>
          </cell>
          <cell r="S1712">
            <v>1</v>
          </cell>
          <cell r="T1712" t="str">
            <v>SERVICIO DE EDUCACION</v>
          </cell>
          <cell r="U1712">
            <v>2</v>
          </cell>
          <cell r="V1712" t="str">
            <v>PROYECTOS - 2007 P/CONCLUSION</v>
          </cell>
          <cell r="W1712">
            <v>2236</v>
          </cell>
        </row>
        <row r="1713">
          <cell r="B1713" t="str">
            <v>B05-17451-00000</v>
          </cell>
          <cell r="C1713" t="str">
            <v>CONSTRUCCION DE MURO DE CONTENSION UE MCAL ANTONIO JOSE DE SUCRE</v>
          </cell>
          <cell r="D1713" t="str">
            <v>DISTRITAL D-5</v>
          </cell>
          <cell r="E1713">
            <v>15</v>
          </cell>
          <cell r="F1713" t="str">
            <v>DISTRITAL</v>
          </cell>
          <cell r="G1713" t="str">
            <v>I</v>
          </cell>
          <cell r="H1713">
            <v>100000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100000</v>
          </cell>
          <cell r="P1713">
            <v>0</v>
          </cell>
          <cell r="Q1713">
            <v>1</v>
          </cell>
          <cell r="R1713" t="str">
            <v>PROTECCION SOCIAL</v>
          </cell>
          <cell r="S1713">
            <v>1</v>
          </cell>
          <cell r="T1713" t="str">
            <v>SERVICIO DE EDUCACION</v>
          </cell>
          <cell r="U1713">
            <v>2</v>
          </cell>
          <cell r="V1713" t="str">
            <v>PROYECTOS - 2007 P/CONCLUSION</v>
          </cell>
          <cell r="W1713">
            <v>2237</v>
          </cell>
        </row>
        <row r="1714">
          <cell r="B1714" t="str">
            <v>B05-17403-00000</v>
          </cell>
          <cell r="C1714" t="str">
            <v>CONSTRUCCIÓN DE AULAS UE TOKIO</v>
          </cell>
          <cell r="D1714" t="str">
            <v>DISTRITAL D-5</v>
          </cell>
          <cell r="E1714">
            <v>15</v>
          </cell>
          <cell r="F1714" t="str">
            <v>DISTRITAL</v>
          </cell>
          <cell r="G1714" t="str">
            <v>I</v>
          </cell>
          <cell r="H1714">
            <v>140000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140000</v>
          </cell>
          <cell r="P1714">
            <v>0</v>
          </cell>
          <cell r="Q1714">
            <v>1</v>
          </cell>
          <cell r="R1714" t="str">
            <v>PROTECCION SOCIAL</v>
          </cell>
          <cell r="S1714">
            <v>1</v>
          </cell>
          <cell r="T1714" t="str">
            <v>SERVICIO DE EDUCACION</v>
          </cell>
          <cell r="U1714">
            <v>2</v>
          </cell>
          <cell r="V1714" t="str">
            <v>PROYECTOS - 2007 P/CONCLUSION</v>
          </cell>
          <cell r="W1714">
            <v>2238</v>
          </cell>
        </row>
        <row r="1715">
          <cell r="B1715" t="str">
            <v>B05-17375-00000</v>
          </cell>
          <cell r="C1715" t="str">
            <v>CONSTRUCCIÓN DE AULAS UE BARTOLINA SISA</v>
          </cell>
          <cell r="D1715" t="str">
            <v>DISTRITAL D-5</v>
          </cell>
          <cell r="E1715">
            <v>15</v>
          </cell>
          <cell r="F1715" t="str">
            <v>DISTRITAL</v>
          </cell>
          <cell r="G1715" t="str">
            <v>I</v>
          </cell>
          <cell r="H1715">
            <v>140000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140000</v>
          </cell>
          <cell r="P1715">
            <v>0</v>
          </cell>
          <cell r="Q1715">
            <v>1</v>
          </cell>
          <cell r="R1715" t="str">
            <v>PROTECCION SOCIAL</v>
          </cell>
          <cell r="S1715">
            <v>1</v>
          </cell>
          <cell r="T1715" t="str">
            <v>SERVICIO DE EDUCACION</v>
          </cell>
          <cell r="U1715">
            <v>2</v>
          </cell>
          <cell r="V1715" t="str">
            <v>PROYECTOS - 2007 P/CONCLUSION</v>
          </cell>
          <cell r="W1715">
            <v>2239</v>
          </cell>
        </row>
        <row r="1716">
          <cell r="B1716" t="str">
            <v>B05-17386-00000</v>
          </cell>
          <cell r="C1716" t="str">
            <v>CONSTRUCCIÓN DE AULAS UE ILLIMANI</v>
          </cell>
          <cell r="D1716" t="str">
            <v>DISTRITAL D-5</v>
          </cell>
          <cell r="E1716">
            <v>15</v>
          </cell>
          <cell r="F1716" t="str">
            <v>DISTRITAL</v>
          </cell>
          <cell r="G1716" t="str">
            <v>I</v>
          </cell>
          <cell r="H1716">
            <v>140000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140000</v>
          </cell>
          <cell r="P1716">
            <v>0</v>
          </cell>
          <cell r="Q1716">
            <v>1</v>
          </cell>
          <cell r="R1716" t="str">
            <v>PROTECCION SOCIAL</v>
          </cell>
          <cell r="S1716">
            <v>1</v>
          </cell>
          <cell r="T1716" t="str">
            <v>SERVICIO DE EDUCACION</v>
          </cell>
          <cell r="U1716">
            <v>2</v>
          </cell>
          <cell r="V1716" t="str">
            <v>PROYECTOS - 2007 P/CONCLUSION</v>
          </cell>
          <cell r="W1716">
            <v>2240</v>
          </cell>
        </row>
        <row r="1717">
          <cell r="B1717" t="str">
            <v>B05-17401-00000</v>
          </cell>
          <cell r="C1717" t="str">
            <v>CONSTRUCCIÓN DE AULAS UE TUPAC KATARI</v>
          </cell>
          <cell r="D1717" t="str">
            <v>DISTRITAL D-5</v>
          </cell>
          <cell r="E1717">
            <v>15</v>
          </cell>
          <cell r="F1717" t="str">
            <v>DISTRITAL</v>
          </cell>
          <cell r="G1717" t="str">
            <v>I</v>
          </cell>
          <cell r="H1717">
            <v>140000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140000</v>
          </cell>
          <cell r="P1717">
            <v>0</v>
          </cell>
          <cell r="Q1717">
            <v>1</v>
          </cell>
          <cell r="R1717" t="str">
            <v>PROTECCION SOCIAL</v>
          </cell>
          <cell r="S1717">
            <v>1</v>
          </cell>
          <cell r="T1717" t="str">
            <v>SERVICIO DE EDUCACION</v>
          </cell>
          <cell r="U1717">
            <v>2</v>
          </cell>
          <cell r="V1717" t="str">
            <v>PROYECTOS - 2007 P/CONCLUSION</v>
          </cell>
          <cell r="W1717">
            <v>2241</v>
          </cell>
        </row>
        <row r="1718">
          <cell r="B1718" t="str">
            <v>B05-17390-00000</v>
          </cell>
          <cell r="C1718" t="str">
            <v>CONSTRUCCIÓN DE AULAS UE MARISCAL SUCRE</v>
          </cell>
          <cell r="D1718" t="str">
            <v>DISTRITAL D-5</v>
          </cell>
          <cell r="E1718">
            <v>15</v>
          </cell>
          <cell r="F1718" t="str">
            <v>DISTRITAL</v>
          </cell>
          <cell r="G1718" t="str">
            <v>I</v>
          </cell>
          <cell r="H1718">
            <v>140000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140000</v>
          </cell>
          <cell r="P1718">
            <v>0</v>
          </cell>
          <cell r="Q1718">
            <v>1</v>
          </cell>
          <cell r="R1718" t="str">
            <v>PROTECCION SOCIAL</v>
          </cell>
          <cell r="S1718">
            <v>1</v>
          </cell>
          <cell r="T1718" t="str">
            <v>SERVICIO DE EDUCACION</v>
          </cell>
          <cell r="U1718">
            <v>2</v>
          </cell>
          <cell r="V1718" t="str">
            <v>PROYECTOS - 2007 P/CONCLUSION</v>
          </cell>
          <cell r="W1718">
            <v>2242</v>
          </cell>
        </row>
        <row r="1719">
          <cell r="B1719" t="str">
            <v>B05-17853-00000</v>
          </cell>
          <cell r="C1719" t="str">
            <v>REFACCION Y MANTENIMIENTO UE MARCELO QUIROGA SANTA CRUZ</v>
          </cell>
          <cell r="D1719" t="str">
            <v>DISTRITAL D-5</v>
          </cell>
          <cell r="E1719">
            <v>15</v>
          </cell>
          <cell r="F1719" t="str">
            <v>DISTRITAL</v>
          </cell>
          <cell r="G1719" t="str">
            <v>I</v>
          </cell>
          <cell r="H1719">
            <v>100000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100000</v>
          </cell>
          <cell r="P1719">
            <v>0</v>
          </cell>
          <cell r="Q1719">
            <v>1</v>
          </cell>
          <cell r="R1719" t="str">
            <v>PROTECCION SOCIAL</v>
          </cell>
          <cell r="S1719">
            <v>1</v>
          </cell>
          <cell r="T1719" t="str">
            <v>SERVICIO DE EDUCACION</v>
          </cell>
          <cell r="U1719">
            <v>2</v>
          </cell>
          <cell r="V1719" t="str">
            <v>PROYECTOS - 2007 P/CONCLUSION</v>
          </cell>
          <cell r="W1719">
            <v>2243</v>
          </cell>
        </row>
        <row r="1720">
          <cell r="B1720" t="str">
            <v>B05-17836-00000</v>
          </cell>
          <cell r="C1720" t="str">
            <v>REFACCCION BATERIA DE BAÑO UE INGAVI</v>
          </cell>
          <cell r="D1720" t="str">
            <v>DISTRITAL D-5</v>
          </cell>
          <cell r="E1720">
            <v>15</v>
          </cell>
          <cell r="F1720" t="str">
            <v>DISTRITAL</v>
          </cell>
          <cell r="G1720" t="str">
            <v>I</v>
          </cell>
          <cell r="H1720">
            <v>40000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40000</v>
          </cell>
          <cell r="P1720">
            <v>0</v>
          </cell>
          <cell r="Q1720">
            <v>1</v>
          </cell>
          <cell r="R1720" t="str">
            <v>PROTECCION SOCIAL</v>
          </cell>
          <cell r="S1720">
            <v>1</v>
          </cell>
          <cell r="T1720" t="str">
            <v>SERVICIO DE EDUCACION</v>
          </cell>
          <cell r="U1720">
            <v>2</v>
          </cell>
          <cell r="V1720" t="str">
            <v>PROYECTOS - 2007 P/CONCLUSION</v>
          </cell>
          <cell r="W1720">
            <v>2244</v>
          </cell>
        </row>
        <row r="1721">
          <cell r="B1721" t="str">
            <v>B05-17371-00000</v>
          </cell>
          <cell r="C1721" t="str">
            <v xml:space="preserve">CONSTRUCCION DE AULAS UE ALTO INTEGRACION </v>
          </cell>
          <cell r="D1721" t="str">
            <v>DISTRITAL D-6</v>
          </cell>
          <cell r="E1721">
            <v>15</v>
          </cell>
          <cell r="F1721" t="str">
            <v>DISTRITAL</v>
          </cell>
          <cell r="G1721" t="str">
            <v>I</v>
          </cell>
          <cell r="H1721">
            <v>225000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225000</v>
          </cell>
          <cell r="P1721">
            <v>0</v>
          </cell>
          <cell r="Q1721">
            <v>1</v>
          </cell>
          <cell r="R1721" t="str">
            <v>PROTECCION SOCIAL</v>
          </cell>
          <cell r="S1721">
            <v>1</v>
          </cell>
          <cell r="T1721" t="str">
            <v>SERVICIO DE EDUCACION</v>
          </cell>
          <cell r="U1721">
            <v>2</v>
          </cell>
          <cell r="V1721" t="str">
            <v>PROYECTOS - 2007 P/CONCLUSION</v>
          </cell>
          <cell r="W1721">
            <v>2245</v>
          </cell>
        </row>
        <row r="1722">
          <cell r="B1722" t="str">
            <v>B05-17669-00000</v>
          </cell>
          <cell r="C1722" t="str">
            <v>DOTACION DE MOBILIARIO UE ABEL ITURRALDE</v>
          </cell>
          <cell r="D1722" t="str">
            <v>DISTRITAL D-6</v>
          </cell>
          <cell r="E1722">
            <v>15</v>
          </cell>
          <cell r="F1722" t="str">
            <v>DISTRITAL</v>
          </cell>
          <cell r="G1722" t="str">
            <v>I</v>
          </cell>
          <cell r="H1722">
            <v>55000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55000</v>
          </cell>
          <cell r="P1722">
            <v>0</v>
          </cell>
          <cell r="Q1722">
            <v>1</v>
          </cell>
          <cell r="R1722" t="str">
            <v>PROTECCION SOCIAL</v>
          </cell>
          <cell r="S1722">
            <v>1</v>
          </cell>
          <cell r="T1722" t="str">
            <v>SERVICIO DE EDUCACION</v>
          </cell>
          <cell r="U1722">
            <v>2</v>
          </cell>
          <cell r="V1722" t="str">
            <v>PROYECTOS - 2007 P/CONCLUSION</v>
          </cell>
          <cell r="W1722">
            <v>2246</v>
          </cell>
        </row>
        <row r="1723">
          <cell r="B1723" t="str">
            <v>B05-17790-00000</v>
          </cell>
          <cell r="C1723" t="str">
            <v>EQUIPAMIENTO DE LABORATORIO UE SANTA MARIA</v>
          </cell>
          <cell r="D1723" t="str">
            <v>DISTRITAL D-6</v>
          </cell>
          <cell r="E1723">
            <v>15</v>
          </cell>
          <cell r="F1723" t="str">
            <v>DISTRITAL</v>
          </cell>
          <cell r="G1723" t="str">
            <v>I</v>
          </cell>
          <cell r="H1723">
            <v>95000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95000</v>
          </cell>
          <cell r="P1723">
            <v>0</v>
          </cell>
          <cell r="Q1723">
            <v>1</v>
          </cell>
          <cell r="R1723" t="str">
            <v>PROTECCION SOCIAL</v>
          </cell>
          <cell r="S1723">
            <v>1</v>
          </cell>
          <cell r="T1723" t="str">
            <v>SERVICIO DE EDUCACION</v>
          </cell>
          <cell r="U1723">
            <v>2</v>
          </cell>
          <cell r="V1723" t="str">
            <v>PROYECTOS - 2007 P/CONCLUSION</v>
          </cell>
          <cell r="W1723">
            <v>2247</v>
          </cell>
        </row>
        <row r="1724">
          <cell r="B1724" t="str">
            <v>B05-17615-00000</v>
          </cell>
          <cell r="C1724" t="str">
            <v>DOTACION DE MATERIAL ELECTRICO UE LOS ANDES</v>
          </cell>
          <cell r="D1724" t="str">
            <v>DISTRITAL D-6</v>
          </cell>
          <cell r="E1724">
            <v>15</v>
          </cell>
          <cell r="F1724" t="str">
            <v>DISTRITAL</v>
          </cell>
          <cell r="G1724" t="str">
            <v>I</v>
          </cell>
          <cell r="H1724">
            <v>10000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10000</v>
          </cell>
          <cell r="P1724">
            <v>0</v>
          </cell>
          <cell r="Q1724">
            <v>2</v>
          </cell>
          <cell r="R1724" t="str">
            <v>OBRAS Y MEDIO AMBIENTE</v>
          </cell>
          <cell r="S1724">
            <v>17</v>
          </cell>
          <cell r="T1724" t="str">
            <v>ALUMBRADO PUBLICO</v>
          </cell>
          <cell r="U1724">
            <v>2</v>
          </cell>
          <cell r="V1724" t="str">
            <v>PROYECTOS - 2007 P/CONCLUSION</v>
          </cell>
          <cell r="W1724">
            <v>2248</v>
          </cell>
        </row>
        <row r="1725">
          <cell r="B1725" t="str">
            <v>B05-17670-00000</v>
          </cell>
          <cell r="C1725" t="str">
            <v>DOTACION DE MOBILIARIO UE ELIZARDO PEREZ</v>
          </cell>
          <cell r="D1725" t="str">
            <v>DISTRITAL D-6</v>
          </cell>
          <cell r="E1725">
            <v>15</v>
          </cell>
          <cell r="F1725" t="str">
            <v>DISTRITAL</v>
          </cell>
          <cell r="G1725" t="str">
            <v>I</v>
          </cell>
          <cell r="H1725">
            <v>55000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55000</v>
          </cell>
          <cell r="P1725">
            <v>0</v>
          </cell>
          <cell r="Q1725">
            <v>1</v>
          </cell>
          <cell r="R1725" t="str">
            <v>PROTECCION SOCIAL</v>
          </cell>
          <cell r="S1725">
            <v>1</v>
          </cell>
          <cell r="T1725" t="str">
            <v>SERVICIO DE EDUCACION</v>
          </cell>
          <cell r="U1725">
            <v>2</v>
          </cell>
          <cell r="V1725" t="str">
            <v>PROYECTOS - 2007 P/CONCLUSION</v>
          </cell>
          <cell r="W1725">
            <v>2249</v>
          </cell>
        </row>
        <row r="1726">
          <cell r="B1726" t="str">
            <v>B05-17443-00000</v>
          </cell>
          <cell r="C1726" t="str">
            <v>CONSTRUCCION DE LABORATORIO UE MARISCAL JOSE BALLIVIAN FASE I</v>
          </cell>
          <cell r="D1726" t="str">
            <v>DISTRITAL D-6</v>
          </cell>
          <cell r="E1726">
            <v>15</v>
          </cell>
          <cell r="F1726" t="str">
            <v>DISTRITAL</v>
          </cell>
          <cell r="G1726" t="str">
            <v>I</v>
          </cell>
          <cell r="H1726">
            <v>160000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160000</v>
          </cell>
          <cell r="P1726">
            <v>0</v>
          </cell>
          <cell r="Q1726">
            <v>1</v>
          </cell>
          <cell r="R1726" t="str">
            <v>PROTECCION SOCIAL</v>
          </cell>
          <cell r="S1726">
            <v>1</v>
          </cell>
          <cell r="T1726" t="str">
            <v>SERVICIO DE EDUCACION</v>
          </cell>
          <cell r="U1726">
            <v>2</v>
          </cell>
          <cell r="V1726" t="str">
            <v>PROYECTOS - 2007 P/CONCLUSION</v>
          </cell>
          <cell r="W1726">
            <v>2251</v>
          </cell>
        </row>
        <row r="1727">
          <cell r="B1727" t="str">
            <v>B05-17671-00000</v>
          </cell>
          <cell r="C1727" t="str">
            <v>DOTACION DE MOBILIARIO UE LUIS ESPINAL CAMPS</v>
          </cell>
          <cell r="D1727" t="str">
            <v>DISTRITAL D-6</v>
          </cell>
          <cell r="E1727">
            <v>15</v>
          </cell>
          <cell r="F1727" t="str">
            <v>DISTRITAL</v>
          </cell>
          <cell r="G1727" t="str">
            <v>I</v>
          </cell>
          <cell r="H1727">
            <v>55000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55000</v>
          </cell>
          <cell r="P1727">
            <v>0</v>
          </cell>
          <cell r="Q1727">
            <v>1</v>
          </cell>
          <cell r="R1727" t="str">
            <v>PROTECCION SOCIAL</v>
          </cell>
          <cell r="S1727">
            <v>1</v>
          </cell>
          <cell r="T1727" t="str">
            <v>SERVICIO DE EDUCACION</v>
          </cell>
          <cell r="U1727">
            <v>2</v>
          </cell>
          <cell r="V1727" t="str">
            <v>PROYECTOS - 2007 P/CONCLUSION</v>
          </cell>
          <cell r="W1727">
            <v>2252</v>
          </cell>
        </row>
        <row r="1728">
          <cell r="B1728" t="str">
            <v>B05-17812-00000</v>
          </cell>
          <cell r="C1728" t="str">
            <v>EQUIPAMIENTO UE SAN JOSE</v>
          </cell>
          <cell r="D1728" t="str">
            <v>DISTRITAL D-6</v>
          </cell>
          <cell r="E1728">
            <v>15</v>
          </cell>
          <cell r="F1728" t="str">
            <v>DISTRITAL</v>
          </cell>
          <cell r="G1728" t="str">
            <v>I</v>
          </cell>
          <cell r="H1728">
            <v>150000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150000</v>
          </cell>
          <cell r="P1728">
            <v>0</v>
          </cell>
          <cell r="Q1728">
            <v>1</v>
          </cell>
          <cell r="R1728" t="str">
            <v>PROTECCION SOCIAL</v>
          </cell>
          <cell r="S1728">
            <v>1</v>
          </cell>
          <cell r="T1728" t="str">
            <v>SERVICIO DE EDUCACION</v>
          </cell>
          <cell r="U1728">
            <v>2</v>
          </cell>
          <cell r="V1728" t="str">
            <v>PROYECTOS - 2007 P/CONCLUSION</v>
          </cell>
          <cell r="W1728">
            <v>2254</v>
          </cell>
        </row>
        <row r="1729">
          <cell r="B1729" t="str">
            <v>B05-17809-00000</v>
          </cell>
          <cell r="C1729" t="str">
            <v>EQUIPAMIENTO UE JUAN JOSE TORREZ GONZALES (EQUIPO INFORMATICO)</v>
          </cell>
          <cell r="D1729" t="str">
            <v>DISTRITAL D-6</v>
          </cell>
          <cell r="E1729">
            <v>15</v>
          </cell>
          <cell r="F1729" t="str">
            <v>DISTRITAL</v>
          </cell>
          <cell r="G1729" t="str">
            <v>I</v>
          </cell>
          <cell r="H1729">
            <v>50000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50000</v>
          </cell>
          <cell r="P1729">
            <v>0</v>
          </cell>
          <cell r="Q1729">
            <v>1</v>
          </cell>
          <cell r="R1729" t="str">
            <v>PROTECCION SOCIAL</v>
          </cell>
          <cell r="S1729">
            <v>1</v>
          </cell>
          <cell r="T1729" t="str">
            <v>SERVICIO DE EDUCACION</v>
          </cell>
          <cell r="U1729">
            <v>2</v>
          </cell>
          <cell r="V1729" t="str">
            <v>PROYECTOS - 2007 P/CONCLUSION</v>
          </cell>
          <cell r="W1729">
            <v>2255</v>
          </cell>
        </row>
        <row r="1730">
          <cell r="B1730" t="str">
            <v>B05-17789-00000</v>
          </cell>
          <cell r="C1730" t="str">
            <v>EQUIPAMIENTO DE LABORATORIO UE  HUYUSTUS REPUBLICA DE AUSTRIA</v>
          </cell>
          <cell r="D1730" t="str">
            <v>DISTRITAL D-6</v>
          </cell>
          <cell r="E1730">
            <v>15</v>
          </cell>
          <cell r="F1730" t="str">
            <v>DISTRITAL</v>
          </cell>
          <cell r="G1730" t="str">
            <v>I</v>
          </cell>
          <cell r="H1730">
            <v>10000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10000</v>
          </cell>
          <cell r="P1730">
            <v>0</v>
          </cell>
          <cell r="Q1730">
            <v>1</v>
          </cell>
          <cell r="R1730" t="str">
            <v>PROTECCION SOCIAL</v>
          </cell>
          <cell r="S1730">
            <v>1</v>
          </cell>
          <cell r="T1730" t="str">
            <v>SERVICIO DE EDUCACION</v>
          </cell>
          <cell r="U1730">
            <v>2</v>
          </cell>
          <cell r="V1730" t="str">
            <v>PROYECTOS - 2007 P/CONCLUSION</v>
          </cell>
          <cell r="W1730">
            <v>2256</v>
          </cell>
        </row>
        <row r="1731">
          <cell r="B1731" t="str">
            <v>B05-17349-00000</v>
          </cell>
          <cell r="C1731" t="str">
            <v>CONSTRUCCION DE AMBIENTE ADMINISTRATIVO UE PUERTO DE GUAQUI</v>
          </cell>
          <cell r="D1731" t="str">
            <v>DISTRITAL D-6</v>
          </cell>
          <cell r="E1731">
            <v>15</v>
          </cell>
          <cell r="F1731" t="str">
            <v>DISTRITAL</v>
          </cell>
          <cell r="G1731" t="str">
            <v>I</v>
          </cell>
          <cell r="H1731">
            <v>120000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120000</v>
          </cell>
          <cell r="P1731">
            <v>0</v>
          </cell>
          <cell r="Q1731">
            <v>1</v>
          </cell>
          <cell r="R1731" t="str">
            <v>PROTECCION SOCIAL</v>
          </cell>
          <cell r="S1731">
            <v>1</v>
          </cell>
          <cell r="T1731" t="str">
            <v>SERVICIO DE EDUCACION</v>
          </cell>
          <cell r="U1731">
            <v>2</v>
          </cell>
          <cell r="V1731" t="str">
            <v>PROYECTOS - 2007 P/CONCLUSION</v>
          </cell>
          <cell r="W1731">
            <v>2258</v>
          </cell>
        </row>
        <row r="1732">
          <cell r="B1732" t="str">
            <v>B05-17392-00000</v>
          </cell>
          <cell r="C1732" t="str">
            <v>CONSTRUCCIÓN DE AULAS UE OSCAR ALFARO</v>
          </cell>
          <cell r="D1732" t="str">
            <v>DISTRITAL D-7</v>
          </cell>
          <cell r="E1732">
            <v>15</v>
          </cell>
          <cell r="F1732" t="str">
            <v>DISTRITAL</v>
          </cell>
          <cell r="G1732" t="str">
            <v>I</v>
          </cell>
          <cell r="H1732">
            <v>270000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270000</v>
          </cell>
          <cell r="P1732">
            <v>0</v>
          </cell>
          <cell r="Q1732">
            <v>1</v>
          </cell>
          <cell r="R1732" t="str">
            <v>PROTECCION SOCIAL</v>
          </cell>
          <cell r="S1732">
            <v>1</v>
          </cell>
          <cell r="T1732" t="str">
            <v>SERVICIO DE EDUCACION</v>
          </cell>
          <cell r="U1732">
            <v>2</v>
          </cell>
          <cell r="V1732" t="str">
            <v>PROYECTOS - 2007 P/CONCLUSION</v>
          </cell>
          <cell r="W1732">
            <v>2259</v>
          </cell>
        </row>
        <row r="1733">
          <cell r="B1733" t="str">
            <v>B05-17385-00000</v>
          </cell>
          <cell r="C1733" t="str">
            <v>CONSTRUCCION DE AULAS UE HUMBERTO PORTOCARRERO</v>
          </cell>
          <cell r="D1733" t="str">
            <v>DISTRITAL D-7</v>
          </cell>
          <cell r="E1733">
            <v>15</v>
          </cell>
          <cell r="F1733" t="str">
            <v>DISTRITAL</v>
          </cell>
          <cell r="G1733" t="str">
            <v>I</v>
          </cell>
          <cell r="H1733">
            <v>270000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270000</v>
          </cell>
          <cell r="P1733">
            <v>0</v>
          </cell>
          <cell r="Q1733">
            <v>1</v>
          </cell>
          <cell r="R1733" t="str">
            <v>PROTECCION SOCIAL</v>
          </cell>
          <cell r="S1733">
            <v>1</v>
          </cell>
          <cell r="T1733" t="str">
            <v>SERVICIO DE EDUCACION</v>
          </cell>
          <cell r="U1733">
            <v>2</v>
          </cell>
          <cell r="V1733" t="str">
            <v>PROYECTOS - 2007 P/CONCLUSION</v>
          </cell>
          <cell r="W1733">
            <v>2260</v>
          </cell>
        </row>
        <row r="1734">
          <cell r="B1734" t="str">
            <v>B05-17378-00000</v>
          </cell>
          <cell r="C1734" t="str">
            <v>CONSTRUCCION DE AULAS UE BOLIVIANO ALEMAN FLORIDA</v>
          </cell>
          <cell r="D1734" t="str">
            <v>DISTRITAL D-8</v>
          </cell>
          <cell r="E1734">
            <v>15</v>
          </cell>
          <cell r="F1734" t="str">
            <v>DISTRITAL</v>
          </cell>
          <cell r="G1734" t="str">
            <v>I</v>
          </cell>
          <cell r="H1734">
            <v>250000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250000</v>
          </cell>
          <cell r="P1734">
            <v>0</v>
          </cell>
          <cell r="Q1734">
            <v>1</v>
          </cell>
          <cell r="R1734" t="str">
            <v>PROTECCION SOCIAL</v>
          </cell>
          <cell r="S1734">
            <v>1</v>
          </cell>
          <cell r="T1734" t="str">
            <v>SERVICIO DE EDUCACION</v>
          </cell>
          <cell r="U1734">
            <v>2</v>
          </cell>
          <cell r="V1734" t="str">
            <v>PROYECTOS - 2007 P/CONCLUSION</v>
          </cell>
          <cell r="W1734">
            <v>2261</v>
          </cell>
        </row>
        <row r="1735">
          <cell r="B1735" t="str">
            <v>B05-17399-00000</v>
          </cell>
          <cell r="C1735" t="str">
            <v>CONSTRUCCION DE AULAS UE SEBASTIÁN PAGADOR</v>
          </cell>
          <cell r="D1735" t="str">
            <v>DISTRITAL D-8</v>
          </cell>
          <cell r="E1735">
            <v>15</v>
          </cell>
          <cell r="F1735" t="str">
            <v>DISTRITAL</v>
          </cell>
          <cell r="G1735" t="str">
            <v>I</v>
          </cell>
          <cell r="H1735">
            <v>290000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290000</v>
          </cell>
          <cell r="P1735">
            <v>0</v>
          </cell>
          <cell r="Q1735">
            <v>1</v>
          </cell>
          <cell r="R1735" t="str">
            <v>PROTECCION SOCIAL</v>
          </cell>
          <cell r="S1735">
            <v>1</v>
          </cell>
          <cell r="T1735" t="str">
            <v>SERVICIO DE EDUCACION</v>
          </cell>
          <cell r="U1735">
            <v>2</v>
          </cell>
          <cell r="V1735" t="str">
            <v>PROYECTOS - 2007 P/CONCLUSION</v>
          </cell>
          <cell r="W1735">
            <v>2262</v>
          </cell>
        </row>
        <row r="1736">
          <cell r="B1736" t="str">
            <v>B05-17377-00000</v>
          </cell>
          <cell r="C1736" t="str">
            <v>CONSTRUCCION DE AULAS UE BOLIVIA  MAR</v>
          </cell>
          <cell r="D1736" t="str">
            <v>DISTRITAL D-8</v>
          </cell>
          <cell r="E1736">
            <v>15</v>
          </cell>
          <cell r="F1736" t="str">
            <v>DISTRITAL</v>
          </cell>
          <cell r="G1736" t="str">
            <v>I</v>
          </cell>
          <cell r="H1736">
            <v>150000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150000</v>
          </cell>
          <cell r="P1736">
            <v>0</v>
          </cell>
          <cell r="Q1736">
            <v>1</v>
          </cell>
          <cell r="R1736" t="str">
            <v>PROTECCION SOCIAL</v>
          </cell>
          <cell r="S1736">
            <v>1</v>
          </cell>
          <cell r="T1736" t="str">
            <v>SERVICIO DE EDUCACION</v>
          </cell>
          <cell r="U1736">
            <v>2</v>
          </cell>
          <cell r="V1736" t="str">
            <v>PROYECTOS - 2007 P/CONCLUSION</v>
          </cell>
          <cell r="W1736">
            <v>2263</v>
          </cell>
        </row>
        <row r="1737">
          <cell r="B1737" t="str">
            <v>B05-17402-00000</v>
          </cell>
          <cell r="C1737" t="str">
            <v>CONSTRUCCION DE AULAS UE TARAPACA  7 DE OCTUBRE</v>
          </cell>
          <cell r="D1737" t="str">
            <v>DISTRITAL D-8</v>
          </cell>
          <cell r="E1737">
            <v>15</v>
          </cell>
          <cell r="F1737" t="str">
            <v>DISTRITAL</v>
          </cell>
          <cell r="G1737" t="str">
            <v>I</v>
          </cell>
          <cell r="H1737">
            <v>150000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150000</v>
          </cell>
          <cell r="P1737">
            <v>0</v>
          </cell>
          <cell r="Q1737">
            <v>1</v>
          </cell>
          <cell r="R1737" t="str">
            <v>PROTECCION SOCIAL</v>
          </cell>
          <cell r="S1737">
            <v>1</v>
          </cell>
          <cell r="T1737" t="str">
            <v>SERVICIO DE EDUCACION</v>
          </cell>
          <cell r="U1737">
            <v>2</v>
          </cell>
          <cell r="V1737" t="str">
            <v>PROYECTOS - 2007 P/CONCLUSION</v>
          </cell>
          <cell r="W1737">
            <v>2264</v>
          </cell>
        </row>
        <row r="1738">
          <cell r="B1738" t="str">
            <v>B05-17379-00000</v>
          </cell>
          <cell r="C1738" t="str">
            <v>CONSTRUCCION DE AULAS UE CRISTAL  I</v>
          </cell>
          <cell r="D1738" t="str">
            <v>DISTRITAL D-8</v>
          </cell>
          <cell r="E1738">
            <v>15</v>
          </cell>
          <cell r="F1738" t="str">
            <v>DISTRITAL</v>
          </cell>
          <cell r="G1738" t="str">
            <v>I</v>
          </cell>
          <cell r="H1738">
            <v>150000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150000</v>
          </cell>
          <cell r="P1738">
            <v>0</v>
          </cell>
          <cell r="Q1738">
            <v>1</v>
          </cell>
          <cell r="R1738" t="str">
            <v>PROTECCION SOCIAL</v>
          </cell>
          <cell r="S1738">
            <v>1</v>
          </cell>
          <cell r="T1738" t="str">
            <v>SERVICIO DE EDUCACION</v>
          </cell>
          <cell r="U1738">
            <v>2</v>
          </cell>
          <cell r="V1738" t="str">
            <v>PROYECTOS - 2007 P/CONCLUSION</v>
          </cell>
          <cell r="W1738">
            <v>2265</v>
          </cell>
        </row>
        <row r="1739">
          <cell r="B1739" t="str">
            <v>B05-17404-00000</v>
          </cell>
          <cell r="C1739" t="str">
            <v>CONSTRUCCION DE AULAS UE VENTILLA I</v>
          </cell>
          <cell r="D1739" t="str">
            <v>DISTRITAL D-8</v>
          </cell>
          <cell r="E1739">
            <v>15</v>
          </cell>
          <cell r="F1739" t="str">
            <v>DISTRITAL</v>
          </cell>
          <cell r="G1739" t="str">
            <v>I</v>
          </cell>
          <cell r="H1739">
            <v>150000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150000</v>
          </cell>
          <cell r="P1739">
            <v>0</v>
          </cell>
          <cell r="Q1739">
            <v>1</v>
          </cell>
          <cell r="R1739" t="str">
            <v>PROTECCION SOCIAL</v>
          </cell>
          <cell r="S1739">
            <v>1</v>
          </cell>
          <cell r="T1739" t="str">
            <v>SERVICIO DE EDUCACION</v>
          </cell>
          <cell r="U1739">
            <v>2</v>
          </cell>
          <cell r="V1739" t="str">
            <v>PROYECTOS - 2007 P/CONCLUSION</v>
          </cell>
          <cell r="W1739">
            <v>2266</v>
          </cell>
        </row>
        <row r="1740">
          <cell r="B1740" t="str">
            <v>B05-17396-00000</v>
          </cell>
          <cell r="C1740" t="str">
            <v>CONSTRUCCION DE AULAS UE SAN AGUSTIN</v>
          </cell>
          <cell r="D1740" t="str">
            <v>DISTRITAL D-8</v>
          </cell>
          <cell r="E1740">
            <v>15</v>
          </cell>
          <cell r="F1740" t="str">
            <v>DISTRITAL</v>
          </cell>
          <cell r="G1740" t="str">
            <v>I</v>
          </cell>
          <cell r="H1740">
            <v>150000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150000</v>
          </cell>
          <cell r="P1740">
            <v>0</v>
          </cell>
          <cell r="Q1740">
            <v>1</v>
          </cell>
          <cell r="R1740" t="str">
            <v>PROTECCION SOCIAL</v>
          </cell>
          <cell r="S1740">
            <v>1</v>
          </cell>
          <cell r="T1740" t="str">
            <v>SERVICIO DE EDUCACION</v>
          </cell>
          <cell r="U1740">
            <v>2</v>
          </cell>
          <cell r="V1740" t="str">
            <v>PROYECTOS - 2007 P/CONCLUSION</v>
          </cell>
          <cell r="W1740">
            <v>2267</v>
          </cell>
        </row>
        <row r="1741">
          <cell r="B1741" t="str">
            <v>B05-17270-00000</v>
          </cell>
          <cell r="C1741" t="str">
            <v>CONSTRUCCION BATERIAS DE BAÑO UE WADEN PAWELL</v>
          </cell>
          <cell r="D1741" t="str">
            <v>DISTRITAL D-8</v>
          </cell>
          <cell r="E1741">
            <v>15</v>
          </cell>
          <cell r="F1741" t="str">
            <v>DISTRITAL</v>
          </cell>
          <cell r="G1741" t="str">
            <v>I</v>
          </cell>
          <cell r="H1741">
            <v>80000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80000</v>
          </cell>
          <cell r="P1741">
            <v>0</v>
          </cell>
          <cell r="Q1741">
            <v>1</v>
          </cell>
          <cell r="R1741" t="str">
            <v>PROTECCION SOCIAL</v>
          </cell>
          <cell r="S1741">
            <v>1</v>
          </cell>
          <cell r="T1741" t="str">
            <v>SERVICIO DE EDUCACION</v>
          </cell>
          <cell r="U1741">
            <v>2</v>
          </cell>
          <cell r="V1741" t="str">
            <v>PROYECTOS - 2007 P/CONCLUSION</v>
          </cell>
          <cell r="W1741">
            <v>2268</v>
          </cell>
        </row>
        <row r="1742">
          <cell r="B1742" t="str">
            <v>B05-17393-00000</v>
          </cell>
          <cell r="C1742" t="str">
            <v>CONSTRUCCION DE AULAS UE POMAMAYA ALTA</v>
          </cell>
          <cell r="D1742" t="str">
            <v>DISTRITAL D-9</v>
          </cell>
          <cell r="E1742">
            <v>15</v>
          </cell>
          <cell r="F1742" t="str">
            <v>DISTRITAL</v>
          </cell>
          <cell r="G1742" t="str">
            <v>I</v>
          </cell>
          <cell r="H1742">
            <v>150000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150000</v>
          </cell>
          <cell r="P1742">
            <v>0</v>
          </cell>
          <cell r="Q1742">
            <v>1</v>
          </cell>
          <cell r="R1742" t="str">
            <v>PROTECCION SOCIAL</v>
          </cell>
          <cell r="S1742">
            <v>1</v>
          </cell>
          <cell r="T1742" t="str">
            <v>SERVICIO DE EDUCACION</v>
          </cell>
          <cell r="U1742">
            <v>2</v>
          </cell>
          <cell r="V1742" t="str">
            <v>PROYECTOS - 2007 P/CONCLUSION</v>
          </cell>
          <cell r="W1742">
            <v>2269</v>
          </cell>
        </row>
        <row r="1743">
          <cell r="B1743" t="str">
            <v>B05-17376-00000</v>
          </cell>
          <cell r="C1743" t="str">
            <v>CONSTRUCCIÓN DE AULAS UE BOLIVIA</v>
          </cell>
          <cell r="D1743" t="str">
            <v>DISTRITAL D-10</v>
          </cell>
          <cell r="E1743">
            <v>15</v>
          </cell>
          <cell r="F1743" t="str">
            <v>DISTRITAL</v>
          </cell>
          <cell r="G1743" t="str">
            <v>I</v>
          </cell>
          <cell r="H1743">
            <v>405000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405000</v>
          </cell>
          <cell r="P1743">
            <v>0</v>
          </cell>
          <cell r="Q1743">
            <v>1</v>
          </cell>
          <cell r="R1743" t="str">
            <v>PROTECCION SOCIAL</v>
          </cell>
          <cell r="S1743">
            <v>1</v>
          </cell>
          <cell r="T1743" t="str">
            <v>SERVICIO DE EDUCACION</v>
          </cell>
          <cell r="U1743">
            <v>2</v>
          </cell>
          <cell r="V1743" t="str">
            <v>PROYECTOS - 2007 P/CONCLUSION</v>
          </cell>
          <cell r="W1743">
            <v>2270</v>
          </cell>
        </row>
        <row r="1744">
          <cell r="B1744" t="str">
            <v>B05-17738-00000</v>
          </cell>
          <cell r="C1744" t="str">
            <v>ENLOSETADO CALLE SALVADOR MADARIAGA</v>
          </cell>
          <cell r="D1744" t="str">
            <v>SAN MIGUEL DE PUCARANI</v>
          </cell>
          <cell r="E1744">
            <v>2</v>
          </cell>
          <cell r="F1744" t="str">
            <v>DISTRITO - 2</v>
          </cell>
          <cell r="G1744" t="str">
            <v>I</v>
          </cell>
          <cell r="H1744">
            <v>308230</v>
          </cell>
          <cell r="I1744">
            <v>121381</v>
          </cell>
          <cell r="J1744">
            <v>143615</v>
          </cell>
          <cell r="K1744">
            <v>43234</v>
          </cell>
          <cell r="L1744">
            <v>0</v>
          </cell>
          <cell r="M1744">
            <v>0</v>
          </cell>
          <cell r="N1744">
            <v>43234</v>
          </cell>
          <cell r="O1744">
            <v>0</v>
          </cell>
          <cell r="P1744">
            <v>0</v>
          </cell>
          <cell r="Q1744">
            <v>2</v>
          </cell>
          <cell r="R1744" t="str">
            <v>OBRAS Y MEDIO AMBIENTE</v>
          </cell>
          <cell r="S1744">
            <v>18</v>
          </cell>
          <cell r="T1744" t="str">
            <v>CONSTRUCCION Y MANTENIMIENTO DE CAMINOS VECINALES</v>
          </cell>
          <cell r="U1744">
            <v>2</v>
          </cell>
          <cell r="V1744" t="str">
            <v>PROYECTOS - 2007 P/CONCLUSION</v>
          </cell>
          <cell r="W1744">
            <v>2271</v>
          </cell>
        </row>
        <row r="1745">
          <cell r="B1745" t="str">
            <v>B05-17430-00000</v>
          </cell>
          <cell r="C1745" t="str">
            <v>CONSTRUCCION DE FRONTON</v>
          </cell>
          <cell r="D1745" t="str">
            <v>BOLIVAR FORNO</v>
          </cell>
          <cell r="E1745">
            <v>2</v>
          </cell>
          <cell r="F1745" t="str">
            <v>DISTRITO - 2</v>
          </cell>
          <cell r="G1745" t="str">
            <v>I</v>
          </cell>
          <cell r="H1745">
            <v>112262</v>
          </cell>
          <cell r="I1745">
            <v>83517</v>
          </cell>
          <cell r="J1745">
            <v>28745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2</v>
          </cell>
          <cell r="R1745" t="str">
            <v>OBRAS Y MEDIO AMBIENTE</v>
          </cell>
          <cell r="S1745">
            <v>12</v>
          </cell>
          <cell r="T1745" t="str">
            <v>INFRAESTRUCTURA URBANA Y RURAL</v>
          </cell>
          <cell r="U1745">
            <v>2</v>
          </cell>
          <cell r="V1745" t="str">
            <v>PROYECTOS - 2007 P/CONCLUSION</v>
          </cell>
          <cell r="W1745">
            <v>2272</v>
          </cell>
        </row>
        <row r="1746">
          <cell r="B1746" t="str">
            <v/>
          </cell>
          <cell r="C1746" t="str">
            <v>MANTENIMIENTO ALUMBRADO PUBLICO</v>
          </cell>
          <cell r="D1746" t="str">
            <v>PUCARANI INDUSTRIAL</v>
          </cell>
          <cell r="E1746">
            <v>2</v>
          </cell>
          <cell r="F1746" t="str">
            <v>DISTRITO - 2</v>
          </cell>
          <cell r="G1746" t="str">
            <v>I</v>
          </cell>
          <cell r="H1746">
            <v>40000</v>
          </cell>
          <cell r="I1746">
            <v>33000</v>
          </cell>
          <cell r="J1746">
            <v>7000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2</v>
          </cell>
          <cell r="R1746" t="str">
            <v>OBRAS Y MEDIO AMBIENTE</v>
          </cell>
          <cell r="S1746">
            <v>17</v>
          </cell>
          <cell r="T1746" t="str">
            <v>ALUMBRADO PUBLICO</v>
          </cell>
          <cell r="U1746">
            <v>2</v>
          </cell>
          <cell r="V1746" t="str">
            <v>PROYECTOS - 2007 P/CONCLUSION</v>
          </cell>
          <cell r="W1746">
            <v>2273</v>
          </cell>
        </row>
        <row r="1747">
          <cell r="B1747" t="str">
            <v>B05-17699-00000</v>
          </cell>
          <cell r="C1747" t="str">
            <v>ENLOSETADO CALLE  PROLONGACION AFRICA</v>
          </cell>
          <cell r="D1747" t="str">
            <v>10 DE ARBIL</v>
          </cell>
          <cell r="E1747">
            <v>2</v>
          </cell>
          <cell r="F1747" t="str">
            <v>DISTRITO - 2</v>
          </cell>
          <cell r="G1747" t="str">
            <v>I</v>
          </cell>
          <cell r="H1747">
            <v>83000</v>
          </cell>
          <cell r="I1747">
            <v>36764</v>
          </cell>
          <cell r="J1747">
            <v>0</v>
          </cell>
          <cell r="K1747">
            <v>46236</v>
          </cell>
          <cell r="L1747">
            <v>0</v>
          </cell>
          <cell r="M1747">
            <v>0</v>
          </cell>
          <cell r="N1747">
            <v>46236</v>
          </cell>
          <cell r="O1747">
            <v>0</v>
          </cell>
          <cell r="P1747">
            <v>0</v>
          </cell>
          <cell r="Q1747">
            <v>2</v>
          </cell>
          <cell r="R1747" t="str">
            <v>OBRAS Y MEDIO AMBIENTE</v>
          </cell>
          <cell r="S1747">
            <v>18</v>
          </cell>
          <cell r="T1747" t="str">
            <v>CONSTRUCCION Y MANTENIMIENTO DE CAMINOS VECINALES</v>
          </cell>
          <cell r="U1747">
            <v>2</v>
          </cell>
          <cell r="V1747" t="str">
            <v>PROYECTOS - 2007 P/CONCLUSION</v>
          </cell>
          <cell r="W1747">
            <v>2274</v>
          </cell>
        </row>
        <row r="1748">
          <cell r="B1748" t="str">
            <v>B05-17794-00000</v>
          </cell>
          <cell r="C1748" t="str">
            <v>EQUIPAMIENTO E INSTALACION DE SERVICIOS BASICOS DE MODULO POLICIAL</v>
          </cell>
          <cell r="D1748" t="str">
            <v>HORIZONTES CONVIFAG</v>
          </cell>
          <cell r="E1748">
            <v>2</v>
          </cell>
          <cell r="F1748" t="str">
            <v>DISTRITO - 2</v>
          </cell>
          <cell r="G1748" t="str">
            <v>I</v>
          </cell>
          <cell r="H1748">
            <v>17000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17000</v>
          </cell>
          <cell r="P1748">
            <v>0</v>
          </cell>
          <cell r="Q1748">
            <v>4</v>
          </cell>
          <cell r="R1748" t="str">
            <v>FORTALECIMIENTO INSTITUCIONAL</v>
          </cell>
          <cell r="S1748">
            <v>6</v>
          </cell>
          <cell r="T1748" t="str">
            <v>SERVICIOS DE SEGURIDAD CIUDADANA</v>
          </cell>
          <cell r="U1748">
            <v>2</v>
          </cell>
          <cell r="V1748" t="str">
            <v>PROYECTOS - 2007 P/CONCLUSION</v>
          </cell>
          <cell r="W1748">
            <v>2275</v>
          </cell>
        </row>
        <row r="1749">
          <cell r="B1749" t="str">
            <v>B05-17776-00000</v>
          </cell>
          <cell r="C1749" t="str">
            <v>ENREJADO SEDE SOCIAL</v>
          </cell>
          <cell r="D1749" t="str">
            <v>JESUS DE GRAN PODER</v>
          </cell>
          <cell r="E1749">
            <v>2</v>
          </cell>
          <cell r="F1749" t="str">
            <v>DISTRITO - 2</v>
          </cell>
          <cell r="G1749" t="str">
            <v>I</v>
          </cell>
          <cell r="H1749">
            <v>30000</v>
          </cell>
          <cell r="I1749">
            <v>5432</v>
          </cell>
          <cell r="J1749">
            <v>24568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2</v>
          </cell>
          <cell r="R1749" t="str">
            <v>OBRAS Y MEDIO AMBIENTE</v>
          </cell>
          <cell r="S1749">
            <v>14</v>
          </cell>
          <cell r="T1749" t="str">
            <v>DESARROLLO Y PRESERVACION DE MEDIO AMBIENTE</v>
          </cell>
          <cell r="U1749">
            <v>2</v>
          </cell>
          <cell r="V1749" t="str">
            <v>PROYECTOS - 2007 P/CONCLUSION</v>
          </cell>
          <cell r="W1749">
            <v>2277</v>
          </cell>
        </row>
        <row r="1750">
          <cell r="B1750" t="str">
            <v>B05-17341-00000</v>
          </cell>
          <cell r="C1750" t="str">
            <v>CONSTRUCCION CORDONES DE ACERA (COMPLEMENTACION)</v>
          </cell>
          <cell r="D1750" t="str">
            <v>DELICIAS II</v>
          </cell>
          <cell r="E1750">
            <v>2</v>
          </cell>
          <cell r="F1750" t="str">
            <v>DISTRITO - 2</v>
          </cell>
          <cell r="G1750" t="str">
            <v>I</v>
          </cell>
          <cell r="H1750">
            <v>10000</v>
          </cell>
          <cell r="I1750">
            <v>10000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2</v>
          </cell>
          <cell r="R1750" t="str">
            <v>OBRAS Y MEDIO AMBIENTE</v>
          </cell>
          <cell r="S1750">
            <v>18</v>
          </cell>
          <cell r="T1750" t="str">
            <v>CONSTRUCCION Y MANTENIMIENTO DE CAMINOS VECINALES</v>
          </cell>
          <cell r="U1750">
            <v>2</v>
          </cell>
          <cell r="V1750" t="str">
            <v>PROYECTOS - 2007 P/CONCLUSION</v>
          </cell>
          <cell r="W1750">
            <v>2278</v>
          </cell>
        </row>
        <row r="1751">
          <cell r="B1751" t="str">
            <v>B05-17587-00000</v>
          </cell>
          <cell r="C1751" t="str">
            <v>DOTACION DE LUMINARIAS + POSTES</v>
          </cell>
          <cell r="D1751" t="str">
            <v>INDUSTRIAL</v>
          </cell>
          <cell r="E1751">
            <v>2</v>
          </cell>
          <cell r="F1751" t="str">
            <v>DISTRITO - 2</v>
          </cell>
          <cell r="G1751" t="str">
            <v>I</v>
          </cell>
          <cell r="H1751">
            <v>83000</v>
          </cell>
          <cell r="I1751">
            <v>83000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2</v>
          </cell>
          <cell r="R1751" t="str">
            <v>OBRAS Y MEDIO AMBIENTE</v>
          </cell>
          <cell r="S1751">
            <v>17</v>
          </cell>
          <cell r="T1751" t="str">
            <v>ALUMBRADO PUBLICO</v>
          </cell>
          <cell r="U1751">
            <v>2</v>
          </cell>
          <cell r="V1751" t="str">
            <v>PROYECTOS - 2007 P/CONCLUSION</v>
          </cell>
          <cell r="W1751">
            <v>2279</v>
          </cell>
        </row>
        <row r="1752">
          <cell r="B1752" t="str">
            <v>B05-17786-00000</v>
          </cell>
          <cell r="C1752" t="str">
            <v>EQUIPAMIENTO DE CENTRO ALTERNATIVO FIDEL CASTRO (CEMA)</v>
          </cell>
          <cell r="D1752" t="str">
            <v>DISTRITO 2</v>
          </cell>
          <cell r="E1752">
            <v>2</v>
          </cell>
          <cell r="F1752" t="str">
            <v>DISTRITO - 2</v>
          </cell>
          <cell r="G1752" t="str">
            <v>I</v>
          </cell>
          <cell r="H1752">
            <v>26000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26000</v>
          </cell>
          <cell r="P1752">
            <v>0</v>
          </cell>
          <cell r="Q1752">
            <v>1</v>
          </cell>
          <cell r="R1752" t="str">
            <v>PROTECCION SOCIAL</v>
          </cell>
          <cell r="S1752">
            <v>1</v>
          </cell>
          <cell r="T1752" t="str">
            <v>SERVICIO DE EDUCACION</v>
          </cell>
          <cell r="U1752">
            <v>2</v>
          </cell>
          <cell r="V1752" t="str">
            <v>PROYECTOS - 2007 P/CONCLUSION</v>
          </cell>
          <cell r="W1752">
            <v>2280</v>
          </cell>
        </row>
        <row r="1753">
          <cell r="B1753" t="str">
            <v>B05-17515-00000</v>
          </cell>
          <cell r="C1753" t="str">
            <v>CONSTRUCCION PISO DE ACERA</v>
          </cell>
          <cell r="D1753" t="str">
            <v>ANEXO BOLIVAR "D"</v>
          </cell>
          <cell r="E1753">
            <v>2</v>
          </cell>
          <cell r="F1753" t="str">
            <v>DISTRITO - 2</v>
          </cell>
          <cell r="G1753" t="str">
            <v>I</v>
          </cell>
          <cell r="H1753">
            <v>23511</v>
          </cell>
          <cell r="I1753">
            <v>23511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2</v>
          </cell>
          <cell r="R1753" t="str">
            <v>OBRAS Y MEDIO AMBIENTE</v>
          </cell>
          <cell r="S1753">
            <v>18</v>
          </cell>
          <cell r="T1753" t="str">
            <v>CONSTRUCCION Y MANTENIMIENTO DE CAMINOS VECINALES</v>
          </cell>
          <cell r="U1753">
            <v>2</v>
          </cell>
          <cell r="V1753" t="str">
            <v>PROYECTOS - 2007 P/CONCLUSION</v>
          </cell>
          <cell r="W1753">
            <v>2282</v>
          </cell>
        </row>
        <row r="1754">
          <cell r="B1754" t="str">
            <v>B05-17312-00000</v>
          </cell>
          <cell r="C1754" t="str">
            <v>CONSTRUCCION CENTRO ARTESANAL DE CAPACITACION Y PRODUCCION COMUNITARIA (FASE I)</v>
          </cell>
          <cell r="D1754" t="str">
            <v>BOLIVAR FORLDERBE</v>
          </cell>
          <cell r="E1754">
            <v>2</v>
          </cell>
          <cell r="F1754" t="str">
            <v>DISTRITO - 2</v>
          </cell>
          <cell r="G1754" t="str">
            <v>I</v>
          </cell>
          <cell r="H1754">
            <v>88308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88308</v>
          </cell>
          <cell r="P1754">
            <v>0</v>
          </cell>
          <cell r="Q1754">
            <v>2</v>
          </cell>
          <cell r="R1754" t="str">
            <v>OBRAS Y MEDIO AMBIENTE</v>
          </cell>
          <cell r="S1754">
            <v>12</v>
          </cell>
          <cell r="T1754" t="str">
            <v>INFRAESTRUCTURA URBANA Y RURAL</v>
          </cell>
          <cell r="U1754">
            <v>2</v>
          </cell>
          <cell r="V1754" t="str">
            <v>PROYECTOS - 2007 P/CONCLUSION</v>
          </cell>
          <cell r="W1754">
            <v>2283</v>
          </cell>
        </row>
        <row r="1755">
          <cell r="B1755" t="str">
            <v>B05-17407-00000</v>
          </cell>
          <cell r="C1755" t="str">
            <v xml:space="preserve">CONSTRUCCION DE BANCAS PARA PLAZA </v>
          </cell>
          <cell r="D1755" t="str">
            <v>PANORAMICA I</v>
          </cell>
          <cell r="E1755">
            <v>2</v>
          </cell>
          <cell r="F1755" t="str">
            <v>DISTRITO - 2</v>
          </cell>
          <cell r="G1755" t="str">
            <v>I</v>
          </cell>
          <cell r="H1755">
            <v>7293</v>
          </cell>
          <cell r="I1755">
            <v>7293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2</v>
          </cell>
          <cell r="R1755" t="str">
            <v>OBRAS Y MEDIO AMBIENTE</v>
          </cell>
          <cell r="S1755">
            <v>12</v>
          </cell>
          <cell r="T1755" t="str">
            <v>INFRAESTRUCTURA URBANA Y RURAL</v>
          </cell>
          <cell r="U1755">
            <v>2</v>
          </cell>
          <cell r="V1755" t="str">
            <v>PROYECTOS - 2007 P/CONCLUSION</v>
          </cell>
          <cell r="W1755">
            <v>2284</v>
          </cell>
        </row>
        <row r="1756">
          <cell r="B1756" t="str">
            <v/>
          </cell>
          <cell r="C1756" t="str">
            <v>MANTENIMIENTO DE CALLES 2, 3, 4, 5 Y AV. 148</v>
          </cell>
          <cell r="D1756" t="str">
            <v>BOLIVAR MUNICIPAL NORTE</v>
          </cell>
          <cell r="E1756">
            <v>2</v>
          </cell>
          <cell r="F1756" t="str">
            <v>DISTRITO - 2</v>
          </cell>
          <cell r="G1756" t="str">
            <v>I</v>
          </cell>
          <cell r="H1756">
            <v>9576</v>
          </cell>
          <cell r="I1756">
            <v>0</v>
          </cell>
          <cell r="J1756">
            <v>9576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2</v>
          </cell>
          <cell r="R1756" t="str">
            <v>OBRAS Y MEDIO AMBIENTE</v>
          </cell>
          <cell r="S1756">
            <v>18</v>
          </cell>
          <cell r="T1756" t="str">
            <v>CONSTRUCCION Y MANTENIMIENTO DE CAMINOS VECINALES</v>
          </cell>
          <cell r="U1756">
            <v>2</v>
          </cell>
          <cell r="V1756" t="str">
            <v>PROYECTOS - 2007 P/CONCLUSION</v>
          </cell>
          <cell r="W1756">
            <v>2285</v>
          </cell>
        </row>
        <row r="1757">
          <cell r="B1757" t="str">
            <v>B05-17706-00000</v>
          </cell>
          <cell r="C1757" t="str">
            <v>ENLOSETADO CALLE 5 (COMPLEMENTACION)</v>
          </cell>
          <cell r="D1757" t="str">
            <v xml:space="preserve">VILLA BOLIVAR MUNICIPAL </v>
          </cell>
          <cell r="E1757">
            <v>2</v>
          </cell>
          <cell r="F1757" t="str">
            <v>DISTRITO - 2</v>
          </cell>
          <cell r="G1757" t="str">
            <v>I</v>
          </cell>
          <cell r="H1757">
            <v>78500</v>
          </cell>
          <cell r="I1757">
            <v>78500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2</v>
          </cell>
          <cell r="R1757" t="str">
            <v>OBRAS Y MEDIO AMBIENTE</v>
          </cell>
          <cell r="S1757">
            <v>18</v>
          </cell>
          <cell r="T1757" t="str">
            <v>CONSTRUCCION Y MANTENIMIENTO DE CAMINOS VECINALES</v>
          </cell>
          <cell r="U1757">
            <v>2</v>
          </cell>
          <cell r="V1757" t="str">
            <v>PROYECTOS - 2007 P/CONCLUSION</v>
          </cell>
          <cell r="W1757">
            <v>2286</v>
          </cell>
        </row>
        <row r="1758">
          <cell r="B1758" t="str">
            <v>B05-17487-00000</v>
          </cell>
          <cell r="C1758" t="str">
            <v>CONSTRUCCION MODULO POLICIAL</v>
          </cell>
          <cell r="D1758" t="str">
            <v>HORIZONTES I</v>
          </cell>
          <cell r="E1758">
            <v>2</v>
          </cell>
          <cell r="F1758" t="str">
            <v>DISTRITO - 2</v>
          </cell>
          <cell r="G1758" t="str">
            <v>I</v>
          </cell>
          <cell r="H1758">
            <v>80000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80000</v>
          </cell>
          <cell r="P1758">
            <v>0</v>
          </cell>
          <cell r="Q1758">
            <v>2</v>
          </cell>
          <cell r="R1758" t="str">
            <v>OBRAS Y MEDIO AMBIENTE</v>
          </cell>
          <cell r="S1758">
            <v>6</v>
          </cell>
          <cell r="T1758" t="str">
            <v>SERVICIOS DE SEGURIDAD CIUDADANA</v>
          </cell>
          <cell r="U1758">
            <v>2</v>
          </cell>
          <cell r="V1758" t="str">
            <v>PROYECTOS - 2007 P/CONCLUSION</v>
          </cell>
          <cell r="W1758">
            <v>2287</v>
          </cell>
        </row>
        <row r="1759">
          <cell r="B1759" t="str">
            <v>B05-17793-00000</v>
          </cell>
          <cell r="C1759" t="str">
            <v>EQUIPAMIENTO DE MODULO POLICIAL</v>
          </cell>
          <cell r="D1759" t="str">
            <v>VILLA LUISA</v>
          </cell>
          <cell r="E1759">
            <v>2</v>
          </cell>
          <cell r="F1759" t="str">
            <v>DISTRITO - 2</v>
          </cell>
          <cell r="G1759" t="str">
            <v>I</v>
          </cell>
          <cell r="H1759">
            <v>30000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30000</v>
          </cell>
          <cell r="P1759">
            <v>0</v>
          </cell>
          <cell r="Q1759">
            <v>4</v>
          </cell>
          <cell r="R1759" t="str">
            <v>FORTALECIMIENTO INSTITUCIONAL</v>
          </cell>
          <cell r="S1759">
            <v>6</v>
          </cell>
          <cell r="T1759" t="str">
            <v>SERVICIOS DE SEGURIDAD CIUDADANA</v>
          </cell>
          <cell r="U1759">
            <v>2</v>
          </cell>
          <cell r="V1759" t="str">
            <v>PROYECTOS - 2007 P/CONCLUSION</v>
          </cell>
          <cell r="W1759">
            <v>2288</v>
          </cell>
        </row>
        <row r="1760">
          <cell r="B1760" t="str">
            <v>B05-17621-00000</v>
          </cell>
          <cell r="C1760" t="str">
            <v>DOTACION DE MATERIALES DE CONSTRUCCION PARA ALCANTARILLADO SANITARIO</v>
          </cell>
          <cell r="D1760" t="str">
            <v>PUCARANI INDUSTRIAL</v>
          </cell>
          <cell r="E1760">
            <v>2</v>
          </cell>
          <cell r="F1760" t="str">
            <v>DISTRITO - 2</v>
          </cell>
          <cell r="G1760" t="str">
            <v>I</v>
          </cell>
          <cell r="H1760">
            <v>43000</v>
          </cell>
          <cell r="I1760">
            <v>0</v>
          </cell>
          <cell r="J1760">
            <v>43000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2</v>
          </cell>
          <cell r="R1760" t="str">
            <v>OBRAS Y MEDIO AMBIENTE</v>
          </cell>
          <cell r="S1760">
            <v>15</v>
          </cell>
          <cell r="T1760" t="str">
            <v>PLAN USO DE DESECHOS SOLIDOS - ALCANTARILLADO SANITARIO</v>
          </cell>
          <cell r="U1760">
            <v>2</v>
          </cell>
          <cell r="V1760" t="str">
            <v>PROYECTOS - 2007 P/CONCLUSION</v>
          </cell>
          <cell r="W1760">
            <v>2289</v>
          </cell>
        </row>
        <row r="1761">
          <cell r="B1761" t="str">
            <v>B05-17500-00000</v>
          </cell>
          <cell r="C1761" t="str">
            <v>CONSTRUCCION MODULO POLICIAL (FASE I)</v>
          </cell>
          <cell r="D1761" t="str">
            <v>EDUARDO AVAROA</v>
          </cell>
          <cell r="E1761">
            <v>2</v>
          </cell>
          <cell r="F1761" t="str">
            <v>DISTRITO - 2</v>
          </cell>
          <cell r="G1761" t="str">
            <v>I</v>
          </cell>
          <cell r="H1761">
            <v>50000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50000</v>
          </cell>
          <cell r="P1761">
            <v>0</v>
          </cell>
          <cell r="Q1761">
            <v>2</v>
          </cell>
          <cell r="R1761" t="str">
            <v>OBRAS Y MEDIO AMBIENTE</v>
          </cell>
          <cell r="S1761">
            <v>6</v>
          </cell>
          <cell r="T1761" t="str">
            <v>SERVICIOS DE SEGURIDAD CIUDADANA</v>
          </cell>
          <cell r="U1761">
            <v>2</v>
          </cell>
          <cell r="V1761" t="str">
            <v>PROYECTOS - 2007 P/CONCLUSION</v>
          </cell>
          <cell r="W1761">
            <v>2290</v>
          </cell>
        </row>
        <row r="1762">
          <cell r="B1762" t="str">
            <v>B05-17844-00000</v>
          </cell>
          <cell r="C1762" t="str">
            <v>REFACCION DE MODULO POLICIAL</v>
          </cell>
          <cell r="D1762" t="str">
            <v>21 DE DICIEMBRE</v>
          </cell>
          <cell r="E1762">
            <v>2</v>
          </cell>
          <cell r="F1762" t="str">
            <v>DISTRITO - 2</v>
          </cell>
          <cell r="G1762" t="str">
            <v>I</v>
          </cell>
          <cell r="H1762">
            <v>20000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20000</v>
          </cell>
          <cell r="P1762">
            <v>0</v>
          </cell>
          <cell r="Q1762">
            <v>2</v>
          </cell>
          <cell r="R1762" t="str">
            <v>OBRAS Y MEDIO AMBIENTE</v>
          </cell>
          <cell r="S1762">
            <v>6</v>
          </cell>
          <cell r="T1762" t="str">
            <v>SERVICIOS DE SEGURIDAD CIUDADANA</v>
          </cell>
          <cell r="U1762">
            <v>2</v>
          </cell>
          <cell r="V1762" t="str">
            <v>PROYECTOS - 2007 P/CONCLUSION</v>
          </cell>
          <cell r="W1762">
            <v>2291</v>
          </cell>
        </row>
        <row r="1763">
          <cell r="B1763" t="str">
            <v>B05-17334-00000</v>
          </cell>
          <cell r="C1763" t="str">
            <v>CONSTRUCCION CENTRO DE SALUD (FASE I)</v>
          </cell>
          <cell r="D1763" t="str">
            <v>WARA</v>
          </cell>
          <cell r="E1763">
            <v>2</v>
          </cell>
          <cell r="F1763" t="str">
            <v>DISTRITO - 2</v>
          </cell>
          <cell r="G1763" t="str">
            <v>I</v>
          </cell>
          <cell r="H1763">
            <v>50000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50000</v>
          </cell>
          <cell r="P1763">
            <v>0</v>
          </cell>
          <cell r="Q1763">
            <v>1</v>
          </cell>
          <cell r="R1763" t="str">
            <v>PROTECCION SOCIAL</v>
          </cell>
          <cell r="S1763">
            <v>2</v>
          </cell>
          <cell r="T1763" t="str">
            <v>SERVICIO DE SALUD</v>
          </cell>
          <cell r="U1763">
            <v>2</v>
          </cell>
          <cell r="V1763" t="str">
            <v>PROYECTOS - 2007 P/CONCLUSION</v>
          </cell>
          <cell r="W1763">
            <v>2292</v>
          </cell>
        </row>
        <row r="1764">
          <cell r="B1764" t="str">
            <v>B05-17288-00000</v>
          </cell>
          <cell r="C1764" t="str">
            <v>CONSTRUCCION BIBLIOTECA (FASE II)</v>
          </cell>
          <cell r="D1764" t="str">
            <v>UNION ACHIRI</v>
          </cell>
          <cell r="E1764">
            <v>3</v>
          </cell>
          <cell r="F1764" t="str">
            <v>DISTRITO - 3</v>
          </cell>
          <cell r="G1764" t="str">
            <v>I</v>
          </cell>
          <cell r="H1764">
            <v>80000</v>
          </cell>
          <cell r="I1764">
            <v>40000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40000</v>
          </cell>
          <cell r="P1764">
            <v>0</v>
          </cell>
          <cell r="Q1764">
            <v>2</v>
          </cell>
          <cell r="R1764" t="str">
            <v>OBRAS Y MEDIO AMBIENTE</v>
          </cell>
          <cell r="S1764">
            <v>12</v>
          </cell>
          <cell r="T1764" t="str">
            <v>INFRAESTRUCTURA URBANA Y RURAL</v>
          </cell>
          <cell r="U1764">
            <v>2</v>
          </cell>
          <cell r="V1764" t="str">
            <v>PROYECTOS - 2007 P/CONCLUSION</v>
          </cell>
          <cell r="W1764">
            <v>2293</v>
          </cell>
        </row>
        <row r="1765">
          <cell r="B1765" t="str">
            <v>B05-17306-00000</v>
          </cell>
          <cell r="C1765" t="str">
            <v>CONSTRUCCION CENTRO ARTESANAL DE CAPACITACIÓN Y PRODUCCION</v>
          </cell>
          <cell r="D1765" t="str">
            <v>LOS POCITOS</v>
          </cell>
          <cell r="E1765">
            <v>3</v>
          </cell>
          <cell r="F1765" t="str">
            <v>DISTRITO - 3</v>
          </cell>
          <cell r="G1765" t="str">
            <v>I</v>
          </cell>
          <cell r="H1765">
            <v>119986</v>
          </cell>
          <cell r="I1765">
            <v>54986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65000</v>
          </cell>
          <cell r="P1765">
            <v>0</v>
          </cell>
          <cell r="Q1765">
            <v>2</v>
          </cell>
          <cell r="R1765" t="str">
            <v>OBRAS Y MEDIO AMBIENTE</v>
          </cell>
          <cell r="S1765">
            <v>12</v>
          </cell>
          <cell r="T1765" t="str">
            <v>INFRAESTRUCTURA URBANA Y RURAL</v>
          </cell>
          <cell r="U1765">
            <v>2</v>
          </cell>
          <cell r="V1765" t="str">
            <v>PROYECTOS - 2007 P/CONCLUSION</v>
          </cell>
          <cell r="W1765">
            <v>2294</v>
          </cell>
        </row>
        <row r="1766">
          <cell r="B1766" t="str">
            <v>B05-17517-00000</v>
          </cell>
          <cell r="C1766" t="str">
            <v>CONSTRUCCION PLAZA</v>
          </cell>
          <cell r="D1766" t="str">
            <v>SAN SALVADOR II EX-LAJA</v>
          </cell>
          <cell r="E1766">
            <v>3</v>
          </cell>
          <cell r="F1766" t="str">
            <v>DISTRITO - 3</v>
          </cell>
          <cell r="G1766" t="str">
            <v>I</v>
          </cell>
          <cell r="H1766">
            <v>86000</v>
          </cell>
          <cell r="I1766">
            <v>86000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2</v>
          </cell>
          <cell r="R1766" t="str">
            <v>OBRAS Y MEDIO AMBIENTE</v>
          </cell>
          <cell r="S1766">
            <v>12</v>
          </cell>
          <cell r="T1766" t="str">
            <v>INFRAESTRUCTURA URBANA Y RURAL</v>
          </cell>
          <cell r="U1766">
            <v>2</v>
          </cell>
          <cell r="V1766" t="str">
            <v>PROYECTOS - 2007 P/CONCLUSION</v>
          </cell>
          <cell r="W1766">
            <v>2295</v>
          </cell>
        </row>
        <row r="1767">
          <cell r="B1767" t="str">
            <v>B05-17339-00000</v>
          </cell>
          <cell r="C1767" t="str">
            <v>CONSTRUCCION CORDONES DE ACERA</v>
          </cell>
          <cell r="D1767" t="str">
            <v>SAN ANTONIO</v>
          </cell>
          <cell r="E1767">
            <v>3</v>
          </cell>
          <cell r="F1767" t="str">
            <v>DISTRITO - 3</v>
          </cell>
          <cell r="G1767" t="str">
            <v>I</v>
          </cell>
          <cell r="H1767">
            <v>82000</v>
          </cell>
          <cell r="I1767">
            <v>82000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2</v>
          </cell>
          <cell r="R1767" t="str">
            <v>OBRAS Y MEDIO AMBIENTE</v>
          </cell>
          <cell r="S1767">
            <v>18</v>
          </cell>
          <cell r="T1767" t="str">
            <v>CONSTRUCCION Y MANTENIMIENTO DE CAMINOS VECINALES</v>
          </cell>
          <cell r="U1767">
            <v>2</v>
          </cell>
          <cell r="V1767" t="str">
            <v>PROYECTOS - 2007 P/CONCLUSION</v>
          </cell>
          <cell r="W1767">
            <v>2297</v>
          </cell>
        </row>
        <row r="1768">
          <cell r="B1768" t="str">
            <v>B05-17684-00000</v>
          </cell>
          <cell r="C1768" t="str">
            <v>DOTACION DE TUBOS PARA ALCANTARILLADO SANITARIO</v>
          </cell>
          <cell r="D1768" t="str">
            <v>LOZA</v>
          </cell>
          <cell r="E1768">
            <v>3</v>
          </cell>
          <cell r="F1768" t="str">
            <v>DISTRITO - 3</v>
          </cell>
          <cell r="G1768" t="str">
            <v>I</v>
          </cell>
          <cell r="H1768">
            <v>20000</v>
          </cell>
          <cell r="I1768">
            <v>20000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2</v>
          </cell>
          <cell r="R1768" t="str">
            <v>OBRAS Y MEDIO AMBIENTE</v>
          </cell>
          <cell r="S1768">
            <v>15</v>
          </cell>
          <cell r="T1768" t="str">
            <v>PLAN USO DE DESECHOS SOLIDOS - ALCANTARILLADO SANITARIO</v>
          </cell>
          <cell r="U1768">
            <v>2</v>
          </cell>
          <cell r="V1768" t="str">
            <v>PROYECTOS - 2007 P/CONCLUSION</v>
          </cell>
          <cell r="W1768">
            <v>2298</v>
          </cell>
        </row>
        <row r="1769">
          <cell r="B1769" t="str">
            <v>B05-17722-00000</v>
          </cell>
          <cell r="C1769" t="str">
            <v>ENLOSETADO CALLE JUAN JOSE PERES</v>
          </cell>
          <cell r="D1769" t="str">
            <v>SAN JOSE CHARAPAQUI I</v>
          </cell>
          <cell r="E1769">
            <v>3</v>
          </cell>
          <cell r="F1769" t="str">
            <v>DISTRITO - 3</v>
          </cell>
          <cell r="G1769" t="str">
            <v>I</v>
          </cell>
          <cell r="H1769">
            <v>100000</v>
          </cell>
          <cell r="I1769">
            <v>100000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2</v>
          </cell>
          <cell r="R1769" t="str">
            <v>OBRAS Y MEDIO AMBIENTE</v>
          </cell>
          <cell r="S1769">
            <v>18</v>
          </cell>
          <cell r="T1769" t="str">
            <v>CONSTRUCCION Y MANTENIMIENTO DE CAMINOS VECINALES</v>
          </cell>
          <cell r="U1769">
            <v>2</v>
          </cell>
          <cell r="V1769" t="str">
            <v>PROYECTOS - 2007 P/CONCLUSION</v>
          </cell>
          <cell r="W1769">
            <v>2299</v>
          </cell>
        </row>
        <row r="1770">
          <cell r="B1770" t="str">
            <v>B05-17585-00000</v>
          </cell>
          <cell r="C1770" t="str">
            <v>DOTACION DE LOSETAS+CAPA BASE</v>
          </cell>
          <cell r="D1770" t="str">
            <v>SAN LUIS II CHARAPAQUI</v>
          </cell>
          <cell r="E1770">
            <v>3</v>
          </cell>
          <cell r="F1770" t="str">
            <v>DISTRITO - 3</v>
          </cell>
          <cell r="G1770" t="str">
            <v>I</v>
          </cell>
          <cell r="H1770">
            <v>130000</v>
          </cell>
          <cell r="I1770">
            <v>130000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2</v>
          </cell>
          <cell r="R1770" t="str">
            <v>OBRAS Y MEDIO AMBIENTE</v>
          </cell>
          <cell r="S1770">
            <v>18</v>
          </cell>
          <cell r="T1770" t="str">
            <v>CONSTRUCCION Y MANTENIMIENTO DE CAMINOS VECINALES</v>
          </cell>
          <cell r="U1770">
            <v>2</v>
          </cell>
          <cell r="V1770" t="str">
            <v>PROYECTOS - 2007 P/CONCLUSION</v>
          </cell>
          <cell r="W1770">
            <v>2300</v>
          </cell>
        </row>
        <row r="1771">
          <cell r="B1771" t="str">
            <v>B05-17512-00000</v>
          </cell>
          <cell r="C1771" t="str">
            <v>CONSTRUCCION PARQUE INFANTIL</v>
          </cell>
          <cell r="D1771" t="str">
            <v>SAN EUGENIO</v>
          </cell>
          <cell r="E1771">
            <v>3</v>
          </cell>
          <cell r="F1771" t="str">
            <v>DISTRITO - 3</v>
          </cell>
          <cell r="G1771" t="str">
            <v>I</v>
          </cell>
          <cell r="H1771">
            <v>88031</v>
          </cell>
          <cell r="I1771">
            <v>88031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2</v>
          </cell>
          <cell r="R1771" t="str">
            <v>OBRAS Y MEDIO AMBIENTE</v>
          </cell>
          <cell r="S1771">
            <v>12</v>
          </cell>
          <cell r="T1771" t="str">
            <v>INFRAESTRUCTURA URBANA Y RURAL</v>
          </cell>
          <cell r="U1771">
            <v>2</v>
          </cell>
          <cell r="V1771" t="str">
            <v>PROYECTOS - 2007 P/CONCLUSION</v>
          </cell>
          <cell r="W1771">
            <v>2301</v>
          </cell>
        </row>
        <row r="1772">
          <cell r="B1772" t="str">
            <v>B05-17638-00000</v>
          </cell>
          <cell r="C1772" t="str">
            <v>DOTACION DE MATERIALES DE CONSTRUCCION PARA ENLOSETADO DE CALLES 20 DE FEBRERO Y 2 DE SEPTIEMBRE</v>
          </cell>
          <cell r="D1772" t="str">
            <v>VILLA MARCELINA</v>
          </cell>
          <cell r="E1772">
            <v>3</v>
          </cell>
          <cell r="F1772" t="str">
            <v>DISTRITO - 3</v>
          </cell>
          <cell r="G1772" t="str">
            <v>I</v>
          </cell>
          <cell r="H1772">
            <v>73981</v>
          </cell>
          <cell r="I1772">
            <v>73981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2</v>
          </cell>
          <cell r="R1772" t="str">
            <v>OBRAS Y MEDIO AMBIENTE</v>
          </cell>
          <cell r="S1772">
            <v>18</v>
          </cell>
          <cell r="T1772" t="str">
            <v>CONSTRUCCION Y MANTENIMIENTO DE CAMINOS VECINALES</v>
          </cell>
          <cell r="U1772">
            <v>2</v>
          </cell>
          <cell r="V1772" t="str">
            <v>PROYECTOS - 2007 P/CONCLUSION</v>
          </cell>
          <cell r="W1772">
            <v>2302</v>
          </cell>
        </row>
        <row r="1773">
          <cell r="B1773" t="str">
            <v>B05-17267-00000</v>
          </cell>
          <cell r="C1773" t="str">
            <v>ASFALTADO CALLE A</v>
          </cell>
          <cell r="D1773" t="str">
            <v>SONATEX</v>
          </cell>
          <cell r="E1773">
            <v>3</v>
          </cell>
          <cell r="F1773" t="str">
            <v>DISTRITO - 3</v>
          </cell>
          <cell r="G1773" t="str">
            <v>I</v>
          </cell>
          <cell r="H1773">
            <v>170416</v>
          </cell>
          <cell r="I1773">
            <v>170416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2</v>
          </cell>
          <cell r="R1773" t="str">
            <v>OBRAS Y MEDIO AMBIENTE</v>
          </cell>
          <cell r="S1773">
            <v>18</v>
          </cell>
          <cell r="T1773" t="str">
            <v>CONSTRUCCION Y MANTENIMIENTO DE CAMINOS VECINALES</v>
          </cell>
          <cell r="U1773">
            <v>2</v>
          </cell>
          <cell r="V1773" t="str">
            <v>PROYECTOS - 2007 P/CONCLUSION</v>
          </cell>
          <cell r="W1773">
            <v>2303</v>
          </cell>
        </row>
        <row r="1774">
          <cell r="B1774" t="str">
            <v>B05-17568-00000</v>
          </cell>
          <cell r="C1774" t="str">
            <v>DOTACION DE LOSETAS + CAPA BASE  CALLE TIMUSI Y AV. EDUARDO SILES</v>
          </cell>
          <cell r="D1774" t="str">
            <v>10 DE FEBRERO</v>
          </cell>
          <cell r="E1774">
            <v>3</v>
          </cell>
          <cell r="F1774" t="str">
            <v>DISTRITO - 3</v>
          </cell>
          <cell r="G1774" t="str">
            <v>I</v>
          </cell>
          <cell r="H1774">
            <v>74927</v>
          </cell>
          <cell r="I1774">
            <v>74927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2</v>
          </cell>
          <cell r="R1774" t="str">
            <v>OBRAS Y MEDIO AMBIENTE</v>
          </cell>
          <cell r="S1774">
            <v>18</v>
          </cell>
          <cell r="T1774" t="str">
            <v>CONSTRUCCION Y MANTENIMIENTO DE CAMINOS VECINALES</v>
          </cell>
          <cell r="U1774">
            <v>2</v>
          </cell>
          <cell r="V1774" t="str">
            <v>PROYECTOS - 2007 P/CONCLUSION</v>
          </cell>
          <cell r="W1774">
            <v>2304</v>
          </cell>
        </row>
        <row r="1775">
          <cell r="B1775" t="str">
            <v>B05-17531-00000</v>
          </cell>
          <cell r="C1775" t="str">
            <v>CONSTRUCCION SEDE SOCIAL (FASE II)</v>
          </cell>
          <cell r="D1775" t="str">
            <v>JESUS DE NAZARETH</v>
          </cell>
          <cell r="E1775">
            <v>3</v>
          </cell>
          <cell r="F1775" t="str">
            <v>DISTRITO - 3</v>
          </cell>
          <cell r="G1775" t="str">
            <v>I</v>
          </cell>
          <cell r="H1775">
            <v>110000</v>
          </cell>
          <cell r="I1775">
            <v>110000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2</v>
          </cell>
          <cell r="R1775" t="str">
            <v>OBRAS Y MEDIO AMBIENTE</v>
          </cell>
          <cell r="S1775">
            <v>12</v>
          </cell>
          <cell r="T1775" t="str">
            <v>INFRAESTRUCTURA URBANA Y RURAL</v>
          </cell>
          <cell r="U1775">
            <v>2</v>
          </cell>
          <cell r="V1775" t="str">
            <v>PROYECTOS - 2007 P/CONCLUSION</v>
          </cell>
          <cell r="W1775">
            <v>2306</v>
          </cell>
        </row>
        <row r="1776">
          <cell r="B1776" t="str">
            <v>B05-17526-00000</v>
          </cell>
          <cell r="C1776" t="str">
            <v>CONSTRUCCION SEDE SOCIAL (COMPLEMENTACION)</v>
          </cell>
          <cell r="D1776" t="str">
            <v>SAN MARTIN DE PORRES</v>
          </cell>
          <cell r="E1776">
            <v>3</v>
          </cell>
          <cell r="F1776" t="str">
            <v>DISTRITO - 3</v>
          </cell>
          <cell r="G1776" t="str">
            <v>I</v>
          </cell>
          <cell r="H1776">
            <v>50000</v>
          </cell>
          <cell r="I1776">
            <v>50000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2</v>
          </cell>
          <cell r="R1776" t="str">
            <v>OBRAS Y MEDIO AMBIENTE</v>
          </cell>
          <cell r="S1776">
            <v>12</v>
          </cell>
          <cell r="T1776" t="str">
            <v>INFRAESTRUCTURA URBANA Y RURAL</v>
          </cell>
          <cell r="U1776">
            <v>2</v>
          </cell>
          <cell r="V1776" t="str">
            <v>PROYECTOS - 2007 P/CONCLUSION</v>
          </cell>
          <cell r="W1776">
            <v>2307</v>
          </cell>
        </row>
        <row r="1777">
          <cell r="B1777" t="str">
            <v>B05-17624-00000</v>
          </cell>
          <cell r="C1777" t="str">
            <v>DOTACION DE MATERIALES DE CONSTRUCCION PARA CORDONES DE ACERA</v>
          </cell>
          <cell r="D1777" t="str">
            <v>ALTO CHIJINI U.V. "B"</v>
          </cell>
          <cell r="E1777">
            <v>3</v>
          </cell>
          <cell r="F1777" t="str">
            <v>DISTRITO - 3</v>
          </cell>
          <cell r="G1777" t="str">
            <v>I</v>
          </cell>
          <cell r="H1777">
            <v>49000</v>
          </cell>
          <cell r="I1777">
            <v>49000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2</v>
          </cell>
          <cell r="R1777" t="str">
            <v>OBRAS Y MEDIO AMBIENTE</v>
          </cell>
          <cell r="S1777">
            <v>18</v>
          </cell>
          <cell r="T1777" t="str">
            <v>CONSTRUCCION Y MANTENIMIENTO DE CAMINOS VECINALES</v>
          </cell>
          <cell r="U1777">
            <v>2</v>
          </cell>
          <cell r="V1777" t="str">
            <v>PROYECTOS - 2007 P/CONCLUSION</v>
          </cell>
          <cell r="W1777">
            <v>2309</v>
          </cell>
        </row>
        <row r="1778">
          <cell r="B1778" t="str">
            <v>B05-17519-00000</v>
          </cell>
          <cell r="C1778" t="str">
            <v>CONSTRUCCION PLAZA PRINCIPAL (FASE I)</v>
          </cell>
          <cell r="D1778" t="str">
            <v>SANTA LUCIA</v>
          </cell>
          <cell r="E1778">
            <v>3</v>
          </cell>
          <cell r="F1778" t="str">
            <v>DISTRITO - 3</v>
          </cell>
          <cell r="G1778" t="str">
            <v>I</v>
          </cell>
          <cell r="H1778">
            <v>100000</v>
          </cell>
          <cell r="I1778">
            <v>100000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2</v>
          </cell>
          <cell r="R1778" t="str">
            <v>OBRAS Y MEDIO AMBIENTE</v>
          </cell>
          <cell r="S1778">
            <v>12</v>
          </cell>
          <cell r="T1778" t="str">
            <v>INFRAESTRUCTURA URBANA Y RURAL</v>
          </cell>
          <cell r="U1778">
            <v>2</v>
          </cell>
          <cell r="V1778" t="str">
            <v>PROYECTOS - 2007 P/CONCLUSION</v>
          </cell>
          <cell r="W1778">
            <v>2310</v>
          </cell>
        </row>
        <row r="1779">
          <cell r="B1779" t="str">
            <v/>
          </cell>
          <cell r="C1779" t="str">
            <v>ALQUILER DE MAQUINARIA (EXCAVACION DE ZANJAS)</v>
          </cell>
          <cell r="D1779" t="str">
            <v>COLQUIRI</v>
          </cell>
          <cell r="E1779">
            <v>3</v>
          </cell>
          <cell r="F1779" t="str">
            <v>DISTRITO - 3</v>
          </cell>
          <cell r="G1779" t="str">
            <v>I</v>
          </cell>
          <cell r="H1779">
            <v>10000</v>
          </cell>
          <cell r="I1779">
            <v>10000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2</v>
          </cell>
          <cell r="R1779" t="str">
            <v>OBRAS Y MEDIO AMBIENTE</v>
          </cell>
          <cell r="S1779">
            <v>18</v>
          </cell>
          <cell r="T1779" t="str">
            <v>CONSTRUCCION Y MANTENIMIENTO DE CAMINOS VECINALES</v>
          </cell>
          <cell r="U1779">
            <v>2</v>
          </cell>
          <cell r="V1779" t="str">
            <v>PROYECTOS - 2007 P/CONCLUSION</v>
          </cell>
          <cell r="W1779">
            <v>2311</v>
          </cell>
        </row>
        <row r="1780">
          <cell r="B1780" t="str">
            <v>B05-17720-00000</v>
          </cell>
          <cell r="C1780" t="str">
            <v>ENLOSETADO CALLE JAIME MENDOZA</v>
          </cell>
          <cell r="D1780" t="str">
            <v>ANTOFAGASTA</v>
          </cell>
          <cell r="E1780">
            <v>3</v>
          </cell>
          <cell r="F1780" t="str">
            <v>DISTRITO - 3</v>
          </cell>
          <cell r="G1780" t="str">
            <v>I</v>
          </cell>
          <cell r="H1780">
            <v>100000</v>
          </cell>
          <cell r="I1780">
            <v>100000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2</v>
          </cell>
          <cell r="R1780" t="str">
            <v>OBRAS Y MEDIO AMBIENTE</v>
          </cell>
          <cell r="S1780">
            <v>18</v>
          </cell>
          <cell r="T1780" t="str">
            <v>CONSTRUCCION Y MANTENIMIENTO DE CAMINOS VECINALES</v>
          </cell>
          <cell r="U1780">
            <v>2</v>
          </cell>
          <cell r="V1780" t="str">
            <v>PROYECTOS - 2007 P/CONCLUSION</v>
          </cell>
          <cell r="W1780">
            <v>2312</v>
          </cell>
        </row>
        <row r="1781">
          <cell r="B1781" t="str">
            <v>B05-17705-00000</v>
          </cell>
          <cell r="C1781" t="str">
            <v>ENLOSETADO CALLE 3</v>
          </cell>
          <cell r="D1781" t="str">
            <v>COMPLEMENTO CRUCE VILLA ADELA</v>
          </cell>
          <cell r="E1781">
            <v>3</v>
          </cell>
          <cell r="F1781" t="str">
            <v>DISTRITO - 3</v>
          </cell>
          <cell r="G1781" t="str">
            <v>I</v>
          </cell>
          <cell r="H1781">
            <v>25000</v>
          </cell>
          <cell r="I1781">
            <v>25000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2</v>
          </cell>
          <cell r="R1781" t="str">
            <v>OBRAS Y MEDIO AMBIENTE</v>
          </cell>
          <cell r="S1781">
            <v>18</v>
          </cell>
          <cell r="T1781" t="str">
            <v>CONSTRUCCION Y MANTENIMIENTO DE CAMINOS VECINALES</v>
          </cell>
          <cell r="U1781">
            <v>2</v>
          </cell>
          <cell r="V1781" t="str">
            <v>PROYECTOS - 2007 P/CONCLUSION</v>
          </cell>
          <cell r="W1781">
            <v>2314</v>
          </cell>
        </row>
        <row r="1782">
          <cell r="B1782" t="str">
            <v>B05-17691-00000</v>
          </cell>
          <cell r="C1782" t="str">
            <v>EMPEDRADO CALLE REPUBLICA</v>
          </cell>
          <cell r="D1782" t="str">
            <v>24 DE DICIEMBRE</v>
          </cell>
          <cell r="E1782">
            <v>3</v>
          </cell>
          <cell r="F1782" t="str">
            <v>DISTRITO - 3</v>
          </cell>
          <cell r="G1782" t="str">
            <v>I</v>
          </cell>
          <cell r="H1782">
            <v>25000</v>
          </cell>
          <cell r="I1782">
            <v>25000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2</v>
          </cell>
          <cell r="R1782" t="str">
            <v>OBRAS Y MEDIO AMBIENTE</v>
          </cell>
          <cell r="S1782">
            <v>18</v>
          </cell>
          <cell r="T1782" t="str">
            <v>CONSTRUCCION Y MANTENIMIENTO DE CAMINOS VECINALES</v>
          </cell>
          <cell r="U1782">
            <v>2</v>
          </cell>
          <cell r="V1782" t="str">
            <v>PROYECTOS - 2007 P/CONCLUSION</v>
          </cell>
          <cell r="W1782">
            <v>2315</v>
          </cell>
        </row>
        <row r="1783">
          <cell r="B1783" t="str">
            <v>B05-17749-00000</v>
          </cell>
          <cell r="C1783" t="str">
            <v>ENLOSETADO CAMILO TORREZ</v>
          </cell>
          <cell r="D1783" t="str">
            <v>SAN PABLO</v>
          </cell>
          <cell r="E1783">
            <v>3</v>
          </cell>
          <cell r="F1783" t="str">
            <v>DISTRITO - 3</v>
          </cell>
          <cell r="G1783" t="str">
            <v>I</v>
          </cell>
          <cell r="H1783">
            <v>65000</v>
          </cell>
          <cell r="I1783">
            <v>65000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2</v>
          </cell>
          <cell r="R1783" t="str">
            <v>OBRAS Y MEDIO AMBIENTE</v>
          </cell>
          <cell r="S1783">
            <v>18</v>
          </cell>
          <cell r="T1783" t="str">
            <v>CONSTRUCCION Y MANTENIMIENTO DE CAMINOS VECINALES</v>
          </cell>
          <cell r="U1783">
            <v>2</v>
          </cell>
          <cell r="V1783" t="str">
            <v>PROYECTOS - 2007 P/CONCLUSION</v>
          </cell>
          <cell r="W1783">
            <v>2317</v>
          </cell>
        </row>
        <row r="1784">
          <cell r="B1784" t="str">
            <v/>
          </cell>
          <cell r="C1784" t="str">
            <v>MANTENIMIENTO DE LUMINARIAS</v>
          </cell>
          <cell r="D1784" t="str">
            <v>DISTRITAL D-3</v>
          </cell>
          <cell r="E1784">
            <v>3</v>
          </cell>
          <cell r="F1784" t="str">
            <v>DISTRITO - 3</v>
          </cell>
          <cell r="G1784" t="str">
            <v>I</v>
          </cell>
          <cell r="H1784">
            <v>50000</v>
          </cell>
          <cell r="I1784">
            <v>50000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2</v>
          </cell>
          <cell r="R1784" t="str">
            <v>OBRAS Y MEDIO AMBIENTE</v>
          </cell>
          <cell r="S1784">
            <v>17</v>
          </cell>
          <cell r="T1784" t="str">
            <v>ALUMBRADO PUBLICO</v>
          </cell>
          <cell r="U1784">
            <v>2</v>
          </cell>
          <cell r="V1784" t="str">
            <v>PROYECTOS - 2007 P/CONCLUSION</v>
          </cell>
          <cell r="W1784">
            <v>2319</v>
          </cell>
        </row>
        <row r="1785">
          <cell r="B1785" t="str">
            <v/>
          </cell>
          <cell r="C1785" t="str">
            <v>ACTUALIZACION DE CARTOGRAFIA DE EL ALTO (EX - LAJA)</v>
          </cell>
          <cell r="D1785" t="str">
            <v>DISTRITAL D-3</v>
          </cell>
          <cell r="E1785">
            <v>3</v>
          </cell>
          <cell r="F1785" t="str">
            <v>DISTRITO - 3</v>
          </cell>
          <cell r="G1785" t="str">
            <v>I</v>
          </cell>
          <cell r="H1785">
            <v>40000</v>
          </cell>
          <cell r="I1785">
            <v>40000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2</v>
          </cell>
          <cell r="R1785" t="str">
            <v>OBRAS Y MEDIO AMBIENTE</v>
          </cell>
          <cell r="S1785">
            <v>13</v>
          </cell>
          <cell r="T1785" t="str">
            <v>SERVICIO DE CATASTRO URBANO Y RURAL</v>
          </cell>
          <cell r="U1785">
            <v>2</v>
          </cell>
          <cell r="V1785" t="str">
            <v>PROYECTOS - 2007 P/CONCLUSION</v>
          </cell>
          <cell r="W1785">
            <v>2320</v>
          </cell>
        </row>
        <row r="1786">
          <cell r="B1786" t="str">
            <v>B05-17748-00000</v>
          </cell>
          <cell r="C1786" t="str">
            <v>ENLOSETADO CALLES VILLALOBOS Y RICARDO MEJIA</v>
          </cell>
          <cell r="D1786" t="str">
            <v>SAN JUAN 24 DE JUNIO</v>
          </cell>
          <cell r="E1786">
            <v>3</v>
          </cell>
          <cell r="F1786" t="str">
            <v>DISTRITO - 3</v>
          </cell>
          <cell r="G1786" t="str">
            <v>I</v>
          </cell>
          <cell r="H1786">
            <v>53000</v>
          </cell>
          <cell r="I1786">
            <v>53000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2</v>
          </cell>
          <cell r="R1786" t="str">
            <v>OBRAS Y MEDIO AMBIENTE</v>
          </cell>
          <cell r="S1786">
            <v>18</v>
          </cell>
          <cell r="T1786" t="str">
            <v>CONSTRUCCION Y MANTENIMIENTO DE CAMINOS VECINALES</v>
          </cell>
          <cell r="U1786">
            <v>2</v>
          </cell>
          <cell r="V1786" t="str">
            <v>PROYECTOS - 2007 P/CONCLUSION</v>
          </cell>
          <cell r="W1786">
            <v>2321</v>
          </cell>
        </row>
        <row r="1787">
          <cell r="B1787" t="str">
            <v>B05-17711-00000</v>
          </cell>
          <cell r="C1787" t="str">
            <v>ENLOSETADO CALLE CARCHE</v>
          </cell>
          <cell r="D1787" t="str">
            <v>SAN JOSE DE YUNGUYO</v>
          </cell>
          <cell r="E1787">
            <v>4</v>
          </cell>
          <cell r="F1787" t="str">
            <v>DISTRITO - 4</v>
          </cell>
          <cell r="G1787" t="str">
            <v>I</v>
          </cell>
          <cell r="H1787">
            <v>96751</v>
          </cell>
          <cell r="I1787">
            <v>76751</v>
          </cell>
          <cell r="J1787">
            <v>0</v>
          </cell>
          <cell r="K1787">
            <v>20000</v>
          </cell>
          <cell r="L1787">
            <v>0</v>
          </cell>
          <cell r="M1787">
            <v>0</v>
          </cell>
          <cell r="N1787">
            <v>20000</v>
          </cell>
          <cell r="O1787">
            <v>0</v>
          </cell>
          <cell r="P1787">
            <v>0</v>
          </cell>
          <cell r="Q1787">
            <v>2</v>
          </cell>
          <cell r="R1787" t="str">
            <v>OBRAS Y MEDIO AMBIENTE</v>
          </cell>
          <cell r="S1787">
            <v>18</v>
          </cell>
          <cell r="T1787" t="str">
            <v>CONSTRUCCION Y MANTENIMIENTO DE CAMINOS VECINALES</v>
          </cell>
          <cell r="U1787">
            <v>2</v>
          </cell>
          <cell r="V1787" t="str">
            <v>PROYECTOS - 2007 P/CONCLUSION</v>
          </cell>
          <cell r="W1787">
            <v>2322</v>
          </cell>
        </row>
        <row r="1788">
          <cell r="B1788" t="str">
            <v>B05-17712-00000</v>
          </cell>
          <cell r="C1788" t="str">
            <v>ENLOSETADO CALLE CASIMIRO IRUSTA</v>
          </cell>
          <cell r="D1788" t="str">
            <v>PEDRO DOMINGO MURILLO 2DA. SECCION</v>
          </cell>
          <cell r="E1788">
            <v>4</v>
          </cell>
          <cell r="F1788" t="str">
            <v>DISTRITO - 4</v>
          </cell>
          <cell r="G1788" t="str">
            <v>I</v>
          </cell>
          <cell r="H1788">
            <v>40000</v>
          </cell>
          <cell r="I1788">
            <v>40000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2</v>
          </cell>
          <cell r="R1788" t="str">
            <v>OBRAS Y MEDIO AMBIENTE</v>
          </cell>
          <cell r="S1788">
            <v>18</v>
          </cell>
          <cell r="T1788" t="str">
            <v>CONSTRUCCION Y MANTENIMIENTO DE CAMINOS VECINALES</v>
          </cell>
          <cell r="U1788">
            <v>2</v>
          </cell>
          <cell r="V1788" t="str">
            <v>PROYECTOS - 2007 P/CONCLUSION</v>
          </cell>
          <cell r="W1788">
            <v>2323</v>
          </cell>
        </row>
        <row r="1789">
          <cell r="B1789" t="str">
            <v>B05-17422-00000</v>
          </cell>
          <cell r="C1789" t="str">
            <v>CONSTRUCCION DE CANCHA MULTIPLE + ENMALLADO E ILUMINACION</v>
          </cell>
          <cell r="D1789" t="str">
            <v>LIBERTAD</v>
          </cell>
          <cell r="E1789">
            <v>4</v>
          </cell>
          <cell r="F1789" t="str">
            <v>DISTRITO - 4</v>
          </cell>
          <cell r="G1789" t="str">
            <v>I</v>
          </cell>
          <cell r="H1789">
            <v>78490</v>
          </cell>
          <cell r="I1789">
            <v>58490</v>
          </cell>
          <cell r="J1789">
            <v>20000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2</v>
          </cell>
          <cell r="R1789" t="str">
            <v>OBRAS Y MEDIO AMBIENTE</v>
          </cell>
          <cell r="S1789">
            <v>12</v>
          </cell>
          <cell r="T1789" t="str">
            <v>INFRAESTRUCTURA URBANA Y RURAL</v>
          </cell>
          <cell r="U1789">
            <v>2</v>
          </cell>
          <cell r="V1789" t="str">
            <v>PROYECTOS - 2007 P/CONCLUSION</v>
          </cell>
          <cell r="W1789">
            <v>2324</v>
          </cell>
        </row>
        <row r="1790">
          <cell r="B1790" t="str">
            <v>B05-17311-00000</v>
          </cell>
          <cell r="C1790" t="str">
            <v>CONSTRUCCION CENTRO ARTESANAL DE CAPACITACION Y PRODUCCION (FASE IV)</v>
          </cell>
          <cell r="D1790" t="str">
            <v>FRANZ TAMAYO</v>
          </cell>
          <cell r="E1790">
            <v>4</v>
          </cell>
          <cell r="F1790" t="str">
            <v>DISTRITO - 4</v>
          </cell>
          <cell r="G1790" t="str">
            <v>I</v>
          </cell>
          <cell r="H1790">
            <v>90000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90000</v>
          </cell>
          <cell r="P1790">
            <v>0</v>
          </cell>
          <cell r="Q1790">
            <v>2</v>
          </cell>
          <cell r="R1790" t="str">
            <v>OBRAS Y MEDIO AMBIENTE</v>
          </cell>
          <cell r="S1790">
            <v>12</v>
          </cell>
          <cell r="T1790" t="str">
            <v>INFRAESTRUCTURA URBANA Y RURAL</v>
          </cell>
          <cell r="U1790">
            <v>2</v>
          </cell>
          <cell r="V1790" t="str">
            <v>PROYECTOS - 2007 P/CONCLUSION</v>
          </cell>
          <cell r="W1790">
            <v>2325</v>
          </cell>
        </row>
        <row r="1791">
          <cell r="B1791" t="str">
            <v>B05-17766-00000</v>
          </cell>
          <cell r="C1791" t="str">
            <v>ENMALLADO CANCHA MULTIPLE</v>
          </cell>
          <cell r="D1791" t="str">
            <v>EX TRANCA RIO SECO</v>
          </cell>
          <cell r="E1791">
            <v>4</v>
          </cell>
          <cell r="F1791" t="str">
            <v>DISTRITO - 4</v>
          </cell>
          <cell r="G1791" t="str">
            <v>I</v>
          </cell>
          <cell r="H1791">
            <v>39472</v>
          </cell>
          <cell r="I1791">
            <v>39472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2</v>
          </cell>
          <cell r="R1791" t="str">
            <v>OBRAS Y MEDIO AMBIENTE</v>
          </cell>
          <cell r="S1791">
            <v>12</v>
          </cell>
          <cell r="T1791" t="str">
            <v>INFRAESTRUCTURA URBANA Y RURAL</v>
          </cell>
          <cell r="U1791">
            <v>2</v>
          </cell>
          <cell r="V1791" t="str">
            <v>PROYECTOS - 2007 P/CONCLUSION</v>
          </cell>
          <cell r="W1791">
            <v>2326</v>
          </cell>
        </row>
        <row r="1792">
          <cell r="B1792" t="str">
            <v>B05-17301-00000</v>
          </cell>
          <cell r="C1792" t="str">
            <v>CONSTRUCCION CENTRO ARTESANAL DE CAPACITACION Y PRODUCCION</v>
          </cell>
          <cell r="D1792" t="str">
            <v>COMPLEMENTO YUNGUYO II</v>
          </cell>
          <cell r="E1792">
            <v>4</v>
          </cell>
          <cell r="F1792" t="str">
            <v>DISTRITO - 4</v>
          </cell>
          <cell r="G1792" t="str">
            <v>I</v>
          </cell>
          <cell r="H1792">
            <v>200000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200000</v>
          </cell>
          <cell r="P1792">
            <v>0</v>
          </cell>
          <cell r="Q1792">
            <v>2</v>
          </cell>
          <cell r="R1792" t="str">
            <v>OBRAS Y MEDIO AMBIENTE</v>
          </cell>
          <cell r="S1792">
            <v>12</v>
          </cell>
          <cell r="T1792" t="str">
            <v>INFRAESTRUCTURA URBANA Y RURAL</v>
          </cell>
          <cell r="U1792">
            <v>2</v>
          </cell>
          <cell r="V1792" t="str">
            <v>PROYECTOS - 2007 P/CONCLUSION</v>
          </cell>
          <cell r="W1792">
            <v>2327</v>
          </cell>
        </row>
        <row r="1793">
          <cell r="B1793" t="str">
            <v>B05-17763-00000</v>
          </cell>
          <cell r="C1793" t="str">
            <v>ENLOSETADO+CORDONES DE ACERA CALLE A</v>
          </cell>
          <cell r="D1793" t="str">
            <v>ARGENTINA</v>
          </cell>
          <cell r="E1793">
            <v>4</v>
          </cell>
          <cell r="F1793" t="str">
            <v>DISTRITO - 4</v>
          </cell>
          <cell r="G1793" t="str">
            <v>I</v>
          </cell>
          <cell r="H1793">
            <v>61500</v>
          </cell>
          <cell r="I1793">
            <v>61500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2</v>
          </cell>
          <cell r="R1793" t="str">
            <v>OBRAS Y MEDIO AMBIENTE</v>
          </cell>
          <cell r="S1793">
            <v>18</v>
          </cell>
          <cell r="T1793" t="str">
            <v>CONSTRUCCION Y MANTENIMIENTO DE CAMINOS VECINALES</v>
          </cell>
          <cell r="U1793">
            <v>2</v>
          </cell>
          <cell r="V1793" t="str">
            <v>PROYECTOS - 2007 P/CONCLUSION</v>
          </cell>
          <cell r="W1793">
            <v>2328</v>
          </cell>
        </row>
        <row r="1794">
          <cell r="B1794" t="str">
            <v>B05-17762-00000</v>
          </cell>
          <cell r="C1794" t="str">
            <v>ENLOSETADO PASAJE 2, 3, 4 Y CALLE K</v>
          </cell>
          <cell r="D1794" t="str">
            <v>AGUA DE LA VIDA</v>
          </cell>
          <cell r="E1794">
            <v>4</v>
          </cell>
          <cell r="F1794" t="str">
            <v>DISTRITO - 4</v>
          </cell>
          <cell r="G1794" t="str">
            <v>I</v>
          </cell>
          <cell r="H1794">
            <v>100201</v>
          </cell>
          <cell r="I1794">
            <v>100201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2</v>
          </cell>
          <cell r="R1794" t="str">
            <v>OBRAS Y MEDIO AMBIENTE</v>
          </cell>
          <cell r="S1794">
            <v>18</v>
          </cell>
          <cell r="T1794" t="str">
            <v>CONSTRUCCION Y MANTENIMIENTO DE CAMINOS VECINALES</v>
          </cell>
          <cell r="U1794">
            <v>2</v>
          </cell>
          <cell r="V1794" t="str">
            <v>PROYECTOS - 2007 P/CONCLUSION</v>
          </cell>
          <cell r="W1794">
            <v>2329</v>
          </cell>
        </row>
        <row r="1795">
          <cell r="B1795" t="str">
            <v>B05-17747-00000</v>
          </cell>
          <cell r="C1795" t="str">
            <v>ENLOSETADO CALLES PATIO 11 Y PATIO 14</v>
          </cell>
          <cell r="D1795" t="str">
            <v>6 DE MARZO EX 9 DE ABRIL</v>
          </cell>
          <cell r="E1795">
            <v>4</v>
          </cell>
          <cell r="F1795" t="str">
            <v>DISTRITO - 4</v>
          </cell>
          <cell r="G1795" t="str">
            <v>I</v>
          </cell>
          <cell r="H1795">
            <v>114314</v>
          </cell>
          <cell r="I1795">
            <v>114314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2</v>
          </cell>
          <cell r="R1795" t="str">
            <v>OBRAS Y MEDIO AMBIENTE</v>
          </cell>
          <cell r="S1795">
            <v>18</v>
          </cell>
          <cell r="T1795" t="str">
            <v>CONSTRUCCION Y MANTENIMIENTO DE CAMINOS VECINALES</v>
          </cell>
          <cell r="U1795">
            <v>2</v>
          </cell>
          <cell r="V1795" t="str">
            <v>PROYECTOS - 2007 P/CONCLUSION</v>
          </cell>
          <cell r="W1795">
            <v>2330</v>
          </cell>
        </row>
        <row r="1796">
          <cell r="B1796" t="str">
            <v>B05-17742-00000</v>
          </cell>
          <cell r="C1796" t="str">
            <v>ENLOSETADO CALLE TARATA</v>
          </cell>
          <cell r="D1796" t="str">
            <v>6 DE AGOSTO</v>
          </cell>
          <cell r="E1796">
            <v>4</v>
          </cell>
          <cell r="F1796" t="str">
            <v>DISTRITO - 4</v>
          </cell>
          <cell r="G1796" t="str">
            <v>I</v>
          </cell>
          <cell r="H1796">
            <v>70000</v>
          </cell>
          <cell r="I1796">
            <v>50000</v>
          </cell>
          <cell r="J1796">
            <v>0</v>
          </cell>
          <cell r="K1796">
            <v>20000</v>
          </cell>
          <cell r="L1796">
            <v>0</v>
          </cell>
          <cell r="M1796">
            <v>0</v>
          </cell>
          <cell r="N1796">
            <v>20000</v>
          </cell>
          <cell r="O1796">
            <v>0</v>
          </cell>
          <cell r="P1796">
            <v>0</v>
          </cell>
          <cell r="Q1796">
            <v>2</v>
          </cell>
          <cell r="R1796" t="str">
            <v>OBRAS Y MEDIO AMBIENTE</v>
          </cell>
          <cell r="S1796">
            <v>18</v>
          </cell>
          <cell r="T1796" t="str">
            <v>CONSTRUCCION Y MANTENIMIENTO DE CAMINOS VECINALES</v>
          </cell>
          <cell r="U1796">
            <v>2</v>
          </cell>
          <cell r="V1796" t="str">
            <v>PROYECTOS - 2007 P/CONCLUSION</v>
          </cell>
          <cell r="W1796">
            <v>2331</v>
          </cell>
        </row>
        <row r="1797">
          <cell r="B1797" t="str">
            <v>B05-17630-00000</v>
          </cell>
          <cell r="C1797" t="str">
            <v>DOTACION DE MATERIALES DE CONSTRUCCION PARA CORDONES DE ACERA EN SEDE SOCIAL</v>
          </cell>
          <cell r="D1797" t="str">
            <v>23 DE MARZO</v>
          </cell>
          <cell r="E1797">
            <v>4</v>
          </cell>
          <cell r="F1797" t="str">
            <v>DISTRITO - 4</v>
          </cell>
          <cell r="G1797" t="str">
            <v>I</v>
          </cell>
          <cell r="H1797">
            <v>6000</v>
          </cell>
          <cell r="I1797">
            <v>6000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2</v>
          </cell>
          <cell r="R1797" t="str">
            <v>OBRAS Y MEDIO AMBIENTE</v>
          </cell>
          <cell r="S1797">
            <v>18</v>
          </cell>
          <cell r="T1797" t="str">
            <v>CONSTRUCCION Y MANTENIMIENTO DE CAMINOS VECINALES</v>
          </cell>
          <cell r="U1797">
            <v>2</v>
          </cell>
          <cell r="V1797" t="str">
            <v>PROYECTOS - 2007 P/CONCLUSION</v>
          </cell>
          <cell r="W1797">
            <v>2332</v>
          </cell>
        </row>
        <row r="1798">
          <cell r="B1798" t="str">
            <v>B05-17694-00000</v>
          </cell>
          <cell r="C1798" t="str">
            <v>ENLOSETADO AV. 9 DE AGOSTO (COMPLEMENTACION )</v>
          </cell>
          <cell r="D1798" t="str">
            <v>MERCEDARIO FONVIS</v>
          </cell>
          <cell r="E1798">
            <v>4</v>
          </cell>
          <cell r="F1798" t="str">
            <v>DISTRITO - 4</v>
          </cell>
          <cell r="G1798" t="str">
            <v>I</v>
          </cell>
          <cell r="H1798">
            <v>39000</v>
          </cell>
          <cell r="I1798">
            <v>39000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2</v>
          </cell>
          <cell r="R1798" t="str">
            <v>OBRAS Y MEDIO AMBIENTE</v>
          </cell>
          <cell r="S1798">
            <v>18</v>
          </cell>
          <cell r="T1798" t="str">
            <v>CONSTRUCCION Y MANTENIMIENTO DE CAMINOS VECINALES</v>
          </cell>
          <cell r="U1798">
            <v>2</v>
          </cell>
          <cell r="V1798" t="str">
            <v>PROYECTOS - 2007 P/CONCLUSION</v>
          </cell>
          <cell r="W1798">
            <v>2334</v>
          </cell>
        </row>
        <row r="1799">
          <cell r="B1799" t="str">
            <v>B05-17574-00000</v>
          </cell>
          <cell r="C1799" t="str">
            <v>DOTACION DE LOSETAS PARA CALLE 8 Y 1</v>
          </cell>
          <cell r="D1799" t="str">
            <v>ANEXO TUNARI</v>
          </cell>
          <cell r="E1799">
            <v>4</v>
          </cell>
          <cell r="F1799" t="str">
            <v>DISTRITO - 4</v>
          </cell>
          <cell r="G1799" t="str">
            <v>I</v>
          </cell>
          <cell r="H1799">
            <v>40000</v>
          </cell>
          <cell r="I1799">
            <v>20000</v>
          </cell>
          <cell r="J1799">
            <v>20000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2</v>
          </cell>
          <cell r="R1799" t="str">
            <v>OBRAS Y MEDIO AMBIENTE</v>
          </cell>
          <cell r="S1799">
            <v>18</v>
          </cell>
          <cell r="T1799" t="str">
            <v>CONSTRUCCION Y MANTENIMIENTO DE CAMINOS VECINALES</v>
          </cell>
          <cell r="U1799">
            <v>2</v>
          </cell>
          <cell r="V1799" t="str">
            <v>PROYECTOS - 2007 P/CONCLUSION</v>
          </cell>
          <cell r="W1799">
            <v>2336</v>
          </cell>
        </row>
        <row r="1800">
          <cell r="B1800" t="str">
            <v>B05-17307-00000</v>
          </cell>
          <cell r="C1800" t="str">
            <v>CONSTRUCCION CENTRO ARTESANAL DE CAPACITACION Y PRODUCCION (FASE II)</v>
          </cell>
          <cell r="D1800" t="str">
            <v>25 DE JULIO</v>
          </cell>
          <cell r="E1800">
            <v>4</v>
          </cell>
          <cell r="F1800" t="str">
            <v>DISTRITO - 4</v>
          </cell>
          <cell r="G1800" t="str">
            <v>I</v>
          </cell>
          <cell r="H1800">
            <v>130000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130000</v>
          </cell>
          <cell r="P1800">
            <v>0</v>
          </cell>
          <cell r="Q1800">
            <v>2</v>
          </cell>
          <cell r="R1800" t="str">
            <v>OBRAS Y MEDIO AMBIENTE</v>
          </cell>
          <cell r="S1800">
            <v>12</v>
          </cell>
          <cell r="T1800" t="str">
            <v>INFRAESTRUCTURA URBANA Y RURAL</v>
          </cell>
          <cell r="U1800">
            <v>2</v>
          </cell>
          <cell r="V1800" t="str">
            <v>PROYECTOS - 2007 P/CONCLUSION</v>
          </cell>
          <cell r="W1800">
            <v>2337</v>
          </cell>
        </row>
        <row r="1801">
          <cell r="B1801" t="str">
            <v>B05-17851-00000</v>
          </cell>
          <cell r="C1801" t="str">
            <v>REFACCION Y COMPLEMENTACION CANCHA</v>
          </cell>
          <cell r="D1801" t="str">
            <v>COOPERATIVA VELEROS MINA CHOJLLA</v>
          </cell>
          <cell r="E1801">
            <v>4</v>
          </cell>
          <cell r="F1801" t="str">
            <v>DISTRITO - 4</v>
          </cell>
          <cell r="G1801" t="str">
            <v>I</v>
          </cell>
          <cell r="H1801">
            <v>55000</v>
          </cell>
          <cell r="I1801">
            <v>55000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2</v>
          </cell>
          <cell r="R1801" t="str">
            <v>OBRAS Y MEDIO AMBIENTE</v>
          </cell>
          <cell r="S1801">
            <v>12</v>
          </cell>
          <cell r="T1801" t="str">
            <v>INFRAESTRUCTURA URBANA Y RURAL</v>
          </cell>
          <cell r="U1801">
            <v>2</v>
          </cell>
          <cell r="V1801" t="str">
            <v>PROYECTOS - 2007 P/CONCLUSION</v>
          </cell>
          <cell r="W1801">
            <v>2338</v>
          </cell>
        </row>
        <row r="1802">
          <cell r="B1802" t="str">
            <v>B05-17298-00000</v>
          </cell>
          <cell r="C1802" t="str">
            <v>CONSTRUCCION CENTRO ARTESANAL  DE CAPACITACION Y PRODUCCION (FASE II)</v>
          </cell>
          <cell r="D1802" t="str">
            <v>SANTA BARBARA</v>
          </cell>
          <cell r="E1802">
            <v>4</v>
          </cell>
          <cell r="F1802" t="str">
            <v>DISTRITO - 4</v>
          </cell>
          <cell r="G1802" t="str">
            <v>I</v>
          </cell>
          <cell r="H1802">
            <v>50000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50000</v>
          </cell>
          <cell r="P1802">
            <v>0</v>
          </cell>
          <cell r="Q1802">
            <v>2</v>
          </cell>
          <cell r="R1802" t="str">
            <v>OBRAS Y MEDIO AMBIENTE</v>
          </cell>
          <cell r="S1802">
            <v>12</v>
          </cell>
          <cell r="T1802" t="str">
            <v>INFRAESTRUCTURA URBANA Y RURAL</v>
          </cell>
          <cell r="U1802">
            <v>2</v>
          </cell>
          <cell r="V1802" t="str">
            <v>PROYECTOS - 2007 P/CONCLUSION</v>
          </cell>
          <cell r="W1802">
            <v>2339</v>
          </cell>
        </row>
        <row r="1803">
          <cell r="B1803" t="str">
            <v>B05-17503-00000</v>
          </cell>
          <cell r="C1803" t="str">
            <v>CONSTRUCCION MURO PERIMETRAL (FASE II)</v>
          </cell>
          <cell r="D1803" t="str">
            <v>NUEVA MARCA</v>
          </cell>
          <cell r="E1803">
            <v>4</v>
          </cell>
          <cell r="F1803" t="str">
            <v>DISTRITO - 4</v>
          </cell>
          <cell r="G1803" t="str">
            <v>I</v>
          </cell>
          <cell r="H1803">
            <v>30000</v>
          </cell>
          <cell r="I1803">
            <v>30000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2</v>
          </cell>
          <cell r="R1803" t="str">
            <v>OBRAS Y MEDIO AMBIENTE</v>
          </cell>
          <cell r="S1803">
            <v>12</v>
          </cell>
          <cell r="T1803" t="str">
            <v>INFRAESTRUCTURA URBANA Y RURAL</v>
          </cell>
          <cell r="U1803">
            <v>2</v>
          </cell>
          <cell r="V1803" t="str">
            <v>PROYECTOS - 2007 P/CONCLUSION</v>
          </cell>
          <cell r="W1803">
            <v>2340</v>
          </cell>
        </row>
        <row r="1804">
          <cell r="B1804" t="str">
            <v>B05-17737-00000</v>
          </cell>
          <cell r="C1804" t="str">
            <v>ENLOSETADO CALLE SABIÑA</v>
          </cell>
          <cell r="D1804" t="str">
            <v>BARRIO MUNICIPAL RIO SECO</v>
          </cell>
          <cell r="E1804">
            <v>4</v>
          </cell>
          <cell r="F1804" t="str">
            <v>DISTRITO - 4</v>
          </cell>
          <cell r="G1804" t="str">
            <v>I</v>
          </cell>
          <cell r="H1804">
            <v>38000</v>
          </cell>
          <cell r="I1804">
            <v>20000</v>
          </cell>
          <cell r="J1804">
            <v>0</v>
          </cell>
          <cell r="K1804">
            <v>18000</v>
          </cell>
          <cell r="L1804">
            <v>0</v>
          </cell>
          <cell r="M1804">
            <v>0</v>
          </cell>
          <cell r="N1804">
            <v>18000</v>
          </cell>
          <cell r="O1804">
            <v>0</v>
          </cell>
          <cell r="P1804">
            <v>0</v>
          </cell>
          <cell r="Q1804">
            <v>2</v>
          </cell>
          <cell r="R1804" t="str">
            <v>OBRAS Y MEDIO AMBIENTE</v>
          </cell>
          <cell r="S1804">
            <v>18</v>
          </cell>
          <cell r="T1804" t="str">
            <v>CONSTRUCCION Y MANTENIMIENTO DE CAMINOS VECINALES</v>
          </cell>
          <cell r="U1804">
            <v>2</v>
          </cell>
          <cell r="V1804" t="str">
            <v>PROYECTOS - 2007 P/CONCLUSION</v>
          </cell>
          <cell r="W1804">
            <v>2341</v>
          </cell>
        </row>
        <row r="1805">
          <cell r="B1805" t="str">
            <v>B05-17299-00000</v>
          </cell>
          <cell r="C1805" t="str">
            <v>CONSTRUCCION CENTRO ARTESANAL DE CAPACITACION Y PRODUCCION</v>
          </cell>
          <cell r="D1805" t="str">
            <v>ANEXO 25 DE JULIO</v>
          </cell>
          <cell r="E1805">
            <v>4</v>
          </cell>
          <cell r="F1805" t="str">
            <v>DISTRITO - 4</v>
          </cell>
          <cell r="G1805" t="str">
            <v>I</v>
          </cell>
          <cell r="H1805">
            <v>300000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300000</v>
          </cell>
          <cell r="P1805">
            <v>0</v>
          </cell>
          <cell r="Q1805">
            <v>2</v>
          </cell>
          <cell r="R1805" t="str">
            <v>OBRAS Y MEDIO AMBIENTE</v>
          </cell>
          <cell r="S1805">
            <v>12</v>
          </cell>
          <cell r="T1805" t="str">
            <v>INFRAESTRUCTURA URBANA Y RURAL</v>
          </cell>
          <cell r="U1805">
            <v>2</v>
          </cell>
          <cell r="V1805" t="str">
            <v>PROYECTOS - 2007 P/CONCLUSION</v>
          </cell>
          <cell r="W1805">
            <v>2342</v>
          </cell>
        </row>
        <row r="1806">
          <cell r="B1806" t="str">
            <v>B05-17704-00000</v>
          </cell>
          <cell r="C1806" t="str">
            <v>ENLOSETADO CALLE 27 DE NOVIEMBRE</v>
          </cell>
          <cell r="D1806" t="str">
            <v>ARTESANOS IV A´B</v>
          </cell>
          <cell r="E1806">
            <v>4</v>
          </cell>
          <cell r="F1806" t="str">
            <v>DISTRITO - 4</v>
          </cell>
          <cell r="G1806" t="str">
            <v>I</v>
          </cell>
          <cell r="H1806">
            <v>30000</v>
          </cell>
          <cell r="I1806">
            <v>30000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2</v>
          </cell>
          <cell r="R1806" t="str">
            <v>OBRAS Y MEDIO AMBIENTE</v>
          </cell>
          <cell r="S1806">
            <v>18</v>
          </cell>
          <cell r="T1806" t="str">
            <v>CONSTRUCCION Y MANTENIMIENTO DE CAMINOS VECINALES</v>
          </cell>
          <cell r="U1806">
            <v>2</v>
          </cell>
          <cell r="V1806" t="str">
            <v>PROYECTOS - 2007 P/CONCLUSION</v>
          </cell>
          <cell r="W1806">
            <v>2343</v>
          </cell>
        </row>
        <row r="1807">
          <cell r="B1807" t="str">
            <v>B05-17768-00000</v>
          </cell>
          <cell r="C1807" t="str">
            <v>ENMALLADO CANCHA MULTIPLE</v>
          </cell>
          <cell r="D1807" t="str">
            <v>TUNARI 3RA. SECCION</v>
          </cell>
          <cell r="E1807">
            <v>4</v>
          </cell>
          <cell r="F1807" t="str">
            <v>DISTRITO - 4</v>
          </cell>
          <cell r="G1807" t="str">
            <v>I</v>
          </cell>
          <cell r="H1807">
            <v>35000</v>
          </cell>
          <cell r="I1807">
            <v>35000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2</v>
          </cell>
          <cell r="R1807" t="str">
            <v>OBRAS Y MEDIO AMBIENTE</v>
          </cell>
          <cell r="S1807">
            <v>12</v>
          </cell>
          <cell r="T1807" t="str">
            <v>INFRAESTRUCTURA URBANA Y RURAL</v>
          </cell>
          <cell r="U1807">
            <v>2</v>
          </cell>
          <cell r="V1807" t="str">
            <v>PROYECTOS - 2007 P/CONCLUSION</v>
          </cell>
          <cell r="W1807">
            <v>2344</v>
          </cell>
        </row>
        <row r="1808">
          <cell r="B1808" t="str">
            <v>B05-17661-00000</v>
          </cell>
          <cell r="C1808" t="str">
            <v>DOTACION DE MATERIALES PARA ENLOSETADO CALLE CALDAS (COMPLEMENTACION)</v>
          </cell>
          <cell r="D1808" t="str">
            <v>ORIENTAL</v>
          </cell>
          <cell r="E1808">
            <v>4</v>
          </cell>
          <cell r="F1808" t="str">
            <v>DISTRITO - 4</v>
          </cell>
          <cell r="G1808" t="str">
            <v>I</v>
          </cell>
          <cell r="H1808">
            <v>69000</v>
          </cell>
          <cell r="I1808">
            <v>69000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2</v>
          </cell>
          <cell r="R1808" t="str">
            <v>OBRAS Y MEDIO AMBIENTE</v>
          </cell>
          <cell r="S1808">
            <v>18</v>
          </cell>
          <cell r="T1808" t="str">
            <v>CONSTRUCCION Y MANTENIMIENTO DE CAMINOS VECINALES</v>
          </cell>
          <cell r="U1808">
            <v>2</v>
          </cell>
          <cell r="V1808" t="str">
            <v>PROYECTOS - 2007 P/CONCLUSION</v>
          </cell>
          <cell r="W1808">
            <v>2345</v>
          </cell>
        </row>
        <row r="1809">
          <cell r="B1809" t="str">
            <v>B05-17717-00000</v>
          </cell>
          <cell r="C1809" t="str">
            <v>ENLOSETADO CALLE G Y H (FASE I)</v>
          </cell>
          <cell r="D1809" t="str">
            <v>ARTESANOS 27 DE MAYO</v>
          </cell>
          <cell r="E1809">
            <v>4</v>
          </cell>
          <cell r="F1809" t="str">
            <v>DISTRITO - 4</v>
          </cell>
          <cell r="G1809" t="str">
            <v>I</v>
          </cell>
          <cell r="H1809">
            <v>23700</v>
          </cell>
          <cell r="I1809">
            <v>13700</v>
          </cell>
          <cell r="J1809">
            <v>0</v>
          </cell>
          <cell r="K1809">
            <v>10000</v>
          </cell>
          <cell r="L1809">
            <v>0</v>
          </cell>
          <cell r="M1809">
            <v>0</v>
          </cell>
          <cell r="N1809">
            <v>10000</v>
          </cell>
          <cell r="O1809">
            <v>0</v>
          </cell>
          <cell r="P1809">
            <v>0</v>
          </cell>
          <cell r="Q1809">
            <v>2</v>
          </cell>
          <cell r="R1809" t="str">
            <v>OBRAS Y MEDIO AMBIENTE</v>
          </cell>
          <cell r="S1809">
            <v>18</v>
          </cell>
          <cell r="T1809" t="str">
            <v>CONSTRUCCION Y MANTENIMIENTO DE CAMINOS VECINALES</v>
          </cell>
          <cell r="U1809">
            <v>2</v>
          </cell>
          <cell r="V1809" t="str">
            <v>PROYECTOS - 2007 P/CONCLUSION</v>
          </cell>
          <cell r="W1809">
            <v>2346</v>
          </cell>
        </row>
        <row r="1810">
          <cell r="B1810" t="str">
            <v>B05-17767-00000</v>
          </cell>
          <cell r="C1810" t="str">
            <v>ENMALLADO CANCHA MULTIPLE</v>
          </cell>
          <cell r="D1810" t="str">
            <v>JUANA AZURDUY DE PADILLA U.V. FG</v>
          </cell>
          <cell r="E1810">
            <v>4</v>
          </cell>
          <cell r="F1810" t="str">
            <v>DISTRITO - 4</v>
          </cell>
          <cell r="G1810" t="str">
            <v>I</v>
          </cell>
          <cell r="H1810">
            <v>100000</v>
          </cell>
          <cell r="I1810">
            <v>70000</v>
          </cell>
          <cell r="J1810">
            <v>30000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2</v>
          </cell>
          <cell r="R1810" t="str">
            <v>OBRAS Y MEDIO AMBIENTE</v>
          </cell>
          <cell r="S1810">
            <v>12</v>
          </cell>
          <cell r="T1810" t="str">
            <v>INFRAESTRUCTURA URBANA Y RURAL</v>
          </cell>
          <cell r="U1810">
            <v>2</v>
          </cell>
          <cell r="V1810" t="str">
            <v>PROYECTOS - 2007 P/CONCLUSION</v>
          </cell>
          <cell r="W1810">
            <v>2347</v>
          </cell>
        </row>
        <row r="1811">
          <cell r="B1811" t="str">
            <v>B05-17730-00000</v>
          </cell>
          <cell r="C1811" t="str">
            <v>ENLOSETADO CALLE OMASUYOS (FASE II)</v>
          </cell>
          <cell r="D1811" t="str">
            <v>NUEVA JEERUSALEN</v>
          </cell>
          <cell r="E1811">
            <v>4</v>
          </cell>
          <cell r="F1811" t="str">
            <v>DISTRITO - 4</v>
          </cell>
          <cell r="G1811" t="str">
            <v>I</v>
          </cell>
          <cell r="H1811">
            <v>100000</v>
          </cell>
          <cell r="I1811">
            <v>70000</v>
          </cell>
          <cell r="J1811">
            <v>30000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2</v>
          </cell>
          <cell r="R1811" t="str">
            <v>OBRAS Y MEDIO AMBIENTE</v>
          </cell>
          <cell r="S1811">
            <v>18</v>
          </cell>
          <cell r="T1811" t="str">
            <v>CONSTRUCCION Y MANTENIMIENTO DE CAMINOS VECINALES</v>
          </cell>
          <cell r="U1811">
            <v>2</v>
          </cell>
          <cell r="V1811" t="str">
            <v>PROYECTOS - 2007 P/CONCLUSION</v>
          </cell>
          <cell r="W1811">
            <v>2348</v>
          </cell>
        </row>
        <row r="1812">
          <cell r="B1812" t="str">
            <v>B05-17303-00000</v>
          </cell>
          <cell r="C1812" t="str">
            <v>CONSTRUCCION CENTRO ARTESANAL DE CAPACITACION Y PRODUCCION</v>
          </cell>
          <cell r="D1812" t="str">
            <v>SAN FELIPE DE SEQUE SECTOR 10</v>
          </cell>
          <cell r="E1812">
            <v>4</v>
          </cell>
          <cell r="F1812" t="str">
            <v>DISTRITO - 4</v>
          </cell>
          <cell r="G1812" t="str">
            <v>I</v>
          </cell>
          <cell r="H1812">
            <v>37000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37000</v>
          </cell>
          <cell r="P1812">
            <v>0</v>
          </cell>
          <cell r="Q1812">
            <v>2</v>
          </cell>
          <cell r="R1812" t="str">
            <v>OBRAS Y MEDIO AMBIENTE</v>
          </cell>
          <cell r="S1812">
            <v>12</v>
          </cell>
          <cell r="T1812" t="str">
            <v>INFRAESTRUCTURA URBANA Y RURAL</v>
          </cell>
          <cell r="U1812">
            <v>2</v>
          </cell>
          <cell r="V1812" t="str">
            <v>PROYECTOS - 2007 P/CONCLUSION</v>
          </cell>
          <cell r="W1812">
            <v>2349</v>
          </cell>
        </row>
        <row r="1813">
          <cell r="B1813" t="str">
            <v>B05-17475-00000</v>
          </cell>
          <cell r="C1813" t="str">
            <v>CONSTRUCCION GRADERIAS Y MASTIL</v>
          </cell>
          <cell r="D1813" t="str">
            <v>SAN FELIPE DE SEQUE SECTOR 4</v>
          </cell>
          <cell r="E1813">
            <v>4</v>
          </cell>
          <cell r="F1813" t="str">
            <v>DISTRITO - 4</v>
          </cell>
          <cell r="G1813" t="str">
            <v>I</v>
          </cell>
          <cell r="H1813">
            <v>30000</v>
          </cell>
          <cell r="I1813">
            <v>30000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2</v>
          </cell>
          <cell r="R1813" t="str">
            <v>OBRAS Y MEDIO AMBIENTE</v>
          </cell>
          <cell r="S1813">
            <v>12</v>
          </cell>
          <cell r="T1813" t="str">
            <v>INFRAESTRUCTURA URBANA Y RURAL</v>
          </cell>
          <cell r="U1813">
            <v>2</v>
          </cell>
          <cell r="V1813" t="str">
            <v>PROYECTOS - 2007 P/CONCLUSION</v>
          </cell>
          <cell r="W1813">
            <v>2350</v>
          </cell>
        </row>
        <row r="1814">
          <cell r="B1814" t="str">
            <v>B05-17683-00000</v>
          </cell>
          <cell r="C1814" t="str">
            <v>CONSTRUCCION DE PLAZA (FASE I)</v>
          </cell>
          <cell r="D1814" t="str">
            <v>ILLIMANI MUNICIPAL</v>
          </cell>
          <cell r="E1814">
            <v>4</v>
          </cell>
          <cell r="F1814" t="str">
            <v>DISTRITO - 4</v>
          </cell>
          <cell r="G1814" t="str">
            <v>I</v>
          </cell>
          <cell r="H1814">
            <v>22135</v>
          </cell>
          <cell r="I1814">
            <v>22135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2</v>
          </cell>
          <cell r="R1814" t="str">
            <v>OBRAS Y MEDIO AMBIENTE</v>
          </cell>
          <cell r="S1814">
            <v>12</v>
          </cell>
          <cell r="T1814" t="str">
            <v>INFRAESTRUCTURA URBANA Y RURAL</v>
          </cell>
          <cell r="U1814">
            <v>2</v>
          </cell>
          <cell r="V1814" t="str">
            <v>PROYECTOS - 2007 P/CONCLUSION</v>
          </cell>
          <cell r="W1814">
            <v>2352</v>
          </cell>
        </row>
        <row r="1815">
          <cell r="B1815" t="str">
            <v>B05-17716-00000</v>
          </cell>
          <cell r="C1815" t="str">
            <v>ENLOSETADO CALLE DAVID VILLAZON Y GUILLERMO FRANCO VIC</v>
          </cell>
          <cell r="D1815" t="str">
            <v>ARTESANOS 4C</v>
          </cell>
          <cell r="E1815">
            <v>4</v>
          </cell>
          <cell r="F1815" t="str">
            <v>DISTRITO - 4</v>
          </cell>
          <cell r="G1815" t="str">
            <v>I</v>
          </cell>
          <cell r="H1815">
            <v>60000</v>
          </cell>
          <cell r="I1815">
            <v>30000</v>
          </cell>
          <cell r="J1815">
            <v>0</v>
          </cell>
          <cell r="K1815">
            <v>30000</v>
          </cell>
          <cell r="L1815">
            <v>0</v>
          </cell>
          <cell r="M1815">
            <v>0</v>
          </cell>
          <cell r="N1815">
            <v>30000</v>
          </cell>
          <cell r="O1815">
            <v>0</v>
          </cell>
          <cell r="P1815">
            <v>0</v>
          </cell>
          <cell r="Q1815">
            <v>2</v>
          </cell>
          <cell r="R1815" t="str">
            <v>OBRAS Y MEDIO AMBIENTE</v>
          </cell>
          <cell r="S1815">
            <v>18</v>
          </cell>
          <cell r="T1815" t="str">
            <v>CONSTRUCCION Y MANTENIMIENTO DE CAMINOS VECINALES</v>
          </cell>
          <cell r="U1815">
            <v>2</v>
          </cell>
          <cell r="V1815" t="str">
            <v>PROYECTOS - 2007 P/CONCLUSION</v>
          </cell>
          <cell r="W1815">
            <v>2353</v>
          </cell>
        </row>
        <row r="1816">
          <cell r="B1816" t="str">
            <v>B05-17304-00000</v>
          </cell>
          <cell r="C1816" t="str">
            <v>CONSTRUCCION CENTRO ARTESANAL DE CAPACITACION Y PRODUCCION</v>
          </cell>
          <cell r="D1816" t="str">
            <v>SAN FELIPE DE SEQUE SECTOR 7</v>
          </cell>
          <cell r="E1816">
            <v>4</v>
          </cell>
          <cell r="F1816" t="str">
            <v>DISTRITO - 4</v>
          </cell>
          <cell r="G1816" t="str">
            <v>I</v>
          </cell>
          <cell r="H1816">
            <v>60000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60000</v>
          </cell>
          <cell r="P1816">
            <v>0</v>
          </cell>
          <cell r="Q1816">
            <v>2</v>
          </cell>
          <cell r="R1816" t="str">
            <v>OBRAS Y MEDIO AMBIENTE</v>
          </cell>
          <cell r="S1816">
            <v>12</v>
          </cell>
          <cell r="T1816" t="str">
            <v>INFRAESTRUCTURA URBANA Y RURAL</v>
          </cell>
          <cell r="U1816">
            <v>2</v>
          </cell>
          <cell r="V1816" t="str">
            <v>PROYECTOS - 2007 P/CONCLUSION</v>
          </cell>
          <cell r="W1816">
            <v>2354</v>
          </cell>
        </row>
        <row r="1817">
          <cell r="B1817" t="str">
            <v>B05-17302-00000</v>
          </cell>
          <cell r="C1817" t="str">
            <v>CONSTRUCCION CENTRO ARTESANAL DE CAPACITACION Y PRODUCCION</v>
          </cell>
          <cell r="D1817" t="str">
            <v>MERCEDARIO SECTOR 7</v>
          </cell>
          <cell r="E1817">
            <v>4</v>
          </cell>
          <cell r="F1817" t="str">
            <v>DISTRITO - 4</v>
          </cell>
          <cell r="G1817" t="str">
            <v>I</v>
          </cell>
          <cell r="H1817">
            <v>25000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25000</v>
          </cell>
          <cell r="P1817">
            <v>0</v>
          </cell>
          <cell r="Q1817">
            <v>2</v>
          </cell>
          <cell r="R1817" t="str">
            <v>OBRAS Y MEDIO AMBIENTE</v>
          </cell>
          <cell r="S1817">
            <v>12</v>
          </cell>
          <cell r="T1817" t="str">
            <v>INFRAESTRUCTURA URBANA Y RURAL</v>
          </cell>
          <cell r="U1817">
            <v>2</v>
          </cell>
          <cell r="V1817" t="str">
            <v>PROYECTOS - 2007 P/CONCLUSION</v>
          </cell>
          <cell r="W1817">
            <v>2355</v>
          </cell>
        </row>
        <row r="1818">
          <cell r="B1818" t="str">
            <v>B05-17627-00000</v>
          </cell>
          <cell r="C1818" t="str">
            <v>DOTACION DE MATERIALES DE CONSTRUCCION PARA CORDONES DE ACERA</v>
          </cell>
          <cell r="D1818" t="str">
            <v>SAN FELIPE DE SEQUE SECTOR 3</v>
          </cell>
          <cell r="E1818">
            <v>4</v>
          </cell>
          <cell r="F1818" t="str">
            <v>DISTRITO - 4</v>
          </cell>
          <cell r="G1818" t="str">
            <v>I</v>
          </cell>
          <cell r="H1818">
            <v>50000</v>
          </cell>
          <cell r="I1818">
            <v>30000</v>
          </cell>
          <cell r="J1818">
            <v>20000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2</v>
          </cell>
          <cell r="R1818" t="str">
            <v>OBRAS Y MEDIO AMBIENTE</v>
          </cell>
          <cell r="S1818">
            <v>18</v>
          </cell>
          <cell r="T1818" t="str">
            <v>CONSTRUCCION Y MANTENIMIENTO DE CAMINOS VECINALES</v>
          </cell>
          <cell r="U1818">
            <v>2</v>
          </cell>
          <cell r="V1818" t="str">
            <v>PROYECTOS - 2007 P/CONCLUSION</v>
          </cell>
          <cell r="W1818">
            <v>2356</v>
          </cell>
        </row>
        <row r="1819">
          <cell r="B1819" t="str">
            <v>B05-17658-00000</v>
          </cell>
          <cell r="C1819" t="str">
            <v>DOTACION DE MATERIALES PARA CONSTRUCCION DE  ENLOSETADO CALLE SIMONA JOSEFA MANZANEDA</v>
          </cell>
          <cell r="D1819" t="str">
            <v>PEDRO DOMINGO MURILLO 4TA. SECCION</v>
          </cell>
          <cell r="E1819">
            <v>4</v>
          </cell>
          <cell r="F1819" t="str">
            <v>DISTRITO - 4</v>
          </cell>
          <cell r="G1819" t="str">
            <v>I</v>
          </cell>
          <cell r="H1819">
            <v>35000</v>
          </cell>
          <cell r="I1819">
            <v>35000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</v>
          </cell>
          <cell r="R1819" t="str">
            <v>OBRAS Y MEDIO AMBIENTE</v>
          </cell>
          <cell r="S1819">
            <v>18</v>
          </cell>
          <cell r="T1819" t="str">
            <v>CONSTRUCCION Y MANTENIMIENTO DE CAMINOS VECINALES</v>
          </cell>
          <cell r="U1819">
            <v>2</v>
          </cell>
          <cell r="V1819" t="str">
            <v>PROYECTOS - 2007 P/CONCLUSION</v>
          </cell>
          <cell r="W1819">
            <v>2357</v>
          </cell>
        </row>
        <row r="1820">
          <cell r="B1820" t="str">
            <v>B05-17548-00000</v>
          </cell>
          <cell r="C1820" t="str">
            <v>DOTACION DE CEMENTO PARA CONSTRUCCION DE CAMARAS PARA ALCANTARILLADO SANITARIO</v>
          </cell>
          <cell r="D1820" t="str">
            <v>JUANA AZURDUY DE PADILLA U.V. FG</v>
          </cell>
          <cell r="E1820">
            <v>4</v>
          </cell>
          <cell r="F1820" t="str">
            <v>DISTRITO - 4</v>
          </cell>
          <cell r="G1820" t="str">
            <v>I</v>
          </cell>
          <cell r="H1820">
            <v>15000</v>
          </cell>
          <cell r="I1820">
            <v>15000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2</v>
          </cell>
          <cell r="R1820" t="str">
            <v>OBRAS Y MEDIO AMBIENTE</v>
          </cell>
          <cell r="S1820">
            <v>15</v>
          </cell>
          <cell r="T1820" t="str">
            <v>PLAN USO DE DESECHOS SOLIDOS - ALCANTARILLADO SANITARIO</v>
          </cell>
          <cell r="U1820">
            <v>2</v>
          </cell>
          <cell r="V1820" t="str">
            <v>PROYECTOS - 2007 P/CONCLUSION</v>
          </cell>
          <cell r="W1820">
            <v>2359</v>
          </cell>
        </row>
        <row r="1821">
          <cell r="B1821" t="str">
            <v>B05-17797-00000</v>
          </cell>
          <cell r="C1821" t="str">
            <v>EQUIPAMIENTO MODULO POLICIAL</v>
          </cell>
          <cell r="D1821" t="str">
            <v>DISTRITAL D-4</v>
          </cell>
          <cell r="E1821">
            <v>4</v>
          </cell>
          <cell r="F1821" t="str">
            <v>DISTRITO - 4</v>
          </cell>
          <cell r="G1821" t="str">
            <v>I</v>
          </cell>
          <cell r="H1821">
            <v>60000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60000</v>
          </cell>
          <cell r="P1821">
            <v>0</v>
          </cell>
          <cell r="Q1821">
            <v>4</v>
          </cell>
          <cell r="R1821" t="str">
            <v>FORTALECIMIENTO INSTITUCIONAL</v>
          </cell>
          <cell r="S1821">
            <v>6</v>
          </cell>
          <cell r="T1821" t="str">
            <v>SERVICIOS DE SEGURIDAD CIUDADANA</v>
          </cell>
          <cell r="U1821">
            <v>2</v>
          </cell>
          <cell r="V1821" t="str">
            <v>PROYECTOS - 2007 P/CONCLUSION</v>
          </cell>
          <cell r="W1821">
            <v>2360</v>
          </cell>
        </row>
        <row r="1822">
          <cell r="B1822" t="str">
            <v>B05-17300-00000</v>
          </cell>
          <cell r="C1822" t="str">
            <v>CONSTRUCCION CENTRO ARTESANAL DE CAPACITACION Y PRODUCCION</v>
          </cell>
          <cell r="D1822" t="str">
            <v>COMPLEMENTO YUNGUYO I</v>
          </cell>
          <cell r="E1822">
            <v>4</v>
          </cell>
          <cell r="F1822" t="str">
            <v>DISTRITO - 4</v>
          </cell>
          <cell r="G1822" t="str">
            <v>I</v>
          </cell>
          <cell r="H1822">
            <v>100000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100000</v>
          </cell>
          <cell r="P1822">
            <v>0</v>
          </cell>
          <cell r="Q1822">
            <v>2</v>
          </cell>
          <cell r="R1822" t="str">
            <v>OBRAS Y MEDIO AMBIENTE</v>
          </cell>
          <cell r="S1822">
            <v>12</v>
          </cell>
          <cell r="T1822" t="str">
            <v>INFRAESTRUCTURA URBANA Y RURAL</v>
          </cell>
          <cell r="U1822">
            <v>2</v>
          </cell>
          <cell r="V1822" t="str">
            <v>PROYECTOS - 2007 P/CONCLUSION</v>
          </cell>
          <cell r="W1822">
            <v>2361</v>
          </cell>
        </row>
        <row r="1823">
          <cell r="B1823" t="str">
            <v>B05-17715-00000</v>
          </cell>
          <cell r="C1823" t="str">
            <v>ENLOSETADO CALLE COLCHANI (DOT. DE LOSETAS)</v>
          </cell>
          <cell r="D1823" t="str">
            <v>VILLA TUNARI 2DA. SECCION</v>
          </cell>
          <cell r="E1823">
            <v>15</v>
          </cell>
          <cell r="F1823" t="str">
            <v>DISTRITAL</v>
          </cell>
          <cell r="G1823" t="str">
            <v>I</v>
          </cell>
          <cell r="H1823">
            <v>40000</v>
          </cell>
          <cell r="I1823">
            <v>0</v>
          </cell>
          <cell r="J1823">
            <v>40000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2</v>
          </cell>
          <cell r="R1823" t="str">
            <v>OBRAS Y MEDIO AMBIENTE</v>
          </cell>
          <cell r="S1823">
            <v>18</v>
          </cell>
          <cell r="T1823" t="str">
            <v>CONSTRUCCION Y MANTENIMIENTO DE CAMINOS VECINALES</v>
          </cell>
          <cell r="U1823">
            <v>2</v>
          </cell>
          <cell r="V1823" t="str">
            <v>PROYECTOS - 2007 P/CONCLUSION</v>
          </cell>
          <cell r="W1823">
            <v>2363</v>
          </cell>
        </row>
        <row r="1824">
          <cell r="B1824" t="str">
            <v>B05-17774-00000</v>
          </cell>
          <cell r="C1824" t="str">
            <v>ENREJADO PLAZA 17</v>
          </cell>
          <cell r="D1824" t="str">
            <v>VILLA TUNARI 2DA. SECCION</v>
          </cell>
          <cell r="E1824">
            <v>4</v>
          </cell>
          <cell r="F1824" t="str">
            <v>DISTRITO - 4</v>
          </cell>
          <cell r="G1824" t="str">
            <v>I</v>
          </cell>
          <cell r="H1824">
            <v>15000</v>
          </cell>
          <cell r="I1824">
            <v>15000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2</v>
          </cell>
          <cell r="R1824" t="str">
            <v>OBRAS Y MEDIO AMBIENTE</v>
          </cell>
          <cell r="S1824">
            <v>14</v>
          </cell>
          <cell r="T1824" t="str">
            <v>DESARROLLO Y PRESERVACION DE MEDIO AMBIENTE</v>
          </cell>
          <cell r="U1824">
            <v>2</v>
          </cell>
          <cell r="V1824" t="str">
            <v>PROYECTOS - 2007 P/CONCLUSION</v>
          </cell>
          <cell r="W1824">
            <v>2364</v>
          </cell>
        </row>
        <row r="1825">
          <cell r="B1825" t="str">
            <v>B05-17505-00000</v>
          </cell>
          <cell r="C1825" t="str">
            <v>CONSTRUCCION MURO PERIMETRAL MODULO POLICIAL</v>
          </cell>
          <cell r="D1825" t="str">
            <v>DISTRITAL D-4</v>
          </cell>
          <cell r="E1825">
            <v>4</v>
          </cell>
          <cell r="F1825" t="str">
            <v>DISTRITO - 4</v>
          </cell>
          <cell r="G1825" t="str">
            <v>I</v>
          </cell>
          <cell r="H1825">
            <v>50000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50000</v>
          </cell>
          <cell r="P1825">
            <v>0</v>
          </cell>
          <cell r="Q1825">
            <v>2</v>
          </cell>
          <cell r="R1825" t="str">
            <v>OBRAS Y MEDIO AMBIENTE</v>
          </cell>
          <cell r="S1825">
            <v>6</v>
          </cell>
          <cell r="T1825" t="str">
            <v>SERVICIOS DE SEGURIDAD CIUDADANA</v>
          </cell>
          <cell r="U1825">
            <v>2</v>
          </cell>
          <cell r="V1825" t="str">
            <v>PROYECTOS - 2007 P/CONCLUSION</v>
          </cell>
          <cell r="W1825">
            <v>2365</v>
          </cell>
        </row>
        <row r="1826">
          <cell r="B1826" t="str">
            <v>B05-17622-00000</v>
          </cell>
          <cell r="C1826" t="str">
            <v>DOTACION DE MATERIALES DE CONSTRUCCION PARA BORDILLO DE CANCHA</v>
          </cell>
          <cell r="D1826" t="str">
            <v>16 DE FEBRERO FABRILES</v>
          </cell>
          <cell r="E1826">
            <v>4</v>
          </cell>
          <cell r="F1826" t="str">
            <v>DISTRITO - 4</v>
          </cell>
          <cell r="G1826" t="str">
            <v>I</v>
          </cell>
          <cell r="H1826">
            <v>10000</v>
          </cell>
          <cell r="I1826">
            <v>10000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2</v>
          </cell>
          <cell r="R1826" t="str">
            <v>OBRAS Y MEDIO AMBIENTE</v>
          </cell>
          <cell r="S1826">
            <v>12</v>
          </cell>
          <cell r="T1826" t="str">
            <v>INFRAESTRUCTURA URBANA Y RURAL</v>
          </cell>
          <cell r="U1826">
            <v>2</v>
          </cell>
          <cell r="V1826" t="str">
            <v>PROYECTOS - 2007 P/CONCLUSION</v>
          </cell>
          <cell r="W1826">
            <v>2366</v>
          </cell>
        </row>
        <row r="1827">
          <cell r="B1827" t="str">
            <v>B05-17782-00000</v>
          </cell>
          <cell r="C1827" t="str">
            <v>EQUIPAMIENTO CENTRO DE ACOPIO ARTESANAL</v>
          </cell>
          <cell r="D1827" t="str">
            <v>JUANA AZURDUY DE PADILLA U.V. A</v>
          </cell>
          <cell r="E1827">
            <v>4</v>
          </cell>
          <cell r="F1827" t="str">
            <v>DISTRITO - 4</v>
          </cell>
          <cell r="G1827" t="str">
            <v>I</v>
          </cell>
          <cell r="H1827">
            <v>60000</v>
          </cell>
          <cell r="I1827">
            <v>30000</v>
          </cell>
          <cell r="J1827">
            <v>30000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2</v>
          </cell>
          <cell r="R1827" t="str">
            <v>OBRAS Y MEDIO AMBIENTE</v>
          </cell>
          <cell r="S1827">
            <v>12</v>
          </cell>
          <cell r="T1827" t="str">
            <v>INFRAESTRUCTURA URBANA Y RURAL</v>
          </cell>
          <cell r="U1827">
            <v>2</v>
          </cell>
          <cell r="V1827" t="str">
            <v>PROYECTOS - 2007 P/CONCLUSION</v>
          </cell>
          <cell r="W1827">
            <v>2367</v>
          </cell>
        </row>
        <row r="1828">
          <cell r="B1828" t="str">
            <v>B05-17363-00000</v>
          </cell>
          <cell r="C1828" t="str">
            <v>CONSTRUCCION DE AULAS U.E. MARISCAL DE ZEPITA</v>
          </cell>
          <cell r="D1828" t="str">
            <v>ANEXO VILLA TUNARI</v>
          </cell>
          <cell r="E1828">
            <v>4</v>
          </cell>
          <cell r="F1828" t="str">
            <v>DISTRITO - 4</v>
          </cell>
          <cell r="G1828" t="str">
            <v>I</v>
          </cell>
          <cell r="H1828">
            <v>120000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120000</v>
          </cell>
          <cell r="P1828">
            <v>0</v>
          </cell>
          <cell r="Q1828">
            <v>1</v>
          </cell>
          <cell r="R1828" t="str">
            <v>PROTECCION SOCIAL</v>
          </cell>
          <cell r="S1828">
            <v>1</v>
          </cell>
          <cell r="T1828" t="str">
            <v>SERVICIO DE EDUCACION</v>
          </cell>
          <cell r="U1828">
            <v>2</v>
          </cell>
          <cell r="V1828" t="str">
            <v>PROYECTOS - 2007 P/CONCLUSION</v>
          </cell>
          <cell r="W1828">
            <v>2368</v>
          </cell>
        </row>
        <row r="1829">
          <cell r="B1829" t="str">
            <v>B05-17803-00000</v>
          </cell>
          <cell r="C1829" t="str">
            <v xml:space="preserve">EQUIPAMIENTO U.E.  SANTISIMA TRINIDAD </v>
          </cell>
          <cell r="D1829" t="str">
            <v>GRAN PODER</v>
          </cell>
          <cell r="E1829">
            <v>4</v>
          </cell>
          <cell r="F1829" t="str">
            <v>DISTRITO - 4</v>
          </cell>
          <cell r="G1829" t="str">
            <v>I</v>
          </cell>
          <cell r="H1829">
            <v>36678</v>
          </cell>
          <cell r="I1829">
            <v>0</v>
          </cell>
          <cell r="J1829">
            <v>0</v>
          </cell>
          <cell r="K1829">
            <v>36678</v>
          </cell>
          <cell r="L1829">
            <v>0</v>
          </cell>
          <cell r="M1829">
            <v>36678</v>
          </cell>
          <cell r="N1829">
            <v>0</v>
          </cell>
          <cell r="O1829">
            <v>0</v>
          </cell>
          <cell r="P1829">
            <v>0</v>
          </cell>
          <cell r="Q1829">
            <v>1</v>
          </cell>
          <cell r="R1829" t="str">
            <v>PROTECCION SOCIAL</v>
          </cell>
          <cell r="S1829">
            <v>1</v>
          </cell>
          <cell r="T1829" t="str">
            <v>SERVICIO DE EDUCACION</v>
          </cell>
          <cell r="U1829">
            <v>2</v>
          </cell>
          <cell r="V1829" t="str">
            <v>PROYECTOS - 2007 P/CONCLUSION</v>
          </cell>
          <cell r="W1829">
            <v>2369</v>
          </cell>
        </row>
        <row r="1830">
          <cell r="B1830" t="str">
            <v>B05-17366-00000</v>
          </cell>
          <cell r="C1830" t="str">
            <v>CONSTRUCCION DE AULAS U.E. RAUL SALMON DE LA BARRA (CONCLUSION)</v>
          </cell>
          <cell r="D1830" t="str">
            <v>VILLA FRANZ TAMAYO</v>
          </cell>
          <cell r="E1830">
            <v>4</v>
          </cell>
          <cell r="F1830" t="str">
            <v>DISTRITO - 4</v>
          </cell>
          <cell r="G1830" t="str">
            <v>I</v>
          </cell>
          <cell r="H1830">
            <v>50000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50000</v>
          </cell>
          <cell r="P1830">
            <v>0</v>
          </cell>
          <cell r="Q1830">
            <v>1</v>
          </cell>
          <cell r="R1830" t="str">
            <v>PROTECCION SOCIAL</v>
          </cell>
          <cell r="S1830">
            <v>1</v>
          </cell>
          <cell r="T1830" t="str">
            <v>SERVICIO DE EDUCACION</v>
          </cell>
          <cell r="U1830">
            <v>2</v>
          </cell>
          <cell r="V1830" t="str">
            <v>PROYECTOS - 2007 P/CONCLUSION</v>
          </cell>
          <cell r="W1830">
            <v>2370</v>
          </cell>
        </row>
        <row r="1831">
          <cell r="B1831" t="str">
            <v>B05-17626-00000</v>
          </cell>
          <cell r="C1831" t="str">
            <v>DOTACION DE MATERIALES DE CONSTRUCCION PARA CORDONES DE ACERA</v>
          </cell>
          <cell r="D1831" t="str">
            <v>GRAN PODER</v>
          </cell>
          <cell r="E1831">
            <v>4</v>
          </cell>
          <cell r="F1831" t="str">
            <v>DISTRITO - 4</v>
          </cell>
          <cell r="G1831" t="str">
            <v>I</v>
          </cell>
          <cell r="H1831">
            <v>50000</v>
          </cell>
          <cell r="I1831">
            <v>30000</v>
          </cell>
          <cell r="J1831">
            <v>20000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2</v>
          </cell>
          <cell r="R1831" t="str">
            <v>OBRAS Y MEDIO AMBIENTE</v>
          </cell>
          <cell r="S1831">
            <v>18</v>
          </cell>
          <cell r="T1831" t="str">
            <v>CONSTRUCCION Y MANTENIMIENTO DE CAMINOS VECINALES</v>
          </cell>
          <cell r="U1831">
            <v>2</v>
          </cell>
          <cell r="V1831" t="str">
            <v>PROYECTOS - 2007 P/CONCLUSION</v>
          </cell>
          <cell r="W1831">
            <v>2371</v>
          </cell>
        </row>
        <row r="1832">
          <cell r="B1832" t="str">
            <v>B05-17765-00000</v>
          </cell>
          <cell r="C1832" t="str">
            <v>DOTACION DE TUBOS PARA ALCANTARILLADO SANITARIO</v>
          </cell>
          <cell r="D1832" t="str">
            <v xml:space="preserve">31 DE JUNIO </v>
          </cell>
          <cell r="E1832">
            <v>4</v>
          </cell>
          <cell r="F1832" t="str">
            <v>DISTRITO - 4</v>
          </cell>
          <cell r="G1832" t="str">
            <v>I</v>
          </cell>
          <cell r="H1832">
            <v>50000</v>
          </cell>
          <cell r="I1832">
            <v>50000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2</v>
          </cell>
          <cell r="R1832" t="str">
            <v>OBRAS Y MEDIO AMBIENTE</v>
          </cell>
          <cell r="S1832">
            <v>15</v>
          </cell>
          <cell r="T1832" t="str">
            <v>PLAN USO DE DESECHOS SOLIDOS - ALCANTARILLADO SANITARIO</v>
          </cell>
          <cell r="U1832">
            <v>2</v>
          </cell>
          <cell r="V1832" t="str">
            <v>PROYECTOS - 2007 P/CONCLUSION</v>
          </cell>
          <cell r="W1832">
            <v>2372</v>
          </cell>
        </row>
        <row r="1833">
          <cell r="B1833" t="str">
            <v>B05-17284-00000</v>
          </cell>
          <cell r="C1833" t="str">
            <v>CONSTRUCCION AMBIENTE PARA REGULADOR DE GAS D-4</v>
          </cell>
          <cell r="D1833" t="str">
            <v>DISTRITAL D-4</v>
          </cell>
          <cell r="E1833">
            <v>4</v>
          </cell>
          <cell r="F1833" t="str">
            <v>DISTRITO - 4</v>
          </cell>
          <cell r="G1833" t="str">
            <v>I</v>
          </cell>
          <cell r="H1833">
            <v>13000</v>
          </cell>
          <cell r="I1833">
            <v>13000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2</v>
          </cell>
          <cell r="R1833" t="str">
            <v>OBRAS Y MEDIO AMBIENTE</v>
          </cell>
          <cell r="S1833">
            <v>12</v>
          </cell>
          <cell r="T1833" t="str">
            <v>INFRAESTRUCTURA URBANA Y RURAL</v>
          </cell>
          <cell r="U1833">
            <v>2</v>
          </cell>
          <cell r="V1833" t="str">
            <v>PROYECTOS - 2007 P/CONCLUSION</v>
          </cell>
          <cell r="W1833">
            <v>2373</v>
          </cell>
        </row>
        <row r="1834">
          <cell r="B1834" t="str">
            <v>B05-17760-00000</v>
          </cell>
          <cell r="C1834" t="str">
            <v>ENLOSETADO MANZANO K PATIO 34 (CERAMICA)</v>
          </cell>
          <cell r="D1834" t="str">
            <v>LOTES Y SERVICIOS</v>
          </cell>
          <cell r="E1834">
            <v>4</v>
          </cell>
          <cell r="F1834" t="str">
            <v>DISTRITO - 4</v>
          </cell>
          <cell r="G1834" t="str">
            <v>I</v>
          </cell>
          <cell r="H1834">
            <v>80000</v>
          </cell>
          <cell r="I1834">
            <v>50000</v>
          </cell>
          <cell r="J1834">
            <v>30000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2</v>
          </cell>
          <cell r="R1834" t="str">
            <v>OBRAS Y MEDIO AMBIENTE</v>
          </cell>
          <cell r="S1834">
            <v>18</v>
          </cell>
          <cell r="T1834" t="str">
            <v>CONSTRUCCION Y MANTENIMIENTO DE CAMINOS VECINALES</v>
          </cell>
          <cell r="U1834">
            <v>2</v>
          </cell>
          <cell r="V1834" t="str">
            <v>PROYECTOS - 2007 P/CONCLUSION</v>
          </cell>
          <cell r="W1834">
            <v>2374</v>
          </cell>
        </row>
        <row r="1835">
          <cell r="B1835" t="str">
            <v>B05-17834-00000</v>
          </cell>
          <cell r="C1835" t="str">
            <v>PAVIMENTADO CALLE JOSE MARTINIANO</v>
          </cell>
          <cell r="D1835" t="str">
            <v>INDUSTRIAL 10</v>
          </cell>
          <cell r="E1835">
            <v>4</v>
          </cell>
          <cell r="F1835" t="str">
            <v>DISTRITO - 4</v>
          </cell>
          <cell r="G1835" t="str">
            <v>I</v>
          </cell>
          <cell r="H1835">
            <v>102000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102000</v>
          </cell>
          <cell r="P1835">
            <v>0</v>
          </cell>
          <cell r="Q1835">
            <v>2</v>
          </cell>
          <cell r="R1835" t="str">
            <v>OBRAS Y MEDIO AMBIENTE</v>
          </cell>
          <cell r="S1835">
            <v>18</v>
          </cell>
          <cell r="T1835" t="str">
            <v>CONSTRUCCION Y MANTENIMIENTO DE CAMINOS VECINALES</v>
          </cell>
          <cell r="U1835">
            <v>2</v>
          </cell>
          <cell r="V1835" t="str">
            <v>PROYECTOS - 2007 P/CONCLUSION</v>
          </cell>
          <cell r="W1835">
            <v>2375</v>
          </cell>
        </row>
        <row r="1836">
          <cell r="B1836" t="str">
            <v>B05-17681-00000</v>
          </cell>
          <cell r="C1836" t="str">
            <v>DOTACION DE TUBERIAS PARA ALCANTARILLADO SANITARIO AV. CHOQUEYAPU, CALLE CHOJÑACALA Y DIABLO ROJO</v>
          </cell>
          <cell r="D1836" t="str">
            <v>JUANA AZURUY DE PADILLA BCDE</v>
          </cell>
          <cell r="E1836">
            <v>4</v>
          </cell>
          <cell r="F1836" t="str">
            <v>DISTRITO - 4</v>
          </cell>
          <cell r="G1836" t="str">
            <v>I</v>
          </cell>
          <cell r="H1836">
            <v>100000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100000</v>
          </cell>
          <cell r="P1836">
            <v>0</v>
          </cell>
          <cell r="Q1836">
            <v>2</v>
          </cell>
          <cell r="R1836" t="str">
            <v>OBRAS Y MEDIO AMBIENTE</v>
          </cell>
          <cell r="S1836">
            <v>15</v>
          </cell>
          <cell r="T1836" t="str">
            <v>PLAN USO DE DESECHOS SOLIDOS - ALCANTARILLADO SANITARIO</v>
          </cell>
          <cell r="U1836">
            <v>2</v>
          </cell>
          <cell r="V1836" t="str">
            <v>PROYECTOS - 2007 P/CONCLUSION</v>
          </cell>
          <cell r="W1836">
            <v>2376</v>
          </cell>
        </row>
        <row r="1837">
          <cell r="B1837" t="str">
            <v>B05-17800-00000</v>
          </cell>
          <cell r="C1837" t="str">
            <v>EQUIPAMIENTO SUBALCALDIA D-4 (RETROESCAVADORA)</v>
          </cell>
          <cell r="D1837" t="str">
            <v>DISTRITAL D-4</v>
          </cell>
          <cell r="E1837">
            <v>4</v>
          </cell>
          <cell r="F1837" t="str">
            <v>DISTRITO - 4</v>
          </cell>
          <cell r="G1837" t="str">
            <v>I</v>
          </cell>
          <cell r="H1837">
            <v>714000</v>
          </cell>
          <cell r="I1837">
            <v>714000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4</v>
          </cell>
          <cell r="R1837" t="str">
            <v>FORTALECIMIENTO INSTITUCIONAL</v>
          </cell>
          <cell r="S1837">
            <v>28</v>
          </cell>
          <cell r="T1837" t="str">
            <v>FORTALECIMIENTO SUB ALCALDIAS DISTRITALES</v>
          </cell>
          <cell r="U1837">
            <v>2</v>
          </cell>
          <cell r="V1837" t="str">
            <v>PROYECTOS - 2007 P/CONCLUSION</v>
          </cell>
          <cell r="W1837">
            <v>2377</v>
          </cell>
        </row>
        <row r="1838">
          <cell r="B1838" t="str">
            <v>B05-15326-00000</v>
          </cell>
          <cell r="C1838" t="str">
            <v>DOTACION DE LOSETAS CALLE 6A Y PASAJE 20</v>
          </cell>
          <cell r="D1838" t="str">
            <v>DISTRITO 4</v>
          </cell>
          <cell r="E1838">
            <v>4</v>
          </cell>
          <cell r="F1838" t="str">
            <v>DISTRITO - 4</v>
          </cell>
          <cell r="G1838" t="str">
            <v>I</v>
          </cell>
          <cell r="H1838">
            <v>82353</v>
          </cell>
          <cell r="I1838">
            <v>0</v>
          </cell>
          <cell r="J1838">
            <v>82353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2</v>
          </cell>
          <cell r="R1838" t="str">
            <v>OBRAS Y MEDIO AMBIENTE</v>
          </cell>
          <cell r="S1838">
            <v>18</v>
          </cell>
          <cell r="T1838" t="str">
            <v>CONSTRUCCION Y MANTENIMIENTO DE CAMINOS VECINALES</v>
          </cell>
          <cell r="U1838">
            <v>5</v>
          </cell>
          <cell r="V1838" t="str">
            <v>PROYECTOS GESTIONES PASADAS</v>
          </cell>
          <cell r="W1838">
            <v>2378</v>
          </cell>
        </row>
        <row r="1839">
          <cell r="B1839" t="str">
            <v>B05-17739-00000</v>
          </cell>
          <cell r="C1839" t="str">
            <v>ENLOSETADO CALLE SAN MATIAS</v>
          </cell>
          <cell r="D1839" t="str">
            <v>BRASIL</v>
          </cell>
          <cell r="E1839">
            <v>4</v>
          </cell>
          <cell r="F1839" t="str">
            <v>DISTRITO - 4</v>
          </cell>
          <cell r="G1839" t="str">
            <v>I</v>
          </cell>
          <cell r="H1839">
            <v>99999</v>
          </cell>
          <cell r="I1839">
            <v>99999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2</v>
          </cell>
          <cell r="R1839" t="str">
            <v>OBRAS Y MEDIO AMBIENTE</v>
          </cell>
          <cell r="S1839">
            <v>18</v>
          </cell>
          <cell r="T1839" t="str">
            <v>CONSTRUCCION Y MANTENIMIENTO DE CAMINOS VECINALES</v>
          </cell>
          <cell r="U1839">
            <v>2</v>
          </cell>
          <cell r="V1839" t="str">
            <v>PROYECTOS - 2007 P/CONCLUSION</v>
          </cell>
          <cell r="W1839">
            <v>2379</v>
          </cell>
        </row>
        <row r="1840">
          <cell r="B1840" t="str">
            <v>B05-17508-00000</v>
          </cell>
          <cell r="C1840" t="str">
            <v>CONSTRUCCION MURO PERIMETRAL U.E. EDUARDO AVAROA</v>
          </cell>
          <cell r="D1840" t="str">
            <v>DISTRITAL D-9</v>
          </cell>
          <cell r="E1840">
            <v>9</v>
          </cell>
          <cell r="F1840" t="str">
            <v>DISTRITO - 9</v>
          </cell>
          <cell r="G1840" t="str">
            <v>I</v>
          </cell>
          <cell r="H1840">
            <v>84000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84000</v>
          </cell>
          <cell r="P1840">
            <v>0</v>
          </cell>
          <cell r="Q1840">
            <v>1</v>
          </cell>
          <cell r="R1840" t="str">
            <v>PROTECCION SOCIAL</v>
          </cell>
          <cell r="S1840">
            <v>1</v>
          </cell>
          <cell r="T1840" t="str">
            <v>SERVICIO DE EDUCACION</v>
          </cell>
          <cell r="U1840">
            <v>2</v>
          </cell>
          <cell r="V1840" t="str">
            <v>PROYECTOS - 2007 P/CONCLUSION</v>
          </cell>
          <cell r="W1840">
            <v>2381</v>
          </cell>
        </row>
        <row r="1841">
          <cell r="B1841" t="str">
            <v/>
          </cell>
          <cell r="C1841" t="str">
            <v>MANTENIMIENTO BOMBA DE AGUA</v>
          </cell>
          <cell r="D1841" t="str">
            <v>POMAMAYA BAJA</v>
          </cell>
          <cell r="E1841">
            <v>9</v>
          </cell>
          <cell r="F1841" t="str">
            <v>DISTRITO - 9</v>
          </cell>
          <cell r="G1841" t="str">
            <v>I</v>
          </cell>
          <cell r="H1841">
            <v>17336</v>
          </cell>
          <cell r="I1841">
            <v>17336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2</v>
          </cell>
          <cell r="R1841" t="str">
            <v>OBRAS Y MEDIO AMBIENTE</v>
          </cell>
          <cell r="S1841">
            <v>34</v>
          </cell>
          <cell r="T1841" t="str">
            <v>SANEAMIENTO BASICO</v>
          </cell>
          <cell r="U1841">
            <v>2</v>
          </cell>
          <cell r="V1841" t="str">
            <v>PROYECTOS - 2007 P/CONCLUSION</v>
          </cell>
          <cell r="W1841">
            <v>2383</v>
          </cell>
        </row>
        <row r="1842">
          <cell r="B1842" t="str">
            <v>B05-17365-00000</v>
          </cell>
          <cell r="C1842" t="str">
            <v>CONSTRUCCION DE AULAS U.E. POMAMAYA ALTA (COMPLEMENTACION)</v>
          </cell>
          <cell r="D1842" t="str">
            <v>POMAMAYA ALTA</v>
          </cell>
          <cell r="E1842">
            <v>9</v>
          </cell>
          <cell r="F1842" t="str">
            <v>DISTRITO - 9</v>
          </cell>
          <cell r="G1842" t="str">
            <v>I</v>
          </cell>
          <cell r="H1842">
            <v>118000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118000</v>
          </cell>
          <cell r="P1842">
            <v>0</v>
          </cell>
          <cell r="Q1842">
            <v>1</v>
          </cell>
          <cell r="R1842" t="str">
            <v>PROTECCION SOCIAL</v>
          </cell>
          <cell r="S1842">
            <v>1</v>
          </cell>
          <cell r="T1842" t="str">
            <v>SERVICIO DE EDUCACION</v>
          </cell>
          <cell r="U1842">
            <v>2</v>
          </cell>
          <cell r="V1842" t="str">
            <v>PROYECTOS - 2007 P/CONCLUSION</v>
          </cell>
          <cell r="W1842">
            <v>2385</v>
          </cell>
        </row>
        <row r="1843">
          <cell r="B1843" t="str">
            <v/>
          </cell>
          <cell r="C1843" t="str">
            <v>MANTENIMIENTO TANQUE DE AGUA</v>
          </cell>
          <cell r="D1843" t="str">
            <v>POMAMAYA ALTA</v>
          </cell>
          <cell r="E1843">
            <v>9</v>
          </cell>
          <cell r="F1843" t="str">
            <v>DISTRITO - 9</v>
          </cell>
          <cell r="G1843" t="str">
            <v>I</v>
          </cell>
          <cell r="H1843">
            <v>17336</v>
          </cell>
          <cell r="I1843">
            <v>17336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2</v>
          </cell>
          <cell r="R1843" t="str">
            <v>OBRAS Y MEDIO AMBIENTE</v>
          </cell>
          <cell r="S1843">
            <v>34</v>
          </cell>
          <cell r="T1843" t="str">
            <v>SANEAMIENTO BASICO</v>
          </cell>
          <cell r="U1843">
            <v>2</v>
          </cell>
          <cell r="V1843" t="str">
            <v>PROYECTOS - 2007 P/CONCLUSION</v>
          </cell>
          <cell r="W1843">
            <v>2386</v>
          </cell>
        </row>
        <row r="1844">
          <cell r="B1844" t="str">
            <v>B05-17488-00000</v>
          </cell>
          <cell r="C1844" t="str">
            <v>CONSTRUCCION MODULO POLICIAL</v>
          </cell>
          <cell r="D1844" t="str">
            <v>POMAMAYA ALTA</v>
          </cell>
          <cell r="E1844">
            <v>9</v>
          </cell>
          <cell r="F1844" t="str">
            <v>DISTRITO - 9</v>
          </cell>
          <cell r="G1844" t="str">
            <v>I</v>
          </cell>
          <cell r="H1844">
            <v>65000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65000</v>
          </cell>
          <cell r="P1844">
            <v>0</v>
          </cell>
          <cell r="Q1844">
            <v>2</v>
          </cell>
          <cell r="R1844" t="str">
            <v>OBRAS Y MEDIO AMBIENTE</v>
          </cell>
          <cell r="S1844">
            <v>6</v>
          </cell>
          <cell r="T1844" t="str">
            <v>SERVICIOS DE SEGURIDAD CIUDADANA</v>
          </cell>
          <cell r="U1844">
            <v>2</v>
          </cell>
          <cell r="V1844" t="str">
            <v>PROYECTOS - 2007 P/CONCLUSION</v>
          </cell>
          <cell r="W1844">
            <v>2387</v>
          </cell>
        </row>
        <row r="1845">
          <cell r="B1845" t="str">
            <v>B05-17361-00000</v>
          </cell>
          <cell r="C1845" t="str">
            <v>CONSTRUCCION DE AULAS U.E. EL INGENIO</v>
          </cell>
          <cell r="D1845" t="str">
            <v>EL INGENIO</v>
          </cell>
          <cell r="E1845">
            <v>9</v>
          </cell>
          <cell r="F1845" t="str">
            <v>DISTRITO - 9</v>
          </cell>
          <cell r="G1845" t="str">
            <v>I</v>
          </cell>
          <cell r="H1845">
            <v>192336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192336</v>
          </cell>
          <cell r="P1845">
            <v>0</v>
          </cell>
          <cell r="Q1845">
            <v>1</v>
          </cell>
          <cell r="R1845" t="str">
            <v>PROTECCION SOCIAL</v>
          </cell>
          <cell r="S1845">
            <v>1</v>
          </cell>
          <cell r="T1845" t="str">
            <v>SERVICIO DE EDUCACION</v>
          </cell>
          <cell r="U1845">
            <v>2</v>
          </cell>
          <cell r="V1845" t="str">
            <v>PROYECTOS - 2007 P/CONCLUSION</v>
          </cell>
          <cell r="W1845">
            <v>2388</v>
          </cell>
        </row>
        <row r="1846">
          <cell r="B1846" t="str">
            <v>B05-17360-00000</v>
          </cell>
          <cell r="C1846" t="str">
            <v>CONSTRUCCION DE AULAS U.E. EL CARMEN</v>
          </cell>
          <cell r="D1846" t="str">
            <v>MILUNI BAJO</v>
          </cell>
          <cell r="E1846">
            <v>9</v>
          </cell>
          <cell r="F1846" t="str">
            <v>DISTRITO - 9</v>
          </cell>
          <cell r="G1846" t="str">
            <v>I</v>
          </cell>
          <cell r="H1846">
            <v>192336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192336</v>
          </cell>
          <cell r="P1846">
            <v>0</v>
          </cell>
          <cell r="Q1846">
            <v>1</v>
          </cell>
          <cell r="R1846" t="str">
            <v>PROTECCION SOCIAL</v>
          </cell>
          <cell r="S1846">
            <v>1</v>
          </cell>
          <cell r="T1846" t="str">
            <v>SERVICIO DE EDUCACION</v>
          </cell>
          <cell r="U1846">
            <v>2</v>
          </cell>
          <cell r="V1846" t="str">
            <v>PROYECTOS - 2007 P/CONCLUSION</v>
          </cell>
          <cell r="W1846">
            <v>2389</v>
          </cell>
        </row>
        <row r="1847">
          <cell r="B1847" t="str">
            <v>B05-17286-00000</v>
          </cell>
          <cell r="C1847" t="str">
            <v>CONSTRUCCION AULAS U.E. VILLANDRANI (CONCLUSION)</v>
          </cell>
          <cell r="D1847" t="str">
            <v>VILLANDRANI</v>
          </cell>
          <cell r="E1847">
            <v>9</v>
          </cell>
          <cell r="F1847" t="str">
            <v>DISTRITO - 9</v>
          </cell>
          <cell r="G1847" t="str">
            <v>I</v>
          </cell>
          <cell r="H1847">
            <v>100336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100336</v>
          </cell>
          <cell r="P1847">
            <v>0</v>
          </cell>
          <cell r="Q1847">
            <v>1</v>
          </cell>
          <cell r="R1847" t="str">
            <v>PROTECCION SOCIAL</v>
          </cell>
          <cell r="S1847">
            <v>1</v>
          </cell>
          <cell r="T1847" t="str">
            <v>SERVICIO DE EDUCACION</v>
          </cell>
          <cell r="U1847">
            <v>2</v>
          </cell>
          <cell r="V1847" t="str">
            <v>PROYECTOS - 2007 P/CONCLUSION</v>
          </cell>
          <cell r="W1847">
            <v>2390</v>
          </cell>
        </row>
        <row r="1848">
          <cell r="B1848" t="str">
            <v>B05-17521-00000</v>
          </cell>
          <cell r="C1848" t="str">
            <v>CONSTRUCCION SALA DE COMPUTACION U.E. VILLANDRANI</v>
          </cell>
          <cell r="D1848" t="str">
            <v>VILLANDRANI</v>
          </cell>
          <cell r="E1848">
            <v>9</v>
          </cell>
          <cell r="F1848" t="str">
            <v>DISTRITO - 9</v>
          </cell>
          <cell r="G1848" t="str">
            <v>I</v>
          </cell>
          <cell r="H1848">
            <v>100000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100000</v>
          </cell>
          <cell r="P1848">
            <v>0</v>
          </cell>
          <cell r="Q1848">
            <v>1</v>
          </cell>
          <cell r="R1848" t="str">
            <v>PROTECCION SOCIAL</v>
          </cell>
          <cell r="S1848">
            <v>1</v>
          </cell>
          <cell r="T1848" t="str">
            <v>SERVICIO DE EDUCACION</v>
          </cell>
          <cell r="U1848">
            <v>2</v>
          </cell>
          <cell r="V1848" t="str">
            <v>PROYECTOS - 2007 P/CONCLUSION</v>
          </cell>
          <cell r="W1848">
            <v>2391</v>
          </cell>
        </row>
        <row r="1849">
          <cell r="B1849" t="str">
            <v>B05-17367-00000</v>
          </cell>
          <cell r="C1849" t="str">
            <v>CONSTRUCCION DE AULAS U.E. VILLA ANDRANI</v>
          </cell>
          <cell r="D1849" t="str">
            <v>VILLA ANDRANI</v>
          </cell>
          <cell r="E1849">
            <v>9</v>
          </cell>
          <cell r="F1849" t="str">
            <v>DISTRITO - 9</v>
          </cell>
          <cell r="G1849" t="str">
            <v>I</v>
          </cell>
          <cell r="H1849">
            <v>200000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200000</v>
          </cell>
          <cell r="P1849">
            <v>0</v>
          </cell>
          <cell r="Q1849">
            <v>1</v>
          </cell>
          <cell r="R1849" t="str">
            <v>PROTECCION SOCIAL</v>
          </cell>
          <cell r="S1849">
            <v>1</v>
          </cell>
          <cell r="T1849" t="str">
            <v>SERVICIO DE EDUCACION</v>
          </cell>
          <cell r="U1849">
            <v>2</v>
          </cell>
          <cell r="V1849" t="str">
            <v>PROYECTOS - 2007 P/CONCLUSION</v>
          </cell>
          <cell r="W1849">
            <v>2392</v>
          </cell>
        </row>
        <row r="1850">
          <cell r="B1850" t="str">
            <v>B05-17485-00000</v>
          </cell>
          <cell r="C1850" t="str">
            <v>CONSTRUCCION MODULO POLICIAL</v>
          </cell>
          <cell r="D1850" t="str">
            <v>ALTO MILLUNI</v>
          </cell>
          <cell r="E1850">
            <v>9</v>
          </cell>
          <cell r="F1850" t="str">
            <v>DISTRITO - 9</v>
          </cell>
          <cell r="G1850" t="str">
            <v>I</v>
          </cell>
          <cell r="H1850">
            <v>92000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92000</v>
          </cell>
          <cell r="P1850">
            <v>0</v>
          </cell>
          <cell r="Q1850">
            <v>2</v>
          </cell>
          <cell r="R1850" t="str">
            <v>OBRAS Y MEDIO AMBIENTE</v>
          </cell>
          <cell r="S1850">
            <v>6</v>
          </cell>
          <cell r="T1850" t="str">
            <v>SERVICIOS DE SEGURIDAD CIUDADANA</v>
          </cell>
          <cell r="U1850">
            <v>2</v>
          </cell>
          <cell r="V1850" t="str">
            <v>PROYECTOS - 2007 P/CONCLUSION</v>
          </cell>
          <cell r="W1850">
            <v>2393</v>
          </cell>
        </row>
        <row r="1851">
          <cell r="B1851" t="str">
            <v>B05-17329-00000</v>
          </cell>
          <cell r="C1851" t="str">
            <v>CONSTRUCCION CENTRO DE SALUD</v>
          </cell>
          <cell r="D1851" t="str">
            <v>ALTO MILLUNI</v>
          </cell>
          <cell r="E1851">
            <v>9</v>
          </cell>
          <cell r="F1851" t="str">
            <v>DISTRITO - 9</v>
          </cell>
          <cell r="G1851" t="str">
            <v>I</v>
          </cell>
          <cell r="H1851">
            <v>83000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83000</v>
          </cell>
          <cell r="P1851">
            <v>0</v>
          </cell>
          <cell r="Q1851">
            <v>1</v>
          </cell>
          <cell r="R1851" t="str">
            <v>PROTECCION SOCIAL</v>
          </cell>
          <cell r="S1851">
            <v>2</v>
          </cell>
          <cell r="T1851" t="str">
            <v>SERVICIO DE SALUD</v>
          </cell>
          <cell r="U1851">
            <v>2</v>
          </cell>
          <cell r="V1851" t="str">
            <v>PROYECTOS - 2007 P/CONCLUSION</v>
          </cell>
          <cell r="W1851">
            <v>2395</v>
          </cell>
        </row>
        <row r="1852">
          <cell r="B1852" t="str">
            <v>B05-17322-00000</v>
          </cell>
          <cell r="C1852" t="str">
            <v>CONSTRUCCIÓN CENTRO ARTESANAL PARA LA CAPACITACIÓN Y PRODUCCIÓN COMUNITARIA</v>
          </cell>
          <cell r="D1852" t="str">
            <v>VILLA TAHUANTINSUYO</v>
          </cell>
          <cell r="E1852">
            <v>5</v>
          </cell>
          <cell r="F1852" t="str">
            <v>DISTRITO - 5</v>
          </cell>
          <cell r="G1852" t="str">
            <v>I</v>
          </cell>
          <cell r="H1852">
            <v>90081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90081</v>
          </cell>
          <cell r="P1852">
            <v>0</v>
          </cell>
          <cell r="Q1852">
            <v>2</v>
          </cell>
          <cell r="R1852" t="str">
            <v>OBRAS Y MEDIO AMBIENTE</v>
          </cell>
          <cell r="S1852">
            <v>12</v>
          </cell>
          <cell r="T1852" t="str">
            <v>INFRAESTRUCTURA URBANA Y RURAL</v>
          </cell>
          <cell r="U1852">
            <v>2</v>
          </cell>
          <cell r="V1852" t="str">
            <v>PROYECTOS - 2007 P/CONCLUSION</v>
          </cell>
          <cell r="W1852">
            <v>2396</v>
          </cell>
        </row>
        <row r="1853">
          <cell r="B1853" t="str">
            <v>B05-17578-00000</v>
          </cell>
          <cell r="C1853" t="str">
            <v>DOTACIÓN DE LOSETAS PARA CALLE TITO YUPANQUI</v>
          </cell>
          <cell r="D1853" t="str">
            <v>VILLA TAHUANTINSUYO</v>
          </cell>
          <cell r="E1853">
            <v>5</v>
          </cell>
          <cell r="F1853" t="str">
            <v>DISTRITO - 5</v>
          </cell>
          <cell r="G1853" t="str">
            <v>I</v>
          </cell>
          <cell r="H1853">
            <v>66527</v>
          </cell>
          <cell r="I1853">
            <v>11449</v>
          </cell>
          <cell r="J1853">
            <v>55078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2</v>
          </cell>
          <cell r="R1853" t="str">
            <v>OBRAS Y MEDIO AMBIENTE</v>
          </cell>
          <cell r="S1853">
            <v>18</v>
          </cell>
          <cell r="T1853" t="str">
            <v>CONSTRUCCION Y MANTENIMIENTO DE CAMINOS VECINALES</v>
          </cell>
          <cell r="U1853">
            <v>2</v>
          </cell>
          <cell r="V1853" t="str">
            <v>PROYECTOS - 2007 P/CONCLUSION</v>
          </cell>
          <cell r="W1853">
            <v>2397</v>
          </cell>
        </row>
        <row r="1854">
          <cell r="B1854" t="str">
            <v>B05-17557-00000</v>
          </cell>
          <cell r="C1854" t="str">
            <v>DOTACIÓN DE CEMENTO PARA CORDONES DE ACERA Y CUNETAS CALLES TITO YUPANQUI, CAMA CHICO, PROLONGACIÓN WILLAJ HUMA Y CHUCUITO.</v>
          </cell>
          <cell r="D1854" t="str">
            <v>VILLA TAHUANTINSUYO</v>
          </cell>
          <cell r="E1854">
            <v>5</v>
          </cell>
          <cell r="F1854" t="str">
            <v>DISTRITO - 5</v>
          </cell>
          <cell r="G1854" t="str">
            <v>I</v>
          </cell>
          <cell r="H1854">
            <v>15000</v>
          </cell>
          <cell r="I1854">
            <v>15000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2</v>
          </cell>
          <cell r="R1854" t="str">
            <v>OBRAS Y MEDIO AMBIENTE</v>
          </cell>
          <cell r="S1854">
            <v>18</v>
          </cell>
          <cell r="T1854" t="str">
            <v>CONSTRUCCION Y MANTENIMIENTO DE CAMINOS VECINALES</v>
          </cell>
          <cell r="U1854">
            <v>2</v>
          </cell>
          <cell r="V1854" t="str">
            <v>PROYECTOS - 2007 P/CONCLUSION</v>
          </cell>
          <cell r="W1854">
            <v>2398</v>
          </cell>
        </row>
        <row r="1855">
          <cell r="B1855" t="str">
            <v>B05-17362-00000</v>
          </cell>
          <cell r="C1855" t="str">
            <v>CONSTRUCCIÓN DE AULAS U.E. MARISCAL ANDRES DE SANTA CRUZ (FASE II)</v>
          </cell>
          <cell r="D1855" t="str">
            <v>VILLA TAHUANTINSUYO</v>
          </cell>
          <cell r="E1855">
            <v>5</v>
          </cell>
          <cell r="F1855" t="str">
            <v>DISTRITO - 5</v>
          </cell>
          <cell r="G1855" t="str">
            <v>I</v>
          </cell>
          <cell r="H1855">
            <v>100000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100000</v>
          </cell>
          <cell r="P1855">
            <v>0</v>
          </cell>
          <cell r="Q1855">
            <v>1</v>
          </cell>
          <cell r="R1855" t="str">
            <v>PROTECCION SOCIAL</v>
          </cell>
          <cell r="S1855">
            <v>1</v>
          </cell>
          <cell r="T1855" t="str">
            <v>SERVICIO DE EDUCACION</v>
          </cell>
          <cell r="U1855">
            <v>2</v>
          </cell>
          <cell r="V1855" t="str">
            <v>PROYECTOS - 2007 P/CONCLUSION</v>
          </cell>
          <cell r="W1855">
            <v>2399</v>
          </cell>
        </row>
        <row r="1856">
          <cell r="B1856" t="str">
            <v>B05-17421-00000</v>
          </cell>
          <cell r="C1856" t="str">
            <v>CONSTRUCCIÓN DE CAMERINOS, VESTIDORES Y BAÑO U.E. STRONGEST (FASE I)</v>
          </cell>
          <cell r="D1856" t="str">
            <v>SAN JUAN RIO SECO</v>
          </cell>
          <cell r="E1856">
            <v>5</v>
          </cell>
          <cell r="F1856" t="str">
            <v>DISTRITO - 5</v>
          </cell>
          <cell r="G1856" t="str">
            <v>I</v>
          </cell>
          <cell r="H1856">
            <v>14050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14050</v>
          </cell>
          <cell r="P1856">
            <v>0</v>
          </cell>
          <cell r="Q1856">
            <v>1</v>
          </cell>
          <cell r="R1856" t="str">
            <v>PROTECCION SOCIAL</v>
          </cell>
          <cell r="S1856">
            <v>1</v>
          </cell>
          <cell r="T1856" t="str">
            <v>SERVICIO DE EDUCACION</v>
          </cell>
          <cell r="U1856">
            <v>2</v>
          </cell>
          <cell r="V1856" t="str">
            <v>PROYECTOS - 2007 P/CONCLUSION</v>
          </cell>
          <cell r="W1856">
            <v>2400</v>
          </cell>
        </row>
        <row r="1857">
          <cell r="B1857" t="str">
            <v>B05-17741-00000</v>
          </cell>
          <cell r="C1857" t="str">
            <v>ENLOSETADO CALLE TARAHUTARANGA</v>
          </cell>
          <cell r="D1857" t="str">
            <v>SAN JUAN RIO SECO</v>
          </cell>
          <cell r="E1857">
            <v>5</v>
          </cell>
          <cell r="F1857" t="str">
            <v>DISTRITO - 5</v>
          </cell>
          <cell r="G1857" t="str">
            <v>I</v>
          </cell>
          <cell r="H1857">
            <v>40000</v>
          </cell>
          <cell r="I1857">
            <v>0</v>
          </cell>
          <cell r="J1857">
            <v>0</v>
          </cell>
          <cell r="K1857">
            <v>40000</v>
          </cell>
          <cell r="L1857">
            <v>0</v>
          </cell>
          <cell r="M1857">
            <v>0</v>
          </cell>
          <cell r="N1857">
            <v>40000</v>
          </cell>
          <cell r="O1857">
            <v>0</v>
          </cell>
          <cell r="P1857">
            <v>0</v>
          </cell>
          <cell r="Q1857">
            <v>2</v>
          </cell>
          <cell r="R1857" t="str">
            <v>OBRAS Y MEDIO AMBIENTE</v>
          </cell>
          <cell r="S1857">
            <v>18</v>
          </cell>
          <cell r="T1857" t="str">
            <v>CONSTRUCCION Y MANTENIMIENTO DE CAMINOS VECINALES</v>
          </cell>
          <cell r="U1857">
            <v>2</v>
          </cell>
          <cell r="V1857" t="str">
            <v>PROYECTOS - 2007 P/CONCLUSION</v>
          </cell>
          <cell r="W1857">
            <v>2401</v>
          </cell>
        </row>
        <row r="1858">
          <cell r="B1858" t="str">
            <v>B05-17558-00000</v>
          </cell>
          <cell r="C1858" t="str">
            <v xml:space="preserve">DOTACIÓN DE CEMENTO PARA CUNETAS CALLES LAGUNILLAS, HIGUERRA, PERERENDA, TARAHATANGA. </v>
          </cell>
          <cell r="D1858" t="str">
            <v>SAN JUAN RIO SECO</v>
          </cell>
          <cell r="E1858">
            <v>5</v>
          </cell>
          <cell r="F1858" t="str">
            <v>DISTRITO - 5</v>
          </cell>
          <cell r="G1858" t="str">
            <v>I</v>
          </cell>
          <cell r="H1858">
            <v>5000</v>
          </cell>
          <cell r="I1858">
            <v>5000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2</v>
          </cell>
          <cell r="R1858" t="str">
            <v>OBRAS Y MEDIO AMBIENTE</v>
          </cell>
          <cell r="S1858">
            <v>18</v>
          </cell>
          <cell r="T1858" t="str">
            <v>CONSTRUCCION Y MANTENIMIENTO DE CAMINOS VECINALES</v>
          </cell>
          <cell r="U1858">
            <v>2</v>
          </cell>
          <cell r="V1858" t="str">
            <v>PROYECTOS - 2007 P/CONCLUSION</v>
          </cell>
          <cell r="W1858">
            <v>2402</v>
          </cell>
        </row>
        <row r="1859">
          <cell r="B1859" t="str">
            <v>B05-17552-00000</v>
          </cell>
          <cell r="C1859" t="str">
            <v xml:space="preserve">DOTACIÓN DE CEMENTO PARA CORDONES DE ACERA AV. BRASIL, CALLE VENEZUELA Y GUATEMALA. </v>
          </cell>
          <cell r="D1859" t="str">
            <v>SOLIDARIDAD</v>
          </cell>
          <cell r="E1859">
            <v>5</v>
          </cell>
          <cell r="F1859" t="str">
            <v>DISTRITO - 5</v>
          </cell>
          <cell r="G1859" t="str">
            <v>I</v>
          </cell>
          <cell r="H1859">
            <v>20000</v>
          </cell>
          <cell r="I1859">
            <v>20000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2</v>
          </cell>
          <cell r="R1859" t="str">
            <v>OBRAS Y MEDIO AMBIENTE</v>
          </cell>
          <cell r="S1859">
            <v>18</v>
          </cell>
          <cell r="T1859" t="str">
            <v>CONSTRUCCION Y MANTENIMIENTO DE CAMINOS VECINALES</v>
          </cell>
          <cell r="U1859">
            <v>2</v>
          </cell>
          <cell r="V1859" t="str">
            <v>PROYECTOS - 2007 P/CONCLUSION</v>
          </cell>
          <cell r="W1859">
            <v>2403</v>
          </cell>
        </row>
        <row r="1860">
          <cell r="B1860" t="str">
            <v>B05-17318-00000</v>
          </cell>
          <cell r="C1860" t="str">
            <v>CONSTRUCCIÓN CENTRO ARTESANAL PARA LA CAPACITACIÓN Y PRODUCCIÓN COMUNITARIA</v>
          </cell>
          <cell r="D1860" t="str">
            <v>HUAYNA POTOSI 1RA. SECCIÓN</v>
          </cell>
          <cell r="E1860">
            <v>5</v>
          </cell>
          <cell r="F1860" t="str">
            <v>DISTRITO - 5</v>
          </cell>
          <cell r="G1860" t="str">
            <v>I</v>
          </cell>
          <cell r="H1860">
            <v>110846</v>
          </cell>
          <cell r="I1860">
            <v>0</v>
          </cell>
          <cell r="J1860">
            <v>39530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71316</v>
          </cell>
          <cell r="P1860">
            <v>0</v>
          </cell>
          <cell r="Q1860">
            <v>2</v>
          </cell>
          <cell r="R1860" t="str">
            <v>OBRAS Y MEDIO AMBIENTE</v>
          </cell>
          <cell r="S1860">
            <v>12</v>
          </cell>
          <cell r="T1860" t="str">
            <v>INFRAESTRUCTURA URBANA Y RURAL</v>
          </cell>
          <cell r="U1860">
            <v>2</v>
          </cell>
          <cell r="V1860" t="str">
            <v>PROYECTOS - 2007 P/CONCLUSION</v>
          </cell>
          <cell r="W1860">
            <v>2404</v>
          </cell>
        </row>
        <row r="1861">
          <cell r="B1861" t="str">
            <v>B05-17561-00000</v>
          </cell>
          <cell r="C1861" t="str">
            <v>DOTACIÓN DE CEMENTO PARA VACIADO CANCHA DE FUTSAL</v>
          </cell>
          <cell r="D1861" t="str">
            <v>HUAYNA POTOSI 1RA. SECCIÓN</v>
          </cell>
          <cell r="E1861">
            <v>5</v>
          </cell>
          <cell r="F1861" t="str">
            <v>DISTRITO - 5</v>
          </cell>
          <cell r="G1861" t="str">
            <v>I</v>
          </cell>
          <cell r="H1861">
            <v>5000</v>
          </cell>
          <cell r="I1861">
            <v>5000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2</v>
          </cell>
          <cell r="R1861" t="str">
            <v>OBRAS Y MEDIO AMBIENTE</v>
          </cell>
          <cell r="S1861">
            <v>12</v>
          </cell>
          <cell r="T1861" t="str">
            <v>INFRAESTRUCTURA URBANA Y RURAL</v>
          </cell>
          <cell r="U1861">
            <v>2</v>
          </cell>
          <cell r="V1861" t="str">
            <v>PROYECTOS - 2007 P/CONCLUSION</v>
          </cell>
          <cell r="W1861">
            <v>2406</v>
          </cell>
        </row>
        <row r="1862">
          <cell r="B1862" t="str">
            <v>B05-17759-00000</v>
          </cell>
          <cell r="C1862" t="str">
            <v>ENLOSETADO FINAL AV. JUAN PABLO II</v>
          </cell>
          <cell r="D1862" t="str">
            <v>RIO SECO EXTRANCA</v>
          </cell>
          <cell r="E1862">
            <v>5</v>
          </cell>
          <cell r="F1862" t="str">
            <v>DISTRITO - 5</v>
          </cell>
          <cell r="G1862" t="str">
            <v>I</v>
          </cell>
          <cell r="H1862">
            <v>15485</v>
          </cell>
          <cell r="I1862">
            <v>0</v>
          </cell>
          <cell r="J1862">
            <v>0</v>
          </cell>
          <cell r="K1862">
            <v>15485</v>
          </cell>
          <cell r="L1862">
            <v>0</v>
          </cell>
          <cell r="M1862">
            <v>0</v>
          </cell>
          <cell r="N1862">
            <v>15485</v>
          </cell>
          <cell r="O1862">
            <v>0</v>
          </cell>
          <cell r="P1862">
            <v>0</v>
          </cell>
          <cell r="Q1862">
            <v>2</v>
          </cell>
          <cell r="R1862" t="str">
            <v>OBRAS Y MEDIO AMBIENTE</v>
          </cell>
          <cell r="S1862">
            <v>18</v>
          </cell>
          <cell r="T1862" t="str">
            <v>CONSTRUCCION Y MANTENIMIENTO DE CAMINOS VECINALES</v>
          </cell>
          <cell r="U1862">
            <v>2</v>
          </cell>
          <cell r="V1862" t="str">
            <v>PROYECTOS - 2007 P/CONCLUSION</v>
          </cell>
          <cell r="W1862">
            <v>2407</v>
          </cell>
        </row>
        <row r="1863">
          <cell r="B1863" t="str">
            <v>B05-17697-00000</v>
          </cell>
          <cell r="C1863" t="str">
            <v>ENLOSETADO AV. JOSE MANUEL CORTEZ</v>
          </cell>
          <cell r="D1863" t="str">
            <v>MARISCAL SUCRE SECTOR "A"</v>
          </cell>
          <cell r="E1863">
            <v>5</v>
          </cell>
          <cell r="F1863" t="str">
            <v>DISTRITO - 5</v>
          </cell>
          <cell r="G1863" t="str">
            <v>I</v>
          </cell>
          <cell r="H1863">
            <v>82269</v>
          </cell>
          <cell r="I1863">
            <v>2876</v>
          </cell>
          <cell r="J1863">
            <v>39393</v>
          </cell>
          <cell r="K1863">
            <v>40000</v>
          </cell>
          <cell r="L1863">
            <v>0</v>
          </cell>
          <cell r="M1863">
            <v>0</v>
          </cell>
          <cell r="N1863">
            <v>40000</v>
          </cell>
          <cell r="O1863">
            <v>0</v>
          </cell>
          <cell r="P1863">
            <v>0</v>
          </cell>
          <cell r="Q1863">
            <v>2</v>
          </cell>
          <cell r="R1863" t="str">
            <v>OBRAS Y MEDIO AMBIENTE</v>
          </cell>
          <cell r="S1863">
            <v>18</v>
          </cell>
          <cell r="T1863" t="str">
            <v>CONSTRUCCION Y MANTENIMIENTO DE CAMINOS VECINALES</v>
          </cell>
          <cell r="U1863">
            <v>2</v>
          </cell>
          <cell r="V1863" t="str">
            <v>PROYECTOS - 2007 P/CONCLUSION</v>
          </cell>
          <cell r="W1863">
            <v>2408</v>
          </cell>
        </row>
        <row r="1864">
          <cell r="B1864" t="str">
            <v>B05-17320-00000</v>
          </cell>
          <cell r="C1864" t="str">
            <v>CONSTRUCCIÓN CENTRO ARTESANAL PARA LA CAPACITACIÓN Y PRODUCCIÓN COMUNITARIA (FASE I)</v>
          </cell>
          <cell r="D1864" t="str">
            <v>HUAYNA POTOSI 3RA. SECC.</v>
          </cell>
          <cell r="E1864">
            <v>5</v>
          </cell>
          <cell r="F1864" t="str">
            <v>DISTRITO - 5</v>
          </cell>
          <cell r="G1864" t="str">
            <v>I</v>
          </cell>
          <cell r="H1864">
            <v>97463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97463</v>
          </cell>
          <cell r="P1864">
            <v>0</v>
          </cell>
          <cell r="Q1864">
            <v>2</v>
          </cell>
          <cell r="R1864" t="str">
            <v>OBRAS Y MEDIO AMBIENTE</v>
          </cell>
          <cell r="S1864">
            <v>12</v>
          </cell>
          <cell r="T1864" t="str">
            <v>INFRAESTRUCTURA URBANA Y RURAL</v>
          </cell>
          <cell r="U1864">
            <v>2</v>
          </cell>
          <cell r="V1864" t="str">
            <v>PROYECTOS - 2007 P/CONCLUSION</v>
          </cell>
          <cell r="W1864">
            <v>2410</v>
          </cell>
        </row>
        <row r="1865">
          <cell r="B1865" t="str">
            <v>B05-17287-00000</v>
          </cell>
          <cell r="C1865" t="str">
            <v>CONSTRUCCIÓN BATERIAS DE BAÑO UE. REPUBLICA DE IRAN</v>
          </cell>
          <cell r="D1865" t="str">
            <v>EL INGENIO D-2 U-2</v>
          </cell>
          <cell r="E1865">
            <v>5</v>
          </cell>
          <cell r="F1865" t="str">
            <v>DISTRITO - 5</v>
          </cell>
          <cell r="G1865" t="str">
            <v>I</v>
          </cell>
          <cell r="H1865">
            <v>29861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29861</v>
          </cell>
          <cell r="P1865">
            <v>0</v>
          </cell>
          <cell r="Q1865">
            <v>1</v>
          </cell>
          <cell r="R1865" t="str">
            <v>PROTECCION SOCIAL</v>
          </cell>
          <cell r="S1865">
            <v>1</v>
          </cell>
          <cell r="T1865" t="str">
            <v>SERVICIO DE EDUCACION</v>
          </cell>
          <cell r="U1865">
            <v>2</v>
          </cell>
          <cell r="V1865" t="str">
            <v>PROYECTOS - 2007 P/CONCLUSION</v>
          </cell>
          <cell r="W1865">
            <v>2411</v>
          </cell>
        </row>
        <row r="1866">
          <cell r="B1866" t="str">
            <v>B05-17563-00000</v>
          </cell>
          <cell r="C1866" t="str">
            <v>DOTACIÓN DE CEMENTO PARA VACIADO DE PISO DE SEDE SOCIAL</v>
          </cell>
          <cell r="D1866" t="str">
            <v>EL INGENIO D-2 U-2</v>
          </cell>
          <cell r="E1866">
            <v>5</v>
          </cell>
          <cell r="F1866" t="str">
            <v>DISTRITO - 5</v>
          </cell>
          <cell r="G1866" t="str">
            <v>I</v>
          </cell>
          <cell r="H1866">
            <v>5150</v>
          </cell>
          <cell r="I1866">
            <v>0</v>
          </cell>
          <cell r="J1866">
            <v>5150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2</v>
          </cell>
          <cell r="R1866" t="str">
            <v>OBRAS Y MEDIO AMBIENTE</v>
          </cell>
          <cell r="S1866">
            <v>12</v>
          </cell>
          <cell r="T1866" t="str">
            <v>INFRAESTRUCTURA URBANA Y RURAL</v>
          </cell>
          <cell r="U1866">
            <v>2</v>
          </cell>
          <cell r="V1866" t="str">
            <v>PROYECTOS - 2007 P/CONCLUSION</v>
          </cell>
          <cell r="W1866">
            <v>2412</v>
          </cell>
        </row>
        <row r="1867">
          <cell r="B1867" t="str">
            <v>B05-17495-00000</v>
          </cell>
          <cell r="C1867" t="str">
            <v>CONSTRUCCIÓN MÓDULO POLICIAL</v>
          </cell>
          <cell r="D1867" t="str">
            <v>PLAN VIVIENDA VILLA ESPERANZA</v>
          </cell>
          <cell r="E1867">
            <v>5</v>
          </cell>
          <cell r="F1867" t="str">
            <v>DISTRITO - 5</v>
          </cell>
          <cell r="G1867" t="str">
            <v>I</v>
          </cell>
          <cell r="H1867">
            <v>11607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11607</v>
          </cell>
          <cell r="P1867">
            <v>0</v>
          </cell>
          <cell r="Q1867">
            <v>2</v>
          </cell>
          <cell r="R1867" t="str">
            <v>OBRAS Y MEDIO AMBIENTE</v>
          </cell>
          <cell r="S1867">
            <v>6</v>
          </cell>
          <cell r="T1867" t="str">
            <v>SERVICIOS DE SEGURIDAD CIUDADANA</v>
          </cell>
          <cell r="U1867">
            <v>2</v>
          </cell>
          <cell r="V1867" t="str">
            <v>PROYECTOS - 2007 P/CONCLUSION</v>
          </cell>
          <cell r="W1867">
            <v>2413</v>
          </cell>
        </row>
        <row r="1868">
          <cell r="B1868" t="str">
            <v>B05-17857-00000</v>
          </cell>
          <cell r="C1868" t="str">
            <v>VACIADO DE PATIO U.E. RAFAEL MENDOZA CASTELLON</v>
          </cell>
          <cell r="D1868" t="str">
            <v>PLAN VIVIENDA VILLA ESPERANZA</v>
          </cell>
          <cell r="E1868">
            <v>5</v>
          </cell>
          <cell r="F1868" t="str">
            <v>DISTRITO - 5</v>
          </cell>
          <cell r="G1868" t="str">
            <v>I</v>
          </cell>
          <cell r="H1868">
            <v>6000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6000</v>
          </cell>
          <cell r="P1868">
            <v>0</v>
          </cell>
          <cell r="Q1868">
            <v>1</v>
          </cell>
          <cell r="R1868" t="str">
            <v>PROTECCION SOCIAL</v>
          </cell>
          <cell r="S1868">
            <v>1</v>
          </cell>
          <cell r="T1868" t="str">
            <v>SERVICIO DE EDUCACION</v>
          </cell>
          <cell r="U1868">
            <v>2</v>
          </cell>
          <cell r="V1868" t="str">
            <v>PROYECTOS - 2007 P/CONCLUSION</v>
          </cell>
          <cell r="W1868">
            <v>2414</v>
          </cell>
        </row>
        <row r="1869">
          <cell r="B1869" t="str">
            <v>B05-17750-00000</v>
          </cell>
          <cell r="C1869" t="str">
            <v xml:space="preserve">ENLOSETADO CONTORNO PLAZUELA CALLES 7 Y 9 </v>
          </cell>
          <cell r="D1869" t="str">
            <v>PLAN VIVIENDA VILLA ESPERANZA</v>
          </cell>
          <cell r="E1869">
            <v>5</v>
          </cell>
          <cell r="F1869" t="str">
            <v>DISTRITO - 5</v>
          </cell>
          <cell r="G1869" t="str">
            <v>I</v>
          </cell>
          <cell r="H1869">
            <v>34443</v>
          </cell>
          <cell r="I1869">
            <v>4443</v>
          </cell>
          <cell r="J1869">
            <v>0</v>
          </cell>
          <cell r="K1869">
            <v>30000</v>
          </cell>
          <cell r="L1869">
            <v>0</v>
          </cell>
          <cell r="M1869">
            <v>0</v>
          </cell>
          <cell r="N1869">
            <v>30000</v>
          </cell>
          <cell r="O1869">
            <v>0</v>
          </cell>
          <cell r="P1869">
            <v>0</v>
          </cell>
          <cell r="Q1869">
            <v>2</v>
          </cell>
          <cell r="R1869" t="str">
            <v>OBRAS Y MEDIO AMBIENTE</v>
          </cell>
          <cell r="S1869">
            <v>18</v>
          </cell>
          <cell r="T1869" t="str">
            <v>CONSTRUCCION Y MANTENIMIENTO DE CAMINOS VECINALES</v>
          </cell>
          <cell r="U1869">
            <v>2</v>
          </cell>
          <cell r="V1869" t="str">
            <v>PROYECTOS - 2007 P/CONCLUSION</v>
          </cell>
          <cell r="W1869">
            <v>2415</v>
          </cell>
        </row>
        <row r="1870">
          <cell r="B1870" t="str">
            <v>B05-17805-00000</v>
          </cell>
          <cell r="C1870" t="str">
            <v>EQUIPAMIENTO U.E. GERMAN BUSCH I</v>
          </cell>
          <cell r="D1870" t="str">
            <v>GERMAN BUSCH 1-1-2</v>
          </cell>
          <cell r="E1870">
            <v>5</v>
          </cell>
          <cell r="F1870" t="str">
            <v>DISTRITO - 5</v>
          </cell>
          <cell r="G1870" t="str">
            <v>I</v>
          </cell>
          <cell r="H1870">
            <v>74868</v>
          </cell>
          <cell r="I1870">
            <v>0</v>
          </cell>
          <cell r="J1870">
            <v>0</v>
          </cell>
          <cell r="K1870">
            <v>74868</v>
          </cell>
          <cell r="L1870">
            <v>0</v>
          </cell>
          <cell r="M1870">
            <v>74868</v>
          </cell>
          <cell r="N1870">
            <v>0</v>
          </cell>
          <cell r="O1870">
            <v>0</v>
          </cell>
          <cell r="P1870">
            <v>0</v>
          </cell>
          <cell r="Q1870">
            <v>1</v>
          </cell>
          <cell r="R1870" t="str">
            <v>PROTECCION SOCIAL</v>
          </cell>
          <cell r="S1870">
            <v>1</v>
          </cell>
          <cell r="T1870" t="str">
            <v>SERVICIO DE EDUCACION</v>
          </cell>
          <cell r="U1870">
            <v>2</v>
          </cell>
          <cell r="V1870" t="str">
            <v>PROYECTOS - 2007 P/CONCLUSION</v>
          </cell>
          <cell r="W1870">
            <v>2416</v>
          </cell>
        </row>
        <row r="1871">
          <cell r="B1871" t="str">
            <v>B05-17632-00000</v>
          </cell>
          <cell r="C1871" t="str">
            <v>DOTACIÓN DE MATERIALES DE CONSTRUCCIÓN PARA CUBIERTA MATADERO MUNICIPAL</v>
          </cell>
          <cell r="D1871" t="str">
            <v>DISTRITAL</v>
          </cell>
          <cell r="E1871">
            <v>15</v>
          </cell>
          <cell r="F1871" t="str">
            <v>DISTRITAL</v>
          </cell>
          <cell r="G1871" t="str">
            <v>I</v>
          </cell>
          <cell r="H1871">
            <v>80000</v>
          </cell>
          <cell r="I1871">
            <v>0</v>
          </cell>
          <cell r="J1871">
            <v>80000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3</v>
          </cell>
          <cell r="R1871" t="str">
            <v>DESARROLLO ECONOMICO - PRODUCTIVO</v>
          </cell>
          <cell r="S1871">
            <v>8</v>
          </cell>
          <cell r="T1871" t="str">
            <v>PROMOCION DESARROLLO ECONOMICO URBANO</v>
          </cell>
          <cell r="U1871">
            <v>2</v>
          </cell>
          <cell r="V1871" t="str">
            <v>PROYECTOS - 2007 P/CONCLUSION</v>
          </cell>
          <cell r="W1871">
            <v>2417</v>
          </cell>
        </row>
        <row r="1872">
          <cell r="B1872" t="str">
            <v>B05-17740-00000</v>
          </cell>
          <cell r="C1872" t="str">
            <v>ENLOSETADO CALLE PROLONGACIÓN SERIONE</v>
          </cell>
          <cell r="D1872" t="str">
            <v>NUEVA ASUNCIÓN U.V. 3</v>
          </cell>
          <cell r="E1872">
            <v>5</v>
          </cell>
          <cell r="F1872" t="str">
            <v>DISTRITO - 5</v>
          </cell>
          <cell r="G1872" t="str">
            <v>I</v>
          </cell>
          <cell r="H1872">
            <v>30000</v>
          </cell>
          <cell r="I1872">
            <v>0</v>
          </cell>
          <cell r="J1872">
            <v>0</v>
          </cell>
          <cell r="K1872">
            <v>30000</v>
          </cell>
          <cell r="L1872">
            <v>0</v>
          </cell>
          <cell r="M1872">
            <v>0</v>
          </cell>
          <cell r="N1872">
            <v>30000</v>
          </cell>
          <cell r="O1872">
            <v>0</v>
          </cell>
          <cell r="P1872">
            <v>0</v>
          </cell>
          <cell r="Q1872">
            <v>2</v>
          </cell>
          <cell r="R1872" t="str">
            <v>OBRAS Y MEDIO AMBIENTE</v>
          </cell>
          <cell r="S1872">
            <v>18</v>
          </cell>
          <cell r="T1872" t="str">
            <v>CONSTRUCCION Y MANTENIMIENTO DE CAMINOS VECINALES</v>
          </cell>
          <cell r="U1872">
            <v>2</v>
          </cell>
          <cell r="V1872" t="str">
            <v>PROYECTOS - 2007 P/CONCLUSION</v>
          </cell>
          <cell r="W1872">
            <v>2418</v>
          </cell>
        </row>
        <row r="1873">
          <cell r="B1873" t="str">
            <v/>
          </cell>
          <cell r="C1873" t="str">
            <v>MANTENIMIENTO U.E. BOLIVIA PORTUGAL</v>
          </cell>
          <cell r="D1873" t="str">
            <v>NUEVA ASUNCIÓN U.V. 3</v>
          </cell>
          <cell r="E1873">
            <v>5</v>
          </cell>
          <cell r="F1873" t="str">
            <v>DISTRITO - 5</v>
          </cell>
          <cell r="G1873" t="str">
            <v>I</v>
          </cell>
          <cell r="H1873">
            <v>8056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8056</v>
          </cell>
          <cell r="P1873">
            <v>0</v>
          </cell>
          <cell r="Q1873">
            <v>1</v>
          </cell>
          <cell r="R1873" t="str">
            <v>PROTECCION SOCIAL</v>
          </cell>
          <cell r="S1873">
            <v>1</v>
          </cell>
          <cell r="T1873" t="str">
            <v>SERVICIO DE EDUCACION</v>
          </cell>
          <cell r="U1873">
            <v>2</v>
          </cell>
          <cell r="V1873" t="str">
            <v>PROYECTOS - 2007 P/CONCLUSION</v>
          </cell>
          <cell r="W1873">
            <v>2419</v>
          </cell>
        </row>
        <row r="1874">
          <cell r="B1874" t="str">
            <v>B05-17325-00000</v>
          </cell>
          <cell r="C1874" t="str">
            <v>CONSTRUCCIÓN CENTRO ARTESANAL PARA LA CAPACITACIÓN Y PRODUCCIÓN COMUNITARIA (FASE I)</v>
          </cell>
          <cell r="D1874" t="str">
            <v>EL INGENIO D-2 U-1</v>
          </cell>
          <cell r="E1874">
            <v>5</v>
          </cell>
          <cell r="F1874" t="str">
            <v>DISTRITO - 5</v>
          </cell>
          <cell r="G1874" t="str">
            <v>I</v>
          </cell>
          <cell r="H1874">
            <v>202820</v>
          </cell>
          <cell r="I1874">
            <v>100000</v>
          </cell>
          <cell r="J1874">
            <v>50000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52820</v>
          </cell>
          <cell r="P1874">
            <v>0</v>
          </cell>
          <cell r="Q1874">
            <v>2</v>
          </cell>
          <cell r="R1874" t="str">
            <v>OBRAS Y MEDIO AMBIENTE</v>
          </cell>
          <cell r="S1874">
            <v>12</v>
          </cell>
          <cell r="T1874" t="str">
            <v>INFRAESTRUCTURA URBANA Y RURAL</v>
          </cell>
          <cell r="U1874">
            <v>2</v>
          </cell>
          <cell r="V1874" t="str">
            <v>PROYECTOS - 2007 P/CONCLUSION</v>
          </cell>
          <cell r="W1874">
            <v>2420</v>
          </cell>
        </row>
        <row r="1875">
          <cell r="B1875" t="str">
            <v>B05-17846-00000</v>
          </cell>
          <cell r="C1875" t="str">
            <v>REFACCIÓN DE SEDE SOCIAL</v>
          </cell>
          <cell r="D1875" t="str">
            <v>EL INGENIO D-2 U-1</v>
          </cell>
          <cell r="E1875">
            <v>5</v>
          </cell>
          <cell r="F1875" t="str">
            <v>DISTRITO - 5</v>
          </cell>
          <cell r="G1875" t="str">
            <v>I</v>
          </cell>
          <cell r="H1875">
            <v>12586</v>
          </cell>
          <cell r="I1875">
            <v>0</v>
          </cell>
          <cell r="J1875">
            <v>12586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2</v>
          </cell>
          <cell r="R1875" t="str">
            <v>OBRAS Y MEDIO AMBIENTE</v>
          </cell>
          <cell r="S1875">
            <v>12</v>
          </cell>
          <cell r="T1875" t="str">
            <v>INFRAESTRUCTURA URBANA Y RURAL</v>
          </cell>
          <cell r="U1875">
            <v>2</v>
          </cell>
          <cell r="V1875" t="str">
            <v>PROYECTOS - 2007 P/CONCLUSION</v>
          </cell>
          <cell r="W1875">
            <v>2421</v>
          </cell>
        </row>
        <row r="1876">
          <cell r="B1876" t="str">
            <v>B05-17549-00000</v>
          </cell>
          <cell r="C1876" t="str">
            <v>DOTACIÓN DE CEMENTO PARA CONSTRUCCIÓN DE CORDONES DE ACERA AV. MARISCAL SANTA CRUZ Y ADYACENTES.</v>
          </cell>
          <cell r="D1876" t="str">
            <v>EL INGENIO D-2 U-1</v>
          </cell>
          <cell r="E1876">
            <v>5</v>
          </cell>
          <cell r="F1876" t="str">
            <v>DISTRITO - 5</v>
          </cell>
          <cell r="G1876" t="str">
            <v>I</v>
          </cell>
          <cell r="H1876">
            <v>15000</v>
          </cell>
          <cell r="I1876">
            <v>0</v>
          </cell>
          <cell r="J1876">
            <v>15000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2</v>
          </cell>
          <cell r="R1876" t="str">
            <v>OBRAS Y MEDIO AMBIENTE</v>
          </cell>
          <cell r="S1876">
            <v>18</v>
          </cell>
          <cell r="T1876" t="str">
            <v>CONSTRUCCION Y MANTENIMIENTO DE CAMINOS VECINALES</v>
          </cell>
          <cell r="U1876">
            <v>2</v>
          </cell>
          <cell r="V1876" t="str">
            <v>PROYECTOS - 2007 P/CONCLUSION</v>
          </cell>
          <cell r="W1876">
            <v>2422</v>
          </cell>
        </row>
        <row r="1877">
          <cell r="B1877" t="str">
            <v>B05-17314-00000</v>
          </cell>
          <cell r="C1877" t="str">
            <v>CONSTRUCCIÓN CENTRO ARTESANAL PARA LA CAPACITACIÓN Y PRODUCCIÓN COMUNITARIA</v>
          </cell>
          <cell r="D1877" t="str">
            <v>ANEXO MERCURIO</v>
          </cell>
          <cell r="E1877">
            <v>5</v>
          </cell>
          <cell r="F1877" t="str">
            <v>DISTRITO - 5</v>
          </cell>
          <cell r="G1877" t="str">
            <v>I</v>
          </cell>
          <cell r="H1877">
            <v>15000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15000</v>
          </cell>
          <cell r="P1877">
            <v>0</v>
          </cell>
          <cell r="Q1877">
            <v>2</v>
          </cell>
          <cell r="R1877" t="str">
            <v>OBRAS Y MEDIO AMBIENTE</v>
          </cell>
          <cell r="S1877">
            <v>12</v>
          </cell>
          <cell r="T1877" t="str">
            <v>INFRAESTRUCTURA URBANA Y RURAL</v>
          </cell>
          <cell r="U1877">
            <v>2</v>
          </cell>
          <cell r="V1877" t="str">
            <v>PROYECTOS - 2007 P/CONCLUSION</v>
          </cell>
          <cell r="W1877">
            <v>2423</v>
          </cell>
        </row>
        <row r="1878">
          <cell r="B1878" t="str">
            <v>B05-17726-00000</v>
          </cell>
          <cell r="C1878" t="str">
            <v>ENLOSETADO CALLE MENDEZ</v>
          </cell>
          <cell r="D1878" t="str">
            <v>ATALAYA</v>
          </cell>
          <cell r="E1878">
            <v>5</v>
          </cell>
          <cell r="F1878" t="str">
            <v>DISTRITO - 5</v>
          </cell>
          <cell r="G1878" t="str">
            <v>I</v>
          </cell>
          <cell r="H1878">
            <v>20490</v>
          </cell>
          <cell r="I1878">
            <v>0</v>
          </cell>
          <cell r="J1878">
            <v>490</v>
          </cell>
          <cell r="K1878">
            <v>20000</v>
          </cell>
          <cell r="L1878">
            <v>0</v>
          </cell>
          <cell r="M1878">
            <v>0</v>
          </cell>
          <cell r="N1878">
            <v>20000</v>
          </cell>
          <cell r="O1878">
            <v>0</v>
          </cell>
          <cell r="P1878">
            <v>0</v>
          </cell>
          <cell r="Q1878">
            <v>2</v>
          </cell>
          <cell r="R1878" t="str">
            <v>OBRAS Y MEDIO AMBIENTE</v>
          </cell>
          <cell r="S1878">
            <v>18</v>
          </cell>
          <cell r="T1878" t="str">
            <v>CONSTRUCCION Y MANTENIMIENTO DE CAMINOS VECINALES</v>
          </cell>
          <cell r="U1878">
            <v>2</v>
          </cell>
          <cell r="V1878" t="str">
            <v>PROYECTOS - 2007 P/CONCLUSION</v>
          </cell>
          <cell r="W1878">
            <v>2424</v>
          </cell>
        </row>
        <row r="1879">
          <cell r="B1879" t="str">
            <v>B05-17724-00000</v>
          </cell>
          <cell r="C1879" t="str">
            <v>ENLOSETADO CALLE JULIAN APAZA (COMPLEMENTACIÓN)</v>
          </cell>
          <cell r="D1879" t="str">
            <v>COMPLEMENTO MEJILLONES</v>
          </cell>
          <cell r="E1879">
            <v>5</v>
          </cell>
          <cell r="F1879" t="str">
            <v>DISTRITO - 5</v>
          </cell>
          <cell r="G1879" t="str">
            <v>I</v>
          </cell>
          <cell r="H1879">
            <v>24970</v>
          </cell>
          <cell r="I1879">
            <v>9970</v>
          </cell>
          <cell r="J1879">
            <v>0</v>
          </cell>
          <cell r="K1879">
            <v>15000</v>
          </cell>
          <cell r="L1879">
            <v>0</v>
          </cell>
          <cell r="M1879">
            <v>0</v>
          </cell>
          <cell r="N1879">
            <v>15000</v>
          </cell>
          <cell r="O1879">
            <v>0</v>
          </cell>
          <cell r="P1879">
            <v>0</v>
          </cell>
          <cell r="Q1879">
            <v>2</v>
          </cell>
          <cell r="R1879" t="str">
            <v>OBRAS Y MEDIO AMBIENTE</v>
          </cell>
          <cell r="S1879">
            <v>18</v>
          </cell>
          <cell r="T1879" t="str">
            <v>CONSTRUCCION Y MANTENIMIENTO DE CAMINOS VECINALES</v>
          </cell>
          <cell r="U1879">
            <v>2</v>
          </cell>
          <cell r="V1879" t="str">
            <v>PROYECTOS - 2007 P/CONCLUSION</v>
          </cell>
          <cell r="W1879">
            <v>2425</v>
          </cell>
        </row>
        <row r="1880">
          <cell r="B1880" t="str">
            <v>B05-17315-00000</v>
          </cell>
          <cell r="C1880" t="str">
            <v>CONSTRUCCIÓN CENTRO ARTESANAL PARA LA CAPACITACIÓN Y PRODUCCIÓN COMUNITARIA</v>
          </cell>
          <cell r="D1880" t="str">
            <v>COMPLEMENTO MEJILLONES</v>
          </cell>
          <cell r="E1880">
            <v>5</v>
          </cell>
          <cell r="F1880" t="str">
            <v>DISTRITO - 5</v>
          </cell>
          <cell r="G1880" t="str">
            <v>I</v>
          </cell>
          <cell r="H1880">
            <v>5000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5000</v>
          </cell>
          <cell r="P1880">
            <v>0</v>
          </cell>
          <cell r="Q1880">
            <v>2</v>
          </cell>
          <cell r="R1880" t="str">
            <v>OBRAS Y MEDIO AMBIENTE</v>
          </cell>
          <cell r="S1880">
            <v>12</v>
          </cell>
          <cell r="T1880" t="str">
            <v>INFRAESTRUCTURA URBANA Y RURAL</v>
          </cell>
          <cell r="U1880">
            <v>2</v>
          </cell>
          <cell r="V1880" t="str">
            <v>PROYECTOS - 2007 P/CONCLUSION</v>
          </cell>
          <cell r="W1880">
            <v>2426</v>
          </cell>
        </row>
        <row r="1881">
          <cell r="B1881" t="str">
            <v>B05-17518-00000</v>
          </cell>
          <cell r="C1881" t="str">
            <v>CONSTRUCCIÓN PLAZA (FASE II)</v>
          </cell>
          <cell r="D1881" t="str">
            <v>MERCURIO</v>
          </cell>
          <cell r="E1881">
            <v>5</v>
          </cell>
          <cell r="F1881" t="str">
            <v>DISTRITO - 5</v>
          </cell>
          <cell r="G1881" t="str">
            <v>I</v>
          </cell>
          <cell r="H1881">
            <v>12320</v>
          </cell>
          <cell r="I1881">
            <v>0</v>
          </cell>
          <cell r="J1881">
            <v>12320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2</v>
          </cell>
          <cell r="R1881" t="str">
            <v>OBRAS Y MEDIO AMBIENTE</v>
          </cell>
          <cell r="S1881">
            <v>12</v>
          </cell>
          <cell r="T1881" t="str">
            <v>INFRAESTRUCTURA URBANA Y RURAL</v>
          </cell>
          <cell r="U1881">
            <v>2</v>
          </cell>
          <cell r="V1881" t="str">
            <v>PROYECTOS - 2007 P/CONCLUSION</v>
          </cell>
          <cell r="W1881">
            <v>2427</v>
          </cell>
        </row>
        <row r="1882">
          <cell r="B1882" t="str">
            <v>B05-17859-00000</v>
          </cell>
          <cell r="C1882" t="str">
            <v>VACIADO DE PISO U.E. ILLIMANI</v>
          </cell>
          <cell r="D1882" t="str">
            <v>MERCURIO</v>
          </cell>
          <cell r="E1882">
            <v>5</v>
          </cell>
          <cell r="F1882" t="str">
            <v>DISTRITO - 5</v>
          </cell>
          <cell r="G1882" t="str">
            <v>I</v>
          </cell>
          <cell r="H1882">
            <v>25000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25000</v>
          </cell>
          <cell r="P1882">
            <v>0</v>
          </cell>
          <cell r="Q1882">
            <v>1</v>
          </cell>
          <cell r="R1882" t="str">
            <v>PROTECCION SOCIAL</v>
          </cell>
          <cell r="S1882">
            <v>1</v>
          </cell>
          <cell r="T1882" t="str">
            <v>SERVICIO DE EDUCACION</v>
          </cell>
          <cell r="U1882">
            <v>2</v>
          </cell>
          <cell r="V1882" t="str">
            <v>PROYECTOS - 2007 P/CONCLUSION</v>
          </cell>
          <cell r="W1882">
            <v>2428</v>
          </cell>
        </row>
        <row r="1883">
          <cell r="B1883" t="str">
            <v>B05-17448-00000</v>
          </cell>
          <cell r="C1883" t="str">
            <v>CONSTRUCCIÓN DE LABORATORIO Y BIBLIOTECA U.E. RAFAEL MENDOZA CASTILLO</v>
          </cell>
          <cell r="D1883" t="str">
            <v>VILLA ESPERANZA</v>
          </cell>
          <cell r="E1883">
            <v>5</v>
          </cell>
          <cell r="F1883" t="str">
            <v>DISTRITO - 5</v>
          </cell>
          <cell r="G1883" t="str">
            <v>I</v>
          </cell>
          <cell r="H1883">
            <v>74482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74482</v>
          </cell>
          <cell r="P1883">
            <v>0</v>
          </cell>
          <cell r="Q1883">
            <v>1</v>
          </cell>
          <cell r="R1883" t="str">
            <v>PROTECCION SOCIAL</v>
          </cell>
          <cell r="S1883">
            <v>1</v>
          </cell>
          <cell r="T1883" t="str">
            <v>SERVICIO DE EDUCACION</v>
          </cell>
          <cell r="U1883">
            <v>2</v>
          </cell>
          <cell r="V1883" t="str">
            <v>PROYECTOS - 2007 P/CONCLUSION</v>
          </cell>
          <cell r="W1883">
            <v>2429</v>
          </cell>
        </row>
        <row r="1884">
          <cell r="B1884" t="str">
            <v>B05-17775-00000</v>
          </cell>
          <cell r="C1884" t="str">
            <v xml:space="preserve">ENREJADO PLAZA 24 DE SEPTIEMBRE </v>
          </cell>
          <cell r="D1884" t="str">
            <v>VILLA ESPERANZA</v>
          </cell>
          <cell r="E1884">
            <v>5</v>
          </cell>
          <cell r="F1884" t="str">
            <v>DISTRITO - 5</v>
          </cell>
          <cell r="G1884" t="str">
            <v>I</v>
          </cell>
          <cell r="H1884">
            <v>60000</v>
          </cell>
          <cell r="I1884">
            <v>0</v>
          </cell>
          <cell r="J1884">
            <v>60000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2</v>
          </cell>
          <cell r="R1884" t="str">
            <v>OBRAS Y MEDIO AMBIENTE</v>
          </cell>
          <cell r="S1884">
            <v>14</v>
          </cell>
          <cell r="T1884" t="str">
            <v>DESARROLLO Y PRESERVACION DE MEDIO AMBIENTE</v>
          </cell>
          <cell r="U1884">
            <v>2</v>
          </cell>
          <cell r="V1884" t="str">
            <v>PROYECTOS - 2007 P/CONCLUSION</v>
          </cell>
          <cell r="W1884">
            <v>2430</v>
          </cell>
        </row>
        <row r="1885">
          <cell r="B1885" t="str">
            <v>B05-17474-00000</v>
          </cell>
          <cell r="C1885" t="str">
            <v>CONSTRUCCIÓN GRADERIAS CANCHA DE FUTBOL</v>
          </cell>
          <cell r="D1885" t="str">
            <v>VILLA ESPERANZA</v>
          </cell>
          <cell r="E1885">
            <v>5</v>
          </cell>
          <cell r="F1885" t="str">
            <v>DISTRITO - 5</v>
          </cell>
          <cell r="G1885" t="str">
            <v>I</v>
          </cell>
          <cell r="H1885">
            <v>46050</v>
          </cell>
          <cell r="I1885">
            <v>0</v>
          </cell>
          <cell r="J1885">
            <v>46050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2</v>
          </cell>
          <cell r="R1885" t="str">
            <v>OBRAS Y MEDIO AMBIENTE</v>
          </cell>
          <cell r="S1885">
            <v>12</v>
          </cell>
          <cell r="T1885" t="str">
            <v>INFRAESTRUCTURA URBANA Y RURAL</v>
          </cell>
          <cell r="U1885">
            <v>2</v>
          </cell>
          <cell r="V1885" t="str">
            <v>PROYECTOS - 2007 P/CONCLUSION</v>
          </cell>
          <cell r="W1885">
            <v>2431</v>
          </cell>
        </row>
        <row r="1886">
          <cell r="B1886" t="str">
            <v>B05-17707-00000</v>
          </cell>
          <cell r="C1886" t="str">
            <v>ENLOSETADO CALLE 8 (SIN PROVISIÓN DE LOSETAS)</v>
          </cell>
          <cell r="D1886" t="str">
            <v>VILLA ESPERANZA</v>
          </cell>
          <cell r="E1886">
            <v>5</v>
          </cell>
          <cell r="F1886" t="str">
            <v>DISTRITO - 5</v>
          </cell>
          <cell r="G1886" t="str">
            <v>I</v>
          </cell>
          <cell r="H1886">
            <v>9871</v>
          </cell>
          <cell r="I1886">
            <v>7050</v>
          </cell>
          <cell r="J1886">
            <v>2821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2</v>
          </cell>
          <cell r="R1886" t="str">
            <v>OBRAS Y MEDIO AMBIENTE</v>
          </cell>
          <cell r="S1886">
            <v>18</v>
          </cell>
          <cell r="T1886" t="str">
            <v>CONSTRUCCION Y MANTENIMIENTO DE CAMINOS VECINALES</v>
          </cell>
          <cell r="U1886">
            <v>2</v>
          </cell>
          <cell r="V1886" t="str">
            <v>PROYECTOS - 2007 P/CONCLUSION</v>
          </cell>
          <cell r="W1886">
            <v>2432</v>
          </cell>
        </row>
        <row r="1887">
          <cell r="B1887" t="str">
            <v>B05-17494-00000</v>
          </cell>
          <cell r="C1887" t="str">
            <v>CONSTRUCCIÓN MÓDULO POLICIAL</v>
          </cell>
          <cell r="D1887" t="str">
            <v>EL INGENIO D-1 U.V. 2</v>
          </cell>
          <cell r="E1887">
            <v>5</v>
          </cell>
          <cell r="F1887" t="str">
            <v>DISTRITO - 5</v>
          </cell>
          <cell r="G1887" t="str">
            <v>I</v>
          </cell>
          <cell r="H1887">
            <v>100000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100000</v>
          </cell>
          <cell r="P1887">
            <v>0</v>
          </cell>
          <cell r="Q1887">
            <v>2</v>
          </cell>
          <cell r="R1887" t="str">
            <v>OBRAS Y MEDIO AMBIENTE</v>
          </cell>
          <cell r="S1887">
            <v>6</v>
          </cell>
          <cell r="T1887" t="str">
            <v>SERVICIOS DE SEGURIDAD CIUDADANA</v>
          </cell>
          <cell r="U1887">
            <v>2</v>
          </cell>
          <cell r="V1887" t="str">
            <v>PROYECTOS - 2007 P/CONCLUSION</v>
          </cell>
          <cell r="W1887">
            <v>2433</v>
          </cell>
        </row>
        <row r="1888">
          <cell r="B1888" t="str">
            <v>B05-17589-00000</v>
          </cell>
          <cell r="C1888" t="str">
            <v>DOTACIÓN DE LUMINARIAS PARA ALUMBRADO PUBLICO</v>
          </cell>
          <cell r="D1888" t="str">
            <v>EL INGENIO D-1 U.V. 2</v>
          </cell>
          <cell r="E1888">
            <v>5</v>
          </cell>
          <cell r="F1888" t="str">
            <v>DISTRITO - 5</v>
          </cell>
          <cell r="G1888" t="str">
            <v>I</v>
          </cell>
          <cell r="H1888">
            <v>17814</v>
          </cell>
          <cell r="I1888">
            <v>0</v>
          </cell>
          <cell r="J1888">
            <v>17814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2</v>
          </cell>
          <cell r="R1888" t="str">
            <v>OBRAS Y MEDIO AMBIENTE</v>
          </cell>
          <cell r="S1888">
            <v>17</v>
          </cell>
          <cell r="T1888" t="str">
            <v>ALUMBRADO PUBLICO</v>
          </cell>
          <cell r="U1888">
            <v>2</v>
          </cell>
          <cell r="V1888" t="str">
            <v>PROYECTOS - 2007 P/CONCLUSION</v>
          </cell>
          <cell r="W1888">
            <v>2435</v>
          </cell>
        </row>
        <row r="1889">
          <cell r="B1889" t="str">
            <v/>
          </cell>
          <cell r="C1889" t="str">
            <v>MANTENIMIENTO U.E. TOCOPILLA</v>
          </cell>
          <cell r="D1889" t="str">
            <v>PUERTO MEJILLONES</v>
          </cell>
          <cell r="E1889">
            <v>5</v>
          </cell>
          <cell r="F1889" t="str">
            <v>DISTRITO - 5</v>
          </cell>
          <cell r="G1889" t="str">
            <v>I</v>
          </cell>
          <cell r="H1889">
            <v>4782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4782</v>
          </cell>
          <cell r="P1889">
            <v>0</v>
          </cell>
          <cell r="Q1889">
            <v>1</v>
          </cell>
          <cell r="R1889" t="str">
            <v>PROTECCION SOCIAL</v>
          </cell>
          <cell r="S1889">
            <v>1</v>
          </cell>
          <cell r="T1889" t="str">
            <v>SERVICIO DE EDUCACION</v>
          </cell>
          <cell r="U1889">
            <v>2</v>
          </cell>
          <cell r="V1889" t="str">
            <v>PROYECTOS - 2007 P/CONCLUSION</v>
          </cell>
          <cell r="W1889">
            <v>2437</v>
          </cell>
        </row>
        <row r="1890">
          <cell r="B1890" t="str">
            <v>B05-17554-00000</v>
          </cell>
          <cell r="C1890" t="str">
            <v>DOTACIÓN DE CEMENTO PARA CORDONES DE ACERA CALLES ALBERTO GUTIERREZ, ALCIDES ARGUEDAS E ILLIMANI.</v>
          </cell>
          <cell r="D1890" t="str">
            <v>ALTO MIRADOR</v>
          </cell>
          <cell r="E1890">
            <v>5</v>
          </cell>
          <cell r="F1890" t="str">
            <v>DISTRITO - 5</v>
          </cell>
          <cell r="G1890" t="str">
            <v>I</v>
          </cell>
          <cell r="H1890">
            <v>15000</v>
          </cell>
          <cell r="I1890">
            <v>15000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2</v>
          </cell>
          <cell r="R1890" t="str">
            <v>OBRAS Y MEDIO AMBIENTE</v>
          </cell>
          <cell r="S1890">
            <v>18</v>
          </cell>
          <cell r="T1890" t="str">
            <v>CONSTRUCCION Y MANTENIMIENTO DE CAMINOS VECINALES</v>
          </cell>
          <cell r="U1890">
            <v>2</v>
          </cell>
          <cell r="V1890" t="str">
            <v>PROYECTOS - 2007 P/CONCLUSION</v>
          </cell>
          <cell r="W1890">
            <v>2438</v>
          </cell>
        </row>
        <row r="1891">
          <cell r="B1891" t="str">
            <v>B05-17719-00000</v>
          </cell>
          <cell r="C1891" t="str">
            <v>ENLOSETADO CALLE I</v>
          </cell>
          <cell r="D1891" t="str">
            <v>PUERTO MEJILLONES</v>
          </cell>
          <cell r="E1891">
            <v>5</v>
          </cell>
          <cell r="F1891" t="str">
            <v>DISTRITO - 5</v>
          </cell>
          <cell r="G1891" t="str">
            <v>I</v>
          </cell>
          <cell r="H1891">
            <v>100000</v>
          </cell>
          <cell r="I1891">
            <v>0</v>
          </cell>
          <cell r="J1891">
            <v>60000</v>
          </cell>
          <cell r="K1891">
            <v>40000</v>
          </cell>
          <cell r="L1891">
            <v>0</v>
          </cell>
          <cell r="M1891">
            <v>0</v>
          </cell>
          <cell r="N1891">
            <v>40000</v>
          </cell>
          <cell r="O1891">
            <v>0</v>
          </cell>
          <cell r="P1891">
            <v>0</v>
          </cell>
          <cell r="Q1891">
            <v>2</v>
          </cell>
          <cell r="R1891" t="str">
            <v>OBRAS Y MEDIO AMBIENTE</v>
          </cell>
          <cell r="S1891">
            <v>18</v>
          </cell>
          <cell r="T1891" t="str">
            <v>CONSTRUCCION Y MANTENIMIENTO DE CAMINOS VECINALES</v>
          </cell>
          <cell r="U1891">
            <v>2</v>
          </cell>
          <cell r="V1891" t="str">
            <v>PROYECTOS - 2007 P/CONCLUSION</v>
          </cell>
          <cell r="W1891">
            <v>2439</v>
          </cell>
        </row>
        <row r="1892">
          <cell r="B1892" t="str">
            <v>B05-17837-00000</v>
          </cell>
          <cell r="C1892" t="str">
            <v>REFACCIÓN CANCHA MULTIPLE</v>
          </cell>
          <cell r="D1892" t="str">
            <v>PUERTO MEJILLONES</v>
          </cell>
          <cell r="E1892">
            <v>5</v>
          </cell>
          <cell r="F1892" t="str">
            <v>DISTRITO - 5</v>
          </cell>
          <cell r="G1892" t="str">
            <v>I</v>
          </cell>
          <cell r="H1892">
            <v>25470</v>
          </cell>
          <cell r="I1892">
            <v>0</v>
          </cell>
          <cell r="J1892">
            <v>25470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2</v>
          </cell>
          <cell r="R1892" t="str">
            <v>OBRAS Y MEDIO AMBIENTE</v>
          </cell>
          <cell r="S1892">
            <v>12</v>
          </cell>
          <cell r="T1892" t="str">
            <v>INFRAESTRUCTURA URBANA Y RURAL</v>
          </cell>
          <cell r="U1892">
            <v>2</v>
          </cell>
          <cell r="V1892" t="str">
            <v>PROYECTOS - 2007 P/CONCLUSION</v>
          </cell>
          <cell r="W1892">
            <v>2440</v>
          </cell>
        </row>
        <row r="1893">
          <cell r="B1893" t="str">
            <v>B05-17668-00000</v>
          </cell>
          <cell r="C1893" t="str">
            <v>DOTACIÓN DE MOBILIARIO U.E. TOCOPILLA</v>
          </cell>
          <cell r="D1893" t="str">
            <v>PUERTO MEJILLONES</v>
          </cell>
          <cell r="E1893">
            <v>5</v>
          </cell>
          <cell r="F1893" t="str">
            <v>DISTRITO - 5</v>
          </cell>
          <cell r="G1893" t="str">
            <v>I</v>
          </cell>
          <cell r="H1893">
            <v>54059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54059</v>
          </cell>
          <cell r="P1893">
            <v>0</v>
          </cell>
          <cell r="Q1893">
            <v>1</v>
          </cell>
          <cell r="R1893" t="str">
            <v>PROTECCION SOCIAL</v>
          </cell>
          <cell r="S1893">
            <v>1</v>
          </cell>
          <cell r="T1893" t="str">
            <v>SERVICIO DE EDUCACION</v>
          </cell>
          <cell r="U1893">
            <v>2</v>
          </cell>
          <cell r="V1893" t="str">
            <v>PROYECTOS - 2007 P/CONCLUSION</v>
          </cell>
          <cell r="W1893">
            <v>2441</v>
          </cell>
        </row>
        <row r="1894">
          <cell r="B1894" t="str">
            <v>B05-17465-00000</v>
          </cell>
          <cell r="C1894" t="str">
            <v>CONSTRUCCIÓN DE SUMIDEROS PLUVIALES CALLE K</v>
          </cell>
          <cell r="D1894" t="str">
            <v>PUERTO MEJILLONES</v>
          </cell>
          <cell r="E1894">
            <v>5</v>
          </cell>
          <cell r="F1894" t="str">
            <v>DISTRITO - 5</v>
          </cell>
          <cell r="G1894" t="str">
            <v>I</v>
          </cell>
          <cell r="H1894">
            <v>30406</v>
          </cell>
          <cell r="I1894">
            <v>20446</v>
          </cell>
          <cell r="J1894">
            <v>9960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2</v>
          </cell>
          <cell r="R1894" t="str">
            <v>OBRAS Y MEDIO AMBIENTE</v>
          </cell>
          <cell r="S1894">
            <v>15</v>
          </cell>
          <cell r="T1894" t="str">
            <v>PLAN USO DE DESECHOS SOLIDOS - ALCANTARILLADO SANITARIO</v>
          </cell>
          <cell r="U1894">
            <v>2</v>
          </cell>
          <cell r="V1894" t="str">
            <v>PROYECTOS - 2007 P/CONCLUSION</v>
          </cell>
          <cell r="W1894">
            <v>2442</v>
          </cell>
        </row>
        <row r="1895">
          <cell r="B1895" t="str">
            <v>B05-17498-00000</v>
          </cell>
          <cell r="C1895" t="str">
            <v xml:space="preserve">CONSTRUCCIÓN MODULO POLICIAL </v>
          </cell>
          <cell r="D1895" t="str">
            <v>GERMAN BUSCH OESTE</v>
          </cell>
          <cell r="E1895">
            <v>5</v>
          </cell>
          <cell r="F1895" t="str">
            <v>DISTRITO - 5</v>
          </cell>
          <cell r="G1895" t="str">
            <v>I</v>
          </cell>
          <cell r="H1895">
            <v>29461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29461</v>
          </cell>
          <cell r="P1895">
            <v>0</v>
          </cell>
          <cell r="Q1895">
            <v>2</v>
          </cell>
          <cell r="R1895" t="str">
            <v>OBRAS Y MEDIO AMBIENTE</v>
          </cell>
          <cell r="S1895">
            <v>6</v>
          </cell>
          <cell r="T1895" t="str">
            <v>SERVICIOS DE SEGURIDAD CIUDADANA</v>
          </cell>
          <cell r="U1895">
            <v>2</v>
          </cell>
          <cell r="V1895" t="str">
            <v>PROYECTOS - 2007 P/CONCLUSION</v>
          </cell>
          <cell r="W1895">
            <v>2443</v>
          </cell>
        </row>
        <row r="1896">
          <cell r="B1896" t="str">
            <v>B05-17317-00000</v>
          </cell>
          <cell r="C1896" t="str">
            <v>CONSTRUCCIÓN CENTRO ARTESANAL PARA LA CAPACITACIÓN Y PRODUCCIÓN COMUNITARIA</v>
          </cell>
          <cell r="D1896" t="str">
            <v>GERMAN BUSCH OESTE</v>
          </cell>
          <cell r="E1896">
            <v>5</v>
          </cell>
          <cell r="F1896" t="str">
            <v>DISTRITO - 5</v>
          </cell>
          <cell r="G1896" t="str">
            <v>I</v>
          </cell>
          <cell r="H1896">
            <v>60000</v>
          </cell>
          <cell r="I1896">
            <v>0</v>
          </cell>
          <cell r="J1896">
            <v>15000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45000</v>
          </cell>
          <cell r="P1896">
            <v>0</v>
          </cell>
          <cell r="Q1896">
            <v>2</v>
          </cell>
          <cell r="R1896" t="str">
            <v>OBRAS Y MEDIO AMBIENTE</v>
          </cell>
          <cell r="S1896">
            <v>12</v>
          </cell>
          <cell r="T1896" t="str">
            <v>INFRAESTRUCTURA URBANA Y RURAL</v>
          </cell>
          <cell r="U1896">
            <v>2</v>
          </cell>
          <cell r="V1896" t="str">
            <v>PROYECTOS - 2007 P/CONCLUSION</v>
          </cell>
          <cell r="W1896">
            <v>2444</v>
          </cell>
        </row>
        <row r="1897">
          <cell r="B1897" t="str">
            <v>B05-17559-00000</v>
          </cell>
          <cell r="C1897" t="str">
            <v>DOTACIÓN DE CEMENTO PARA PISO DE ACERA Y CUNETAS CALLES EXALTACIÓN, VIRGEN DE GUADALUPE, SAN PEDRO, SAN AGUSTIN, SAN JOSE, SAN JUAN BAUTISTA, VIRGEN DE CANDELARIA Y APOSTOL SANTIAGO.</v>
          </cell>
          <cell r="D1897" t="str">
            <v>GERMAN BUSCH OESTE</v>
          </cell>
          <cell r="E1897">
            <v>5</v>
          </cell>
          <cell r="F1897" t="str">
            <v>DISTRITO - 5</v>
          </cell>
          <cell r="G1897" t="str">
            <v>I</v>
          </cell>
          <cell r="H1897">
            <v>70646</v>
          </cell>
          <cell r="I1897">
            <v>70260</v>
          </cell>
          <cell r="J1897">
            <v>386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2</v>
          </cell>
          <cell r="R1897" t="str">
            <v>OBRAS Y MEDIO AMBIENTE</v>
          </cell>
          <cell r="S1897">
            <v>18</v>
          </cell>
          <cell r="T1897" t="str">
            <v>CONSTRUCCION Y MANTENIMIENTO DE CAMINOS VECINALES</v>
          </cell>
          <cell r="U1897">
            <v>2</v>
          </cell>
          <cell r="V1897" t="str">
            <v>PROYECTOS - 2007 P/CONCLUSION</v>
          </cell>
          <cell r="W1897">
            <v>2445</v>
          </cell>
        </row>
        <row r="1898">
          <cell r="B1898" t="str">
            <v>B05-17731-00000</v>
          </cell>
          <cell r="C1898" t="str">
            <v>ENLOSETADO CALLE PACHACUTI</v>
          </cell>
          <cell r="D1898" t="str">
            <v xml:space="preserve">ANEXO TAHUANTINSUYO </v>
          </cell>
          <cell r="E1898">
            <v>5</v>
          </cell>
          <cell r="F1898" t="str">
            <v>DISTRITO - 5</v>
          </cell>
          <cell r="G1898" t="str">
            <v>I</v>
          </cell>
          <cell r="H1898">
            <v>60757</v>
          </cell>
          <cell r="I1898">
            <v>20757</v>
          </cell>
          <cell r="J1898">
            <v>0</v>
          </cell>
          <cell r="K1898">
            <v>40000</v>
          </cell>
          <cell r="L1898">
            <v>0</v>
          </cell>
          <cell r="M1898">
            <v>0</v>
          </cell>
          <cell r="N1898">
            <v>40000</v>
          </cell>
          <cell r="O1898">
            <v>0</v>
          </cell>
          <cell r="P1898">
            <v>0</v>
          </cell>
          <cell r="Q1898">
            <v>2</v>
          </cell>
          <cell r="R1898" t="str">
            <v>OBRAS Y MEDIO AMBIENTE</v>
          </cell>
          <cell r="S1898">
            <v>18</v>
          </cell>
          <cell r="T1898" t="str">
            <v>CONSTRUCCION Y MANTENIMIENTO DE CAMINOS VECINALES</v>
          </cell>
          <cell r="U1898">
            <v>2</v>
          </cell>
          <cell r="V1898" t="str">
            <v>PROYECTOS - 2007 P/CONCLUSION</v>
          </cell>
          <cell r="W1898">
            <v>2446</v>
          </cell>
        </row>
        <row r="1899">
          <cell r="B1899" t="str">
            <v>B05-17545-00000</v>
          </cell>
          <cell r="C1899" t="str">
            <v>DOTACIÓN CEMENTO PARA CONSTRUCCIÓN DE CUNETAS CALLE VIRACOCHA</v>
          </cell>
          <cell r="D1899" t="str">
            <v xml:space="preserve">ANEXO TAHUANTINSUYO </v>
          </cell>
          <cell r="E1899">
            <v>5</v>
          </cell>
          <cell r="F1899" t="str">
            <v>DISTRITO - 5</v>
          </cell>
          <cell r="G1899" t="str">
            <v>I</v>
          </cell>
          <cell r="H1899">
            <v>3839</v>
          </cell>
          <cell r="I1899">
            <v>0</v>
          </cell>
          <cell r="J1899">
            <v>3839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2</v>
          </cell>
          <cell r="R1899" t="str">
            <v>OBRAS Y MEDIO AMBIENTE</v>
          </cell>
          <cell r="S1899">
            <v>18</v>
          </cell>
          <cell r="T1899" t="str">
            <v>CONSTRUCCION Y MANTENIMIENTO DE CAMINOS VECINALES</v>
          </cell>
          <cell r="U1899">
            <v>2</v>
          </cell>
          <cell r="V1899" t="str">
            <v>PROYECTOS - 2007 P/CONCLUSION</v>
          </cell>
          <cell r="W1899">
            <v>2447</v>
          </cell>
        </row>
        <row r="1900">
          <cell r="B1900" t="str">
            <v>B05-17326-00000</v>
          </cell>
          <cell r="C1900" t="str">
            <v>CONSTRUCCIÓN CENTRO ARTESANAL PARA LA CAPACITACIÓN Y PRODUCCIÓN COMUNITARIA (FASE I)</v>
          </cell>
          <cell r="D1900" t="str">
            <v>SAN FRANCISCO SILVA</v>
          </cell>
          <cell r="E1900">
            <v>5</v>
          </cell>
          <cell r="F1900" t="str">
            <v>DISTRITO - 5</v>
          </cell>
          <cell r="G1900" t="str">
            <v>I</v>
          </cell>
          <cell r="H1900">
            <v>15000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15000</v>
          </cell>
          <cell r="P1900">
            <v>0</v>
          </cell>
          <cell r="Q1900">
            <v>2</v>
          </cell>
          <cell r="R1900" t="str">
            <v>OBRAS Y MEDIO AMBIENTE</v>
          </cell>
          <cell r="S1900">
            <v>12</v>
          </cell>
          <cell r="T1900" t="str">
            <v>INFRAESTRUCTURA URBANA Y RURAL</v>
          </cell>
          <cell r="U1900">
            <v>2</v>
          </cell>
          <cell r="V1900" t="str">
            <v>PROYECTOS - 2007 P/CONCLUSION</v>
          </cell>
          <cell r="W1900">
            <v>2448</v>
          </cell>
        </row>
        <row r="1901">
          <cell r="B1901" t="str">
            <v>B05-17635-00000</v>
          </cell>
          <cell r="C1901" t="str">
            <v>DOTACIÓN DE MATERIALES DE CONSTRUCCIÓN PARA ENLOSETADO CALLE LAJA Y ACHIRI (COMPLEMENTACIÓN)</v>
          </cell>
          <cell r="D1901" t="str">
            <v>VILLA INGAVI</v>
          </cell>
          <cell r="E1901">
            <v>5</v>
          </cell>
          <cell r="F1901" t="str">
            <v>DISTRITO - 5</v>
          </cell>
          <cell r="G1901" t="str">
            <v>I</v>
          </cell>
          <cell r="H1901">
            <v>42779</v>
          </cell>
          <cell r="I1901">
            <v>14639</v>
          </cell>
          <cell r="J1901">
            <v>28140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2</v>
          </cell>
          <cell r="R1901" t="str">
            <v>OBRAS Y MEDIO AMBIENTE</v>
          </cell>
          <cell r="S1901">
            <v>18</v>
          </cell>
          <cell r="T1901" t="str">
            <v>CONSTRUCCION Y MANTENIMIENTO DE CAMINOS VECINALES</v>
          </cell>
          <cell r="U1901">
            <v>2</v>
          </cell>
          <cell r="V1901" t="str">
            <v>PROYECTOS - 2007 P/CONCLUSION</v>
          </cell>
          <cell r="W1901">
            <v>2449</v>
          </cell>
        </row>
        <row r="1902">
          <cell r="B1902" t="str">
            <v>B05-17499-00000</v>
          </cell>
          <cell r="C1902" t="str">
            <v xml:space="preserve">CONSTRUCCIÓN MODULO POLICIAL </v>
          </cell>
          <cell r="D1902" t="str">
            <v>VILLA INGAVI</v>
          </cell>
          <cell r="E1902">
            <v>5</v>
          </cell>
          <cell r="F1902" t="str">
            <v>DISTRITO - 5</v>
          </cell>
          <cell r="G1902" t="str">
            <v>I</v>
          </cell>
          <cell r="H1902">
            <v>86623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86623</v>
          </cell>
          <cell r="P1902">
            <v>0</v>
          </cell>
          <cell r="Q1902">
            <v>2</v>
          </cell>
          <cell r="R1902" t="str">
            <v>OBRAS Y MEDIO AMBIENTE</v>
          </cell>
          <cell r="S1902">
            <v>6</v>
          </cell>
          <cell r="T1902" t="str">
            <v>SERVICIOS DE SEGURIDAD CIUDADANA</v>
          </cell>
          <cell r="U1902">
            <v>2</v>
          </cell>
          <cell r="V1902" t="str">
            <v>PROYECTOS - 2007 P/CONCLUSION</v>
          </cell>
          <cell r="W1902">
            <v>2450</v>
          </cell>
        </row>
        <row r="1903">
          <cell r="B1903" t="str">
            <v>B05-17335-00000</v>
          </cell>
          <cell r="C1903" t="str">
            <v>CONSTRUCCIÓN CENTRO DE SALUD (OBRA FINA)</v>
          </cell>
          <cell r="D1903" t="str">
            <v>NUEVA ASUNCIÓN U.V. 2</v>
          </cell>
          <cell r="E1903">
            <v>5</v>
          </cell>
          <cell r="F1903" t="str">
            <v>DISTRITO - 5</v>
          </cell>
          <cell r="G1903" t="str">
            <v>I</v>
          </cell>
          <cell r="H1903">
            <v>46574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46574</v>
          </cell>
          <cell r="P1903">
            <v>0</v>
          </cell>
          <cell r="Q1903">
            <v>1</v>
          </cell>
          <cell r="R1903" t="str">
            <v>PROTECCION SOCIAL</v>
          </cell>
          <cell r="S1903">
            <v>2</v>
          </cell>
          <cell r="T1903" t="str">
            <v>SERVICIO DE SALUD</v>
          </cell>
          <cell r="U1903">
            <v>2</v>
          </cell>
          <cell r="V1903" t="str">
            <v>PROYECTOS - 2007 P/CONCLUSION</v>
          </cell>
          <cell r="W1903">
            <v>2451</v>
          </cell>
        </row>
        <row r="1904">
          <cell r="B1904" t="str">
            <v>B05-17556-00000</v>
          </cell>
          <cell r="C1904" t="str">
            <v>DOTACIÓN DE CEMENTO PARA CORDONES DE ACERA Y CUNETAS CALLES GUARANI, WARISATA, CAPILLO Y SANTA CRUZ.</v>
          </cell>
          <cell r="D1904" t="str">
            <v>NUEVA ASUNCIÓN U.V. 2</v>
          </cell>
          <cell r="E1904">
            <v>5</v>
          </cell>
          <cell r="F1904" t="str">
            <v>DISTRITO - 5</v>
          </cell>
          <cell r="G1904" t="str">
            <v>I</v>
          </cell>
          <cell r="H1904">
            <v>15000</v>
          </cell>
          <cell r="I1904">
            <v>15000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2</v>
          </cell>
          <cell r="R1904" t="str">
            <v>OBRAS Y MEDIO AMBIENTE</v>
          </cell>
          <cell r="S1904">
            <v>18</v>
          </cell>
          <cell r="T1904" t="str">
            <v>CONSTRUCCION Y MANTENIMIENTO DE CAMINOS VECINALES</v>
          </cell>
          <cell r="U1904">
            <v>2</v>
          </cell>
          <cell r="V1904" t="str">
            <v>PROYECTOS - 2007 P/CONCLUSION</v>
          </cell>
          <cell r="W1904">
            <v>2452</v>
          </cell>
        </row>
        <row r="1905">
          <cell r="B1905" t="str">
            <v>B05-17321-00000</v>
          </cell>
          <cell r="C1905" t="str">
            <v>CONSTRUCCIÓN CENTRO ARTESANAL PARA LA CAPACITACIÓN Y PRODUCCIÓN COMUNITARIA</v>
          </cell>
          <cell r="D1905" t="str">
            <v>NUEVA ASUNCIÓN U.V. 4</v>
          </cell>
          <cell r="E1905">
            <v>5</v>
          </cell>
          <cell r="F1905" t="str">
            <v>DISTRITO - 5</v>
          </cell>
          <cell r="G1905" t="str">
            <v>I</v>
          </cell>
          <cell r="H1905">
            <v>30000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30000</v>
          </cell>
          <cell r="P1905">
            <v>0</v>
          </cell>
          <cell r="Q1905">
            <v>2</v>
          </cell>
          <cell r="R1905" t="str">
            <v>OBRAS Y MEDIO AMBIENTE</v>
          </cell>
          <cell r="S1905">
            <v>12</v>
          </cell>
          <cell r="T1905" t="str">
            <v>INFRAESTRUCTURA URBANA Y RURAL</v>
          </cell>
          <cell r="U1905">
            <v>2</v>
          </cell>
          <cell r="V1905" t="str">
            <v>PROYECTOS - 2007 P/CONCLUSION</v>
          </cell>
          <cell r="W1905">
            <v>2453</v>
          </cell>
        </row>
        <row r="1906">
          <cell r="B1906" t="str">
            <v>B05-17710-00000</v>
          </cell>
          <cell r="C1906" t="str">
            <v>ENLOSETADO CALLE BARRIO LINDO</v>
          </cell>
          <cell r="D1906" t="str">
            <v>NUEVA ASUNCIÓN U.V. 4</v>
          </cell>
          <cell r="E1906">
            <v>5</v>
          </cell>
          <cell r="F1906" t="str">
            <v>DISTRITO - 5</v>
          </cell>
          <cell r="G1906" t="str">
            <v>I</v>
          </cell>
          <cell r="H1906">
            <v>15000</v>
          </cell>
          <cell r="I1906">
            <v>0</v>
          </cell>
          <cell r="J1906">
            <v>0</v>
          </cell>
          <cell r="K1906">
            <v>15000</v>
          </cell>
          <cell r="L1906">
            <v>0</v>
          </cell>
          <cell r="M1906">
            <v>0</v>
          </cell>
          <cell r="N1906">
            <v>15000</v>
          </cell>
          <cell r="O1906">
            <v>0</v>
          </cell>
          <cell r="P1906">
            <v>0</v>
          </cell>
          <cell r="Q1906">
            <v>2</v>
          </cell>
          <cell r="R1906" t="str">
            <v>OBRAS Y MEDIO AMBIENTE</v>
          </cell>
          <cell r="S1906">
            <v>18</v>
          </cell>
          <cell r="T1906" t="str">
            <v>CONSTRUCCION Y MANTENIMIENTO DE CAMINOS VECINALES</v>
          </cell>
          <cell r="U1906">
            <v>2</v>
          </cell>
          <cell r="V1906" t="str">
            <v>PROYECTOS - 2007 P/CONCLUSION</v>
          </cell>
          <cell r="W1906">
            <v>2454</v>
          </cell>
        </row>
        <row r="1907">
          <cell r="B1907" t="str">
            <v>B05-17544-00000</v>
          </cell>
          <cell r="C1907" t="str">
            <v>DOTACIÓN DE CEMENTO PARA PISO DE ACERA AV. MANUEL JOSE CORTEZ</v>
          </cell>
          <cell r="D1907" t="str">
            <v>8 DE SEPTIEMBRE</v>
          </cell>
          <cell r="E1907">
            <v>5</v>
          </cell>
          <cell r="F1907" t="str">
            <v>DISTRITO - 5</v>
          </cell>
          <cell r="G1907" t="str">
            <v>I</v>
          </cell>
          <cell r="H1907">
            <v>15000</v>
          </cell>
          <cell r="I1907">
            <v>15000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2</v>
          </cell>
          <cell r="R1907" t="str">
            <v>OBRAS Y MEDIO AMBIENTE</v>
          </cell>
          <cell r="S1907">
            <v>18</v>
          </cell>
          <cell r="T1907" t="str">
            <v>CONSTRUCCION Y MANTENIMIENTO DE CAMINOS VECINALES</v>
          </cell>
          <cell r="U1907">
            <v>2</v>
          </cell>
          <cell r="V1907" t="str">
            <v>PROYECTOS - 2007 P/CONCLUSION</v>
          </cell>
          <cell r="W1907">
            <v>2455</v>
          </cell>
        </row>
        <row r="1908">
          <cell r="B1908" t="str">
            <v>B05-17849-00000</v>
          </cell>
          <cell r="C1908" t="str">
            <v>REFACCIÓN U.E. MARISCAL SUCRE</v>
          </cell>
          <cell r="D1908" t="str">
            <v>MARISCAL SUCRE HICHUCIRCA CHICO</v>
          </cell>
          <cell r="E1908">
            <v>5</v>
          </cell>
          <cell r="F1908" t="str">
            <v>DISTRITO - 5</v>
          </cell>
          <cell r="G1908" t="str">
            <v>I</v>
          </cell>
          <cell r="H1908">
            <v>10629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10629</v>
          </cell>
          <cell r="P1908">
            <v>0</v>
          </cell>
          <cell r="Q1908">
            <v>1</v>
          </cell>
          <cell r="R1908" t="str">
            <v>PROTECCION SOCIAL</v>
          </cell>
          <cell r="S1908">
            <v>1</v>
          </cell>
          <cell r="T1908" t="str">
            <v>SERVICIO DE EDUCACION</v>
          </cell>
          <cell r="U1908">
            <v>2</v>
          </cell>
          <cell r="V1908" t="str">
            <v>PROYECTOS - 2007 P/CONCLUSION</v>
          </cell>
          <cell r="W1908">
            <v>2457</v>
          </cell>
        </row>
        <row r="1909">
          <cell r="B1909" t="str">
            <v>B05-17570-00000</v>
          </cell>
          <cell r="C1909" t="str">
            <v>DOTACIÓN DE LOSETAS CALLE JOSE INGENIERO FASE III</v>
          </cell>
          <cell r="D1909" t="str">
            <v>MARISCAL SUCRE HICHUCIRCA CHICO</v>
          </cell>
          <cell r="E1909">
            <v>5</v>
          </cell>
          <cell r="F1909" t="str">
            <v>DISTRITO - 5</v>
          </cell>
          <cell r="G1909" t="str">
            <v>I</v>
          </cell>
          <cell r="H1909">
            <v>10888</v>
          </cell>
          <cell r="I1909">
            <v>10608</v>
          </cell>
          <cell r="J1909">
            <v>280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2</v>
          </cell>
          <cell r="R1909" t="str">
            <v>OBRAS Y MEDIO AMBIENTE</v>
          </cell>
          <cell r="S1909">
            <v>18</v>
          </cell>
          <cell r="T1909" t="str">
            <v>CONSTRUCCION Y MANTENIMIENTO DE CAMINOS VECINALES</v>
          </cell>
          <cell r="U1909">
            <v>2</v>
          </cell>
          <cell r="V1909" t="str">
            <v>PROYECTOS - 2007 P/CONCLUSION</v>
          </cell>
          <cell r="W1909">
            <v>2458</v>
          </cell>
        </row>
        <row r="1910">
          <cell r="B1910" t="str">
            <v>B05-17735-00000</v>
          </cell>
          <cell r="C1910" t="str">
            <v>ENLOSETADO CALLE RAMON CASTILLO</v>
          </cell>
          <cell r="D1910" t="str">
            <v>MARISCAL SUCRE HICHUCIRCA CHICO</v>
          </cell>
          <cell r="E1910">
            <v>5</v>
          </cell>
          <cell r="F1910" t="str">
            <v>DISTRITO - 5</v>
          </cell>
          <cell r="G1910" t="str">
            <v>I</v>
          </cell>
          <cell r="H1910">
            <v>40000</v>
          </cell>
          <cell r="I1910">
            <v>0</v>
          </cell>
          <cell r="J1910">
            <v>0</v>
          </cell>
          <cell r="K1910">
            <v>40000</v>
          </cell>
          <cell r="L1910">
            <v>0</v>
          </cell>
          <cell r="M1910">
            <v>0</v>
          </cell>
          <cell r="N1910">
            <v>40000</v>
          </cell>
          <cell r="O1910">
            <v>0</v>
          </cell>
          <cell r="P1910">
            <v>0</v>
          </cell>
          <cell r="Q1910">
            <v>2</v>
          </cell>
          <cell r="R1910" t="str">
            <v>OBRAS Y MEDIO AMBIENTE</v>
          </cell>
          <cell r="S1910">
            <v>18</v>
          </cell>
          <cell r="T1910" t="str">
            <v>CONSTRUCCION Y MANTENIMIENTO DE CAMINOS VECINALES</v>
          </cell>
          <cell r="U1910">
            <v>2</v>
          </cell>
          <cell r="V1910" t="str">
            <v>PROYECTOS - 2007 P/CONCLUSION</v>
          </cell>
          <cell r="W1910">
            <v>2459</v>
          </cell>
        </row>
        <row r="1911">
          <cell r="B1911" t="str">
            <v>B05-17734-00000</v>
          </cell>
          <cell r="C1911" t="str">
            <v>ENLOSETADO CALLE PUERTO ALONZO</v>
          </cell>
          <cell r="D1911" t="str">
            <v>VILLA REMEDIOS</v>
          </cell>
          <cell r="E1911">
            <v>5</v>
          </cell>
          <cell r="F1911" t="str">
            <v>DISTRITO - 5</v>
          </cell>
          <cell r="G1911" t="str">
            <v>I</v>
          </cell>
          <cell r="H1911">
            <v>40000</v>
          </cell>
          <cell r="I1911">
            <v>0</v>
          </cell>
          <cell r="J1911">
            <v>0</v>
          </cell>
          <cell r="K1911">
            <v>40000</v>
          </cell>
          <cell r="L1911">
            <v>0</v>
          </cell>
          <cell r="M1911">
            <v>0</v>
          </cell>
          <cell r="N1911">
            <v>40000</v>
          </cell>
          <cell r="O1911">
            <v>0</v>
          </cell>
          <cell r="P1911">
            <v>0</v>
          </cell>
          <cell r="Q1911">
            <v>2</v>
          </cell>
          <cell r="R1911" t="str">
            <v>OBRAS Y MEDIO AMBIENTE</v>
          </cell>
          <cell r="S1911">
            <v>18</v>
          </cell>
          <cell r="T1911" t="str">
            <v>CONSTRUCCION Y MANTENIMIENTO DE CAMINOS VECINALES</v>
          </cell>
          <cell r="U1911">
            <v>2</v>
          </cell>
          <cell r="V1911" t="str">
            <v>PROYECTOS - 2007 P/CONCLUSION</v>
          </cell>
          <cell r="W1911">
            <v>2460</v>
          </cell>
        </row>
        <row r="1912">
          <cell r="B1912" t="str">
            <v>B05-17364-00000</v>
          </cell>
          <cell r="C1912" t="str">
            <v>CONSTRUCCIÓN DE AULAS U.E. NUEVA ASUNCIÓN 1 (FASE I)</v>
          </cell>
          <cell r="D1912" t="str">
            <v>NUEVA ASUCIÓN U.V. 1</v>
          </cell>
          <cell r="E1912">
            <v>5</v>
          </cell>
          <cell r="F1912" t="str">
            <v>DISTRITO - 5</v>
          </cell>
          <cell r="G1912" t="str">
            <v>I</v>
          </cell>
          <cell r="H1912">
            <v>10130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10130</v>
          </cell>
          <cell r="P1912">
            <v>0</v>
          </cell>
          <cell r="Q1912">
            <v>1</v>
          </cell>
          <cell r="R1912" t="str">
            <v>PROTECCION SOCIAL</v>
          </cell>
          <cell r="S1912">
            <v>1</v>
          </cell>
          <cell r="T1912" t="str">
            <v>SERVICIO DE EDUCACION</v>
          </cell>
          <cell r="U1912">
            <v>2</v>
          </cell>
          <cell r="V1912" t="str">
            <v>PROYECTOS - 2007 P/CONCLUSION</v>
          </cell>
          <cell r="W1912">
            <v>2461</v>
          </cell>
        </row>
        <row r="1913">
          <cell r="B1913" t="str">
            <v>B05-17709-00000</v>
          </cell>
          <cell r="C1913" t="str">
            <v>ENLOSETADO CALLE AYOREO</v>
          </cell>
          <cell r="D1913" t="str">
            <v>NUEVA ASUCIÓN U.V. 1</v>
          </cell>
          <cell r="E1913">
            <v>5</v>
          </cell>
          <cell r="F1913" t="str">
            <v>DISTRITO - 5</v>
          </cell>
          <cell r="G1913" t="str">
            <v>I</v>
          </cell>
          <cell r="H1913">
            <v>40000</v>
          </cell>
          <cell r="I1913">
            <v>0</v>
          </cell>
          <cell r="J1913">
            <v>0</v>
          </cell>
          <cell r="K1913">
            <v>40000</v>
          </cell>
          <cell r="L1913">
            <v>0</v>
          </cell>
          <cell r="M1913">
            <v>0</v>
          </cell>
          <cell r="N1913">
            <v>40000</v>
          </cell>
          <cell r="O1913">
            <v>0</v>
          </cell>
          <cell r="P1913">
            <v>0</v>
          </cell>
          <cell r="Q1913">
            <v>2</v>
          </cell>
          <cell r="R1913" t="str">
            <v>OBRAS Y MEDIO AMBIENTE</v>
          </cell>
          <cell r="S1913">
            <v>18</v>
          </cell>
          <cell r="T1913" t="str">
            <v>CONSTRUCCION Y MANTENIMIENTO DE CAMINOS VECINALES</v>
          </cell>
          <cell r="U1913">
            <v>2</v>
          </cell>
          <cell r="V1913" t="str">
            <v>PROYECTOS - 2007 P/CONCLUSION</v>
          </cell>
          <cell r="W1913">
            <v>2462</v>
          </cell>
        </row>
        <row r="1914">
          <cell r="B1914" t="str">
            <v>B05-17783-00000</v>
          </cell>
          <cell r="C1914" t="str">
            <v>EQUIPAMIENTO CENTRO DE SALUD</v>
          </cell>
          <cell r="D1914" t="str">
            <v>HUAYNA POTOSI 2DA. SECC.</v>
          </cell>
          <cell r="E1914">
            <v>5</v>
          </cell>
          <cell r="F1914" t="str">
            <v>DISTRITO - 5</v>
          </cell>
          <cell r="G1914" t="str">
            <v>I</v>
          </cell>
          <cell r="H1914">
            <v>25535</v>
          </cell>
          <cell r="I1914">
            <v>0</v>
          </cell>
          <cell r="J1914">
            <v>0</v>
          </cell>
          <cell r="K1914">
            <v>25535</v>
          </cell>
          <cell r="L1914">
            <v>25535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1</v>
          </cell>
          <cell r="R1914" t="str">
            <v>PROTECCION SOCIAL</v>
          </cell>
          <cell r="S1914">
            <v>2</v>
          </cell>
          <cell r="T1914" t="str">
            <v>SERVICIO DE SALUD</v>
          </cell>
          <cell r="U1914">
            <v>2</v>
          </cell>
          <cell r="V1914" t="str">
            <v>PROYECTOS - 2007 P/CONCLUSION</v>
          </cell>
          <cell r="W1914">
            <v>2463</v>
          </cell>
        </row>
        <row r="1915">
          <cell r="B1915" t="str">
            <v>B05-17319-00000</v>
          </cell>
          <cell r="C1915" t="str">
            <v>CONSTRUCCIÓN CENTRO ARTESANAL PARA LA CAPACITACIÓN Y PRODUCCIÓN COMUNITARIA</v>
          </cell>
          <cell r="D1915" t="str">
            <v>HUAYNA POTOSI 2DA. SECC.</v>
          </cell>
          <cell r="E1915">
            <v>5</v>
          </cell>
          <cell r="F1915" t="str">
            <v>DISTRITO - 5</v>
          </cell>
          <cell r="G1915" t="str">
            <v>I</v>
          </cell>
          <cell r="H1915">
            <v>45000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45000</v>
          </cell>
          <cell r="P1915">
            <v>0</v>
          </cell>
          <cell r="Q1915">
            <v>2</v>
          </cell>
          <cell r="R1915" t="str">
            <v>OBRAS Y MEDIO AMBIENTE</v>
          </cell>
          <cell r="S1915">
            <v>12</v>
          </cell>
          <cell r="T1915" t="str">
            <v>INFRAESTRUCTURA URBANA Y RURAL</v>
          </cell>
          <cell r="U1915">
            <v>2</v>
          </cell>
          <cell r="V1915" t="str">
            <v>PROYECTOS - 2007 P/CONCLUSION</v>
          </cell>
          <cell r="W1915">
            <v>2464</v>
          </cell>
        </row>
        <row r="1916">
          <cell r="B1916" t="str">
            <v>B05-17564-00000</v>
          </cell>
          <cell r="C1916" t="str">
            <v xml:space="preserve">DOTACIÓN DE CEMENTO Y ARENA PARA VACIADO DE VEREDAS CALLES TACARANI, VITICHI, CHOCAYA Y CHIUTA. </v>
          </cell>
          <cell r="D1916" t="str">
            <v>HUAYNA POTOSI 2DA. SECC.</v>
          </cell>
          <cell r="E1916">
            <v>5</v>
          </cell>
          <cell r="F1916" t="str">
            <v>DISTRITO - 5</v>
          </cell>
          <cell r="G1916" t="str">
            <v>I</v>
          </cell>
          <cell r="H1916">
            <v>30000</v>
          </cell>
          <cell r="I1916">
            <v>30000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2</v>
          </cell>
          <cell r="R1916" t="str">
            <v>OBRAS Y MEDIO AMBIENTE</v>
          </cell>
          <cell r="S1916">
            <v>18</v>
          </cell>
          <cell r="T1916" t="str">
            <v>CONSTRUCCION Y MANTENIMIENTO DE CAMINOS VECINALES</v>
          </cell>
          <cell r="U1916">
            <v>2</v>
          </cell>
          <cell r="V1916" t="str">
            <v>PROYECTOS - 2007 P/CONCLUSION</v>
          </cell>
          <cell r="W1916">
            <v>2465</v>
          </cell>
        </row>
        <row r="1917">
          <cell r="B1917" t="str">
            <v>B05-17539-00000</v>
          </cell>
          <cell r="C1917" t="str">
            <v>CONSTRUCCIÓN VESTUARIOS CANCHA MULTIFUNCIONAL PLAZA JJ TORRES.</v>
          </cell>
          <cell r="D1917" t="str">
            <v>HUAYNA POTOSI 2DA. SECC.</v>
          </cell>
          <cell r="E1917">
            <v>5</v>
          </cell>
          <cell r="F1917" t="str">
            <v>DISTRITO - 5</v>
          </cell>
          <cell r="G1917" t="str">
            <v>I</v>
          </cell>
          <cell r="H1917">
            <v>39215</v>
          </cell>
          <cell r="I1917">
            <v>29676</v>
          </cell>
          <cell r="J1917">
            <v>9539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2</v>
          </cell>
          <cell r="R1917" t="str">
            <v>OBRAS Y MEDIO AMBIENTE</v>
          </cell>
          <cell r="S1917">
            <v>12</v>
          </cell>
          <cell r="T1917" t="str">
            <v>INFRAESTRUCTURA URBANA Y RURAL</v>
          </cell>
          <cell r="U1917">
            <v>2</v>
          </cell>
          <cell r="V1917" t="str">
            <v>PROYECTOS - 2007 P/CONCLUSION</v>
          </cell>
          <cell r="W1917">
            <v>2466</v>
          </cell>
        </row>
        <row r="1918">
          <cell r="B1918" t="str">
            <v>B05-17565-00000</v>
          </cell>
          <cell r="C1918" t="str">
            <v>DOTACIÓN DE CEMENTO Y ARENA PARA VACIADO DE VEREDAS DE JARDINERA AV. ALONZO DE IBAÑEZ</v>
          </cell>
          <cell r="D1918" t="str">
            <v>HUAYNA POTOSI 2DA. SECC.</v>
          </cell>
          <cell r="E1918">
            <v>5</v>
          </cell>
          <cell r="F1918" t="str">
            <v>DISTRITO - 5</v>
          </cell>
          <cell r="G1918" t="str">
            <v>I</v>
          </cell>
          <cell r="H1918">
            <v>15000</v>
          </cell>
          <cell r="I1918">
            <v>0</v>
          </cell>
          <cell r="J1918">
            <v>15000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2</v>
          </cell>
          <cell r="R1918" t="str">
            <v>OBRAS Y MEDIO AMBIENTE</v>
          </cell>
          <cell r="S1918">
            <v>18</v>
          </cell>
          <cell r="T1918" t="str">
            <v>CONSTRUCCION Y MANTENIMIENTO DE CAMINOS VECINALES</v>
          </cell>
          <cell r="U1918">
            <v>2</v>
          </cell>
          <cell r="V1918" t="str">
            <v>PROYECTOS - 2007 P/CONCLUSION</v>
          </cell>
          <cell r="W1918">
            <v>2467</v>
          </cell>
        </row>
        <row r="1919">
          <cell r="B1919" t="str">
            <v>B05-17847-00000</v>
          </cell>
          <cell r="C1919" t="str">
            <v>REFACCIÓN DE SEDE SOCIAL</v>
          </cell>
          <cell r="D1919" t="str">
            <v>HUAYNA POTOSI 2DA. SECC.</v>
          </cell>
          <cell r="E1919">
            <v>5</v>
          </cell>
          <cell r="F1919" t="str">
            <v>DISTRITO - 5</v>
          </cell>
          <cell r="G1919" t="str">
            <v>I</v>
          </cell>
          <cell r="H1919">
            <v>15000</v>
          </cell>
          <cell r="I1919">
            <v>0</v>
          </cell>
          <cell r="J1919">
            <v>15000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2</v>
          </cell>
          <cell r="R1919" t="str">
            <v>OBRAS Y MEDIO AMBIENTE</v>
          </cell>
          <cell r="S1919">
            <v>12</v>
          </cell>
          <cell r="T1919" t="str">
            <v>INFRAESTRUCTURA URBANA Y RURAL</v>
          </cell>
          <cell r="U1919">
            <v>2</v>
          </cell>
          <cell r="V1919" t="str">
            <v>PROYECTOS - 2007 P/CONCLUSION</v>
          </cell>
          <cell r="W1919">
            <v>2468</v>
          </cell>
        </row>
        <row r="1920">
          <cell r="B1920" t="str">
            <v>B05-17744-00000</v>
          </cell>
          <cell r="C1920" t="str">
            <v>ENLOSETADO CALLE VITICHI (DESDE CALLE CHOJLLA HASTA AV. MATILDE).</v>
          </cell>
          <cell r="D1920" t="str">
            <v>HUAYNA POTOSI 2DA. SECC.</v>
          </cell>
          <cell r="E1920">
            <v>5</v>
          </cell>
          <cell r="F1920" t="str">
            <v>DISTRITO - 5</v>
          </cell>
          <cell r="G1920" t="str">
            <v>I</v>
          </cell>
          <cell r="H1920">
            <v>30000</v>
          </cell>
          <cell r="I1920">
            <v>0</v>
          </cell>
          <cell r="J1920">
            <v>0</v>
          </cell>
          <cell r="K1920">
            <v>30000</v>
          </cell>
          <cell r="L1920">
            <v>0</v>
          </cell>
          <cell r="M1920">
            <v>0</v>
          </cell>
          <cell r="N1920">
            <v>30000</v>
          </cell>
          <cell r="O1920">
            <v>0</v>
          </cell>
          <cell r="P1920">
            <v>0</v>
          </cell>
          <cell r="Q1920">
            <v>2</v>
          </cell>
          <cell r="R1920" t="str">
            <v>OBRAS Y MEDIO AMBIENTE</v>
          </cell>
          <cell r="S1920">
            <v>18</v>
          </cell>
          <cell r="T1920" t="str">
            <v>CONSTRUCCION Y MANTENIMIENTO DE CAMINOS VECINALES</v>
          </cell>
          <cell r="U1920">
            <v>2</v>
          </cell>
          <cell r="V1920" t="str">
            <v>PROYECTOS - 2007 P/CONCLUSION</v>
          </cell>
          <cell r="W1920">
            <v>2469</v>
          </cell>
        </row>
        <row r="1921">
          <cell r="B1921" t="str">
            <v>B05-17860-00000</v>
          </cell>
          <cell r="C1921" t="str">
            <v>VACIADO PATIO U.E. PABLO ZARATE VILLCA</v>
          </cell>
          <cell r="D1921" t="str">
            <v>ANEXO HUAYNA POTOSI</v>
          </cell>
          <cell r="E1921">
            <v>5</v>
          </cell>
          <cell r="F1921" t="str">
            <v>DISTRITO - 5</v>
          </cell>
          <cell r="G1921" t="str">
            <v>I</v>
          </cell>
          <cell r="H1921">
            <v>28829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28829</v>
          </cell>
          <cell r="P1921">
            <v>0</v>
          </cell>
          <cell r="Q1921">
            <v>1</v>
          </cell>
          <cell r="R1921" t="str">
            <v>PROTECCION SOCIAL</v>
          </cell>
          <cell r="S1921">
            <v>1</v>
          </cell>
          <cell r="T1921" t="str">
            <v>SERVICIO DE EDUCACION</v>
          </cell>
          <cell r="U1921">
            <v>2</v>
          </cell>
          <cell r="V1921" t="str">
            <v>PROYECTOS - 2007 P/CONCLUSION</v>
          </cell>
          <cell r="W1921">
            <v>2470</v>
          </cell>
        </row>
        <row r="1922">
          <cell r="B1922" t="str">
            <v>B05-17727-00000</v>
          </cell>
          <cell r="C1922" t="str">
            <v>ENLOSETADO CALLE MOHOMO</v>
          </cell>
          <cell r="D1922" t="str">
            <v>ANEXO HUAYNA POTOSI</v>
          </cell>
          <cell r="E1922">
            <v>5</v>
          </cell>
          <cell r="F1922" t="str">
            <v>DISTRITO - 5</v>
          </cell>
          <cell r="G1922" t="str">
            <v>I</v>
          </cell>
          <cell r="H1922">
            <v>30000</v>
          </cell>
          <cell r="I1922">
            <v>0</v>
          </cell>
          <cell r="J1922">
            <v>0</v>
          </cell>
          <cell r="K1922">
            <v>30000</v>
          </cell>
          <cell r="L1922">
            <v>0</v>
          </cell>
          <cell r="M1922">
            <v>0</v>
          </cell>
          <cell r="N1922">
            <v>30000</v>
          </cell>
          <cell r="O1922">
            <v>0</v>
          </cell>
          <cell r="P1922">
            <v>0</v>
          </cell>
          <cell r="Q1922">
            <v>2</v>
          </cell>
          <cell r="R1922" t="str">
            <v>OBRAS Y MEDIO AMBIENTE</v>
          </cell>
          <cell r="S1922">
            <v>18</v>
          </cell>
          <cell r="T1922" t="str">
            <v>CONSTRUCCION Y MANTENIMIENTO DE CAMINOS VECINALES</v>
          </cell>
          <cell r="U1922">
            <v>2</v>
          </cell>
          <cell r="V1922" t="str">
            <v>PROYECTOS - 2007 P/CONCLUSION</v>
          </cell>
          <cell r="W1922">
            <v>2471</v>
          </cell>
        </row>
        <row r="1923">
          <cell r="B1923" t="str">
            <v>B05-17801-00000</v>
          </cell>
          <cell r="C1923" t="str">
            <v>EQUIPAMIENTO SUBALCALDIA D-5</v>
          </cell>
          <cell r="D1923" t="str">
            <v>DISTRITO 5</v>
          </cell>
          <cell r="E1923">
            <v>5</v>
          </cell>
          <cell r="F1923" t="str">
            <v>DISTRITO - 5</v>
          </cell>
          <cell r="G1923" t="str">
            <v>I</v>
          </cell>
          <cell r="H1923">
            <v>50000</v>
          </cell>
          <cell r="I1923">
            <v>50000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4</v>
          </cell>
          <cell r="R1923" t="str">
            <v>FORTALECIMIENTO INSTITUCIONAL</v>
          </cell>
          <cell r="S1923">
            <v>28</v>
          </cell>
          <cell r="T1923" t="str">
            <v>FORTALECIMIENTO SUB ALCALDIAS DISTRITALES</v>
          </cell>
          <cell r="U1923">
            <v>2</v>
          </cell>
          <cell r="V1923" t="str">
            <v>PROYECTOS - 2007 P/CONCLUSION</v>
          </cell>
          <cell r="W1923">
            <v>2472</v>
          </cell>
        </row>
        <row r="1924">
          <cell r="B1924" t="str">
            <v/>
          </cell>
          <cell r="C1924" t="str">
            <v>ALQUILER DE MAQUINARIA PESADA (DIST. 5)</v>
          </cell>
          <cell r="D1924" t="str">
            <v>DISTRITO 5</v>
          </cell>
          <cell r="E1924">
            <v>5</v>
          </cell>
          <cell r="F1924" t="str">
            <v>DISTRITO - 5</v>
          </cell>
          <cell r="G1924" t="str">
            <v>I</v>
          </cell>
          <cell r="H1924">
            <v>50000</v>
          </cell>
          <cell r="I1924">
            <v>50000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2</v>
          </cell>
          <cell r="R1924" t="str">
            <v>OBRAS Y MEDIO AMBIENTE</v>
          </cell>
          <cell r="S1924">
            <v>18</v>
          </cell>
          <cell r="T1924" t="str">
            <v>CONSTRUCCION Y MANTENIMIENTO DE CAMINOS VECINALES</v>
          </cell>
          <cell r="U1924">
            <v>2</v>
          </cell>
          <cell r="V1924" t="str">
            <v>PROYECTOS - 2007 P/CONCLUSION</v>
          </cell>
          <cell r="W1924">
            <v>2473</v>
          </cell>
        </row>
        <row r="1925">
          <cell r="B1925" t="str">
            <v>B05-17850-00000</v>
          </cell>
          <cell r="C1925" t="str">
            <v>REFACCIÓN U.E. TUPAC KATARI</v>
          </cell>
          <cell r="D1925" t="str">
            <v>TUPAC KATARI</v>
          </cell>
          <cell r="E1925">
            <v>5</v>
          </cell>
          <cell r="F1925" t="str">
            <v>DISTRITO - 5</v>
          </cell>
          <cell r="G1925" t="str">
            <v>I</v>
          </cell>
          <cell r="H1925">
            <v>51769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51769</v>
          </cell>
          <cell r="P1925">
            <v>0</v>
          </cell>
          <cell r="Q1925">
            <v>1</v>
          </cell>
          <cell r="R1925" t="str">
            <v>PROTECCION SOCIAL</v>
          </cell>
          <cell r="S1925">
            <v>1</v>
          </cell>
          <cell r="T1925" t="str">
            <v>SERVICIO DE EDUCACION</v>
          </cell>
          <cell r="U1925">
            <v>2</v>
          </cell>
          <cell r="V1925" t="str">
            <v>PROYECTOS - 2007 P/CONCLUSION</v>
          </cell>
          <cell r="W1925">
            <v>2474</v>
          </cell>
        </row>
        <row r="1926">
          <cell r="B1926" t="str">
            <v>B05-17611-00000</v>
          </cell>
          <cell r="C1926" t="str">
            <v>DOTACIÓN DE LUMINARIAS Y POSTES PARA ALUMBRADO PÚBLICO</v>
          </cell>
          <cell r="D1926" t="str">
            <v>TUPAC KATARI</v>
          </cell>
          <cell r="E1926">
            <v>5</v>
          </cell>
          <cell r="F1926" t="str">
            <v>DISTRITO - 5</v>
          </cell>
          <cell r="G1926" t="str">
            <v>I</v>
          </cell>
          <cell r="H1926">
            <v>39130</v>
          </cell>
          <cell r="I1926">
            <v>0</v>
          </cell>
          <cell r="J1926">
            <v>39130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2</v>
          </cell>
          <cell r="R1926" t="str">
            <v>OBRAS Y MEDIO AMBIENTE</v>
          </cell>
          <cell r="S1926">
            <v>17</v>
          </cell>
          <cell r="T1926" t="str">
            <v>ALUMBRADO PUBLICO</v>
          </cell>
          <cell r="U1926">
            <v>2</v>
          </cell>
          <cell r="V1926" t="str">
            <v>PROYECTOS - 2007 P/CONCLUSION</v>
          </cell>
          <cell r="W1926">
            <v>2475</v>
          </cell>
        </row>
        <row r="1927">
          <cell r="B1927" t="str">
            <v>B05-17728-00000</v>
          </cell>
          <cell r="C1927" t="str">
            <v>ENLOSETADO CALLE NERY, 24 DE SEPTIEMBRE Y COMPLEMENTACIÓN AV. 16 DE JULIO.</v>
          </cell>
          <cell r="D1927" t="str">
            <v>ANEXO VILLA ESPERANZA</v>
          </cell>
          <cell r="E1927">
            <v>5</v>
          </cell>
          <cell r="F1927" t="str">
            <v>DISTRITO - 5</v>
          </cell>
          <cell r="G1927" t="str">
            <v>I</v>
          </cell>
          <cell r="H1927">
            <v>45000</v>
          </cell>
          <cell r="I1927">
            <v>0</v>
          </cell>
          <cell r="J1927">
            <v>0</v>
          </cell>
          <cell r="K1927">
            <v>45000</v>
          </cell>
          <cell r="L1927">
            <v>0</v>
          </cell>
          <cell r="M1927">
            <v>0</v>
          </cell>
          <cell r="N1927">
            <v>45000</v>
          </cell>
          <cell r="O1927">
            <v>0</v>
          </cell>
          <cell r="P1927">
            <v>0</v>
          </cell>
          <cell r="Q1927">
            <v>2</v>
          </cell>
          <cell r="R1927" t="str">
            <v>OBRAS Y MEDIO AMBIENTE</v>
          </cell>
          <cell r="S1927">
            <v>18</v>
          </cell>
          <cell r="T1927" t="str">
            <v>CONSTRUCCION Y MANTENIMIENTO DE CAMINOS VECINALES</v>
          </cell>
          <cell r="U1927">
            <v>2</v>
          </cell>
          <cell r="V1927" t="str">
            <v>PROYECTOS - 2007 P/CONCLUSION</v>
          </cell>
          <cell r="W1927">
            <v>2476</v>
          </cell>
        </row>
        <row r="1928">
          <cell r="B1928" t="str">
            <v>B05-17773-00000</v>
          </cell>
          <cell r="C1928" t="str">
            <v>ENREJADO DE JARDINERA PLAZA RICARDO NUÑEZ</v>
          </cell>
          <cell r="D1928" t="str">
            <v>EL INGENIO D-1 U.V. 4</v>
          </cell>
          <cell r="E1928">
            <v>5</v>
          </cell>
          <cell r="F1928" t="str">
            <v>DISTRITO - 5</v>
          </cell>
          <cell r="G1928" t="str">
            <v>I</v>
          </cell>
          <cell r="H1928">
            <v>15000</v>
          </cell>
          <cell r="I1928">
            <v>15000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2</v>
          </cell>
          <cell r="R1928" t="str">
            <v>OBRAS Y MEDIO AMBIENTE</v>
          </cell>
          <cell r="S1928">
            <v>14</v>
          </cell>
          <cell r="T1928" t="str">
            <v>DESARROLLO Y PRESERVACION DE MEDIO AMBIENTE</v>
          </cell>
          <cell r="U1928">
            <v>2</v>
          </cell>
          <cell r="V1928" t="str">
            <v>PROYECTOS - 2007 P/CONCLUSION</v>
          </cell>
          <cell r="W1928">
            <v>2478</v>
          </cell>
        </row>
        <row r="1929">
          <cell r="B1929" t="str">
            <v>B05-17770-00000</v>
          </cell>
          <cell r="C1929" t="str">
            <v>ENMALLADO CENTRO DE SALUD</v>
          </cell>
          <cell r="D1929" t="str">
            <v>EL INGENIO D-1 U.V. 4</v>
          </cell>
          <cell r="E1929">
            <v>5</v>
          </cell>
          <cell r="F1929" t="str">
            <v>DISTRITO - 5</v>
          </cell>
          <cell r="G1929" t="str">
            <v>I</v>
          </cell>
          <cell r="H1929">
            <v>19991</v>
          </cell>
          <cell r="I1929">
            <v>0</v>
          </cell>
          <cell r="J1929">
            <v>19991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2</v>
          </cell>
          <cell r="R1929" t="str">
            <v>OBRAS Y MEDIO AMBIENTE</v>
          </cell>
          <cell r="S1929">
            <v>12</v>
          </cell>
          <cell r="T1929" t="str">
            <v>INFRAESTRUCTURA URBANA Y RURAL</v>
          </cell>
          <cell r="U1929">
            <v>2</v>
          </cell>
          <cell r="V1929" t="str">
            <v>PROYECTOS - 2007 P/CONCLUSION</v>
          </cell>
          <cell r="W1929">
            <v>2479</v>
          </cell>
        </row>
        <row r="1930">
          <cell r="B1930" t="str">
            <v>B05-17332-00000</v>
          </cell>
          <cell r="C1930" t="str">
            <v>CONSTRUCCIÓN CENTRO DE SALUD</v>
          </cell>
          <cell r="D1930" t="str">
            <v>EL INGENIO D-1 U.V. 4</v>
          </cell>
          <cell r="E1930">
            <v>5</v>
          </cell>
          <cell r="F1930" t="str">
            <v>DISTRITO - 5</v>
          </cell>
          <cell r="G1930" t="str">
            <v>I</v>
          </cell>
          <cell r="H1930">
            <v>38110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38110</v>
          </cell>
          <cell r="P1930">
            <v>0</v>
          </cell>
          <cell r="Q1930">
            <v>1</v>
          </cell>
          <cell r="R1930" t="str">
            <v>PROTECCION SOCIAL</v>
          </cell>
          <cell r="S1930">
            <v>2</v>
          </cell>
          <cell r="T1930" t="str">
            <v>SERVICIO DE SALUD</v>
          </cell>
          <cell r="U1930">
            <v>2</v>
          </cell>
          <cell r="V1930" t="str">
            <v>PROYECTOS - 2007 P/CONCLUSION</v>
          </cell>
          <cell r="W1930">
            <v>2480</v>
          </cell>
        </row>
        <row r="1931">
          <cell r="B1931" t="str">
            <v>B05-17588-00000</v>
          </cell>
          <cell r="C1931" t="str">
            <v>DOTACIÓN DE LUMINARIAS PARA ALUMBRADO PUBLICO</v>
          </cell>
          <cell r="D1931" t="str">
            <v>EL INGENIO D-1 U.V. 1</v>
          </cell>
          <cell r="E1931">
            <v>5</v>
          </cell>
          <cell r="F1931" t="str">
            <v>DISTRITO - 5</v>
          </cell>
          <cell r="G1931" t="str">
            <v>I</v>
          </cell>
          <cell r="H1931">
            <v>49012</v>
          </cell>
          <cell r="I1931">
            <v>4835</v>
          </cell>
          <cell r="J1931">
            <v>44177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2</v>
          </cell>
          <cell r="R1931" t="str">
            <v>OBRAS Y MEDIO AMBIENTE</v>
          </cell>
          <cell r="S1931">
            <v>17</v>
          </cell>
          <cell r="T1931" t="str">
            <v>ALUMBRADO PUBLICO</v>
          </cell>
          <cell r="U1931">
            <v>2</v>
          </cell>
          <cell r="V1931" t="str">
            <v>PROYECTOS - 2007 P/CONCLUSION</v>
          </cell>
          <cell r="W1931">
            <v>2481</v>
          </cell>
        </row>
        <row r="1932">
          <cell r="B1932" t="str">
            <v>B05-17333-00000</v>
          </cell>
          <cell r="C1932" t="str">
            <v xml:space="preserve">CONSTRUCCIÓN CENTRO DE SALUD  </v>
          </cell>
          <cell r="D1932" t="str">
            <v>EL INGENIO D-1 U.V. 1</v>
          </cell>
          <cell r="E1932">
            <v>5</v>
          </cell>
          <cell r="F1932" t="str">
            <v>DISTRITO - 5</v>
          </cell>
          <cell r="G1932" t="str">
            <v>I</v>
          </cell>
          <cell r="H1932">
            <v>82403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82403</v>
          </cell>
          <cell r="P1932">
            <v>0</v>
          </cell>
          <cell r="Q1932">
            <v>1</v>
          </cell>
          <cell r="R1932" t="str">
            <v>PROTECCION SOCIAL</v>
          </cell>
          <cell r="S1932">
            <v>2</v>
          </cell>
          <cell r="T1932" t="str">
            <v>SERVICIO DE SALUD</v>
          </cell>
          <cell r="U1932">
            <v>2</v>
          </cell>
          <cell r="V1932" t="str">
            <v>PROYECTOS - 2007 P/CONCLUSION</v>
          </cell>
          <cell r="W1932">
            <v>2482</v>
          </cell>
        </row>
        <row r="1933">
          <cell r="B1933" t="str">
            <v>B05-17324-00000</v>
          </cell>
          <cell r="C1933" t="str">
            <v>CONSTRUCCIÓN CENTRO ARTESANAL PARA LA CAPACITACIÓN Y PRODUCCIÓN COMUNITARIA (FASE I)</v>
          </cell>
          <cell r="D1933" t="str">
            <v>EL INGENIO D-1 U.V. 3</v>
          </cell>
          <cell r="E1933">
            <v>5</v>
          </cell>
          <cell r="F1933" t="str">
            <v>DISTRITO - 5</v>
          </cell>
          <cell r="G1933" t="str">
            <v>I</v>
          </cell>
          <cell r="H1933">
            <v>32533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32533</v>
          </cell>
          <cell r="P1933">
            <v>0</v>
          </cell>
          <cell r="Q1933">
            <v>2</v>
          </cell>
          <cell r="R1933" t="str">
            <v>OBRAS Y MEDIO AMBIENTE</v>
          </cell>
          <cell r="S1933">
            <v>12</v>
          </cell>
          <cell r="T1933" t="str">
            <v>INFRAESTRUCTURA URBANA Y RURAL</v>
          </cell>
          <cell r="U1933">
            <v>2</v>
          </cell>
          <cell r="V1933" t="str">
            <v>PROYECTOS - 2007 P/CONCLUSION</v>
          </cell>
          <cell r="W1933">
            <v>2485</v>
          </cell>
        </row>
        <row r="1934">
          <cell r="B1934" t="str">
            <v>B05-17576-00000</v>
          </cell>
          <cell r="C1934" t="str">
            <v>DOTACIÓN DE LOSETAS PARA CALLE ILLIMANI</v>
          </cell>
          <cell r="D1934" t="str">
            <v>EL INGENIO D-1 U.V. 3</v>
          </cell>
          <cell r="E1934">
            <v>5</v>
          </cell>
          <cell r="F1934" t="str">
            <v>DISTRITO - 5</v>
          </cell>
          <cell r="G1934" t="str">
            <v>I</v>
          </cell>
          <cell r="H1934">
            <v>16991</v>
          </cell>
          <cell r="I1934">
            <v>0</v>
          </cell>
          <cell r="J1934">
            <v>16991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2</v>
          </cell>
          <cell r="R1934" t="str">
            <v>OBRAS Y MEDIO AMBIENTE</v>
          </cell>
          <cell r="S1934">
            <v>18</v>
          </cell>
          <cell r="T1934" t="str">
            <v>CONSTRUCCION Y MANTENIMIENTO DE CAMINOS VECINALES</v>
          </cell>
          <cell r="U1934">
            <v>2</v>
          </cell>
          <cell r="V1934" t="str">
            <v>PROYECTOS - 2007 P/CONCLUSION</v>
          </cell>
          <cell r="W1934">
            <v>2486</v>
          </cell>
        </row>
        <row r="1935">
          <cell r="B1935" t="str">
            <v>B05-17807-00000</v>
          </cell>
          <cell r="C1935" t="str">
            <v xml:space="preserve">EQUIPAMIENTO U.E. TAIWAN </v>
          </cell>
          <cell r="D1935" t="str">
            <v>EL INGENIO D-1 U.V. 3</v>
          </cell>
          <cell r="E1935">
            <v>5</v>
          </cell>
          <cell r="F1935" t="str">
            <v>DISTRITO - 5</v>
          </cell>
          <cell r="G1935" t="str">
            <v>I</v>
          </cell>
          <cell r="H1935">
            <v>20000</v>
          </cell>
          <cell r="I1935">
            <v>0</v>
          </cell>
          <cell r="J1935">
            <v>0</v>
          </cell>
          <cell r="K1935">
            <v>20000</v>
          </cell>
          <cell r="L1935">
            <v>0</v>
          </cell>
          <cell r="M1935">
            <v>20000</v>
          </cell>
          <cell r="N1935">
            <v>0</v>
          </cell>
          <cell r="O1935">
            <v>0</v>
          </cell>
          <cell r="P1935">
            <v>0</v>
          </cell>
          <cell r="Q1935">
            <v>1</v>
          </cell>
          <cell r="R1935" t="str">
            <v>PROTECCION SOCIAL</v>
          </cell>
          <cell r="S1935">
            <v>1</v>
          </cell>
          <cell r="T1935" t="str">
            <v>SERVICIO DE EDUCACION</v>
          </cell>
          <cell r="U1935">
            <v>2</v>
          </cell>
          <cell r="V1935" t="str">
            <v>PROYECTOS - 2007 P/CONCLUSION</v>
          </cell>
          <cell r="W1935">
            <v>2487</v>
          </cell>
        </row>
        <row r="1936">
          <cell r="B1936" t="str">
            <v>B05-17323-00000</v>
          </cell>
          <cell r="C1936" t="str">
            <v>CONSTRUCCIÓN CENTRO ARTESANAL PARA LA CAPACITACIÓN Y PRODUCCIÓN COMUNITARIA (FASE I)</v>
          </cell>
          <cell r="D1936" t="str">
            <v>3 DE MAYO</v>
          </cell>
          <cell r="E1936">
            <v>5</v>
          </cell>
          <cell r="F1936" t="str">
            <v>DISTRITO - 5</v>
          </cell>
          <cell r="G1936" t="str">
            <v>I</v>
          </cell>
          <cell r="H1936">
            <v>15000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15000</v>
          </cell>
          <cell r="P1936">
            <v>0</v>
          </cell>
          <cell r="Q1936">
            <v>2</v>
          </cell>
          <cell r="R1936" t="str">
            <v>OBRAS Y MEDIO AMBIENTE</v>
          </cell>
          <cell r="S1936">
            <v>12</v>
          </cell>
          <cell r="T1936" t="str">
            <v>INFRAESTRUCTURA URBANA Y RURAL</v>
          </cell>
          <cell r="U1936">
            <v>2</v>
          </cell>
          <cell r="V1936" t="str">
            <v>PROYECTOS - 2007 P/CONCLUSION</v>
          </cell>
          <cell r="W1936">
            <v>2488</v>
          </cell>
        </row>
        <row r="1937">
          <cell r="B1937" t="str">
            <v>B05-17555-00000</v>
          </cell>
          <cell r="C1937" t="str">
            <v>DOTACIÓN DE CEMENTO PARA CORDONES DE ACERA Y CUNETAS CALLES 4, 7, 10 Y  VENEZUELA.</v>
          </cell>
          <cell r="D1937" t="str">
            <v>EL INGENIO D-2 U-3</v>
          </cell>
          <cell r="E1937">
            <v>5</v>
          </cell>
          <cell r="F1937" t="str">
            <v>DISTRITO - 5</v>
          </cell>
          <cell r="G1937" t="str">
            <v>I</v>
          </cell>
          <cell r="H1937">
            <v>15000</v>
          </cell>
          <cell r="I1937">
            <v>15000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2</v>
          </cell>
          <cell r="R1937" t="str">
            <v>OBRAS Y MEDIO AMBIENTE</v>
          </cell>
          <cell r="S1937">
            <v>18</v>
          </cell>
          <cell r="T1937" t="str">
            <v>CONSTRUCCION Y MANTENIMIENTO DE CAMINOS VECINALES</v>
          </cell>
          <cell r="U1937">
            <v>2</v>
          </cell>
          <cell r="V1937" t="str">
            <v>PROYECTOS - 2007 P/CONCLUSION</v>
          </cell>
          <cell r="W1937">
            <v>2489</v>
          </cell>
        </row>
        <row r="1938">
          <cell r="B1938" t="str">
            <v>B05-17603-00000</v>
          </cell>
          <cell r="C1938" t="str">
            <v>DOTACIÓN DE LUMINARIAS PARA ALUMBRADO PÚBLICO</v>
          </cell>
          <cell r="D1938" t="str">
            <v>LOS PINOS II</v>
          </cell>
          <cell r="E1938">
            <v>7</v>
          </cell>
          <cell r="F1938" t="str">
            <v>DISTRITO - 7</v>
          </cell>
          <cell r="G1938" t="str">
            <v>I</v>
          </cell>
          <cell r="H1938">
            <v>25000</v>
          </cell>
          <cell r="I1938">
            <v>25000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2</v>
          </cell>
          <cell r="R1938" t="str">
            <v>OBRAS Y MEDIO AMBIENTE</v>
          </cell>
          <cell r="S1938">
            <v>17</v>
          </cell>
          <cell r="T1938" t="str">
            <v>ALUMBRADO PUBLICO</v>
          </cell>
          <cell r="U1938">
            <v>2</v>
          </cell>
          <cell r="V1938" t="str">
            <v>PROYECTOS - 2007 P/CONCLUSION</v>
          </cell>
          <cell r="W1938">
            <v>2490</v>
          </cell>
        </row>
        <row r="1939">
          <cell r="B1939" t="str">
            <v/>
          </cell>
          <cell r="C1939" t="str">
            <v>ALQUILER DE MAQUINARIA PESADA VARIAS CALLES</v>
          </cell>
          <cell r="D1939" t="str">
            <v>CRUZ DE LAGUNA</v>
          </cell>
          <cell r="E1939">
            <v>7</v>
          </cell>
          <cell r="F1939" t="str">
            <v>DISTRITO - 7</v>
          </cell>
          <cell r="G1939" t="str">
            <v>I</v>
          </cell>
          <cell r="H1939">
            <v>14000</v>
          </cell>
          <cell r="I1939">
            <v>14000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2</v>
          </cell>
          <cell r="R1939" t="str">
            <v>OBRAS Y MEDIO AMBIENTE</v>
          </cell>
          <cell r="S1939">
            <v>18</v>
          </cell>
          <cell r="T1939" t="str">
            <v>CONSTRUCCION Y MANTENIMIENTO DE CAMINOS VECINALES</v>
          </cell>
          <cell r="U1939">
            <v>2</v>
          </cell>
          <cell r="V1939" t="str">
            <v>PROYECTOS - 2007 P/CONCLUSION</v>
          </cell>
          <cell r="W1939">
            <v>2491</v>
          </cell>
        </row>
        <row r="1940">
          <cell r="B1940" t="str">
            <v>B05-17609-00000</v>
          </cell>
          <cell r="C1940" t="str">
            <v>DOTACIÓN DE LUMINARIAS PARA ALUMBRADO PÚBLICO</v>
          </cell>
          <cell r="D1940" t="str">
            <v>CRUZ DE  LAGUNA</v>
          </cell>
          <cell r="E1940">
            <v>7</v>
          </cell>
          <cell r="F1940" t="str">
            <v>DISTRITO - 7</v>
          </cell>
          <cell r="G1940" t="str">
            <v>I</v>
          </cell>
          <cell r="H1940">
            <v>8000</v>
          </cell>
          <cell r="I1940">
            <v>8000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2</v>
          </cell>
          <cell r="R1940" t="str">
            <v>OBRAS Y MEDIO AMBIENTE</v>
          </cell>
          <cell r="S1940">
            <v>17</v>
          </cell>
          <cell r="T1940" t="str">
            <v>ALUMBRADO PUBLICO</v>
          </cell>
          <cell r="U1940">
            <v>2</v>
          </cell>
          <cell r="V1940" t="str">
            <v>PROYECTOS - 2007 P/CONCLUSION</v>
          </cell>
          <cell r="W1940">
            <v>2492</v>
          </cell>
        </row>
        <row r="1941">
          <cell r="B1941" t="str">
            <v>B05-17471-00000</v>
          </cell>
          <cell r="C1941" t="str">
            <v>CONSTRUCCIÓN DE TOBOGAN CHINO EN PARQUE INFANTIL</v>
          </cell>
          <cell r="D1941" t="str">
            <v>BAUTISTA SAAVEDRA U.V. "F"</v>
          </cell>
          <cell r="E1941">
            <v>7</v>
          </cell>
          <cell r="F1941" t="str">
            <v>DISTRITO - 7</v>
          </cell>
          <cell r="G1941" t="str">
            <v>I</v>
          </cell>
          <cell r="H1941">
            <v>55000</v>
          </cell>
          <cell r="I1941">
            <v>55000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2</v>
          </cell>
          <cell r="R1941" t="str">
            <v>OBRAS Y MEDIO AMBIENTE</v>
          </cell>
          <cell r="S1941">
            <v>12</v>
          </cell>
          <cell r="T1941" t="str">
            <v>INFRAESTRUCTURA URBANA Y RURAL</v>
          </cell>
          <cell r="U1941">
            <v>2</v>
          </cell>
          <cell r="V1941" t="str">
            <v>PROYECTOS - 2007 P/CONCLUSION</v>
          </cell>
          <cell r="W1941">
            <v>2493</v>
          </cell>
        </row>
        <row r="1942">
          <cell r="B1942" t="str">
            <v>B05-17610-00000</v>
          </cell>
          <cell r="C1942" t="str">
            <v>DOTACIÓN DE LUMINARIAS PARA PLAZA CÍVICA</v>
          </cell>
          <cell r="D1942" t="str">
            <v>BAUTISTA SAAVEDRA U.V. "F"</v>
          </cell>
          <cell r="E1942">
            <v>7</v>
          </cell>
          <cell r="F1942" t="str">
            <v>DISTRITO - 7</v>
          </cell>
          <cell r="G1942" t="str">
            <v>I</v>
          </cell>
          <cell r="H1942">
            <v>15000</v>
          </cell>
          <cell r="I1942">
            <v>15000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2</v>
          </cell>
          <cell r="R1942" t="str">
            <v>OBRAS Y MEDIO AMBIENTE</v>
          </cell>
          <cell r="S1942">
            <v>17</v>
          </cell>
          <cell r="T1942" t="str">
            <v>ALUMBRADO PUBLICO</v>
          </cell>
          <cell r="U1942">
            <v>2</v>
          </cell>
          <cell r="V1942" t="str">
            <v>PROYECTOS - 2007 P/CONCLUSION</v>
          </cell>
          <cell r="W1942">
            <v>2494</v>
          </cell>
        </row>
        <row r="1943">
          <cell r="B1943" t="str">
            <v>B05-17597-00000</v>
          </cell>
          <cell r="C1943" t="str">
            <v>DOTACIÓN DE LUMINARIAS PARA ALUMBRADO PÚBLICO</v>
          </cell>
          <cell r="D1943" t="str">
            <v>BAUTISTA SAAVEDRA U.V. "H"</v>
          </cell>
          <cell r="E1943">
            <v>7</v>
          </cell>
          <cell r="F1943" t="str">
            <v>DISTRITO - 7</v>
          </cell>
          <cell r="G1943" t="str">
            <v>I</v>
          </cell>
          <cell r="H1943">
            <v>10000</v>
          </cell>
          <cell r="I1943">
            <v>10000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2</v>
          </cell>
          <cell r="R1943" t="str">
            <v>OBRAS Y MEDIO AMBIENTE</v>
          </cell>
          <cell r="S1943">
            <v>17</v>
          </cell>
          <cell r="T1943" t="str">
            <v>ALUMBRADO PUBLICO</v>
          </cell>
          <cell r="U1943">
            <v>2</v>
          </cell>
          <cell r="V1943" t="str">
            <v>PROYECTOS - 2007 P/CONCLUSION</v>
          </cell>
          <cell r="W1943">
            <v>2495</v>
          </cell>
        </row>
        <row r="1944">
          <cell r="B1944" t="str">
            <v>B05-17613-00000</v>
          </cell>
          <cell r="C1944" t="str">
            <v>DOTACIÓN DE MATERIAL DE CONSTRUCCIÓN PARA CORDONES DE ACERA AV. LAS TORRES, 24 DE MARZO Y CALLE SARMIENTO.</v>
          </cell>
          <cell r="D1944" t="str">
            <v>SAN ROQUE SECTOR "B" 16 DE AGOSTO</v>
          </cell>
          <cell r="E1944">
            <v>7</v>
          </cell>
          <cell r="F1944" t="str">
            <v>DISTRITO - 7</v>
          </cell>
          <cell r="G1944" t="str">
            <v>I</v>
          </cell>
          <cell r="H1944">
            <v>20000</v>
          </cell>
          <cell r="I1944">
            <v>20000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2</v>
          </cell>
          <cell r="R1944" t="str">
            <v>OBRAS Y MEDIO AMBIENTE</v>
          </cell>
          <cell r="S1944">
            <v>18</v>
          </cell>
          <cell r="T1944" t="str">
            <v>CONSTRUCCION Y MANTENIMIENTO DE CAMINOS VECINALES</v>
          </cell>
          <cell r="U1944">
            <v>2</v>
          </cell>
          <cell r="V1944" t="str">
            <v>PROYECTOS - 2007 P/CONCLUSION</v>
          </cell>
          <cell r="W1944">
            <v>2496</v>
          </cell>
        </row>
        <row r="1945">
          <cell r="B1945" t="str">
            <v>B05-17590-00000</v>
          </cell>
          <cell r="C1945" t="str">
            <v>DOTACIÓN DE LUMINARIAS PARA ALUMBRADO PUBLICO</v>
          </cell>
          <cell r="D1945" t="str">
            <v>FRANZ TAMAYO SECTOR "A"</v>
          </cell>
          <cell r="E1945">
            <v>7</v>
          </cell>
          <cell r="F1945" t="str">
            <v>DISTRITO - 7</v>
          </cell>
          <cell r="G1945" t="str">
            <v>I</v>
          </cell>
          <cell r="H1945">
            <v>22000</v>
          </cell>
          <cell r="I1945">
            <v>22000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2</v>
          </cell>
          <cell r="R1945" t="str">
            <v>OBRAS Y MEDIO AMBIENTE</v>
          </cell>
          <cell r="S1945">
            <v>17</v>
          </cell>
          <cell r="T1945" t="str">
            <v>ALUMBRADO PUBLICO</v>
          </cell>
          <cell r="U1945">
            <v>2</v>
          </cell>
          <cell r="V1945" t="str">
            <v>PROYECTOS - 2007 P/CONCLUSION</v>
          </cell>
          <cell r="W1945">
            <v>2497</v>
          </cell>
        </row>
        <row r="1946">
          <cell r="B1946" t="str">
            <v>B05-17593-00000</v>
          </cell>
          <cell r="C1946" t="str">
            <v>DOTACIÓN DE LUMINARIAS PARA ALUMBRADO PÚBLICO</v>
          </cell>
          <cell r="D1946" t="str">
            <v>21 DE OCTUBRE SECTOR "A"</v>
          </cell>
          <cell r="E1946">
            <v>7</v>
          </cell>
          <cell r="F1946" t="str">
            <v>DISTRITO - 7</v>
          </cell>
          <cell r="G1946" t="str">
            <v>I</v>
          </cell>
          <cell r="H1946">
            <v>17000</v>
          </cell>
          <cell r="I1946">
            <v>17000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2</v>
          </cell>
          <cell r="R1946" t="str">
            <v>OBRAS Y MEDIO AMBIENTE</v>
          </cell>
          <cell r="S1946">
            <v>17</v>
          </cell>
          <cell r="T1946" t="str">
            <v>ALUMBRADO PUBLICO</v>
          </cell>
          <cell r="U1946">
            <v>2</v>
          </cell>
          <cell r="V1946" t="str">
            <v>PROYECTOS - 2007 P/CONCLUSION</v>
          </cell>
          <cell r="W1946">
            <v>2499</v>
          </cell>
        </row>
        <row r="1947">
          <cell r="B1947" t="str">
            <v>B05-17678-00000</v>
          </cell>
          <cell r="C1947" t="str">
            <v>DOTACIÓN DE TUBERÍAS PARA AGUA POTABLE</v>
          </cell>
          <cell r="D1947" t="str">
            <v>6 DE MARZO</v>
          </cell>
          <cell r="E1947">
            <v>7</v>
          </cell>
          <cell r="F1947" t="str">
            <v>DISTRITO - 7</v>
          </cell>
          <cell r="G1947" t="str">
            <v>I</v>
          </cell>
          <cell r="H1947">
            <v>20000</v>
          </cell>
          <cell r="I1947">
            <v>20000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2</v>
          </cell>
          <cell r="R1947" t="str">
            <v>OBRAS Y MEDIO AMBIENTE</v>
          </cell>
          <cell r="S1947">
            <v>34</v>
          </cell>
          <cell r="T1947" t="str">
            <v>SANEAMIENTO BASICO</v>
          </cell>
          <cell r="U1947">
            <v>2</v>
          </cell>
          <cell r="V1947" t="str">
            <v>PROYECTOS - 2007 P/CONCLUSION</v>
          </cell>
          <cell r="W1947">
            <v>2500</v>
          </cell>
        </row>
        <row r="1948">
          <cell r="B1948" t="str">
            <v>B05-17594-00000</v>
          </cell>
          <cell r="C1948" t="str">
            <v>DOTACIÓN DE LUMINARIAS PARA ALUMBRADO PÚBLICO</v>
          </cell>
          <cell r="D1948" t="str">
            <v>21 DE SEPTIEMBRE</v>
          </cell>
          <cell r="E1948">
            <v>7</v>
          </cell>
          <cell r="F1948" t="str">
            <v>DISTRITO - 7</v>
          </cell>
          <cell r="G1948" t="str">
            <v>I</v>
          </cell>
          <cell r="H1948">
            <v>15000</v>
          </cell>
          <cell r="I1948">
            <v>15000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2</v>
          </cell>
          <cell r="R1948" t="str">
            <v>OBRAS Y MEDIO AMBIENTE</v>
          </cell>
          <cell r="S1948">
            <v>17</v>
          </cell>
          <cell r="T1948" t="str">
            <v>ALUMBRADO PUBLICO</v>
          </cell>
          <cell r="U1948">
            <v>2</v>
          </cell>
          <cell r="V1948" t="str">
            <v>PROYECTOS - 2007 P/CONCLUSION</v>
          </cell>
          <cell r="W1948">
            <v>2501</v>
          </cell>
        </row>
        <row r="1949">
          <cell r="B1949" t="str">
            <v>B05-17614-00000</v>
          </cell>
          <cell r="C1949" t="str">
            <v>DOTACIÓN DE MATERIAL DE CONSTRUCCIÓN PARA CORDONES DE ACERA CALLE JUAN CASTELLANO, AV. HUMERTO VASQUEZ Y ALEJO CARPINTER.</v>
          </cell>
          <cell r="D1949" t="str">
            <v>MARISCAL SUCRE SECTOR "C"</v>
          </cell>
          <cell r="E1949">
            <v>7</v>
          </cell>
          <cell r="F1949" t="str">
            <v>DISTRITO - 7</v>
          </cell>
          <cell r="G1949" t="str">
            <v>I</v>
          </cell>
          <cell r="H1949">
            <v>15000</v>
          </cell>
          <cell r="I1949">
            <v>15000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2</v>
          </cell>
          <cell r="R1949" t="str">
            <v>OBRAS Y MEDIO AMBIENTE</v>
          </cell>
          <cell r="S1949">
            <v>18</v>
          </cell>
          <cell r="T1949" t="str">
            <v>CONSTRUCCION Y MANTENIMIENTO DE CAMINOS VECINALES</v>
          </cell>
          <cell r="U1949">
            <v>2</v>
          </cell>
          <cell r="V1949" t="str">
            <v>PROYECTOS - 2007 P/CONCLUSION</v>
          </cell>
          <cell r="W1949">
            <v>2502</v>
          </cell>
        </row>
        <row r="1950">
          <cell r="B1950" t="str">
            <v>B05-17679-00000</v>
          </cell>
          <cell r="C1950" t="str">
            <v>DOTACIÓN DE TUBERÍAS PARA AGUA POTABLE</v>
          </cell>
          <cell r="D1950" t="str">
            <v>9 DE ABRIL</v>
          </cell>
          <cell r="E1950">
            <v>7</v>
          </cell>
          <cell r="F1950" t="str">
            <v>DISTRITO - 7</v>
          </cell>
          <cell r="G1950" t="str">
            <v>I</v>
          </cell>
          <cell r="H1950">
            <v>25000</v>
          </cell>
          <cell r="I1950">
            <v>25000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2</v>
          </cell>
          <cell r="R1950" t="str">
            <v>OBRAS Y MEDIO AMBIENTE</v>
          </cell>
          <cell r="S1950">
            <v>34</v>
          </cell>
          <cell r="T1950" t="str">
            <v>SANEAMIENTO BASICO</v>
          </cell>
          <cell r="U1950">
            <v>2</v>
          </cell>
          <cell r="V1950" t="str">
            <v>PROYECTOS - 2007 P/CONCLUSION</v>
          </cell>
          <cell r="W1950">
            <v>2503</v>
          </cell>
        </row>
        <row r="1951">
          <cell r="B1951" t="str">
            <v>B05-17677-00000</v>
          </cell>
          <cell r="C1951" t="str">
            <v>DOTACIÓN DE TUBERÍAS PARA AGUA POTABLE</v>
          </cell>
          <cell r="D1951" t="str">
            <v>14 DE ENERO</v>
          </cell>
          <cell r="E1951">
            <v>7</v>
          </cell>
          <cell r="F1951" t="str">
            <v>DISTRITO - 7</v>
          </cell>
          <cell r="G1951" t="str">
            <v>I</v>
          </cell>
          <cell r="H1951">
            <v>15000</v>
          </cell>
          <cell r="I1951">
            <v>15000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2</v>
          </cell>
          <cell r="R1951" t="str">
            <v>OBRAS Y MEDIO AMBIENTE</v>
          </cell>
          <cell r="S1951">
            <v>34</v>
          </cell>
          <cell r="T1951" t="str">
            <v>SANEAMIENTO BASICO</v>
          </cell>
          <cell r="U1951">
            <v>2</v>
          </cell>
          <cell r="V1951" t="str">
            <v>PROYECTOS - 2007 P/CONCLUSION</v>
          </cell>
          <cell r="W1951">
            <v>2504</v>
          </cell>
        </row>
        <row r="1952">
          <cell r="B1952" t="str">
            <v>B05-17596-00000</v>
          </cell>
          <cell r="C1952" t="str">
            <v>DOTACIÓN DE LUMINARIAS PARA ALUMBRADO PÚBLICO</v>
          </cell>
          <cell r="D1952" t="str">
            <v>BAUSTISTA SAAVEDRA U.V. "E"</v>
          </cell>
          <cell r="E1952">
            <v>7</v>
          </cell>
          <cell r="F1952" t="str">
            <v>DISTRITO - 7</v>
          </cell>
          <cell r="G1952" t="str">
            <v>I</v>
          </cell>
          <cell r="H1952">
            <v>10000</v>
          </cell>
          <cell r="I1952">
            <v>10000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2</v>
          </cell>
          <cell r="R1952" t="str">
            <v>OBRAS Y MEDIO AMBIENTE</v>
          </cell>
          <cell r="S1952">
            <v>17</v>
          </cell>
          <cell r="T1952" t="str">
            <v>ALUMBRADO PUBLICO</v>
          </cell>
          <cell r="U1952">
            <v>2</v>
          </cell>
          <cell r="V1952" t="str">
            <v>PROYECTOS - 2007 P/CONCLUSION</v>
          </cell>
          <cell r="W1952">
            <v>2505</v>
          </cell>
        </row>
        <row r="1953">
          <cell r="B1953" t="str">
            <v>B05-17608-00000</v>
          </cell>
          <cell r="C1953" t="str">
            <v>DOTACIÓN DE LUMINARIAS PARA ALUMBRADO PÚBLICO</v>
          </cell>
          <cell r="D1953" t="str">
            <v>SEÑOR DE LAGUNA</v>
          </cell>
          <cell r="E1953">
            <v>7</v>
          </cell>
          <cell r="F1953" t="str">
            <v>DISTRITO - 7</v>
          </cell>
          <cell r="G1953" t="str">
            <v>I</v>
          </cell>
          <cell r="H1953">
            <v>10000</v>
          </cell>
          <cell r="I1953">
            <v>10000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2</v>
          </cell>
          <cell r="R1953" t="str">
            <v>OBRAS Y MEDIO AMBIENTE</v>
          </cell>
          <cell r="S1953">
            <v>17</v>
          </cell>
          <cell r="T1953" t="str">
            <v>ALUMBRADO PUBLICO</v>
          </cell>
          <cell r="U1953">
            <v>2</v>
          </cell>
          <cell r="V1953" t="str">
            <v>PROYECTOS - 2007 P/CONCLUSION</v>
          </cell>
          <cell r="W1953">
            <v>2506</v>
          </cell>
        </row>
        <row r="1954">
          <cell r="B1954" t="str">
            <v>B05-17841-00000</v>
          </cell>
          <cell r="C1954" t="str">
            <v>REFACCION DE CENTRO DE ACTIVIDADES VECINALES Y DEPORTIVAS</v>
          </cell>
          <cell r="D1954" t="str">
            <v>PLAN 129</v>
          </cell>
          <cell r="E1954">
            <v>1</v>
          </cell>
          <cell r="F1954" t="str">
            <v>DISTRITO - 1</v>
          </cell>
          <cell r="G1954" t="str">
            <v>I</v>
          </cell>
          <cell r="H1954">
            <v>14099</v>
          </cell>
          <cell r="I1954">
            <v>14099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2</v>
          </cell>
          <cell r="R1954" t="str">
            <v>OBRAS Y MEDIO AMBIENTE</v>
          </cell>
          <cell r="S1954">
            <v>12</v>
          </cell>
          <cell r="T1954" t="str">
            <v>INFRAESTRUCTURA URBANA Y RURAL</v>
          </cell>
          <cell r="U1954">
            <v>2</v>
          </cell>
          <cell r="V1954" t="str">
            <v>PROYECTOS - 2007 P/CONCLUSION</v>
          </cell>
          <cell r="W1954">
            <v>2508</v>
          </cell>
        </row>
        <row r="1955">
          <cell r="B1955" t="str">
            <v>B05-17595-00000</v>
          </cell>
          <cell r="C1955" t="str">
            <v>DOTACIÓN DE LUMINARIAS PARA ALUMBRADO PÚBLICO</v>
          </cell>
          <cell r="D1955" t="str">
            <v>30 DE SEPTIEMBRE</v>
          </cell>
          <cell r="E1955">
            <v>7</v>
          </cell>
          <cell r="F1955" t="str">
            <v>DISTRITO - 7</v>
          </cell>
          <cell r="G1955" t="str">
            <v>I</v>
          </cell>
          <cell r="H1955">
            <v>10000</v>
          </cell>
          <cell r="I1955">
            <v>10000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2</v>
          </cell>
          <cell r="R1955" t="str">
            <v>OBRAS Y MEDIO AMBIENTE</v>
          </cell>
          <cell r="S1955">
            <v>17</v>
          </cell>
          <cell r="T1955" t="str">
            <v>ALUMBRADO PUBLICO</v>
          </cell>
          <cell r="U1955">
            <v>2</v>
          </cell>
          <cell r="V1955" t="str">
            <v>PROYECTOS - 2007 P/CONCLUSION</v>
          </cell>
          <cell r="W1955">
            <v>2510</v>
          </cell>
        </row>
        <row r="1956">
          <cell r="B1956" t="str">
            <v>B05-17598-00000</v>
          </cell>
          <cell r="C1956" t="str">
            <v>DOTACIÓN DE LUMINARIAS PARA ALUMBRADO PÚBLICO</v>
          </cell>
          <cell r="D1956" t="str">
            <v>BAUTISTA SAAVEDRA U.V. A</v>
          </cell>
          <cell r="E1956">
            <v>7</v>
          </cell>
          <cell r="F1956" t="str">
            <v>DISTRITO - 7</v>
          </cell>
          <cell r="G1956" t="str">
            <v>I</v>
          </cell>
          <cell r="H1956">
            <v>10000</v>
          </cell>
          <cell r="I1956">
            <v>0</v>
          </cell>
          <cell r="J1956">
            <v>10000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2</v>
          </cell>
          <cell r="R1956" t="str">
            <v>OBRAS Y MEDIO AMBIENTE</v>
          </cell>
          <cell r="S1956">
            <v>17</v>
          </cell>
          <cell r="T1956" t="str">
            <v>ALUMBRADO PUBLICO</v>
          </cell>
          <cell r="U1956">
            <v>2</v>
          </cell>
          <cell r="V1956" t="str">
            <v>PROYECTOS - 2007 P/CONCLUSION</v>
          </cell>
          <cell r="W1956">
            <v>2511</v>
          </cell>
        </row>
        <row r="1957">
          <cell r="B1957" t="str">
            <v>B05-17600-00000</v>
          </cell>
          <cell r="C1957" t="str">
            <v>DOTACIÓN DE LUMINARIAS PARA ALUMBRADO PÚBLICO</v>
          </cell>
          <cell r="D1957" t="str">
            <v>BAUTISTA SAAVEDRA U.V. G</v>
          </cell>
          <cell r="E1957">
            <v>7</v>
          </cell>
          <cell r="F1957" t="str">
            <v>DISTRITO - 7</v>
          </cell>
          <cell r="G1957" t="str">
            <v>I</v>
          </cell>
          <cell r="H1957">
            <v>15000</v>
          </cell>
          <cell r="I1957">
            <v>0</v>
          </cell>
          <cell r="J1957">
            <v>15000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2</v>
          </cell>
          <cell r="R1957" t="str">
            <v>OBRAS Y MEDIO AMBIENTE</v>
          </cell>
          <cell r="S1957">
            <v>17</v>
          </cell>
          <cell r="T1957" t="str">
            <v>ALUMBRADO PUBLICO</v>
          </cell>
          <cell r="U1957">
            <v>2</v>
          </cell>
          <cell r="V1957" t="str">
            <v>PROYECTOS - 2007 P/CONCLUSION</v>
          </cell>
          <cell r="W1957">
            <v>2512</v>
          </cell>
        </row>
        <row r="1958">
          <cell r="B1958" t="str">
            <v>B05-17599-00000</v>
          </cell>
          <cell r="C1958" t="str">
            <v>DOTACIÓN DE LUMINARIAS PARA ALUMBRADO PÚBLICO</v>
          </cell>
          <cell r="D1958" t="str">
            <v>BAUTISTA SAAVEDRA U.V. D</v>
          </cell>
          <cell r="E1958">
            <v>7</v>
          </cell>
          <cell r="F1958" t="str">
            <v>DISTRITO - 7</v>
          </cell>
          <cell r="G1958" t="str">
            <v>I</v>
          </cell>
          <cell r="H1958">
            <v>10000</v>
          </cell>
          <cell r="I1958">
            <v>0</v>
          </cell>
          <cell r="J1958">
            <v>10000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2</v>
          </cell>
          <cell r="R1958" t="str">
            <v>OBRAS Y MEDIO AMBIENTE</v>
          </cell>
          <cell r="S1958">
            <v>17</v>
          </cell>
          <cell r="T1958" t="str">
            <v>ALUMBRADO PUBLICO</v>
          </cell>
          <cell r="U1958">
            <v>2</v>
          </cell>
          <cell r="V1958" t="str">
            <v>PROYECTOS - 2007 P/CONCLUSION</v>
          </cell>
          <cell r="W1958">
            <v>2513</v>
          </cell>
        </row>
        <row r="1959">
          <cell r="B1959" t="str">
            <v>B05-17591-00000</v>
          </cell>
          <cell r="C1959" t="str">
            <v>DOTACIÓN DE LUMINARIAS PARA ALUMBRADO PÚBLICO</v>
          </cell>
          <cell r="D1959" t="str">
            <v>16 DE AGOSTO SECTOR "C"</v>
          </cell>
          <cell r="E1959">
            <v>7</v>
          </cell>
          <cell r="F1959" t="str">
            <v>DISTRITO - 7</v>
          </cell>
          <cell r="G1959" t="str">
            <v>I</v>
          </cell>
          <cell r="H1959">
            <v>10000</v>
          </cell>
          <cell r="I1959">
            <v>0</v>
          </cell>
          <cell r="J1959">
            <v>10000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2</v>
          </cell>
          <cell r="R1959" t="str">
            <v>OBRAS Y MEDIO AMBIENTE</v>
          </cell>
          <cell r="S1959">
            <v>17</v>
          </cell>
          <cell r="T1959" t="str">
            <v>ALUMBRADO PUBLICO</v>
          </cell>
          <cell r="U1959">
            <v>2</v>
          </cell>
          <cell r="V1959" t="str">
            <v>PROYECTOS - 2007 P/CONCLUSION</v>
          </cell>
          <cell r="W1959">
            <v>2514</v>
          </cell>
        </row>
        <row r="1960">
          <cell r="B1960" t="str">
            <v>B05-17592-00000</v>
          </cell>
          <cell r="C1960" t="str">
            <v>DOTACIÓN DE LUMINARIAS PARA ALUMBRADO PÚBLICO</v>
          </cell>
          <cell r="D1960" t="str">
            <v>16 DE AGOSTO SECTOR "D"</v>
          </cell>
          <cell r="E1960">
            <v>7</v>
          </cell>
          <cell r="F1960" t="str">
            <v>DISTRITO - 7</v>
          </cell>
          <cell r="G1960" t="str">
            <v>I</v>
          </cell>
          <cell r="H1960">
            <v>10000</v>
          </cell>
          <cell r="I1960">
            <v>0</v>
          </cell>
          <cell r="J1960">
            <v>10000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2</v>
          </cell>
          <cell r="R1960" t="str">
            <v>OBRAS Y MEDIO AMBIENTE</v>
          </cell>
          <cell r="S1960">
            <v>17</v>
          </cell>
          <cell r="T1960" t="str">
            <v>ALUMBRADO PUBLICO</v>
          </cell>
          <cell r="U1960">
            <v>2</v>
          </cell>
          <cell r="V1960" t="str">
            <v>PROYECTOS - 2007 P/CONCLUSION</v>
          </cell>
          <cell r="W1960">
            <v>2516</v>
          </cell>
        </row>
        <row r="1961">
          <cell r="B1961" t="str">
            <v>B05-17601-00000</v>
          </cell>
          <cell r="C1961" t="str">
            <v>DOTACIÓN DE LUMINARIAS PARA ALUMBRADO PÚBLICO</v>
          </cell>
          <cell r="D1961" t="str">
            <v>COOPERATIVA SAN ROQUE</v>
          </cell>
          <cell r="E1961">
            <v>7</v>
          </cell>
          <cell r="F1961" t="str">
            <v>DISTRITO - 7</v>
          </cell>
          <cell r="G1961" t="str">
            <v>I</v>
          </cell>
          <cell r="H1961">
            <v>10000</v>
          </cell>
          <cell r="I1961">
            <v>0</v>
          </cell>
          <cell r="J1961">
            <v>10000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2</v>
          </cell>
          <cell r="R1961" t="str">
            <v>OBRAS Y MEDIO AMBIENTE</v>
          </cell>
          <cell r="S1961">
            <v>17</v>
          </cell>
          <cell r="T1961" t="str">
            <v>ALUMBRADO PUBLICO</v>
          </cell>
          <cell r="U1961">
            <v>2</v>
          </cell>
          <cell r="V1961" t="str">
            <v>PROYECTOS - 2007 P/CONCLUSION</v>
          </cell>
          <cell r="W1961">
            <v>2518</v>
          </cell>
        </row>
        <row r="1962">
          <cell r="B1962" t="str">
            <v>B05-17604-00000</v>
          </cell>
          <cell r="C1962" t="str">
            <v>DOTACIÓN DE LUMINARIAS PARA ALUMBRADO PÚBLICO</v>
          </cell>
          <cell r="D1962" t="str">
            <v>MANUEL RIGOBERTO PAREDES</v>
          </cell>
          <cell r="E1962">
            <v>7</v>
          </cell>
          <cell r="F1962" t="str">
            <v>DISTRITO - 7</v>
          </cell>
          <cell r="G1962" t="str">
            <v>I</v>
          </cell>
          <cell r="H1962">
            <v>8853</v>
          </cell>
          <cell r="I1962">
            <v>8853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2</v>
          </cell>
          <cell r="R1962" t="str">
            <v>OBRAS Y MEDIO AMBIENTE</v>
          </cell>
          <cell r="S1962">
            <v>17</v>
          </cell>
          <cell r="T1962" t="str">
            <v>ALUMBRADO PUBLICO</v>
          </cell>
          <cell r="U1962">
            <v>2</v>
          </cell>
          <cell r="V1962" t="str">
            <v>PROYECTOS - 2007 P/CONCLUSION</v>
          </cell>
          <cell r="W1962">
            <v>2519</v>
          </cell>
        </row>
        <row r="1963">
          <cell r="B1963" t="str">
            <v>B05-17461-00000</v>
          </cell>
          <cell r="C1963" t="str">
            <v>CONSTRUCCIÓN DE PROSCENIO Y MASTIL U.E. EL PROGRESO</v>
          </cell>
          <cell r="D1963" t="str">
            <v>EL PROGRESO</v>
          </cell>
          <cell r="E1963">
            <v>7</v>
          </cell>
          <cell r="F1963" t="str">
            <v>DISTRITO - 7</v>
          </cell>
          <cell r="G1963" t="str">
            <v>I</v>
          </cell>
          <cell r="H1963">
            <v>25000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25000</v>
          </cell>
          <cell r="P1963">
            <v>0</v>
          </cell>
          <cell r="Q1963">
            <v>1</v>
          </cell>
          <cell r="R1963" t="str">
            <v>PROTECCION SOCIAL</v>
          </cell>
          <cell r="S1963">
            <v>1</v>
          </cell>
          <cell r="T1963" t="str">
            <v>SERVICIO DE EDUCACION</v>
          </cell>
          <cell r="U1963">
            <v>2</v>
          </cell>
          <cell r="V1963" t="str">
            <v>PROYECTOS - 2007 P/CONCLUSION</v>
          </cell>
          <cell r="W1963">
            <v>2520</v>
          </cell>
        </row>
        <row r="1964">
          <cell r="B1964" t="str">
            <v>B05-17605-00000</v>
          </cell>
          <cell r="C1964" t="str">
            <v>DOTACIÓN DE LUMINARIAS PARA ALUMBRADO PÚBLICO</v>
          </cell>
          <cell r="D1964" t="str">
            <v>PLAYA VERDE</v>
          </cell>
          <cell r="E1964">
            <v>7</v>
          </cell>
          <cell r="F1964" t="str">
            <v>DISTRITO - 7</v>
          </cell>
          <cell r="G1964" t="str">
            <v>I</v>
          </cell>
          <cell r="H1964">
            <v>8000</v>
          </cell>
          <cell r="I1964">
            <v>256</v>
          </cell>
          <cell r="J1964">
            <v>7744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2</v>
          </cell>
          <cell r="R1964" t="str">
            <v>OBRAS Y MEDIO AMBIENTE</v>
          </cell>
          <cell r="S1964">
            <v>17</v>
          </cell>
          <cell r="T1964" t="str">
            <v>ALUMBRADO PUBLICO</v>
          </cell>
          <cell r="U1964">
            <v>2</v>
          </cell>
          <cell r="V1964" t="str">
            <v>PROYECTOS - 2007 P/CONCLUSION</v>
          </cell>
          <cell r="W1964">
            <v>2521</v>
          </cell>
        </row>
        <row r="1965">
          <cell r="B1965" t="str">
            <v>B05-17607-00000</v>
          </cell>
          <cell r="C1965" t="str">
            <v>DOTACIÓN DE LUMINARIAS PARA ALUMBRADO PÚBLICO</v>
          </cell>
          <cell r="D1965" t="str">
            <v>SAN ANSELMO</v>
          </cell>
          <cell r="E1965">
            <v>7</v>
          </cell>
          <cell r="F1965" t="str">
            <v>DISTRITO - 7</v>
          </cell>
          <cell r="G1965" t="str">
            <v>I</v>
          </cell>
          <cell r="H1965">
            <v>8000</v>
          </cell>
          <cell r="I1965">
            <v>0</v>
          </cell>
          <cell r="J1965">
            <v>8000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2</v>
          </cell>
          <cell r="R1965" t="str">
            <v>OBRAS Y MEDIO AMBIENTE</v>
          </cell>
          <cell r="S1965">
            <v>17</v>
          </cell>
          <cell r="T1965" t="str">
            <v>ALUMBRADO PUBLICO</v>
          </cell>
          <cell r="U1965">
            <v>2</v>
          </cell>
          <cell r="V1965" t="str">
            <v>PROYECTOS - 2007 P/CONCLUSION</v>
          </cell>
          <cell r="W1965">
            <v>2522</v>
          </cell>
        </row>
        <row r="1966">
          <cell r="B1966" t="str">
            <v>B05-17602-00000</v>
          </cell>
          <cell r="C1966" t="str">
            <v>DOTACIÓN DE LUMINARIAS PARA ALUMBRADO PÚBLICO</v>
          </cell>
          <cell r="D1966" t="str">
            <v>LEON</v>
          </cell>
          <cell r="E1966">
            <v>7</v>
          </cell>
          <cell r="F1966" t="str">
            <v>DISTRITO - 7</v>
          </cell>
          <cell r="G1966" t="str">
            <v>I</v>
          </cell>
          <cell r="H1966">
            <v>10000</v>
          </cell>
          <cell r="I1966">
            <v>0</v>
          </cell>
          <cell r="J1966">
            <v>10000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2</v>
          </cell>
          <cell r="R1966" t="str">
            <v>OBRAS Y MEDIO AMBIENTE</v>
          </cell>
          <cell r="S1966">
            <v>17</v>
          </cell>
          <cell r="T1966" t="str">
            <v>ALUMBRADO PUBLICO</v>
          </cell>
          <cell r="U1966">
            <v>2</v>
          </cell>
          <cell r="V1966" t="str">
            <v>PROYECTOS - 2007 P/CONCLUSION</v>
          </cell>
          <cell r="W1966">
            <v>2523</v>
          </cell>
        </row>
        <row r="1967">
          <cell r="B1967" t="str">
            <v>B05-17466-00000</v>
          </cell>
          <cell r="C1967" t="str">
            <v>ALCANTARILLADO SANITARIO AV. RADIAL (TRAMO 2)</v>
          </cell>
          <cell r="D1967" t="str">
            <v>DISTRITAL D-4</v>
          </cell>
          <cell r="E1967">
            <v>15</v>
          </cell>
          <cell r="F1967" t="str">
            <v>DISTRITAL</v>
          </cell>
          <cell r="G1967" t="str">
            <v>I</v>
          </cell>
          <cell r="H1967">
            <v>99999</v>
          </cell>
          <cell r="I1967">
            <v>0</v>
          </cell>
          <cell r="J1967">
            <v>99999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2</v>
          </cell>
          <cell r="R1967" t="str">
            <v>OBRAS Y MEDIO AMBIENTE</v>
          </cell>
          <cell r="S1967">
            <v>15</v>
          </cell>
          <cell r="T1967" t="str">
            <v>PLAN USO DE DESECHOS SOLIDOS - ALCANTARILLADO SANITARIO</v>
          </cell>
          <cell r="U1967">
            <v>2</v>
          </cell>
          <cell r="V1967" t="str">
            <v>PROYECTOS - 2007 P/CONCLUSION</v>
          </cell>
          <cell r="W1967">
            <v>2524</v>
          </cell>
        </row>
        <row r="1968">
          <cell r="B1968" t="str">
            <v>B05-17424-00000</v>
          </cell>
          <cell r="C1968" t="str">
            <v>CONSTRUCCIÓN DE CENTRO ARTESANAL PARA LA CAPACITACIÓN Y LA PRODUCCIÓN (FASE I)</v>
          </cell>
          <cell r="D1968" t="str">
            <v>COMUNIDAD PARCOPATA</v>
          </cell>
          <cell r="E1968">
            <v>10</v>
          </cell>
          <cell r="F1968" t="str">
            <v>DISTRITO - 10</v>
          </cell>
          <cell r="G1968" t="str">
            <v>I</v>
          </cell>
          <cell r="H1968">
            <v>150000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150000</v>
          </cell>
          <cell r="P1968">
            <v>0</v>
          </cell>
          <cell r="Q1968">
            <v>2</v>
          </cell>
          <cell r="R1968" t="str">
            <v>OBRAS Y MEDIO AMBIENTE</v>
          </cell>
          <cell r="S1968">
            <v>12</v>
          </cell>
          <cell r="T1968" t="str">
            <v>INFRAESTRUCTURA URBANA Y RURAL</v>
          </cell>
          <cell r="U1968">
            <v>2</v>
          </cell>
          <cell r="V1968" t="str">
            <v>PROYECTOS - 2007 P/CONCLUSION</v>
          </cell>
          <cell r="W1968">
            <v>2525</v>
          </cell>
        </row>
        <row r="1969">
          <cell r="B1969" t="str">
            <v>B05-17463-00000</v>
          </cell>
          <cell r="C1969" t="str">
            <v>CONSTRUCCIÓN DE PUENTE VEHICULAR AV. LITORAL</v>
          </cell>
          <cell r="D1969" t="str">
            <v>COMUNIDAD AMACHUMA</v>
          </cell>
          <cell r="E1969">
            <v>10</v>
          </cell>
          <cell r="F1969" t="str">
            <v>DISTRITO - 10</v>
          </cell>
          <cell r="G1969" t="str">
            <v>I</v>
          </cell>
          <cell r="H1969">
            <v>51998</v>
          </cell>
          <cell r="I1969">
            <v>51998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2</v>
          </cell>
          <cell r="R1969" t="str">
            <v>OBRAS Y MEDIO AMBIENTE</v>
          </cell>
          <cell r="S1969">
            <v>18</v>
          </cell>
          <cell r="T1969" t="str">
            <v>CONSTRUCCION Y MANTENIMIENTO DE CAMINOS VECINALES</v>
          </cell>
          <cell r="U1969">
            <v>2</v>
          </cell>
          <cell r="V1969" t="str">
            <v>PROYECTOS - 2007 P/CONCLUSION</v>
          </cell>
          <cell r="W1969">
            <v>2526</v>
          </cell>
        </row>
        <row r="1970">
          <cell r="B1970" t="str">
            <v>B05-17425-00000</v>
          </cell>
          <cell r="C1970" t="str">
            <v>CONSTRUCCIÓN DE CENTRO ARTESANAL PARA LA CAPACITACIÓN Y LA PRODUCCIÓN (FASE I) D-10</v>
          </cell>
          <cell r="D1970" t="str">
            <v>DISTRITAL</v>
          </cell>
          <cell r="E1970">
            <v>10</v>
          </cell>
          <cell r="F1970" t="str">
            <v>DISTRITO - 10</v>
          </cell>
          <cell r="G1970" t="str">
            <v>I</v>
          </cell>
          <cell r="H1970">
            <v>70000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70000</v>
          </cell>
          <cell r="P1970">
            <v>0</v>
          </cell>
          <cell r="Q1970">
            <v>2</v>
          </cell>
          <cell r="R1970" t="str">
            <v>OBRAS Y MEDIO AMBIENTE</v>
          </cell>
          <cell r="S1970">
            <v>12</v>
          </cell>
          <cell r="T1970" t="str">
            <v>INFRAESTRUCTURA URBANA Y RURAL</v>
          </cell>
          <cell r="U1970">
            <v>2</v>
          </cell>
          <cell r="V1970" t="str">
            <v>PROYECTOS - 2007 P/CONCLUSION</v>
          </cell>
          <cell r="W1970">
            <v>2527</v>
          </cell>
        </row>
        <row r="1971">
          <cell r="B1971" t="str">
            <v>B05-17802-00000</v>
          </cell>
          <cell r="C1971" t="str">
            <v>EQUIPAMIENTO U.E.  CENTRAL AMACHUMA</v>
          </cell>
          <cell r="D1971" t="str">
            <v>COMUNIDAD AMACHUMA</v>
          </cell>
          <cell r="E1971">
            <v>10</v>
          </cell>
          <cell r="F1971" t="str">
            <v>DISTRITO - 10</v>
          </cell>
          <cell r="G1971" t="str">
            <v>I</v>
          </cell>
          <cell r="H1971">
            <v>32999</v>
          </cell>
          <cell r="I1971">
            <v>0</v>
          </cell>
          <cell r="J1971">
            <v>0</v>
          </cell>
          <cell r="K1971">
            <v>32999</v>
          </cell>
          <cell r="L1971">
            <v>0</v>
          </cell>
          <cell r="M1971">
            <v>32999</v>
          </cell>
          <cell r="N1971">
            <v>0</v>
          </cell>
          <cell r="O1971">
            <v>0</v>
          </cell>
          <cell r="P1971">
            <v>0</v>
          </cell>
          <cell r="Q1971">
            <v>1</v>
          </cell>
          <cell r="R1971" t="str">
            <v>PROTECCION SOCIAL</v>
          </cell>
          <cell r="S1971">
            <v>1</v>
          </cell>
          <cell r="T1971" t="str">
            <v>SERVICIO DE EDUCACION</v>
          </cell>
          <cell r="U1971">
            <v>2</v>
          </cell>
          <cell r="V1971" t="str">
            <v>PROYECTOS - 2007 P/CONCLUSION</v>
          </cell>
          <cell r="W1971">
            <v>2528</v>
          </cell>
        </row>
        <row r="1972">
          <cell r="B1972" t="str">
            <v>B05-17275-00000</v>
          </cell>
          <cell r="C1972" t="str">
            <v xml:space="preserve">COMPRA DE TERRENO </v>
          </cell>
          <cell r="D1972" t="str">
            <v>PLAN 148</v>
          </cell>
          <cell r="E1972">
            <v>1</v>
          </cell>
          <cell r="F1972" t="str">
            <v>DISTRITO - 1</v>
          </cell>
          <cell r="G1972" t="str">
            <v>I</v>
          </cell>
          <cell r="H1972">
            <v>162843</v>
          </cell>
          <cell r="I1972">
            <v>87000</v>
          </cell>
          <cell r="J1972">
            <v>75843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2</v>
          </cell>
          <cell r="R1972" t="str">
            <v>OBRAS Y MEDIO AMBIENTE</v>
          </cell>
          <cell r="S1972">
            <v>12</v>
          </cell>
          <cell r="T1972" t="str">
            <v>INFRAESTRUCTURA URBANA Y RURAL</v>
          </cell>
          <cell r="U1972">
            <v>2</v>
          </cell>
          <cell r="V1972" t="str">
            <v>PROYECTOS - 2007 P/CONCLUSION</v>
          </cell>
          <cell r="W1972">
            <v>2529</v>
          </cell>
        </row>
        <row r="1973">
          <cell r="B1973" t="str">
            <v>B05-17268-00000</v>
          </cell>
          <cell r="C1973" t="str">
            <v>ASFALTADO DE LA CALLE 9 A</v>
          </cell>
          <cell r="D1973" t="str">
            <v>PLAN 129</v>
          </cell>
          <cell r="E1973">
            <v>1</v>
          </cell>
          <cell r="F1973" t="str">
            <v>DISTRITO - 1</v>
          </cell>
          <cell r="G1973" t="str">
            <v>I</v>
          </cell>
          <cell r="H1973">
            <v>92708</v>
          </cell>
          <cell r="I1973">
            <v>10000</v>
          </cell>
          <cell r="J1973">
            <v>82708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2</v>
          </cell>
          <cell r="R1973" t="str">
            <v>OBRAS Y MEDIO AMBIENTE</v>
          </cell>
          <cell r="S1973">
            <v>18</v>
          </cell>
          <cell r="T1973" t="str">
            <v>CONSTRUCCION Y MANTENIMIENTO DE CAMINOS VECINALES</v>
          </cell>
          <cell r="U1973">
            <v>2</v>
          </cell>
          <cell r="V1973" t="str">
            <v>PROYECTOS - 2007 P/CONCLUSION</v>
          </cell>
          <cell r="W1973">
            <v>2530</v>
          </cell>
        </row>
        <row r="1974">
          <cell r="B1974" t="str">
            <v/>
          </cell>
          <cell r="C1974" t="str">
            <v>MANTENIMIENTO DE CANALETAS Y BAJANTES U. E. COLORADOS DE BOLIVIA, COL. EUFRASIO IBAÑES Z</v>
          </cell>
          <cell r="D1974" t="str">
            <v>PLAN 97-129</v>
          </cell>
          <cell r="E1974">
            <v>1</v>
          </cell>
          <cell r="F1974" t="str">
            <v>DISTRITO - 1</v>
          </cell>
          <cell r="G1974" t="str">
            <v>I</v>
          </cell>
          <cell r="H1974">
            <v>11564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11564</v>
          </cell>
          <cell r="P1974">
            <v>0</v>
          </cell>
          <cell r="Q1974">
            <v>1</v>
          </cell>
          <cell r="R1974" t="str">
            <v>PROTECCION SOCIAL</v>
          </cell>
          <cell r="S1974">
            <v>1</v>
          </cell>
          <cell r="T1974" t="str">
            <v>SERVICIO DE EDUCACION</v>
          </cell>
          <cell r="U1974">
            <v>2</v>
          </cell>
          <cell r="V1974" t="str">
            <v>PROYECTOS - 2007 P/CONCLUSION</v>
          </cell>
          <cell r="W1974">
            <v>2531</v>
          </cell>
        </row>
        <row r="1975">
          <cell r="B1975" t="str">
            <v>B05-17845-00000</v>
          </cell>
          <cell r="C1975" t="str">
            <v>REFACCION DE PISO DE ACERA</v>
          </cell>
          <cell r="D1975" t="str">
            <v>PLAN 50-A</v>
          </cell>
          <cell r="E1975">
            <v>1</v>
          </cell>
          <cell r="F1975" t="str">
            <v>DISTRITO - 1</v>
          </cell>
          <cell r="G1975" t="str">
            <v>I</v>
          </cell>
          <cell r="H1975">
            <v>27230</v>
          </cell>
          <cell r="I1975">
            <v>27230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2</v>
          </cell>
          <cell r="R1975" t="str">
            <v>OBRAS Y MEDIO AMBIENTE</v>
          </cell>
          <cell r="S1975">
            <v>18</v>
          </cell>
          <cell r="T1975" t="str">
            <v>CONSTRUCCION Y MANTENIMIENTO DE CAMINOS VECINALES</v>
          </cell>
          <cell r="U1975">
            <v>2</v>
          </cell>
          <cell r="V1975" t="str">
            <v>PROYECTOS - 2007 P/CONCLUSION</v>
          </cell>
          <cell r="W1975">
            <v>2532</v>
          </cell>
        </row>
        <row r="1976">
          <cell r="B1976" t="str">
            <v>B05-17755-00000</v>
          </cell>
          <cell r="C1976" t="str">
            <v>ENLOSETADO DE LA CALLE H (CHUQUISAQUEÑA)</v>
          </cell>
          <cell r="D1976" t="str">
            <v>VILLA EXALTACION 2da SECCION</v>
          </cell>
          <cell r="E1976">
            <v>1</v>
          </cell>
          <cell r="F1976" t="str">
            <v>DISTRITO - 1</v>
          </cell>
          <cell r="G1976" t="str">
            <v>I</v>
          </cell>
          <cell r="H1976">
            <v>64664</v>
          </cell>
          <cell r="I1976">
            <v>31834</v>
          </cell>
          <cell r="J1976">
            <v>32830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2</v>
          </cell>
          <cell r="R1976" t="str">
            <v>OBRAS Y MEDIO AMBIENTE</v>
          </cell>
          <cell r="S1976">
            <v>18</v>
          </cell>
          <cell r="T1976" t="str">
            <v>CONSTRUCCION Y MANTENIMIENTO DE CAMINOS VECINALES</v>
          </cell>
          <cell r="U1976">
            <v>2</v>
          </cell>
          <cell r="V1976" t="str">
            <v>PROYECTOS - 2007 P/CONCLUSION</v>
          </cell>
          <cell r="W1976">
            <v>2534</v>
          </cell>
        </row>
        <row r="1977">
          <cell r="B1977" t="str">
            <v>B05-17640-00000</v>
          </cell>
          <cell r="C1977" t="str">
            <v>DOTACION DE MATERIALES DE CONSTRUCCION PARA ENLOSETADO DE LAS CALLES MARGARITAS,LOS TULIPANES Y LOS CLAVELES</v>
          </cell>
          <cell r="D1977" t="str">
            <v>TEJADA ALPACOMA BAJO</v>
          </cell>
          <cell r="E1977">
            <v>1</v>
          </cell>
          <cell r="F1977" t="str">
            <v>DISTRITO - 1</v>
          </cell>
          <cell r="G1977" t="str">
            <v>I</v>
          </cell>
          <cell r="H1977">
            <v>111284</v>
          </cell>
          <cell r="I1977">
            <v>109712</v>
          </cell>
          <cell r="J1977">
            <v>1572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2</v>
          </cell>
          <cell r="R1977" t="str">
            <v>OBRAS Y MEDIO AMBIENTE</v>
          </cell>
          <cell r="S1977">
            <v>18</v>
          </cell>
          <cell r="T1977" t="str">
            <v>CONSTRUCCION Y MANTENIMIENTO DE CAMINOS VECINALES</v>
          </cell>
          <cell r="U1977">
            <v>2</v>
          </cell>
          <cell r="V1977" t="str">
            <v>PROYECTOS - 2007 P/CONCLUSION</v>
          </cell>
          <cell r="W1977">
            <v>2535</v>
          </cell>
        </row>
        <row r="1978">
          <cell r="B1978" t="str">
            <v>B05-17265-00000</v>
          </cell>
          <cell r="C1978" t="str">
            <v>AMPLIACION Y CONSTRUCCION DE AMBIENTES PARA EL CENTRO DE SALUD</v>
          </cell>
          <cell r="D1978" t="str">
            <v>DISTRITAL 1</v>
          </cell>
          <cell r="E1978">
            <v>1</v>
          </cell>
          <cell r="F1978" t="str">
            <v>DISTRITO - 1</v>
          </cell>
          <cell r="G1978" t="str">
            <v>I</v>
          </cell>
          <cell r="H1978">
            <v>39771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39771</v>
          </cell>
          <cell r="P1978">
            <v>0</v>
          </cell>
          <cell r="Q1978">
            <v>1</v>
          </cell>
          <cell r="R1978" t="str">
            <v>PROTECCION SOCIAL</v>
          </cell>
          <cell r="S1978">
            <v>2</v>
          </cell>
          <cell r="T1978" t="str">
            <v>SERVICIO DE SALUD</v>
          </cell>
          <cell r="U1978">
            <v>2</v>
          </cell>
          <cell r="V1978" t="str">
            <v>PROYECTOS - 2007 P/CONCLUSION</v>
          </cell>
          <cell r="W1978">
            <v>2536</v>
          </cell>
        </row>
        <row r="1979">
          <cell r="B1979" t="str">
            <v>B05-17449-00000</v>
          </cell>
          <cell r="C1979" t="str">
            <v xml:space="preserve">CONSTRUCCION DE MODULO POLICIAL </v>
          </cell>
          <cell r="D1979" t="str">
            <v>ROSAS PAMPA</v>
          </cell>
          <cell r="E1979">
            <v>1</v>
          </cell>
          <cell r="F1979" t="str">
            <v>DISTRITO - 1</v>
          </cell>
          <cell r="G1979" t="str">
            <v>I</v>
          </cell>
          <cell r="H1979">
            <v>79180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79180</v>
          </cell>
          <cell r="P1979">
            <v>0</v>
          </cell>
          <cell r="Q1979">
            <v>2</v>
          </cell>
          <cell r="R1979" t="str">
            <v>OBRAS Y MEDIO AMBIENTE</v>
          </cell>
          <cell r="S1979">
            <v>6</v>
          </cell>
          <cell r="T1979" t="str">
            <v>SERVICIOS DE SEGURIDAD CIUDADANA</v>
          </cell>
          <cell r="U1979">
            <v>2</v>
          </cell>
          <cell r="V1979" t="str">
            <v>PROYECTOS - 2007 P/CONCLUSION</v>
          </cell>
          <cell r="W1979">
            <v>2537</v>
          </cell>
        </row>
        <row r="1980">
          <cell r="B1980" t="str">
            <v>B05-17353-00000</v>
          </cell>
          <cell r="C1980" t="str">
            <v>DOTACION DE ARCOS INTEGRADOS EN U.E. MARISCAL SANTA CRUZ</v>
          </cell>
          <cell r="D1980" t="str">
            <v>TEJADA ALPACOMA</v>
          </cell>
          <cell r="E1980">
            <v>1</v>
          </cell>
          <cell r="F1980" t="str">
            <v>DISTRITO - 1</v>
          </cell>
          <cell r="G1980" t="str">
            <v>I</v>
          </cell>
          <cell r="H1980">
            <v>7000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7000</v>
          </cell>
          <cell r="P1980">
            <v>0</v>
          </cell>
          <cell r="Q1980">
            <v>1</v>
          </cell>
          <cell r="R1980" t="str">
            <v>PROTECCION SOCIAL</v>
          </cell>
          <cell r="S1980">
            <v>1</v>
          </cell>
          <cell r="T1980" t="str">
            <v>SERVICIO DE EDUCACION</v>
          </cell>
          <cell r="U1980">
            <v>2</v>
          </cell>
          <cell r="V1980" t="str">
            <v>PROYECTOS - 2007 P/CONCLUSION</v>
          </cell>
          <cell r="W1980">
            <v>2538</v>
          </cell>
        </row>
        <row r="1981">
          <cell r="B1981" t="str">
            <v/>
          </cell>
          <cell r="C1981" t="str">
            <v>ESTUDIOS DE PREINVERSION DEL TALUD EN SAN MIGUEL Y TEJADA ALPACOMA</v>
          </cell>
          <cell r="D1981" t="str">
            <v xml:space="preserve">TEJADA ALPACOMA </v>
          </cell>
          <cell r="E1981">
            <v>1</v>
          </cell>
          <cell r="F1981" t="str">
            <v>DISTRITO - 1</v>
          </cell>
          <cell r="G1981" t="str">
            <v>I</v>
          </cell>
          <cell r="H1981">
            <v>200000</v>
          </cell>
          <cell r="I1981">
            <v>200000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2</v>
          </cell>
          <cell r="R1981" t="str">
            <v>OBRAS Y MEDIO AMBIENTE</v>
          </cell>
          <cell r="S1981">
            <v>42</v>
          </cell>
          <cell r="T1981" t="str">
            <v>PREVENCION DE RIESGOS Y DESASTRES NATURALES</v>
          </cell>
          <cell r="U1981">
            <v>2</v>
          </cell>
          <cell r="V1981" t="str">
            <v>PROYECTOS - 2007 P/CONCLUSION</v>
          </cell>
          <cell r="W1981">
            <v>2539</v>
          </cell>
        </row>
        <row r="1982">
          <cell r="B1982" t="str">
            <v/>
          </cell>
          <cell r="C1982" t="str">
            <v>CAMPAÑA DE PREVENCION EN SALUD (CARIES DENTAL Y DESPARACITACION)</v>
          </cell>
          <cell r="D1982" t="str">
            <v xml:space="preserve">TEJADA ALPACOMA </v>
          </cell>
          <cell r="E1982">
            <v>1</v>
          </cell>
          <cell r="F1982" t="str">
            <v>DISTRITO - 1</v>
          </cell>
          <cell r="G1982" t="str">
            <v>I</v>
          </cell>
          <cell r="H1982">
            <v>8000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8000</v>
          </cell>
          <cell r="P1982">
            <v>0</v>
          </cell>
          <cell r="Q1982">
            <v>1</v>
          </cell>
          <cell r="R1982" t="str">
            <v>PROTECCION SOCIAL</v>
          </cell>
          <cell r="S1982">
            <v>2</v>
          </cell>
          <cell r="T1982" t="str">
            <v>SERVICIO DE SALUD</v>
          </cell>
          <cell r="U1982">
            <v>2</v>
          </cell>
          <cell r="V1982" t="str">
            <v>PROYECTOS - 2007 P/CONCLUSION</v>
          </cell>
          <cell r="W1982">
            <v>2540</v>
          </cell>
        </row>
        <row r="1983">
          <cell r="B1983" t="str">
            <v>B05-05542-00000</v>
          </cell>
          <cell r="C1983" t="str">
            <v>PLAN DE DESARROLLO MUNICIPAL - (AJUSTE)</v>
          </cell>
          <cell r="D1983" t="str">
            <v>DISTRITAL</v>
          </cell>
          <cell r="E1983">
            <v>15</v>
          </cell>
          <cell r="F1983" t="str">
            <v>DISTRITAL</v>
          </cell>
          <cell r="G1983" t="str">
            <v>I</v>
          </cell>
          <cell r="H1983">
            <v>35665</v>
          </cell>
          <cell r="I1983">
            <v>0</v>
          </cell>
          <cell r="J1983">
            <v>35665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4</v>
          </cell>
          <cell r="R1983" t="str">
            <v>FORTALECIMIENTO INSTITUCIONAL</v>
          </cell>
          <cell r="S1983">
            <v>20</v>
          </cell>
          <cell r="T1983" t="str">
            <v>FORTALECIMIENTO MUNICIPAL</v>
          </cell>
          <cell r="U1983">
            <v>5</v>
          </cell>
          <cell r="V1983" t="str">
            <v>PROYECTOS GESTIONES PASADAS</v>
          </cell>
          <cell r="W1983">
            <v>2541</v>
          </cell>
        </row>
        <row r="1984">
          <cell r="B1984" t="str">
            <v/>
          </cell>
          <cell r="C1984" t="str">
            <v>ACTUALIZACION PLANIMETRIA DE TEJADA ALPACOMA</v>
          </cell>
          <cell r="D1984" t="str">
            <v xml:space="preserve">TEJADA ALPACOMA </v>
          </cell>
          <cell r="E1984">
            <v>1</v>
          </cell>
          <cell r="F1984" t="str">
            <v>DISTRITO - 1</v>
          </cell>
          <cell r="G1984" t="str">
            <v>I</v>
          </cell>
          <cell r="H1984">
            <v>13237</v>
          </cell>
          <cell r="I1984">
            <v>0</v>
          </cell>
          <cell r="J1984">
            <v>0</v>
          </cell>
          <cell r="K1984">
            <v>13237</v>
          </cell>
          <cell r="L1984">
            <v>0</v>
          </cell>
          <cell r="M1984">
            <v>0</v>
          </cell>
          <cell r="N1984">
            <v>13237</v>
          </cell>
          <cell r="O1984">
            <v>0</v>
          </cell>
          <cell r="P1984">
            <v>0</v>
          </cell>
          <cell r="Q1984">
            <v>2</v>
          </cell>
          <cell r="R1984" t="str">
            <v>OBRAS Y MEDIO AMBIENTE</v>
          </cell>
          <cell r="S1984">
            <v>13</v>
          </cell>
          <cell r="T1984" t="str">
            <v>SERVICIO DE CATASTRO URBANO Y RURAL</v>
          </cell>
          <cell r="U1984">
            <v>2</v>
          </cell>
          <cell r="V1984" t="str">
            <v>PROYECTOS - 2007 P/CONCLUSION</v>
          </cell>
          <cell r="W1984">
            <v>2542</v>
          </cell>
        </row>
        <row r="1985">
          <cell r="B1985" t="str">
            <v>B05-17583-00000</v>
          </cell>
          <cell r="C1985" t="str">
            <v>DOTACION DE CEMENTO PARA PISO DE ACERA MANZANOS 1-2</v>
          </cell>
          <cell r="D1985" t="str">
            <v xml:space="preserve">TEJADA ALPACOMA </v>
          </cell>
          <cell r="E1985">
            <v>1</v>
          </cell>
          <cell r="F1985" t="str">
            <v>DISTRITO - 1</v>
          </cell>
          <cell r="G1985" t="str">
            <v>I</v>
          </cell>
          <cell r="H1985">
            <v>13918</v>
          </cell>
          <cell r="I1985">
            <v>5319</v>
          </cell>
          <cell r="J1985">
            <v>8599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2</v>
          </cell>
          <cell r="R1985" t="str">
            <v>OBRAS Y MEDIO AMBIENTE</v>
          </cell>
          <cell r="S1985">
            <v>18</v>
          </cell>
          <cell r="T1985" t="str">
            <v>CONSTRUCCION Y MANTENIMIENTO DE CAMINOS VECINALES</v>
          </cell>
          <cell r="U1985">
            <v>2</v>
          </cell>
          <cell r="V1985" t="str">
            <v>PROYECTOS - 2007 P/CONCLUSION</v>
          </cell>
          <cell r="W1985">
            <v>2543</v>
          </cell>
        </row>
        <row r="1986">
          <cell r="B1986" t="str">
            <v>B05-17771-00000</v>
          </cell>
          <cell r="C1986" t="str">
            <v xml:space="preserve">ENMALLADO DE CANCHA </v>
          </cell>
          <cell r="D1986" t="str">
            <v>EXALTACION 2da. SECCION</v>
          </cell>
          <cell r="E1986">
            <v>1</v>
          </cell>
          <cell r="F1986" t="str">
            <v>DISTRITO - 1</v>
          </cell>
          <cell r="G1986" t="str">
            <v>I</v>
          </cell>
          <cell r="H1986">
            <v>7018</v>
          </cell>
          <cell r="I1986">
            <v>7018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2</v>
          </cell>
          <cell r="R1986" t="str">
            <v>OBRAS Y MEDIO AMBIENTE</v>
          </cell>
          <cell r="S1986">
            <v>12</v>
          </cell>
          <cell r="T1986" t="str">
            <v>INFRAESTRUCTURA URBANA Y RURAL</v>
          </cell>
          <cell r="U1986">
            <v>2</v>
          </cell>
          <cell r="V1986" t="str">
            <v>PROYECTOS - 2007 P/CONCLUSION</v>
          </cell>
          <cell r="W1986">
            <v>2544</v>
          </cell>
        </row>
        <row r="1987">
          <cell r="B1987" t="str">
            <v>B05-17753-00000</v>
          </cell>
          <cell r="C1987" t="str">
            <v>ENLOSETADO DE LA CALLE 11</v>
          </cell>
          <cell r="D1987" t="str">
            <v>PLAN 97</v>
          </cell>
          <cell r="E1987">
            <v>1</v>
          </cell>
          <cell r="F1987" t="str">
            <v>DISTRITO - 1</v>
          </cell>
          <cell r="G1987" t="str">
            <v>I</v>
          </cell>
          <cell r="H1987">
            <v>65798</v>
          </cell>
          <cell r="I1987">
            <v>65798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2</v>
          </cell>
          <cell r="R1987" t="str">
            <v>OBRAS Y MEDIO AMBIENTE</v>
          </cell>
          <cell r="S1987">
            <v>18</v>
          </cell>
          <cell r="T1987" t="str">
            <v>CONSTRUCCION Y MANTENIMIENTO DE CAMINOS VECINALES</v>
          </cell>
          <cell r="U1987">
            <v>2</v>
          </cell>
          <cell r="V1987" t="str">
            <v>PROYECTOS - 2007 P/CONCLUSION</v>
          </cell>
          <cell r="W1987">
            <v>2545</v>
          </cell>
        </row>
        <row r="1988">
          <cell r="B1988" t="str">
            <v>B05-17689-00000</v>
          </cell>
          <cell r="C1988" t="str">
            <v>EMBOVEDADO RIO FINAL TEJADA ALPACOMA (PLUVIAL)</v>
          </cell>
          <cell r="D1988" t="str">
            <v>TEJADA ALPACOMA</v>
          </cell>
          <cell r="E1988">
            <v>1</v>
          </cell>
          <cell r="F1988" t="str">
            <v>DISTRITO - 1</v>
          </cell>
          <cell r="G1988" t="str">
            <v>I</v>
          </cell>
          <cell r="H1988">
            <v>350000</v>
          </cell>
          <cell r="I1988">
            <v>150000</v>
          </cell>
          <cell r="J1988">
            <v>0</v>
          </cell>
          <cell r="K1988">
            <v>200000</v>
          </cell>
          <cell r="L1988">
            <v>0</v>
          </cell>
          <cell r="M1988">
            <v>0</v>
          </cell>
          <cell r="N1988">
            <v>200000</v>
          </cell>
          <cell r="O1988">
            <v>0</v>
          </cell>
          <cell r="P1988">
            <v>0</v>
          </cell>
          <cell r="Q1988">
            <v>2</v>
          </cell>
          <cell r="R1988" t="str">
            <v>OBRAS Y MEDIO AMBIENTE</v>
          </cell>
          <cell r="S1988">
            <v>15</v>
          </cell>
          <cell r="T1988" t="str">
            <v>PLAN USO DE DESECHOS SOLIDOS - ALCANTARILLADO SANITARIO</v>
          </cell>
          <cell r="U1988">
            <v>2</v>
          </cell>
          <cell r="V1988" t="str">
            <v>PROYECTOS - 2007 P/CONCLUSION</v>
          </cell>
          <cell r="W1988">
            <v>2546</v>
          </cell>
        </row>
        <row r="1989">
          <cell r="B1989" t="str">
            <v>B05-17703-00000</v>
          </cell>
          <cell r="C1989" t="str">
            <v>ENLOSETADO CALLE 18</v>
          </cell>
          <cell r="D1989" t="str">
            <v>TEJADA RECTANGULAR</v>
          </cell>
          <cell r="E1989">
            <v>1</v>
          </cell>
          <cell r="F1989" t="str">
            <v>DISTRITO - 1</v>
          </cell>
          <cell r="G1989" t="str">
            <v>I</v>
          </cell>
          <cell r="H1989">
            <v>73778</v>
          </cell>
          <cell r="I1989">
            <v>41260</v>
          </cell>
          <cell r="J1989">
            <v>32518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2</v>
          </cell>
          <cell r="R1989" t="str">
            <v>OBRAS Y MEDIO AMBIENTE</v>
          </cell>
          <cell r="S1989">
            <v>18</v>
          </cell>
          <cell r="T1989" t="str">
            <v>CONSTRUCCION Y MANTENIMIENTO DE CAMINOS VECINALES</v>
          </cell>
          <cell r="U1989">
            <v>2</v>
          </cell>
          <cell r="V1989" t="str">
            <v>PROYECTOS - 2007 P/CONCLUSION</v>
          </cell>
          <cell r="W1989">
            <v>2547</v>
          </cell>
        </row>
        <row r="1990">
          <cell r="B1990" t="str">
            <v/>
          </cell>
          <cell r="C1990" t="str">
            <v>MANTENIMIENTO DE LUMINARIAS D-1</v>
          </cell>
          <cell r="D1990" t="str">
            <v>DISTRITAL D-1</v>
          </cell>
          <cell r="E1990">
            <v>1</v>
          </cell>
          <cell r="F1990" t="str">
            <v>DISTRITO - 1</v>
          </cell>
          <cell r="G1990" t="str">
            <v>I</v>
          </cell>
          <cell r="H1990">
            <v>30000</v>
          </cell>
          <cell r="I1990">
            <v>30000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2</v>
          </cell>
          <cell r="R1990" t="str">
            <v>OBRAS Y MEDIO AMBIENTE</v>
          </cell>
          <cell r="S1990">
            <v>17</v>
          </cell>
          <cell r="T1990" t="str">
            <v>ALUMBRADO PUBLICO</v>
          </cell>
          <cell r="U1990">
            <v>2</v>
          </cell>
          <cell r="V1990" t="str">
            <v>PROYECTOS - 2007 P/CONCLUSION</v>
          </cell>
          <cell r="W1990">
            <v>2548</v>
          </cell>
        </row>
        <row r="1991">
          <cell r="B1991" t="str">
            <v/>
          </cell>
          <cell r="C1991" t="str">
            <v>ACTUALIZACION CARTOGRAFICA DE PLANIMETRIA (SAN MIGUEL DE ALPACOMA BAJO)</v>
          </cell>
          <cell r="D1991" t="str">
            <v>SAN MIGUEL DE ALPACOMA BAJO</v>
          </cell>
          <cell r="E1991">
            <v>1</v>
          </cell>
          <cell r="F1991" t="str">
            <v>DISTRITO - 1</v>
          </cell>
          <cell r="G1991" t="str">
            <v>I</v>
          </cell>
          <cell r="H1991">
            <v>10000</v>
          </cell>
          <cell r="I1991">
            <v>0</v>
          </cell>
          <cell r="J1991">
            <v>0</v>
          </cell>
          <cell r="K1991">
            <v>10000</v>
          </cell>
          <cell r="L1991">
            <v>0</v>
          </cell>
          <cell r="M1991">
            <v>0</v>
          </cell>
          <cell r="N1991">
            <v>10000</v>
          </cell>
          <cell r="O1991">
            <v>0</v>
          </cell>
          <cell r="P1991">
            <v>0</v>
          </cell>
          <cell r="Q1991">
            <v>2</v>
          </cell>
          <cell r="R1991" t="str">
            <v>OBRAS Y MEDIO AMBIENTE</v>
          </cell>
          <cell r="S1991">
            <v>13</v>
          </cell>
          <cell r="T1991" t="str">
            <v>SERVICIO DE CATASTRO URBANO Y RURAL</v>
          </cell>
          <cell r="U1991">
            <v>2</v>
          </cell>
          <cell r="V1991" t="str">
            <v>PROYECTOS - 2007 P/CONCLUSION</v>
          </cell>
          <cell r="W1991">
            <v>2549</v>
          </cell>
        </row>
        <row r="1992">
          <cell r="B1992" t="str">
            <v/>
          </cell>
          <cell r="C1992" t="str">
            <v>FORTALECIMIENTO DE LA SUB ALCALDIA DEL D-1</v>
          </cell>
          <cell r="D1992" t="str">
            <v>DISTRITAL D-1</v>
          </cell>
          <cell r="E1992">
            <v>1</v>
          </cell>
          <cell r="F1992" t="str">
            <v>DISTRITO - 1</v>
          </cell>
          <cell r="G1992" t="str">
            <v>I</v>
          </cell>
          <cell r="H1992">
            <v>20000</v>
          </cell>
          <cell r="I1992">
            <v>10000</v>
          </cell>
          <cell r="J1992">
            <v>10000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4</v>
          </cell>
          <cell r="R1992" t="str">
            <v>FORTALECIMIENTO INSTITUCIONAL</v>
          </cell>
          <cell r="S1992">
            <v>28</v>
          </cell>
          <cell r="T1992" t="str">
            <v>FORTALECIMIENTO SUB ALCALDIAS DISTRITALES</v>
          </cell>
          <cell r="U1992">
            <v>2</v>
          </cell>
          <cell r="V1992" t="str">
            <v>PROYECTOS - 2007 P/CONCLUSION</v>
          </cell>
          <cell r="W1992">
            <v>2550</v>
          </cell>
        </row>
        <row r="1993">
          <cell r="B1993" t="str">
            <v>B05-17497-00000</v>
          </cell>
          <cell r="C1993" t="str">
            <v xml:space="preserve">CONSTRUCCION MODULO POLICIAL </v>
          </cell>
          <cell r="D1993" t="str">
            <v xml:space="preserve">V. EXALTACION 3ra. SECCION </v>
          </cell>
          <cell r="E1993">
            <v>1</v>
          </cell>
          <cell r="F1993" t="str">
            <v>DISTRITO - 1</v>
          </cell>
          <cell r="G1993" t="str">
            <v>I</v>
          </cell>
          <cell r="H1993">
            <v>140000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140000</v>
          </cell>
          <cell r="P1993">
            <v>0</v>
          </cell>
          <cell r="Q1993">
            <v>2</v>
          </cell>
          <cell r="R1993" t="str">
            <v>OBRAS Y MEDIO AMBIENTE</v>
          </cell>
          <cell r="S1993">
            <v>6</v>
          </cell>
          <cell r="T1993" t="str">
            <v>SERVICIOS DE SEGURIDAD CIUDADANA</v>
          </cell>
          <cell r="U1993">
            <v>2</v>
          </cell>
          <cell r="V1993" t="str">
            <v>PROYECTOS - 2007 P/CONCLUSION</v>
          </cell>
          <cell r="W1993">
            <v>2551</v>
          </cell>
        </row>
        <row r="1994">
          <cell r="B1994" t="str">
            <v>B05-17496-00000</v>
          </cell>
          <cell r="C1994" t="str">
            <v>DEUDAS NO REGULARIZADAS DE GESTIONES PASADAS (EMMU)</v>
          </cell>
          <cell r="D1994" t="str">
            <v>DISTRITAL</v>
          </cell>
          <cell r="E1994">
            <v>15</v>
          </cell>
          <cell r="F1994" t="str">
            <v>DISTRITAL</v>
          </cell>
          <cell r="G1994" t="str">
            <v>I</v>
          </cell>
          <cell r="H1994">
            <v>402860</v>
          </cell>
          <cell r="I1994">
            <v>402860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4</v>
          </cell>
          <cell r="R1994" t="str">
            <v>FORTALECIMIENTO INSTITUCIONAL</v>
          </cell>
          <cell r="S1994">
            <v>23</v>
          </cell>
          <cell r="T1994" t="str">
            <v>SERVICIO DE LA DEUDA</v>
          </cell>
          <cell r="U1994">
            <v>2</v>
          </cell>
          <cell r="V1994" t="str">
            <v>PROYECTOS - 2007 P/CONCLUSION</v>
          </cell>
          <cell r="W1994">
            <v>2552</v>
          </cell>
        </row>
        <row r="1995">
          <cell r="B1995" t="str">
            <v>B05-17745-00000</v>
          </cell>
          <cell r="C1995" t="str">
            <v>ENLOSETADO CALLE WALTER ARCE</v>
          </cell>
          <cell r="D1995" t="str">
            <v xml:space="preserve">DISTRITAL </v>
          </cell>
          <cell r="E1995">
            <v>6</v>
          </cell>
          <cell r="F1995" t="str">
            <v>DISTRITO - 6</v>
          </cell>
          <cell r="G1995" t="str">
            <v>I</v>
          </cell>
          <cell r="H1995">
            <v>67000</v>
          </cell>
          <cell r="I1995">
            <v>16332</v>
          </cell>
          <cell r="J1995">
            <v>0</v>
          </cell>
          <cell r="K1995">
            <v>50668</v>
          </cell>
          <cell r="L1995">
            <v>0</v>
          </cell>
          <cell r="M1995">
            <v>0</v>
          </cell>
          <cell r="N1995">
            <v>50668</v>
          </cell>
          <cell r="O1995">
            <v>0</v>
          </cell>
          <cell r="P1995">
            <v>0</v>
          </cell>
          <cell r="Q1995">
            <v>2</v>
          </cell>
          <cell r="R1995" t="str">
            <v>OBRAS Y MEDIO AMBIENTE</v>
          </cell>
          <cell r="S1995">
            <v>18</v>
          </cell>
          <cell r="T1995" t="str">
            <v>CONSTRUCCION Y MANTENIMIENTO DE CAMINOS VECINALES</v>
          </cell>
          <cell r="U1995">
            <v>2</v>
          </cell>
          <cell r="V1995" t="str">
            <v>PROYECTOS - 2007 P/CONCLUSION</v>
          </cell>
          <cell r="W1995">
            <v>2553</v>
          </cell>
        </row>
        <row r="1996">
          <cell r="B1996" t="str">
            <v>B05-17432-00000</v>
          </cell>
          <cell r="C1996" t="str">
            <v>CONSTRUCCION DE GRADERIAS (CANCHA ALAMBRADO)</v>
          </cell>
          <cell r="D1996" t="str">
            <v xml:space="preserve">DISTRITAL </v>
          </cell>
          <cell r="E1996">
            <v>6</v>
          </cell>
          <cell r="F1996" t="str">
            <v>DISTRITO - 6</v>
          </cell>
          <cell r="G1996" t="str">
            <v>I</v>
          </cell>
          <cell r="H1996">
            <v>90000</v>
          </cell>
          <cell r="I1996">
            <v>90000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2</v>
          </cell>
          <cell r="R1996" t="str">
            <v>OBRAS Y MEDIO AMBIENTE</v>
          </cell>
          <cell r="S1996">
            <v>12</v>
          </cell>
          <cell r="T1996" t="str">
            <v>INFRAESTRUCTURA URBANA Y RURAL</v>
          </cell>
          <cell r="U1996">
            <v>2</v>
          </cell>
          <cell r="V1996" t="str">
            <v>PROYECTOS - 2007 P/CONCLUSION</v>
          </cell>
          <cell r="W1996">
            <v>2554</v>
          </cell>
        </row>
        <row r="1997">
          <cell r="B1997" t="str">
            <v>B05-17435-00000</v>
          </cell>
          <cell r="C1997" t="str">
            <v>CONSTRUCCION DE JARDINERA CENTRAL AV. 16 DE JULIO (FASE II)</v>
          </cell>
          <cell r="D1997" t="str">
            <v xml:space="preserve">DISTRITAL </v>
          </cell>
          <cell r="E1997">
            <v>6</v>
          </cell>
          <cell r="F1997" t="str">
            <v>DISTRITO - 6</v>
          </cell>
          <cell r="G1997" t="str">
            <v>I</v>
          </cell>
          <cell r="H1997">
            <v>204000</v>
          </cell>
          <cell r="I1997">
            <v>157153</v>
          </cell>
          <cell r="J1997">
            <v>46847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2</v>
          </cell>
          <cell r="R1997" t="str">
            <v>OBRAS Y MEDIO AMBIENTE</v>
          </cell>
          <cell r="S1997">
            <v>14</v>
          </cell>
          <cell r="T1997" t="str">
            <v>DESARROLLO Y PRESERVACION DE MEDIO AMBIENTE</v>
          </cell>
          <cell r="U1997">
            <v>2</v>
          </cell>
          <cell r="V1997" t="str">
            <v>PROYECTOS - 2007 P/CONCLUSION</v>
          </cell>
          <cell r="W1997">
            <v>2555</v>
          </cell>
        </row>
        <row r="1998">
          <cell r="B1998" t="str">
            <v>B05-17612-00000</v>
          </cell>
          <cell r="C1998" t="str">
            <v>DOTACION DE MATERIAL (CEMENTO)</v>
          </cell>
          <cell r="D1998" t="str">
            <v xml:space="preserve">DISTRITAL </v>
          </cell>
          <cell r="E1998">
            <v>6</v>
          </cell>
          <cell r="F1998" t="str">
            <v>DISTRITO - 6</v>
          </cell>
          <cell r="G1998" t="str">
            <v>I</v>
          </cell>
          <cell r="H1998">
            <v>20000</v>
          </cell>
          <cell r="I1998">
            <v>0</v>
          </cell>
          <cell r="J1998">
            <v>20000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2</v>
          </cell>
          <cell r="R1998" t="str">
            <v>OBRAS Y MEDIO AMBIENTE</v>
          </cell>
          <cell r="S1998">
            <v>18</v>
          </cell>
          <cell r="T1998" t="str">
            <v>CONSTRUCCION Y MANTENIMIENTO DE CAMINOS VECINALES</v>
          </cell>
          <cell r="U1998">
            <v>2</v>
          </cell>
          <cell r="V1998" t="str">
            <v>PROYECTOS - 2007 P/CONCLUSION</v>
          </cell>
          <cell r="W1998">
            <v>2556</v>
          </cell>
        </row>
        <row r="1999">
          <cell r="B1999" t="str">
            <v>B05-17685-00000</v>
          </cell>
          <cell r="C1999" t="str">
            <v>DOTACION MATERIAL DE CONSTRUCCION (ARIDOS)</v>
          </cell>
          <cell r="D1999" t="str">
            <v xml:space="preserve">DISTRITAL </v>
          </cell>
          <cell r="E1999">
            <v>6</v>
          </cell>
          <cell r="F1999" t="str">
            <v>DISTRITO - 6</v>
          </cell>
          <cell r="G1999" t="str">
            <v>I</v>
          </cell>
          <cell r="H1999">
            <v>15000</v>
          </cell>
          <cell r="I1999">
            <v>0</v>
          </cell>
          <cell r="J1999">
            <v>15000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2</v>
          </cell>
          <cell r="R1999" t="str">
            <v>OBRAS Y MEDIO AMBIENTE</v>
          </cell>
          <cell r="S1999">
            <v>12</v>
          </cell>
          <cell r="T1999" t="str">
            <v>INFRAESTRUCTURA URBANA Y RURAL</v>
          </cell>
          <cell r="U1999">
            <v>2</v>
          </cell>
          <cell r="V1999" t="str">
            <v>PROYECTOS - 2007 P/CONCLUSION</v>
          </cell>
          <cell r="W1999">
            <v>2557</v>
          </cell>
        </row>
        <row r="2000">
          <cell r="B2000" t="str">
            <v>B05-17686-00000</v>
          </cell>
          <cell r="C2000" t="str">
            <v>DOTACION MATERIAL DE CONSTRUCCION (LOSETAS)</v>
          </cell>
          <cell r="D2000" t="str">
            <v xml:space="preserve">DISTRITAL </v>
          </cell>
          <cell r="E2000">
            <v>6</v>
          </cell>
          <cell r="F2000" t="str">
            <v>DISTRITO - 6</v>
          </cell>
          <cell r="G2000" t="str">
            <v>I</v>
          </cell>
          <cell r="H2000">
            <v>5000</v>
          </cell>
          <cell r="I2000">
            <v>0</v>
          </cell>
          <cell r="J2000">
            <v>5000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2</v>
          </cell>
          <cell r="R2000" t="str">
            <v>OBRAS Y MEDIO AMBIENTE</v>
          </cell>
          <cell r="S2000">
            <v>18</v>
          </cell>
          <cell r="T2000" t="str">
            <v>CONSTRUCCION Y MANTENIMIENTO DE CAMINOS VECINALES</v>
          </cell>
          <cell r="U2000">
            <v>2</v>
          </cell>
          <cell r="V2000" t="str">
            <v>PROYECTOS - 2007 P/CONCLUSION</v>
          </cell>
          <cell r="W2000">
            <v>2558</v>
          </cell>
        </row>
        <row r="2001">
          <cell r="B2001" t="str">
            <v>B05-17434-00000</v>
          </cell>
          <cell r="C2001" t="str">
            <v>CONSTRUCCION DE GRADERIAS Y CAMERINES (EN CANCHA ALTO LIMA SUR PLAZA DISTRITAL)</v>
          </cell>
          <cell r="D2001" t="str">
            <v xml:space="preserve">DISTRITAL </v>
          </cell>
          <cell r="E2001">
            <v>6</v>
          </cell>
          <cell r="F2001" t="str">
            <v>DISTRITO - 6</v>
          </cell>
          <cell r="G2001" t="str">
            <v>I</v>
          </cell>
          <cell r="H2001">
            <v>35000</v>
          </cell>
          <cell r="I2001">
            <v>0</v>
          </cell>
          <cell r="J2001">
            <v>35000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2</v>
          </cell>
          <cell r="R2001" t="str">
            <v>OBRAS Y MEDIO AMBIENTE</v>
          </cell>
          <cell r="S2001">
            <v>12</v>
          </cell>
          <cell r="T2001" t="str">
            <v>INFRAESTRUCTURA URBANA Y RURAL</v>
          </cell>
          <cell r="U2001">
            <v>2</v>
          </cell>
          <cell r="V2001" t="str">
            <v>PROYECTOS - 2007 P/CONCLUSION</v>
          </cell>
          <cell r="W2001">
            <v>2559</v>
          </cell>
        </row>
        <row r="2002">
          <cell r="B2002" t="str">
            <v>B05-17777-00000</v>
          </cell>
          <cell r="C2002" t="str">
            <v>EQUIPAMIENTO A UNIDADES EDUCATIVAS D-6 (EQUIPOS INFORMATICOS)</v>
          </cell>
          <cell r="D2002" t="str">
            <v xml:space="preserve">DISTRITAL </v>
          </cell>
          <cell r="E2002">
            <v>6</v>
          </cell>
          <cell r="F2002" t="str">
            <v>DISTRITO - 6</v>
          </cell>
          <cell r="G2002" t="str">
            <v>I</v>
          </cell>
          <cell r="H2002">
            <v>150000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150000</v>
          </cell>
          <cell r="P2002">
            <v>0</v>
          </cell>
          <cell r="Q2002">
            <v>1</v>
          </cell>
          <cell r="R2002" t="str">
            <v>PROTECCION SOCIAL</v>
          </cell>
          <cell r="S2002">
            <v>1</v>
          </cell>
          <cell r="T2002" t="str">
            <v>SERVICIO DE EDUCACION</v>
          </cell>
          <cell r="U2002">
            <v>2</v>
          </cell>
          <cell r="V2002" t="str">
            <v>PROYECTOS - 2007 P/CONCLUSION</v>
          </cell>
          <cell r="W2002">
            <v>2560</v>
          </cell>
        </row>
        <row r="2003">
          <cell r="B2003" t="str">
            <v>B05-17791-00000</v>
          </cell>
          <cell r="C2003" t="str">
            <v>EQUIPAMIENTO DE MOBILIARIO A U. E. DEL DISTRITO 6</v>
          </cell>
          <cell r="D2003" t="str">
            <v xml:space="preserve">DISTRITAL </v>
          </cell>
          <cell r="E2003">
            <v>6</v>
          </cell>
          <cell r="F2003" t="str">
            <v>DISTRITO - 6</v>
          </cell>
          <cell r="G2003" t="str">
            <v>I</v>
          </cell>
          <cell r="H2003">
            <v>150000</v>
          </cell>
          <cell r="I2003">
            <v>0</v>
          </cell>
          <cell r="J2003">
            <v>0</v>
          </cell>
          <cell r="K2003">
            <v>150000</v>
          </cell>
          <cell r="L2003">
            <v>0</v>
          </cell>
          <cell r="M2003">
            <v>150000</v>
          </cell>
          <cell r="N2003">
            <v>0</v>
          </cell>
          <cell r="O2003">
            <v>0</v>
          </cell>
          <cell r="P2003">
            <v>0</v>
          </cell>
          <cell r="Q2003">
            <v>1</v>
          </cell>
          <cell r="R2003" t="str">
            <v>PROTECCION SOCIAL</v>
          </cell>
          <cell r="S2003">
            <v>1</v>
          </cell>
          <cell r="T2003" t="str">
            <v>SERVICIO DE EDUCACION</v>
          </cell>
          <cell r="U2003">
            <v>2</v>
          </cell>
          <cell r="V2003" t="str">
            <v>PROYECTOS - 2007 P/CONCLUSION</v>
          </cell>
          <cell r="W2003">
            <v>2561</v>
          </cell>
        </row>
        <row r="2004">
          <cell r="B2004" t="str">
            <v>B05-17778-00000</v>
          </cell>
          <cell r="C2004" t="str">
            <v>EQUIPAMIENTO A UNIDADES EDUCATIVAS D-6 (FOTOCOPIADORAS)</v>
          </cell>
          <cell r="D2004" t="str">
            <v xml:space="preserve">DISTRITAL </v>
          </cell>
          <cell r="E2004">
            <v>6</v>
          </cell>
          <cell r="F2004" t="str">
            <v>DISTRITO - 6</v>
          </cell>
          <cell r="G2004" t="str">
            <v>I</v>
          </cell>
          <cell r="H2004">
            <v>70266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70266</v>
          </cell>
          <cell r="P2004">
            <v>0</v>
          </cell>
          <cell r="Q2004">
            <v>1</v>
          </cell>
          <cell r="R2004" t="str">
            <v>PROTECCION SOCIAL</v>
          </cell>
          <cell r="S2004">
            <v>1</v>
          </cell>
          <cell r="T2004" t="str">
            <v>SERVICIO DE EDUCACION</v>
          </cell>
          <cell r="U2004">
            <v>2</v>
          </cell>
          <cell r="V2004" t="str">
            <v>PROYECTOS - 2007 P/CONCLUSION</v>
          </cell>
          <cell r="W2004">
            <v>2562</v>
          </cell>
        </row>
        <row r="2005">
          <cell r="B2005" t="str">
            <v>B05-17780-00000</v>
          </cell>
          <cell r="C2005" t="str">
            <v>EQUIPAMIENTO A UNIDADES EDUCATIVAS D-6 (MICROSCOPIOS)</v>
          </cell>
          <cell r="D2005" t="str">
            <v xml:space="preserve">DISTRITAL </v>
          </cell>
          <cell r="E2005">
            <v>6</v>
          </cell>
          <cell r="F2005" t="str">
            <v>DISTRITO - 6</v>
          </cell>
          <cell r="G2005" t="str">
            <v>I</v>
          </cell>
          <cell r="H2005">
            <v>50000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50000</v>
          </cell>
          <cell r="P2005">
            <v>0</v>
          </cell>
          <cell r="Q2005">
            <v>1</v>
          </cell>
          <cell r="R2005" t="str">
            <v>PROTECCION SOCIAL</v>
          </cell>
          <cell r="S2005">
            <v>1</v>
          </cell>
          <cell r="T2005" t="str">
            <v>SERVICIO DE EDUCACION</v>
          </cell>
          <cell r="U2005">
            <v>2</v>
          </cell>
          <cell r="V2005" t="str">
            <v>PROYECTOS - 2007 P/CONCLUSION</v>
          </cell>
          <cell r="W2005">
            <v>2563</v>
          </cell>
        </row>
        <row r="2006">
          <cell r="B2006" t="str">
            <v>B05-05547-00000</v>
          </cell>
          <cell r="C2006" t="str">
            <v>PROGRAMA ACCION MUNICIPAL (PAM)</v>
          </cell>
          <cell r="D2006" t="str">
            <v xml:space="preserve">DISTRITAL </v>
          </cell>
          <cell r="E2006">
            <v>15</v>
          </cell>
          <cell r="F2006" t="str">
            <v>DISTRITAL</v>
          </cell>
          <cell r="G2006" t="str">
            <v>I</v>
          </cell>
          <cell r="H2006">
            <v>5509</v>
          </cell>
          <cell r="I2006">
            <v>0</v>
          </cell>
          <cell r="J2006">
            <v>1696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3813</v>
          </cell>
          <cell r="Q2006">
            <v>4</v>
          </cell>
          <cell r="R2006" t="str">
            <v>FORTALECIMIENTO INSTITUCIONAL</v>
          </cell>
          <cell r="S2006">
            <v>20</v>
          </cell>
          <cell r="T2006" t="str">
            <v>FORTALECIMIENTO MUNICIPAL</v>
          </cell>
          <cell r="U2006">
            <v>5</v>
          </cell>
          <cell r="V2006" t="str">
            <v>PROYECTOS GESTIONES PASADAS</v>
          </cell>
          <cell r="W2006">
            <v>2564</v>
          </cell>
        </row>
        <row r="2007">
          <cell r="B2007" t="str">
            <v>B05-17779-00000</v>
          </cell>
          <cell r="C2007" t="str">
            <v>EQUIPAMIENTO A UNIDEDES EDUCATIVAS D-6 (INSTRUMENTOS MUSICALES)</v>
          </cell>
          <cell r="D2007" t="str">
            <v xml:space="preserve">DISTRITAL </v>
          </cell>
          <cell r="E2007">
            <v>6</v>
          </cell>
          <cell r="F2007" t="str">
            <v>DISTRITO - 6</v>
          </cell>
          <cell r="G2007" t="str">
            <v>I</v>
          </cell>
          <cell r="H2007">
            <v>53947</v>
          </cell>
          <cell r="I2007">
            <v>0</v>
          </cell>
          <cell r="J2007">
            <v>53947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1</v>
          </cell>
          <cell r="R2007" t="str">
            <v>PROTECCION SOCIAL</v>
          </cell>
          <cell r="S2007">
            <v>1</v>
          </cell>
          <cell r="T2007" t="str">
            <v>SERVICIO DE EDUCACION</v>
          </cell>
          <cell r="U2007">
            <v>2</v>
          </cell>
          <cell r="V2007" t="str">
            <v>PROYECTOS - 2007 P/CONCLUSION</v>
          </cell>
          <cell r="W2007">
            <v>2565</v>
          </cell>
        </row>
        <row r="2008">
          <cell r="B2008" t="str">
            <v>B05-17769-00000</v>
          </cell>
          <cell r="C2008" t="str">
            <v>ENMALLADO CANCHA MULTIPLE DE LA U.E. J.J. TORRES</v>
          </cell>
          <cell r="D2008" t="str">
            <v xml:space="preserve">DISTRITAL </v>
          </cell>
          <cell r="E2008">
            <v>6</v>
          </cell>
          <cell r="F2008" t="str">
            <v>DISTRITO - 6</v>
          </cell>
          <cell r="G2008" t="str">
            <v>I</v>
          </cell>
          <cell r="H2008">
            <v>5000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5000</v>
          </cell>
          <cell r="P2008">
            <v>0</v>
          </cell>
          <cell r="Q2008">
            <v>1</v>
          </cell>
          <cell r="R2008" t="str">
            <v>PROTECCION SOCIAL</v>
          </cell>
          <cell r="S2008">
            <v>1</v>
          </cell>
          <cell r="T2008" t="str">
            <v>SERVICIO DE EDUCACION</v>
          </cell>
          <cell r="U2008">
            <v>2</v>
          </cell>
          <cell r="V2008" t="str">
            <v>PROYECTOS - 2007 P/CONCLUSION</v>
          </cell>
          <cell r="W2008">
            <v>2566</v>
          </cell>
        </row>
        <row r="2009">
          <cell r="B2009" t="str">
            <v>B05-17524-00000</v>
          </cell>
          <cell r="C2009" t="str">
            <v>CONSTRUCCION SEDE SOCIAL</v>
          </cell>
          <cell r="D2009" t="str">
            <v>SAN FRANSISCO II</v>
          </cell>
          <cell r="E2009">
            <v>8</v>
          </cell>
          <cell r="F2009" t="str">
            <v>DISTRITO - 8</v>
          </cell>
          <cell r="G2009" t="str">
            <v>I</v>
          </cell>
          <cell r="H2009">
            <v>40000</v>
          </cell>
          <cell r="I2009">
            <v>20000</v>
          </cell>
          <cell r="J2009">
            <v>20000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2</v>
          </cell>
          <cell r="R2009" t="str">
            <v>OBRAS Y MEDIO AMBIENTE</v>
          </cell>
          <cell r="S2009">
            <v>12</v>
          </cell>
          <cell r="T2009" t="str">
            <v>INFRAESTRUCTURA URBANA Y RURAL</v>
          </cell>
          <cell r="U2009">
            <v>2</v>
          </cell>
          <cell r="V2009" t="str">
            <v>PROYECTOS - 2007 P/CONCLUSION</v>
          </cell>
          <cell r="W2009">
            <v>2567</v>
          </cell>
        </row>
        <row r="2010">
          <cell r="B2010" t="str">
            <v>B05-17357-00000</v>
          </cell>
          <cell r="C2010" t="str">
            <v>CONSTRUCCION DE AULAS U.E. ALONZO DE MENDOZA</v>
          </cell>
          <cell r="D2010" t="str">
            <v>ALONZO DE MENDOZA</v>
          </cell>
          <cell r="E2010">
            <v>8</v>
          </cell>
          <cell r="F2010" t="str">
            <v>DISTRITO - 8</v>
          </cell>
          <cell r="G2010" t="str">
            <v>I</v>
          </cell>
          <cell r="H2010">
            <v>121407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121407</v>
          </cell>
          <cell r="P2010">
            <v>0</v>
          </cell>
          <cell r="Q2010">
            <v>1</v>
          </cell>
          <cell r="R2010" t="str">
            <v>PROTECCION SOCIAL</v>
          </cell>
          <cell r="S2010">
            <v>1</v>
          </cell>
          <cell r="T2010" t="str">
            <v>SERVICIO DE EDUCACION</v>
          </cell>
          <cell r="U2010">
            <v>2</v>
          </cell>
          <cell r="V2010" t="str">
            <v>PROYECTOS - 2007 P/CONCLUSION</v>
          </cell>
          <cell r="W2010">
            <v>2568</v>
          </cell>
        </row>
        <row r="2011">
          <cell r="B2011" t="str">
            <v>B05-17693-00000</v>
          </cell>
          <cell r="C2011" t="str">
            <v>ENLOSETADO  AV. MANUELA DE ALCALA FASE II</v>
          </cell>
          <cell r="D2011" t="str">
            <v>30 DE AGOSTO</v>
          </cell>
          <cell r="E2011">
            <v>8</v>
          </cell>
          <cell r="F2011" t="str">
            <v>DISTRITO - 8</v>
          </cell>
          <cell r="G2011" t="str">
            <v>I</v>
          </cell>
          <cell r="H2011">
            <v>80000</v>
          </cell>
          <cell r="I2011">
            <v>0</v>
          </cell>
          <cell r="J2011">
            <v>40000</v>
          </cell>
          <cell r="K2011">
            <v>40000</v>
          </cell>
          <cell r="L2011">
            <v>0</v>
          </cell>
          <cell r="M2011">
            <v>0</v>
          </cell>
          <cell r="N2011">
            <v>40000</v>
          </cell>
          <cell r="O2011">
            <v>0</v>
          </cell>
          <cell r="P2011">
            <v>0</v>
          </cell>
          <cell r="Q2011">
            <v>2</v>
          </cell>
          <cell r="R2011" t="str">
            <v>OBRAS Y MEDIO AMBIENTE</v>
          </cell>
          <cell r="S2011">
            <v>18</v>
          </cell>
          <cell r="T2011" t="str">
            <v>CONSTRUCCION Y MANTENIMIENTO DE CAMINOS VECINALES</v>
          </cell>
          <cell r="U2011">
            <v>2</v>
          </cell>
          <cell r="V2011" t="str">
            <v>PROYECTOS - 2007 P/CONCLUSION</v>
          </cell>
          <cell r="W2011">
            <v>2569</v>
          </cell>
        </row>
        <row r="2012">
          <cell r="B2012" t="str">
            <v>B05-17273-00000</v>
          </cell>
          <cell r="C2012" t="str">
            <v xml:space="preserve">COMPLEMENTACION DE SEDE SOCIAL CON OBRA FINA </v>
          </cell>
          <cell r="D2012" t="str">
            <v xml:space="preserve">LUIS ESPINAL NUEVA VENTILLA </v>
          </cell>
          <cell r="E2012">
            <v>8</v>
          </cell>
          <cell r="F2012" t="str">
            <v>DISTRITO - 8</v>
          </cell>
          <cell r="G2012" t="str">
            <v>I</v>
          </cell>
          <cell r="H2012">
            <v>7000</v>
          </cell>
          <cell r="I2012">
            <v>7000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2</v>
          </cell>
          <cell r="R2012" t="str">
            <v>OBRAS Y MEDIO AMBIENTE</v>
          </cell>
          <cell r="S2012">
            <v>12</v>
          </cell>
          <cell r="T2012" t="str">
            <v>INFRAESTRUCTURA URBANA Y RURAL</v>
          </cell>
          <cell r="U2012">
            <v>2</v>
          </cell>
          <cell r="V2012" t="str">
            <v>PROYECTOS - 2007 P/CONCLUSION</v>
          </cell>
          <cell r="W2012">
            <v>2570</v>
          </cell>
        </row>
        <row r="2013">
          <cell r="B2013" t="str">
            <v>B05-17426-00000</v>
          </cell>
          <cell r="C2013" t="str">
            <v>CONSTRUCCION DE CENTRO CULTURAL</v>
          </cell>
          <cell r="D2013" t="str">
            <v>VILLA IMPERIAL</v>
          </cell>
          <cell r="E2013">
            <v>8</v>
          </cell>
          <cell r="F2013" t="str">
            <v>DISTRITO - 8</v>
          </cell>
          <cell r="G2013" t="str">
            <v>I</v>
          </cell>
          <cell r="H2013">
            <v>20000</v>
          </cell>
          <cell r="I2013">
            <v>10000</v>
          </cell>
          <cell r="J2013">
            <v>10000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2</v>
          </cell>
          <cell r="R2013" t="str">
            <v>OBRAS Y MEDIO AMBIENTE</v>
          </cell>
          <cell r="S2013">
            <v>12</v>
          </cell>
          <cell r="T2013" t="str">
            <v>INFRAESTRUCTURA URBANA Y RURAL</v>
          </cell>
          <cell r="U2013">
            <v>2</v>
          </cell>
          <cell r="V2013" t="str">
            <v>PROYECTOS - 2007 P/CONCLUSION</v>
          </cell>
          <cell r="W2013">
            <v>2571</v>
          </cell>
        </row>
        <row r="2014">
          <cell r="B2014" t="str">
            <v>B05-19577-00000</v>
          </cell>
          <cell r="C2014" t="str">
            <v>EQUIPAMIENTO U.E. POMAMAYA ALTA</v>
          </cell>
          <cell r="D2014" t="str">
            <v>POMAMAYA ALTA</v>
          </cell>
          <cell r="E2014">
            <v>9</v>
          </cell>
          <cell r="F2014" t="str">
            <v>DISTRITO - 9</v>
          </cell>
          <cell r="G2014" t="str">
            <v>I</v>
          </cell>
          <cell r="H2014">
            <v>19704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19704</v>
          </cell>
          <cell r="P2014">
            <v>0</v>
          </cell>
          <cell r="Q2014">
            <v>1</v>
          </cell>
          <cell r="R2014" t="str">
            <v>PROTECCION SOCIAL</v>
          </cell>
          <cell r="S2014">
            <v>1</v>
          </cell>
          <cell r="T2014" t="str">
            <v>SERVICIO DE EDUCACION</v>
          </cell>
          <cell r="U2014">
            <v>1</v>
          </cell>
          <cell r="V2014" t="str">
            <v>NUEVOS - 2008</v>
          </cell>
          <cell r="W2014">
            <v>2572</v>
          </cell>
        </row>
        <row r="2015">
          <cell r="B2015" t="str">
            <v>B05-17513-00000</v>
          </cell>
          <cell r="C2015" t="str">
            <v>CONSTRUCCION PARQUE INFANTIL (CONCLUSION)</v>
          </cell>
          <cell r="D2015" t="str">
            <v>VENTILLA I</v>
          </cell>
          <cell r="E2015">
            <v>8</v>
          </cell>
          <cell r="F2015" t="str">
            <v>DISTRITO - 8</v>
          </cell>
          <cell r="G2015" t="str">
            <v>I</v>
          </cell>
          <cell r="H2015">
            <v>10000</v>
          </cell>
          <cell r="I2015">
            <v>5000</v>
          </cell>
          <cell r="J2015">
            <v>5000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2</v>
          </cell>
          <cell r="R2015" t="str">
            <v>OBRAS Y MEDIO AMBIENTE</v>
          </cell>
          <cell r="S2015">
            <v>12</v>
          </cell>
          <cell r="T2015" t="str">
            <v>INFRAESTRUCTURA URBANA Y RURAL</v>
          </cell>
          <cell r="U2015">
            <v>2</v>
          </cell>
          <cell r="V2015" t="str">
            <v>PROYECTOS - 2007 P/CONCLUSION</v>
          </cell>
          <cell r="W2015">
            <v>2573</v>
          </cell>
        </row>
        <row r="2016">
          <cell r="B2016" t="str">
            <v>B05-17647-00000</v>
          </cell>
          <cell r="C2016" t="str">
            <v>DOTACION DE MATERIALES DE CONSTRUCCION PARA SALON MULTIPLE (FASE III)</v>
          </cell>
          <cell r="D2016" t="str">
            <v>INTI RAYMI</v>
          </cell>
          <cell r="E2016">
            <v>8</v>
          </cell>
          <cell r="F2016" t="str">
            <v>DISTRITO - 8</v>
          </cell>
          <cell r="G2016" t="str">
            <v>I</v>
          </cell>
          <cell r="H2016">
            <v>27018</v>
          </cell>
          <cell r="I2016">
            <v>14638</v>
          </cell>
          <cell r="J2016">
            <v>12380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2</v>
          </cell>
          <cell r="R2016" t="str">
            <v>OBRAS Y MEDIO AMBIENTE</v>
          </cell>
          <cell r="S2016">
            <v>12</v>
          </cell>
          <cell r="T2016" t="str">
            <v>INFRAESTRUCTURA URBANA Y RURAL</v>
          </cell>
          <cell r="U2016">
            <v>2</v>
          </cell>
          <cell r="V2016" t="str">
            <v>PROYECTOS - 2007 P/CONCLUSION</v>
          </cell>
          <cell r="W2016">
            <v>2574</v>
          </cell>
        </row>
        <row r="2017">
          <cell r="B2017" t="str">
            <v/>
          </cell>
          <cell r="C2017" t="str">
            <v>ADQUISICION DE LICENCIAS PARA SOFTWARE (PROGRAMA ACCESO A LA TECNOLOGIA D-8)</v>
          </cell>
          <cell r="D2017" t="str">
            <v>DISTRITAL</v>
          </cell>
          <cell r="E2017">
            <v>8</v>
          </cell>
          <cell r="F2017" t="str">
            <v>DISTRITO - 8</v>
          </cell>
          <cell r="G2017" t="str">
            <v>I</v>
          </cell>
          <cell r="H2017">
            <v>77252</v>
          </cell>
          <cell r="I2017">
            <v>38626</v>
          </cell>
          <cell r="J2017">
            <v>38626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4</v>
          </cell>
          <cell r="R2017" t="str">
            <v>FORTALECIMIENTO INSTITUCIONAL</v>
          </cell>
          <cell r="S2017">
            <v>20</v>
          </cell>
          <cell r="T2017" t="str">
            <v>FORTALECIMIENTO MUNICIPAL</v>
          </cell>
          <cell r="U2017">
            <v>2</v>
          </cell>
          <cell r="V2017" t="str">
            <v>PROYECTOS - 2007 P/CONCLUSION</v>
          </cell>
          <cell r="W2017">
            <v>2575</v>
          </cell>
        </row>
        <row r="2018">
          <cell r="B2018" t="str">
            <v>B05-17723-00000</v>
          </cell>
          <cell r="C2018" t="str">
            <v xml:space="preserve">ENLOSETADO CALLE JUARES </v>
          </cell>
          <cell r="D2018" t="str">
            <v xml:space="preserve">SAN LUIS SENKATA </v>
          </cell>
          <cell r="E2018">
            <v>8</v>
          </cell>
          <cell r="F2018" t="str">
            <v>DISTRITO - 8</v>
          </cell>
          <cell r="G2018" t="str">
            <v>I</v>
          </cell>
          <cell r="H2018">
            <v>65000</v>
          </cell>
          <cell r="I2018">
            <v>30000</v>
          </cell>
          <cell r="J2018">
            <v>0</v>
          </cell>
          <cell r="K2018">
            <v>35000</v>
          </cell>
          <cell r="L2018">
            <v>0</v>
          </cell>
          <cell r="M2018">
            <v>0</v>
          </cell>
          <cell r="N2018">
            <v>35000</v>
          </cell>
          <cell r="O2018">
            <v>0</v>
          </cell>
          <cell r="P2018">
            <v>0</v>
          </cell>
          <cell r="Q2018">
            <v>2</v>
          </cell>
          <cell r="R2018" t="str">
            <v>OBRAS Y MEDIO AMBIENTE</v>
          </cell>
          <cell r="S2018">
            <v>18</v>
          </cell>
          <cell r="T2018" t="str">
            <v>CONSTRUCCION Y MANTENIMIENTO DE CAMINOS VECINALES</v>
          </cell>
          <cell r="U2018">
            <v>2</v>
          </cell>
          <cell r="V2018" t="str">
            <v>PROYECTOS - 2007 P/CONCLUSION</v>
          </cell>
          <cell r="W2018">
            <v>2576</v>
          </cell>
        </row>
        <row r="2019">
          <cell r="B2019" t="str">
            <v>B05-17523-00000</v>
          </cell>
          <cell r="C2019" t="str">
            <v>CONSTRUCCION SEDE SOCIAL</v>
          </cell>
          <cell r="D2019" t="str">
            <v>CUMARAVI</v>
          </cell>
          <cell r="E2019">
            <v>8</v>
          </cell>
          <cell r="F2019" t="str">
            <v>DISTRITO - 8</v>
          </cell>
          <cell r="G2019" t="str">
            <v>I</v>
          </cell>
          <cell r="H2019">
            <v>86877</v>
          </cell>
          <cell r="I2019">
            <v>50000</v>
          </cell>
          <cell r="J2019">
            <v>36877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2</v>
          </cell>
          <cell r="R2019" t="str">
            <v>OBRAS Y MEDIO AMBIENTE</v>
          </cell>
          <cell r="S2019">
            <v>12</v>
          </cell>
          <cell r="T2019" t="str">
            <v>INFRAESTRUCTURA URBANA Y RURAL</v>
          </cell>
          <cell r="U2019">
            <v>2</v>
          </cell>
          <cell r="V2019" t="str">
            <v>PROYECTOS - 2007 P/CONCLUSION</v>
          </cell>
          <cell r="W2019">
            <v>2578</v>
          </cell>
        </row>
        <row r="2020">
          <cell r="B2020" t="str">
            <v>B05-17525-00000</v>
          </cell>
          <cell r="C2020" t="str">
            <v>CONSTRUCCION SEDE SOCIAL</v>
          </cell>
          <cell r="D2020" t="str">
            <v>SAN JUAN CUMARAVI II</v>
          </cell>
          <cell r="E2020">
            <v>8</v>
          </cell>
          <cell r="F2020" t="str">
            <v>DISTRITO - 8</v>
          </cell>
          <cell r="G2020" t="str">
            <v>I</v>
          </cell>
          <cell r="H2020">
            <v>40000</v>
          </cell>
          <cell r="I2020">
            <v>20000</v>
          </cell>
          <cell r="J2020">
            <v>20000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2</v>
          </cell>
          <cell r="R2020" t="str">
            <v>OBRAS Y MEDIO AMBIENTE</v>
          </cell>
          <cell r="S2020">
            <v>12</v>
          </cell>
          <cell r="T2020" t="str">
            <v>INFRAESTRUCTURA URBANA Y RURAL</v>
          </cell>
          <cell r="U2020">
            <v>2</v>
          </cell>
          <cell r="V2020" t="str">
            <v>PROYECTOS - 2007 P/CONCLUSION</v>
          </cell>
          <cell r="W2020">
            <v>2579</v>
          </cell>
        </row>
        <row r="2021">
          <cell r="B2021" t="str">
            <v>B05-17501-00000</v>
          </cell>
          <cell r="C2021" t="str">
            <v>CONSTRUCCION MODULO POLICIAL (FASE I)</v>
          </cell>
          <cell r="D2021" t="str">
            <v>SENKATA 79</v>
          </cell>
          <cell r="E2021">
            <v>8</v>
          </cell>
          <cell r="F2021" t="str">
            <v>DISTRITO - 8</v>
          </cell>
          <cell r="G2021" t="str">
            <v>I</v>
          </cell>
          <cell r="H2021">
            <v>40000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40000</v>
          </cell>
          <cell r="P2021">
            <v>0</v>
          </cell>
          <cell r="Q2021">
            <v>2</v>
          </cell>
          <cell r="R2021" t="str">
            <v>OBRAS Y MEDIO AMBIENTE</v>
          </cell>
          <cell r="S2021">
            <v>6</v>
          </cell>
          <cell r="T2021" t="str">
            <v>SERVICIOS DE SEGURIDAD CIUDADANA</v>
          </cell>
          <cell r="U2021">
            <v>2</v>
          </cell>
          <cell r="V2021" t="str">
            <v>PROYECTOS - 2007 P/CONCLUSION</v>
          </cell>
          <cell r="W2021">
            <v>2581</v>
          </cell>
        </row>
        <row r="2022">
          <cell r="B2022" t="str">
            <v>B05-17628-00000</v>
          </cell>
          <cell r="C2022" t="str">
            <v>DOTACION DE MATERIALES DE CONSTRUCCION PARA CORDONES DE ACERA (FASE II)</v>
          </cell>
          <cell r="D2022" t="str">
            <v>LAS RETAMAS JUNTHUMA I</v>
          </cell>
          <cell r="E2022">
            <v>8</v>
          </cell>
          <cell r="F2022" t="str">
            <v>DISTRITO - 8</v>
          </cell>
          <cell r="G2022" t="str">
            <v>I</v>
          </cell>
          <cell r="H2022">
            <v>20000</v>
          </cell>
          <cell r="I2022">
            <v>10000</v>
          </cell>
          <cell r="J2022">
            <v>10000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2</v>
          </cell>
          <cell r="R2022" t="str">
            <v>OBRAS Y MEDIO AMBIENTE</v>
          </cell>
          <cell r="S2022">
            <v>18</v>
          </cell>
          <cell r="T2022" t="str">
            <v>CONSTRUCCION Y MANTENIMIENTO DE CAMINOS VECINALES</v>
          </cell>
          <cell r="U2022">
            <v>2</v>
          </cell>
          <cell r="V2022" t="str">
            <v>PROYECTOS - 2007 P/CONCLUSION</v>
          </cell>
          <cell r="W2022">
            <v>2582</v>
          </cell>
        </row>
        <row r="2023">
          <cell r="B2023" t="str">
            <v>B05-17431-00000</v>
          </cell>
          <cell r="C2023" t="str">
            <v xml:space="preserve">CONSTRUCCION DE GRADERIAS </v>
          </cell>
          <cell r="D2023" t="str">
            <v xml:space="preserve">SAN LUIS SENKATA </v>
          </cell>
          <cell r="E2023">
            <v>8</v>
          </cell>
          <cell r="F2023" t="str">
            <v>DISTRITO - 8</v>
          </cell>
          <cell r="G2023" t="str">
            <v>I</v>
          </cell>
          <cell r="H2023">
            <v>33180</v>
          </cell>
          <cell r="I2023">
            <v>0</v>
          </cell>
          <cell r="J2023">
            <v>33180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2</v>
          </cell>
          <cell r="R2023" t="str">
            <v>OBRAS Y MEDIO AMBIENTE</v>
          </cell>
          <cell r="S2023">
            <v>12</v>
          </cell>
          <cell r="T2023" t="str">
            <v>INFRAESTRUCTURA URBANA Y RURAL</v>
          </cell>
          <cell r="U2023">
            <v>2</v>
          </cell>
          <cell r="V2023" t="str">
            <v>PROYECTOS - 2007 P/CONCLUSION</v>
          </cell>
          <cell r="W2023">
            <v>2583</v>
          </cell>
        </row>
        <row r="2024">
          <cell r="B2024" t="str">
            <v>B05-17623-00000</v>
          </cell>
          <cell r="C2024" t="str">
            <v>DOTACION DE MATERIALES DE CONSTRUCCION PARA CORDONES DE ACERA</v>
          </cell>
          <cell r="D2024" t="str">
            <v>29 DE JUNIO</v>
          </cell>
          <cell r="E2024">
            <v>8</v>
          </cell>
          <cell r="F2024" t="str">
            <v>DISTRITO - 8</v>
          </cell>
          <cell r="G2024" t="str">
            <v>I</v>
          </cell>
          <cell r="H2024">
            <v>27018</v>
          </cell>
          <cell r="I2024">
            <v>14638</v>
          </cell>
          <cell r="J2024">
            <v>12380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2</v>
          </cell>
          <cell r="R2024" t="str">
            <v>OBRAS Y MEDIO AMBIENTE</v>
          </cell>
          <cell r="S2024">
            <v>18</v>
          </cell>
          <cell r="T2024" t="str">
            <v>CONSTRUCCION Y MANTENIMIENTO DE CAMINOS VECINALES</v>
          </cell>
          <cell r="U2024">
            <v>2</v>
          </cell>
          <cell r="V2024" t="str">
            <v>PROYECTOS - 2007 P/CONCLUSION</v>
          </cell>
          <cell r="W2024">
            <v>2584</v>
          </cell>
        </row>
        <row r="2025">
          <cell r="B2025" t="str">
            <v>B05-17462-00000</v>
          </cell>
          <cell r="C2025" t="str">
            <v>CONSTRUCCION DE PUENTE VEHICULAR</v>
          </cell>
          <cell r="D2025" t="str">
            <v>JUANCITO PINTO</v>
          </cell>
          <cell r="E2025">
            <v>8</v>
          </cell>
          <cell r="F2025" t="str">
            <v>DISTRITO - 8</v>
          </cell>
          <cell r="G2025" t="str">
            <v>I</v>
          </cell>
          <cell r="H2025">
            <v>20000</v>
          </cell>
          <cell r="I2025">
            <v>20000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2</v>
          </cell>
          <cell r="R2025" t="str">
            <v>OBRAS Y MEDIO AMBIENTE</v>
          </cell>
          <cell r="S2025">
            <v>18</v>
          </cell>
          <cell r="T2025" t="str">
            <v>CONSTRUCCION Y MANTENIMIENTO DE CAMINOS VECINALES</v>
          </cell>
          <cell r="U2025">
            <v>2</v>
          </cell>
          <cell r="V2025" t="str">
            <v>PROYECTOS - 2007 P/CONCLUSION</v>
          </cell>
          <cell r="W2025">
            <v>2585</v>
          </cell>
        </row>
        <row r="2026">
          <cell r="B2026" t="str">
            <v>B05-17506-00000</v>
          </cell>
          <cell r="C2026" t="str">
            <v xml:space="preserve">CONSTRUCCION MURO PERIMETRAL SEDE SOCIAL </v>
          </cell>
          <cell r="D2026" t="str">
            <v>JUANCITO PINTO</v>
          </cell>
          <cell r="E2026">
            <v>8</v>
          </cell>
          <cell r="F2026" t="str">
            <v>DISTRITO - 8</v>
          </cell>
          <cell r="G2026" t="str">
            <v>I</v>
          </cell>
          <cell r="H2026">
            <v>21369</v>
          </cell>
          <cell r="I2026">
            <v>21369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2</v>
          </cell>
          <cell r="R2026" t="str">
            <v>OBRAS Y MEDIO AMBIENTE</v>
          </cell>
          <cell r="S2026">
            <v>12</v>
          </cell>
          <cell r="T2026" t="str">
            <v>INFRAESTRUCTURA URBANA Y RURAL</v>
          </cell>
          <cell r="U2026">
            <v>2</v>
          </cell>
          <cell r="V2026" t="str">
            <v>PROYECTOS - 2007 P/CONCLUSION</v>
          </cell>
          <cell r="W2026">
            <v>2586</v>
          </cell>
        </row>
        <row r="2027">
          <cell r="B2027" t="str">
            <v>B05-17291-00000</v>
          </cell>
          <cell r="C2027" t="str">
            <v>CONSTRUCCION CANCHA MULTIFUNCIONAL (CONCLUSION)</v>
          </cell>
          <cell r="D2027" t="str">
            <v>SAN MIGUEL SENKATA</v>
          </cell>
          <cell r="E2027">
            <v>8</v>
          </cell>
          <cell r="F2027" t="str">
            <v>DISTRITO - 8</v>
          </cell>
          <cell r="G2027" t="str">
            <v>I</v>
          </cell>
          <cell r="H2027">
            <v>5000</v>
          </cell>
          <cell r="I2027">
            <v>5000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2</v>
          </cell>
          <cell r="R2027" t="str">
            <v>OBRAS Y MEDIO AMBIENTE</v>
          </cell>
          <cell r="S2027">
            <v>12</v>
          </cell>
          <cell r="T2027" t="str">
            <v>INFRAESTRUCTURA URBANA Y RURAL</v>
          </cell>
          <cell r="U2027">
            <v>2</v>
          </cell>
          <cell r="V2027" t="str">
            <v>PROYECTOS - 2007 P/CONCLUSION</v>
          </cell>
          <cell r="W2027">
            <v>2587</v>
          </cell>
        </row>
        <row r="2028">
          <cell r="B2028" t="str">
            <v>B05-17514-00000</v>
          </cell>
          <cell r="C2028" t="str">
            <v>CONSTRUCCION PARQUE INFANTIL (FASE II)</v>
          </cell>
          <cell r="D2028" t="str">
            <v>SAN PEDRO A</v>
          </cell>
          <cell r="E2028">
            <v>8</v>
          </cell>
          <cell r="F2028" t="str">
            <v>DISTRITO - 8</v>
          </cell>
          <cell r="G2028" t="str">
            <v>I</v>
          </cell>
          <cell r="H2028">
            <v>40000</v>
          </cell>
          <cell r="I2028">
            <v>40000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2</v>
          </cell>
          <cell r="R2028" t="str">
            <v>OBRAS Y MEDIO AMBIENTE</v>
          </cell>
          <cell r="S2028">
            <v>12</v>
          </cell>
          <cell r="T2028" t="str">
            <v>INFRAESTRUCTURA URBANA Y RURAL</v>
          </cell>
          <cell r="U2028">
            <v>2</v>
          </cell>
          <cell r="V2028" t="str">
            <v>PROYECTOS - 2007 P/CONCLUSION</v>
          </cell>
          <cell r="W2028">
            <v>2588</v>
          </cell>
        </row>
        <row r="2029">
          <cell r="B2029" t="str">
            <v>B05-17692-00000</v>
          </cell>
          <cell r="C2029" t="str">
            <v>EMPEDRADO CALLES 25 Y 27 DE DICIEMBRE</v>
          </cell>
          <cell r="D2029" t="str">
            <v>18 DE DICIEMBRE</v>
          </cell>
          <cell r="E2029">
            <v>8</v>
          </cell>
          <cell r="F2029" t="str">
            <v>DISTRITO - 8</v>
          </cell>
          <cell r="G2029" t="str">
            <v>I</v>
          </cell>
          <cell r="H2029">
            <v>27018</v>
          </cell>
          <cell r="I2029">
            <v>14638</v>
          </cell>
          <cell r="J2029">
            <v>12380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2</v>
          </cell>
          <cell r="R2029" t="str">
            <v>OBRAS Y MEDIO AMBIENTE</v>
          </cell>
          <cell r="S2029">
            <v>18</v>
          </cell>
          <cell r="T2029" t="str">
            <v>CONSTRUCCION Y MANTENIMIENTO DE CAMINOS VECINALES</v>
          </cell>
          <cell r="U2029">
            <v>2</v>
          </cell>
          <cell r="V2029" t="str">
            <v>PROYECTOS - 2007 P/CONCLUSION</v>
          </cell>
          <cell r="W2029">
            <v>2589</v>
          </cell>
        </row>
        <row r="2030">
          <cell r="B2030" t="str">
            <v>B05-17289-00000</v>
          </cell>
          <cell r="C2030" t="str">
            <v xml:space="preserve">CONSTRUCCION BIBLIOTECA EN U.E. ATIPIRIS </v>
          </cell>
          <cell r="D2030" t="str">
            <v>ATIPIRIS</v>
          </cell>
          <cell r="E2030">
            <v>8</v>
          </cell>
          <cell r="F2030" t="str">
            <v>DISTRITO - 8</v>
          </cell>
          <cell r="G2030" t="str">
            <v>I</v>
          </cell>
          <cell r="H2030">
            <v>29209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29209</v>
          </cell>
          <cell r="P2030">
            <v>0</v>
          </cell>
          <cell r="Q2030">
            <v>2</v>
          </cell>
          <cell r="R2030" t="str">
            <v>OBRAS Y MEDIO AMBIENTE</v>
          </cell>
          <cell r="S2030">
            <v>12</v>
          </cell>
          <cell r="T2030" t="str">
            <v>INFRAESTRUCTURA URBANA Y RURAL</v>
          </cell>
          <cell r="U2030">
            <v>2</v>
          </cell>
          <cell r="V2030" t="str">
            <v>PROYECTOS - 2007 P/CONCLUSION</v>
          </cell>
          <cell r="W2030">
            <v>2590</v>
          </cell>
        </row>
        <row r="2031">
          <cell r="B2031" t="str">
            <v>B05-17764-00000</v>
          </cell>
          <cell r="C2031" t="str">
            <v>ENMALLADO CANCHA DE FUTSAL</v>
          </cell>
          <cell r="D2031" t="str">
            <v>PANORAMICA II</v>
          </cell>
          <cell r="E2031">
            <v>8</v>
          </cell>
          <cell r="F2031" t="str">
            <v>DISTRITO - 8</v>
          </cell>
          <cell r="G2031" t="str">
            <v>I</v>
          </cell>
          <cell r="H2031">
            <v>40000</v>
          </cell>
          <cell r="I2031">
            <v>40000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2</v>
          </cell>
          <cell r="R2031" t="str">
            <v>OBRAS Y MEDIO AMBIENTE</v>
          </cell>
          <cell r="S2031">
            <v>12</v>
          </cell>
          <cell r="T2031" t="str">
            <v>INFRAESTRUCTURA URBANA Y RURAL</v>
          </cell>
          <cell r="U2031">
            <v>2</v>
          </cell>
          <cell r="V2031" t="str">
            <v>PROYECTOS - 2007 P/CONCLUSION</v>
          </cell>
          <cell r="W2031">
            <v>2591</v>
          </cell>
        </row>
        <row r="2032">
          <cell r="B2032" t="str">
            <v>B05-17653-00000</v>
          </cell>
          <cell r="C2032" t="str">
            <v>DOTACION DE MATERIALES DE CONSTRUCCION PARA SEDE SOCIAL (FASE II)</v>
          </cell>
          <cell r="D2032" t="str">
            <v>LAS VEGAS</v>
          </cell>
          <cell r="E2032">
            <v>8</v>
          </cell>
          <cell r="F2032" t="str">
            <v>DISTRITO - 8</v>
          </cell>
          <cell r="G2032" t="str">
            <v>I</v>
          </cell>
          <cell r="H2032">
            <v>67800</v>
          </cell>
          <cell r="I2032">
            <v>30000</v>
          </cell>
          <cell r="J2032">
            <v>37800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2</v>
          </cell>
          <cell r="R2032" t="str">
            <v>OBRAS Y MEDIO AMBIENTE</v>
          </cell>
          <cell r="S2032">
            <v>12</v>
          </cell>
          <cell r="T2032" t="str">
            <v>INFRAESTRUCTURA URBANA Y RURAL</v>
          </cell>
          <cell r="U2032">
            <v>2</v>
          </cell>
          <cell r="V2032" t="str">
            <v>PROYECTOS - 2007 P/CONCLUSION</v>
          </cell>
          <cell r="W2032">
            <v>2592</v>
          </cell>
        </row>
        <row r="2033">
          <cell r="B2033" t="str">
            <v>B05-17582-00000</v>
          </cell>
          <cell r="C2033" t="str">
            <v>DOTACION DE LOSETAS PARA CONTORNO PLAZA ATACAMA</v>
          </cell>
          <cell r="D2033" t="str">
            <v>LITORAL SENKATA</v>
          </cell>
          <cell r="E2033">
            <v>8</v>
          </cell>
          <cell r="F2033" t="str">
            <v>DISTRITO - 8</v>
          </cell>
          <cell r="G2033" t="str">
            <v>I</v>
          </cell>
          <cell r="H2033">
            <v>60000</v>
          </cell>
          <cell r="I2033">
            <v>30000</v>
          </cell>
          <cell r="J2033">
            <v>30000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2</v>
          </cell>
          <cell r="R2033" t="str">
            <v>OBRAS Y MEDIO AMBIENTE</v>
          </cell>
          <cell r="S2033">
            <v>18</v>
          </cell>
          <cell r="T2033" t="str">
            <v>CONSTRUCCION Y MANTENIMIENTO DE CAMINOS VECINALES</v>
          </cell>
          <cell r="U2033">
            <v>2</v>
          </cell>
          <cell r="V2033" t="str">
            <v>PROYECTOS - 2007 P/CONCLUSION</v>
          </cell>
          <cell r="W2033">
            <v>2593</v>
          </cell>
        </row>
        <row r="2034">
          <cell r="B2034" t="str">
            <v>B05-17340-00000</v>
          </cell>
          <cell r="C2034" t="str">
            <v>CONSTRUCCION CORDONES DE ACERA (COMPLEMENTACION)</v>
          </cell>
          <cell r="D2034" t="str">
            <v xml:space="preserve">16 DE NOVIEMBRE </v>
          </cell>
          <cell r="E2034">
            <v>8</v>
          </cell>
          <cell r="F2034" t="str">
            <v>DISTRITO - 8</v>
          </cell>
          <cell r="G2034" t="str">
            <v>I</v>
          </cell>
          <cell r="H2034">
            <v>10000</v>
          </cell>
          <cell r="I2034">
            <v>5000</v>
          </cell>
          <cell r="J2034">
            <v>5000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2</v>
          </cell>
          <cell r="R2034" t="str">
            <v>OBRAS Y MEDIO AMBIENTE</v>
          </cell>
          <cell r="S2034">
            <v>18</v>
          </cell>
          <cell r="T2034" t="str">
            <v>CONSTRUCCION Y MANTENIMIENTO DE CAMINOS VECINALES</v>
          </cell>
          <cell r="U2034">
            <v>2</v>
          </cell>
          <cell r="V2034" t="str">
            <v>PROYECTOS - 2007 P/CONCLUSION</v>
          </cell>
          <cell r="W2034">
            <v>2594</v>
          </cell>
        </row>
        <row r="2035">
          <cell r="B2035" t="str">
            <v>B05-17619-00000</v>
          </cell>
          <cell r="C2035" t="str">
            <v>ALCANTARILLADO SANITARIO AV. RADIAL (TRAMO 3)</v>
          </cell>
          <cell r="D2035" t="str">
            <v>DISTRITAL D-4</v>
          </cell>
          <cell r="E2035">
            <v>15</v>
          </cell>
          <cell r="F2035" t="str">
            <v>DISTRITAL</v>
          </cell>
          <cell r="G2035" t="str">
            <v>I</v>
          </cell>
          <cell r="H2035">
            <v>99999</v>
          </cell>
          <cell r="I2035">
            <v>99999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2</v>
          </cell>
          <cell r="R2035" t="str">
            <v>OBRAS Y MEDIO AMBIENTE</v>
          </cell>
          <cell r="S2035">
            <v>15</v>
          </cell>
          <cell r="T2035" t="str">
            <v>PLAN USO DE DESECHOS SOLIDOS - ALCANTARILLADO SANITARIO</v>
          </cell>
          <cell r="U2035">
            <v>2</v>
          </cell>
          <cell r="V2035" t="str">
            <v>PROYECTOS - 2007 P/CONCLUSION</v>
          </cell>
          <cell r="W2035">
            <v>2595</v>
          </cell>
        </row>
        <row r="2036">
          <cell r="B2036" t="str">
            <v>B05-17645-00000</v>
          </cell>
          <cell r="C2036" t="str">
            <v xml:space="preserve">DOTACION DE MATERIALES DE CONSTRUCCION PARA PISOS DE ACERA </v>
          </cell>
          <cell r="D2036" t="str">
            <v>SAN PEDRO II</v>
          </cell>
          <cell r="E2036">
            <v>8</v>
          </cell>
          <cell r="F2036" t="str">
            <v>DISTRITO - 8</v>
          </cell>
          <cell r="G2036" t="str">
            <v>I</v>
          </cell>
          <cell r="H2036">
            <v>27018</v>
          </cell>
          <cell r="I2036">
            <v>14638</v>
          </cell>
          <cell r="J2036">
            <v>12380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2</v>
          </cell>
          <cell r="R2036" t="str">
            <v>OBRAS Y MEDIO AMBIENTE</v>
          </cell>
          <cell r="S2036">
            <v>18</v>
          </cell>
          <cell r="T2036" t="str">
            <v>CONSTRUCCION Y MANTENIMIENTO DE CAMINOS VECINALES</v>
          </cell>
          <cell r="U2036">
            <v>2</v>
          </cell>
          <cell r="V2036" t="str">
            <v>PROYECTOS - 2007 P/CONCLUSION</v>
          </cell>
          <cell r="W2036">
            <v>2596</v>
          </cell>
        </row>
        <row r="2037">
          <cell r="B2037" t="str">
            <v/>
          </cell>
          <cell r="C2037" t="str">
            <v>MANTENIMIENTO DEL ALUMBRADO PUBLICO D-8</v>
          </cell>
          <cell r="D2037" t="str">
            <v>DISTRITO 8</v>
          </cell>
          <cell r="E2037">
            <v>8</v>
          </cell>
          <cell r="F2037" t="str">
            <v>DISTRITO - 8</v>
          </cell>
          <cell r="G2037" t="str">
            <v>I</v>
          </cell>
          <cell r="H2037">
            <v>40000</v>
          </cell>
          <cell r="I2037">
            <v>0</v>
          </cell>
          <cell r="J2037">
            <v>40000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2</v>
          </cell>
          <cell r="R2037" t="str">
            <v>OBRAS Y MEDIO AMBIENTE</v>
          </cell>
          <cell r="S2037">
            <v>17</v>
          </cell>
          <cell r="T2037" t="str">
            <v>ALUMBRADO PUBLICO</v>
          </cell>
          <cell r="U2037">
            <v>2</v>
          </cell>
          <cell r="V2037" t="str">
            <v>PROYECTOS - 2007 P/CONCLUSION</v>
          </cell>
          <cell r="W2037">
            <v>2597</v>
          </cell>
        </row>
        <row r="2038">
          <cell r="B2038" t="str">
            <v/>
          </cell>
          <cell r="C2038" t="str">
            <v>MANTENIMIENTO DE AREAS VERDES</v>
          </cell>
          <cell r="D2038" t="str">
            <v>DISTRITO 8</v>
          </cell>
          <cell r="E2038">
            <v>8</v>
          </cell>
          <cell r="F2038" t="str">
            <v>DISTRITO - 8</v>
          </cell>
          <cell r="G2038" t="str">
            <v>I</v>
          </cell>
          <cell r="H2038">
            <v>52500</v>
          </cell>
          <cell r="I2038">
            <v>52500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2</v>
          </cell>
          <cell r="R2038" t="str">
            <v>OBRAS Y MEDIO AMBIENTE</v>
          </cell>
          <cell r="S2038">
            <v>12</v>
          </cell>
          <cell r="T2038" t="str">
            <v>INFRAESTRUCTURA URBANA Y RURAL</v>
          </cell>
          <cell r="U2038">
            <v>2</v>
          </cell>
          <cell r="V2038" t="str">
            <v>PROYECTOS - 2007 P/CONCLUSION</v>
          </cell>
          <cell r="W2038">
            <v>2598</v>
          </cell>
        </row>
        <row r="2039">
          <cell r="B2039" t="str">
            <v>B05-17732-00000</v>
          </cell>
          <cell r="C2039" t="str">
            <v>ENLOSETADO CALLE PALMERAS Y RETAMAS</v>
          </cell>
          <cell r="D2039" t="str">
            <v>ILLIMANI</v>
          </cell>
          <cell r="E2039">
            <v>8</v>
          </cell>
          <cell r="F2039" t="str">
            <v>DISTRITO - 8</v>
          </cell>
          <cell r="G2039" t="str">
            <v>I</v>
          </cell>
          <cell r="H2039">
            <v>64853</v>
          </cell>
          <cell r="I2039">
            <v>0</v>
          </cell>
          <cell r="J2039">
            <v>0</v>
          </cell>
          <cell r="K2039">
            <v>64853</v>
          </cell>
          <cell r="L2039">
            <v>0</v>
          </cell>
          <cell r="M2039">
            <v>0</v>
          </cell>
          <cell r="N2039">
            <v>64853</v>
          </cell>
          <cell r="O2039">
            <v>0</v>
          </cell>
          <cell r="P2039">
            <v>0</v>
          </cell>
          <cell r="Q2039">
            <v>2</v>
          </cell>
          <cell r="R2039" t="str">
            <v>OBRAS Y MEDIO AMBIENTE</v>
          </cell>
          <cell r="S2039">
            <v>18</v>
          </cell>
          <cell r="T2039" t="str">
            <v>CONSTRUCCION Y MANTENIMIENTO DE CAMINOS VECINALES</v>
          </cell>
          <cell r="U2039">
            <v>2</v>
          </cell>
          <cell r="V2039" t="str">
            <v>PROYECTOS - 2007 P/CONCLUSION</v>
          </cell>
          <cell r="W2039">
            <v>2599</v>
          </cell>
        </row>
        <row r="2040">
          <cell r="B2040" t="str">
            <v>B05-17815-00000</v>
          </cell>
          <cell r="C2040" t="str">
            <v>EXPROPIACION CALLE SAN SALVADOR</v>
          </cell>
          <cell r="D2040" t="str">
            <v>ALTO LIMA 1RA SECCION</v>
          </cell>
          <cell r="E2040">
            <v>15</v>
          </cell>
          <cell r="F2040" t="str">
            <v>DISTRITAL</v>
          </cell>
          <cell r="G2040" t="str">
            <v>I</v>
          </cell>
          <cell r="H2040">
            <v>100000</v>
          </cell>
          <cell r="I2040">
            <v>100000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2</v>
          </cell>
          <cell r="R2040" t="str">
            <v>OBRAS Y MEDIO AMBIENTE</v>
          </cell>
          <cell r="S2040">
            <v>18</v>
          </cell>
          <cell r="T2040" t="str">
            <v>CONSTRUCCION Y MANTENIMIENTO DE CAMINOS VECINALES</v>
          </cell>
          <cell r="U2040">
            <v>2</v>
          </cell>
          <cell r="V2040" t="str">
            <v>PROYECTOS - 2007 P/CONCLUSION</v>
          </cell>
          <cell r="W2040">
            <v>2600</v>
          </cell>
        </row>
        <row r="2041">
          <cell r="B2041" t="str">
            <v>B05-17641-00000</v>
          </cell>
          <cell r="C2041" t="str">
            <v>DOTACION DE MATERIALES DE CONSTRUCCION PARA MODULOS POLICIALES</v>
          </cell>
          <cell r="D2041" t="str">
            <v>DISTRITAL</v>
          </cell>
          <cell r="E2041">
            <v>15</v>
          </cell>
          <cell r="F2041" t="str">
            <v>DISTRITAL</v>
          </cell>
          <cell r="G2041" t="str">
            <v>I</v>
          </cell>
          <cell r="H2041">
            <v>45000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45000</v>
          </cell>
          <cell r="P2041">
            <v>0</v>
          </cell>
          <cell r="Q2041">
            <v>2</v>
          </cell>
          <cell r="R2041" t="str">
            <v>OBRAS Y MEDIO AMBIENTE</v>
          </cell>
          <cell r="S2041">
            <v>6</v>
          </cell>
          <cell r="T2041" t="str">
            <v>SERVICIOS DE SEGURIDAD CIUDADANA</v>
          </cell>
          <cell r="U2041">
            <v>2</v>
          </cell>
          <cell r="V2041" t="str">
            <v>PROYECTOS - 2007 P/CONCLUSION</v>
          </cell>
          <cell r="W2041">
            <v>2601</v>
          </cell>
        </row>
        <row r="2042">
          <cell r="B2042" t="str">
            <v>B05-17452-00000</v>
          </cell>
          <cell r="C2042" t="str">
            <v>CONSTRUCCION DE MURO PERIMETRAL + AMBIENTES Y TINGLADO EN MODULO POLICIAL</v>
          </cell>
          <cell r="D2042" t="str">
            <v>DISTRITAL</v>
          </cell>
          <cell r="E2042">
            <v>5</v>
          </cell>
          <cell r="F2042" t="str">
            <v>DISTRITO - 5</v>
          </cell>
          <cell r="G2042" t="str">
            <v>I</v>
          </cell>
          <cell r="H2042">
            <v>136000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136000</v>
          </cell>
          <cell r="P2042">
            <v>0</v>
          </cell>
          <cell r="Q2042">
            <v>2</v>
          </cell>
          <cell r="R2042" t="str">
            <v>OBRAS Y MEDIO AMBIENTE</v>
          </cell>
          <cell r="S2042">
            <v>6</v>
          </cell>
          <cell r="T2042" t="str">
            <v>SERVICIOS DE SEGURIDAD CIUDADANA</v>
          </cell>
          <cell r="U2042">
            <v>2</v>
          </cell>
          <cell r="V2042" t="str">
            <v>PROYECTOS - 2007 P/CONCLUSION</v>
          </cell>
          <cell r="W2042">
            <v>2603</v>
          </cell>
        </row>
        <row r="2043">
          <cell r="B2043" t="str">
            <v>B05-17489-00000</v>
          </cell>
          <cell r="C2043" t="str">
            <v>CONSTRUCCION MODULO POLICIAL</v>
          </cell>
          <cell r="D2043" t="str">
            <v>SAN MIGUEL BAJO ALPACOMA-TEJADA ALPACOMA</v>
          </cell>
          <cell r="E2043">
            <v>1</v>
          </cell>
          <cell r="F2043" t="str">
            <v>DISTRITO - 1</v>
          </cell>
          <cell r="G2043" t="str">
            <v>I</v>
          </cell>
          <cell r="H2043">
            <v>101476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101476</v>
          </cell>
          <cell r="P2043">
            <v>0</v>
          </cell>
          <cell r="Q2043">
            <v>2</v>
          </cell>
          <cell r="R2043" t="str">
            <v>OBRAS Y MEDIO AMBIENTE</v>
          </cell>
          <cell r="S2043">
            <v>6</v>
          </cell>
          <cell r="T2043" t="str">
            <v>SERVICIOS DE SEGURIDAD CIUDADANA</v>
          </cell>
          <cell r="U2043">
            <v>2</v>
          </cell>
          <cell r="V2043" t="str">
            <v>PROYECTOS - 2007 P/CONCLUSION</v>
          </cell>
          <cell r="W2043">
            <v>2604</v>
          </cell>
        </row>
        <row r="2044">
          <cell r="B2044" t="str">
            <v>B05-17832-00000</v>
          </cell>
          <cell r="C2044" t="str">
            <v>PAVIMENTADO AV. NUEVOS HORIZONTES</v>
          </cell>
          <cell r="D2044" t="str">
            <v>DISTRITO 2</v>
          </cell>
          <cell r="E2044">
            <v>2</v>
          </cell>
          <cell r="F2044" t="str">
            <v>DISTRITO - 2</v>
          </cell>
          <cell r="G2044" t="str">
            <v>I</v>
          </cell>
          <cell r="H2044">
            <v>1035000</v>
          </cell>
          <cell r="I2044">
            <v>1035000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2</v>
          </cell>
          <cell r="R2044" t="str">
            <v>OBRAS Y MEDIO AMBIENTE</v>
          </cell>
          <cell r="S2044">
            <v>18</v>
          </cell>
          <cell r="T2044" t="str">
            <v>CONSTRUCCION Y MANTENIMIENTO DE CAMINOS VECINALES</v>
          </cell>
          <cell r="U2044">
            <v>2</v>
          </cell>
          <cell r="V2044" t="str">
            <v>PROYECTOS - 2007 P/CONCLUSION</v>
          </cell>
          <cell r="W2044">
            <v>2605</v>
          </cell>
        </row>
        <row r="2045">
          <cell r="B2045" t="str">
            <v>B05-17656-00000</v>
          </cell>
          <cell r="C2045" t="str">
            <v>VACIADO DE PATIO U.E. HEROES DEL PACIFICO-ANDRES BELLO</v>
          </cell>
          <cell r="D2045" t="str">
            <v>DISTRITAL D-1</v>
          </cell>
          <cell r="E2045">
            <v>15</v>
          </cell>
          <cell r="F2045" t="str">
            <v>DISTRITAL</v>
          </cell>
          <cell r="G2045" t="str">
            <v>I</v>
          </cell>
          <cell r="H2045">
            <v>30000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30000</v>
          </cell>
          <cell r="P2045">
            <v>0</v>
          </cell>
          <cell r="Q2045">
            <v>1</v>
          </cell>
          <cell r="R2045" t="str">
            <v>PROTECCION SOCIAL</v>
          </cell>
          <cell r="S2045">
            <v>1</v>
          </cell>
          <cell r="T2045" t="str">
            <v>SERVICIO DE EDUCACION</v>
          </cell>
          <cell r="U2045">
            <v>2</v>
          </cell>
          <cell r="V2045" t="str">
            <v>PROYECTOS - 2007 P/CONCLUSION</v>
          </cell>
          <cell r="W2045">
            <v>2606</v>
          </cell>
        </row>
        <row r="2046">
          <cell r="B2046" t="str">
            <v>B05-17262-00000</v>
          </cell>
          <cell r="C2046" t="str">
            <v>ADQUISICION DE TERRENOS PLANTA DE TRATAMIENTO DISTRITO 8</v>
          </cell>
          <cell r="D2046" t="str">
            <v>DISTRITO 8</v>
          </cell>
          <cell r="E2046">
            <v>8</v>
          </cell>
          <cell r="F2046" t="str">
            <v>DISTRITO - 8</v>
          </cell>
          <cell r="G2046" t="str">
            <v>I</v>
          </cell>
          <cell r="H2046">
            <v>300000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300000</v>
          </cell>
          <cell r="P2046">
            <v>0</v>
          </cell>
          <cell r="Q2046">
            <v>2</v>
          </cell>
          <cell r="R2046" t="str">
            <v>OBRAS Y MEDIO AMBIENTE</v>
          </cell>
          <cell r="S2046">
            <v>14</v>
          </cell>
          <cell r="T2046" t="str">
            <v>DESARROLLO Y PRESERVACION DE MEDIO AMBIENTE</v>
          </cell>
          <cell r="U2046">
            <v>2</v>
          </cell>
          <cell r="V2046" t="str">
            <v>PROYECTOS - 2007 P/CONCLUSION</v>
          </cell>
          <cell r="W2046">
            <v>2607</v>
          </cell>
        </row>
        <row r="2047">
          <cell r="B2047" t="str">
            <v>B05-17817-00000</v>
          </cell>
          <cell r="C2047" t="str">
            <v>EXPROPIACION PROPIEDAD FILOMENA HUANCA E HIJOS (U.E. BRASILIA)</v>
          </cell>
          <cell r="D2047" t="str">
            <v>DISTRITAL</v>
          </cell>
          <cell r="E2047">
            <v>15</v>
          </cell>
          <cell r="F2047" t="str">
            <v>DISTRITAL</v>
          </cell>
          <cell r="G2047" t="str">
            <v>I</v>
          </cell>
          <cell r="H2047">
            <v>304702</v>
          </cell>
          <cell r="I2047">
            <v>304702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2</v>
          </cell>
          <cell r="R2047" t="str">
            <v>OBRAS Y MEDIO AMBIENTE</v>
          </cell>
          <cell r="S2047">
            <v>12</v>
          </cell>
          <cell r="T2047" t="str">
            <v>INFRAESTRUCTURA URBANA Y RURAL</v>
          </cell>
          <cell r="U2047">
            <v>2</v>
          </cell>
          <cell r="V2047" t="str">
            <v>PROYECTOS - 2007 P/CONCLUSION</v>
          </cell>
          <cell r="W2047">
            <v>2608</v>
          </cell>
        </row>
        <row r="2048">
          <cell r="B2048" t="str">
            <v>B05-17625-00000</v>
          </cell>
          <cell r="C2048" t="str">
            <v>DOTACION DE MATERIALES DE CONSTRUCCION PARA CORDONES DE ACERA</v>
          </cell>
          <cell r="D2048" t="str">
            <v>FRANZ TAMAYO SECTOR "A"</v>
          </cell>
          <cell r="E2048">
            <v>7</v>
          </cell>
          <cell r="F2048" t="str">
            <v>DISTRITO - 7</v>
          </cell>
          <cell r="G2048" t="str">
            <v>I</v>
          </cell>
          <cell r="H2048">
            <v>60000</v>
          </cell>
          <cell r="I2048">
            <v>60000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2</v>
          </cell>
          <cell r="R2048" t="str">
            <v>OBRAS Y MEDIO AMBIENTE</v>
          </cell>
          <cell r="S2048">
            <v>12</v>
          </cell>
          <cell r="T2048" t="str">
            <v>INFRAESTRUCTURA URBANA Y RURAL</v>
          </cell>
          <cell r="U2048">
            <v>2</v>
          </cell>
          <cell r="V2048" t="str">
            <v>PROYECTOS - 2007 P/CONCLUSION</v>
          </cell>
          <cell r="W2048">
            <v>2609</v>
          </cell>
        </row>
        <row r="2049">
          <cell r="B2049" t="str">
            <v>B05-17410-00000</v>
          </cell>
          <cell r="C2049" t="str">
            <v>DOTACION DE MOBILIARIO PARA U.E. AKAPANA FUERZA ANDINA</v>
          </cell>
          <cell r="D2049" t="str">
            <v>MERCEDES "F"</v>
          </cell>
          <cell r="E2049">
            <v>8</v>
          </cell>
          <cell r="F2049" t="str">
            <v>DISTRITO - 8</v>
          </cell>
          <cell r="G2049" t="str">
            <v>I</v>
          </cell>
          <cell r="H2049">
            <v>40000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40000</v>
          </cell>
          <cell r="P2049">
            <v>0</v>
          </cell>
          <cell r="Q2049">
            <v>1</v>
          </cell>
          <cell r="R2049" t="str">
            <v>PROTECCION SOCIAL</v>
          </cell>
          <cell r="S2049">
            <v>1</v>
          </cell>
          <cell r="T2049" t="str">
            <v>SERVICIO DE EDUCACION</v>
          </cell>
          <cell r="U2049">
            <v>2</v>
          </cell>
          <cell r="V2049" t="str">
            <v>PROYECTOS - 2007 P/CONCLUSION</v>
          </cell>
          <cell r="W2049">
            <v>2611</v>
          </cell>
        </row>
        <row r="2050">
          <cell r="B2050" t="str">
            <v>B05-17511-00000</v>
          </cell>
          <cell r="C2050" t="str">
            <v>CONSTRUCCION PARADA TURISTICA</v>
          </cell>
          <cell r="D2050" t="str">
            <v>BOLIVAR "B"</v>
          </cell>
          <cell r="E2050">
            <v>2</v>
          </cell>
          <cell r="F2050" t="str">
            <v>DISTRITO - 2</v>
          </cell>
          <cell r="G2050" t="str">
            <v>I</v>
          </cell>
          <cell r="H2050">
            <v>60000</v>
          </cell>
          <cell r="I2050">
            <v>60000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2</v>
          </cell>
          <cell r="R2050" t="str">
            <v>OBRAS Y MEDIO AMBIENTE</v>
          </cell>
          <cell r="S2050">
            <v>12</v>
          </cell>
          <cell r="T2050" t="str">
            <v>INFRAESTRUCTURA URBANA Y RURAL</v>
          </cell>
          <cell r="U2050">
            <v>2</v>
          </cell>
          <cell r="V2050" t="str">
            <v>PROYECTOS - 2007 P/CONCLUSION</v>
          </cell>
          <cell r="W2050">
            <v>2613</v>
          </cell>
        </row>
        <row r="2051">
          <cell r="B2051" t="str">
            <v>B05-17761-00000</v>
          </cell>
          <cell r="C2051" t="str">
            <v>ENLOSETADO MATADERO Y DRENAJE PLUVIAL</v>
          </cell>
          <cell r="D2051" t="str">
            <v>DISTRITAL</v>
          </cell>
          <cell r="E2051">
            <v>15</v>
          </cell>
          <cell r="F2051" t="str">
            <v>DISTRITAL</v>
          </cell>
          <cell r="G2051" t="str">
            <v>I</v>
          </cell>
          <cell r="H2051">
            <v>281200</v>
          </cell>
          <cell r="I2051">
            <v>0</v>
          </cell>
          <cell r="J2051">
            <v>281200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2</v>
          </cell>
          <cell r="R2051" t="str">
            <v>OBRAS Y MEDIO AMBIENTE</v>
          </cell>
          <cell r="S2051">
            <v>18</v>
          </cell>
          <cell r="T2051" t="str">
            <v>CONSTRUCCION Y MANTENIMIENTO DE CAMINOS VECINALES</v>
          </cell>
          <cell r="U2051">
            <v>2</v>
          </cell>
          <cell r="V2051" t="str">
            <v>PROYECTOS - 2007 P/CONCLUSION</v>
          </cell>
          <cell r="W2051">
            <v>2614</v>
          </cell>
        </row>
        <row r="2052">
          <cell r="B2052" t="str">
            <v>B05-17798-00000</v>
          </cell>
          <cell r="C2052" t="str">
            <v>EQUIPAMIENTO PROGRAMA MIL AULAS</v>
          </cell>
          <cell r="D2052" t="str">
            <v>DISTRITAL</v>
          </cell>
          <cell r="E2052">
            <v>15</v>
          </cell>
          <cell r="F2052" t="str">
            <v>DISTRITAL</v>
          </cell>
          <cell r="G2052" t="str">
            <v>I</v>
          </cell>
          <cell r="H2052">
            <v>100000</v>
          </cell>
          <cell r="I2052">
            <v>0</v>
          </cell>
          <cell r="J2052">
            <v>100000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1</v>
          </cell>
          <cell r="R2052" t="str">
            <v>PROTECCION SOCIAL</v>
          </cell>
          <cell r="S2052">
            <v>1</v>
          </cell>
          <cell r="T2052" t="str">
            <v>SERVICIO DE EDUCACION</v>
          </cell>
          <cell r="U2052">
            <v>2</v>
          </cell>
          <cell r="V2052" t="str">
            <v>PROYECTOS - 2007 P/CONCLUSION</v>
          </cell>
          <cell r="W2052">
            <v>2615</v>
          </cell>
        </row>
        <row r="2053">
          <cell r="B2053" t="str">
            <v>B05-17618-00000</v>
          </cell>
          <cell r="C2053" t="str">
            <v>DOTACION DE MATERIAL PARA INSTALACION DE GAS EN UNIDADES EDUCATIVAS DISTRITO 5</v>
          </cell>
          <cell r="D2053" t="str">
            <v>DISTRITAL</v>
          </cell>
          <cell r="E2053">
            <v>15</v>
          </cell>
          <cell r="F2053" t="str">
            <v>DISTRITAL</v>
          </cell>
          <cell r="G2053" t="str">
            <v>I</v>
          </cell>
          <cell r="H2053">
            <v>60270</v>
          </cell>
          <cell r="I2053">
            <v>60270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1</v>
          </cell>
          <cell r="R2053" t="str">
            <v>PROTECCION SOCIAL</v>
          </cell>
          <cell r="S2053">
            <v>1</v>
          </cell>
          <cell r="T2053" t="str">
            <v>SERVICIO DE EDUCACION</v>
          </cell>
          <cell r="U2053">
            <v>2</v>
          </cell>
          <cell r="V2053" t="str">
            <v>PROYECTOS - 2007 P/CONCLUSION</v>
          </cell>
          <cell r="W2053">
            <v>2616</v>
          </cell>
        </row>
        <row r="2054">
          <cell r="B2054" t="str">
            <v>B05-17429-00000</v>
          </cell>
          <cell r="C2054" t="str">
            <v>CONSTRUCCION DE CUATRO AULAS UE REPUBLICA DE URUGUAY - TACACHIRA</v>
          </cell>
          <cell r="D2054" t="str">
            <v>DISTRITAL D-9</v>
          </cell>
          <cell r="E2054">
            <v>15</v>
          </cell>
          <cell r="F2054" t="str">
            <v>DISTRITAL</v>
          </cell>
          <cell r="G2054" t="str">
            <v>I</v>
          </cell>
          <cell r="H2054">
            <v>280000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280000</v>
          </cell>
          <cell r="P2054">
            <v>0</v>
          </cell>
          <cell r="Q2054">
            <v>1</v>
          </cell>
          <cell r="R2054" t="str">
            <v>PROTECCION SOCIAL</v>
          </cell>
          <cell r="S2054">
            <v>1</v>
          </cell>
          <cell r="T2054" t="str">
            <v>SERVICIO DE EDUCACION</v>
          </cell>
          <cell r="U2054">
            <v>2</v>
          </cell>
          <cell r="V2054" t="str">
            <v>PROYECTOS - 2007 P/CONCLUSION</v>
          </cell>
          <cell r="W2054">
            <v>2617</v>
          </cell>
        </row>
        <row r="2055">
          <cell r="B2055" t="str">
            <v/>
          </cell>
          <cell r="C2055" t="str">
            <v>PROYECTOS EDUCATIVOS INNOVADORES PARA EL DISTRITO 5 -  ESCUELAS AMIGAS (UNICEF-GMEA)</v>
          </cell>
          <cell r="D2055" t="str">
            <v>DISTRITAL D-5</v>
          </cell>
          <cell r="E2055">
            <v>15</v>
          </cell>
          <cell r="F2055" t="str">
            <v>DISTRITAL</v>
          </cell>
          <cell r="G2055" t="str">
            <v>I</v>
          </cell>
          <cell r="H2055">
            <v>455000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247000</v>
          </cell>
          <cell r="P2055">
            <v>208000</v>
          </cell>
          <cell r="Q2055">
            <v>1</v>
          </cell>
          <cell r="R2055" t="str">
            <v>PROTECCION SOCIAL</v>
          </cell>
          <cell r="S2055">
            <v>1</v>
          </cell>
          <cell r="T2055" t="str">
            <v>SERVICIO DE EDUCACION</v>
          </cell>
          <cell r="U2055">
            <v>2</v>
          </cell>
          <cell r="V2055" t="str">
            <v>PROYECTOS - 2007 P/CONCLUSION</v>
          </cell>
          <cell r="W2055">
            <v>2618</v>
          </cell>
        </row>
        <row r="2056">
          <cell r="B2056" t="str">
            <v>B05-17814-00000</v>
          </cell>
          <cell r="C2056" t="str">
            <v>EQUIPAMIENTO UE VICENTE DONOSO TORREZ - GUIDO VILLAGOMEZ</v>
          </cell>
          <cell r="D2056" t="str">
            <v>DISTRITAL D-1</v>
          </cell>
          <cell r="E2056">
            <v>15</v>
          </cell>
          <cell r="F2056" t="str">
            <v>DISTRITAL</v>
          </cell>
          <cell r="G2056" t="str">
            <v>I</v>
          </cell>
          <cell r="H2056">
            <v>70000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70000</v>
          </cell>
          <cell r="P2056">
            <v>0</v>
          </cell>
          <cell r="Q2056">
            <v>1</v>
          </cell>
          <cell r="R2056" t="str">
            <v>PROTECCION SOCIAL</v>
          </cell>
          <cell r="S2056">
            <v>1</v>
          </cell>
          <cell r="T2056" t="str">
            <v>SERVICIO DE EDUCACION</v>
          </cell>
          <cell r="U2056">
            <v>2</v>
          </cell>
          <cell r="V2056" t="str">
            <v>PROYECTOS - 2007 P/CONCLUSION</v>
          </cell>
          <cell r="W2056">
            <v>2619</v>
          </cell>
        </row>
        <row r="2057">
          <cell r="B2057" t="str">
            <v>B05-17345-00000</v>
          </cell>
          <cell r="C2057" t="str">
            <v>CONSTRUCCION DE AMBIENTE ADMINISTRATIVO UE 6 DE JUNIO-NIÑO JESUS DE PRAGA (NIVEL INICIAL)</v>
          </cell>
          <cell r="D2057" t="str">
            <v>DISTRITAL D-1</v>
          </cell>
          <cell r="E2057">
            <v>15</v>
          </cell>
          <cell r="F2057" t="str">
            <v>DISTRITAL</v>
          </cell>
          <cell r="G2057" t="str">
            <v>I</v>
          </cell>
          <cell r="H2057">
            <v>105000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105000</v>
          </cell>
          <cell r="P2057">
            <v>0</v>
          </cell>
          <cell r="Q2057">
            <v>1</v>
          </cell>
          <cell r="R2057" t="str">
            <v>PROTECCION SOCIAL</v>
          </cell>
          <cell r="S2057">
            <v>1</v>
          </cell>
          <cell r="T2057" t="str">
            <v>SERVICIO DE EDUCACION</v>
          </cell>
          <cell r="U2057">
            <v>2</v>
          </cell>
          <cell r="V2057" t="str">
            <v>PROYECTOS - 2007 P/CONCLUSION</v>
          </cell>
          <cell r="W2057">
            <v>2621</v>
          </cell>
        </row>
        <row r="2058">
          <cell r="B2058" t="str">
            <v>B05-17356-00000</v>
          </cell>
          <cell r="C2058" t="str">
            <v>CONSTRUCCION DE AULAS PLANTA ALTA UE AKAPANA FUERZA ANDINA - FASE I</v>
          </cell>
          <cell r="D2058" t="str">
            <v>MERCEDES "F"</v>
          </cell>
          <cell r="E2058">
            <v>8</v>
          </cell>
          <cell r="F2058" t="str">
            <v>DISTRITO - 8</v>
          </cell>
          <cell r="G2058" t="str">
            <v>I</v>
          </cell>
          <cell r="H2058">
            <v>140000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140000</v>
          </cell>
          <cell r="P2058">
            <v>0</v>
          </cell>
          <cell r="Q2058">
            <v>1</v>
          </cell>
          <cell r="R2058" t="str">
            <v>PROTECCION SOCIAL</v>
          </cell>
          <cell r="S2058">
            <v>1</v>
          </cell>
          <cell r="T2058" t="str">
            <v>SERVICIO DE EDUCACION</v>
          </cell>
          <cell r="U2058">
            <v>2</v>
          </cell>
          <cell r="V2058" t="str">
            <v>PROYECTOS - 2007 P/CONCLUSION</v>
          </cell>
          <cell r="W2058">
            <v>2622</v>
          </cell>
        </row>
        <row r="2059">
          <cell r="B2059" t="str">
            <v>B05-17355-00000</v>
          </cell>
          <cell r="C2059" t="str">
            <v>CONSTRUCCION DE AULAS PARA NIVEL INICIAL UE ASCINALSS - FASE I</v>
          </cell>
          <cell r="D2059" t="str">
            <v>COOPERATIVA EL TEJAR</v>
          </cell>
          <cell r="E2059">
            <v>2</v>
          </cell>
          <cell r="F2059" t="str">
            <v>DISTRITO - 2</v>
          </cell>
          <cell r="G2059" t="str">
            <v>I</v>
          </cell>
          <cell r="H2059">
            <v>90000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90000</v>
          </cell>
          <cell r="P2059">
            <v>0</v>
          </cell>
          <cell r="Q2059">
            <v>1</v>
          </cell>
          <cell r="R2059" t="str">
            <v>PROTECCION SOCIAL</v>
          </cell>
          <cell r="S2059">
            <v>1</v>
          </cell>
          <cell r="T2059" t="str">
            <v>SERVICIO DE EDUCACION</v>
          </cell>
          <cell r="U2059">
            <v>2</v>
          </cell>
          <cell r="V2059" t="str">
            <v>PROYECTOS - 2007 P/CONCLUSION</v>
          </cell>
          <cell r="W2059">
            <v>2623</v>
          </cell>
        </row>
        <row r="2060">
          <cell r="B2060" t="str">
            <v>B05-17665-00000</v>
          </cell>
          <cell r="C2060" t="str">
            <v>DOTACION DE MOBILIARIO PARA BIBLIOTECA UE REPUBLICA DE BOLIVIA</v>
          </cell>
          <cell r="D2060" t="str">
            <v>CRUZ DE LAGUNA</v>
          </cell>
          <cell r="E2060">
            <v>7</v>
          </cell>
          <cell r="F2060" t="str">
            <v>DISTRITO - 7</v>
          </cell>
          <cell r="G2060" t="str">
            <v>I</v>
          </cell>
          <cell r="H2060">
            <v>12000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12000</v>
          </cell>
          <cell r="P2060">
            <v>0</v>
          </cell>
          <cell r="Q2060">
            <v>1</v>
          </cell>
          <cell r="R2060" t="str">
            <v>PROTECCION SOCIAL</v>
          </cell>
          <cell r="S2060">
            <v>1</v>
          </cell>
          <cell r="T2060" t="str">
            <v>SERVICIO DE EDUCACION</v>
          </cell>
          <cell r="U2060">
            <v>2</v>
          </cell>
          <cell r="V2060" t="str">
            <v>PROYECTOS - 2007 P/CONCLUSION</v>
          </cell>
          <cell r="W2060">
            <v>2625</v>
          </cell>
        </row>
        <row r="2061">
          <cell r="B2061" t="str">
            <v>B05-17781-00000</v>
          </cell>
          <cell r="C2061" t="str">
            <v>EQUIPAMIENTO AUKI UTA NUEVA ZONA DOLORES "F" D-3</v>
          </cell>
          <cell r="D2061" t="str">
            <v>DISTRITAL</v>
          </cell>
          <cell r="E2061">
            <v>15</v>
          </cell>
          <cell r="F2061" t="str">
            <v>DISTRITAL</v>
          </cell>
          <cell r="G2061" t="str">
            <v>I</v>
          </cell>
          <cell r="H2061">
            <v>11874</v>
          </cell>
          <cell r="I2061">
            <v>11874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1</v>
          </cell>
          <cell r="R2061" t="str">
            <v>PROTECCION SOCIAL</v>
          </cell>
          <cell r="S2061">
            <v>5</v>
          </cell>
          <cell r="T2061" t="str">
            <v>PROMOCION Y POLITICAS DE GENERO</v>
          </cell>
          <cell r="U2061">
            <v>2</v>
          </cell>
          <cell r="V2061" t="str">
            <v>PROYECTOS - 2007 P/CONCLUSION</v>
          </cell>
          <cell r="W2061">
            <v>2627</v>
          </cell>
        </row>
        <row r="2062">
          <cell r="B2062" t="str">
            <v>B05-17818-00000</v>
          </cell>
          <cell r="C2062" t="str">
            <v>FORTALECIMIENTO "CASA MI LUZ"</v>
          </cell>
          <cell r="D2062" t="str">
            <v>DISTRITAL</v>
          </cell>
          <cell r="E2062">
            <v>15</v>
          </cell>
          <cell r="F2062" t="str">
            <v>DISTRITAL</v>
          </cell>
          <cell r="G2062" t="str">
            <v>I</v>
          </cell>
          <cell r="H2062">
            <v>15840</v>
          </cell>
          <cell r="I2062">
            <v>15840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1</v>
          </cell>
          <cell r="R2062" t="str">
            <v>PROTECCION SOCIAL</v>
          </cell>
          <cell r="S2062">
            <v>5</v>
          </cell>
          <cell r="T2062" t="str">
            <v>PROMOCION Y POLITICAS DE GENERO</v>
          </cell>
          <cell r="U2062">
            <v>2</v>
          </cell>
          <cell r="V2062" t="str">
            <v>PROYECTOS - 2007 P/CONCLUSION</v>
          </cell>
          <cell r="W2062">
            <v>2628</v>
          </cell>
        </row>
        <row r="2063">
          <cell r="B2063" t="str">
            <v>B05-17816-00000</v>
          </cell>
          <cell r="C2063" t="str">
            <v>EXPROPIACION DE TERRENO AV. PANORAMICA I (RENE SUAREZ BENAVENTE)</v>
          </cell>
          <cell r="D2063" t="str">
            <v>DISTRITAL</v>
          </cell>
          <cell r="E2063">
            <v>15</v>
          </cell>
          <cell r="F2063" t="str">
            <v>DISTRITAL</v>
          </cell>
          <cell r="G2063" t="str">
            <v>I</v>
          </cell>
          <cell r="H2063">
            <v>108478</v>
          </cell>
          <cell r="I2063">
            <v>108478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2</v>
          </cell>
          <cell r="R2063" t="str">
            <v>OBRAS Y MEDIO AMBIENTE</v>
          </cell>
          <cell r="S2063">
            <v>12</v>
          </cell>
          <cell r="T2063" t="str">
            <v>INFRAESTRUCTURA URBANA Y RURAL</v>
          </cell>
          <cell r="U2063">
            <v>2</v>
          </cell>
          <cell r="V2063" t="str">
            <v>PROYECTOS - 2007 P/CONCLUSION</v>
          </cell>
          <cell r="W2063">
            <v>2629</v>
          </cell>
        </row>
        <row r="2064">
          <cell r="B2064" t="str">
            <v>B05-17453-00000</v>
          </cell>
          <cell r="C2064" t="str">
            <v>CONSTRUCCION DE MURO PERIMETRAL UE JUAN JOSE TORREZ GONZALES</v>
          </cell>
          <cell r="D2064" t="str">
            <v>DISTRITAL D-3</v>
          </cell>
          <cell r="E2064">
            <v>15</v>
          </cell>
          <cell r="F2064" t="str">
            <v>DISTRITAL</v>
          </cell>
          <cell r="G2064" t="str">
            <v>I</v>
          </cell>
          <cell r="H2064">
            <v>40000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40000</v>
          </cell>
          <cell r="P2064">
            <v>0</v>
          </cell>
          <cell r="Q2064">
            <v>1</v>
          </cell>
          <cell r="R2064" t="str">
            <v>PROTECCION SOCIAL</v>
          </cell>
          <cell r="S2064">
            <v>1</v>
          </cell>
          <cell r="T2064" t="str">
            <v>SERVICIO DE EDUCACION</v>
          </cell>
          <cell r="U2064">
            <v>2</v>
          </cell>
          <cell r="V2064" t="str">
            <v>PROYECTOS - 2007 P/CONCLUSION</v>
          </cell>
          <cell r="W2064">
            <v>2630</v>
          </cell>
        </row>
        <row r="2065">
          <cell r="B2065" t="str">
            <v>B05-17260-00000</v>
          </cell>
          <cell r="C2065" t="str">
            <v>CONSTRUCCION CENTRO DE REHABILITACION Y CAPACITACION DE PERSONAS CON DEPENDENCIAS DE ALCOHOL Y DROGA</v>
          </cell>
          <cell r="D2065" t="str">
            <v>DISTRITAL D-1</v>
          </cell>
          <cell r="E2065">
            <v>15</v>
          </cell>
          <cell r="F2065" t="str">
            <v>DISTRITAL</v>
          </cell>
          <cell r="G2065" t="str">
            <v>I</v>
          </cell>
          <cell r="H2065">
            <v>2000000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2000000</v>
          </cell>
          <cell r="Q2065">
            <v>1</v>
          </cell>
          <cell r="R2065" t="str">
            <v>PROTECCION SOCIAL</v>
          </cell>
          <cell r="S2065">
            <v>2</v>
          </cell>
          <cell r="T2065" t="str">
            <v>SERVICIO DE SALUD</v>
          </cell>
          <cell r="U2065">
            <v>2</v>
          </cell>
          <cell r="V2065" t="str">
            <v>PROYECTOS - 2007 P/CONCLUSION</v>
          </cell>
          <cell r="W2065">
            <v>2632</v>
          </cell>
        </row>
        <row r="2066">
          <cell r="B2066" t="str">
            <v>B05-17470-00000</v>
          </cell>
          <cell r="C2066" t="str">
            <v>CONSTRUCCION DE TINGLADOS EN UNIDADES EDUCATIVAS (D-3,4,5,6 Y 7)</v>
          </cell>
          <cell r="D2066" t="str">
            <v>DISTRITAL</v>
          </cell>
          <cell r="E2066">
            <v>15</v>
          </cell>
          <cell r="F2066" t="str">
            <v>DISTRITAL</v>
          </cell>
          <cell r="G2066" t="str">
            <v>I</v>
          </cell>
          <cell r="H2066">
            <v>2349000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2349000</v>
          </cell>
          <cell r="P2066">
            <v>0</v>
          </cell>
          <cell r="Q2066">
            <v>1</v>
          </cell>
          <cell r="R2066" t="str">
            <v>PROTECCION SOCIAL</v>
          </cell>
          <cell r="S2066">
            <v>1</v>
          </cell>
          <cell r="T2066" t="str">
            <v>SERVICIO DE EDUCACION</v>
          </cell>
          <cell r="U2066">
            <v>2</v>
          </cell>
          <cell r="V2066" t="str">
            <v>PROYECTOS - 2007 P/CONCLUSION</v>
          </cell>
          <cell r="W2066">
            <v>2633</v>
          </cell>
        </row>
        <row r="2067">
          <cell r="B2067" t="str">
            <v>B05-17382-00000</v>
          </cell>
          <cell r="C2067" t="str">
            <v>CONSTRUCCION DE AULAS UE EDUARDO ABAROA</v>
          </cell>
          <cell r="D2067" t="str">
            <v>DISTRITAL D-9</v>
          </cell>
          <cell r="E2067">
            <v>15</v>
          </cell>
          <cell r="F2067" t="str">
            <v>DISTRITAL</v>
          </cell>
          <cell r="G2067" t="str">
            <v>I</v>
          </cell>
          <cell r="H2067">
            <v>150000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150000</v>
          </cell>
          <cell r="P2067">
            <v>0</v>
          </cell>
          <cell r="Q2067">
            <v>1</v>
          </cell>
          <cell r="R2067" t="str">
            <v>PROTECCION SOCIAL</v>
          </cell>
          <cell r="S2067">
            <v>1</v>
          </cell>
          <cell r="T2067" t="str">
            <v>SERVICIO DE EDUCACION</v>
          </cell>
          <cell r="U2067">
            <v>2</v>
          </cell>
          <cell r="V2067" t="str">
            <v>PROYECTOS - 2007 P/CONCLUSION</v>
          </cell>
          <cell r="W2067">
            <v>2634</v>
          </cell>
        </row>
        <row r="2068">
          <cell r="B2068" t="str">
            <v>B05-17458-00000</v>
          </cell>
          <cell r="C2068" t="str">
            <v>CONSTRUCCION DE PORTERIA UE DON BOSCO</v>
          </cell>
          <cell r="D2068" t="str">
            <v>DISTRITAL D-5</v>
          </cell>
          <cell r="E2068">
            <v>15</v>
          </cell>
          <cell r="F2068" t="str">
            <v>DISTRITAL</v>
          </cell>
          <cell r="G2068" t="str">
            <v>I</v>
          </cell>
          <cell r="H2068">
            <v>40000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40000</v>
          </cell>
          <cell r="P2068">
            <v>0</v>
          </cell>
          <cell r="Q2068">
            <v>1</v>
          </cell>
          <cell r="R2068" t="str">
            <v>PROTECCION SOCIAL</v>
          </cell>
          <cell r="S2068">
            <v>1</v>
          </cell>
          <cell r="T2068" t="str">
            <v>SERVICIO DE EDUCACION</v>
          </cell>
          <cell r="U2068">
            <v>2</v>
          </cell>
          <cell r="V2068" t="str">
            <v>PROYECTOS - 2007 P/CONCLUSION</v>
          </cell>
          <cell r="W2068">
            <v>2635</v>
          </cell>
        </row>
        <row r="2069">
          <cell r="B2069" t="str">
            <v>B05-06913-00000</v>
          </cell>
          <cell r="C2069" t="str">
            <v>CONSTRUCCION PLAZA 6 DE JUNIO (22.5 % GMEA)</v>
          </cell>
          <cell r="D2069" t="str">
            <v>6 DE JUNIO MAGIST. D-2</v>
          </cell>
          <cell r="E2069">
            <v>2</v>
          </cell>
          <cell r="F2069" t="str">
            <v>DISTRITO - 2</v>
          </cell>
          <cell r="G2069" t="str">
            <v>I</v>
          </cell>
          <cell r="H2069">
            <v>21600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21600</v>
          </cell>
          <cell r="Q2069">
            <v>2</v>
          </cell>
          <cell r="R2069" t="str">
            <v>OBRAS Y MEDIO AMBIENTE</v>
          </cell>
          <cell r="S2069">
            <v>12</v>
          </cell>
          <cell r="T2069" t="str">
            <v>INFRAESTRUCTURA URBANA Y RURAL</v>
          </cell>
          <cell r="U2069">
            <v>5</v>
          </cell>
          <cell r="V2069" t="str">
            <v>PROYECTOS GESTIONES PASADAS</v>
          </cell>
          <cell r="W2069">
            <v>2636</v>
          </cell>
        </row>
        <row r="2070">
          <cell r="B2070" t="str">
            <v>B05-02099-00000</v>
          </cell>
          <cell r="C2070" t="str">
            <v>MEJORAMIENTO DE BARRIOS - INGENIO D2 - U.V.1 ; INGENIO  D1 - U.V.4.</v>
          </cell>
          <cell r="D2070" t="str">
            <v>EL ALTO</v>
          </cell>
          <cell r="E2070">
            <v>5</v>
          </cell>
          <cell r="F2070" t="str">
            <v>DISTRITO - 5</v>
          </cell>
          <cell r="G2070" t="str">
            <v>I</v>
          </cell>
          <cell r="H2070">
            <v>910538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910538</v>
          </cell>
          <cell r="Q2070">
            <v>2</v>
          </cell>
          <cell r="R2070" t="str">
            <v>OBRAS Y MEDIO AMBIENTE</v>
          </cell>
          <cell r="S2070">
            <v>12</v>
          </cell>
          <cell r="T2070" t="str">
            <v>INFRAESTRUCTURA URBANA Y RURAL</v>
          </cell>
          <cell r="U2070">
            <v>5</v>
          </cell>
          <cell r="V2070" t="str">
            <v>PROYECTOS GESTIONES PASADAS</v>
          </cell>
          <cell r="W2070">
            <v>2637</v>
          </cell>
        </row>
        <row r="2071">
          <cell r="B2071" t="str">
            <v>B05-06778-00000</v>
          </cell>
          <cell r="C2071" t="str">
            <v>MEJORAMIENTO DE BARRIOS (INVERSIÓN - 30 % GMEA)</v>
          </cell>
          <cell r="D2071" t="str">
            <v>CHARAPAQUI I</v>
          </cell>
          <cell r="E2071">
            <v>3</v>
          </cell>
          <cell r="F2071" t="str">
            <v>DISTRITO - 3</v>
          </cell>
          <cell r="G2071" t="str">
            <v>I</v>
          </cell>
          <cell r="H2071">
            <v>1126778</v>
          </cell>
          <cell r="I2071">
            <v>0</v>
          </cell>
          <cell r="J2071">
            <v>10332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1116446</v>
          </cell>
          <cell r="Q2071">
            <v>2</v>
          </cell>
          <cell r="R2071" t="str">
            <v>OBRAS Y MEDIO AMBIENTE</v>
          </cell>
          <cell r="S2071">
            <v>12</v>
          </cell>
          <cell r="T2071" t="str">
            <v>INFRAESTRUCTURA URBANA Y RURAL</v>
          </cell>
          <cell r="U2071">
            <v>5</v>
          </cell>
          <cell r="V2071" t="str">
            <v>PROYECTOS GESTIONES PASADAS</v>
          </cell>
          <cell r="W2071">
            <v>2638</v>
          </cell>
        </row>
        <row r="2072">
          <cell r="B2072" t="str">
            <v>B05-06774-00000</v>
          </cell>
          <cell r="C2072" t="str">
            <v>MEJORAMIENTO DE BARRIOS (INVERSIÓN - 30 % GMEA)</v>
          </cell>
          <cell r="D2072" t="str">
            <v>CHARAPAQUI II</v>
          </cell>
          <cell r="E2072">
            <v>3</v>
          </cell>
          <cell r="F2072" t="str">
            <v>DISTRITO - 3</v>
          </cell>
          <cell r="G2072" t="str">
            <v>I</v>
          </cell>
          <cell r="H2072">
            <v>977413</v>
          </cell>
          <cell r="I2072">
            <v>0</v>
          </cell>
          <cell r="J2072">
            <v>6717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970696</v>
          </cell>
          <cell r="Q2072">
            <v>2</v>
          </cell>
          <cell r="R2072" t="str">
            <v>OBRAS Y MEDIO AMBIENTE</v>
          </cell>
          <cell r="S2072">
            <v>12</v>
          </cell>
          <cell r="T2072" t="str">
            <v>INFRAESTRUCTURA URBANA Y RURAL</v>
          </cell>
          <cell r="U2072">
            <v>5</v>
          </cell>
          <cell r="V2072" t="str">
            <v>PROYECTOS GESTIONES PASADAS</v>
          </cell>
          <cell r="W2072">
            <v>2639</v>
          </cell>
        </row>
        <row r="2073">
          <cell r="B2073" t="str">
            <v>B05-06775-00000</v>
          </cell>
          <cell r="C2073" t="str">
            <v>MEJORAMIENTO DE BARRIOS (INVERSIÓN - 30 % GMEA)</v>
          </cell>
          <cell r="D2073" t="str">
            <v>LOS POCITOS</v>
          </cell>
          <cell r="E2073">
            <v>3</v>
          </cell>
          <cell r="F2073" t="str">
            <v>DISTRITO - 3</v>
          </cell>
          <cell r="G2073" t="str">
            <v>I</v>
          </cell>
          <cell r="H2073">
            <v>366976</v>
          </cell>
          <cell r="I2073">
            <v>0</v>
          </cell>
          <cell r="J2073">
            <v>6045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360931</v>
          </cell>
          <cell r="Q2073">
            <v>2</v>
          </cell>
          <cell r="R2073" t="str">
            <v>OBRAS Y MEDIO AMBIENTE</v>
          </cell>
          <cell r="S2073">
            <v>12</v>
          </cell>
          <cell r="T2073" t="str">
            <v>INFRAESTRUCTURA URBANA Y RURAL</v>
          </cell>
          <cell r="U2073">
            <v>5</v>
          </cell>
          <cell r="V2073" t="str">
            <v>PROYECTOS GESTIONES PASADAS</v>
          </cell>
          <cell r="W2073">
            <v>2640</v>
          </cell>
        </row>
        <row r="2074">
          <cell r="B2074" t="str">
            <v>B05-06776-00000</v>
          </cell>
          <cell r="C2074" t="str">
            <v>MEJORAMIENTO DE BARRIOS (INVERSIÓN - 30 % GMEA)</v>
          </cell>
          <cell r="D2074" t="str">
            <v>VILLA ADELA YUNGUYO</v>
          </cell>
          <cell r="E2074">
            <v>3</v>
          </cell>
          <cell r="F2074" t="str">
            <v>DISTRITO - 3</v>
          </cell>
          <cell r="G2074" t="str">
            <v>I</v>
          </cell>
          <cell r="H2074">
            <v>1523859</v>
          </cell>
          <cell r="I2074">
            <v>0</v>
          </cell>
          <cell r="J2074">
            <v>12398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1511461</v>
          </cell>
          <cell r="Q2074">
            <v>2</v>
          </cell>
          <cell r="R2074" t="str">
            <v>OBRAS Y MEDIO AMBIENTE</v>
          </cell>
          <cell r="S2074">
            <v>12</v>
          </cell>
          <cell r="T2074" t="str">
            <v>INFRAESTRUCTURA URBANA Y RURAL</v>
          </cell>
          <cell r="U2074">
            <v>5</v>
          </cell>
          <cell r="V2074" t="str">
            <v>PROYECTOS GESTIONES PASADAS</v>
          </cell>
          <cell r="W2074">
            <v>2641</v>
          </cell>
        </row>
        <row r="2075">
          <cell r="B2075" t="str">
            <v>B05-06727-00000</v>
          </cell>
          <cell r="C2075" t="str">
            <v>MEJORAMIENTO DE BARRIOS (INVERSIÓN - 30 % GMEA)</v>
          </cell>
          <cell r="D2075" t="str">
            <v>COMPLEMENTO YUNGUYO II</v>
          </cell>
          <cell r="E2075">
            <v>4</v>
          </cell>
          <cell r="F2075" t="str">
            <v>DISTRITO - 4</v>
          </cell>
          <cell r="G2075" t="str">
            <v>I</v>
          </cell>
          <cell r="H2075">
            <v>111735</v>
          </cell>
          <cell r="I2075">
            <v>11126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100609</v>
          </cell>
          <cell r="Q2075">
            <v>2</v>
          </cell>
          <cell r="R2075" t="str">
            <v>OBRAS Y MEDIO AMBIENTE</v>
          </cell>
          <cell r="S2075">
            <v>12</v>
          </cell>
          <cell r="T2075" t="str">
            <v>INFRAESTRUCTURA URBANA Y RURAL</v>
          </cell>
          <cell r="U2075">
            <v>5</v>
          </cell>
          <cell r="V2075" t="str">
            <v>PROYECTOS GESTIONES PASADAS</v>
          </cell>
          <cell r="W2075">
            <v>2642</v>
          </cell>
        </row>
        <row r="2076">
          <cell r="B2076" t="str">
            <v>B05-06661-00000</v>
          </cell>
          <cell r="C2076" t="str">
            <v>MEJORAMIENTO DE BARRIOS (INVERSIÓN - 30 % GMEA)</v>
          </cell>
          <cell r="D2076" t="str">
            <v>TAHUANTINSUYO</v>
          </cell>
          <cell r="E2076">
            <v>5</v>
          </cell>
          <cell r="F2076" t="str">
            <v>DISTRITO - 5</v>
          </cell>
          <cell r="G2076" t="str">
            <v>I</v>
          </cell>
          <cell r="H2076">
            <v>232400</v>
          </cell>
          <cell r="I2076">
            <v>10166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222234</v>
          </cell>
          <cell r="Q2076">
            <v>2</v>
          </cell>
          <cell r="R2076" t="str">
            <v>OBRAS Y MEDIO AMBIENTE</v>
          </cell>
          <cell r="S2076">
            <v>12</v>
          </cell>
          <cell r="T2076" t="str">
            <v>INFRAESTRUCTURA URBANA Y RURAL</v>
          </cell>
          <cell r="U2076">
            <v>5</v>
          </cell>
          <cell r="V2076" t="str">
            <v>PROYECTOS GESTIONES PASADAS</v>
          </cell>
          <cell r="W2076">
            <v>2643</v>
          </cell>
        </row>
        <row r="2077">
          <cell r="B2077" t="str">
            <v>B05-06914-00000</v>
          </cell>
          <cell r="C2077" t="str">
            <v>CONSTRUCCION PLAZA  P. D. MURILO (22.5 % GMEA)</v>
          </cell>
          <cell r="D2077" t="str">
            <v>PEDRO DOMINGO MURILLO D-2</v>
          </cell>
          <cell r="E2077">
            <v>2</v>
          </cell>
          <cell r="F2077" t="str">
            <v>DISTRITO - 2</v>
          </cell>
          <cell r="G2077" t="str">
            <v>I</v>
          </cell>
          <cell r="H2077">
            <v>21600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21600</v>
          </cell>
          <cell r="Q2077">
            <v>2</v>
          </cell>
          <cell r="R2077" t="str">
            <v>OBRAS Y MEDIO AMBIENTE</v>
          </cell>
          <cell r="S2077">
            <v>12</v>
          </cell>
          <cell r="T2077" t="str">
            <v>INFRAESTRUCTURA URBANA Y RURAL</v>
          </cell>
          <cell r="U2077">
            <v>5</v>
          </cell>
          <cell r="V2077" t="str">
            <v>PROYECTOS GESTIONES PASADAS</v>
          </cell>
          <cell r="W2077">
            <v>2644</v>
          </cell>
        </row>
        <row r="2078">
          <cell r="B2078" t="str">
            <v>B05-06916-00000</v>
          </cell>
          <cell r="C2078" t="str">
            <v>CONSTRUCCION PLAZA V. MERCEDES (22.5 % GMEA)</v>
          </cell>
          <cell r="D2078" t="str">
            <v>V. MERCEDES U.V. "H" D-2</v>
          </cell>
          <cell r="E2078">
            <v>2</v>
          </cell>
          <cell r="F2078" t="str">
            <v>DISTRITO - 2</v>
          </cell>
          <cell r="G2078" t="str">
            <v>I</v>
          </cell>
          <cell r="H2078">
            <v>21600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21600</v>
          </cell>
          <cell r="Q2078">
            <v>2</v>
          </cell>
          <cell r="R2078" t="str">
            <v>OBRAS Y MEDIO AMBIENTE</v>
          </cell>
          <cell r="S2078">
            <v>12</v>
          </cell>
          <cell r="T2078" t="str">
            <v>INFRAESTRUCTURA URBANA Y RURAL</v>
          </cell>
          <cell r="U2078">
            <v>5</v>
          </cell>
          <cell r="V2078" t="str">
            <v>PROYECTOS GESTIONES PASADAS</v>
          </cell>
          <cell r="W2078">
            <v>2645</v>
          </cell>
        </row>
        <row r="2079">
          <cell r="B2079" t="str">
            <v>B05-06917-00000</v>
          </cell>
          <cell r="C2079" t="str">
            <v>CONSTRUCCION PLAZA ATIPIRIS (22.5 % GMEA)</v>
          </cell>
          <cell r="D2079" t="str">
            <v>ATIPIRIS D-2</v>
          </cell>
          <cell r="E2079">
            <v>2</v>
          </cell>
          <cell r="F2079" t="str">
            <v>DISTRITO - 2</v>
          </cell>
          <cell r="G2079" t="str">
            <v>I</v>
          </cell>
          <cell r="H2079">
            <v>21601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21601</v>
          </cell>
          <cell r="Q2079">
            <v>2</v>
          </cell>
          <cell r="R2079" t="str">
            <v>OBRAS Y MEDIO AMBIENTE</v>
          </cell>
          <cell r="S2079">
            <v>12</v>
          </cell>
          <cell r="T2079" t="str">
            <v>INFRAESTRUCTURA URBANA Y RURAL</v>
          </cell>
          <cell r="U2079">
            <v>5</v>
          </cell>
          <cell r="V2079" t="str">
            <v>PROYECTOS GESTIONES PASADAS</v>
          </cell>
          <cell r="W2079">
            <v>2646</v>
          </cell>
        </row>
        <row r="2080">
          <cell r="B2080" t="str">
            <v>B05-06918-00000</v>
          </cell>
          <cell r="C2080" t="str">
            <v>CONSTRUCCION PLAZA SAN LUIS SENKATA (22.5 % GMEA)</v>
          </cell>
          <cell r="D2080" t="str">
            <v>SAN LUIS SENKATA D-2</v>
          </cell>
          <cell r="E2080">
            <v>2</v>
          </cell>
          <cell r="F2080" t="str">
            <v>DISTRITO - 2</v>
          </cell>
          <cell r="G2080" t="str">
            <v>I</v>
          </cell>
          <cell r="H2080">
            <v>21601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21601</v>
          </cell>
          <cell r="Q2080">
            <v>2</v>
          </cell>
          <cell r="R2080" t="str">
            <v>OBRAS Y MEDIO AMBIENTE</v>
          </cell>
          <cell r="S2080">
            <v>12</v>
          </cell>
          <cell r="T2080" t="str">
            <v>INFRAESTRUCTURA URBANA Y RURAL</v>
          </cell>
          <cell r="U2080">
            <v>5</v>
          </cell>
          <cell r="V2080" t="str">
            <v>PROYECTOS GESTIONES PASADAS</v>
          </cell>
          <cell r="W2080">
            <v>2647</v>
          </cell>
        </row>
        <row r="2081">
          <cell r="B2081" t="str">
            <v>B05-06919-00000</v>
          </cell>
          <cell r="C2081" t="str">
            <v>CONSTRUCCION PLAZA  PANORAMICA II (22.5 % GMEA)</v>
          </cell>
          <cell r="D2081" t="str">
            <v>PANORAMICA II D-2</v>
          </cell>
          <cell r="E2081">
            <v>2</v>
          </cell>
          <cell r="F2081" t="str">
            <v>DISTRITO - 2</v>
          </cell>
          <cell r="G2081" t="str">
            <v>I</v>
          </cell>
          <cell r="H2081">
            <v>21601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21601</v>
          </cell>
          <cell r="Q2081">
            <v>2</v>
          </cell>
          <cell r="R2081" t="str">
            <v>OBRAS Y MEDIO AMBIENTE</v>
          </cell>
          <cell r="S2081">
            <v>12</v>
          </cell>
          <cell r="T2081" t="str">
            <v>INFRAESTRUCTURA URBANA Y RURAL</v>
          </cell>
          <cell r="U2081">
            <v>5</v>
          </cell>
          <cell r="V2081" t="str">
            <v>PROYECTOS GESTIONES PASADAS</v>
          </cell>
          <cell r="W2081">
            <v>2648</v>
          </cell>
        </row>
        <row r="2082">
          <cell r="B2082" t="str">
            <v/>
          </cell>
          <cell r="C2082" t="str">
            <v>FERIA DEL GANADO EN PIE</v>
          </cell>
          <cell r="D2082" t="str">
            <v>DISTRITAL</v>
          </cell>
          <cell r="E2082">
            <v>15</v>
          </cell>
          <cell r="F2082" t="str">
            <v>DISTRITAL</v>
          </cell>
          <cell r="G2082" t="str">
            <v>I</v>
          </cell>
          <cell r="H2082">
            <v>12287</v>
          </cell>
          <cell r="I2082">
            <v>0</v>
          </cell>
          <cell r="J2082">
            <v>12287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3</v>
          </cell>
          <cell r="R2082" t="str">
            <v>DESARROLLO ECONOMICO - PRODUCTIVO</v>
          </cell>
          <cell r="S2082">
            <v>7</v>
          </cell>
          <cell r="T2082" t="str">
            <v>PROMOCION Y FOMENTO A LA PRODUCCION AGROPECUARIO</v>
          </cell>
          <cell r="U2082">
            <v>2</v>
          </cell>
          <cell r="V2082" t="str">
            <v>PROYECTOS - 2007 P/CONCLUSION</v>
          </cell>
          <cell r="W2082">
            <v>2649</v>
          </cell>
        </row>
        <row r="2083">
          <cell r="B2083" t="str">
            <v>B05-17436-00000</v>
          </cell>
          <cell r="C2083" t="str">
            <v>CONSTRUCCIÓN DE LA INFRAESTRUCTURA PARA LA IMPLEMENTACIÓN DE LA EMPRESA MUNICIPAL DE PRODUCTOS LACTEOS Y DERIVADOS (FASE II)</v>
          </cell>
          <cell r="D2083" t="str">
            <v>DISTRITAL</v>
          </cell>
          <cell r="E2083">
            <v>15</v>
          </cell>
          <cell r="F2083" t="str">
            <v>DISTRITAL</v>
          </cell>
          <cell r="G2083" t="str">
            <v>I</v>
          </cell>
          <cell r="H2083">
            <v>117547</v>
          </cell>
          <cell r="I2083">
            <v>0</v>
          </cell>
          <cell r="J2083">
            <v>0</v>
          </cell>
          <cell r="K2083">
            <v>117547</v>
          </cell>
          <cell r="L2083">
            <v>0</v>
          </cell>
          <cell r="M2083">
            <v>0</v>
          </cell>
          <cell r="N2083">
            <v>117547</v>
          </cell>
          <cell r="O2083">
            <v>0</v>
          </cell>
          <cell r="P2083">
            <v>0</v>
          </cell>
          <cell r="Q2083">
            <v>3</v>
          </cell>
          <cell r="R2083" t="str">
            <v>DESARROLLO ECONOMICO - PRODUCTIVO</v>
          </cell>
          <cell r="S2083">
            <v>8</v>
          </cell>
          <cell r="T2083" t="str">
            <v>PROMOCION DESARROLLO ECONOMICO URBANO</v>
          </cell>
          <cell r="U2083">
            <v>2</v>
          </cell>
          <cell r="V2083" t="str">
            <v>PROYECTOS - 2007 P/CONCLUSION</v>
          </cell>
          <cell r="W2083">
            <v>2650</v>
          </cell>
        </row>
        <row r="2084">
          <cell r="B2084" t="str">
            <v>B05-17285-00000</v>
          </cell>
          <cell r="C2084" t="str">
            <v>CONSTRUCCION AREA DEPORTIVA</v>
          </cell>
          <cell r="D2084" t="str">
            <v>AROMA</v>
          </cell>
          <cell r="E2084">
            <v>2</v>
          </cell>
          <cell r="F2084" t="str">
            <v>DISTRITO - 2</v>
          </cell>
          <cell r="G2084" t="str">
            <v>I</v>
          </cell>
          <cell r="H2084">
            <v>151390</v>
          </cell>
          <cell r="I2084">
            <v>9697</v>
          </cell>
          <cell r="J2084">
            <v>141693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2</v>
          </cell>
          <cell r="R2084" t="str">
            <v>OBRAS Y MEDIO AMBIENTE</v>
          </cell>
          <cell r="S2084">
            <v>12</v>
          </cell>
          <cell r="T2084" t="str">
            <v>INFRAESTRUCTURA URBANA Y RURAL</v>
          </cell>
          <cell r="U2084">
            <v>2</v>
          </cell>
          <cell r="V2084" t="str">
            <v>PROYECTOS - 2007 P/CONCLUSION</v>
          </cell>
          <cell r="W2084">
            <v>2651</v>
          </cell>
        </row>
        <row r="2085">
          <cell r="B2085" t="str">
            <v>B05-17821-00000</v>
          </cell>
          <cell r="C2085" t="str">
            <v>FORTALECIMIENTO INSTITUCIONAL SUBALCALDIAS G.M.E.A. (FASE INTERMEDIA Y FINAL)</v>
          </cell>
          <cell r="D2085" t="str">
            <v>DISTRITAL</v>
          </cell>
          <cell r="E2085">
            <v>15</v>
          </cell>
          <cell r="F2085" t="str">
            <v>DISTRITAL</v>
          </cell>
          <cell r="G2085" t="str">
            <v>I</v>
          </cell>
          <cell r="H2085">
            <v>59000</v>
          </cell>
          <cell r="I2085">
            <v>0</v>
          </cell>
          <cell r="J2085">
            <v>59000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4</v>
          </cell>
          <cell r="R2085" t="str">
            <v>FORTALECIMIENTO INSTITUCIONAL</v>
          </cell>
          <cell r="S2085">
            <v>28</v>
          </cell>
          <cell r="T2085" t="str">
            <v>FORTALECIMIENTO SUB ALCALDIAS DISTRITALES</v>
          </cell>
          <cell r="U2085">
            <v>2</v>
          </cell>
          <cell r="V2085" t="str">
            <v>PROYECTOS - 2007 P/CONCLUSION</v>
          </cell>
          <cell r="W2085">
            <v>2652</v>
          </cell>
        </row>
        <row r="2086">
          <cell r="B2086" t="str">
            <v>B05-17824-00000</v>
          </cell>
          <cell r="C2086" t="str">
            <v>MEJORAMIENTO SALA DE OREO, MONDONGUERIA, CABEZAS Y PORCINOS</v>
          </cell>
          <cell r="D2086" t="str">
            <v>DISTRITAL</v>
          </cell>
          <cell r="E2086">
            <v>15</v>
          </cell>
          <cell r="F2086" t="str">
            <v>DISTRITAL</v>
          </cell>
          <cell r="G2086" t="str">
            <v>I</v>
          </cell>
          <cell r="H2086">
            <v>55000</v>
          </cell>
          <cell r="I2086">
            <v>55000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3</v>
          </cell>
          <cell r="R2086" t="str">
            <v>DESARROLLO ECONOMICO - PRODUCTIVO</v>
          </cell>
          <cell r="S2086">
            <v>8</v>
          </cell>
          <cell r="T2086" t="str">
            <v>PROMOCION DESARROLLO ECONOMICO URBANO</v>
          </cell>
          <cell r="U2086">
            <v>2</v>
          </cell>
          <cell r="V2086" t="str">
            <v>PROYECTOS - 2007 P/CONCLUSION</v>
          </cell>
          <cell r="W2086">
            <v>2654</v>
          </cell>
        </row>
        <row r="2087">
          <cell r="B2087" t="str">
            <v/>
          </cell>
          <cell r="C2087" t="str">
            <v>LIMPIEZA Y MANTENIMIENTO DE CAMARAS SEPTICAS EN U.E. 2004</v>
          </cell>
          <cell r="D2087" t="str">
            <v>DISTRITAL</v>
          </cell>
          <cell r="E2087">
            <v>15</v>
          </cell>
          <cell r="F2087" t="str">
            <v>DISTRITAL</v>
          </cell>
          <cell r="G2087" t="str">
            <v>I</v>
          </cell>
          <cell r="H2087">
            <v>2400</v>
          </cell>
          <cell r="I2087">
            <v>2400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1</v>
          </cell>
          <cell r="R2087" t="str">
            <v>PROTECCION SOCIAL</v>
          </cell>
          <cell r="S2087">
            <v>1</v>
          </cell>
          <cell r="T2087" t="str">
            <v>SERVICIO DE EDUCACION</v>
          </cell>
          <cell r="U2087">
            <v>5</v>
          </cell>
          <cell r="V2087" t="str">
            <v>PROYECTOS GESTIONES PASADAS</v>
          </cell>
          <cell r="W2087">
            <v>2655</v>
          </cell>
        </row>
        <row r="2088">
          <cell r="B2088" t="str">
            <v>B05-17823-00000</v>
          </cell>
          <cell r="C2088" t="str">
            <v>MEJORAMIENTO DEL SISTEMA DE RIELES SALA DE OREO</v>
          </cell>
          <cell r="D2088" t="str">
            <v>DISTRITAL</v>
          </cell>
          <cell r="E2088">
            <v>15</v>
          </cell>
          <cell r="F2088" t="str">
            <v>DISTRITAL</v>
          </cell>
          <cell r="G2088" t="str">
            <v>I</v>
          </cell>
          <cell r="H2088">
            <v>60500</v>
          </cell>
          <cell r="I2088">
            <v>60500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3</v>
          </cell>
          <cell r="R2088" t="str">
            <v>DESARROLLO ECONOMICO - PRODUCTIVO</v>
          </cell>
          <cell r="S2088">
            <v>8</v>
          </cell>
          <cell r="T2088" t="str">
            <v>PROMOCION DESARROLLO ECONOMICO URBANO</v>
          </cell>
          <cell r="U2088">
            <v>2</v>
          </cell>
          <cell r="V2088" t="str">
            <v>PROYECTOS - 2007 P/CONCLUSION</v>
          </cell>
          <cell r="W2088">
            <v>2656</v>
          </cell>
        </row>
        <row r="2089">
          <cell r="B2089" t="str">
            <v/>
          </cell>
          <cell r="C2089" t="str">
            <v>REUBICACIÓN DE RESTOS CEMENTERIO SANTIAGO 1RO.</v>
          </cell>
          <cell r="D2089" t="str">
            <v>DISTRITAL</v>
          </cell>
          <cell r="E2089">
            <v>15</v>
          </cell>
          <cell r="F2089" t="str">
            <v>DISTRITAL</v>
          </cell>
          <cell r="G2089" t="str">
            <v>I</v>
          </cell>
          <cell r="H2089">
            <v>25000</v>
          </cell>
          <cell r="I2089">
            <v>0</v>
          </cell>
          <cell r="J2089">
            <v>25000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2</v>
          </cell>
          <cell r="R2089" t="str">
            <v>OBRAS Y MEDIO AMBIENTE</v>
          </cell>
          <cell r="S2089">
            <v>12</v>
          </cell>
          <cell r="T2089" t="str">
            <v>INFRAESTRUCTURA URBANA Y RURAL</v>
          </cell>
          <cell r="U2089">
            <v>2</v>
          </cell>
          <cell r="V2089" t="str">
            <v>PROYECTOS - 2007 P/CONCLUSION</v>
          </cell>
          <cell r="W2089">
            <v>2657</v>
          </cell>
        </row>
        <row r="2090">
          <cell r="B2090" t="str">
            <v>B05-17788-00000</v>
          </cell>
          <cell r="C2090" t="str">
            <v>EQUIPAMIENTO DE LA UNIDAD DE FORTALECIMIENTO EMPRESARIAL</v>
          </cell>
          <cell r="D2090" t="str">
            <v>DISTRITAL</v>
          </cell>
          <cell r="E2090">
            <v>15</v>
          </cell>
          <cell r="F2090" t="str">
            <v>DISTRITAL</v>
          </cell>
          <cell r="G2090" t="str">
            <v>I</v>
          </cell>
          <cell r="H2090">
            <v>10980</v>
          </cell>
          <cell r="I2090">
            <v>0</v>
          </cell>
          <cell r="J2090">
            <v>10980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4</v>
          </cell>
          <cell r="R2090" t="str">
            <v>FORTALECIMIENTO INSTITUCIONAL</v>
          </cell>
          <cell r="S2090">
            <v>20</v>
          </cell>
          <cell r="T2090" t="str">
            <v>FORTALECIMIENTO MUNICIPAL</v>
          </cell>
          <cell r="U2090">
            <v>2</v>
          </cell>
          <cell r="V2090" t="str">
            <v>PROYECTOS - 2007 P/CONCLUSION</v>
          </cell>
          <cell r="W2090">
            <v>2658</v>
          </cell>
        </row>
        <row r="2091">
          <cell r="B2091" t="str">
            <v/>
          </cell>
          <cell r="C2091" t="str">
            <v>INCENTIVO A LAS INICIATIVAS LOCALES DEL DESARROLLO EMPRESARIAL Y LA GENERACIÓN DE EMPLEO</v>
          </cell>
          <cell r="D2091" t="str">
            <v>DISTRITAL</v>
          </cell>
          <cell r="E2091">
            <v>15</v>
          </cell>
          <cell r="F2091" t="str">
            <v>DISTRITAL</v>
          </cell>
          <cell r="G2091" t="str">
            <v>I</v>
          </cell>
          <cell r="H2091">
            <v>8086</v>
          </cell>
          <cell r="I2091">
            <v>0</v>
          </cell>
          <cell r="J2091">
            <v>8086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3</v>
          </cell>
          <cell r="R2091" t="str">
            <v>DESARROLLO ECONOMICO - PRODUCTIVO</v>
          </cell>
          <cell r="S2091">
            <v>8</v>
          </cell>
          <cell r="T2091" t="str">
            <v>PROMOCION DESARROLLO ECONOMICO URBANO</v>
          </cell>
          <cell r="U2091">
            <v>2</v>
          </cell>
          <cell r="V2091" t="str">
            <v>PROYECTOS - 2007 P/CONCLUSION</v>
          </cell>
          <cell r="W2091">
            <v>2659</v>
          </cell>
        </row>
        <row r="2092">
          <cell r="B2092" t="str">
            <v>B05-17840-00000</v>
          </cell>
          <cell r="C2092" t="str">
            <v>REFACCION DE AULAS UE CUERPO DE CRISTO FE Y ALEGRIA</v>
          </cell>
          <cell r="D2092" t="str">
            <v>DISTRITAL D-3</v>
          </cell>
          <cell r="E2092">
            <v>15</v>
          </cell>
          <cell r="F2092" t="str">
            <v>DISTRITAL</v>
          </cell>
          <cell r="G2092" t="str">
            <v>I</v>
          </cell>
          <cell r="H2092">
            <v>15000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15000</v>
          </cell>
          <cell r="P2092">
            <v>0</v>
          </cell>
          <cell r="Q2092">
            <v>1</v>
          </cell>
          <cell r="R2092" t="str">
            <v>PROTECCION SOCIAL</v>
          </cell>
          <cell r="S2092">
            <v>1</v>
          </cell>
          <cell r="T2092" t="str">
            <v>SERVICIO DE EDUCACION</v>
          </cell>
          <cell r="U2092">
            <v>2</v>
          </cell>
          <cell r="V2092" t="str">
            <v>PROYECTOS - 2007 P/CONCLUSION</v>
          </cell>
          <cell r="W2092">
            <v>2660</v>
          </cell>
        </row>
        <row r="2093">
          <cell r="B2093" t="str">
            <v>B05-17454-00000</v>
          </cell>
          <cell r="C2093" t="str">
            <v>ILUMINACION DEL CAMPO DEPORTIVO U.E. MARISCAL  DE SANTA CRUZ</v>
          </cell>
          <cell r="D2093" t="str">
            <v>TEJADA ALPACOMA</v>
          </cell>
          <cell r="E2093">
            <v>1</v>
          </cell>
          <cell r="F2093" t="str">
            <v>DISTRITO - 1</v>
          </cell>
          <cell r="G2093" t="str">
            <v>I</v>
          </cell>
          <cell r="H2093">
            <v>18000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18000</v>
          </cell>
          <cell r="P2093">
            <v>0</v>
          </cell>
          <cell r="Q2093">
            <v>1</v>
          </cell>
          <cell r="R2093" t="str">
            <v>PROTECCION SOCIAL</v>
          </cell>
          <cell r="S2093">
            <v>1</v>
          </cell>
          <cell r="T2093" t="str">
            <v>SERVICIO DE EDUCACION</v>
          </cell>
          <cell r="U2093">
            <v>2</v>
          </cell>
          <cell r="V2093" t="str">
            <v>PROYECTOS - 2007 P/CONCLUSION</v>
          </cell>
          <cell r="W2093">
            <v>2661</v>
          </cell>
        </row>
        <row r="2094">
          <cell r="B2094" t="str">
            <v/>
          </cell>
          <cell r="C2094" t="str">
            <v>PAGO SERVICIO DE GAS MATADERO MUNICIPAL - EL ALTO</v>
          </cell>
          <cell r="D2094" t="str">
            <v>DISTRITAL</v>
          </cell>
          <cell r="E2094">
            <v>15</v>
          </cell>
          <cell r="F2094" t="str">
            <v>DISTRITAL</v>
          </cell>
          <cell r="G2094" t="str">
            <v>I</v>
          </cell>
          <cell r="H2094">
            <v>12067</v>
          </cell>
          <cell r="I2094">
            <v>12067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4</v>
          </cell>
          <cell r="R2094" t="str">
            <v>FORTALECIMIENTO INSTITUCIONAL</v>
          </cell>
          <cell r="S2094">
            <v>20</v>
          </cell>
          <cell r="T2094" t="str">
            <v>FORTALECIMIENTO MUNICIPAL</v>
          </cell>
          <cell r="U2094">
            <v>2</v>
          </cell>
          <cell r="V2094" t="str">
            <v>PROYECTOS - 2007 P/CONCLUSION</v>
          </cell>
          <cell r="W2094">
            <v>2663</v>
          </cell>
        </row>
        <row r="2095">
          <cell r="B2095" t="str">
            <v>B05-17688-00000</v>
          </cell>
          <cell r="C2095" t="str">
            <v>EMBOVEDADO RIO FABOCA (SUPERVISION TECNICA)</v>
          </cell>
          <cell r="D2095" t="str">
            <v>DISTRITAL</v>
          </cell>
          <cell r="E2095">
            <v>15</v>
          </cell>
          <cell r="F2095" t="str">
            <v>DISTRITAL</v>
          </cell>
          <cell r="G2095" t="str">
            <v>I</v>
          </cell>
          <cell r="H2095">
            <v>404176</v>
          </cell>
          <cell r="I2095">
            <v>154000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250176</v>
          </cell>
          <cell r="Q2095">
            <v>2</v>
          </cell>
          <cell r="R2095" t="str">
            <v>OBRAS Y MEDIO AMBIENTE</v>
          </cell>
          <cell r="S2095">
            <v>16</v>
          </cell>
          <cell r="T2095" t="str">
            <v>TRATAMIENTO DE CUENCAS</v>
          </cell>
          <cell r="U2095">
            <v>2</v>
          </cell>
          <cell r="V2095" t="str">
            <v>PROYECTOS - 2007 P/CONCLUSION</v>
          </cell>
          <cell r="W2095">
            <v>2664</v>
          </cell>
        </row>
        <row r="2096">
          <cell r="B2096" t="str">
            <v>B05-17833-00000</v>
          </cell>
          <cell r="C2096" t="str">
            <v>PAVIMENTADO AV. POCOATA (COMPLEMENTACION)</v>
          </cell>
          <cell r="D2096" t="str">
            <v>DISTRITAL</v>
          </cell>
          <cell r="E2096">
            <v>15</v>
          </cell>
          <cell r="F2096" t="str">
            <v>DISTRITAL</v>
          </cell>
          <cell r="G2096" t="str">
            <v>I</v>
          </cell>
          <cell r="H2096">
            <v>912199</v>
          </cell>
          <cell r="I2096">
            <v>0</v>
          </cell>
          <cell r="J2096">
            <v>0</v>
          </cell>
          <cell r="K2096">
            <v>282441</v>
          </cell>
          <cell r="L2096">
            <v>0</v>
          </cell>
          <cell r="M2096">
            <v>0</v>
          </cell>
          <cell r="N2096">
            <v>282441</v>
          </cell>
          <cell r="O2096">
            <v>0</v>
          </cell>
          <cell r="P2096">
            <v>629758</v>
          </cell>
          <cell r="Q2096">
            <v>2</v>
          </cell>
          <cell r="R2096" t="str">
            <v>OBRAS Y MEDIO AMBIENTE</v>
          </cell>
          <cell r="S2096">
            <v>18</v>
          </cell>
          <cell r="T2096" t="str">
            <v>CONSTRUCCION Y MANTENIMIENTO DE CAMINOS VECINALES</v>
          </cell>
          <cell r="U2096">
            <v>2</v>
          </cell>
          <cell r="V2096" t="str">
            <v>PROYECTOS - 2007 P/CONCLUSION</v>
          </cell>
          <cell r="W2096">
            <v>2665</v>
          </cell>
        </row>
        <row r="2097">
          <cell r="B2097" t="str">
            <v>B05-17261-00000</v>
          </cell>
          <cell r="C2097" t="str">
            <v>ADQUISICION DE TERRENO PARA SEDE SOCIAL</v>
          </cell>
          <cell r="D2097" t="str">
            <v>16 DE JULIO 1ra SECCION</v>
          </cell>
          <cell r="E2097">
            <v>6</v>
          </cell>
          <cell r="F2097" t="str">
            <v>DISTRITO - 6</v>
          </cell>
          <cell r="G2097" t="str">
            <v>I</v>
          </cell>
          <cell r="H2097">
            <v>1055200</v>
          </cell>
          <cell r="I2097">
            <v>865381</v>
          </cell>
          <cell r="J2097">
            <v>189819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2</v>
          </cell>
          <cell r="R2097" t="str">
            <v>OBRAS Y MEDIO AMBIENTE</v>
          </cell>
          <cell r="S2097">
            <v>12</v>
          </cell>
          <cell r="T2097" t="str">
            <v>INFRAESTRUCTURA URBANA Y RURAL</v>
          </cell>
          <cell r="U2097">
            <v>2</v>
          </cell>
          <cell r="V2097" t="str">
            <v>PROYECTOS - 2007 P/CONCLUSION</v>
          </cell>
          <cell r="W2097">
            <v>2667</v>
          </cell>
        </row>
        <row r="2098">
          <cell r="B2098" t="str">
            <v>B05-17754-00000</v>
          </cell>
          <cell r="C2098" t="str">
            <v>ENLOSETADO DE LA CALLE ACRE (FASE I)</v>
          </cell>
          <cell r="D2098" t="str">
            <v>ALTO LIMA 2da SECCION</v>
          </cell>
          <cell r="E2098">
            <v>6</v>
          </cell>
          <cell r="F2098" t="str">
            <v>DISTRITO - 6</v>
          </cell>
          <cell r="G2098" t="str">
            <v>I</v>
          </cell>
          <cell r="H2098">
            <v>300000</v>
          </cell>
          <cell r="I2098">
            <v>159589</v>
          </cell>
          <cell r="J2098">
            <v>50000</v>
          </cell>
          <cell r="K2098">
            <v>90411</v>
          </cell>
          <cell r="L2098">
            <v>0</v>
          </cell>
          <cell r="M2098">
            <v>0</v>
          </cell>
          <cell r="N2098">
            <v>90411</v>
          </cell>
          <cell r="O2098">
            <v>0</v>
          </cell>
          <cell r="P2098">
            <v>0</v>
          </cell>
          <cell r="Q2098">
            <v>2</v>
          </cell>
          <cell r="R2098" t="str">
            <v>OBRAS Y MEDIO AMBIENTE</v>
          </cell>
          <cell r="S2098">
            <v>18</v>
          </cell>
          <cell r="T2098" t="str">
            <v>CONSTRUCCION Y MANTENIMIENTO DE CAMINOS VECINALES</v>
          </cell>
          <cell r="U2098">
            <v>2</v>
          </cell>
          <cell r="V2098" t="str">
            <v>PROYECTOS - 2007 P/CONCLUSION</v>
          </cell>
          <cell r="W2098">
            <v>2668</v>
          </cell>
        </row>
        <row r="2099">
          <cell r="B2099" t="str">
            <v>B05-17472-00000</v>
          </cell>
          <cell r="C2099" t="str">
            <v>CONSTRUCCION DEL MURO DE CONTENSION EN LA CALLE CALLAMPAYA</v>
          </cell>
          <cell r="D2099" t="str">
            <v>ALTO LA PORTADA</v>
          </cell>
          <cell r="E2099">
            <v>6</v>
          </cell>
          <cell r="F2099" t="str">
            <v>DISTRITO - 6</v>
          </cell>
          <cell r="G2099" t="str">
            <v>I</v>
          </cell>
          <cell r="H2099">
            <v>40000</v>
          </cell>
          <cell r="I2099">
            <v>0</v>
          </cell>
          <cell r="J2099">
            <v>40000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2</v>
          </cell>
          <cell r="R2099" t="str">
            <v>OBRAS Y MEDIO AMBIENTE</v>
          </cell>
          <cell r="S2099">
            <v>42</v>
          </cell>
          <cell r="T2099" t="str">
            <v>PREVENCION DE RIESGOS Y DESASTRES NATURALES</v>
          </cell>
          <cell r="U2099">
            <v>2</v>
          </cell>
          <cell r="V2099" t="str">
            <v>PROYECTOS - 2007 P/CONCLUSION</v>
          </cell>
          <cell r="W2099">
            <v>2669</v>
          </cell>
        </row>
        <row r="2100">
          <cell r="B2100" t="str">
            <v>B05-17785-00000</v>
          </cell>
          <cell r="C2100" t="str">
            <v>EQUIPAMIENTO DE BIBLIOTECA U.E. HUYUSTUS</v>
          </cell>
          <cell r="D2100" t="str">
            <v>DISTRITAL D-6</v>
          </cell>
          <cell r="E2100">
            <v>6</v>
          </cell>
          <cell r="F2100" t="str">
            <v>DISTRITO - 6</v>
          </cell>
          <cell r="G2100" t="str">
            <v>I</v>
          </cell>
          <cell r="H2100">
            <v>30000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30000</v>
          </cell>
          <cell r="P2100">
            <v>0</v>
          </cell>
          <cell r="Q2100">
            <v>1</v>
          </cell>
          <cell r="R2100" t="str">
            <v>PROTECCION SOCIAL</v>
          </cell>
          <cell r="S2100">
            <v>1</v>
          </cell>
          <cell r="T2100" t="str">
            <v>SERVICIO DE EDUCACION</v>
          </cell>
          <cell r="U2100">
            <v>2</v>
          </cell>
          <cell r="V2100" t="str">
            <v>PROYECTOS - 2007 P/CONCLUSION</v>
          </cell>
          <cell r="W2100">
            <v>2670</v>
          </cell>
        </row>
        <row r="2101">
          <cell r="B2101" t="str">
            <v>B05-17660-00000</v>
          </cell>
          <cell r="C2101" t="str">
            <v>DOTACION DE MATERIALES PARA ALUMBRADO PUBLICO</v>
          </cell>
          <cell r="D2101" t="str">
            <v>VILLA TUNARI 1RA. SECCION</v>
          </cell>
          <cell r="E2101">
            <v>4</v>
          </cell>
          <cell r="F2101" t="str">
            <v>DISTRITO - 4</v>
          </cell>
          <cell r="G2101" t="str">
            <v>I</v>
          </cell>
          <cell r="H2101">
            <v>20800</v>
          </cell>
          <cell r="I2101">
            <v>20800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2</v>
          </cell>
          <cell r="R2101" t="str">
            <v>OBRAS Y MEDIO AMBIENTE</v>
          </cell>
          <cell r="S2101">
            <v>17</v>
          </cell>
          <cell r="T2101" t="str">
            <v>ALUMBRADO PUBLICO</v>
          </cell>
          <cell r="U2101">
            <v>2</v>
          </cell>
          <cell r="V2101" t="str">
            <v>PROYECTOS - 2007 P/CONCLUSION</v>
          </cell>
          <cell r="W2101">
            <v>2671</v>
          </cell>
        </row>
        <row r="2102">
          <cell r="B2102" t="str">
            <v>B05-17486-00000</v>
          </cell>
          <cell r="C2102" t="str">
            <v>CONSTRUCCION MODULO POLICIAL</v>
          </cell>
          <cell r="D2102" t="str">
            <v>DISTRITAL D-4</v>
          </cell>
          <cell r="E2102">
            <v>4</v>
          </cell>
          <cell r="F2102" t="str">
            <v>DISTRITO - 4</v>
          </cell>
          <cell r="G2102" t="str">
            <v>I</v>
          </cell>
          <cell r="H2102">
            <v>50000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50000</v>
          </cell>
          <cell r="P2102">
            <v>0</v>
          </cell>
          <cell r="Q2102">
            <v>2</v>
          </cell>
          <cell r="R2102" t="str">
            <v>OBRAS Y MEDIO AMBIENTE</v>
          </cell>
          <cell r="S2102">
            <v>6</v>
          </cell>
          <cell r="T2102" t="str">
            <v>SERVICIOS DE SEGURIDAD CIUDADANA</v>
          </cell>
          <cell r="U2102">
            <v>2</v>
          </cell>
          <cell r="V2102" t="str">
            <v>PROYECTOS - 2007 P/CONCLUSION</v>
          </cell>
          <cell r="W2102">
            <v>2672</v>
          </cell>
        </row>
        <row r="2103">
          <cell r="B2103" t="str">
            <v>B05-17572-00000</v>
          </cell>
          <cell r="C2103" t="str">
            <v>DOTACION DE LOSETAS CERAMICAS PARA PISO DE ACERA</v>
          </cell>
          <cell r="D2103" t="str">
            <v>COMPLEMENTO YUNGUYO I</v>
          </cell>
          <cell r="E2103">
            <v>4</v>
          </cell>
          <cell r="F2103" t="str">
            <v>DISTRITO - 4</v>
          </cell>
          <cell r="G2103" t="str">
            <v>I</v>
          </cell>
          <cell r="H2103">
            <v>10000</v>
          </cell>
          <cell r="I2103">
            <v>0</v>
          </cell>
          <cell r="J2103">
            <v>10000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2</v>
          </cell>
          <cell r="R2103" t="str">
            <v>OBRAS Y MEDIO AMBIENTE</v>
          </cell>
          <cell r="S2103">
            <v>18</v>
          </cell>
          <cell r="T2103" t="str">
            <v>CONSTRUCCION Y MANTENIMIENTO DE CAMINOS VECINALES</v>
          </cell>
          <cell r="U2103">
            <v>2</v>
          </cell>
          <cell r="V2103" t="str">
            <v>PROYECTOS - 2007 P/CONCLUSION</v>
          </cell>
          <cell r="W2103">
            <v>2673</v>
          </cell>
        </row>
        <row r="2104">
          <cell r="B2104" t="str">
            <v/>
          </cell>
          <cell r="C2104" t="str">
            <v>SERVICIO ESTUDIANTIL PARA LA SALUD</v>
          </cell>
          <cell r="D2104" t="str">
            <v>DISTRITAL</v>
          </cell>
          <cell r="E2104">
            <v>15</v>
          </cell>
          <cell r="F2104" t="str">
            <v>DISTRITAL</v>
          </cell>
          <cell r="G2104" t="str">
            <v>I</v>
          </cell>
          <cell r="H2104">
            <v>50493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50493</v>
          </cell>
          <cell r="Q2104">
            <v>1</v>
          </cell>
          <cell r="R2104" t="str">
            <v>PROTECCION SOCIAL</v>
          </cell>
          <cell r="S2104">
            <v>2</v>
          </cell>
          <cell r="T2104" t="str">
            <v>SERVICIO DE SALUD</v>
          </cell>
          <cell r="U2104">
            <v>5</v>
          </cell>
          <cell r="V2104" t="str">
            <v>PROYECTOS GESTIONES PASADAS</v>
          </cell>
          <cell r="W2104">
            <v>2674</v>
          </cell>
        </row>
        <row r="2105">
          <cell r="B2105" t="str">
            <v/>
          </cell>
          <cell r="C2105" t="str">
            <v>CONSTRUCCION DE CALLES Y AVENIDAS CON PAV. RIGIDO (PROTOCOLIZACION)</v>
          </cell>
          <cell r="D2105" t="str">
            <v>DISTRITAL</v>
          </cell>
          <cell r="E2105">
            <v>15</v>
          </cell>
          <cell r="F2105" t="str">
            <v>DISTRITAL</v>
          </cell>
          <cell r="G2105" t="str">
            <v>I</v>
          </cell>
          <cell r="H2105">
            <v>109537</v>
          </cell>
          <cell r="I2105">
            <v>0</v>
          </cell>
          <cell r="J2105">
            <v>109537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2</v>
          </cell>
          <cell r="R2105" t="str">
            <v>OBRAS Y MEDIO AMBIENTE</v>
          </cell>
          <cell r="S2105">
            <v>18</v>
          </cell>
          <cell r="T2105" t="str">
            <v>CONSTRUCCION Y MANTENIMIENTO DE CAMINOS VECINALES</v>
          </cell>
          <cell r="U2105">
            <v>2</v>
          </cell>
          <cell r="V2105" t="str">
            <v>PROYECTOS - 2007 P/CONCLUSION</v>
          </cell>
          <cell r="W2105">
            <v>2675</v>
          </cell>
        </row>
        <row r="2106">
          <cell r="B2106" t="str">
            <v>B05-17195-00000</v>
          </cell>
          <cell r="C2106" t="str">
            <v>CONSTRUCCION PLAZA V. TUNARI</v>
          </cell>
          <cell r="D2106" t="str">
            <v>TUANRI 2DA SECCION</v>
          </cell>
          <cell r="E2106">
            <v>4</v>
          </cell>
          <cell r="F2106" t="str">
            <v>DISTRITO - 4</v>
          </cell>
          <cell r="G2106" t="str">
            <v>RI-08</v>
          </cell>
          <cell r="H2106">
            <v>95842</v>
          </cell>
          <cell r="I2106">
            <v>81008</v>
          </cell>
          <cell r="J2106">
            <v>14834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2</v>
          </cell>
          <cell r="R2106" t="str">
            <v>OBRAS Y MEDIO AMBIENTE</v>
          </cell>
          <cell r="S2106">
            <v>12</v>
          </cell>
          <cell r="T2106" t="str">
            <v>INFRAESTRUCTURA URBANA Y RURAL</v>
          </cell>
          <cell r="U2106">
            <v>2</v>
          </cell>
          <cell r="V2106" t="str">
            <v>PROYECTOS - 2007 P/CONCLUSION</v>
          </cell>
          <cell r="W2106">
            <v>2676</v>
          </cell>
        </row>
        <row r="2107">
          <cell r="B2107" t="str">
            <v>B05-17338-00000</v>
          </cell>
          <cell r="C2107" t="str">
            <v>CONSTRUCCION COMPLEJO DEPORTIVO MULTIDISCIPLINARIO</v>
          </cell>
          <cell r="D2107" t="str">
            <v>VILLA MERCEDES B</v>
          </cell>
          <cell r="E2107">
            <v>8</v>
          </cell>
          <cell r="F2107" t="str">
            <v>DISTRITO - 8</v>
          </cell>
          <cell r="G2107" t="str">
            <v>I</v>
          </cell>
          <cell r="H2107">
            <v>756000</v>
          </cell>
          <cell r="I2107">
            <v>756000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2</v>
          </cell>
          <cell r="R2107" t="str">
            <v>OBRAS Y MEDIO AMBIENTE</v>
          </cell>
          <cell r="S2107">
            <v>12</v>
          </cell>
          <cell r="T2107" t="str">
            <v>INFRAESTRUCTURA URBANA Y RURAL</v>
          </cell>
          <cell r="U2107">
            <v>2</v>
          </cell>
          <cell r="V2107" t="str">
            <v>PROYECTOS - 2007 P/CONCLUSION</v>
          </cell>
          <cell r="W2107">
            <v>2677</v>
          </cell>
        </row>
        <row r="2108">
          <cell r="B2108" t="str">
            <v>B05-17492-00000</v>
          </cell>
          <cell r="C2108" t="str">
            <v>CONSTRUCCION MODULO POLICIAL</v>
          </cell>
          <cell r="D2108" t="str">
            <v>YUNGUYO</v>
          </cell>
          <cell r="E2108">
            <v>3</v>
          </cell>
          <cell r="F2108" t="str">
            <v>DISTRITO - 3</v>
          </cell>
          <cell r="G2108" t="str">
            <v>I</v>
          </cell>
          <cell r="H2108">
            <v>80000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80000</v>
          </cell>
          <cell r="P2108">
            <v>0</v>
          </cell>
          <cell r="Q2108">
            <v>2</v>
          </cell>
          <cell r="R2108" t="str">
            <v>OBRAS Y MEDIO AMBIENTE</v>
          </cell>
          <cell r="S2108">
            <v>6</v>
          </cell>
          <cell r="T2108" t="str">
            <v>SERVICIOS DE SEGURIDAD CIUDADANA</v>
          </cell>
          <cell r="U2108">
            <v>2</v>
          </cell>
          <cell r="V2108" t="str">
            <v>PROYECTOS - 2007 P/CONCLUSION</v>
          </cell>
          <cell r="W2108">
            <v>2679</v>
          </cell>
        </row>
        <row r="2109">
          <cell r="B2109" t="str">
            <v>B05-17491-00000</v>
          </cell>
          <cell r="C2109" t="str">
            <v>CONSTRUCCION MODULO POLICIAL</v>
          </cell>
          <cell r="D2109" t="str">
            <v>VILLA DOLORES F</v>
          </cell>
          <cell r="E2109">
            <v>3</v>
          </cell>
          <cell r="F2109" t="str">
            <v>DISTRITO - 3</v>
          </cell>
          <cell r="G2109" t="str">
            <v>I</v>
          </cell>
          <cell r="H2109">
            <v>79000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79000</v>
          </cell>
          <cell r="P2109">
            <v>0</v>
          </cell>
          <cell r="Q2109">
            <v>2</v>
          </cell>
          <cell r="R2109" t="str">
            <v>OBRAS Y MEDIO AMBIENTE</v>
          </cell>
          <cell r="S2109">
            <v>6</v>
          </cell>
          <cell r="T2109" t="str">
            <v>SERVICIOS DE SEGURIDAD CIUDADANA</v>
          </cell>
          <cell r="U2109">
            <v>2</v>
          </cell>
          <cell r="V2109" t="str">
            <v>PROYECTOS - 2007 P/CONCLUSION</v>
          </cell>
          <cell r="W2109">
            <v>2680</v>
          </cell>
        </row>
        <row r="2110">
          <cell r="B2110" t="str">
            <v>B05-17330-00000</v>
          </cell>
          <cell r="C2110" t="str">
            <v>DOTACION DE LUMINARIAS</v>
          </cell>
          <cell r="D2110" t="str">
            <v>BOLIVAR YKK</v>
          </cell>
          <cell r="E2110">
            <v>1</v>
          </cell>
          <cell r="F2110" t="str">
            <v>DISTRITO - 1</v>
          </cell>
          <cell r="G2110" t="str">
            <v>I</v>
          </cell>
          <cell r="H2110">
            <v>36000</v>
          </cell>
          <cell r="I2110">
            <v>36000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2</v>
          </cell>
          <cell r="R2110" t="str">
            <v>OBRAS Y MEDIO AMBIENTE</v>
          </cell>
          <cell r="S2110">
            <v>17</v>
          </cell>
          <cell r="T2110" t="str">
            <v>ALUMBRADO PUBLICO</v>
          </cell>
          <cell r="U2110">
            <v>2</v>
          </cell>
          <cell r="V2110" t="str">
            <v>PROYECTOS - 2007 P/CONCLUSION</v>
          </cell>
          <cell r="W2110">
            <v>2681</v>
          </cell>
        </row>
        <row r="2111">
          <cell r="B2111" t="str">
            <v>B05-17861-00000</v>
          </cell>
          <cell r="C2111" t="str">
            <v>DOTACION DE MATERIALES DE CONSTRUCCION PARA ENLOSETADO DE LA AV. 10 (ENTRE AV. AREQUIPA  Y CALLE MARIO CALVO)</v>
          </cell>
          <cell r="D2111" t="str">
            <v>ALTO LIMA 3RA. SECCIÓN</v>
          </cell>
          <cell r="E2111">
            <v>6</v>
          </cell>
          <cell r="F2111" t="str">
            <v>DISTRITO - 6</v>
          </cell>
          <cell r="G2111" t="str">
            <v>I</v>
          </cell>
          <cell r="H2111">
            <v>55000</v>
          </cell>
          <cell r="I2111">
            <v>55000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2</v>
          </cell>
          <cell r="R2111" t="str">
            <v>OBRAS Y MEDIO AMBIENTE</v>
          </cell>
          <cell r="S2111">
            <v>18</v>
          </cell>
          <cell r="T2111" t="str">
            <v>CONSTRUCCION Y MANTENIMIENTO DE CAMINOS VECINALES</v>
          </cell>
          <cell r="U2111">
            <v>2</v>
          </cell>
          <cell r="V2111" t="str">
            <v>PROYECTOS - 2007 P/CONCLUSION</v>
          </cell>
          <cell r="W2111">
            <v>2682</v>
          </cell>
        </row>
        <row r="2112">
          <cell r="B2112" t="str">
            <v>B05-17862-00000</v>
          </cell>
          <cell r="C2112" t="str">
            <v>DOTACION DE LOSETAS VARIAS CALLES</v>
          </cell>
          <cell r="D2112" t="str">
            <v>ALEMANIA</v>
          </cell>
          <cell r="E2112">
            <v>3</v>
          </cell>
          <cell r="F2112" t="str">
            <v>DISTRITO - 3</v>
          </cell>
          <cell r="G2112" t="str">
            <v>I</v>
          </cell>
          <cell r="H2112">
            <v>80000</v>
          </cell>
          <cell r="I2112">
            <v>0</v>
          </cell>
          <cell r="J2112">
            <v>80000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2</v>
          </cell>
          <cell r="R2112" t="str">
            <v>OBRAS Y MEDIO AMBIENTE</v>
          </cell>
          <cell r="S2112">
            <v>18</v>
          </cell>
          <cell r="T2112" t="str">
            <v>CONSTRUCCION Y MANTENIMIENTO DE CAMINOS VECINALES</v>
          </cell>
          <cell r="U2112">
            <v>2</v>
          </cell>
          <cell r="V2112" t="str">
            <v>PROYECTOS - 2007 P/CONCLUSION</v>
          </cell>
          <cell r="W2112">
            <v>2683</v>
          </cell>
        </row>
        <row r="2113">
          <cell r="B2113" t="str">
            <v>B05-17864-00000</v>
          </cell>
          <cell r="C2113" t="str">
            <v>DOTACION DE LOSETAS VARIAS CALLES</v>
          </cell>
          <cell r="D2113" t="str">
            <v>SAN JOSE CHARAPAQUI</v>
          </cell>
          <cell r="E2113">
            <v>3</v>
          </cell>
          <cell r="F2113" t="str">
            <v>DISTRITO - 3</v>
          </cell>
          <cell r="G2113" t="str">
            <v>I</v>
          </cell>
          <cell r="H2113">
            <v>53000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53000</v>
          </cell>
          <cell r="P2113">
            <v>0</v>
          </cell>
          <cell r="Q2113">
            <v>2</v>
          </cell>
          <cell r="R2113" t="str">
            <v>OBRAS Y MEDIO AMBIENTE</v>
          </cell>
          <cell r="S2113">
            <v>18</v>
          </cell>
          <cell r="T2113" t="str">
            <v>CONSTRUCCION Y MANTENIMIENTO DE CAMINOS VECINALES</v>
          </cell>
          <cell r="U2113">
            <v>2</v>
          </cell>
          <cell r="V2113" t="str">
            <v>PROYECTOS - 2007 P/CONCLUSION</v>
          </cell>
          <cell r="W2113">
            <v>2685</v>
          </cell>
        </row>
        <row r="2114">
          <cell r="B2114" t="str">
            <v>B05-17865-00000</v>
          </cell>
          <cell r="C2114" t="str">
            <v>ENREJADO JARDINERA CENTRAL (COMPLEMENTACION)</v>
          </cell>
          <cell r="D2114" t="str">
            <v>CHARAPAQUI</v>
          </cell>
          <cell r="E2114">
            <v>3</v>
          </cell>
          <cell r="F2114" t="str">
            <v>DISTRITO - 3</v>
          </cell>
          <cell r="G2114" t="str">
            <v>I</v>
          </cell>
          <cell r="H2114">
            <v>50000</v>
          </cell>
          <cell r="I2114">
            <v>20000</v>
          </cell>
          <cell r="J2114">
            <v>30000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2</v>
          </cell>
          <cell r="R2114" t="str">
            <v>OBRAS Y MEDIO AMBIENTE</v>
          </cell>
          <cell r="S2114">
            <v>14</v>
          </cell>
          <cell r="T2114" t="str">
            <v>DESARROLLO Y PRESERVACION DE MEDIO AMBIENTE</v>
          </cell>
          <cell r="U2114">
            <v>2</v>
          </cell>
          <cell r="V2114" t="str">
            <v>PROYECTOS - 2007 P/CONCLUSION</v>
          </cell>
          <cell r="W2114">
            <v>2686</v>
          </cell>
        </row>
        <row r="2115">
          <cell r="B2115" t="str">
            <v>B05-17866-00000</v>
          </cell>
          <cell r="C2115" t="str">
            <v>EMPEDRADO VARIAS CALLES</v>
          </cell>
          <cell r="D2115" t="str">
            <v>2 DE FEBRERO</v>
          </cell>
          <cell r="E2115">
            <v>3</v>
          </cell>
          <cell r="F2115" t="str">
            <v>DISTRITO - 3</v>
          </cell>
          <cell r="G2115" t="str">
            <v>I</v>
          </cell>
          <cell r="H2115">
            <v>30000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30000</v>
          </cell>
          <cell r="P2115">
            <v>0</v>
          </cell>
          <cell r="Q2115">
            <v>2</v>
          </cell>
          <cell r="R2115" t="str">
            <v>OBRAS Y MEDIO AMBIENTE</v>
          </cell>
          <cell r="S2115">
            <v>18</v>
          </cell>
          <cell r="T2115" t="str">
            <v>CONSTRUCCION Y MANTENIMIENTO DE CAMINOS VECINALES</v>
          </cell>
          <cell r="U2115">
            <v>2</v>
          </cell>
          <cell r="V2115" t="str">
            <v>PROYECTOS - 2007 P/CONCLUSION</v>
          </cell>
          <cell r="W2115">
            <v>2687</v>
          </cell>
        </row>
        <row r="2116">
          <cell r="B2116" t="str">
            <v/>
          </cell>
          <cell r="C2116" t="str">
            <v>MODERNIZACION Y ORDENAMIENTO ADMINISTRATIVO FINANCIERO MUNICIPAL</v>
          </cell>
          <cell r="D2116" t="str">
            <v>DISTRITAL</v>
          </cell>
          <cell r="E2116">
            <v>15</v>
          </cell>
          <cell r="F2116" t="str">
            <v>DISTRITAL</v>
          </cell>
          <cell r="G2116" t="str">
            <v>I</v>
          </cell>
          <cell r="H2116">
            <v>409000</v>
          </cell>
          <cell r="I2116">
            <v>409000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4</v>
          </cell>
          <cell r="R2116" t="str">
            <v>FORTALECIMIENTO INSTITUCIONAL</v>
          </cell>
          <cell r="S2116">
            <v>20</v>
          </cell>
          <cell r="T2116" t="str">
            <v>FORTALECIMIENTO MUNICIPAL</v>
          </cell>
          <cell r="U2116">
            <v>2</v>
          </cell>
          <cell r="V2116" t="str">
            <v>PROYECTOS - 2007 P/CONCLUSION</v>
          </cell>
          <cell r="W2116">
            <v>2688</v>
          </cell>
        </row>
        <row r="2117">
          <cell r="B2117" t="str">
            <v>B05-17867-00000</v>
          </cell>
          <cell r="C2117" t="str">
            <v>ENLOSETADO CALLE HERNANDO SILES</v>
          </cell>
          <cell r="D2117" t="str">
            <v>PARAISO I</v>
          </cell>
          <cell r="E2117">
            <v>3</v>
          </cell>
          <cell r="F2117" t="str">
            <v>DISTRITO - 3</v>
          </cell>
          <cell r="G2117" t="str">
            <v>I</v>
          </cell>
          <cell r="H2117">
            <v>60000</v>
          </cell>
          <cell r="I2117">
            <v>0</v>
          </cell>
          <cell r="J2117">
            <v>60000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2</v>
          </cell>
          <cell r="R2117" t="str">
            <v>OBRAS Y MEDIO AMBIENTE</v>
          </cell>
          <cell r="S2117">
            <v>18</v>
          </cell>
          <cell r="T2117" t="str">
            <v>CONSTRUCCION Y MANTENIMIENTO DE CAMINOS VECINALES</v>
          </cell>
          <cell r="U2117">
            <v>2</v>
          </cell>
          <cell r="V2117" t="str">
            <v>PROYECTOS - 2007 P/CONCLUSION</v>
          </cell>
          <cell r="W2117">
            <v>2689</v>
          </cell>
        </row>
        <row r="2118">
          <cell r="B2118" t="str">
            <v>B05-17869-00000</v>
          </cell>
          <cell r="C2118" t="str">
            <v>CONSTRUCCION PARQUE INFANTIL</v>
          </cell>
          <cell r="D2118" t="str">
            <v>SANTA ANA</v>
          </cell>
          <cell r="E2118">
            <v>3</v>
          </cell>
          <cell r="F2118" t="str">
            <v>DISTRITO - 3</v>
          </cell>
          <cell r="G2118" t="str">
            <v>I</v>
          </cell>
          <cell r="H2118">
            <v>35000</v>
          </cell>
          <cell r="I2118">
            <v>0</v>
          </cell>
          <cell r="J2118">
            <v>35000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2</v>
          </cell>
          <cell r="R2118" t="str">
            <v>OBRAS Y MEDIO AMBIENTE</v>
          </cell>
          <cell r="S2118">
            <v>12</v>
          </cell>
          <cell r="T2118" t="str">
            <v>INFRAESTRUCTURA URBANA Y RURAL</v>
          </cell>
          <cell r="U2118">
            <v>2</v>
          </cell>
          <cell r="V2118" t="str">
            <v>PROYECTOS - 2007 P/CONCLUSION</v>
          </cell>
          <cell r="W2118">
            <v>2691</v>
          </cell>
        </row>
        <row r="2119">
          <cell r="B2119" t="str">
            <v>B05-17871-00000</v>
          </cell>
          <cell r="C2119" t="str">
            <v>DOTACION DE LOSETAS + CAPA BASE</v>
          </cell>
          <cell r="D2119" t="str">
            <v>MARCELINA</v>
          </cell>
          <cell r="E2119">
            <v>3</v>
          </cell>
          <cell r="F2119" t="str">
            <v>DISTRITO - 3</v>
          </cell>
          <cell r="G2119" t="str">
            <v>I</v>
          </cell>
          <cell r="H2119">
            <v>50000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50000</v>
          </cell>
          <cell r="P2119">
            <v>0</v>
          </cell>
          <cell r="Q2119">
            <v>2</v>
          </cell>
          <cell r="R2119" t="str">
            <v>OBRAS Y MEDIO AMBIENTE</v>
          </cell>
          <cell r="S2119">
            <v>18</v>
          </cell>
          <cell r="T2119" t="str">
            <v>CONSTRUCCION Y MANTENIMIENTO DE CAMINOS VECINALES</v>
          </cell>
          <cell r="U2119">
            <v>2</v>
          </cell>
          <cell r="V2119" t="str">
            <v>PROYECTOS - 2007 P/CONCLUSION</v>
          </cell>
          <cell r="W2119">
            <v>2693</v>
          </cell>
        </row>
        <row r="2120">
          <cell r="B2120" t="str">
            <v>B05-17872-00000</v>
          </cell>
          <cell r="C2120" t="str">
            <v>CONSTRUCCION DE AULAS U.E. MCAL. ANDRES DE SANTA CRUZ FASE II</v>
          </cell>
          <cell r="D2120" t="str">
            <v>DISTRITAL D-1</v>
          </cell>
          <cell r="E2120">
            <v>15</v>
          </cell>
          <cell r="F2120" t="str">
            <v>DISTRITAL</v>
          </cell>
          <cell r="G2120" t="str">
            <v>I</v>
          </cell>
          <cell r="H2120">
            <v>140000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140000</v>
          </cell>
          <cell r="P2120">
            <v>0</v>
          </cell>
          <cell r="Q2120">
            <v>1</v>
          </cell>
          <cell r="R2120" t="str">
            <v>PROTECCION SOCIAL</v>
          </cell>
          <cell r="S2120">
            <v>1</v>
          </cell>
          <cell r="T2120" t="str">
            <v>SERVICIO DE EDUCACION</v>
          </cell>
          <cell r="U2120">
            <v>2</v>
          </cell>
          <cell r="V2120" t="str">
            <v>PROYECTOS - 2007 P/CONCLUSION</v>
          </cell>
          <cell r="W2120">
            <v>2694</v>
          </cell>
        </row>
        <row r="2121">
          <cell r="B2121" t="str">
            <v>B05-17873-00000</v>
          </cell>
          <cell r="C2121" t="str">
            <v>DOTACION DE LOSETAS VARIAS CALLES</v>
          </cell>
          <cell r="D2121" t="str">
            <v>COSMOS 79 U.V. "D"</v>
          </cell>
          <cell r="E2121">
            <v>3</v>
          </cell>
          <cell r="F2121" t="str">
            <v>DISTRITO - 3</v>
          </cell>
          <cell r="G2121" t="str">
            <v>I</v>
          </cell>
          <cell r="H2121">
            <v>50000</v>
          </cell>
          <cell r="I2121">
            <v>50000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2</v>
          </cell>
          <cell r="R2121" t="str">
            <v>OBRAS Y MEDIO AMBIENTE</v>
          </cell>
          <cell r="S2121">
            <v>18</v>
          </cell>
          <cell r="T2121" t="str">
            <v>CONSTRUCCION Y MANTENIMIENTO DE CAMINOS VECINALES</v>
          </cell>
          <cell r="U2121">
            <v>2</v>
          </cell>
          <cell r="V2121" t="str">
            <v>PROYECTOS - 2007 P/CONCLUSION</v>
          </cell>
          <cell r="W2121">
            <v>2695</v>
          </cell>
        </row>
        <row r="2122">
          <cell r="B2122" t="str">
            <v>B05-17874-00000</v>
          </cell>
          <cell r="C2122" t="str">
            <v>CONSTRUCCION CORDONES DE ACERA VARIAS CALLES</v>
          </cell>
          <cell r="D2122" t="str">
            <v>SAN JOSE DE INGAVI</v>
          </cell>
          <cell r="E2122">
            <v>3</v>
          </cell>
          <cell r="F2122" t="str">
            <v>DISTRITO - 3</v>
          </cell>
          <cell r="G2122" t="str">
            <v>I</v>
          </cell>
          <cell r="H2122">
            <v>30000</v>
          </cell>
          <cell r="I2122">
            <v>0</v>
          </cell>
          <cell r="J2122">
            <v>30000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2</v>
          </cell>
          <cell r="R2122" t="str">
            <v>OBRAS Y MEDIO AMBIENTE</v>
          </cell>
          <cell r="S2122">
            <v>18</v>
          </cell>
          <cell r="T2122" t="str">
            <v>CONSTRUCCION Y MANTENIMIENTO DE CAMINOS VECINALES</v>
          </cell>
          <cell r="U2122">
            <v>2</v>
          </cell>
          <cell r="V2122" t="str">
            <v>PROYECTOS - 2007 P/CONCLUSION</v>
          </cell>
          <cell r="W2122">
            <v>2696</v>
          </cell>
        </row>
        <row r="2123">
          <cell r="B2123" t="str">
            <v>B05-17875-00000</v>
          </cell>
          <cell r="C2123" t="str">
            <v>DOTACION DE LOSETAS + CAPA BASE</v>
          </cell>
          <cell r="D2123" t="str">
            <v>COSMOS 79 U.V. "B"</v>
          </cell>
          <cell r="E2123">
            <v>3</v>
          </cell>
          <cell r="F2123" t="str">
            <v>DISTRITO - 3</v>
          </cell>
          <cell r="G2123" t="str">
            <v>I</v>
          </cell>
          <cell r="H2123">
            <v>50000</v>
          </cell>
          <cell r="I2123">
            <v>0</v>
          </cell>
          <cell r="J2123">
            <v>50000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2</v>
          </cell>
          <cell r="R2123" t="str">
            <v>OBRAS Y MEDIO AMBIENTE</v>
          </cell>
          <cell r="S2123">
            <v>18</v>
          </cell>
          <cell r="T2123" t="str">
            <v>CONSTRUCCION Y MANTENIMIENTO DE CAMINOS VECINALES</v>
          </cell>
          <cell r="U2123">
            <v>2</v>
          </cell>
          <cell r="V2123" t="str">
            <v>PROYECTOS - 2007 P/CONCLUSION</v>
          </cell>
          <cell r="W2123">
            <v>2697</v>
          </cell>
        </row>
        <row r="2124">
          <cell r="B2124" t="str">
            <v>B05-17876-00000</v>
          </cell>
          <cell r="C2124" t="str">
            <v>ENOSETADO CALLE TUILUNI</v>
          </cell>
          <cell r="D2124" t="str">
            <v>CANDELARIA</v>
          </cell>
          <cell r="E2124">
            <v>3</v>
          </cell>
          <cell r="F2124" t="str">
            <v>DISTRITO - 3</v>
          </cell>
          <cell r="G2124" t="str">
            <v>I</v>
          </cell>
          <cell r="H2124">
            <v>67788</v>
          </cell>
          <cell r="I2124">
            <v>5000</v>
          </cell>
          <cell r="J2124">
            <v>62788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2</v>
          </cell>
          <cell r="R2124" t="str">
            <v>OBRAS Y MEDIO AMBIENTE</v>
          </cell>
          <cell r="S2124">
            <v>12</v>
          </cell>
          <cell r="T2124" t="str">
            <v>INFRAESTRUCTURA URBANA Y RURAL</v>
          </cell>
          <cell r="U2124">
            <v>2</v>
          </cell>
          <cell r="V2124" t="str">
            <v>PROYECTOS - 2007 P/CONCLUSION</v>
          </cell>
          <cell r="W2124">
            <v>2698</v>
          </cell>
        </row>
        <row r="2125">
          <cell r="B2125" t="str">
            <v>B05-17878-00000</v>
          </cell>
          <cell r="C2125" t="str">
            <v>DOTACION DE LOSETAS + CAPA BASE</v>
          </cell>
          <cell r="D2125" t="str">
            <v>COSMOS 79 U.V. "A"</v>
          </cell>
          <cell r="E2125">
            <v>3</v>
          </cell>
          <cell r="F2125" t="str">
            <v>DISTRITO - 3</v>
          </cell>
          <cell r="G2125" t="str">
            <v>I</v>
          </cell>
          <cell r="H2125">
            <v>40000</v>
          </cell>
          <cell r="I2125">
            <v>0</v>
          </cell>
          <cell r="J2125">
            <v>40000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2</v>
          </cell>
          <cell r="R2125" t="str">
            <v>OBRAS Y MEDIO AMBIENTE</v>
          </cell>
          <cell r="S2125">
            <v>18</v>
          </cell>
          <cell r="T2125" t="str">
            <v>CONSTRUCCION Y MANTENIMIENTO DE CAMINOS VECINALES</v>
          </cell>
          <cell r="U2125">
            <v>2</v>
          </cell>
          <cell r="V2125" t="str">
            <v>PROYECTOS - 2007 P/CONCLUSION</v>
          </cell>
          <cell r="W2125">
            <v>2700</v>
          </cell>
        </row>
        <row r="2126">
          <cell r="B2126" t="str">
            <v>B05-17880-00000</v>
          </cell>
          <cell r="C2126" t="str">
            <v>DOTACION DE LOSETAS + CAPA  BASE VARIAS CALLES</v>
          </cell>
          <cell r="D2126" t="str">
            <v>COSMOS 79 U.V. "G"</v>
          </cell>
          <cell r="E2126">
            <v>3</v>
          </cell>
          <cell r="F2126" t="str">
            <v>DISTRITO - 3</v>
          </cell>
          <cell r="G2126" t="str">
            <v>I</v>
          </cell>
          <cell r="H2126">
            <v>57226</v>
          </cell>
          <cell r="I2126">
            <v>0</v>
          </cell>
          <cell r="J2126">
            <v>57226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2</v>
          </cell>
          <cell r="R2126" t="str">
            <v>OBRAS Y MEDIO AMBIENTE</v>
          </cell>
          <cell r="S2126">
            <v>18</v>
          </cell>
          <cell r="T2126" t="str">
            <v>CONSTRUCCION Y MANTENIMIENTO DE CAMINOS VECINALES</v>
          </cell>
          <cell r="U2126">
            <v>2</v>
          </cell>
          <cell r="V2126" t="str">
            <v>PROYECTOS - 2007 P/CONCLUSION</v>
          </cell>
          <cell r="W2126">
            <v>2702</v>
          </cell>
        </row>
        <row r="2127">
          <cell r="B2127" t="str">
            <v>B05-17881-00000</v>
          </cell>
          <cell r="C2127" t="str">
            <v>DOTACION DE LOSETAS + CAPA BASE VARIAS CALLES</v>
          </cell>
          <cell r="D2127" t="str">
            <v>PACAJES</v>
          </cell>
          <cell r="E2127">
            <v>3</v>
          </cell>
          <cell r="F2127" t="str">
            <v>DISTRITO - 3</v>
          </cell>
          <cell r="G2127" t="str">
            <v>I</v>
          </cell>
          <cell r="H2127">
            <v>20000</v>
          </cell>
          <cell r="I2127">
            <v>0</v>
          </cell>
          <cell r="J2127">
            <v>20000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2</v>
          </cell>
          <cell r="R2127" t="str">
            <v>OBRAS Y MEDIO AMBIENTE</v>
          </cell>
          <cell r="S2127">
            <v>18</v>
          </cell>
          <cell r="T2127" t="str">
            <v>CONSTRUCCION Y MANTENIMIENTO DE CAMINOS VECINALES</v>
          </cell>
          <cell r="U2127">
            <v>2</v>
          </cell>
          <cell r="V2127" t="str">
            <v>PROYECTOS - 2007 P/CONCLUSION</v>
          </cell>
          <cell r="W2127">
            <v>2703</v>
          </cell>
        </row>
        <row r="2128">
          <cell r="B2128" t="str">
            <v>B05-17882-00000</v>
          </cell>
          <cell r="C2128" t="str">
            <v>DOTACION DE LOSETAS VARIAS CALLES</v>
          </cell>
          <cell r="D2128" t="str">
            <v>COSMOS 79 U.V. "F"</v>
          </cell>
          <cell r="E2128">
            <v>3</v>
          </cell>
          <cell r="F2128" t="str">
            <v>DISTRITO - 3</v>
          </cell>
          <cell r="G2128" t="str">
            <v>I</v>
          </cell>
          <cell r="H2128">
            <v>50000</v>
          </cell>
          <cell r="I2128">
            <v>0</v>
          </cell>
          <cell r="J2128">
            <v>50000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2</v>
          </cell>
          <cell r="R2128" t="str">
            <v>OBRAS Y MEDIO AMBIENTE</v>
          </cell>
          <cell r="S2128">
            <v>18</v>
          </cell>
          <cell r="T2128" t="str">
            <v>CONSTRUCCION Y MANTENIMIENTO DE CAMINOS VECINALES</v>
          </cell>
          <cell r="U2128">
            <v>2</v>
          </cell>
          <cell r="V2128" t="str">
            <v>PROYECTOS - 2007 P/CONCLUSION</v>
          </cell>
          <cell r="W2128">
            <v>2704</v>
          </cell>
        </row>
        <row r="2129">
          <cell r="B2129" t="str">
            <v>B05-17883-00000</v>
          </cell>
          <cell r="C2129" t="str">
            <v>DOTACION DE LOSETAS VARIAS CALLES</v>
          </cell>
          <cell r="D2129" t="str">
            <v>DOLORES F SECTOR FRANZ TAMAYO</v>
          </cell>
          <cell r="E2129">
            <v>3</v>
          </cell>
          <cell r="F2129" t="str">
            <v>DISTRITO - 3</v>
          </cell>
          <cell r="G2129" t="str">
            <v>I</v>
          </cell>
          <cell r="H2129">
            <v>40000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40000</v>
          </cell>
          <cell r="P2129">
            <v>0</v>
          </cell>
          <cell r="Q2129">
            <v>2</v>
          </cell>
          <cell r="R2129" t="str">
            <v>OBRAS Y MEDIO AMBIENTE</v>
          </cell>
          <cell r="S2129">
            <v>18</v>
          </cell>
          <cell r="T2129" t="str">
            <v>CONSTRUCCION Y MANTENIMIENTO DE CAMINOS VECINALES</v>
          </cell>
          <cell r="U2129">
            <v>2</v>
          </cell>
          <cell r="V2129" t="str">
            <v>PROYECTOS - 2007 P/CONCLUSION</v>
          </cell>
          <cell r="W2129">
            <v>2705</v>
          </cell>
        </row>
        <row r="2130">
          <cell r="B2130" t="str">
            <v>B05-17884-00000</v>
          </cell>
          <cell r="C2130" t="str">
            <v>REFACCION SEDE SOCIAL</v>
          </cell>
          <cell r="D2130" t="str">
            <v>AMIG CHACO</v>
          </cell>
          <cell r="E2130">
            <v>3</v>
          </cell>
          <cell r="F2130" t="str">
            <v>DISTRITO - 3</v>
          </cell>
          <cell r="G2130" t="str">
            <v>I</v>
          </cell>
          <cell r="H2130">
            <v>20000</v>
          </cell>
          <cell r="I2130">
            <v>0</v>
          </cell>
          <cell r="J2130">
            <v>20000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2</v>
          </cell>
          <cell r="R2130" t="str">
            <v>OBRAS Y MEDIO AMBIENTE</v>
          </cell>
          <cell r="S2130">
            <v>12</v>
          </cell>
          <cell r="T2130" t="str">
            <v>INFRAESTRUCTURA URBANA Y RURAL</v>
          </cell>
          <cell r="U2130">
            <v>2</v>
          </cell>
          <cell r="V2130" t="str">
            <v>PROYECTOS - 2007 P/CONCLUSION</v>
          </cell>
          <cell r="W2130">
            <v>2706</v>
          </cell>
        </row>
        <row r="2131">
          <cell r="B2131" t="str">
            <v>B05-17886-00000</v>
          </cell>
          <cell r="C2131" t="str">
            <v>DOTACION DE LUMINARIAS</v>
          </cell>
          <cell r="D2131" t="str">
            <v>DISTRITAL D-3 EX-LAJA</v>
          </cell>
          <cell r="E2131">
            <v>3</v>
          </cell>
          <cell r="F2131" t="str">
            <v>DISTRITO - 3</v>
          </cell>
          <cell r="G2131" t="str">
            <v>I</v>
          </cell>
          <cell r="H2131">
            <v>100000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100000</v>
          </cell>
          <cell r="P2131">
            <v>0</v>
          </cell>
          <cell r="Q2131">
            <v>2</v>
          </cell>
          <cell r="R2131" t="str">
            <v>OBRAS Y MEDIO AMBIENTE</v>
          </cell>
          <cell r="S2131">
            <v>17</v>
          </cell>
          <cell r="T2131" t="str">
            <v>ALUMBRADO PUBLICO</v>
          </cell>
          <cell r="U2131">
            <v>2</v>
          </cell>
          <cell r="V2131" t="str">
            <v>PROYECTOS - 2007 P/CONCLUSION</v>
          </cell>
          <cell r="W2131">
            <v>2708</v>
          </cell>
        </row>
        <row r="2132">
          <cell r="B2132" t="str">
            <v>B05-17887-00000</v>
          </cell>
          <cell r="C2132" t="str">
            <v>DOTACION DE LUMINARIAS</v>
          </cell>
          <cell r="D2132" t="str">
            <v>DISTRITAL D-3</v>
          </cell>
          <cell r="E2132">
            <v>3</v>
          </cell>
          <cell r="F2132" t="str">
            <v>DISTRITO - 3</v>
          </cell>
          <cell r="G2132" t="str">
            <v>I</v>
          </cell>
          <cell r="H2132">
            <v>100000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100000</v>
          </cell>
          <cell r="P2132">
            <v>0</v>
          </cell>
          <cell r="Q2132">
            <v>2</v>
          </cell>
          <cell r="R2132" t="str">
            <v>OBRAS Y MEDIO AMBIENTE</v>
          </cell>
          <cell r="S2132">
            <v>17</v>
          </cell>
          <cell r="T2132" t="str">
            <v>ALUMBRADO PUBLICO</v>
          </cell>
          <cell r="U2132">
            <v>2</v>
          </cell>
          <cell r="V2132" t="str">
            <v>PROYECTOS - 2007 P/CONCLUSION</v>
          </cell>
          <cell r="W2132">
            <v>2709</v>
          </cell>
        </row>
        <row r="2133">
          <cell r="B2133" t="str">
            <v>B05-17888-00000</v>
          </cell>
          <cell r="C2133" t="str">
            <v>DOTACION DE LOSETAS CALLE CHIU-CHIU</v>
          </cell>
          <cell r="D2133" t="str">
            <v>SAN PEDRO DE CHARAPAQUI</v>
          </cell>
          <cell r="E2133">
            <v>3</v>
          </cell>
          <cell r="F2133" t="str">
            <v>DISTRITO - 3</v>
          </cell>
          <cell r="G2133" t="str">
            <v>I</v>
          </cell>
          <cell r="H2133">
            <v>40000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40000</v>
          </cell>
          <cell r="P2133">
            <v>0</v>
          </cell>
          <cell r="Q2133">
            <v>2</v>
          </cell>
          <cell r="R2133" t="str">
            <v>OBRAS Y MEDIO AMBIENTE</v>
          </cell>
          <cell r="S2133">
            <v>18</v>
          </cell>
          <cell r="T2133" t="str">
            <v>CONSTRUCCION Y MANTENIMIENTO DE CAMINOS VECINALES</v>
          </cell>
          <cell r="U2133">
            <v>2</v>
          </cell>
          <cell r="V2133" t="str">
            <v>PROYECTOS - 2007 P/CONCLUSION</v>
          </cell>
          <cell r="W2133">
            <v>2710</v>
          </cell>
        </row>
        <row r="2134">
          <cell r="B2134" t="str">
            <v>B05-17889-00000</v>
          </cell>
          <cell r="C2134" t="str">
            <v>CONSTRUCCION DE LABORATORIO UE LIBERTAD EN LAS AMERICAS - FASE I</v>
          </cell>
          <cell r="D2134" t="str">
            <v>DISTRITAL D-1</v>
          </cell>
          <cell r="E2134">
            <v>15</v>
          </cell>
          <cell r="F2134" t="str">
            <v>DISTRITAL</v>
          </cell>
          <cell r="G2134" t="str">
            <v>I</v>
          </cell>
          <cell r="H2134">
            <v>100000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100000</v>
          </cell>
          <cell r="P2134">
            <v>0</v>
          </cell>
          <cell r="Q2134">
            <v>1</v>
          </cell>
          <cell r="R2134" t="str">
            <v>PROTECCION SOCIAL</v>
          </cell>
          <cell r="S2134">
            <v>1</v>
          </cell>
          <cell r="T2134" t="str">
            <v>SERVICIO DE EDUCACION</v>
          </cell>
          <cell r="U2134">
            <v>2</v>
          </cell>
          <cell r="V2134" t="str">
            <v>PROYECTOS - 2007 P/CONCLUSION</v>
          </cell>
          <cell r="W2134">
            <v>2711</v>
          </cell>
        </row>
        <row r="2135">
          <cell r="B2135" t="str">
            <v>B05-17890-00000</v>
          </cell>
          <cell r="C2135" t="str">
            <v>EQUIPAMIENTO CENTRO EDUCATIVO DE ADULTOS "JUAN CAPRILES"</v>
          </cell>
          <cell r="D2135" t="str">
            <v>PLAN 482</v>
          </cell>
          <cell r="E2135">
            <v>1</v>
          </cell>
          <cell r="F2135" t="str">
            <v>DISTRITO - 1</v>
          </cell>
          <cell r="G2135" t="str">
            <v>I</v>
          </cell>
          <cell r="H2135">
            <v>45639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45639</v>
          </cell>
          <cell r="P2135">
            <v>0</v>
          </cell>
          <cell r="Q2135">
            <v>1</v>
          </cell>
          <cell r="R2135" t="str">
            <v>PROTECCION SOCIAL</v>
          </cell>
          <cell r="S2135">
            <v>1</v>
          </cell>
          <cell r="T2135" t="str">
            <v>SERVICIO DE EDUCACION</v>
          </cell>
          <cell r="U2135">
            <v>2</v>
          </cell>
          <cell r="V2135" t="str">
            <v>PROYECTOS - 2007 P/CONCLUSION</v>
          </cell>
          <cell r="W2135">
            <v>2712</v>
          </cell>
        </row>
        <row r="2136">
          <cell r="B2136" t="str">
            <v>B05-17891-00000</v>
          </cell>
          <cell r="C2136" t="str">
            <v>PAVIMENTADO CALLES VITICHI, CHOCAYA Y TACARANI</v>
          </cell>
          <cell r="D2136" t="str">
            <v>HUAYNA POTOSI 2DA. SECCION</v>
          </cell>
          <cell r="E2136">
            <v>5</v>
          </cell>
          <cell r="F2136" t="str">
            <v>DISTRITO - 5</v>
          </cell>
          <cell r="G2136" t="str">
            <v>I</v>
          </cell>
          <cell r="H2136">
            <v>300000</v>
          </cell>
          <cell r="I2136">
            <v>300000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2</v>
          </cell>
          <cell r="R2136" t="str">
            <v>OBRAS Y MEDIO AMBIENTE</v>
          </cell>
          <cell r="S2136">
            <v>18</v>
          </cell>
          <cell r="T2136" t="str">
            <v>CONSTRUCCION Y MANTENIMIENTO DE CAMINOS VECINALES</v>
          </cell>
          <cell r="U2136">
            <v>2</v>
          </cell>
          <cell r="V2136" t="str">
            <v>PROYECTOS - 2007 P/CONCLUSION</v>
          </cell>
          <cell r="W2136">
            <v>2713</v>
          </cell>
        </row>
        <row r="2137">
          <cell r="B2137" t="str">
            <v>B05-17892-00000</v>
          </cell>
          <cell r="C2137" t="str">
            <v>CONSTRUCCION CANCHA MULTIPLE + GRADERIAS Y ENMALLADO</v>
          </cell>
          <cell r="D2137" t="str">
            <v>ANEXO VILLA ESPERANZA</v>
          </cell>
          <cell r="E2137">
            <v>5</v>
          </cell>
          <cell r="F2137" t="str">
            <v>DISTRITO - 5</v>
          </cell>
          <cell r="G2137" t="str">
            <v>I</v>
          </cell>
          <cell r="H2137">
            <v>79200</v>
          </cell>
          <cell r="I2137">
            <v>79200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2</v>
          </cell>
          <cell r="R2137" t="str">
            <v>OBRAS Y MEDIO AMBIENTE</v>
          </cell>
          <cell r="S2137">
            <v>12</v>
          </cell>
          <cell r="T2137" t="str">
            <v>INFRAESTRUCTURA URBANA Y RURAL</v>
          </cell>
          <cell r="U2137">
            <v>2</v>
          </cell>
          <cell r="V2137" t="str">
            <v>PROYECTOS - 2007 P/CONCLUSION</v>
          </cell>
          <cell r="W2137">
            <v>2714</v>
          </cell>
        </row>
        <row r="2138">
          <cell r="B2138" t="str">
            <v>B05-17893-00000</v>
          </cell>
          <cell r="C2138" t="str">
            <v>ENLOSETADO CALLE ANTONIO CARA</v>
          </cell>
          <cell r="D2138" t="str">
            <v>SANTA ROSA DE LIMA</v>
          </cell>
          <cell r="E2138">
            <v>5</v>
          </cell>
          <cell r="F2138" t="str">
            <v>DISTRITO - 5</v>
          </cell>
          <cell r="G2138" t="str">
            <v>I</v>
          </cell>
          <cell r="H2138">
            <v>88110</v>
          </cell>
          <cell r="I2138">
            <v>88110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2</v>
          </cell>
          <cell r="R2138" t="str">
            <v>OBRAS Y MEDIO AMBIENTE</v>
          </cell>
          <cell r="S2138">
            <v>18</v>
          </cell>
          <cell r="T2138" t="str">
            <v>CONSTRUCCION Y MANTENIMIENTO DE CAMINOS VECINALES</v>
          </cell>
          <cell r="U2138">
            <v>2</v>
          </cell>
          <cell r="V2138" t="str">
            <v>PROYECTOS - 2007 P/CONCLUSION</v>
          </cell>
          <cell r="W2138">
            <v>2715</v>
          </cell>
        </row>
        <row r="2139">
          <cell r="B2139" t="str">
            <v>B05-17894-00000</v>
          </cell>
          <cell r="C2139" t="str">
            <v>DOTACION DE MATERIALES DE CONSTRUCCION PARA ENLOSETADO CALLE DANIEL SALAMANCA</v>
          </cell>
          <cell r="D2139" t="str">
            <v>HUAYNA POTOSI 3RA. SECCION</v>
          </cell>
          <cell r="E2139">
            <v>5</v>
          </cell>
          <cell r="F2139" t="str">
            <v>DISTRITO - 5</v>
          </cell>
          <cell r="G2139" t="str">
            <v>I</v>
          </cell>
          <cell r="H2139">
            <v>90200</v>
          </cell>
          <cell r="I2139">
            <v>90200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2</v>
          </cell>
          <cell r="R2139" t="str">
            <v>OBRAS Y MEDIO AMBIENTE</v>
          </cell>
          <cell r="S2139">
            <v>18</v>
          </cell>
          <cell r="T2139" t="str">
            <v>CONSTRUCCION Y MANTENIMIENTO DE CAMINOS VECINALES</v>
          </cell>
          <cell r="U2139">
            <v>2</v>
          </cell>
          <cell r="V2139" t="str">
            <v>PROYECTOS - 2007 P/CONCLUSION</v>
          </cell>
          <cell r="W2139">
            <v>2716</v>
          </cell>
        </row>
        <row r="2140">
          <cell r="B2140" t="str">
            <v>B05-17895-00000</v>
          </cell>
          <cell r="C2140" t="str">
            <v>ENLOSETADO CALLE SUR LIPEZ</v>
          </cell>
          <cell r="D2140" t="str">
            <v>HUAYNA POTOSI 1RA. SECCION</v>
          </cell>
          <cell r="E2140">
            <v>5</v>
          </cell>
          <cell r="F2140" t="str">
            <v>DISTRITO - 5</v>
          </cell>
          <cell r="G2140" t="str">
            <v>I</v>
          </cell>
          <cell r="H2140">
            <v>80575</v>
          </cell>
          <cell r="I2140">
            <v>80575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2</v>
          </cell>
          <cell r="R2140" t="str">
            <v>OBRAS Y MEDIO AMBIENTE</v>
          </cell>
          <cell r="S2140">
            <v>18</v>
          </cell>
          <cell r="T2140" t="str">
            <v>CONSTRUCCION Y MANTENIMIENTO DE CAMINOS VECINALES</v>
          </cell>
          <cell r="U2140">
            <v>2</v>
          </cell>
          <cell r="V2140" t="str">
            <v>PROYECTOS - 2007 P/CONCLUSION</v>
          </cell>
          <cell r="W2140">
            <v>2717</v>
          </cell>
        </row>
        <row r="2141">
          <cell r="B2141" t="str">
            <v>B05-17896-00000</v>
          </cell>
          <cell r="C2141" t="str">
            <v>ENARENADO DE CANCHA DE FUTBOL Y ENMALLADO</v>
          </cell>
          <cell r="D2141" t="str">
            <v>VILLA INGAVI</v>
          </cell>
          <cell r="E2141">
            <v>5</v>
          </cell>
          <cell r="F2141" t="str">
            <v>DISTRITO - 5</v>
          </cell>
          <cell r="G2141" t="str">
            <v>I</v>
          </cell>
          <cell r="H2141">
            <v>109932</v>
          </cell>
          <cell r="I2141">
            <v>109932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2</v>
          </cell>
          <cell r="R2141" t="str">
            <v>OBRAS Y MEDIO AMBIENTE</v>
          </cell>
          <cell r="S2141">
            <v>12</v>
          </cell>
          <cell r="T2141" t="str">
            <v>INFRAESTRUCTURA URBANA Y RURAL</v>
          </cell>
          <cell r="U2141">
            <v>2</v>
          </cell>
          <cell r="V2141" t="str">
            <v>PROYECTOS - 2007 P/CONCLUSION</v>
          </cell>
          <cell r="W2141">
            <v>2718</v>
          </cell>
        </row>
        <row r="2142">
          <cell r="B2142" t="str">
            <v>B05-17899-00000</v>
          </cell>
          <cell r="C2142" t="str">
            <v>DOTACION DE MATERIALES PARA CONSTRUCCION DE ENLOSETADO CALLE HUAYNA KAPAC</v>
          </cell>
          <cell r="D2142" t="str">
            <v>VILLA TAHUANTINSUYO</v>
          </cell>
          <cell r="E2142">
            <v>5</v>
          </cell>
          <cell r="F2142" t="str">
            <v>DISTRITO - 5</v>
          </cell>
          <cell r="G2142" t="str">
            <v>I</v>
          </cell>
          <cell r="H2142">
            <v>179600</v>
          </cell>
          <cell r="I2142">
            <v>179600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2</v>
          </cell>
          <cell r="R2142" t="str">
            <v>OBRAS Y MEDIO AMBIENTE</v>
          </cell>
          <cell r="S2142">
            <v>18</v>
          </cell>
          <cell r="T2142" t="str">
            <v>CONSTRUCCION Y MANTENIMIENTO DE CAMINOS VECINALES</v>
          </cell>
          <cell r="U2142">
            <v>2</v>
          </cell>
          <cell r="V2142" t="str">
            <v>PROYECTOS - 2007 P/CONCLUSION</v>
          </cell>
          <cell r="W2142">
            <v>2721</v>
          </cell>
        </row>
        <row r="2143">
          <cell r="B2143" t="str">
            <v>B05-17900-00000</v>
          </cell>
          <cell r="C2143" t="str">
            <v>ENMALLADO Y REFACCION DE CANCHA</v>
          </cell>
          <cell r="D2143" t="str">
            <v>ANEXO TAHUANTINSUYO</v>
          </cell>
          <cell r="E2143">
            <v>5</v>
          </cell>
          <cell r="F2143" t="str">
            <v>DISTRITO - 5</v>
          </cell>
          <cell r="G2143" t="str">
            <v>I</v>
          </cell>
          <cell r="H2143">
            <v>66054</v>
          </cell>
          <cell r="I2143">
            <v>66054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2</v>
          </cell>
          <cell r="R2143" t="str">
            <v>OBRAS Y MEDIO AMBIENTE</v>
          </cell>
          <cell r="S2143">
            <v>12</v>
          </cell>
          <cell r="T2143" t="str">
            <v>INFRAESTRUCTURA URBANA Y RURAL</v>
          </cell>
          <cell r="U2143">
            <v>2</v>
          </cell>
          <cell r="V2143" t="str">
            <v>PROYECTOS - 2007 P/CONCLUSION</v>
          </cell>
          <cell r="W2143">
            <v>2722</v>
          </cell>
        </row>
        <row r="2144">
          <cell r="B2144" t="str">
            <v>B05-17901-00000</v>
          </cell>
          <cell r="C2144" t="str">
            <v>ENLOSETADO CALLE GUARANI</v>
          </cell>
          <cell r="D2144" t="str">
            <v>NUEVA ASUNCION U.V. 2</v>
          </cell>
          <cell r="E2144">
            <v>5</v>
          </cell>
          <cell r="F2144" t="str">
            <v>DISTRITO - 5</v>
          </cell>
          <cell r="G2144" t="str">
            <v>I</v>
          </cell>
          <cell r="H2144">
            <v>69300</v>
          </cell>
          <cell r="I2144">
            <v>69300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2</v>
          </cell>
          <cell r="R2144" t="str">
            <v>OBRAS Y MEDIO AMBIENTE</v>
          </cell>
          <cell r="S2144">
            <v>18</v>
          </cell>
          <cell r="T2144" t="str">
            <v>CONSTRUCCION Y MANTENIMIENTO DE CAMINOS VECINALES</v>
          </cell>
          <cell r="U2144">
            <v>2</v>
          </cell>
          <cell r="V2144" t="str">
            <v>PROYECTOS - 2007 P/CONCLUSION</v>
          </cell>
          <cell r="W2144">
            <v>2723</v>
          </cell>
        </row>
        <row r="2145">
          <cell r="B2145" t="str">
            <v>B05-17902-00000</v>
          </cell>
          <cell r="C2145" t="str">
            <v>CONSTRUCCION DE MURO PERIMETRAL UE MERCEDES UV "I"</v>
          </cell>
          <cell r="D2145" t="str">
            <v>MERCEDES U.V. "I"</v>
          </cell>
          <cell r="E2145">
            <v>8</v>
          </cell>
          <cell r="F2145" t="str">
            <v>DISTRITO - 8</v>
          </cell>
          <cell r="G2145" t="str">
            <v>I</v>
          </cell>
          <cell r="H2145">
            <v>130000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130000</v>
          </cell>
          <cell r="P2145">
            <v>0</v>
          </cell>
          <cell r="Q2145">
            <v>1</v>
          </cell>
          <cell r="R2145" t="str">
            <v>PROTECCION SOCIAL</v>
          </cell>
          <cell r="S2145">
            <v>1</v>
          </cell>
          <cell r="T2145" t="str">
            <v>SERVICIO DE EDUCACION</v>
          </cell>
          <cell r="U2145">
            <v>2</v>
          </cell>
          <cell r="V2145" t="str">
            <v>PROYECTOS - 2007 P/CONCLUSION</v>
          </cell>
          <cell r="W2145">
            <v>2724</v>
          </cell>
        </row>
        <row r="2146">
          <cell r="B2146" t="str">
            <v>B05-17903-00000</v>
          </cell>
          <cell r="C2146" t="str">
            <v>EQUIPAMIENTO UE 3 DE MAYO</v>
          </cell>
          <cell r="D2146" t="str">
            <v>DISTRITAL D-3</v>
          </cell>
          <cell r="E2146">
            <v>15</v>
          </cell>
          <cell r="F2146" t="str">
            <v>DISTRITAL</v>
          </cell>
          <cell r="G2146" t="str">
            <v>I</v>
          </cell>
          <cell r="H2146">
            <v>10000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10000</v>
          </cell>
          <cell r="P2146">
            <v>0</v>
          </cell>
          <cell r="Q2146">
            <v>1</v>
          </cell>
          <cell r="R2146" t="str">
            <v>PROTECCION SOCIAL</v>
          </cell>
          <cell r="S2146">
            <v>1</v>
          </cell>
          <cell r="T2146" t="str">
            <v>SERVICIO DE EDUCACION</v>
          </cell>
          <cell r="U2146">
            <v>2</v>
          </cell>
          <cell r="V2146" t="str">
            <v>PROYECTOS - 2007 P/CONCLUSION</v>
          </cell>
          <cell r="W2146">
            <v>2725</v>
          </cell>
        </row>
        <row r="2147">
          <cell r="B2147" t="str">
            <v>B05-17904-00000</v>
          </cell>
          <cell r="C2147" t="str">
            <v>REFACCION PLAZA PRINCIPAL</v>
          </cell>
          <cell r="D2147" t="str">
            <v>JAIME PAZ ZAMORA</v>
          </cell>
          <cell r="E2147">
            <v>3</v>
          </cell>
          <cell r="F2147" t="str">
            <v>DISTRITO - 3</v>
          </cell>
          <cell r="G2147" t="str">
            <v>I</v>
          </cell>
          <cell r="H2147">
            <v>29686</v>
          </cell>
          <cell r="I2147">
            <v>29686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2</v>
          </cell>
          <cell r="R2147" t="str">
            <v>OBRAS Y MEDIO AMBIENTE</v>
          </cell>
          <cell r="S2147">
            <v>12</v>
          </cell>
          <cell r="T2147" t="str">
            <v>INFRAESTRUCTURA URBANA Y RURAL</v>
          </cell>
          <cell r="U2147">
            <v>2</v>
          </cell>
          <cell r="V2147" t="str">
            <v>PROYECTOS - 2007 P/CONCLUSION</v>
          </cell>
          <cell r="W2147">
            <v>2726</v>
          </cell>
        </row>
        <row r="2148">
          <cell r="B2148" t="str">
            <v>B05-17905-00000</v>
          </cell>
          <cell r="C2148" t="str">
            <v>DOTACION DE MATERIALES DE CONSTRUCCION PARA ALCANTARILLADO SANITARIO</v>
          </cell>
          <cell r="D2148" t="str">
            <v>PUCARANI AURORA</v>
          </cell>
          <cell r="E2148">
            <v>2</v>
          </cell>
          <cell r="F2148" t="str">
            <v>DISTRITO - 2</v>
          </cell>
          <cell r="G2148" t="str">
            <v>I</v>
          </cell>
          <cell r="H2148">
            <v>71153</v>
          </cell>
          <cell r="I2148">
            <v>71153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2</v>
          </cell>
          <cell r="R2148" t="str">
            <v>OBRAS Y MEDIO AMBIENTE</v>
          </cell>
          <cell r="S2148">
            <v>15</v>
          </cell>
          <cell r="T2148" t="str">
            <v>PLAN USO DE DESECHOS SOLIDOS - ALCANTARILLADO SANITARIO</v>
          </cell>
          <cell r="U2148">
            <v>2</v>
          </cell>
          <cell r="V2148" t="str">
            <v>PROYECTOS - 2007 P/CONCLUSION</v>
          </cell>
          <cell r="W2148">
            <v>2727</v>
          </cell>
        </row>
        <row r="2149">
          <cell r="B2149" t="str">
            <v/>
          </cell>
          <cell r="C2149" t="str">
            <v>PAGO DE SERVICIOS BASICOS AGUA Y LUZ DE RETENES POLICIALES</v>
          </cell>
          <cell r="D2149" t="str">
            <v>DISTRITAL</v>
          </cell>
          <cell r="E2149">
            <v>15</v>
          </cell>
          <cell r="F2149" t="str">
            <v>DISTRITAL</v>
          </cell>
          <cell r="G2149" t="str">
            <v>I</v>
          </cell>
          <cell r="H2149">
            <v>30000</v>
          </cell>
          <cell r="I2149">
            <v>30000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4</v>
          </cell>
          <cell r="R2149" t="str">
            <v>FORTALECIMIENTO INSTITUCIONAL</v>
          </cell>
          <cell r="S2149">
            <v>20</v>
          </cell>
          <cell r="T2149" t="str">
            <v>FORTALECIMIENTO MUNICIPAL</v>
          </cell>
          <cell r="U2149">
            <v>2</v>
          </cell>
          <cell r="V2149" t="str">
            <v>PROYECTOS - 2007 P/CONCLUSION</v>
          </cell>
          <cell r="W2149">
            <v>2728</v>
          </cell>
        </row>
        <row r="2150">
          <cell r="B2150" t="str">
            <v>B05-17907-00000</v>
          </cell>
          <cell r="C2150" t="str">
            <v>PAVIMENTADO AV. OLEODUCTO (FASE II)</v>
          </cell>
          <cell r="D2150" t="str">
            <v>DISTRITAL D-2</v>
          </cell>
          <cell r="E2150">
            <v>2</v>
          </cell>
          <cell r="F2150" t="str">
            <v>DISTRITO - 2</v>
          </cell>
          <cell r="G2150" t="str">
            <v>I</v>
          </cell>
          <cell r="H2150">
            <v>845000</v>
          </cell>
          <cell r="I2150">
            <v>845000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2</v>
          </cell>
          <cell r="R2150" t="str">
            <v>OBRAS Y MEDIO AMBIENTE</v>
          </cell>
          <cell r="S2150">
            <v>18</v>
          </cell>
          <cell r="T2150" t="str">
            <v>CONSTRUCCION Y MANTENIMIENTO DE CAMINOS VECINALES</v>
          </cell>
          <cell r="U2150">
            <v>2</v>
          </cell>
          <cell r="V2150" t="str">
            <v>PROYECTOS - 2007 P/CONCLUSION</v>
          </cell>
          <cell r="W2150">
            <v>2729</v>
          </cell>
        </row>
        <row r="2151">
          <cell r="B2151" t="str">
            <v/>
          </cell>
          <cell r="C2151" t="str">
            <v>FORTALECIMIENTO A LA PLANIFICACION PARTICIPATIVA OTBs DISTRITO 3</v>
          </cell>
          <cell r="D2151" t="str">
            <v>DISTRITAL D-3</v>
          </cell>
          <cell r="E2151">
            <v>3</v>
          </cell>
          <cell r="F2151" t="str">
            <v>DISTRITO - 3</v>
          </cell>
          <cell r="G2151" t="str">
            <v>I</v>
          </cell>
          <cell r="H2151">
            <v>80000</v>
          </cell>
          <cell r="I2151">
            <v>20000</v>
          </cell>
          <cell r="J2151">
            <v>0</v>
          </cell>
          <cell r="K2151">
            <v>60000</v>
          </cell>
          <cell r="L2151">
            <v>0</v>
          </cell>
          <cell r="M2151">
            <v>0</v>
          </cell>
          <cell r="N2151">
            <v>60000</v>
          </cell>
          <cell r="O2151">
            <v>0</v>
          </cell>
          <cell r="P2151">
            <v>0</v>
          </cell>
          <cell r="Q2151">
            <v>4</v>
          </cell>
          <cell r="R2151" t="str">
            <v>FORTALECIMIENTO INSTITUCIONAL</v>
          </cell>
          <cell r="S2151">
            <v>20</v>
          </cell>
          <cell r="T2151" t="str">
            <v>FORTALECIMIENTO MUNICIPAL</v>
          </cell>
          <cell r="U2151">
            <v>2</v>
          </cell>
          <cell r="V2151" t="str">
            <v>PROYECTOS - 2007 P/CONCLUSION</v>
          </cell>
          <cell r="W2151">
            <v>2730</v>
          </cell>
        </row>
        <row r="2152">
          <cell r="B2152" t="str">
            <v>B05-17908-00000</v>
          </cell>
          <cell r="C2152" t="str">
            <v>CONSTRUCCIÓN MATADERO MUNICIPAL (CONCLUSIÓN)</v>
          </cell>
          <cell r="D2152" t="str">
            <v>DISTRITAL</v>
          </cell>
          <cell r="E2152">
            <v>15</v>
          </cell>
          <cell r="F2152" t="str">
            <v>DISTRITAL</v>
          </cell>
          <cell r="G2152" t="str">
            <v>I</v>
          </cell>
          <cell r="H2152">
            <v>125000</v>
          </cell>
          <cell r="I2152">
            <v>125000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3</v>
          </cell>
          <cell r="R2152" t="str">
            <v>DESARROLLO ECONOMICO - PRODUCTIVO</v>
          </cell>
          <cell r="S2152">
            <v>8</v>
          </cell>
          <cell r="T2152" t="str">
            <v>PROMOCION DESARROLLO ECONOMICO URBANO</v>
          </cell>
          <cell r="U2152">
            <v>2</v>
          </cell>
          <cell r="V2152" t="str">
            <v>PROYECTOS - 2007 P/CONCLUSION</v>
          </cell>
          <cell r="W2152">
            <v>2731</v>
          </cell>
        </row>
        <row r="2153">
          <cell r="B2153" t="str">
            <v>B05-17909-00000</v>
          </cell>
          <cell r="C2153" t="str">
            <v>EQUIPAMIENTO UNIDAD ACTIVOS FIJOS</v>
          </cell>
          <cell r="D2153" t="str">
            <v>DISTRITAL</v>
          </cell>
          <cell r="E2153">
            <v>15</v>
          </cell>
          <cell r="F2153" t="str">
            <v>DISTRITAL</v>
          </cell>
          <cell r="G2153" t="str">
            <v>I</v>
          </cell>
          <cell r="H2153">
            <v>13970</v>
          </cell>
          <cell r="I2153">
            <v>13970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4</v>
          </cell>
          <cell r="R2153" t="str">
            <v>FORTALECIMIENTO INSTITUCIONAL</v>
          </cell>
          <cell r="S2153">
            <v>20</v>
          </cell>
          <cell r="T2153" t="str">
            <v>FORTALECIMIENTO MUNICIPAL</v>
          </cell>
          <cell r="U2153">
            <v>2</v>
          </cell>
          <cell r="V2153" t="str">
            <v>PROYECTOS - 2007 P/CONCLUSION</v>
          </cell>
          <cell r="W2153">
            <v>2732</v>
          </cell>
        </row>
        <row r="2154">
          <cell r="B2154" t="str">
            <v>B05-17911-00000</v>
          </cell>
          <cell r="C2154" t="str">
            <v>DOTACION DE LUMINARIAS PARA DISTRITO 7</v>
          </cell>
          <cell r="D2154" t="str">
            <v>DISTRITO 7</v>
          </cell>
          <cell r="E2154">
            <v>7</v>
          </cell>
          <cell r="F2154" t="str">
            <v>DISTRITO - 7</v>
          </cell>
          <cell r="G2154" t="str">
            <v>I</v>
          </cell>
          <cell r="H2154">
            <v>95000</v>
          </cell>
          <cell r="I2154">
            <v>0</v>
          </cell>
          <cell r="J2154">
            <v>95000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2</v>
          </cell>
          <cell r="R2154" t="str">
            <v>OBRAS Y MEDIO AMBIENTE</v>
          </cell>
          <cell r="S2154">
            <v>17</v>
          </cell>
          <cell r="T2154" t="str">
            <v>ALUMBRADO PUBLICO</v>
          </cell>
          <cell r="U2154">
            <v>2</v>
          </cell>
          <cell r="V2154" t="str">
            <v>PROYECTOS - 2007 P/CONCLUSION</v>
          </cell>
          <cell r="W2154">
            <v>2734</v>
          </cell>
        </row>
        <row r="2155">
          <cell r="B2155" t="str">
            <v>B05-17912-00000</v>
          </cell>
          <cell r="C2155" t="str">
            <v>CONSTRUCCIÓN SALA DE COMPUTACIÓN U.E. REPUBLICA FEDERAL DE ALEMANIA (FASE I)</v>
          </cell>
          <cell r="D2155" t="str">
            <v>MARISCAL SUCRE MILLUNI BAJO SECTOR "B"</v>
          </cell>
          <cell r="E2155">
            <v>7</v>
          </cell>
          <cell r="F2155" t="str">
            <v>DISTRITO - 7</v>
          </cell>
          <cell r="G2155" t="str">
            <v>I</v>
          </cell>
          <cell r="H2155">
            <v>84313</v>
          </cell>
          <cell r="I2155">
            <v>0</v>
          </cell>
          <cell r="J2155">
            <v>0</v>
          </cell>
          <cell r="K2155">
            <v>84313</v>
          </cell>
          <cell r="L2155">
            <v>0</v>
          </cell>
          <cell r="M2155">
            <v>0</v>
          </cell>
          <cell r="N2155">
            <v>84313</v>
          </cell>
          <cell r="O2155">
            <v>0</v>
          </cell>
          <cell r="P2155">
            <v>0</v>
          </cell>
          <cell r="Q2155">
            <v>1</v>
          </cell>
          <cell r="R2155" t="str">
            <v>PROTECCION SOCIAL</v>
          </cell>
          <cell r="S2155">
            <v>1</v>
          </cell>
          <cell r="T2155" t="str">
            <v>SERVICIO DE EDUCACION</v>
          </cell>
          <cell r="U2155">
            <v>2</v>
          </cell>
          <cell r="V2155" t="str">
            <v>PROYECTOS - 2007 P/CONCLUSION</v>
          </cell>
          <cell r="W2155">
            <v>2735</v>
          </cell>
        </row>
        <row r="2156">
          <cell r="B2156" t="str">
            <v>B05-17913-00000</v>
          </cell>
          <cell r="C2156" t="str">
            <v>CONSTRUCCIÓN DE AMBIENTE PARA COCINA U.E. REPUBLICA DE RUSIA</v>
          </cell>
          <cell r="D2156" t="str">
            <v>SAN ROQUE</v>
          </cell>
          <cell r="E2156">
            <v>7</v>
          </cell>
          <cell r="F2156" t="str">
            <v>DISTRITO - 7</v>
          </cell>
          <cell r="G2156" t="str">
            <v>I</v>
          </cell>
          <cell r="H2156">
            <v>65475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65475</v>
          </cell>
          <cell r="P2156">
            <v>0</v>
          </cell>
          <cell r="Q2156">
            <v>1</v>
          </cell>
          <cell r="R2156" t="str">
            <v>PROTECCION SOCIAL</v>
          </cell>
          <cell r="S2156">
            <v>1</v>
          </cell>
          <cell r="T2156" t="str">
            <v>SERVICIO DE EDUCACION</v>
          </cell>
          <cell r="U2156">
            <v>2</v>
          </cell>
          <cell r="V2156" t="str">
            <v>PROYECTOS - 2007 P/CONCLUSION</v>
          </cell>
          <cell r="W2156">
            <v>2736</v>
          </cell>
        </row>
        <row r="2157">
          <cell r="B2157" t="str">
            <v/>
          </cell>
          <cell r="C2157" t="str">
            <v>PROYECTOS DE INVERSION DISTRITO 3</v>
          </cell>
          <cell r="D2157" t="str">
            <v>DISTRITO 3</v>
          </cell>
          <cell r="E2157">
            <v>3</v>
          </cell>
          <cell r="F2157" t="str">
            <v>DISTRITO - 3</v>
          </cell>
          <cell r="G2157" t="str">
            <v>I</v>
          </cell>
          <cell r="H2157">
            <v>2634211</v>
          </cell>
          <cell r="I2157">
            <v>2132821</v>
          </cell>
          <cell r="J2157">
            <v>175648</v>
          </cell>
          <cell r="K2157">
            <v>153868</v>
          </cell>
          <cell r="L2157">
            <v>0</v>
          </cell>
          <cell r="M2157">
            <v>0</v>
          </cell>
          <cell r="N2157">
            <v>153868</v>
          </cell>
          <cell r="O2157">
            <v>171874</v>
          </cell>
          <cell r="P2157">
            <v>0</v>
          </cell>
          <cell r="Q2157">
            <v>2</v>
          </cell>
          <cell r="R2157" t="str">
            <v>OBRAS Y MEDIO AMBIENTE</v>
          </cell>
          <cell r="S2157">
            <v>12</v>
          </cell>
          <cell r="T2157" t="str">
            <v>INFRAESTRUCTURA URBANA Y RURAL</v>
          </cell>
          <cell r="U2157">
            <v>1</v>
          </cell>
          <cell r="V2157" t="str">
            <v>NUEVOS - 2008</v>
          </cell>
          <cell r="W2157">
            <v>2739</v>
          </cell>
        </row>
        <row r="2158">
          <cell r="B2158" t="str">
            <v/>
          </cell>
          <cell r="C2158" t="str">
            <v>PROYECTOS DE INVERSION DISTRITO 5</v>
          </cell>
          <cell r="D2158" t="str">
            <v>DISTRITO 5</v>
          </cell>
          <cell r="E2158">
            <v>5</v>
          </cell>
          <cell r="F2158" t="str">
            <v>DISTRITO - 5</v>
          </cell>
          <cell r="G2158" t="str">
            <v>I</v>
          </cell>
          <cell r="H2158">
            <v>3000000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3000000</v>
          </cell>
          <cell r="Q2158">
            <v>2</v>
          </cell>
          <cell r="R2158" t="str">
            <v>OBRAS Y MEDIO AMBIENTE</v>
          </cell>
          <cell r="S2158">
            <v>12</v>
          </cell>
          <cell r="T2158" t="str">
            <v>INFRAESTRUCTURA URBANA Y RURAL</v>
          </cell>
          <cell r="U2158">
            <v>1</v>
          </cell>
          <cell r="V2158" t="str">
            <v>NUEVOS - 2008</v>
          </cell>
          <cell r="W2158">
            <v>2741</v>
          </cell>
        </row>
        <row r="2159">
          <cell r="B2159" t="str">
            <v/>
          </cell>
          <cell r="C2159" t="str">
            <v>TRATAMIENTO Y DISPOSICION FINAL DE RESIDUOS SOLIDOS</v>
          </cell>
          <cell r="D2159" t="str">
            <v>DISTRITAL</v>
          </cell>
          <cell r="E2159">
            <v>15</v>
          </cell>
          <cell r="F2159" t="str">
            <v>DISTRITAL</v>
          </cell>
          <cell r="G2159" t="str">
            <v>II</v>
          </cell>
          <cell r="H2159">
            <v>5000000</v>
          </cell>
          <cell r="I2159">
            <v>5000000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2</v>
          </cell>
          <cell r="R2159" t="str">
            <v>OBRAS Y MEDIO AMBIENTE</v>
          </cell>
          <cell r="S2159">
            <v>36</v>
          </cell>
          <cell r="T2159" t="str">
            <v>LIMPIEZA URBANA Y RURAL</v>
          </cell>
          <cell r="U2159">
            <v>1</v>
          </cell>
          <cell r="V2159" t="str">
            <v>NUEVOS - 2008</v>
          </cell>
          <cell r="W2159">
            <v>2748</v>
          </cell>
        </row>
        <row r="2160">
          <cell r="B2160" t="str">
            <v/>
          </cell>
          <cell r="C2160" t="str">
            <v>SERVICIO DE ASEO URBANO EL ALTO - BLRyT (TRANSFERENCIA A EMALT)</v>
          </cell>
          <cell r="D2160" t="str">
            <v>DISTRITAL</v>
          </cell>
          <cell r="E2160">
            <v>15</v>
          </cell>
          <cell r="F2160" t="str">
            <v>DISTRITAL</v>
          </cell>
          <cell r="G2160" t="str">
            <v>II</v>
          </cell>
          <cell r="H2160">
            <v>5000000</v>
          </cell>
          <cell r="I2160">
            <v>5000000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2</v>
          </cell>
          <cell r="R2160" t="str">
            <v>OBRAS Y MEDIO AMBIENTE</v>
          </cell>
          <cell r="S2160">
            <v>36</v>
          </cell>
          <cell r="T2160" t="str">
            <v>LIMPIEZA URBANA Y RURAL</v>
          </cell>
          <cell r="U2160">
            <v>1</v>
          </cell>
          <cell r="V2160" t="str">
            <v>NUEVOS - 2008</v>
          </cell>
          <cell r="W2160">
            <v>2749</v>
          </cell>
        </row>
        <row r="2161">
          <cell r="B2161" t="str">
            <v/>
          </cell>
          <cell r="C2161" t="str">
            <v>PRODUCCION DE PLANTAS EN VIVEROS</v>
          </cell>
          <cell r="D2161" t="str">
            <v>DISTRITAL</v>
          </cell>
          <cell r="E2161">
            <v>15</v>
          </cell>
          <cell r="F2161" t="str">
            <v>DISTRITAL</v>
          </cell>
          <cell r="G2161" t="str">
            <v>II</v>
          </cell>
          <cell r="H2161">
            <v>200000</v>
          </cell>
          <cell r="I2161">
            <v>200000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2</v>
          </cell>
          <cell r="R2161" t="str">
            <v>OBRAS Y MEDIO AMBIENTE</v>
          </cell>
          <cell r="S2161">
            <v>14</v>
          </cell>
          <cell r="T2161" t="str">
            <v>DESARROLLO Y PRESERVACION DE MEDIO AMBIENTE</v>
          </cell>
          <cell r="U2161">
            <v>1</v>
          </cell>
          <cell r="V2161" t="str">
            <v>NUEVOS - 2008</v>
          </cell>
          <cell r="W2161">
            <v>2750</v>
          </cell>
        </row>
        <row r="2162">
          <cell r="B2162" t="str">
            <v/>
          </cell>
          <cell r="C2162" t="str">
            <v>ESTUDIO DE PREINVERSIÓN DEL CENTRO PRODUCTIVO ALTEÑO</v>
          </cell>
          <cell r="D2162" t="str">
            <v>DISTRITAL</v>
          </cell>
          <cell r="E2162">
            <v>15</v>
          </cell>
          <cell r="F2162" t="str">
            <v>DISTRITAL</v>
          </cell>
          <cell r="G2162" t="str">
            <v>II</v>
          </cell>
          <cell r="H2162">
            <v>80000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80000</v>
          </cell>
          <cell r="P2162">
            <v>0</v>
          </cell>
          <cell r="Q2162">
            <v>3</v>
          </cell>
          <cell r="R2162" t="str">
            <v>DESARROLLO ECONOMICO - PRODUCTIVO</v>
          </cell>
          <cell r="S2162">
            <v>8</v>
          </cell>
          <cell r="T2162" t="str">
            <v>PROMOCION DESARROLLO ECONOMICO URBANO</v>
          </cell>
          <cell r="U2162">
            <v>1</v>
          </cell>
          <cell r="V2162" t="str">
            <v>NUEVOS - 2008</v>
          </cell>
          <cell r="W2162">
            <v>2751</v>
          </cell>
        </row>
        <row r="2163">
          <cell r="B2163" t="str">
            <v>B05-18100-00000</v>
          </cell>
          <cell r="C2163" t="str">
            <v>CONSTRUCCION MURO PERIMETRAL (CENTRO DE SALUD GERMAN BUSCH)</v>
          </cell>
          <cell r="D2163" t="str">
            <v>GERMAN BUSCH 1-1-3</v>
          </cell>
          <cell r="E2163">
            <v>5</v>
          </cell>
          <cell r="F2163" t="str">
            <v>DISTRITO - 5</v>
          </cell>
          <cell r="G2163" t="str">
            <v>II</v>
          </cell>
          <cell r="H2163">
            <v>32000</v>
          </cell>
          <cell r="I2163">
            <v>32000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1</v>
          </cell>
          <cell r="R2163" t="str">
            <v>PROTECCION SOCIAL</v>
          </cell>
          <cell r="S2163">
            <v>2</v>
          </cell>
          <cell r="T2163" t="str">
            <v>SERVICIO DE SALUD</v>
          </cell>
          <cell r="U2163">
            <v>1</v>
          </cell>
          <cell r="V2163" t="str">
            <v>NUEVOS - 2008</v>
          </cell>
          <cell r="W2163">
            <v>2752</v>
          </cell>
        </row>
        <row r="2164">
          <cell r="B2164" t="str">
            <v/>
          </cell>
          <cell r="C2164" t="str">
            <v>MANTENIMIENTO AV. COSTANERA</v>
          </cell>
          <cell r="D2164" t="str">
            <v>DISTRITAL</v>
          </cell>
          <cell r="E2164">
            <v>15</v>
          </cell>
          <cell r="F2164" t="str">
            <v>DISTRITAL</v>
          </cell>
          <cell r="G2164" t="str">
            <v>RI-08</v>
          </cell>
          <cell r="H2164">
            <v>50000</v>
          </cell>
          <cell r="I2164">
            <v>0</v>
          </cell>
          <cell r="J2164">
            <v>50000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2</v>
          </cell>
          <cell r="R2164" t="str">
            <v>OBRAS Y MEDIO AMBIENTE</v>
          </cell>
          <cell r="S2164">
            <v>18</v>
          </cell>
          <cell r="T2164" t="str">
            <v>CONSTRUCCION Y MANTENIMIENTO DE CAMINOS VECINALES</v>
          </cell>
          <cell r="U2164">
            <v>1</v>
          </cell>
          <cell r="V2164" t="str">
            <v>NUEVOS - 2008</v>
          </cell>
          <cell r="W2164">
            <v>2753</v>
          </cell>
        </row>
        <row r="2165">
          <cell r="B2165" t="str">
            <v>B05-19088-00000</v>
          </cell>
          <cell r="C2165" t="str">
            <v>ENLOSETADO CALLE 107 Y 106 (FASE I)</v>
          </cell>
          <cell r="D2165" t="str">
            <v>BOLIVAR B</v>
          </cell>
          <cell r="E2165">
            <v>2</v>
          </cell>
          <cell r="F2165" t="str">
            <v>DISTRITO - 2</v>
          </cell>
          <cell r="G2165" t="str">
            <v>RI-08</v>
          </cell>
          <cell r="H2165">
            <v>130000</v>
          </cell>
          <cell r="I2165">
            <v>130000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2</v>
          </cell>
          <cell r="R2165" t="str">
            <v>OBRAS Y MEDIO AMBIENTE</v>
          </cell>
          <cell r="S2165">
            <v>18</v>
          </cell>
          <cell r="T2165" t="str">
            <v>CONSTRUCCION Y MANTENIMIENTO DE CAMINOS VECINALES</v>
          </cell>
          <cell r="U2165">
            <v>1</v>
          </cell>
          <cell r="V2165" t="str">
            <v>NUEVOS - 2008</v>
          </cell>
          <cell r="W2165">
            <v>2754</v>
          </cell>
        </row>
        <row r="2166">
          <cell r="B2166" t="str">
            <v>B05-19101-00000</v>
          </cell>
          <cell r="C2166" t="str">
            <v>ENLOSETADO CALLE 22 (FASE II) Y PASAJES E, F Y G (FASE I)</v>
          </cell>
          <cell r="D2166" t="str">
            <v>KENKO</v>
          </cell>
          <cell r="E2166">
            <v>2</v>
          </cell>
          <cell r="F2166" t="str">
            <v>DISTRITO - 2</v>
          </cell>
          <cell r="G2166" t="str">
            <v>RI-08</v>
          </cell>
          <cell r="H2166">
            <v>70000</v>
          </cell>
          <cell r="I2166">
            <v>35000</v>
          </cell>
          <cell r="J2166">
            <v>0</v>
          </cell>
          <cell r="K2166">
            <v>35000</v>
          </cell>
          <cell r="L2166">
            <v>0</v>
          </cell>
          <cell r="M2166">
            <v>0</v>
          </cell>
          <cell r="N2166">
            <v>35000</v>
          </cell>
          <cell r="O2166">
            <v>0</v>
          </cell>
          <cell r="P2166">
            <v>0</v>
          </cell>
          <cell r="Q2166">
            <v>2</v>
          </cell>
          <cell r="R2166" t="str">
            <v>OBRAS Y MEDIO AMBIENTE</v>
          </cell>
          <cell r="S2166">
            <v>18</v>
          </cell>
          <cell r="T2166" t="str">
            <v>CONSTRUCCION Y MANTENIMIENTO DE CAMINOS VECINALES</v>
          </cell>
          <cell r="U2166">
            <v>1</v>
          </cell>
          <cell r="V2166" t="str">
            <v>NUEVOS - 2008</v>
          </cell>
          <cell r="W2166">
            <v>2755</v>
          </cell>
        </row>
        <row r="2167">
          <cell r="B2167" t="str">
            <v>B05-19312-00000</v>
          </cell>
          <cell r="C2167" t="str">
            <v>EQUIPAMIENTO MODULO POLICIAL</v>
          </cell>
          <cell r="D2167" t="str">
            <v>HORIZONTES III</v>
          </cell>
          <cell r="E2167">
            <v>2</v>
          </cell>
          <cell r="F2167" t="str">
            <v>DISTRITO - 2</v>
          </cell>
          <cell r="G2167" t="str">
            <v>RI-08</v>
          </cell>
          <cell r="H2167">
            <v>30000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30000</v>
          </cell>
          <cell r="P2167">
            <v>0</v>
          </cell>
          <cell r="Q2167">
            <v>4</v>
          </cell>
          <cell r="R2167" t="str">
            <v>FORTALECIMIENTO INSTITUCIONAL</v>
          </cell>
          <cell r="S2167">
            <v>6</v>
          </cell>
          <cell r="T2167" t="str">
            <v>SERVICIOS DE SEGURIDAD CIUDADANA</v>
          </cell>
          <cell r="U2167">
            <v>1</v>
          </cell>
          <cell r="V2167" t="str">
            <v>NUEVOS - 2008</v>
          </cell>
          <cell r="W2167">
            <v>2757</v>
          </cell>
        </row>
        <row r="2168">
          <cell r="B2168" t="str">
            <v>B05-19329-00000</v>
          </cell>
          <cell r="C2168" t="str">
            <v>EQUIPAMIENTO U.E. AMIG CHACO</v>
          </cell>
          <cell r="D2168" t="str">
            <v>AMIG CHACO</v>
          </cell>
          <cell r="E2168">
            <v>3</v>
          </cell>
          <cell r="F2168" t="str">
            <v>DISTRITO - 3</v>
          </cell>
          <cell r="G2168" t="str">
            <v>RI-08</v>
          </cell>
          <cell r="H2168">
            <v>80000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80000</v>
          </cell>
          <cell r="P2168">
            <v>0</v>
          </cell>
          <cell r="Q2168">
            <v>1</v>
          </cell>
          <cell r="R2168" t="str">
            <v>PROTECCION SOCIAL</v>
          </cell>
          <cell r="S2168">
            <v>1</v>
          </cell>
          <cell r="T2168" t="str">
            <v>SERVICIO DE EDUCACION</v>
          </cell>
          <cell r="U2168">
            <v>1</v>
          </cell>
          <cell r="V2168" t="str">
            <v>NUEVOS - 2008</v>
          </cell>
          <cell r="W2168">
            <v>2758</v>
          </cell>
        </row>
        <row r="2169">
          <cell r="B2169" t="str">
            <v>B05-19223-00000</v>
          </cell>
          <cell r="C2169" t="str">
            <v>ENLOSETADO CALLES NICANOR TORREZ Y ALEJANDRO MAMANI</v>
          </cell>
          <cell r="D2169" t="str">
            <v>24 DE JUNIO</v>
          </cell>
          <cell r="E2169">
            <v>3</v>
          </cell>
          <cell r="F2169" t="str">
            <v>DISTRITO - 3</v>
          </cell>
          <cell r="G2169" t="str">
            <v>RI-08</v>
          </cell>
          <cell r="H2169">
            <v>154569</v>
          </cell>
          <cell r="I2169">
            <v>154569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2</v>
          </cell>
          <cell r="R2169" t="str">
            <v>OBRAS Y MEDIO AMBIENTE</v>
          </cell>
          <cell r="S2169">
            <v>18</v>
          </cell>
          <cell r="T2169" t="str">
            <v>CONSTRUCCION Y MANTENIMIENTO DE CAMINOS VECINALES</v>
          </cell>
          <cell r="U2169">
            <v>1</v>
          </cell>
          <cell r="V2169" t="str">
            <v>NUEVOS - 2008</v>
          </cell>
          <cell r="W2169">
            <v>2759</v>
          </cell>
        </row>
        <row r="2170">
          <cell r="B2170" t="str">
            <v>B05-19050-00000</v>
          </cell>
          <cell r="C2170" t="str">
            <v>ENLOSETADO AV. ABROJO Y CALLE 7</v>
          </cell>
          <cell r="D2170" t="str">
            <v>DISTRITAL D-3</v>
          </cell>
          <cell r="E2170">
            <v>3</v>
          </cell>
          <cell r="F2170" t="str">
            <v>DISTRITO - 3</v>
          </cell>
          <cell r="G2170" t="str">
            <v>RI-08</v>
          </cell>
          <cell r="H2170">
            <v>250000</v>
          </cell>
          <cell r="I2170">
            <v>0</v>
          </cell>
          <cell r="J2170">
            <v>0</v>
          </cell>
          <cell r="K2170">
            <v>250000</v>
          </cell>
          <cell r="L2170">
            <v>0</v>
          </cell>
          <cell r="M2170">
            <v>0</v>
          </cell>
          <cell r="N2170">
            <v>250000</v>
          </cell>
          <cell r="O2170">
            <v>0</v>
          </cell>
          <cell r="P2170">
            <v>0</v>
          </cell>
          <cell r="Q2170">
            <v>2</v>
          </cell>
          <cell r="R2170" t="str">
            <v>OBRAS Y MEDIO AMBIENTE</v>
          </cell>
          <cell r="S2170">
            <v>18</v>
          </cell>
          <cell r="T2170" t="str">
            <v>CONSTRUCCION Y MANTENIMIENTO DE CAMINOS VECINALES</v>
          </cell>
          <cell r="U2170">
            <v>1</v>
          </cell>
          <cell r="V2170" t="str">
            <v>NUEVOS - 2008</v>
          </cell>
          <cell r="W2170">
            <v>2760</v>
          </cell>
        </row>
        <row r="2171">
          <cell r="B2171" t="str">
            <v>B05-19130-00000</v>
          </cell>
          <cell r="C2171" t="str">
            <v>ENLOSETADO CALLE CINTO</v>
          </cell>
          <cell r="D2171" t="str">
            <v>JUAN PABLO II COSMOS 79 U.V. B</v>
          </cell>
          <cell r="E2171">
            <v>3</v>
          </cell>
          <cell r="F2171" t="str">
            <v>DISTRITO - 3</v>
          </cell>
          <cell r="G2171" t="str">
            <v>RI-08</v>
          </cell>
          <cell r="H2171">
            <v>91994</v>
          </cell>
          <cell r="I2171">
            <v>91994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2</v>
          </cell>
          <cell r="R2171" t="str">
            <v>OBRAS Y MEDIO AMBIENTE</v>
          </cell>
          <cell r="S2171">
            <v>18</v>
          </cell>
          <cell r="T2171" t="str">
            <v>CONSTRUCCION Y MANTENIMIENTO DE CAMINOS VECINALES</v>
          </cell>
          <cell r="U2171">
            <v>1</v>
          </cell>
          <cell r="V2171" t="str">
            <v>NUEVOS - 2008</v>
          </cell>
          <cell r="W2171">
            <v>2761</v>
          </cell>
        </row>
        <row r="2172">
          <cell r="B2172" t="str">
            <v>B05-18582-00000</v>
          </cell>
          <cell r="C2172" t="str">
            <v>DOTACION DE CEMENTO PARA CORDONES DE ACERA</v>
          </cell>
          <cell r="D2172" t="str">
            <v>SAN SALVADOR</v>
          </cell>
          <cell r="E2172">
            <v>3</v>
          </cell>
          <cell r="F2172" t="str">
            <v>DISTRITO - 3</v>
          </cell>
          <cell r="G2172" t="str">
            <v>RI-08</v>
          </cell>
          <cell r="H2172">
            <v>15000</v>
          </cell>
          <cell r="I2172">
            <v>15000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2</v>
          </cell>
          <cell r="R2172" t="str">
            <v>OBRAS Y MEDIO AMBIENTE</v>
          </cell>
          <cell r="S2172">
            <v>18</v>
          </cell>
          <cell r="T2172" t="str">
            <v>CONSTRUCCION Y MANTENIMIENTO DE CAMINOS VECINALES</v>
          </cell>
          <cell r="U2172">
            <v>1</v>
          </cell>
          <cell r="V2172" t="str">
            <v>NUEVOS - 2008</v>
          </cell>
          <cell r="W2172">
            <v>2762</v>
          </cell>
        </row>
        <row r="2173">
          <cell r="B2173" t="str">
            <v>B05-18505-00000</v>
          </cell>
          <cell r="C2173" t="str">
            <v>CONSTRUCCION SEDE SOCIAL (FASE II)</v>
          </cell>
          <cell r="D2173" t="str">
            <v>SAN FELIPE</v>
          </cell>
          <cell r="E2173">
            <v>3</v>
          </cell>
          <cell r="F2173" t="str">
            <v>DISTRITO - 3</v>
          </cell>
          <cell r="G2173" t="str">
            <v>RI-08</v>
          </cell>
          <cell r="H2173">
            <v>72000</v>
          </cell>
          <cell r="I2173">
            <v>72000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2</v>
          </cell>
          <cell r="R2173" t="str">
            <v>OBRAS Y MEDIO AMBIENTE</v>
          </cell>
          <cell r="S2173">
            <v>12</v>
          </cell>
          <cell r="T2173" t="str">
            <v>INFRAESTRUCTURA URBANA Y RURAL</v>
          </cell>
          <cell r="U2173">
            <v>1</v>
          </cell>
          <cell r="V2173" t="str">
            <v>NUEVOS - 2008</v>
          </cell>
          <cell r="W2173">
            <v>2764</v>
          </cell>
        </row>
        <row r="2174">
          <cell r="B2174" t="str">
            <v>B05-18259-00000</v>
          </cell>
          <cell r="C2174" t="str">
            <v>CONSTRUCCION CORDONES DE ACERA</v>
          </cell>
          <cell r="D2174" t="str">
            <v>SAN JUAN SECTOR A Y B</v>
          </cell>
          <cell r="E2174">
            <v>3</v>
          </cell>
          <cell r="F2174" t="str">
            <v>DISTRITO - 3</v>
          </cell>
          <cell r="G2174" t="str">
            <v>RI-08</v>
          </cell>
          <cell r="H2174">
            <v>49000</v>
          </cell>
          <cell r="I2174">
            <v>49000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2</v>
          </cell>
          <cell r="R2174" t="str">
            <v>OBRAS Y MEDIO AMBIENTE</v>
          </cell>
          <cell r="S2174">
            <v>18</v>
          </cell>
          <cell r="T2174" t="str">
            <v>CONSTRUCCION Y MANTENIMIENTO DE CAMINOS VECINALES</v>
          </cell>
          <cell r="U2174">
            <v>1</v>
          </cell>
          <cell r="V2174" t="str">
            <v>NUEVOS - 2008</v>
          </cell>
          <cell r="W2174">
            <v>2765</v>
          </cell>
        </row>
        <row r="2175">
          <cell r="B2175" t="str">
            <v>B05-18215-00000</v>
          </cell>
          <cell r="C2175" t="str">
            <v>CONSTRUCCION CANCHA MULTIFUNCIONAL + TINGLADO (FASE V)</v>
          </cell>
          <cell r="D2175" t="str">
            <v>LAS KISWARAS</v>
          </cell>
          <cell r="E2175">
            <v>3</v>
          </cell>
          <cell r="F2175" t="str">
            <v>DISTRITO - 3</v>
          </cell>
          <cell r="G2175" t="str">
            <v>RI-08</v>
          </cell>
          <cell r="H2175">
            <v>160989</v>
          </cell>
          <cell r="I2175">
            <v>160989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2</v>
          </cell>
          <cell r="R2175" t="str">
            <v>OBRAS Y MEDIO AMBIENTE</v>
          </cell>
          <cell r="S2175">
            <v>12</v>
          </cell>
          <cell r="T2175" t="str">
            <v>INFRAESTRUCTURA URBANA Y RURAL</v>
          </cell>
          <cell r="U2175">
            <v>1</v>
          </cell>
          <cell r="V2175" t="str">
            <v>NUEVOS - 2008</v>
          </cell>
          <cell r="W2175">
            <v>2766</v>
          </cell>
        </row>
        <row r="2176">
          <cell r="B2176" t="str">
            <v>B05-19117-00000</v>
          </cell>
          <cell r="C2176" t="str">
            <v>ENLOSETADO CALLE A4 Y PASAJE A</v>
          </cell>
          <cell r="D2176" t="str">
            <v>VILLA DOLORES "F" SECTOR FRANZ TAMAYO</v>
          </cell>
          <cell r="E2176">
            <v>3</v>
          </cell>
          <cell r="F2176" t="str">
            <v>DISTRITO - 3</v>
          </cell>
          <cell r="G2176" t="str">
            <v>RI-08</v>
          </cell>
          <cell r="H2176">
            <v>86611</v>
          </cell>
          <cell r="I2176">
            <v>0</v>
          </cell>
          <cell r="J2176">
            <v>86611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2</v>
          </cell>
          <cell r="R2176" t="str">
            <v>OBRAS Y MEDIO AMBIENTE</v>
          </cell>
          <cell r="S2176">
            <v>18</v>
          </cell>
          <cell r="T2176" t="str">
            <v>CONSTRUCCION Y MANTENIMIENTO DE CAMINOS VECINALES</v>
          </cell>
          <cell r="U2176">
            <v>1</v>
          </cell>
          <cell r="V2176" t="str">
            <v>NUEVOS - 2008</v>
          </cell>
          <cell r="W2176">
            <v>2767</v>
          </cell>
        </row>
        <row r="2177">
          <cell r="B2177" t="str">
            <v>B05-19098-00000</v>
          </cell>
          <cell r="C2177" t="str">
            <v>ENLOSETADO CALLE 19 DE MARZO</v>
          </cell>
          <cell r="D2177" t="str">
            <v>LOZA VASCAL</v>
          </cell>
          <cell r="E2177">
            <v>3</v>
          </cell>
          <cell r="F2177" t="str">
            <v>DISTRITO - 3</v>
          </cell>
          <cell r="G2177" t="str">
            <v>RI-08</v>
          </cell>
          <cell r="H2177">
            <v>15000</v>
          </cell>
          <cell r="I2177">
            <v>15000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2</v>
          </cell>
          <cell r="R2177" t="str">
            <v>OBRAS Y MEDIO AMBIENTE</v>
          </cell>
          <cell r="S2177">
            <v>18</v>
          </cell>
          <cell r="T2177" t="str">
            <v>CONSTRUCCION Y MANTENIMIENTO DE CAMINOS VECINALES</v>
          </cell>
          <cell r="U2177">
            <v>1</v>
          </cell>
          <cell r="V2177" t="str">
            <v>NUEVOS - 2008</v>
          </cell>
          <cell r="W2177">
            <v>2768</v>
          </cell>
        </row>
        <row r="2178">
          <cell r="B2178" t="str">
            <v>B05-18594-00000</v>
          </cell>
          <cell r="C2178" t="str">
            <v>DOTACION DE CEMENTO PARA PISO DE ACERA</v>
          </cell>
          <cell r="D2178" t="str">
            <v>LOZA VASCAL</v>
          </cell>
          <cell r="E2178">
            <v>3</v>
          </cell>
          <cell r="F2178" t="str">
            <v>DISTRITO - 3</v>
          </cell>
          <cell r="G2178" t="str">
            <v>RI-08</v>
          </cell>
          <cell r="H2178">
            <v>13000</v>
          </cell>
          <cell r="I2178">
            <v>13000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2</v>
          </cell>
          <cell r="R2178" t="str">
            <v>OBRAS Y MEDIO AMBIENTE</v>
          </cell>
          <cell r="S2178">
            <v>18</v>
          </cell>
          <cell r="T2178" t="str">
            <v>CONSTRUCCION Y MANTENIMIENTO DE CAMINOS VECINALES</v>
          </cell>
          <cell r="U2178">
            <v>1</v>
          </cell>
          <cell r="V2178" t="str">
            <v>NUEVOS - 2008</v>
          </cell>
          <cell r="W2178">
            <v>2769</v>
          </cell>
        </row>
        <row r="2179">
          <cell r="B2179" t="str">
            <v>B05-19432-00000</v>
          </cell>
          <cell r="C2179" t="str">
            <v>REFACCION PARQUE INFANTIL Y PLAZA</v>
          </cell>
          <cell r="D2179" t="str">
            <v>VILLA  ADELA CENTRAL</v>
          </cell>
          <cell r="E2179">
            <v>3</v>
          </cell>
          <cell r="F2179" t="str">
            <v>DISTRITO - 3</v>
          </cell>
          <cell r="G2179" t="str">
            <v>RI-08</v>
          </cell>
          <cell r="H2179">
            <v>57630</v>
          </cell>
          <cell r="I2179">
            <v>57630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2</v>
          </cell>
          <cell r="R2179" t="str">
            <v>OBRAS Y MEDIO AMBIENTE</v>
          </cell>
          <cell r="S2179">
            <v>12</v>
          </cell>
          <cell r="T2179" t="str">
            <v>INFRAESTRUCTURA URBANA Y RURAL</v>
          </cell>
          <cell r="U2179">
            <v>1</v>
          </cell>
          <cell r="V2179" t="str">
            <v>NUEVOS - 2008</v>
          </cell>
          <cell r="W2179">
            <v>2770</v>
          </cell>
        </row>
        <row r="2180">
          <cell r="B2180" t="str">
            <v>B05-19406-00000</v>
          </cell>
          <cell r="C2180" t="str">
            <v>PAVIMENTADO AV. POQUERANI (ESTUDIOS DE PREINVERSION)</v>
          </cell>
          <cell r="D2180" t="str">
            <v>DISTRITAL D-4</v>
          </cell>
          <cell r="E2180">
            <v>4</v>
          </cell>
          <cell r="F2180" t="str">
            <v>DISTRITO - 4</v>
          </cell>
          <cell r="G2180" t="str">
            <v>RI-08</v>
          </cell>
          <cell r="H2180">
            <v>30000</v>
          </cell>
          <cell r="I2180">
            <v>30000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2</v>
          </cell>
          <cell r="R2180" t="str">
            <v>OBRAS Y MEDIO AMBIENTE</v>
          </cell>
          <cell r="S2180">
            <v>18</v>
          </cell>
          <cell r="T2180" t="str">
            <v>CONSTRUCCION Y MANTENIMIENTO DE CAMINOS VECINALES</v>
          </cell>
          <cell r="U2180">
            <v>1</v>
          </cell>
          <cell r="V2180" t="str">
            <v>NUEVOS - 2008</v>
          </cell>
          <cell r="W2180">
            <v>2771</v>
          </cell>
        </row>
        <row r="2181">
          <cell r="B2181" t="str">
            <v>B05-18617-00000</v>
          </cell>
          <cell r="C2181" t="str">
            <v>DOTACION DE LOSETAS CALLE 15 (COMPLEMENTACION)</v>
          </cell>
          <cell r="D2181" t="str">
            <v>VILLA TUNARI 3RA. SECCION</v>
          </cell>
          <cell r="E2181">
            <v>4</v>
          </cell>
          <cell r="F2181" t="str">
            <v>DISTRITO - 4</v>
          </cell>
          <cell r="G2181" t="str">
            <v>RI-08</v>
          </cell>
          <cell r="H2181">
            <v>40000</v>
          </cell>
          <cell r="I2181">
            <v>28274</v>
          </cell>
          <cell r="J2181">
            <v>11726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2</v>
          </cell>
          <cell r="R2181" t="str">
            <v>OBRAS Y MEDIO AMBIENTE</v>
          </cell>
          <cell r="S2181">
            <v>18</v>
          </cell>
          <cell r="T2181" t="str">
            <v>CONSTRUCCION Y MANTENIMIENTO DE CAMINOS VECINALES</v>
          </cell>
          <cell r="U2181">
            <v>1</v>
          </cell>
          <cell r="V2181" t="str">
            <v>NUEVOS - 2008</v>
          </cell>
          <cell r="W2181">
            <v>2772</v>
          </cell>
        </row>
        <row r="2182">
          <cell r="B2182" t="str">
            <v>B05-18224-00000</v>
          </cell>
          <cell r="C2182" t="str">
            <v>CONSTRUCCION CENTRO ARTESANAL DE CAPACITACION Y PRODUCCION</v>
          </cell>
          <cell r="D2182" t="str">
            <v>SAN FELIPE DE SEQUE SECTOR 6</v>
          </cell>
          <cell r="E2182">
            <v>4</v>
          </cell>
          <cell r="F2182" t="str">
            <v>DISTRITO - 4</v>
          </cell>
          <cell r="G2182" t="str">
            <v>RI-08</v>
          </cell>
          <cell r="H2182">
            <v>43000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43000</v>
          </cell>
          <cell r="P2182">
            <v>0</v>
          </cell>
          <cell r="Q2182">
            <v>2</v>
          </cell>
          <cell r="R2182" t="str">
            <v>OBRAS Y MEDIO AMBIENTE</v>
          </cell>
          <cell r="S2182">
            <v>12</v>
          </cell>
          <cell r="T2182" t="str">
            <v>INFRAESTRUCTURA URBANA Y RURAL</v>
          </cell>
          <cell r="U2182">
            <v>1</v>
          </cell>
          <cell r="V2182" t="str">
            <v>NUEVOS - 2008</v>
          </cell>
          <cell r="W2182">
            <v>2773</v>
          </cell>
        </row>
        <row r="2183">
          <cell r="B2183" t="str">
            <v>B05-18760-00000</v>
          </cell>
          <cell r="C2183" t="str">
            <v>DOTACION DE MATERIALES DE CONSTRUCCION PARA CORDONES DE ACERA (FASE II)</v>
          </cell>
          <cell r="D2183" t="str">
            <v>SAN FELIPE DE SEQUE SECTOR 3</v>
          </cell>
          <cell r="E2183">
            <v>4</v>
          </cell>
          <cell r="F2183" t="str">
            <v>DISTRITO - 4</v>
          </cell>
          <cell r="G2183" t="str">
            <v>RI-08</v>
          </cell>
          <cell r="H2183">
            <v>13841</v>
          </cell>
          <cell r="I2183">
            <v>11965</v>
          </cell>
          <cell r="J2183">
            <v>1876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2</v>
          </cell>
          <cell r="R2183" t="str">
            <v>OBRAS Y MEDIO AMBIENTE</v>
          </cell>
          <cell r="S2183">
            <v>18</v>
          </cell>
          <cell r="T2183" t="str">
            <v>CONSTRUCCION Y MANTENIMIENTO DE CAMINOS VECINALES</v>
          </cell>
          <cell r="U2183">
            <v>1</v>
          </cell>
          <cell r="V2183" t="str">
            <v>NUEVOS - 2008</v>
          </cell>
          <cell r="W2183">
            <v>2774</v>
          </cell>
        </row>
        <row r="2184">
          <cell r="B2184" t="str">
            <v>B05-18815-00000</v>
          </cell>
          <cell r="C2184" t="str">
            <v>DOTACION DE MATERIALES DE CONSTRUCCION PARA ENLOSETADO CALLES ENRIQUE JOSE BARRONA, CIRILO VILLABERDE Y JUAN B</v>
          </cell>
          <cell r="D2184" t="str">
            <v>VILLA YUNGUYO</v>
          </cell>
          <cell r="E2184">
            <v>4</v>
          </cell>
          <cell r="F2184" t="str">
            <v>DISTRITO - 4</v>
          </cell>
          <cell r="G2184" t="str">
            <v>RI-08</v>
          </cell>
          <cell r="H2184">
            <v>99999</v>
          </cell>
          <cell r="I2184">
            <v>99999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2</v>
          </cell>
          <cell r="R2184" t="str">
            <v>OBRAS Y MEDIO AMBIENTE</v>
          </cell>
          <cell r="S2184">
            <v>18</v>
          </cell>
          <cell r="T2184" t="str">
            <v>CONSTRUCCION Y MANTENIMIENTO DE CAMINOS VECINALES</v>
          </cell>
          <cell r="U2184">
            <v>1</v>
          </cell>
          <cell r="V2184" t="str">
            <v>NUEVOS - 2008</v>
          </cell>
          <cell r="W2184">
            <v>2775</v>
          </cell>
        </row>
        <row r="2185">
          <cell r="B2185" t="str">
            <v>B05-18821-00000</v>
          </cell>
          <cell r="C2185" t="str">
            <v>DOTACION DE MATERIALES DE CONSTRUCCION PARA ENLOSETADO CALLES TEODORO TORREZ, JOSE TABLADA Y JULIO TORREZ</v>
          </cell>
          <cell r="D2185" t="str">
            <v>VILLA YUNGUYO</v>
          </cell>
          <cell r="E2185">
            <v>4</v>
          </cell>
          <cell r="F2185" t="str">
            <v>DISTRITO - 4</v>
          </cell>
          <cell r="G2185" t="str">
            <v>RI-08</v>
          </cell>
          <cell r="H2185">
            <v>99999</v>
          </cell>
          <cell r="I2185">
            <v>99999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2</v>
          </cell>
          <cell r="R2185" t="str">
            <v>OBRAS Y MEDIO AMBIENTE</v>
          </cell>
          <cell r="S2185">
            <v>18</v>
          </cell>
          <cell r="T2185" t="str">
            <v>CONSTRUCCION Y MANTENIMIENTO DE CAMINOS VECINALES</v>
          </cell>
          <cell r="U2185">
            <v>1</v>
          </cell>
          <cell r="V2185" t="str">
            <v>NUEVOS - 2008</v>
          </cell>
          <cell r="W2185">
            <v>2776</v>
          </cell>
        </row>
        <row r="2186">
          <cell r="B2186" t="str">
            <v>B05-18817-00000</v>
          </cell>
          <cell r="C2186" t="str">
            <v>DOTACION DE MATERIALES DE CONSTRUCCION PARA ENLOSETADO CALLES JAVIER VIANA Y RAMON YEPES (FASE I)</v>
          </cell>
          <cell r="D2186" t="str">
            <v>VILLA YUNGUYO</v>
          </cell>
          <cell r="E2186">
            <v>4</v>
          </cell>
          <cell r="F2186" t="str">
            <v>DISTRITO - 4</v>
          </cell>
          <cell r="G2186" t="str">
            <v>RI-08</v>
          </cell>
          <cell r="H2186">
            <v>99999</v>
          </cell>
          <cell r="I2186">
            <v>0</v>
          </cell>
          <cell r="J2186">
            <v>99999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2</v>
          </cell>
          <cell r="R2186" t="str">
            <v>OBRAS Y MEDIO AMBIENTE</v>
          </cell>
          <cell r="S2186">
            <v>18</v>
          </cell>
          <cell r="T2186" t="str">
            <v>CONSTRUCCION Y MANTENIMIENTO DE CAMINOS VECINALES</v>
          </cell>
          <cell r="U2186">
            <v>1</v>
          </cell>
          <cell r="V2186" t="str">
            <v>NUEVOS - 2008</v>
          </cell>
          <cell r="W2186">
            <v>2777</v>
          </cell>
        </row>
        <row r="2187">
          <cell r="B2187" t="str">
            <v>B05-18767-00000</v>
          </cell>
          <cell r="C2187" t="str">
            <v>DOTACION DE MATERIALES DE CONSTRUCCION PARA CORDONES Y PISO DE ACERA</v>
          </cell>
          <cell r="D2187" t="str">
            <v>CHIJINI ALTO 1</v>
          </cell>
          <cell r="E2187">
            <v>3</v>
          </cell>
          <cell r="F2187" t="str">
            <v>DISTRITO - 3</v>
          </cell>
          <cell r="G2187" t="str">
            <v>RI-08</v>
          </cell>
          <cell r="H2187">
            <v>49378</v>
          </cell>
          <cell r="I2187">
            <v>49378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2</v>
          </cell>
          <cell r="R2187" t="str">
            <v>OBRAS Y MEDIO AMBIENTE</v>
          </cell>
          <cell r="S2187">
            <v>18</v>
          </cell>
          <cell r="T2187" t="str">
            <v>CONSTRUCCION Y MANTENIMIENTO DE CAMINOS VECINALES</v>
          </cell>
          <cell r="U2187">
            <v>1</v>
          </cell>
          <cell r="V2187" t="str">
            <v>NUEVOS - 2008</v>
          </cell>
          <cell r="W2187">
            <v>2778</v>
          </cell>
        </row>
        <row r="2188">
          <cell r="B2188" t="str">
            <v>B05-18126-00000</v>
          </cell>
          <cell r="C2188" t="str">
            <v>CANALIZACION AV. KANTUTANI (VARIANTE)</v>
          </cell>
          <cell r="D2188" t="str">
            <v>DISTRITAL</v>
          </cell>
          <cell r="E2188">
            <v>15</v>
          </cell>
          <cell r="F2188" t="str">
            <v>DISTRITAL</v>
          </cell>
          <cell r="G2188" t="str">
            <v>RI-08</v>
          </cell>
          <cell r="H2188">
            <v>90000</v>
          </cell>
          <cell r="I2188">
            <v>90000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2</v>
          </cell>
          <cell r="R2188" t="str">
            <v>OBRAS Y MEDIO AMBIENTE</v>
          </cell>
          <cell r="S2188">
            <v>16</v>
          </cell>
          <cell r="T2188" t="str">
            <v>TRATAMIENTO DE CUENCAS</v>
          </cell>
          <cell r="U2188">
            <v>1</v>
          </cell>
          <cell r="V2188" t="str">
            <v>NUEVOS - 2008</v>
          </cell>
          <cell r="W2188">
            <v>2779</v>
          </cell>
        </row>
        <row r="2189">
          <cell r="B2189" t="str">
            <v/>
          </cell>
          <cell r="C2189" t="str">
            <v>CAPACITACIÓN Y ASISTENCIA TECNICA AL SECTOR AGROPECUARIO</v>
          </cell>
          <cell r="D2189" t="str">
            <v>DISTRITAL</v>
          </cell>
          <cell r="E2189">
            <v>15</v>
          </cell>
          <cell r="F2189" t="str">
            <v>DISTRITAL</v>
          </cell>
          <cell r="G2189" t="str">
            <v>RI-08</v>
          </cell>
          <cell r="H2189">
            <v>27000</v>
          </cell>
          <cell r="I2189">
            <v>0</v>
          </cell>
          <cell r="J2189">
            <v>0</v>
          </cell>
          <cell r="K2189">
            <v>27000</v>
          </cell>
          <cell r="L2189">
            <v>0</v>
          </cell>
          <cell r="M2189">
            <v>0</v>
          </cell>
          <cell r="N2189">
            <v>27000</v>
          </cell>
          <cell r="O2189">
            <v>0</v>
          </cell>
          <cell r="P2189">
            <v>0</v>
          </cell>
          <cell r="Q2189">
            <v>3</v>
          </cell>
          <cell r="R2189" t="str">
            <v>DESARROLLO ECONOMICO - PRODUCTIVO</v>
          </cell>
          <cell r="S2189">
            <v>7</v>
          </cell>
          <cell r="T2189" t="str">
            <v>PROMOCION Y FOMENTO A LA PRODUCCION AGROPECUARIO</v>
          </cell>
          <cell r="U2189">
            <v>1</v>
          </cell>
          <cell r="V2189" t="str">
            <v>NUEVOS - 2008</v>
          </cell>
          <cell r="W2189">
            <v>2780</v>
          </cell>
        </row>
        <row r="2190">
          <cell r="B2190" t="str">
            <v>B05-19297-00000</v>
          </cell>
          <cell r="C2190" t="str">
            <v>EQUIPAMIENTO CEMENTERIOS MUNICIPALES</v>
          </cell>
          <cell r="D2190" t="str">
            <v>DISTRITAL</v>
          </cell>
          <cell r="E2190">
            <v>15</v>
          </cell>
          <cell r="F2190" t="str">
            <v>DISTRITAL</v>
          </cell>
          <cell r="G2190" t="str">
            <v>RI-08</v>
          </cell>
          <cell r="H2190">
            <v>15000</v>
          </cell>
          <cell r="I2190">
            <v>15000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4</v>
          </cell>
          <cell r="R2190" t="str">
            <v>FORTALECIMIENTO INSTITUCIONAL</v>
          </cell>
          <cell r="S2190">
            <v>20</v>
          </cell>
          <cell r="T2190" t="str">
            <v>FORTALECIMIENTO MUNICIPAL</v>
          </cell>
          <cell r="U2190">
            <v>1</v>
          </cell>
          <cell r="V2190" t="str">
            <v>NUEVOS - 2008</v>
          </cell>
          <cell r="W2190">
            <v>2781</v>
          </cell>
        </row>
        <row r="2191">
          <cell r="B2191" t="str">
            <v>B05-18787-00000</v>
          </cell>
          <cell r="C2191" t="str">
            <v>DOTACIÓN DE MATERIALES DE CONSTRUCCIÓN PARA ENLOSETADO CALLE CHOROLQUE</v>
          </cell>
          <cell r="D2191" t="str">
            <v>HUAYNA POTOSI 1RA SECCIÓN</v>
          </cell>
          <cell r="E2191">
            <v>5</v>
          </cell>
          <cell r="F2191" t="str">
            <v>DISTRITO - 5</v>
          </cell>
          <cell r="G2191" t="str">
            <v>RI-08</v>
          </cell>
          <cell r="H2191">
            <v>25000</v>
          </cell>
          <cell r="I2191">
            <v>25000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2</v>
          </cell>
          <cell r="R2191" t="str">
            <v>OBRAS Y MEDIO AMBIENTE</v>
          </cell>
          <cell r="S2191">
            <v>18</v>
          </cell>
          <cell r="T2191" t="str">
            <v>CONSTRUCCION Y MANTENIMIENTO DE CAMINOS VECINALES</v>
          </cell>
          <cell r="U2191">
            <v>1</v>
          </cell>
          <cell r="V2191" t="str">
            <v>NUEVOS - 2008</v>
          </cell>
          <cell r="W2191">
            <v>2782</v>
          </cell>
        </row>
        <row r="2192">
          <cell r="B2192" t="str">
            <v>B05-19151-00000</v>
          </cell>
          <cell r="C2192" t="str">
            <v>ENLOSETADO CALLE MARIA MERCEDES (FASE I)</v>
          </cell>
          <cell r="D2192" t="str">
            <v>EL INGENIO D-1 U.V.2</v>
          </cell>
          <cell r="E2192">
            <v>5</v>
          </cell>
          <cell r="F2192" t="str">
            <v>DISTRITO - 5</v>
          </cell>
          <cell r="G2192" t="str">
            <v>RI-08</v>
          </cell>
          <cell r="H2192">
            <v>50000</v>
          </cell>
          <cell r="I2192">
            <v>0</v>
          </cell>
          <cell r="J2192">
            <v>0</v>
          </cell>
          <cell r="K2192">
            <v>50000</v>
          </cell>
          <cell r="L2192">
            <v>0</v>
          </cell>
          <cell r="M2192">
            <v>0</v>
          </cell>
          <cell r="N2192">
            <v>50000</v>
          </cell>
          <cell r="O2192">
            <v>0</v>
          </cell>
          <cell r="P2192">
            <v>0</v>
          </cell>
          <cell r="Q2192">
            <v>2</v>
          </cell>
          <cell r="R2192" t="str">
            <v>OBRAS Y MEDIO AMBIENTE</v>
          </cell>
          <cell r="S2192">
            <v>18</v>
          </cell>
          <cell r="T2192" t="str">
            <v>CONSTRUCCION Y MANTENIMIENTO DE CAMINOS VECINALES</v>
          </cell>
          <cell r="U2192">
            <v>1</v>
          </cell>
          <cell r="V2192" t="str">
            <v>NUEVOS - 2008</v>
          </cell>
          <cell r="W2192">
            <v>2783</v>
          </cell>
        </row>
        <row r="2193">
          <cell r="B2193" t="str">
            <v>B05-18781-00000</v>
          </cell>
          <cell r="C2193" t="str">
            <v>DOTACIÓN DE MATERIALES DE CONSTRUCCIÓN PARA ENLOSETADO CALLE 22 A PANAMA Y CHACOMA</v>
          </cell>
          <cell r="D2193" t="str">
            <v>HUAYNA POTOSI 3RA SECCION</v>
          </cell>
          <cell r="E2193">
            <v>5</v>
          </cell>
          <cell r="F2193" t="str">
            <v>DISTRITO - 5</v>
          </cell>
          <cell r="G2193" t="str">
            <v>RI-08</v>
          </cell>
          <cell r="H2193">
            <v>53963</v>
          </cell>
          <cell r="I2193">
            <v>0</v>
          </cell>
          <cell r="J2193">
            <v>53963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2</v>
          </cell>
          <cell r="R2193" t="str">
            <v>OBRAS Y MEDIO AMBIENTE</v>
          </cell>
          <cell r="S2193">
            <v>18</v>
          </cell>
          <cell r="T2193" t="str">
            <v>CONSTRUCCION Y MANTENIMIENTO DE CAMINOS VECINALES</v>
          </cell>
          <cell r="U2193">
            <v>1</v>
          </cell>
          <cell r="V2193" t="str">
            <v>NUEVOS - 2008</v>
          </cell>
          <cell r="W2193">
            <v>2784</v>
          </cell>
        </row>
        <row r="2194">
          <cell r="B2194" t="str">
            <v>B05-18636-00000</v>
          </cell>
          <cell r="C2194" t="str">
            <v>DOTACIÓN DE LOSETAS CALLE QUINTIN (COMPLEMENTACIÓN)</v>
          </cell>
          <cell r="D2194" t="str">
            <v>GERMAN BUSCH 1-1-3</v>
          </cell>
          <cell r="E2194">
            <v>5</v>
          </cell>
          <cell r="F2194" t="str">
            <v>DISTRITO - 5</v>
          </cell>
          <cell r="G2194" t="str">
            <v>RI-08</v>
          </cell>
          <cell r="H2194">
            <v>14414</v>
          </cell>
          <cell r="I2194">
            <v>8920</v>
          </cell>
          <cell r="J2194">
            <v>5494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2</v>
          </cell>
          <cell r="R2194" t="str">
            <v>OBRAS Y MEDIO AMBIENTE</v>
          </cell>
          <cell r="S2194">
            <v>18</v>
          </cell>
          <cell r="T2194" t="str">
            <v>CONSTRUCCION Y MANTENIMIENTO DE CAMINOS VECINALES</v>
          </cell>
          <cell r="U2194">
            <v>1</v>
          </cell>
          <cell r="V2194" t="str">
            <v>NUEVOS - 2008</v>
          </cell>
          <cell r="W2194">
            <v>2785</v>
          </cell>
        </row>
        <row r="2195">
          <cell r="B2195" t="str">
            <v>B05-18850-00000</v>
          </cell>
          <cell r="C2195" t="str">
            <v>DOTACIÓN DE MATERIALES DE CONSTRUCCIÓN PARA SEDE SOCIAL (CONCLUSIÓN)</v>
          </cell>
          <cell r="D2195" t="str">
            <v>ANEXO VILLA ESPERANZA</v>
          </cell>
          <cell r="E2195">
            <v>5</v>
          </cell>
          <cell r="F2195" t="str">
            <v>DISTRITO - 5</v>
          </cell>
          <cell r="G2195" t="str">
            <v>RI-08</v>
          </cell>
          <cell r="H2195">
            <v>27970</v>
          </cell>
          <cell r="I2195">
            <v>27970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2</v>
          </cell>
          <cell r="R2195" t="str">
            <v>OBRAS Y MEDIO AMBIENTE</v>
          </cell>
          <cell r="S2195">
            <v>12</v>
          </cell>
          <cell r="T2195" t="str">
            <v>INFRAESTRUCTURA URBANA Y RURAL</v>
          </cell>
          <cell r="U2195">
            <v>1</v>
          </cell>
          <cell r="V2195" t="str">
            <v>NUEVOS - 2008</v>
          </cell>
          <cell r="W2195">
            <v>2786</v>
          </cell>
        </row>
        <row r="2196">
          <cell r="B2196" t="str">
            <v>B05-19160-00000</v>
          </cell>
          <cell r="C2196" t="str">
            <v>ENLOSETADO CALLE NARCIZO CAMPERO</v>
          </cell>
          <cell r="D2196" t="str">
            <v>COMPLEMENTO MERCURIO</v>
          </cell>
          <cell r="E2196">
            <v>5</v>
          </cell>
          <cell r="F2196" t="str">
            <v>DISTRITO - 5</v>
          </cell>
          <cell r="G2196" t="str">
            <v>RI-08</v>
          </cell>
          <cell r="H2196">
            <v>35000</v>
          </cell>
          <cell r="I2196">
            <v>0</v>
          </cell>
          <cell r="J2196">
            <v>0</v>
          </cell>
          <cell r="K2196">
            <v>35000</v>
          </cell>
          <cell r="L2196">
            <v>0</v>
          </cell>
          <cell r="M2196">
            <v>0</v>
          </cell>
          <cell r="N2196">
            <v>35000</v>
          </cell>
          <cell r="O2196">
            <v>0</v>
          </cell>
          <cell r="P2196">
            <v>0</v>
          </cell>
          <cell r="Q2196">
            <v>2</v>
          </cell>
          <cell r="R2196" t="str">
            <v>OBRAS Y MEDIO AMBIENTE</v>
          </cell>
          <cell r="S2196">
            <v>18</v>
          </cell>
          <cell r="T2196" t="str">
            <v>CONSTRUCCION Y MANTENIMIENTO DE CAMINOS VECINALES</v>
          </cell>
          <cell r="U2196">
            <v>1</v>
          </cell>
          <cell r="V2196" t="str">
            <v>NUEVOS - 2008</v>
          </cell>
          <cell r="W2196">
            <v>2787</v>
          </cell>
        </row>
        <row r="2197">
          <cell r="B2197" t="str">
            <v>B05-18609-00000</v>
          </cell>
          <cell r="C2197" t="str">
            <v>DOTACIÓN DE LOSETAS + CAPA BASE Y CEMENTO CALLE LARIPATA ENTRE AV. COHONI PUERTO ACOSTA Y ESCOMA (COMPLEMENTACIÓN)</v>
          </cell>
          <cell r="D2197" t="str">
            <v>VILLA INGAVI</v>
          </cell>
          <cell r="E2197">
            <v>5</v>
          </cell>
          <cell r="F2197" t="str">
            <v>DISTRITO - 5</v>
          </cell>
          <cell r="G2197" t="str">
            <v>RI-08</v>
          </cell>
          <cell r="H2197">
            <v>22450</v>
          </cell>
          <cell r="I2197">
            <v>22450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2</v>
          </cell>
          <cell r="R2197" t="str">
            <v>OBRAS Y MEDIO AMBIENTE</v>
          </cell>
          <cell r="S2197">
            <v>18</v>
          </cell>
          <cell r="T2197" t="str">
            <v>CONSTRUCCION Y MANTENIMIENTO DE CAMINOS VECINALES</v>
          </cell>
          <cell r="U2197">
            <v>1</v>
          </cell>
          <cell r="V2197" t="str">
            <v>NUEVOS - 2008</v>
          </cell>
          <cell r="W2197">
            <v>2788</v>
          </cell>
        </row>
        <row r="2198">
          <cell r="B2198" t="str">
            <v/>
          </cell>
          <cell r="C2198" t="str">
            <v>ALQUILER DE MAQUINARIA PESADA</v>
          </cell>
          <cell r="D2198" t="str">
            <v>HUAYNA POTOSI 3RA SECCIÓN</v>
          </cell>
          <cell r="E2198">
            <v>5</v>
          </cell>
          <cell r="F2198" t="str">
            <v>DISTRITO - 5</v>
          </cell>
          <cell r="G2198" t="str">
            <v>RI-08</v>
          </cell>
          <cell r="H2198">
            <v>30000</v>
          </cell>
          <cell r="I2198">
            <v>30000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2</v>
          </cell>
          <cell r="R2198" t="str">
            <v>OBRAS Y MEDIO AMBIENTE</v>
          </cell>
          <cell r="S2198">
            <v>18</v>
          </cell>
          <cell r="T2198" t="str">
            <v>CONSTRUCCION Y MANTENIMIENTO DE CAMINOS VECINALES</v>
          </cell>
          <cell r="U2198">
            <v>1</v>
          </cell>
          <cell r="V2198" t="str">
            <v>NUEVOS - 2008</v>
          </cell>
          <cell r="W2198">
            <v>2789</v>
          </cell>
        </row>
        <row r="2199">
          <cell r="B2199" t="str">
            <v>B05-18433-00000</v>
          </cell>
          <cell r="C2199" t="str">
            <v>CONSTRUCCIÓN MURO PERIMETRAL EN SEDE SOCIAL (FASE I)</v>
          </cell>
          <cell r="D2199" t="str">
            <v>EL INGENIO D-2 U.V. 2</v>
          </cell>
          <cell r="E2199">
            <v>5</v>
          </cell>
          <cell r="F2199" t="str">
            <v>DISTRITO - 5</v>
          </cell>
          <cell r="G2199" t="str">
            <v>RI-08</v>
          </cell>
          <cell r="H2199">
            <v>43665</v>
          </cell>
          <cell r="I2199">
            <v>43665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2</v>
          </cell>
          <cell r="R2199" t="str">
            <v>OBRAS Y MEDIO AMBIENTE</v>
          </cell>
          <cell r="S2199">
            <v>12</v>
          </cell>
          <cell r="T2199" t="str">
            <v>INFRAESTRUCTURA URBANA Y RURAL</v>
          </cell>
          <cell r="U2199">
            <v>1</v>
          </cell>
          <cell r="V2199" t="str">
            <v>NUEVOS - 2008</v>
          </cell>
          <cell r="W2199">
            <v>2790</v>
          </cell>
        </row>
        <row r="2200">
          <cell r="B2200" t="str">
            <v>B05-18245-00000</v>
          </cell>
          <cell r="C2200" t="str">
            <v>CONSTRUCCIÓN CENTRO CULTURAL VILLA ESPERANZA (FASE IV)</v>
          </cell>
          <cell r="D2200" t="str">
            <v>PLAN VIVIENDA</v>
          </cell>
          <cell r="E2200">
            <v>5</v>
          </cell>
          <cell r="F2200" t="str">
            <v>DISTRITO - 5</v>
          </cell>
          <cell r="G2200" t="str">
            <v>RI-08</v>
          </cell>
          <cell r="H2200">
            <v>109916</v>
          </cell>
          <cell r="I2200">
            <v>109916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2</v>
          </cell>
          <cell r="R2200" t="str">
            <v>OBRAS Y MEDIO AMBIENTE</v>
          </cell>
          <cell r="S2200">
            <v>12</v>
          </cell>
          <cell r="T2200" t="str">
            <v>INFRAESTRUCTURA URBANA Y RURAL</v>
          </cell>
          <cell r="U2200">
            <v>1</v>
          </cell>
          <cell r="V2200" t="str">
            <v>NUEVOS - 2008</v>
          </cell>
          <cell r="W2200">
            <v>2791</v>
          </cell>
        </row>
        <row r="2201">
          <cell r="B2201" t="str">
            <v>B05-18252-00000</v>
          </cell>
          <cell r="C2201" t="str">
            <v>CONSTRUCCION CENTRO INFANTIL MANITOS (FASE I)</v>
          </cell>
          <cell r="D2201" t="str">
            <v>HORIZONTES II</v>
          </cell>
          <cell r="E2201">
            <v>2</v>
          </cell>
          <cell r="F2201" t="str">
            <v>DISTRITO - 2</v>
          </cell>
          <cell r="G2201" t="str">
            <v>RI-08</v>
          </cell>
          <cell r="H2201">
            <v>350000</v>
          </cell>
          <cell r="I2201">
            <v>200000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150000</v>
          </cell>
          <cell r="Q2201">
            <v>1</v>
          </cell>
          <cell r="R2201" t="str">
            <v>PROTECCION SOCIAL</v>
          </cell>
          <cell r="S2201">
            <v>5</v>
          </cell>
          <cell r="T2201" t="str">
            <v>PROMOCION Y POLITICAS DE GENERO</v>
          </cell>
          <cell r="U2201">
            <v>1</v>
          </cell>
          <cell r="V2201" t="str">
            <v>NUEVOS - 2008</v>
          </cell>
          <cell r="W2201">
            <v>2792</v>
          </cell>
        </row>
        <row r="2202">
          <cell r="B2202" t="str">
            <v>B05-18419-00000</v>
          </cell>
          <cell r="C2202" t="str">
            <v>CONSTRUCCION MODULO POLICIAL</v>
          </cell>
          <cell r="D2202" t="str">
            <v>CUPILUPACA</v>
          </cell>
          <cell r="E2202">
            <v>2</v>
          </cell>
          <cell r="F2202" t="str">
            <v>DISTRITO - 2</v>
          </cell>
          <cell r="G2202" t="str">
            <v>RI-08</v>
          </cell>
          <cell r="H2202">
            <v>50000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50000</v>
          </cell>
          <cell r="P2202">
            <v>0</v>
          </cell>
          <cell r="Q2202">
            <v>2</v>
          </cell>
          <cell r="R2202" t="str">
            <v>OBRAS Y MEDIO AMBIENTE</v>
          </cell>
          <cell r="S2202">
            <v>6</v>
          </cell>
          <cell r="T2202" t="str">
            <v>SERVICIOS DE SEGURIDAD CIUDADANA</v>
          </cell>
          <cell r="U2202">
            <v>1</v>
          </cell>
          <cell r="V2202" t="str">
            <v>NUEVOS - 2008</v>
          </cell>
          <cell r="W2202">
            <v>2793</v>
          </cell>
        </row>
        <row r="2203">
          <cell r="B2203" t="str">
            <v>B05-18250-00000</v>
          </cell>
          <cell r="C2203" t="str">
            <v>CONSTRUCCION CENTRO DE SALUD (CONCLUSION)</v>
          </cell>
          <cell r="D2203" t="str">
            <v>6 DE JUNIO</v>
          </cell>
          <cell r="E2203">
            <v>2</v>
          </cell>
          <cell r="F2203" t="str">
            <v>DISTRITO - 2</v>
          </cell>
          <cell r="G2203" t="str">
            <v>RI-08</v>
          </cell>
          <cell r="H2203">
            <v>200000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200000</v>
          </cell>
          <cell r="P2203">
            <v>0</v>
          </cell>
          <cell r="Q2203">
            <v>1</v>
          </cell>
          <cell r="R2203" t="str">
            <v>PROTECCION SOCIAL</v>
          </cell>
          <cell r="S2203">
            <v>2</v>
          </cell>
          <cell r="T2203" t="str">
            <v>SERVICIO DE SALUD</v>
          </cell>
          <cell r="U2203">
            <v>1</v>
          </cell>
          <cell r="V2203" t="str">
            <v>NUEVOS - 2008</v>
          </cell>
          <cell r="W2203">
            <v>2794</v>
          </cell>
        </row>
        <row r="2204">
          <cell r="B2204" t="str">
            <v>B05-19323-00000</v>
          </cell>
          <cell r="C2204" t="str">
            <v>EQUIPAMIENTO SUBALCALDIA D-2 (CARRO CANASTA)</v>
          </cell>
          <cell r="D2204" t="str">
            <v>DISTRITAL D-2</v>
          </cell>
          <cell r="E2204">
            <v>2</v>
          </cell>
          <cell r="F2204" t="str">
            <v>DISTRITO - 2</v>
          </cell>
          <cell r="G2204" t="str">
            <v>RI-08</v>
          </cell>
          <cell r="H2204">
            <v>430000</v>
          </cell>
          <cell r="I2204">
            <v>0</v>
          </cell>
          <cell r="J2204">
            <v>430000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4</v>
          </cell>
          <cell r="R2204" t="str">
            <v>FORTALECIMIENTO INSTITUCIONAL</v>
          </cell>
          <cell r="S2204">
            <v>28</v>
          </cell>
          <cell r="T2204" t="str">
            <v>FORTALECIMIENTO SUB ALCALDIAS DISTRITALES</v>
          </cell>
          <cell r="U2204">
            <v>1</v>
          </cell>
          <cell r="V2204" t="str">
            <v>NUEVOS - 2008</v>
          </cell>
          <cell r="W2204">
            <v>2795</v>
          </cell>
        </row>
        <row r="2205">
          <cell r="B2205" t="str">
            <v>B05-19373-00000</v>
          </cell>
          <cell r="C2205" t="str">
            <v>EXPROPIACION DE TERRENO PARA SEDE SOCIAL (VILLA CONCEPCION)</v>
          </cell>
          <cell r="D2205" t="str">
            <v>DISTRITAL D-2</v>
          </cell>
          <cell r="E2205">
            <v>2</v>
          </cell>
          <cell r="F2205" t="str">
            <v>DISTRITO - 2</v>
          </cell>
          <cell r="G2205" t="str">
            <v>RI-08</v>
          </cell>
          <cell r="H2205">
            <v>120000</v>
          </cell>
          <cell r="I2205">
            <v>100000</v>
          </cell>
          <cell r="J2205">
            <v>20000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2</v>
          </cell>
          <cell r="R2205" t="str">
            <v>OBRAS Y MEDIO AMBIENTE</v>
          </cell>
          <cell r="S2205">
            <v>12</v>
          </cell>
          <cell r="T2205" t="str">
            <v>INFRAESTRUCTURA URBANA Y RURAL</v>
          </cell>
          <cell r="U2205">
            <v>1</v>
          </cell>
          <cell r="V2205" t="str">
            <v>NUEVOS - 2008</v>
          </cell>
          <cell r="W2205">
            <v>2796</v>
          </cell>
        </row>
        <row r="2206">
          <cell r="B2206" t="str">
            <v/>
          </cell>
          <cell r="C2206" t="str">
            <v>DOTACION DE MATERIAL DEPORTIVO A UNIDADES EDUCATIVAS</v>
          </cell>
          <cell r="D2206" t="str">
            <v>DISTRITAL D-2</v>
          </cell>
          <cell r="E2206">
            <v>2</v>
          </cell>
          <cell r="F2206" t="str">
            <v>DISTRITO - 2</v>
          </cell>
          <cell r="G2206" t="str">
            <v>RI-08</v>
          </cell>
          <cell r="H2206">
            <v>50000</v>
          </cell>
          <cell r="I2206">
            <v>0</v>
          </cell>
          <cell r="J2206">
            <v>50000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1</v>
          </cell>
          <cell r="R2206" t="str">
            <v>PROTECCION SOCIAL</v>
          </cell>
          <cell r="S2206">
            <v>4</v>
          </cell>
          <cell r="T2206" t="str">
            <v>DESARROLLO Y PROMOCION DEL DEPORTE</v>
          </cell>
          <cell r="U2206">
            <v>1</v>
          </cell>
          <cell r="V2206" t="str">
            <v>NUEVOS - 2008</v>
          </cell>
          <cell r="W2206">
            <v>2797</v>
          </cell>
        </row>
        <row r="2207">
          <cell r="B2207" t="str">
            <v>B05-19175-00000</v>
          </cell>
          <cell r="C2207" t="str">
            <v>ENLOSETADO CALLE SALVADOR</v>
          </cell>
          <cell r="D2207" t="str">
            <v>PANORAMICA I</v>
          </cell>
          <cell r="E2207">
            <v>2</v>
          </cell>
          <cell r="F2207" t="str">
            <v>DISTRITO - 2</v>
          </cell>
          <cell r="G2207" t="str">
            <v>RI-08</v>
          </cell>
          <cell r="H2207">
            <v>75000</v>
          </cell>
          <cell r="I2207">
            <v>0</v>
          </cell>
          <cell r="J2207">
            <v>0</v>
          </cell>
          <cell r="K2207">
            <v>75000</v>
          </cell>
          <cell r="L2207">
            <v>0</v>
          </cell>
          <cell r="M2207">
            <v>0</v>
          </cell>
          <cell r="N2207">
            <v>75000</v>
          </cell>
          <cell r="O2207">
            <v>0</v>
          </cell>
          <cell r="P2207">
            <v>0</v>
          </cell>
          <cell r="Q2207">
            <v>2</v>
          </cell>
          <cell r="R2207" t="str">
            <v>OBRAS Y MEDIO AMBIENTE</v>
          </cell>
          <cell r="S2207">
            <v>18</v>
          </cell>
          <cell r="T2207" t="str">
            <v>CONSTRUCCION Y MANTENIMIENTO DE CAMINOS VECINALES</v>
          </cell>
          <cell r="U2207">
            <v>1</v>
          </cell>
          <cell r="V2207" t="str">
            <v>NUEVOS - 2008</v>
          </cell>
          <cell r="W2207">
            <v>2798</v>
          </cell>
        </row>
        <row r="2208">
          <cell r="B2208" t="str">
            <v>B05-19270-00000</v>
          </cell>
          <cell r="C2208" t="str">
            <v>ENLOSTADO CALLE BERNARDINO NINO</v>
          </cell>
          <cell r="D2208" t="str">
            <v>DISTRITAL D-2</v>
          </cell>
          <cell r="E2208">
            <v>2</v>
          </cell>
          <cell r="F2208" t="str">
            <v>DISTRITO - 2</v>
          </cell>
          <cell r="G2208" t="str">
            <v>RI-08</v>
          </cell>
          <cell r="H2208">
            <v>180000</v>
          </cell>
          <cell r="I2208">
            <v>90000</v>
          </cell>
          <cell r="J2208">
            <v>90000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2</v>
          </cell>
          <cell r="R2208" t="str">
            <v>OBRAS Y MEDIO AMBIENTE</v>
          </cell>
          <cell r="S2208">
            <v>18</v>
          </cell>
          <cell r="T2208" t="str">
            <v>CONSTRUCCION Y MANTENIMIENTO DE CAMINOS VECINALES</v>
          </cell>
          <cell r="U2208">
            <v>1</v>
          </cell>
          <cell r="V2208" t="str">
            <v>NUEVOS - 2008</v>
          </cell>
          <cell r="W2208">
            <v>2799</v>
          </cell>
        </row>
        <row r="2209">
          <cell r="B2209" t="str">
            <v/>
          </cell>
          <cell r="C2209" t="str">
            <v>DESARROLLO COMPETITIVO DEL SECTOR MADERA</v>
          </cell>
          <cell r="D2209" t="str">
            <v>DISTRITAL</v>
          </cell>
          <cell r="E2209">
            <v>15</v>
          </cell>
          <cell r="F2209" t="str">
            <v>DISTRITAL</v>
          </cell>
          <cell r="G2209" t="str">
            <v>RI-08</v>
          </cell>
          <cell r="H2209">
            <v>95025</v>
          </cell>
          <cell r="I2209">
            <v>95025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</v>
          </cell>
          <cell r="R2209" t="str">
            <v>DESARROLLO ECONOMICO - PRODUCTIVO</v>
          </cell>
          <cell r="S2209">
            <v>8</v>
          </cell>
          <cell r="T2209" t="str">
            <v>PROMOCION DESARROLLO ECONOMICO URBANO</v>
          </cell>
          <cell r="U2209">
            <v>2</v>
          </cell>
          <cell r="V2209" t="str">
            <v>PROYECTOS - 2007 P/CONCLUSION</v>
          </cell>
          <cell r="W2209">
            <v>2800</v>
          </cell>
        </row>
        <row r="2210">
          <cell r="B2210" t="str">
            <v/>
          </cell>
          <cell r="C2210" t="str">
            <v>ESTUDIO DE GENERACIÓN DE RESIDUOS SOLIDOS Y ESTRUCTURA DE COSTOS DIFERENCIADOS PARA EL SECTOR COMERCIAL DE LA CIUDAD DE EL ALTO</v>
          </cell>
          <cell r="D2210" t="str">
            <v>DISTRITAL</v>
          </cell>
          <cell r="E2210">
            <v>15</v>
          </cell>
          <cell r="F2210" t="str">
            <v>DISTRITAL</v>
          </cell>
          <cell r="G2210" t="str">
            <v>RI-08</v>
          </cell>
          <cell r="H2210">
            <v>89864</v>
          </cell>
          <cell r="I2210">
            <v>0</v>
          </cell>
          <cell r="J2210">
            <v>89864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2</v>
          </cell>
          <cell r="R2210" t="str">
            <v>OBRAS Y MEDIO AMBIENTE</v>
          </cell>
          <cell r="S2210">
            <v>36</v>
          </cell>
          <cell r="T2210" t="str">
            <v>LIMPIEZA URBANA Y RURAL</v>
          </cell>
          <cell r="U2210">
            <v>5</v>
          </cell>
          <cell r="V2210" t="str">
            <v>PROYECTOS GESTIONES PASADAS</v>
          </cell>
          <cell r="W2210">
            <v>2801</v>
          </cell>
        </row>
        <row r="2211">
          <cell r="B2211" t="str">
            <v/>
          </cell>
          <cell r="C2211" t="str">
            <v>ESTUDIO DE GENERACIÓN DE RESIDUOS SOLIDOS Y ESTRUCTURA DE COSTOS DIFERENCIADOS PARA EL SECTOR INDUSTRIAL DE LA CIUDAD DE EL ALTO</v>
          </cell>
          <cell r="D2211" t="str">
            <v>DISTRITAL</v>
          </cell>
          <cell r="E2211">
            <v>15</v>
          </cell>
          <cell r="F2211" t="str">
            <v>DISTRITAL</v>
          </cell>
          <cell r="G2211" t="str">
            <v>RI-08</v>
          </cell>
          <cell r="H2211">
            <v>89479</v>
          </cell>
          <cell r="I2211">
            <v>0</v>
          </cell>
          <cell r="J2211">
            <v>89479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2</v>
          </cell>
          <cell r="R2211" t="str">
            <v>OBRAS Y MEDIO AMBIENTE</v>
          </cell>
          <cell r="S2211">
            <v>36</v>
          </cell>
          <cell r="T2211" t="str">
            <v>LIMPIEZA URBANA Y RURAL</v>
          </cell>
          <cell r="U2211">
            <v>5</v>
          </cell>
          <cell r="V2211" t="str">
            <v>PROYECTOS GESTIONES PASADAS</v>
          </cell>
          <cell r="W2211">
            <v>2802</v>
          </cell>
        </row>
        <row r="2212">
          <cell r="B2212" t="str">
            <v/>
          </cell>
          <cell r="C2212" t="str">
            <v>SEÑALIZACIÓN DE LA FERIA 16 DE JULIO</v>
          </cell>
          <cell r="D2212" t="str">
            <v>DISTRITAL</v>
          </cell>
          <cell r="E2212">
            <v>15</v>
          </cell>
          <cell r="F2212" t="str">
            <v>DISTRITAL</v>
          </cell>
          <cell r="G2212" t="str">
            <v>RI-08</v>
          </cell>
          <cell r="H2212">
            <v>177711</v>
          </cell>
          <cell r="I2212">
            <v>0</v>
          </cell>
          <cell r="J2212">
            <v>0</v>
          </cell>
          <cell r="K2212">
            <v>177711</v>
          </cell>
          <cell r="L2212">
            <v>0</v>
          </cell>
          <cell r="M2212">
            <v>0</v>
          </cell>
          <cell r="N2212">
            <v>177711</v>
          </cell>
          <cell r="O2212">
            <v>0</v>
          </cell>
          <cell r="P2212">
            <v>0</v>
          </cell>
          <cell r="Q2212">
            <v>3</v>
          </cell>
          <cell r="R2212" t="str">
            <v>DESARROLLO ECONOMICO - PRODUCTIVO</v>
          </cell>
          <cell r="S2212">
            <v>11</v>
          </cell>
          <cell r="T2212" t="str">
            <v>DESARROLLO Y FOMENTO DEL TURISMO</v>
          </cell>
          <cell r="U2212">
            <v>1</v>
          </cell>
          <cell r="V2212" t="str">
            <v>NUEVOS - 2008</v>
          </cell>
          <cell r="W2212">
            <v>2803</v>
          </cell>
        </row>
        <row r="2213">
          <cell r="B2213" t="str">
            <v/>
          </cell>
          <cell r="C2213" t="str">
            <v>DIFUSIÓN DE LA LEY DE PROMOCIÓN ECONOMICA</v>
          </cell>
          <cell r="D2213" t="str">
            <v>DISTRITAL</v>
          </cell>
          <cell r="E2213">
            <v>15</v>
          </cell>
          <cell r="F2213" t="str">
            <v>DISTRITAL</v>
          </cell>
          <cell r="G2213" t="str">
            <v>RI-08</v>
          </cell>
          <cell r="H2213">
            <v>20000</v>
          </cell>
          <cell r="I2213">
            <v>20000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3</v>
          </cell>
          <cell r="R2213" t="str">
            <v>DESARROLLO ECONOMICO - PRODUCTIVO</v>
          </cell>
          <cell r="S2213">
            <v>8</v>
          </cell>
          <cell r="T2213" t="str">
            <v>PROMOCION DESARROLLO ECONOMICO URBANO</v>
          </cell>
          <cell r="U2213">
            <v>5</v>
          </cell>
          <cell r="V2213" t="str">
            <v>PROYECTOS GESTIONES PASADAS</v>
          </cell>
          <cell r="W2213">
            <v>2804</v>
          </cell>
        </row>
        <row r="2214">
          <cell r="B2214" t="str">
            <v/>
          </cell>
          <cell r="C2214" t="str">
            <v>FEXAL 2006 (FERIA INDUSTRIAL INTERNACIONAL)</v>
          </cell>
          <cell r="D2214" t="str">
            <v>DISTRITAL</v>
          </cell>
          <cell r="E2214">
            <v>15</v>
          </cell>
          <cell r="F2214" t="str">
            <v>DISTRITAL</v>
          </cell>
          <cell r="G2214" t="str">
            <v>RI-08</v>
          </cell>
          <cell r="H2214">
            <v>20000</v>
          </cell>
          <cell r="I2214">
            <v>20000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3</v>
          </cell>
          <cell r="R2214" t="str">
            <v>DESARROLLO ECONOMICO - PRODUCTIVO</v>
          </cell>
          <cell r="S2214">
            <v>8</v>
          </cell>
          <cell r="T2214" t="str">
            <v>PROMOCION DESARROLLO ECONOMICO URBANO</v>
          </cell>
          <cell r="U2214">
            <v>5</v>
          </cell>
          <cell r="V2214" t="str">
            <v>PROYECTOS GESTIONES PASADAS</v>
          </cell>
          <cell r="W2214">
            <v>2805</v>
          </cell>
        </row>
        <row r="2215">
          <cell r="B2215" t="str">
            <v/>
          </cell>
          <cell r="C2215" t="str">
            <v>FERIAS COCEDAL (ARTESANOS)</v>
          </cell>
          <cell r="D2215" t="str">
            <v>DISTRITAL</v>
          </cell>
          <cell r="E2215">
            <v>15</v>
          </cell>
          <cell r="F2215" t="str">
            <v>DISTRITAL</v>
          </cell>
          <cell r="G2215" t="str">
            <v>RI-08</v>
          </cell>
          <cell r="H2215">
            <v>30000</v>
          </cell>
          <cell r="I2215">
            <v>30000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3</v>
          </cell>
          <cell r="R2215" t="str">
            <v>DESARROLLO ECONOMICO - PRODUCTIVO</v>
          </cell>
          <cell r="S2215">
            <v>8</v>
          </cell>
          <cell r="T2215" t="str">
            <v>PROMOCION DESARROLLO ECONOMICO URBANO</v>
          </cell>
          <cell r="U2215">
            <v>5</v>
          </cell>
          <cell r="V2215" t="str">
            <v>PROYECTOS GESTIONES PASADAS</v>
          </cell>
          <cell r="W2215">
            <v>2806</v>
          </cell>
        </row>
        <row r="2216">
          <cell r="B2216" t="str">
            <v/>
          </cell>
          <cell r="C2216" t="str">
            <v>COMPLEJO CAMELIDOS TURISTICO (ESTUDIO DE PREINVERSIÓN)</v>
          </cell>
          <cell r="D2216" t="str">
            <v>DISTRITAL</v>
          </cell>
          <cell r="E2216">
            <v>15</v>
          </cell>
          <cell r="F2216" t="str">
            <v>DISTRITAL</v>
          </cell>
          <cell r="G2216" t="str">
            <v>RI-08</v>
          </cell>
          <cell r="H2216">
            <v>56000</v>
          </cell>
          <cell r="I2216">
            <v>56000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3</v>
          </cell>
          <cell r="R2216" t="str">
            <v>DESARROLLO ECONOMICO - PRODUCTIVO</v>
          </cell>
          <cell r="S2216">
            <v>11</v>
          </cell>
          <cell r="T2216" t="str">
            <v>DESARROLLO Y FOMENTO DEL TURISMO</v>
          </cell>
          <cell r="U2216">
            <v>2</v>
          </cell>
          <cell r="V2216" t="str">
            <v>PROYECTOS - 2007 P/CONCLUSION</v>
          </cell>
          <cell r="W2216">
            <v>2807</v>
          </cell>
        </row>
        <row r="2217">
          <cell r="B2217" t="str">
            <v/>
          </cell>
          <cell r="C2217" t="str">
            <v>COMPLEJO LACTEOS Y PAPA ORGANICA (ESTUDIOS DE PREINVERSION)</v>
          </cell>
          <cell r="D2217" t="str">
            <v>DISTRITAL</v>
          </cell>
          <cell r="E2217">
            <v>15</v>
          </cell>
          <cell r="F2217" t="str">
            <v>DISTRITAL</v>
          </cell>
          <cell r="G2217" t="str">
            <v>RI-08</v>
          </cell>
          <cell r="H2217">
            <v>58000</v>
          </cell>
          <cell r="I2217">
            <v>58000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3</v>
          </cell>
          <cell r="R2217" t="str">
            <v>DESARROLLO ECONOMICO - PRODUCTIVO</v>
          </cell>
          <cell r="S2217">
            <v>7</v>
          </cell>
          <cell r="T2217" t="str">
            <v>PROMOCION Y FOMENTO A LA PRODUCCION AGROPECUARIO</v>
          </cell>
          <cell r="U2217">
            <v>2</v>
          </cell>
          <cell r="V2217" t="str">
            <v>PROYECTOS - 2007 P/CONCLUSION</v>
          </cell>
          <cell r="W2217">
            <v>2808</v>
          </cell>
        </row>
        <row r="2218">
          <cell r="B2218" t="str">
            <v/>
          </cell>
          <cell r="C2218" t="str">
            <v>ANALISIS DE RECURSOS HIDRICOS SUELOS Y MEDIO AMBIENTE (ESTUDIOS DE PREINVERSION)</v>
          </cell>
          <cell r="D2218" t="str">
            <v>DISTRITAL</v>
          </cell>
          <cell r="E2218">
            <v>15</v>
          </cell>
          <cell r="F2218" t="str">
            <v>DISTRITAL</v>
          </cell>
          <cell r="G2218" t="str">
            <v>RI-08</v>
          </cell>
          <cell r="H2218">
            <v>59850</v>
          </cell>
          <cell r="I2218">
            <v>59850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2</v>
          </cell>
          <cell r="R2218" t="str">
            <v>OBRAS Y MEDIO AMBIENTE</v>
          </cell>
          <cell r="S2218">
            <v>14</v>
          </cell>
          <cell r="T2218" t="str">
            <v>DESARROLLO Y PRESERVACION DE MEDIO AMBIENTE</v>
          </cell>
          <cell r="U2218">
            <v>2</v>
          </cell>
          <cell r="V2218" t="str">
            <v>PROYECTOS - 2007 P/CONCLUSION</v>
          </cell>
          <cell r="W2218">
            <v>2809</v>
          </cell>
        </row>
        <row r="2219">
          <cell r="B2219" t="str">
            <v>B05-17420-00000</v>
          </cell>
          <cell r="C2219" t="str">
            <v>CONSTRUCCION PARQUE RECREACTIVO</v>
          </cell>
          <cell r="D2219" t="str">
            <v>COMPLEMNTO TUNARI</v>
          </cell>
          <cell r="E2219">
            <v>4</v>
          </cell>
          <cell r="F2219" t="str">
            <v>DISTRITO - 4</v>
          </cell>
          <cell r="G2219" t="str">
            <v>RI-08</v>
          </cell>
          <cell r="H2219">
            <v>100000</v>
          </cell>
          <cell r="I2219">
            <v>0</v>
          </cell>
          <cell r="J2219">
            <v>100000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2</v>
          </cell>
          <cell r="R2219" t="str">
            <v>OBRAS Y MEDIO AMBIENTE</v>
          </cell>
          <cell r="S2219">
            <v>12</v>
          </cell>
          <cell r="T2219" t="str">
            <v>INFRAESTRUCTURA URBANA Y RURAL</v>
          </cell>
          <cell r="U2219">
            <v>2</v>
          </cell>
          <cell r="V2219" t="str">
            <v>PROYECTOS - 2007 P/CONCLUSION</v>
          </cell>
          <cell r="W2219">
            <v>2810</v>
          </cell>
        </row>
        <row r="2220">
          <cell r="B2220" t="str">
            <v>B05-19325-00000</v>
          </cell>
          <cell r="C2220" t="str">
            <v>EQUIPAMIENTO SUBALCALDIA D-4 (PALA MECANICA)</v>
          </cell>
          <cell r="D2220" t="str">
            <v>DISTRITAL D-4</v>
          </cell>
          <cell r="E2220">
            <v>4</v>
          </cell>
          <cell r="F2220" t="str">
            <v>DISTRITO - 4</v>
          </cell>
          <cell r="G2220" t="str">
            <v>RI-08</v>
          </cell>
          <cell r="H2220">
            <v>1672000</v>
          </cell>
          <cell r="I2220">
            <v>1672000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4</v>
          </cell>
          <cell r="R2220" t="str">
            <v>FORTALECIMIENTO INSTITUCIONAL</v>
          </cell>
          <cell r="S2220">
            <v>28</v>
          </cell>
          <cell r="T2220" t="str">
            <v>FORTALECIMIENTO SUB ALCALDIAS DISTRITALES</v>
          </cell>
          <cell r="U2220">
            <v>1</v>
          </cell>
          <cell r="V2220" t="str">
            <v>NUEVOS - 2008</v>
          </cell>
          <cell r="W2220">
            <v>2812</v>
          </cell>
        </row>
        <row r="2221">
          <cell r="B2221" t="str">
            <v>B05-19324-00000</v>
          </cell>
          <cell r="C2221" t="str">
            <v>EQUIPAMIENTO SUBALCALDIA D-4 (CAMIONETAS)</v>
          </cell>
          <cell r="D2221" t="str">
            <v>DISTRITAL D-4</v>
          </cell>
          <cell r="E2221">
            <v>4</v>
          </cell>
          <cell r="F2221" t="str">
            <v>DISTRITO - 4</v>
          </cell>
          <cell r="G2221" t="str">
            <v>RI-08</v>
          </cell>
          <cell r="H2221">
            <v>448000</v>
          </cell>
          <cell r="I2221">
            <v>448000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4</v>
          </cell>
          <cell r="R2221" t="str">
            <v>FORTALECIMIENTO INSTITUCIONAL</v>
          </cell>
          <cell r="S2221">
            <v>28</v>
          </cell>
          <cell r="T2221" t="str">
            <v>FORTALECIMIENTO SUB ALCALDIAS DISTRITALES</v>
          </cell>
          <cell r="U2221">
            <v>1</v>
          </cell>
          <cell r="V2221" t="str">
            <v>NUEVOS - 2008</v>
          </cell>
          <cell r="W2221">
            <v>2813</v>
          </cell>
        </row>
        <row r="2222">
          <cell r="B2222" t="str">
            <v>B05-18230-00000</v>
          </cell>
          <cell r="C2222" t="str">
            <v>CONSTRUCCION CENTRO ARTESANAL Y CAPACITACION PRODUCTIVA</v>
          </cell>
          <cell r="D2222" t="str">
            <v>DISTRITAL D-4</v>
          </cell>
          <cell r="E2222">
            <v>4</v>
          </cell>
          <cell r="F2222" t="str">
            <v>DISTRITO - 4</v>
          </cell>
          <cell r="G2222" t="str">
            <v>RI-08</v>
          </cell>
          <cell r="H2222">
            <v>850000</v>
          </cell>
          <cell r="I2222">
            <v>850000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2</v>
          </cell>
          <cell r="R2222" t="str">
            <v>OBRAS Y MEDIO AMBIENTE</v>
          </cell>
          <cell r="S2222">
            <v>12</v>
          </cell>
          <cell r="T2222" t="str">
            <v>INFRAESTRUCTURA URBANA Y RURAL</v>
          </cell>
          <cell r="U2222">
            <v>1</v>
          </cell>
          <cell r="V2222" t="str">
            <v>NUEVOS - 2008</v>
          </cell>
          <cell r="W2222">
            <v>2814</v>
          </cell>
        </row>
        <row r="2223">
          <cell r="B2223" t="str">
            <v>B05-18833-00000</v>
          </cell>
          <cell r="C2223" t="str">
            <v>DOTACION DE MATERIALES DE CONSTRUCCION PARA MEJORAMIENTO SUBALCALDIA D-4</v>
          </cell>
          <cell r="D2223" t="str">
            <v>DISTRITAL D-4</v>
          </cell>
          <cell r="E2223">
            <v>4</v>
          </cell>
          <cell r="F2223" t="str">
            <v>DISTRITO - 4</v>
          </cell>
          <cell r="G2223" t="str">
            <v>RI-08</v>
          </cell>
          <cell r="H2223">
            <v>40000</v>
          </cell>
          <cell r="I2223">
            <v>40000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2</v>
          </cell>
          <cell r="R2223" t="str">
            <v>OBRAS Y MEDIO AMBIENTE</v>
          </cell>
          <cell r="S2223">
            <v>12</v>
          </cell>
          <cell r="T2223" t="str">
            <v>INFRAESTRUCTURA URBANA Y RURAL</v>
          </cell>
          <cell r="U2223">
            <v>1</v>
          </cell>
          <cell r="V2223" t="str">
            <v>NUEVOS - 2008</v>
          </cell>
          <cell r="W2223">
            <v>2815</v>
          </cell>
        </row>
        <row r="2224">
          <cell r="B2224" t="str">
            <v>B05-19392-00000</v>
          </cell>
          <cell r="C2224" t="str">
            <v>MEJORAMIENTO Y REHABILITACION DE AREAS VERDES</v>
          </cell>
          <cell r="D2224" t="str">
            <v>DISTRITAL D-4</v>
          </cell>
          <cell r="E2224">
            <v>4</v>
          </cell>
          <cell r="F2224" t="str">
            <v>DISTRITO - 4</v>
          </cell>
          <cell r="G2224" t="str">
            <v>RI-08</v>
          </cell>
          <cell r="H2224">
            <v>120000</v>
          </cell>
          <cell r="I2224">
            <v>120000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2</v>
          </cell>
          <cell r="R2224" t="str">
            <v>OBRAS Y MEDIO AMBIENTE</v>
          </cell>
          <cell r="S2224">
            <v>14</v>
          </cell>
          <cell r="T2224" t="str">
            <v>DESARROLLO Y PRESERVACION DE MEDIO AMBIENTE</v>
          </cell>
          <cell r="U2224">
            <v>1</v>
          </cell>
          <cell r="V2224" t="str">
            <v>NUEVOS - 2008</v>
          </cell>
          <cell r="W2224">
            <v>2816</v>
          </cell>
        </row>
        <row r="2225">
          <cell r="B2225" t="str">
            <v>B05-18670-00000</v>
          </cell>
          <cell r="C2225" t="str">
            <v>DOTACION DE LUMINARIAS</v>
          </cell>
          <cell r="D2225" t="str">
            <v>TUNARI - PEDRO DOMINGO MURILLO</v>
          </cell>
          <cell r="E2225">
            <v>4</v>
          </cell>
          <cell r="F2225" t="str">
            <v>DISTRITO - 4</v>
          </cell>
          <cell r="G2225" t="str">
            <v>RI-08</v>
          </cell>
          <cell r="H2225">
            <v>99999</v>
          </cell>
          <cell r="I2225">
            <v>99999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2</v>
          </cell>
          <cell r="R2225" t="str">
            <v>OBRAS Y MEDIO AMBIENTE</v>
          </cell>
          <cell r="S2225">
            <v>17</v>
          </cell>
          <cell r="T2225" t="str">
            <v>ALUMBRADO PUBLICO</v>
          </cell>
          <cell r="U2225">
            <v>1</v>
          </cell>
          <cell r="V2225" t="str">
            <v>NUEVOS - 2008</v>
          </cell>
          <cell r="W2225">
            <v>2817</v>
          </cell>
        </row>
        <row r="2226">
          <cell r="B2226" t="str">
            <v>B05-18671-00000</v>
          </cell>
          <cell r="C2226" t="str">
            <v>DOTACION DE LUMINARIAS</v>
          </cell>
          <cell r="D2226" t="str">
            <v>ZONA CENTRAL</v>
          </cell>
          <cell r="E2226">
            <v>4</v>
          </cell>
          <cell r="F2226" t="str">
            <v>DISTRITO - 4</v>
          </cell>
          <cell r="G2226" t="str">
            <v>RI-08</v>
          </cell>
          <cell r="H2226">
            <v>99999</v>
          </cell>
          <cell r="I2226">
            <v>99999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2</v>
          </cell>
          <cell r="R2226" t="str">
            <v>OBRAS Y MEDIO AMBIENTE</v>
          </cell>
          <cell r="S2226">
            <v>17</v>
          </cell>
          <cell r="T2226" t="str">
            <v>ALUMBRADO PUBLICO</v>
          </cell>
          <cell r="U2226">
            <v>1</v>
          </cell>
          <cell r="V2226" t="str">
            <v>NUEVOS - 2008</v>
          </cell>
          <cell r="W2226">
            <v>2818</v>
          </cell>
        </row>
        <row r="2227">
          <cell r="B2227" t="str">
            <v>B05-18672-00000</v>
          </cell>
          <cell r="C2227" t="str">
            <v>DOTACION DE LUMINARIAS</v>
          </cell>
          <cell r="D2227" t="str">
            <v>SEQUES - YUNGUYO</v>
          </cell>
          <cell r="E2227">
            <v>4</v>
          </cell>
          <cell r="F2227" t="str">
            <v>DISTRITO - 4</v>
          </cell>
          <cell r="G2227" t="str">
            <v>RI-08</v>
          </cell>
          <cell r="H2227">
            <v>99999</v>
          </cell>
          <cell r="I2227">
            <v>99999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2</v>
          </cell>
          <cell r="R2227" t="str">
            <v>OBRAS Y MEDIO AMBIENTE</v>
          </cell>
          <cell r="S2227">
            <v>17</v>
          </cell>
          <cell r="T2227" t="str">
            <v>ALUMBRADO PUBLICO</v>
          </cell>
          <cell r="U2227">
            <v>1</v>
          </cell>
          <cell r="V2227" t="str">
            <v>NUEVOS - 2008</v>
          </cell>
          <cell r="W2227">
            <v>2819</v>
          </cell>
        </row>
        <row r="2228">
          <cell r="B2228" t="str">
            <v>B05-18558-00000</v>
          </cell>
          <cell r="C2228" t="str">
            <v>DOTACION DE ARCOS Y MASTILES</v>
          </cell>
          <cell r="D2228" t="str">
            <v>DISTRITAL D-4</v>
          </cell>
          <cell r="E2228">
            <v>4</v>
          </cell>
          <cell r="F2228" t="str">
            <v>DISTRITO - 4</v>
          </cell>
          <cell r="G2228" t="str">
            <v>RI-08</v>
          </cell>
          <cell r="H2228">
            <v>60000</v>
          </cell>
          <cell r="I2228">
            <v>60000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2</v>
          </cell>
          <cell r="R2228" t="str">
            <v>OBRAS Y MEDIO AMBIENTE</v>
          </cell>
          <cell r="S2228">
            <v>12</v>
          </cell>
          <cell r="T2228" t="str">
            <v>INFRAESTRUCTURA URBANA Y RURAL</v>
          </cell>
          <cell r="U2228">
            <v>1</v>
          </cell>
          <cell r="V2228" t="str">
            <v>NUEVOS - 2008</v>
          </cell>
          <cell r="W2228">
            <v>2820</v>
          </cell>
        </row>
        <row r="2229">
          <cell r="B2229" t="str">
            <v>B05-18867-00000</v>
          </cell>
          <cell r="C2229" t="str">
            <v>DOTACION DE POSTES METALICOS PARA ALUMBRADO PUBLICO</v>
          </cell>
          <cell r="D2229" t="str">
            <v>DISTRITAL D-4</v>
          </cell>
          <cell r="E2229">
            <v>4</v>
          </cell>
          <cell r="F2229" t="str">
            <v>DISTRITO - 4</v>
          </cell>
          <cell r="G2229" t="str">
            <v>RI-08</v>
          </cell>
          <cell r="H2229">
            <v>99999</v>
          </cell>
          <cell r="I2229">
            <v>99999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2</v>
          </cell>
          <cell r="R2229" t="str">
            <v>OBRAS Y MEDIO AMBIENTE</v>
          </cell>
          <cell r="S2229">
            <v>17</v>
          </cell>
          <cell r="T2229" t="str">
            <v>ALUMBRADO PUBLICO</v>
          </cell>
          <cell r="U2229">
            <v>1</v>
          </cell>
          <cell r="V2229" t="str">
            <v>NUEVOS - 2008</v>
          </cell>
          <cell r="W2229">
            <v>2821</v>
          </cell>
        </row>
        <row r="2230">
          <cell r="B2230" t="str">
            <v>B05-19027-00000</v>
          </cell>
          <cell r="C2230" t="str">
            <v>ENARENADO CANCHA DE FUTBOL (DOTACION DE MATERIALES)</v>
          </cell>
          <cell r="D2230" t="str">
            <v>DISTRITAL D-4</v>
          </cell>
          <cell r="E2230">
            <v>4</v>
          </cell>
          <cell r="F2230" t="str">
            <v>DISTRITO - 4</v>
          </cell>
          <cell r="G2230" t="str">
            <v>RI-08</v>
          </cell>
          <cell r="H2230">
            <v>50000</v>
          </cell>
          <cell r="I2230">
            <v>50000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1</v>
          </cell>
          <cell r="R2230" t="str">
            <v>PROTECCION SOCIAL</v>
          </cell>
          <cell r="S2230">
            <v>4</v>
          </cell>
          <cell r="T2230" t="str">
            <v>DESARROLLO Y PROMOCION DEL DEPORTE</v>
          </cell>
          <cell r="U2230">
            <v>1</v>
          </cell>
          <cell r="V2230" t="str">
            <v>NUEVOS - 2008</v>
          </cell>
          <cell r="W2230">
            <v>2822</v>
          </cell>
        </row>
        <row r="2231">
          <cell r="B2231" t="str">
            <v/>
          </cell>
          <cell r="C2231" t="str">
            <v>ALQUILER MAQUINARIA PESADA (RETROESCAVADORA)</v>
          </cell>
          <cell r="D2231" t="str">
            <v>DISTRITAL D-4</v>
          </cell>
          <cell r="E2231">
            <v>4</v>
          </cell>
          <cell r="F2231" t="str">
            <v>DISTRITO - 4</v>
          </cell>
          <cell r="G2231" t="str">
            <v>RI-08</v>
          </cell>
          <cell r="H2231">
            <v>50000</v>
          </cell>
          <cell r="I2231">
            <v>50000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4</v>
          </cell>
          <cell r="R2231" t="str">
            <v>FORTALECIMIENTO INSTITUCIONAL</v>
          </cell>
          <cell r="S2231">
            <v>20</v>
          </cell>
          <cell r="T2231" t="str">
            <v>FORTALECIMIENTO MUNICIPAL</v>
          </cell>
          <cell r="U2231">
            <v>1</v>
          </cell>
          <cell r="V2231" t="str">
            <v>NUEVOS - 2008</v>
          </cell>
          <cell r="W2231">
            <v>2823</v>
          </cell>
        </row>
        <row r="2232">
          <cell r="B2232" t="str">
            <v>B05-19435-00000</v>
          </cell>
          <cell r="C2232" t="str">
            <v>REFACCION PLAZA SUCRE</v>
          </cell>
          <cell r="D2232" t="str">
            <v>SAN LUIS TASA</v>
          </cell>
          <cell r="E2232">
            <v>3</v>
          </cell>
          <cell r="F2232" t="str">
            <v>DISTRITO - 3</v>
          </cell>
          <cell r="G2232" t="str">
            <v>RI-08</v>
          </cell>
          <cell r="H2232">
            <v>95892</v>
          </cell>
          <cell r="I2232">
            <v>95892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2</v>
          </cell>
          <cell r="R2232" t="str">
            <v>OBRAS Y MEDIO AMBIENTE</v>
          </cell>
          <cell r="S2232">
            <v>12</v>
          </cell>
          <cell r="T2232" t="str">
            <v>INFRAESTRUCTURA URBANA Y RURAL</v>
          </cell>
          <cell r="U2232">
            <v>1</v>
          </cell>
          <cell r="V2232" t="str">
            <v>NUEVOS - 2008</v>
          </cell>
          <cell r="W2232">
            <v>2824</v>
          </cell>
        </row>
        <row r="2233">
          <cell r="B2233" t="str">
            <v>B05-06580-00000</v>
          </cell>
          <cell r="C2233" t="str">
            <v>PAVIMENTADO AV. LITORAL (22.50 % GMEA)</v>
          </cell>
          <cell r="D2233" t="str">
            <v>DISTRITO 2 - MUNICIPAL</v>
          </cell>
          <cell r="E2233">
            <v>15</v>
          </cell>
          <cell r="F2233" t="str">
            <v>DISTRITAL</v>
          </cell>
          <cell r="G2233" t="str">
            <v>RI-08</v>
          </cell>
          <cell r="H2233">
            <v>658161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658161</v>
          </cell>
          <cell r="Q2233">
            <v>2</v>
          </cell>
          <cell r="R2233" t="str">
            <v>OBRAS Y MEDIO AMBIENTE</v>
          </cell>
          <cell r="S2233">
            <v>18</v>
          </cell>
          <cell r="T2233" t="str">
            <v>CONSTRUCCION Y MANTENIMIENTO DE CAMINOS VECINALES</v>
          </cell>
          <cell r="U2233">
            <v>5</v>
          </cell>
          <cell r="V2233" t="str">
            <v>PROYECTOS GESTIONES PASADAS</v>
          </cell>
          <cell r="W2233">
            <v>2826</v>
          </cell>
        </row>
        <row r="2234">
          <cell r="B2234" t="str">
            <v>B05-17569-00000</v>
          </cell>
          <cell r="C2234" t="str">
            <v>CONCLUSION SEDE SOCIAL (OBRA FINA)</v>
          </cell>
          <cell r="D2234" t="str">
            <v>DISTRITO D-8</v>
          </cell>
          <cell r="E2234">
            <v>15</v>
          </cell>
          <cell r="F2234" t="str">
            <v>DISTRITAL</v>
          </cell>
          <cell r="G2234" t="str">
            <v>RI-08</v>
          </cell>
          <cell r="H2234">
            <v>99458</v>
          </cell>
          <cell r="I2234">
            <v>99458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2</v>
          </cell>
          <cell r="R2234" t="str">
            <v>OBRAS Y MEDIO AMBIENTE</v>
          </cell>
          <cell r="S2234">
            <v>12</v>
          </cell>
          <cell r="T2234" t="str">
            <v>INFRAESTRUCTURA URBANA Y RURAL</v>
          </cell>
          <cell r="U2234">
            <v>2</v>
          </cell>
          <cell r="V2234" t="str">
            <v>PROYECTOS - 2007 P/CONCLUSION</v>
          </cell>
          <cell r="W2234">
            <v>2828</v>
          </cell>
        </row>
        <row r="2235">
          <cell r="B2235" t="str">
            <v>B05-06689-00000</v>
          </cell>
          <cell r="C2235" t="str">
            <v>PAVIMENTO RIGIDO  AV. IMPERIAL (22.50 % GMEA )</v>
          </cell>
          <cell r="D2235" t="str">
            <v>HUAYNA POTOSI D-5</v>
          </cell>
          <cell r="E2235">
            <v>15</v>
          </cell>
          <cell r="F2235" t="str">
            <v>DISTRITAL</v>
          </cell>
          <cell r="G2235" t="str">
            <v>RI-08</v>
          </cell>
          <cell r="H2235">
            <v>10001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10001</v>
          </cell>
          <cell r="Q2235">
            <v>2</v>
          </cell>
          <cell r="R2235" t="str">
            <v>OBRAS Y MEDIO AMBIENTE</v>
          </cell>
          <cell r="S2235">
            <v>18</v>
          </cell>
          <cell r="T2235" t="str">
            <v>CONSTRUCCION Y MANTENIMIENTO DE CAMINOS VECINALES</v>
          </cell>
          <cell r="U2235">
            <v>5</v>
          </cell>
          <cell r="V2235" t="str">
            <v>PROYECTOS GESTIONES PASADAS</v>
          </cell>
          <cell r="W2235">
            <v>2829</v>
          </cell>
        </row>
        <row r="2236">
          <cell r="B2236" t="str">
            <v>B05-06690-00000</v>
          </cell>
          <cell r="C2236" t="str">
            <v>PAVIMENTO RIGIDO CALLE 6 (22.5 % GMEA)</v>
          </cell>
          <cell r="D2236" t="str">
            <v>V. ESPERANZA D-5</v>
          </cell>
          <cell r="E2236">
            <v>15</v>
          </cell>
          <cell r="F2236" t="str">
            <v>DISTRITAL</v>
          </cell>
          <cell r="G2236" t="str">
            <v>RI-08</v>
          </cell>
          <cell r="H2236">
            <v>10003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10003</v>
          </cell>
          <cell r="Q2236">
            <v>2</v>
          </cell>
          <cell r="R2236" t="str">
            <v>OBRAS Y MEDIO AMBIENTE</v>
          </cell>
          <cell r="S2236">
            <v>18</v>
          </cell>
          <cell r="T2236" t="str">
            <v>CONSTRUCCION Y MANTENIMIENTO DE CAMINOS VECINALES</v>
          </cell>
          <cell r="U2236">
            <v>5</v>
          </cell>
          <cell r="V2236" t="str">
            <v>PROYECTOS GESTIONES PASADAS</v>
          </cell>
          <cell r="W2236">
            <v>2830</v>
          </cell>
        </row>
        <row r="2237">
          <cell r="B2237" t="str">
            <v>B05-06721-00000</v>
          </cell>
          <cell r="C2237" t="str">
            <v>PAVIMENTO RIGIDO AV. FLORIDA (22.50 % GMEA)</v>
          </cell>
          <cell r="D2237" t="str">
            <v>V. TUNARI D-4</v>
          </cell>
          <cell r="E2237">
            <v>15</v>
          </cell>
          <cell r="F2237" t="str">
            <v>DISTRITAL</v>
          </cell>
          <cell r="G2237" t="str">
            <v>RI-08</v>
          </cell>
          <cell r="H2237">
            <v>10001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10001</v>
          </cell>
          <cell r="Q2237">
            <v>2</v>
          </cell>
          <cell r="R2237" t="str">
            <v>OBRAS Y MEDIO AMBIENTE</v>
          </cell>
          <cell r="S2237">
            <v>18</v>
          </cell>
          <cell r="T2237" t="str">
            <v>CONSTRUCCION Y MANTENIMIENTO DE CAMINOS VECINALES</v>
          </cell>
          <cell r="U2237">
            <v>5</v>
          </cell>
          <cell r="V2237" t="str">
            <v>PROYECTOS GESTIONES PASADAS</v>
          </cell>
          <cell r="W2237">
            <v>2831</v>
          </cell>
        </row>
        <row r="2238">
          <cell r="B2238" t="str">
            <v>B05-06722-00000</v>
          </cell>
          <cell r="C2238" t="str">
            <v>PAVIMENTO RIGIDO AVENIDA 27 DE MAYO (22.50% GMEA)</v>
          </cell>
          <cell r="D2238" t="str">
            <v>TUNARI - PEDRO D. MURILLO D-4</v>
          </cell>
          <cell r="E2238">
            <v>15</v>
          </cell>
          <cell r="F2238" t="str">
            <v>DISTRITAL</v>
          </cell>
          <cell r="G2238" t="str">
            <v>RI-08</v>
          </cell>
          <cell r="H2238">
            <v>15088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15088</v>
          </cell>
          <cell r="Q2238">
            <v>2</v>
          </cell>
          <cell r="R2238" t="str">
            <v>OBRAS Y MEDIO AMBIENTE</v>
          </cell>
          <cell r="S2238">
            <v>18</v>
          </cell>
          <cell r="T2238" t="str">
            <v>CONSTRUCCION Y MANTENIMIENTO DE CAMINOS VECINALES</v>
          </cell>
          <cell r="U2238">
            <v>5</v>
          </cell>
          <cell r="V2238" t="str">
            <v>PROYECTOS GESTIONES PASADAS</v>
          </cell>
          <cell r="W2238">
            <v>2832</v>
          </cell>
        </row>
        <row r="2239">
          <cell r="B2239" t="str">
            <v>B05-06723-00000</v>
          </cell>
          <cell r="C2239" t="str">
            <v>PAVIMENTO RIGIDO MISAEL SARACHO (22.50 % GMEA)</v>
          </cell>
          <cell r="D2239" t="str">
            <v>ARTESANOS D-4</v>
          </cell>
          <cell r="E2239">
            <v>15</v>
          </cell>
          <cell r="F2239" t="str">
            <v>DISTRITAL</v>
          </cell>
          <cell r="G2239" t="str">
            <v>RI-08</v>
          </cell>
          <cell r="H2239">
            <v>22311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22311</v>
          </cell>
          <cell r="Q2239">
            <v>2</v>
          </cell>
          <cell r="R2239" t="str">
            <v>OBRAS Y MEDIO AMBIENTE</v>
          </cell>
          <cell r="S2239">
            <v>18</v>
          </cell>
          <cell r="T2239" t="str">
            <v>CONSTRUCCION Y MANTENIMIENTO DE CAMINOS VECINALES</v>
          </cell>
          <cell r="U2239">
            <v>5</v>
          </cell>
          <cell r="V2239" t="str">
            <v>PROYECTOS GESTIONES PASADAS</v>
          </cell>
          <cell r="W2239">
            <v>2833</v>
          </cell>
        </row>
        <row r="2240">
          <cell r="B2240" t="str">
            <v>B05-06755-00000</v>
          </cell>
          <cell r="C2240" t="str">
            <v>PAVIMENTO RIGIDO CALLE 3 (22.50% GMEA)</v>
          </cell>
          <cell r="D2240" t="str">
            <v>SANTIAGO I D-1</v>
          </cell>
          <cell r="E2240">
            <v>15</v>
          </cell>
          <cell r="F2240" t="str">
            <v>DISTRITAL</v>
          </cell>
          <cell r="G2240" t="str">
            <v>RI-08</v>
          </cell>
          <cell r="H2240">
            <v>10000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10000</v>
          </cell>
          <cell r="Q2240">
            <v>2</v>
          </cell>
          <cell r="R2240" t="str">
            <v>OBRAS Y MEDIO AMBIENTE</v>
          </cell>
          <cell r="S2240">
            <v>18</v>
          </cell>
          <cell r="T2240" t="str">
            <v>CONSTRUCCION Y MANTENIMIENTO DE CAMINOS VECINALES</v>
          </cell>
          <cell r="U2240">
            <v>5</v>
          </cell>
          <cell r="V2240" t="str">
            <v>PROYECTOS GESTIONES PASADAS</v>
          </cell>
          <cell r="W2240">
            <v>2834</v>
          </cell>
        </row>
        <row r="2241">
          <cell r="B2241" t="str">
            <v>B05-06787-00000</v>
          </cell>
          <cell r="C2241" t="str">
            <v>PAVIMENTO RIGIDO CALLE RICARDO GARCIA  (22.50 % GMEA)</v>
          </cell>
          <cell r="D2241" t="str">
            <v>BALLIVIAN 2DA SECCION</v>
          </cell>
          <cell r="E2241">
            <v>15</v>
          </cell>
          <cell r="F2241" t="str">
            <v>DISTRITAL</v>
          </cell>
          <cell r="G2241" t="str">
            <v>RI-08</v>
          </cell>
          <cell r="H2241">
            <v>48000</v>
          </cell>
          <cell r="I2241">
            <v>0</v>
          </cell>
          <cell r="J2241">
            <v>13000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35000</v>
          </cell>
          <cell r="Q2241">
            <v>2</v>
          </cell>
          <cell r="R2241" t="str">
            <v>OBRAS Y MEDIO AMBIENTE</v>
          </cell>
          <cell r="S2241">
            <v>18</v>
          </cell>
          <cell r="T2241" t="str">
            <v>CONSTRUCCION Y MANTENIMIENTO DE CAMINOS VECINALES</v>
          </cell>
          <cell r="U2241">
            <v>5</v>
          </cell>
          <cell r="V2241" t="str">
            <v>PROYECTOS GESTIONES PASADAS</v>
          </cell>
          <cell r="W2241">
            <v>2835</v>
          </cell>
        </row>
        <row r="2242">
          <cell r="B2242" t="str">
            <v>B05-06788-00000</v>
          </cell>
          <cell r="C2242" t="str">
            <v>PAVIMENTO RIGIDO CALLE LUIS TORREZ (22.50% GMEA)</v>
          </cell>
          <cell r="D2242" t="str">
            <v>16 DE JULIO 1RA SECCION</v>
          </cell>
          <cell r="E2242">
            <v>15</v>
          </cell>
          <cell r="F2242" t="str">
            <v>DISTRITAL</v>
          </cell>
          <cell r="G2242" t="str">
            <v>RI-08</v>
          </cell>
          <cell r="H2242">
            <v>19000</v>
          </cell>
          <cell r="I2242">
            <v>0</v>
          </cell>
          <cell r="J2242">
            <v>9000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10000</v>
          </cell>
          <cell r="Q2242">
            <v>2</v>
          </cell>
          <cell r="R2242" t="str">
            <v>OBRAS Y MEDIO AMBIENTE</v>
          </cell>
          <cell r="S2242">
            <v>18</v>
          </cell>
          <cell r="T2242" t="str">
            <v>CONSTRUCCION Y MANTENIMIENTO DE CAMINOS VECINALES</v>
          </cell>
          <cell r="U2242">
            <v>5</v>
          </cell>
          <cell r="V2242" t="str">
            <v>PROYECTOS GESTIONES PASADAS</v>
          </cell>
          <cell r="W2242">
            <v>2836</v>
          </cell>
        </row>
        <row r="2243">
          <cell r="B2243" t="str">
            <v>B05-06789-00000</v>
          </cell>
          <cell r="C2243" t="str">
            <v>PAVIMENTO RIGIDO CALLE BELTRAN  (22.50 % GMEA)</v>
          </cell>
          <cell r="D2243" t="str">
            <v>16 DE JULIO 1RA SECCION</v>
          </cell>
          <cell r="E2243">
            <v>15</v>
          </cell>
          <cell r="F2243" t="str">
            <v>DISTRITAL</v>
          </cell>
          <cell r="G2243" t="str">
            <v>RI-08</v>
          </cell>
          <cell r="H2243">
            <v>21000</v>
          </cell>
          <cell r="I2243">
            <v>0</v>
          </cell>
          <cell r="J2243">
            <v>10000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11000</v>
          </cell>
          <cell r="Q2243">
            <v>2</v>
          </cell>
          <cell r="R2243" t="str">
            <v>OBRAS Y MEDIO AMBIENTE</v>
          </cell>
          <cell r="S2243">
            <v>18</v>
          </cell>
          <cell r="T2243" t="str">
            <v>CONSTRUCCION Y MANTENIMIENTO DE CAMINOS VECINALES</v>
          </cell>
          <cell r="U2243">
            <v>5</v>
          </cell>
          <cell r="V2243" t="str">
            <v>PROYECTOS GESTIONES PASADAS</v>
          </cell>
          <cell r="W2243">
            <v>2837</v>
          </cell>
        </row>
        <row r="2244">
          <cell r="B2244" t="str">
            <v>B05-06800-00000</v>
          </cell>
          <cell r="C2244" t="str">
            <v>PAVIMENTO RIGIDO CALLE NISTAUS (22.50% GMEA)</v>
          </cell>
          <cell r="D2244" t="str">
            <v>BALLIVIAN 1RA SECCION</v>
          </cell>
          <cell r="E2244">
            <v>15</v>
          </cell>
          <cell r="F2244" t="str">
            <v>DISTRITAL</v>
          </cell>
          <cell r="G2244" t="str">
            <v>RI-08</v>
          </cell>
          <cell r="H2244">
            <v>54775</v>
          </cell>
          <cell r="I2244">
            <v>0</v>
          </cell>
          <cell r="J2244">
            <v>9939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44836</v>
          </cell>
          <cell r="Q2244">
            <v>2</v>
          </cell>
          <cell r="R2244" t="str">
            <v>OBRAS Y MEDIO AMBIENTE</v>
          </cell>
          <cell r="S2244">
            <v>18</v>
          </cell>
          <cell r="T2244" t="str">
            <v>CONSTRUCCION Y MANTENIMIENTO DE CAMINOS VECINALES</v>
          </cell>
          <cell r="U2244">
            <v>5</v>
          </cell>
          <cell r="V2244" t="str">
            <v>PROYECTOS GESTIONES PASADAS</v>
          </cell>
          <cell r="W2244">
            <v>2838</v>
          </cell>
        </row>
        <row r="2245">
          <cell r="B2245" t="str">
            <v>B05-06810-00000</v>
          </cell>
          <cell r="C2245" t="str">
            <v>PAVIMENTO RIGIDO AV. ARZABE (22.50 % GMEA)</v>
          </cell>
          <cell r="D2245" t="str">
            <v>V. ESPERANZA PLAN VIVIENDA D-5</v>
          </cell>
          <cell r="E2245">
            <v>15</v>
          </cell>
          <cell r="F2245" t="str">
            <v>DISTRITAL</v>
          </cell>
          <cell r="G2245" t="str">
            <v>RI-08</v>
          </cell>
          <cell r="H2245">
            <v>23721</v>
          </cell>
          <cell r="I2245">
            <v>0</v>
          </cell>
          <cell r="J2245">
            <v>13721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10000</v>
          </cell>
          <cell r="Q2245">
            <v>2</v>
          </cell>
          <cell r="R2245" t="str">
            <v>OBRAS Y MEDIO AMBIENTE</v>
          </cell>
          <cell r="S2245">
            <v>18</v>
          </cell>
          <cell r="T2245" t="str">
            <v>CONSTRUCCION Y MANTENIMIENTO DE CAMINOS VECINALES</v>
          </cell>
          <cell r="U2245">
            <v>5</v>
          </cell>
          <cell r="V2245" t="str">
            <v>PROYECTOS GESTIONES PASADAS</v>
          </cell>
          <cell r="W2245">
            <v>2839</v>
          </cell>
        </row>
        <row r="2246">
          <cell r="B2246" t="str">
            <v>B05-06875-00000</v>
          </cell>
          <cell r="C2246" t="str">
            <v>PAVIMENTO RIGIDO CALLE 135 (22.50 % GMEA)</v>
          </cell>
          <cell r="D2246" t="str">
            <v>BOLIVAR "F" D-3</v>
          </cell>
          <cell r="E2246">
            <v>15</v>
          </cell>
          <cell r="F2246" t="str">
            <v>DISTRITAL</v>
          </cell>
          <cell r="G2246" t="str">
            <v>RI-08</v>
          </cell>
          <cell r="H2246">
            <v>6000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6000</v>
          </cell>
          <cell r="Q2246">
            <v>2</v>
          </cell>
          <cell r="R2246" t="str">
            <v>OBRAS Y MEDIO AMBIENTE</v>
          </cell>
          <cell r="S2246">
            <v>18</v>
          </cell>
          <cell r="T2246" t="str">
            <v>CONSTRUCCION Y MANTENIMIENTO DE CAMINOS VECINALES</v>
          </cell>
          <cell r="U2246">
            <v>5</v>
          </cell>
          <cell r="V2246" t="str">
            <v>PROYECTOS GESTIONES PASADAS</v>
          </cell>
          <cell r="W2246">
            <v>2840</v>
          </cell>
        </row>
        <row r="2247">
          <cell r="B2247" t="str">
            <v>B05-06882-00000</v>
          </cell>
          <cell r="C2247" t="str">
            <v>PAVIMENTO RIGIDO AV. MONTERO (22.50 % GMEA)</v>
          </cell>
          <cell r="D2247" t="str">
            <v>V. ADELA PLAN 560-145 D-3</v>
          </cell>
          <cell r="E2247">
            <v>15</v>
          </cell>
          <cell r="F2247" t="str">
            <v>DISTRITAL</v>
          </cell>
          <cell r="G2247" t="str">
            <v>RI-08</v>
          </cell>
          <cell r="H2247">
            <v>10000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10000</v>
          </cell>
          <cell r="Q2247">
            <v>2</v>
          </cell>
          <cell r="R2247" t="str">
            <v>OBRAS Y MEDIO AMBIENTE</v>
          </cell>
          <cell r="S2247">
            <v>18</v>
          </cell>
          <cell r="T2247" t="str">
            <v>CONSTRUCCION Y MANTENIMIENTO DE CAMINOS VECINALES</v>
          </cell>
          <cell r="U2247">
            <v>5</v>
          </cell>
          <cell r="V2247" t="str">
            <v>PROYECTOS GESTIONES PASADAS</v>
          </cell>
          <cell r="W2247">
            <v>2841</v>
          </cell>
        </row>
        <row r="2248">
          <cell r="B2248" t="str">
            <v>B05-06887-00000</v>
          </cell>
          <cell r="C2248" t="str">
            <v>PAVIMENTO RIGIDO AV. BALLIVIAN  (22.50 % GMEA)</v>
          </cell>
          <cell r="D2248" t="str">
            <v>V. JULIANA - PRIMAVERA - 1RO DE MAYO D-3</v>
          </cell>
          <cell r="E2248">
            <v>15</v>
          </cell>
          <cell r="F2248" t="str">
            <v>DISTRITAL</v>
          </cell>
          <cell r="G2248" t="str">
            <v>RI-08</v>
          </cell>
          <cell r="H2248">
            <v>4775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4775</v>
          </cell>
          <cell r="Q2248">
            <v>2</v>
          </cell>
          <cell r="R2248" t="str">
            <v>OBRAS Y MEDIO AMBIENTE</v>
          </cell>
          <cell r="S2248">
            <v>18</v>
          </cell>
          <cell r="T2248" t="str">
            <v>CONSTRUCCION Y MANTENIMIENTO DE CAMINOS VECINALES</v>
          </cell>
          <cell r="U2248">
            <v>5</v>
          </cell>
          <cell r="V2248" t="str">
            <v>PROYECTOS GESTIONES PASADAS</v>
          </cell>
          <cell r="W2248">
            <v>2842</v>
          </cell>
        </row>
        <row r="2249">
          <cell r="B2249" t="str">
            <v>B05-06935-00000</v>
          </cell>
          <cell r="C2249" t="str">
            <v>PAVIMENTO RIGIDO PLAZA PRINCIPAL (22.50 % GMEA)</v>
          </cell>
          <cell r="D2249" t="str">
            <v>HORIZONTES I D-2</v>
          </cell>
          <cell r="E2249">
            <v>15</v>
          </cell>
          <cell r="F2249" t="str">
            <v>DISTRITAL</v>
          </cell>
          <cell r="G2249" t="str">
            <v>RI-08</v>
          </cell>
          <cell r="H2249">
            <v>24109</v>
          </cell>
          <cell r="I2249">
            <v>0</v>
          </cell>
          <cell r="J2249">
            <v>14745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9364</v>
          </cell>
          <cell r="Q2249">
            <v>2</v>
          </cell>
          <cell r="R2249" t="str">
            <v>OBRAS Y MEDIO AMBIENTE</v>
          </cell>
          <cell r="S2249">
            <v>18</v>
          </cell>
          <cell r="T2249" t="str">
            <v>CONSTRUCCION Y MANTENIMIENTO DE CAMINOS VECINALES</v>
          </cell>
          <cell r="U2249">
            <v>5</v>
          </cell>
          <cell r="V2249" t="str">
            <v>PROYECTOS GESTIONES PASADAS</v>
          </cell>
          <cell r="W2249">
            <v>2843</v>
          </cell>
        </row>
        <row r="2250">
          <cell r="B2250" t="str">
            <v>B05-06938-00000</v>
          </cell>
          <cell r="C2250" t="str">
            <v>PAVIMENTO RIGIDO PLAZA ORO NEGRO (22.50 % GMEA)</v>
          </cell>
          <cell r="D2250" t="str">
            <v>ORO NEGRO D-2</v>
          </cell>
          <cell r="E2250">
            <v>15</v>
          </cell>
          <cell r="F2250" t="str">
            <v>DISTRITAL</v>
          </cell>
          <cell r="G2250" t="str">
            <v>RI-08</v>
          </cell>
          <cell r="H2250">
            <v>12630</v>
          </cell>
          <cell r="I2250">
            <v>0</v>
          </cell>
          <cell r="J2250">
            <v>6923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5707</v>
          </cell>
          <cell r="Q2250">
            <v>2</v>
          </cell>
          <cell r="R2250" t="str">
            <v>OBRAS Y MEDIO AMBIENTE</v>
          </cell>
          <cell r="S2250">
            <v>18</v>
          </cell>
          <cell r="T2250" t="str">
            <v>CONSTRUCCION Y MANTENIMIENTO DE CAMINOS VECINALES</v>
          </cell>
          <cell r="U2250">
            <v>5</v>
          </cell>
          <cell r="V2250" t="str">
            <v>PROYECTOS GESTIONES PASADAS</v>
          </cell>
          <cell r="W2250">
            <v>2844</v>
          </cell>
        </row>
        <row r="2251">
          <cell r="B2251" t="str">
            <v>B05-07078-00000</v>
          </cell>
          <cell r="C2251" t="str">
            <v>PAVIMENTO RIGIDO CALLE CARRASCO (22.50 % GMEA)</v>
          </cell>
          <cell r="D2251" t="str">
            <v>BALLIVIAN</v>
          </cell>
          <cell r="E2251">
            <v>15</v>
          </cell>
          <cell r="F2251" t="str">
            <v>DISTRITAL</v>
          </cell>
          <cell r="G2251" t="str">
            <v>RI-08</v>
          </cell>
          <cell r="H2251">
            <v>200000</v>
          </cell>
          <cell r="I2251">
            <v>0</v>
          </cell>
          <cell r="J2251">
            <v>45000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155000</v>
          </cell>
          <cell r="Q2251">
            <v>2</v>
          </cell>
          <cell r="R2251" t="str">
            <v>OBRAS Y MEDIO AMBIENTE</v>
          </cell>
          <cell r="S2251">
            <v>18</v>
          </cell>
          <cell r="T2251" t="str">
            <v>CONSTRUCCION Y MANTENIMIENTO DE CAMINOS VECINALES</v>
          </cell>
          <cell r="U2251">
            <v>5</v>
          </cell>
          <cell r="V2251" t="str">
            <v>PROYECTOS GESTIONES PASADAS</v>
          </cell>
          <cell r="W2251">
            <v>2847</v>
          </cell>
        </row>
        <row r="2252">
          <cell r="B2252" t="str">
            <v>B05-07233-00000</v>
          </cell>
          <cell r="C2252" t="str">
            <v>CONSTRUCCION DE INFRAESTRUCTURA DISTRITO 2-A</v>
          </cell>
          <cell r="D2252" t="str">
            <v>MUNICIPAL</v>
          </cell>
          <cell r="E2252">
            <v>2</v>
          </cell>
          <cell r="F2252" t="str">
            <v>DISTRITO - 2</v>
          </cell>
          <cell r="G2252" t="str">
            <v>RI-08</v>
          </cell>
          <cell r="H2252">
            <v>6852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6852</v>
          </cell>
          <cell r="Q2252">
            <v>1</v>
          </cell>
          <cell r="R2252" t="str">
            <v>PROTECCION SOCIAL</v>
          </cell>
          <cell r="S2252">
            <v>1</v>
          </cell>
          <cell r="T2252" t="str">
            <v>SERVICIO DE EDUCACION</v>
          </cell>
          <cell r="U2252">
            <v>5</v>
          </cell>
          <cell r="V2252" t="str">
            <v>PROYECTOS GESTIONES PASADAS</v>
          </cell>
          <cell r="W2252">
            <v>2849</v>
          </cell>
        </row>
        <row r="2253">
          <cell r="B2253" t="str">
            <v>B05-07234-00000</v>
          </cell>
          <cell r="C2253" t="str">
            <v>CONSTRUCCION DE INFRAESTRUCTURA DISTRITO 2-B</v>
          </cell>
          <cell r="D2253" t="str">
            <v>MUNICIPAL</v>
          </cell>
          <cell r="E2253">
            <v>2</v>
          </cell>
          <cell r="F2253" t="str">
            <v>DISTRITO - 2</v>
          </cell>
          <cell r="G2253" t="str">
            <v>RI-08</v>
          </cell>
          <cell r="H2253">
            <v>20211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20211</v>
          </cell>
          <cell r="Q2253">
            <v>1</v>
          </cell>
          <cell r="R2253" t="str">
            <v>PROTECCION SOCIAL</v>
          </cell>
          <cell r="S2253">
            <v>1</v>
          </cell>
          <cell r="T2253" t="str">
            <v>SERVICIO DE EDUCACION</v>
          </cell>
          <cell r="U2253">
            <v>5</v>
          </cell>
          <cell r="V2253" t="str">
            <v>PROYECTOS GESTIONES PASADAS</v>
          </cell>
          <cell r="W2253">
            <v>2850</v>
          </cell>
        </row>
        <row r="2254">
          <cell r="B2254" t="str">
            <v>B05-11023-00000</v>
          </cell>
          <cell r="C2254" t="str">
            <v>ENLOSETADO CALLE 10</v>
          </cell>
          <cell r="D2254" t="str">
            <v>C. SATELITE PLAN 405</v>
          </cell>
          <cell r="E2254">
            <v>1</v>
          </cell>
          <cell r="F2254" t="str">
            <v>DISTRITO - 1</v>
          </cell>
          <cell r="G2254" t="str">
            <v>RI-08</v>
          </cell>
          <cell r="H2254">
            <v>528</v>
          </cell>
          <cell r="I2254">
            <v>528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2</v>
          </cell>
          <cell r="R2254" t="str">
            <v>OBRAS Y MEDIO AMBIENTE</v>
          </cell>
          <cell r="S2254">
            <v>18</v>
          </cell>
          <cell r="T2254" t="str">
            <v>CONSTRUCCION Y MANTENIMIENTO DE CAMINOS VECINALES</v>
          </cell>
          <cell r="U2254">
            <v>5</v>
          </cell>
          <cell r="V2254" t="str">
            <v>PROYECTOS GESTIONES PASADAS</v>
          </cell>
          <cell r="W2254">
            <v>2855</v>
          </cell>
        </row>
        <row r="2255">
          <cell r="B2255" t="str">
            <v>B05-11103-00000</v>
          </cell>
          <cell r="C2255" t="str">
            <v>CONSTRUCCION PLAZA CIVICA (CONCLUSION)</v>
          </cell>
          <cell r="D2255" t="str">
            <v>VILLA INGAVI</v>
          </cell>
          <cell r="E2255">
            <v>5</v>
          </cell>
          <cell r="F2255" t="str">
            <v>DISTRITO - 5</v>
          </cell>
          <cell r="G2255" t="str">
            <v>RI-08</v>
          </cell>
          <cell r="H2255">
            <v>966</v>
          </cell>
          <cell r="I2255">
            <v>0</v>
          </cell>
          <cell r="J2255">
            <v>966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2</v>
          </cell>
          <cell r="R2255" t="str">
            <v>OBRAS Y MEDIO AMBIENTE</v>
          </cell>
          <cell r="S2255">
            <v>12</v>
          </cell>
          <cell r="T2255" t="str">
            <v>INFRAESTRUCTURA URBANA Y RURAL</v>
          </cell>
          <cell r="U2255">
            <v>5</v>
          </cell>
          <cell r="V2255" t="str">
            <v>PROYECTOS GESTIONES PASADAS</v>
          </cell>
          <cell r="W2255">
            <v>2856</v>
          </cell>
        </row>
        <row r="2256">
          <cell r="B2256" t="str">
            <v>B05-11190-00000</v>
          </cell>
          <cell r="C2256" t="str">
            <v>EQUIPAMIENTO SUBALCALDIAS D1 AL D9</v>
          </cell>
          <cell r="D2256" t="str">
            <v>DISTRITAL</v>
          </cell>
          <cell r="E2256">
            <v>15</v>
          </cell>
          <cell r="F2256" t="str">
            <v>DISTRITAL</v>
          </cell>
          <cell r="G2256" t="str">
            <v>RI-08</v>
          </cell>
          <cell r="H2256">
            <v>73539</v>
          </cell>
          <cell r="I2256">
            <v>73539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4</v>
          </cell>
          <cell r="R2256" t="str">
            <v>FORTALECIMIENTO INSTITUCIONAL</v>
          </cell>
          <cell r="S2256">
            <v>28</v>
          </cell>
          <cell r="T2256" t="str">
            <v>FORTALECIMIENTO SUB ALCALDIAS DISTRITALES</v>
          </cell>
          <cell r="U2256">
            <v>5</v>
          </cell>
          <cell r="V2256" t="str">
            <v>PROYECTOS GESTIONES PASADAS</v>
          </cell>
          <cell r="W2256">
            <v>2857</v>
          </cell>
        </row>
        <row r="2257">
          <cell r="B2257" t="str">
            <v>B05-11484-00000</v>
          </cell>
          <cell r="C2257" t="str">
            <v>DOTACION DE MATERIALES PARA CONSTRUCCION SEDE SOCIAL   (FASE II)</v>
          </cell>
          <cell r="D2257" t="str">
            <v>VILLA MERCEDES U.V. "A"</v>
          </cell>
          <cell r="E2257">
            <v>8</v>
          </cell>
          <cell r="F2257" t="str">
            <v>DISTRITO - 8</v>
          </cell>
          <cell r="G2257" t="str">
            <v>RI-08</v>
          </cell>
          <cell r="H2257">
            <v>715</v>
          </cell>
          <cell r="I2257">
            <v>715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2</v>
          </cell>
          <cell r="R2257" t="str">
            <v>OBRAS Y MEDIO AMBIENTE</v>
          </cell>
          <cell r="S2257">
            <v>12</v>
          </cell>
          <cell r="T2257" t="str">
            <v>INFRAESTRUCTURA URBANA Y RURAL</v>
          </cell>
          <cell r="U2257">
            <v>5</v>
          </cell>
          <cell r="V2257" t="str">
            <v>PROYECTOS GESTIONES PASADAS</v>
          </cell>
          <cell r="W2257">
            <v>2858</v>
          </cell>
        </row>
        <row r="2258">
          <cell r="B2258" t="str">
            <v>B05-11594-00000</v>
          </cell>
          <cell r="C2258" t="str">
            <v>CONSTRUCCION DE ROMPEMUELLES</v>
          </cell>
          <cell r="D2258" t="str">
            <v>DISTRITAL</v>
          </cell>
          <cell r="E2258">
            <v>15</v>
          </cell>
          <cell r="F2258" t="str">
            <v>DISTRITAL</v>
          </cell>
          <cell r="G2258" t="str">
            <v>RI-08</v>
          </cell>
          <cell r="H2258">
            <v>12000</v>
          </cell>
          <cell r="I2258">
            <v>0</v>
          </cell>
          <cell r="J2258">
            <v>12000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2</v>
          </cell>
          <cell r="R2258" t="str">
            <v>OBRAS Y MEDIO AMBIENTE</v>
          </cell>
          <cell r="S2258">
            <v>18</v>
          </cell>
          <cell r="T2258" t="str">
            <v>CONSTRUCCION Y MANTENIMIENTO DE CAMINOS VECINALES</v>
          </cell>
          <cell r="U2258">
            <v>5</v>
          </cell>
          <cell r="V2258" t="str">
            <v>PROYECTOS GESTIONES PASADAS</v>
          </cell>
          <cell r="W2258">
            <v>2859</v>
          </cell>
        </row>
        <row r="2259">
          <cell r="B2259" t="str">
            <v>B05-11755-00000</v>
          </cell>
          <cell r="C2259" t="str">
            <v>CONSTRUCCION PARQUE INFANTIL (FASE III)</v>
          </cell>
          <cell r="D2259" t="str">
            <v>BOLIVAR MICHMI D-2</v>
          </cell>
          <cell r="E2259">
            <v>2</v>
          </cell>
          <cell r="F2259" t="str">
            <v>DISTRITO - 2</v>
          </cell>
          <cell r="G2259" t="str">
            <v>RI-08</v>
          </cell>
          <cell r="H2259">
            <v>356</v>
          </cell>
          <cell r="I2259">
            <v>356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2</v>
          </cell>
          <cell r="R2259" t="str">
            <v>OBRAS Y MEDIO AMBIENTE</v>
          </cell>
          <cell r="S2259">
            <v>12</v>
          </cell>
          <cell r="T2259" t="str">
            <v>INFRAESTRUCTURA URBANA Y RURAL</v>
          </cell>
          <cell r="U2259">
            <v>5</v>
          </cell>
          <cell r="V2259" t="str">
            <v>PROYECTOS GESTIONES PASADAS</v>
          </cell>
          <cell r="W2259">
            <v>2860</v>
          </cell>
        </row>
        <row r="2260">
          <cell r="B2260" t="str">
            <v>B05-12285-00000</v>
          </cell>
          <cell r="C2260" t="str">
            <v>REENMALLADO CANCHA MULTIPLE</v>
          </cell>
          <cell r="D2260" t="str">
            <v>PRIMAVERA</v>
          </cell>
          <cell r="E2260">
            <v>3</v>
          </cell>
          <cell r="F2260" t="str">
            <v>DISTRITO - 3</v>
          </cell>
          <cell r="G2260" t="str">
            <v>RI-08</v>
          </cell>
          <cell r="H2260">
            <v>124</v>
          </cell>
          <cell r="I2260">
            <v>124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2</v>
          </cell>
          <cell r="R2260" t="str">
            <v>OBRAS Y MEDIO AMBIENTE</v>
          </cell>
          <cell r="S2260">
            <v>12</v>
          </cell>
          <cell r="T2260" t="str">
            <v>INFRAESTRUCTURA URBANA Y RURAL</v>
          </cell>
          <cell r="U2260">
            <v>5</v>
          </cell>
          <cell r="V2260" t="str">
            <v>PROYECTOS GESTIONES PASADAS</v>
          </cell>
          <cell r="W2260">
            <v>2862</v>
          </cell>
        </row>
        <row r="2261">
          <cell r="B2261" t="str">
            <v>B05-13173-00000</v>
          </cell>
          <cell r="C2261" t="str">
            <v>EQUIPAMIENTO CENTRO ALTERNATIVO FIDEL CASTRO</v>
          </cell>
          <cell r="D2261" t="str">
            <v>CONCEPCION</v>
          </cell>
          <cell r="E2261">
            <v>2</v>
          </cell>
          <cell r="F2261" t="str">
            <v>DISTRITO - 2</v>
          </cell>
          <cell r="G2261" t="str">
            <v>RI-08</v>
          </cell>
          <cell r="H2261">
            <v>1750</v>
          </cell>
          <cell r="I2261">
            <v>1750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1</v>
          </cell>
          <cell r="R2261" t="str">
            <v>PROTECCION SOCIAL</v>
          </cell>
          <cell r="S2261">
            <v>3</v>
          </cell>
          <cell r="T2261" t="str">
            <v>DESARROLLO DE LA CULTURA</v>
          </cell>
          <cell r="U2261">
            <v>5</v>
          </cell>
          <cell r="V2261" t="str">
            <v>PROYECTOS GESTIONES PASADAS</v>
          </cell>
          <cell r="W2261">
            <v>2863</v>
          </cell>
        </row>
        <row r="2262">
          <cell r="B2262" t="str">
            <v>B05-13371-00000</v>
          </cell>
          <cell r="C2262" t="str">
            <v>CONSTRUCCION PLAZA PRINCIPAL</v>
          </cell>
          <cell r="D2262" t="str">
            <v>MARISCAL SUCRE A</v>
          </cell>
          <cell r="E2262">
            <v>5</v>
          </cell>
          <cell r="F2262" t="str">
            <v>DISTRITO - 5</v>
          </cell>
          <cell r="G2262" t="str">
            <v>RI-08</v>
          </cell>
          <cell r="H2262">
            <v>2057</v>
          </cell>
          <cell r="I2262">
            <v>2057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2</v>
          </cell>
          <cell r="R2262" t="str">
            <v>OBRAS Y MEDIO AMBIENTE</v>
          </cell>
          <cell r="S2262">
            <v>12</v>
          </cell>
          <cell r="T2262" t="str">
            <v>INFRAESTRUCTURA URBANA Y RURAL</v>
          </cell>
          <cell r="U2262">
            <v>5</v>
          </cell>
          <cell r="V2262" t="str">
            <v>PROYECTOS GESTIONES PASADAS</v>
          </cell>
          <cell r="W2262">
            <v>2864</v>
          </cell>
        </row>
        <row r="2263">
          <cell r="B2263" t="str">
            <v>B05-13528-00000</v>
          </cell>
          <cell r="C2263" t="str">
            <v>CONSTRUCCION CORDON DE ACERA AV. PANORAMICA</v>
          </cell>
          <cell r="D2263" t="str">
            <v>16 DE JULIO 1ra. SECCION</v>
          </cell>
          <cell r="E2263">
            <v>6</v>
          </cell>
          <cell r="F2263" t="str">
            <v>DISTRITO - 6</v>
          </cell>
          <cell r="G2263" t="str">
            <v>RI-08</v>
          </cell>
          <cell r="H2263">
            <v>1016</v>
          </cell>
          <cell r="I2263">
            <v>0</v>
          </cell>
          <cell r="J2263">
            <v>1016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2</v>
          </cell>
          <cell r="R2263" t="str">
            <v>OBRAS Y MEDIO AMBIENTE</v>
          </cell>
          <cell r="S2263">
            <v>18</v>
          </cell>
          <cell r="T2263" t="str">
            <v>CONSTRUCCION Y MANTENIMIENTO DE CAMINOS VECINALES</v>
          </cell>
          <cell r="U2263">
            <v>5</v>
          </cell>
          <cell r="V2263" t="str">
            <v>PROYECTOS GESTIONES PASADAS</v>
          </cell>
          <cell r="W2263">
            <v>2865</v>
          </cell>
        </row>
        <row r="2264">
          <cell r="B2264" t="str">
            <v>B05-13625-00000</v>
          </cell>
          <cell r="C2264" t="str">
            <v>ENMALLADO CANCHA DE FUTBOL OCOMISTO</v>
          </cell>
          <cell r="D2264" t="str">
            <v>DISTRITAL D-9</v>
          </cell>
          <cell r="E2264">
            <v>15</v>
          </cell>
          <cell r="F2264" t="str">
            <v>DISTRITAL</v>
          </cell>
          <cell r="G2264" t="str">
            <v>RI-08</v>
          </cell>
          <cell r="H2264">
            <v>575</v>
          </cell>
          <cell r="I2264">
            <v>575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2</v>
          </cell>
          <cell r="R2264" t="str">
            <v>OBRAS Y MEDIO AMBIENTE</v>
          </cell>
          <cell r="S2264">
            <v>12</v>
          </cell>
          <cell r="T2264" t="str">
            <v>INFRAESTRUCTURA URBANA Y RURAL</v>
          </cell>
          <cell r="U2264">
            <v>5</v>
          </cell>
          <cell r="V2264" t="str">
            <v>PROYECTOS GESTIONES PASADAS</v>
          </cell>
          <cell r="W2264">
            <v>2866</v>
          </cell>
        </row>
        <row r="2265">
          <cell r="B2265" t="str">
            <v>B05-13640-00000</v>
          </cell>
          <cell r="C2265" t="str">
            <v>CONSTRUCCION DE 4 AULAS UE HUAYNA POTOSI 3ra. SECCION</v>
          </cell>
          <cell r="D2265" t="str">
            <v>DISTRITAL (DIST. 5)</v>
          </cell>
          <cell r="E2265">
            <v>5</v>
          </cell>
          <cell r="F2265" t="str">
            <v>DISTRITO - 5</v>
          </cell>
          <cell r="G2265" t="str">
            <v>RI-08</v>
          </cell>
          <cell r="H2265">
            <v>3361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3361</v>
          </cell>
          <cell r="P2265">
            <v>0</v>
          </cell>
          <cell r="Q2265">
            <v>1</v>
          </cell>
          <cell r="R2265" t="str">
            <v>PROTECCION SOCIAL</v>
          </cell>
          <cell r="S2265">
            <v>1</v>
          </cell>
          <cell r="T2265" t="str">
            <v>SERVICIO DE EDUCACION</v>
          </cell>
          <cell r="U2265">
            <v>5</v>
          </cell>
          <cell r="V2265" t="str">
            <v>PROYECTOS GESTIONES PASADAS</v>
          </cell>
          <cell r="W2265">
            <v>2867</v>
          </cell>
        </row>
        <row r="2266">
          <cell r="B2266" t="str">
            <v>B05-13719-00000</v>
          </cell>
          <cell r="C2266" t="str">
            <v>VACIADO DE PISO PATIO UE SAN MARCOS (DOTACION DE MATERIAL)</v>
          </cell>
          <cell r="D2266" t="str">
            <v>DISTRITAL (DIST. 6)</v>
          </cell>
          <cell r="E2266">
            <v>6</v>
          </cell>
          <cell r="F2266" t="str">
            <v>DISTRITO - 6</v>
          </cell>
          <cell r="G2266" t="str">
            <v>RI-08</v>
          </cell>
          <cell r="H2266">
            <v>3570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3570</v>
          </cell>
          <cell r="P2266">
            <v>0</v>
          </cell>
          <cell r="Q2266">
            <v>1</v>
          </cell>
          <cell r="R2266" t="str">
            <v>PROTECCION SOCIAL</v>
          </cell>
          <cell r="S2266">
            <v>1</v>
          </cell>
          <cell r="T2266" t="str">
            <v>SERVICIO DE EDUCACION</v>
          </cell>
          <cell r="U2266">
            <v>5</v>
          </cell>
          <cell r="V2266" t="str">
            <v>PROYECTOS GESTIONES PASADAS</v>
          </cell>
          <cell r="W2266">
            <v>2868</v>
          </cell>
        </row>
        <row r="2267">
          <cell r="B2267" t="str">
            <v>B05-13839-00000</v>
          </cell>
          <cell r="C2267" t="str">
            <v>DOTACION DE MATERIALES PARA CONSTRUCCION CANCHA FUTSAL</v>
          </cell>
          <cell r="D2267" t="str">
            <v>UTAMAHUA</v>
          </cell>
          <cell r="E2267">
            <v>8</v>
          </cell>
          <cell r="F2267" t="str">
            <v>DISTRITO - 8</v>
          </cell>
          <cell r="G2267" t="str">
            <v>RI-08</v>
          </cell>
          <cell r="H2267">
            <v>19462</v>
          </cell>
          <cell r="I2267">
            <v>19462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2</v>
          </cell>
          <cell r="R2267" t="str">
            <v>OBRAS Y MEDIO AMBIENTE</v>
          </cell>
          <cell r="S2267">
            <v>12</v>
          </cell>
          <cell r="T2267" t="str">
            <v>INFRAESTRUCTURA URBANA Y RURAL</v>
          </cell>
          <cell r="U2267">
            <v>5</v>
          </cell>
          <cell r="V2267" t="str">
            <v>PROYECTOS GESTIONES PASADAS</v>
          </cell>
          <cell r="W2267">
            <v>2869</v>
          </cell>
        </row>
        <row r="2268">
          <cell r="B2268" t="str">
            <v>B05-13883-00000</v>
          </cell>
          <cell r="C2268" t="str">
            <v>CONSTRUCCION DE LABORATORIOS U.E. 1ro DE MAYO</v>
          </cell>
          <cell r="D2268" t="str">
            <v>DISTRITAL D-3</v>
          </cell>
          <cell r="E2268">
            <v>3</v>
          </cell>
          <cell r="F2268" t="str">
            <v>DISTRITO - 3</v>
          </cell>
          <cell r="G2268" t="str">
            <v>RI-08</v>
          </cell>
          <cell r="H2268">
            <v>1594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1594</v>
          </cell>
          <cell r="P2268">
            <v>0</v>
          </cell>
          <cell r="Q2268">
            <v>1</v>
          </cell>
          <cell r="R2268" t="str">
            <v>PROTECCION SOCIAL</v>
          </cell>
          <cell r="S2268">
            <v>1</v>
          </cell>
          <cell r="T2268" t="str">
            <v>SERVICIO DE EDUCACION</v>
          </cell>
          <cell r="U2268">
            <v>5</v>
          </cell>
          <cell r="V2268" t="str">
            <v>PROYECTOS GESTIONES PASADAS</v>
          </cell>
          <cell r="W2268">
            <v>2870</v>
          </cell>
        </row>
        <row r="2269">
          <cell r="B2269" t="str">
            <v>B05-14072-00000</v>
          </cell>
          <cell r="C2269" t="str">
            <v>ENLOSETADO CALLE B-1 Y MARIA CONCEPCION PALACIOS</v>
          </cell>
          <cell r="D2269" t="str">
            <v>ANEXO BOLIVAR "D"</v>
          </cell>
          <cell r="E2269">
            <v>2</v>
          </cell>
          <cell r="F2269" t="str">
            <v>DISTRITO - 2</v>
          </cell>
          <cell r="G2269" t="str">
            <v>RI-08</v>
          </cell>
          <cell r="H2269">
            <v>583</v>
          </cell>
          <cell r="I2269">
            <v>0</v>
          </cell>
          <cell r="J2269">
            <v>583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2</v>
          </cell>
          <cell r="R2269" t="str">
            <v>OBRAS Y MEDIO AMBIENTE</v>
          </cell>
          <cell r="S2269">
            <v>18</v>
          </cell>
          <cell r="T2269" t="str">
            <v>CONSTRUCCION Y MANTENIMIENTO DE CAMINOS VECINALES</v>
          </cell>
          <cell r="U2269">
            <v>5</v>
          </cell>
          <cell r="V2269" t="str">
            <v>PROYECTOS GESTIONES PASADAS</v>
          </cell>
          <cell r="W2269">
            <v>2871</v>
          </cell>
        </row>
        <row r="2270">
          <cell r="B2270" t="str">
            <v>B05-14087-00000</v>
          </cell>
          <cell r="C2270" t="str">
            <v>MEJORAMIENTO CENTRO - PARQUE INFANTIL</v>
          </cell>
          <cell r="D2270" t="str">
            <v>21 DE DICIEMBRE</v>
          </cell>
          <cell r="E2270">
            <v>2</v>
          </cell>
          <cell r="F2270" t="str">
            <v>DISTRITO - 2</v>
          </cell>
          <cell r="G2270" t="str">
            <v>RI-08</v>
          </cell>
          <cell r="H2270">
            <v>821</v>
          </cell>
          <cell r="I2270">
            <v>0</v>
          </cell>
          <cell r="J2270">
            <v>821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2</v>
          </cell>
          <cell r="R2270" t="str">
            <v>OBRAS Y MEDIO AMBIENTE</v>
          </cell>
          <cell r="S2270">
            <v>12</v>
          </cell>
          <cell r="T2270" t="str">
            <v>INFRAESTRUCTURA URBANA Y RURAL</v>
          </cell>
          <cell r="U2270">
            <v>5</v>
          </cell>
          <cell r="V2270" t="str">
            <v>PROYECTOS GESTIONES PASADAS</v>
          </cell>
          <cell r="W2270">
            <v>2872</v>
          </cell>
        </row>
        <row r="2271">
          <cell r="B2271" t="str">
            <v>B05-14186-00000</v>
          </cell>
          <cell r="C2271" t="str">
            <v>CONSTRUCCION DE MINGITORIO</v>
          </cell>
          <cell r="D2271" t="str">
            <v>VILLA YUNGUYO</v>
          </cell>
          <cell r="E2271">
            <v>4</v>
          </cell>
          <cell r="F2271" t="str">
            <v>DISTRITO - 4</v>
          </cell>
          <cell r="G2271" t="str">
            <v>RI-08</v>
          </cell>
          <cell r="H2271">
            <v>851</v>
          </cell>
          <cell r="I2271">
            <v>851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2</v>
          </cell>
          <cell r="R2271" t="str">
            <v>OBRAS Y MEDIO AMBIENTE</v>
          </cell>
          <cell r="S2271">
            <v>12</v>
          </cell>
          <cell r="T2271" t="str">
            <v>INFRAESTRUCTURA URBANA Y RURAL</v>
          </cell>
          <cell r="U2271">
            <v>5</v>
          </cell>
          <cell r="V2271" t="str">
            <v>PROYECTOS GESTIONES PASADAS</v>
          </cell>
          <cell r="W2271">
            <v>2873</v>
          </cell>
        </row>
        <row r="2272">
          <cell r="B2272" t="str">
            <v>B05-14289-00000</v>
          </cell>
          <cell r="C2272" t="str">
            <v>DOTACION DE MATERIALES DE CONSTRUCCION PARA ENLOSETADO CALLE SANTIAGO HUARI (ENTRE CALLES ULLUNA Y ATEN)</v>
          </cell>
          <cell r="D2272" t="str">
            <v>ALTO LIMA 4TA. SECCION</v>
          </cell>
          <cell r="E2272">
            <v>6</v>
          </cell>
          <cell r="F2272" t="str">
            <v>DISTRITO - 6</v>
          </cell>
          <cell r="G2272" t="str">
            <v>RI-08</v>
          </cell>
          <cell r="H2272">
            <v>88178</v>
          </cell>
          <cell r="I2272">
            <v>0</v>
          </cell>
          <cell r="J2272">
            <v>88178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2</v>
          </cell>
          <cell r="R2272" t="str">
            <v>OBRAS Y MEDIO AMBIENTE</v>
          </cell>
          <cell r="S2272">
            <v>18</v>
          </cell>
          <cell r="T2272" t="str">
            <v>CONSTRUCCION Y MANTENIMIENTO DE CAMINOS VECINALES</v>
          </cell>
          <cell r="U2272">
            <v>5</v>
          </cell>
          <cell r="V2272" t="str">
            <v>PROYECTOS GESTIONES PASADAS</v>
          </cell>
          <cell r="W2272">
            <v>2874</v>
          </cell>
        </row>
        <row r="2273">
          <cell r="B2273" t="str">
            <v>B05-14329-00000</v>
          </cell>
          <cell r="C2273" t="str">
            <v>DOTACION DE MATERIALES DE CONSTRUCCION PARA AMURALLADO EN AREA DE EQUIPAMIENTO</v>
          </cell>
          <cell r="D2273" t="str">
            <v>POLONIA</v>
          </cell>
          <cell r="E2273">
            <v>8</v>
          </cell>
          <cell r="F2273" t="str">
            <v>DISTRITO - 8</v>
          </cell>
          <cell r="G2273" t="str">
            <v>RI-08</v>
          </cell>
          <cell r="H2273">
            <v>7710</v>
          </cell>
          <cell r="I2273">
            <v>1130</v>
          </cell>
          <cell r="J2273">
            <v>6580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2</v>
          </cell>
          <cell r="R2273" t="str">
            <v>OBRAS Y MEDIO AMBIENTE</v>
          </cell>
          <cell r="S2273">
            <v>12</v>
          </cell>
          <cell r="T2273" t="str">
            <v>INFRAESTRUCTURA URBANA Y RURAL</v>
          </cell>
          <cell r="U2273">
            <v>5</v>
          </cell>
          <cell r="V2273" t="str">
            <v>PROYECTOS GESTIONES PASADAS</v>
          </cell>
          <cell r="W2273">
            <v>2875</v>
          </cell>
        </row>
        <row r="2274">
          <cell r="B2274" t="str">
            <v>B05-14401-00000</v>
          </cell>
          <cell r="C2274" t="str">
            <v>EMPEDRADO DE CALLES 8  Y  ALBERTO DEL SOLAR</v>
          </cell>
          <cell r="D2274" t="str">
            <v>VILLA YUNGUYO</v>
          </cell>
          <cell r="E2274">
            <v>4</v>
          </cell>
          <cell r="F2274" t="str">
            <v>DISTRITO - 4</v>
          </cell>
          <cell r="G2274" t="str">
            <v>RI-08</v>
          </cell>
          <cell r="H2274">
            <v>817</v>
          </cell>
          <cell r="I2274">
            <v>817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2</v>
          </cell>
          <cell r="R2274" t="str">
            <v>OBRAS Y MEDIO AMBIENTE</v>
          </cell>
          <cell r="S2274">
            <v>18</v>
          </cell>
          <cell r="T2274" t="str">
            <v>CONSTRUCCION Y MANTENIMIENTO DE CAMINOS VECINALES</v>
          </cell>
          <cell r="U2274">
            <v>5</v>
          </cell>
          <cell r="V2274" t="str">
            <v>PROYECTOS GESTIONES PASADAS</v>
          </cell>
          <cell r="W2274">
            <v>2876</v>
          </cell>
        </row>
        <row r="2275">
          <cell r="B2275" t="str">
            <v>B05-14532-00000</v>
          </cell>
          <cell r="C2275" t="str">
            <v>DOTACION MATERIALES DE CONSTRUCCION PARA ENLOSETADO CALLE LAUREANO MACHACA (GENERACION DE EMPLEO)</v>
          </cell>
          <cell r="D2275" t="str">
            <v>EL INGENIO D-1 U.V.3</v>
          </cell>
          <cell r="E2275">
            <v>5</v>
          </cell>
          <cell r="F2275" t="str">
            <v>DISTRITO - 5</v>
          </cell>
          <cell r="G2275" t="str">
            <v>RI-08</v>
          </cell>
          <cell r="H2275">
            <v>48260</v>
          </cell>
          <cell r="I2275">
            <v>0</v>
          </cell>
          <cell r="J2275">
            <v>48260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2</v>
          </cell>
          <cell r="R2275" t="str">
            <v>OBRAS Y MEDIO AMBIENTE</v>
          </cell>
          <cell r="S2275">
            <v>18</v>
          </cell>
          <cell r="T2275" t="str">
            <v>CONSTRUCCION Y MANTENIMIENTO DE CAMINOS VECINALES</v>
          </cell>
          <cell r="U2275">
            <v>5</v>
          </cell>
          <cell r="V2275" t="str">
            <v>PROYECTOS GESTIONES PASADAS</v>
          </cell>
          <cell r="W2275">
            <v>2877</v>
          </cell>
        </row>
        <row r="2276">
          <cell r="B2276" t="str">
            <v>B05-14538-00000</v>
          </cell>
          <cell r="C2276" t="str">
            <v>DOTACION MATERIALES DE CONSTRUCCION PARA ENLOSETADO CALLE ARAONA (GENERACION DE EMPLEO)</v>
          </cell>
          <cell r="D2276" t="str">
            <v>NUEVA ASUNCION U.V.2</v>
          </cell>
          <cell r="E2276">
            <v>5</v>
          </cell>
          <cell r="F2276" t="str">
            <v>DISTRITO - 5</v>
          </cell>
          <cell r="G2276" t="str">
            <v>RI-08</v>
          </cell>
          <cell r="H2276">
            <v>47138</v>
          </cell>
          <cell r="I2276">
            <v>0</v>
          </cell>
          <cell r="J2276">
            <v>47138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2</v>
          </cell>
          <cell r="R2276" t="str">
            <v>OBRAS Y MEDIO AMBIENTE</v>
          </cell>
          <cell r="S2276">
            <v>18</v>
          </cell>
          <cell r="T2276" t="str">
            <v>CONSTRUCCION Y MANTENIMIENTO DE CAMINOS VECINALES</v>
          </cell>
          <cell r="U2276">
            <v>5</v>
          </cell>
          <cell r="V2276" t="str">
            <v>PROYECTOS GESTIONES PASADAS</v>
          </cell>
          <cell r="W2276">
            <v>2878</v>
          </cell>
        </row>
        <row r="2277">
          <cell r="B2277" t="str">
            <v>B05-14539-00000</v>
          </cell>
          <cell r="C2277" t="str">
            <v>DOTACION MATERIALES DE CONSTRUCCION PARA ENLOSETADO AV. JOSE MANUEL CORTEZ (GENERACION DE EMPLEO)</v>
          </cell>
          <cell r="D2277" t="str">
            <v>MARISCAL SUCRE HICHUSIRCA CHICO</v>
          </cell>
          <cell r="E2277">
            <v>5</v>
          </cell>
          <cell r="F2277" t="str">
            <v>DISTRITO - 5</v>
          </cell>
          <cell r="G2277" t="str">
            <v>RI-08</v>
          </cell>
          <cell r="H2277">
            <v>47125</v>
          </cell>
          <cell r="I2277">
            <v>0</v>
          </cell>
          <cell r="J2277">
            <v>47125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2</v>
          </cell>
          <cell r="R2277" t="str">
            <v>OBRAS Y MEDIO AMBIENTE</v>
          </cell>
          <cell r="S2277">
            <v>18</v>
          </cell>
          <cell r="T2277" t="str">
            <v>CONSTRUCCION Y MANTENIMIENTO DE CAMINOS VECINALES</v>
          </cell>
          <cell r="U2277">
            <v>5</v>
          </cell>
          <cell r="V2277" t="str">
            <v>PROYECTOS GESTIONES PASADAS</v>
          </cell>
          <cell r="W2277">
            <v>2879</v>
          </cell>
        </row>
        <row r="2278">
          <cell r="B2278" t="str">
            <v>B05-14549-00000</v>
          </cell>
          <cell r="C2278" t="str">
            <v>DOTACION MATERIALES PARA ENLOSETADO CALLE UTARI (GENERACION DE EMPLEO)</v>
          </cell>
          <cell r="D2278" t="str">
            <v>ANEXO HUAYNA POTOSI</v>
          </cell>
          <cell r="E2278">
            <v>5</v>
          </cell>
          <cell r="F2278" t="str">
            <v>DISTRITO - 5</v>
          </cell>
          <cell r="G2278" t="str">
            <v>RI-08</v>
          </cell>
          <cell r="H2278">
            <v>49089</v>
          </cell>
          <cell r="I2278">
            <v>0</v>
          </cell>
          <cell r="J2278">
            <v>49089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2</v>
          </cell>
          <cell r="R2278" t="str">
            <v>OBRAS Y MEDIO AMBIENTE</v>
          </cell>
          <cell r="S2278">
            <v>18</v>
          </cell>
          <cell r="T2278" t="str">
            <v>CONSTRUCCION Y MANTENIMIENTO DE CAMINOS VECINALES</v>
          </cell>
          <cell r="U2278">
            <v>5</v>
          </cell>
          <cell r="V2278" t="str">
            <v>PROYECTOS GESTIONES PASADAS</v>
          </cell>
          <cell r="W2278">
            <v>2880</v>
          </cell>
        </row>
        <row r="2279">
          <cell r="B2279" t="str">
            <v>B05-14838-00000</v>
          </cell>
          <cell r="C2279" t="str">
            <v>DOTACION MATERIAL DE CONSTRUCCION PARA MURO PERIMETRAL SEDE SOCIAL</v>
          </cell>
          <cell r="D2279" t="str">
            <v>SAN LUIS II CHARAPAQUI</v>
          </cell>
          <cell r="E2279">
            <v>3</v>
          </cell>
          <cell r="F2279" t="str">
            <v>DISTRITO - 3</v>
          </cell>
          <cell r="G2279" t="str">
            <v>RI-08</v>
          </cell>
          <cell r="H2279">
            <v>8449</v>
          </cell>
          <cell r="I2279">
            <v>8449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2</v>
          </cell>
          <cell r="R2279" t="str">
            <v>OBRAS Y MEDIO AMBIENTE</v>
          </cell>
          <cell r="S2279">
            <v>12</v>
          </cell>
          <cell r="T2279" t="str">
            <v>INFRAESTRUCTURA URBANA Y RURAL</v>
          </cell>
          <cell r="U2279">
            <v>5</v>
          </cell>
          <cell r="V2279" t="str">
            <v>PROYECTOS GESTIONES PASADAS</v>
          </cell>
          <cell r="W2279">
            <v>2881</v>
          </cell>
        </row>
        <row r="2280">
          <cell r="B2280" t="str">
            <v>B05-14953-00000</v>
          </cell>
          <cell r="C2280" t="str">
            <v>DOTACION DE LUMINARIAS (SEGURIDAD CIUDADANA)</v>
          </cell>
          <cell r="D2280" t="str">
            <v>ARCO IRIS</v>
          </cell>
          <cell r="E2280">
            <v>1</v>
          </cell>
          <cell r="F2280" t="str">
            <v>DISTRITO - 1</v>
          </cell>
          <cell r="G2280" t="str">
            <v>RI-08</v>
          </cell>
          <cell r="H2280">
            <v>14913</v>
          </cell>
          <cell r="I2280">
            <v>14913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2</v>
          </cell>
          <cell r="R2280" t="str">
            <v>OBRAS Y MEDIO AMBIENTE</v>
          </cell>
          <cell r="S2280">
            <v>17</v>
          </cell>
          <cell r="T2280" t="str">
            <v>ALUMBRADO PUBLICO</v>
          </cell>
          <cell r="U2280">
            <v>5</v>
          </cell>
          <cell r="V2280" t="str">
            <v>PROYECTOS GESTIONES PASADAS</v>
          </cell>
          <cell r="W2280">
            <v>2882</v>
          </cell>
        </row>
        <row r="2281">
          <cell r="B2281" t="str">
            <v>B05-14990-00000</v>
          </cell>
          <cell r="C2281" t="str">
            <v>DOTACION DE MATERIALES DE CONSTRUCCION PARA ENFAROLADO EN GUARDERIA</v>
          </cell>
          <cell r="D2281" t="str">
            <v>PLAN 50 CINEMATOGRAFISTAS</v>
          </cell>
          <cell r="E2281">
            <v>1</v>
          </cell>
          <cell r="F2281" t="str">
            <v>DISTRITO - 1</v>
          </cell>
          <cell r="G2281" t="str">
            <v>RI-08</v>
          </cell>
          <cell r="H2281">
            <v>1763</v>
          </cell>
          <cell r="I2281">
            <v>0</v>
          </cell>
          <cell r="J2281">
            <v>1763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2</v>
          </cell>
          <cell r="R2281" t="str">
            <v>OBRAS Y MEDIO AMBIENTE</v>
          </cell>
          <cell r="S2281">
            <v>12</v>
          </cell>
          <cell r="T2281" t="str">
            <v>INFRAESTRUCTURA URBANA Y RURAL</v>
          </cell>
          <cell r="U2281">
            <v>5</v>
          </cell>
          <cell r="V2281" t="str">
            <v>PROYECTOS GESTIONES PASADAS</v>
          </cell>
          <cell r="W2281">
            <v>2883</v>
          </cell>
        </row>
        <row r="2282">
          <cell r="B2282" t="str">
            <v>B05-15044-00000</v>
          </cell>
          <cell r="C2282" t="str">
            <v>DOTACION DE MATERIALES PARA CONSTRUCCION DE CORDONES DE ACERA (GENERACION DE EMPLEO)</v>
          </cell>
          <cell r="D2282" t="str">
            <v>MERCEDES UV "B"</v>
          </cell>
          <cell r="E2282">
            <v>8</v>
          </cell>
          <cell r="F2282" t="str">
            <v>DISTRITO - 8</v>
          </cell>
          <cell r="G2282" t="str">
            <v>RI-08</v>
          </cell>
          <cell r="H2282">
            <v>12255</v>
          </cell>
          <cell r="I2282">
            <v>12255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2</v>
          </cell>
          <cell r="R2282" t="str">
            <v>OBRAS Y MEDIO AMBIENTE</v>
          </cell>
          <cell r="S2282">
            <v>18</v>
          </cell>
          <cell r="T2282" t="str">
            <v>CONSTRUCCION Y MANTENIMIENTO DE CAMINOS VECINALES</v>
          </cell>
          <cell r="U2282">
            <v>5</v>
          </cell>
          <cell r="V2282" t="str">
            <v>PROYECTOS GESTIONES PASADAS</v>
          </cell>
          <cell r="W2282">
            <v>2884</v>
          </cell>
        </row>
        <row r="2283">
          <cell r="B2283" t="str">
            <v>B05-16252-00000</v>
          </cell>
          <cell r="C2283" t="str">
            <v>DOTACION DE BARANDA PARA PROTECCION DE MOVILIDADES U.E. SANTA MARIA DE LOS ANGELES</v>
          </cell>
          <cell r="D2283" t="str">
            <v>DISTRITAL D-6</v>
          </cell>
          <cell r="E2283">
            <v>6</v>
          </cell>
          <cell r="F2283" t="str">
            <v>DISTRITO - 6</v>
          </cell>
          <cell r="G2283" t="str">
            <v>RI-08</v>
          </cell>
          <cell r="H2283">
            <v>9990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9990</v>
          </cell>
          <cell r="P2283">
            <v>0</v>
          </cell>
          <cell r="Q2283">
            <v>1</v>
          </cell>
          <cell r="R2283" t="str">
            <v>PROTECCION SOCIAL</v>
          </cell>
          <cell r="S2283">
            <v>1</v>
          </cell>
          <cell r="T2283" t="str">
            <v>SERVICIO DE EDUCACION</v>
          </cell>
          <cell r="U2283">
            <v>2</v>
          </cell>
          <cell r="V2283" t="str">
            <v>PROYECTOS - 2007 P/CONCLUSION</v>
          </cell>
          <cell r="W2283">
            <v>2886</v>
          </cell>
        </row>
        <row r="2284">
          <cell r="B2284" t="str">
            <v>B05-16286-00000</v>
          </cell>
          <cell r="C2284" t="str">
            <v>DOTACION DE JUEGOS PARA PARQUE INFANTIL PLAZA 10 DE NOVIEMBRE</v>
          </cell>
          <cell r="D2284" t="str">
            <v>PLAN 561</v>
          </cell>
          <cell r="E2284">
            <v>1</v>
          </cell>
          <cell r="F2284" t="str">
            <v>DISTRITO - 1</v>
          </cell>
          <cell r="G2284" t="str">
            <v>RI-08</v>
          </cell>
          <cell r="H2284">
            <v>4881</v>
          </cell>
          <cell r="I2284">
            <v>4881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2</v>
          </cell>
          <cell r="R2284" t="str">
            <v>OBRAS Y MEDIO AMBIENTE</v>
          </cell>
          <cell r="S2284">
            <v>12</v>
          </cell>
          <cell r="T2284" t="str">
            <v>INFRAESTRUCTURA URBANA Y RURAL</v>
          </cell>
          <cell r="U2284">
            <v>2</v>
          </cell>
          <cell r="V2284" t="str">
            <v>PROYECTOS - 2007 P/CONCLUSION</v>
          </cell>
          <cell r="W2284">
            <v>2887</v>
          </cell>
        </row>
        <row r="2285">
          <cell r="B2285" t="str">
            <v>B05-16310-00000</v>
          </cell>
          <cell r="C2285" t="str">
            <v>DOTACION DE LOSETAS + CAPA BASE PARA CALLE COCOTANI ENTRE CHAHUIRA Y AV. COSTANERA</v>
          </cell>
          <cell r="D2285" t="str">
            <v>ANEXO HUAYNA POTOSI</v>
          </cell>
          <cell r="E2285">
            <v>5</v>
          </cell>
          <cell r="F2285" t="str">
            <v>DISTRITO - 5</v>
          </cell>
          <cell r="G2285" t="str">
            <v>RI-08</v>
          </cell>
          <cell r="H2285">
            <v>19573</v>
          </cell>
          <cell r="I2285">
            <v>19573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2</v>
          </cell>
          <cell r="R2285" t="str">
            <v>OBRAS Y MEDIO AMBIENTE</v>
          </cell>
          <cell r="S2285">
            <v>18</v>
          </cell>
          <cell r="T2285" t="str">
            <v>CONSTRUCCION Y MANTENIMIENTO DE CAMINOS VECINALES</v>
          </cell>
          <cell r="U2285">
            <v>2</v>
          </cell>
          <cell r="V2285" t="str">
            <v>PROYECTOS - 2007 P/CONCLUSION</v>
          </cell>
          <cell r="W2285">
            <v>2888</v>
          </cell>
        </row>
        <row r="2286">
          <cell r="B2286" t="str">
            <v>B05-16322-00000</v>
          </cell>
          <cell r="C2286" t="str">
            <v>DOTACION DE LOSETAS +ARENA PARA CALLE NARCISO CAMPERO (GENERACION DE EMPLEO)</v>
          </cell>
          <cell r="D2286" t="str">
            <v>ALTO DE LA ALIANZA</v>
          </cell>
          <cell r="E2286">
            <v>3</v>
          </cell>
          <cell r="F2286" t="str">
            <v>DISTRITO - 3</v>
          </cell>
          <cell r="G2286" t="str">
            <v>RI-08</v>
          </cell>
          <cell r="H2286">
            <v>50695</v>
          </cell>
          <cell r="I2286">
            <v>0</v>
          </cell>
          <cell r="J2286">
            <v>50695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2</v>
          </cell>
          <cell r="R2286" t="str">
            <v>OBRAS Y MEDIO AMBIENTE</v>
          </cell>
          <cell r="S2286">
            <v>18</v>
          </cell>
          <cell r="T2286" t="str">
            <v>CONSTRUCCION Y MANTENIMIENTO DE CAMINOS VECINALES</v>
          </cell>
          <cell r="U2286">
            <v>2</v>
          </cell>
          <cell r="V2286" t="str">
            <v>PROYECTOS - 2007 P/CONCLUSION</v>
          </cell>
          <cell r="W2286">
            <v>2889</v>
          </cell>
        </row>
        <row r="2287">
          <cell r="B2287" t="str">
            <v>B05-16352-00000</v>
          </cell>
          <cell r="C2287" t="str">
            <v>DOTACION DE LUMINARIAS</v>
          </cell>
          <cell r="D2287" t="str">
            <v>ALTO LIMA 3RA. SECCIÓN</v>
          </cell>
          <cell r="E2287">
            <v>6</v>
          </cell>
          <cell r="F2287" t="str">
            <v>DISTRITO - 6</v>
          </cell>
          <cell r="G2287" t="str">
            <v>RI-08</v>
          </cell>
          <cell r="H2287">
            <v>17064</v>
          </cell>
          <cell r="I2287">
            <v>17064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2</v>
          </cell>
          <cell r="R2287" t="str">
            <v>OBRAS Y MEDIO AMBIENTE</v>
          </cell>
          <cell r="S2287">
            <v>17</v>
          </cell>
          <cell r="T2287" t="str">
            <v>ALUMBRADO PUBLICO</v>
          </cell>
          <cell r="U2287">
            <v>2</v>
          </cell>
          <cell r="V2287" t="str">
            <v>PROYECTOS - 2007 P/CONCLUSION</v>
          </cell>
          <cell r="W2287">
            <v>2890</v>
          </cell>
        </row>
        <row r="2288">
          <cell r="B2288" t="str">
            <v>B05-16428-00000</v>
          </cell>
          <cell r="C2288" t="str">
            <v>DOTACION DE MATERIAL PARA ENLOSETADO DE LA AV. PACIFICO (ENTRE AV. CHACALTAYA Y SANTA VERA CRUZ)</v>
          </cell>
          <cell r="D2288" t="str">
            <v>ALTO LIMA 4TA. SECCIÓN</v>
          </cell>
          <cell r="E2288">
            <v>6</v>
          </cell>
          <cell r="F2288" t="str">
            <v>DISTRITO - 6</v>
          </cell>
          <cell r="G2288" t="str">
            <v>RI-08</v>
          </cell>
          <cell r="H2288">
            <v>113466</v>
          </cell>
          <cell r="I2288">
            <v>0</v>
          </cell>
          <cell r="J2288">
            <v>102692</v>
          </cell>
          <cell r="K2288">
            <v>10774</v>
          </cell>
          <cell r="L2288">
            <v>0</v>
          </cell>
          <cell r="M2288">
            <v>0</v>
          </cell>
          <cell r="N2288">
            <v>10774</v>
          </cell>
          <cell r="O2288">
            <v>0</v>
          </cell>
          <cell r="P2288">
            <v>0</v>
          </cell>
          <cell r="Q2288">
            <v>2</v>
          </cell>
          <cell r="R2288" t="str">
            <v>OBRAS Y MEDIO AMBIENTE</v>
          </cell>
          <cell r="S2288">
            <v>18</v>
          </cell>
          <cell r="T2288" t="str">
            <v>CONSTRUCCION Y MANTENIMIENTO DE CAMINOS VECINALES</v>
          </cell>
          <cell r="U2288">
            <v>2</v>
          </cell>
          <cell r="V2288" t="str">
            <v>PROYECTOS - 2007 P/CONCLUSION</v>
          </cell>
          <cell r="W2288">
            <v>2891</v>
          </cell>
        </row>
        <row r="2289">
          <cell r="B2289" t="str">
            <v>B05-16439-00000</v>
          </cell>
          <cell r="C2289" t="str">
            <v>DOTACION DE MATERIALES DE CONSTRUCCION PARA ENLOSETADO AV. PROLONGACION JULIAN APAZA</v>
          </cell>
          <cell r="D2289" t="str">
            <v xml:space="preserve">COMPLEMENTO MEJILLONES </v>
          </cell>
          <cell r="E2289">
            <v>5</v>
          </cell>
          <cell r="F2289" t="str">
            <v>DISTRITO - 5</v>
          </cell>
          <cell r="G2289" t="str">
            <v>RI-08</v>
          </cell>
          <cell r="H2289">
            <v>8475</v>
          </cell>
          <cell r="I2289">
            <v>8475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2</v>
          </cell>
          <cell r="R2289" t="str">
            <v>OBRAS Y MEDIO AMBIENTE</v>
          </cell>
          <cell r="S2289">
            <v>18</v>
          </cell>
          <cell r="T2289" t="str">
            <v>CONSTRUCCION Y MANTENIMIENTO DE CAMINOS VECINALES</v>
          </cell>
          <cell r="U2289">
            <v>2</v>
          </cell>
          <cell r="V2289" t="str">
            <v>PROYECTOS - 2007 P/CONCLUSION</v>
          </cell>
          <cell r="W2289">
            <v>2892</v>
          </cell>
        </row>
        <row r="2290">
          <cell r="B2290" t="str">
            <v>B05-16528-00000</v>
          </cell>
          <cell r="C2290" t="str">
            <v>DOTACION DE MATERIALES DE CONSTRUCCION PARA ENLOSETADO CALLE 2 (ENTRE AV. ARICA Y AV. CIVICA)</v>
          </cell>
          <cell r="D2290" t="str">
            <v>TEJADA TRIANGULAR</v>
          </cell>
          <cell r="E2290">
            <v>1</v>
          </cell>
          <cell r="F2290" t="str">
            <v>DISTRITO - 1</v>
          </cell>
          <cell r="G2290" t="str">
            <v>RI-08</v>
          </cell>
          <cell r="H2290">
            <v>3600</v>
          </cell>
          <cell r="I2290">
            <v>0</v>
          </cell>
          <cell r="J2290">
            <v>3600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2</v>
          </cell>
          <cell r="R2290" t="str">
            <v>OBRAS Y MEDIO AMBIENTE</v>
          </cell>
          <cell r="S2290">
            <v>18</v>
          </cell>
          <cell r="T2290" t="str">
            <v>CONSTRUCCION Y MANTENIMIENTO DE CAMINOS VECINALES</v>
          </cell>
          <cell r="U2290">
            <v>2</v>
          </cell>
          <cell r="V2290" t="str">
            <v>PROYECTOS - 2007 P/CONCLUSION</v>
          </cell>
          <cell r="W2290">
            <v>2894</v>
          </cell>
        </row>
        <row r="2291">
          <cell r="B2291" t="str">
            <v>B05-16531-00000</v>
          </cell>
          <cell r="C2291" t="str">
            <v>DOTACION DE MATERIALES DE CONSTRUCCION PARA ENLOSETADO CALLE 6 (GENERACION DE EMPLEO)</v>
          </cell>
          <cell r="D2291" t="str">
            <v>ALTO LIMA 2DA SECCIÓN</v>
          </cell>
          <cell r="E2291">
            <v>6</v>
          </cell>
          <cell r="F2291" t="str">
            <v>DISTRITO - 6</v>
          </cell>
          <cell r="G2291" t="str">
            <v>RI-08</v>
          </cell>
          <cell r="H2291">
            <v>56885</v>
          </cell>
          <cell r="I2291">
            <v>0</v>
          </cell>
          <cell r="J2291">
            <v>56885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2</v>
          </cell>
          <cell r="R2291" t="str">
            <v>OBRAS Y MEDIO AMBIENTE</v>
          </cell>
          <cell r="S2291">
            <v>18</v>
          </cell>
          <cell r="T2291" t="str">
            <v>CONSTRUCCION Y MANTENIMIENTO DE CAMINOS VECINALES</v>
          </cell>
          <cell r="U2291">
            <v>2</v>
          </cell>
          <cell r="V2291" t="str">
            <v>PROYECTOS - 2007 P/CONCLUSION</v>
          </cell>
          <cell r="W2291">
            <v>2895</v>
          </cell>
        </row>
        <row r="2292">
          <cell r="B2292" t="str">
            <v>B05-16534-00000</v>
          </cell>
          <cell r="C2292" t="str">
            <v>DOTACION DE MATERIALES DE CONSTRUCCION PARA ENLOSETADO CALLE BAPTISTA (GENERACION DE EMPLEO)</v>
          </cell>
          <cell r="D2292" t="str">
            <v>ALTO LA PORTADA</v>
          </cell>
          <cell r="E2292">
            <v>6</v>
          </cell>
          <cell r="F2292" t="str">
            <v>DISTRITO - 6</v>
          </cell>
          <cell r="G2292" t="str">
            <v>RI-08</v>
          </cell>
          <cell r="H2292">
            <v>7215</v>
          </cell>
          <cell r="I2292">
            <v>0</v>
          </cell>
          <cell r="J2292">
            <v>7215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2</v>
          </cell>
          <cell r="R2292" t="str">
            <v>OBRAS Y MEDIO AMBIENTE</v>
          </cell>
          <cell r="S2292">
            <v>18</v>
          </cell>
          <cell r="T2292" t="str">
            <v>CONSTRUCCION Y MANTENIMIENTO DE CAMINOS VECINALES</v>
          </cell>
          <cell r="U2292">
            <v>2</v>
          </cell>
          <cell r="V2292" t="str">
            <v>PROYECTOS - 2007 P/CONCLUSION</v>
          </cell>
          <cell r="W2292">
            <v>2896</v>
          </cell>
        </row>
        <row r="2293">
          <cell r="B2293" t="str">
            <v>B05-16569-00000</v>
          </cell>
          <cell r="C2293" t="str">
            <v>DOTACION DE MATERIALES DE CONSTRUCCION PARA ENLOSETADO DE PASAJE CNL. ROSENDO ROJAS (GENERACION DE EMPLEO)</v>
          </cell>
          <cell r="D2293" t="str">
            <v>BRASIL</v>
          </cell>
          <cell r="E2293">
            <v>4</v>
          </cell>
          <cell r="F2293" t="str">
            <v>DISTRITO - 4</v>
          </cell>
          <cell r="G2293" t="str">
            <v>RI-08</v>
          </cell>
          <cell r="H2293">
            <v>38364</v>
          </cell>
          <cell r="I2293">
            <v>0</v>
          </cell>
          <cell r="J2293">
            <v>38364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2</v>
          </cell>
          <cell r="R2293" t="str">
            <v>OBRAS Y MEDIO AMBIENTE</v>
          </cell>
          <cell r="S2293">
            <v>18</v>
          </cell>
          <cell r="T2293" t="str">
            <v>CONSTRUCCION Y MANTENIMIENTO DE CAMINOS VECINALES</v>
          </cell>
          <cell r="U2293">
            <v>2</v>
          </cell>
          <cell r="V2293" t="str">
            <v>PROYECTOS - 2007 P/CONCLUSION</v>
          </cell>
          <cell r="W2293">
            <v>2897</v>
          </cell>
        </row>
        <row r="2294">
          <cell r="B2294" t="str">
            <v>B05-16575-00000</v>
          </cell>
          <cell r="C2294" t="str">
            <v>DOTACION DE MATERIALES DE CONSTRUCCION PARA ENLOSETADO PASILLO PLAZA Y CORDONES DE ACERA</v>
          </cell>
          <cell r="D2294" t="str">
            <v>AROMA</v>
          </cell>
          <cell r="E2294">
            <v>2</v>
          </cell>
          <cell r="F2294" t="str">
            <v>DISTRITO - 2</v>
          </cell>
          <cell r="G2294" t="str">
            <v>RI-08</v>
          </cell>
          <cell r="H2294">
            <v>15291</v>
          </cell>
          <cell r="I2294">
            <v>0</v>
          </cell>
          <cell r="J2294">
            <v>15291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2</v>
          </cell>
          <cell r="R2294" t="str">
            <v>OBRAS Y MEDIO AMBIENTE</v>
          </cell>
          <cell r="S2294">
            <v>18</v>
          </cell>
          <cell r="T2294" t="str">
            <v>CONSTRUCCION Y MANTENIMIENTO DE CAMINOS VECINALES</v>
          </cell>
          <cell r="U2294">
            <v>2</v>
          </cell>
          <cell r="V2294" t="str">
            <v>PROYECTOS - 2007 P/CONCLUSION</v>
          </cell>
          <cell r="W2294">
            <v>2898</v>
          </cell>
        </row>
        <row r="2295">
          <cell r="B2295" t="str">
            <v>B05-16671-00000</v>
          </cell>
          <cell r="C2295" t="str">
            <v>DOTACION DE TUBERIAS PARA AGUA POTABLE (GENERACION DE EMPLEO)</v>
          </cell>
          <cell r="D2295" t="str">
            <v xml:space="preserve">CHIJINI ALTO </v>
          </cell>
          <cell r="E2295">
            <v>3</v>
          </cell>
          <cell r="F2295" t="str">
            <v>DISTRITO - 3</v>
          </cell>
          <cell r="G2295" t="str">
            <v>RI-08</v>
          </cell>
          <cell r="H2295">
            <v>8617</v>
          </cell>
          <cell r="I2295">
            <v>0</v>
          </cell>
          <cell r="J2295">
            <v>8617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2</v>
          </cell>
          <cell r="R2295" t="str">
            <v>OBRAS Y MEDIO AMBIENTE</v>
          </cell>
          <cell r="S2295">
            <v>34</v>
          </cell>
          <cell r="T2295" t="str">
            <v>SANEAMIENTO BASICO</v>
          </cell>
          <cell r="U2295">
            <v>2</v>
          </cell>
          <cell r="V2295" t="str">
            <v>PROYECTOS - 2007 P/CONCLUSION</v>
          </cell>
          <cell r="W2295">
            <v>2900</v>
          </cell>
        </row>
        <row r="2296">
          <cell r="B2296" t="str">
            <v>B05-16862-00000</v>
          </cell>
          <cell r="C2296" t="str">
            <v>ENMALLADO SEDE SOCIAL (COMPLEMENTACION)</v>
          </cell>
          <cell r="D2296" t="str">
            <v xml:space="preserve">VILLA REMEDIOS </v>
          </cell>
          <cell r="E2296">
            <v>5</v>
          </cell>
          <cell r="F2296" t="str">
            <v>DISTRITO - 5</v>
          </cell>
          <cell r="G2296" t="str">
            <v>RI-08</v>
          </cell>
          <cell r="H2296">
            <v>400</v>
          </cell>
          <cell r="I2296">
            <v>400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2</v>
          </cell>
          <cell r="R2296" t="str">
            <v>OBRAS Y MEDIO AMBIENTE</v>
          </cell>
          <cell r="S2296">
            <v>12</v>
          </cell>
          <cell r="T2296" t="str">
            <v>INFRAESTRUCTURA URBANA Y RURAL</v>
          </cell>
          <cell r="U2296">
            <v>2</v>
          </cell>
          <cell r="V2296" t="str">
            <v>PROYECTOS - 2007 P/CONCLUSION</v>
          </cell>
          <cell r="W2296">
            <v>2901</v>
          </cell>
        </row>
        <row r="2297">
          <cell r="B2297" t="str">
            <v>B05-17010-00000</v>
          </cell>
          <cell r="C2297" t="str">
            <v>DOTACION DE MATERIALES DE CONSTRUCCION PARA CUBIERTA SEDE SOCIAL</v>
          </cell>
          <cell r="D2297" t="str">
            <v>JUNTUHUMA  I  -  II</v>
          </cell>
          <cell r="E2297">
            <v>8</v>
          </cell>
          <cell r="F2297" t="str">
            <v>DISTRITO - 8</v>
          </cell>
          <cell r="G2297" t="str">
            <v>RI-08</v>
          </cell>
          <cell r="H2297">
            <v>510</v>
          </cell>
          <cell r="I2297">
            <v>0</v>
          </cell>
          <cell r="J2297">
            <v>510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2</v>
          </cell>
          <cell r="R2297" t="str">
            <v>OBRAS Y MEDIO AMBIENTE</v>
          </cell>
          <cell r="S2297">
            <v>12</v>
          </cell>
          <cell r="T2297" t="str">
            <v>INFRAESTRUCTURA URBANA Y RURAL</v>
          </cell>
          <cell r="U2297">
            <v>2</v>
          </cell>
          <cell r="V2297" t="str">
            <v>PROYECTOS - 2007 P/CONCLUSION</v>
          </cell>
          <cell r="W2297">
            <v>2902</v>
          </cell>
        </row>
        <row r="2298">
          <cell r="B2298" t="str">
            <v>B05-17023-00000</v>
          </cell>
          <cell r="C2298" t="str">
            <v>EQUIPAMIENTO U.E. 25 DE JULIO</v>
          </cell>
          <cell r="D2298" t="str">
            <v>DISTRITAL D-4</v>
          </cell>
          <cell r="E2298">
            <v>15</v>
          </cell>
          <cell r="F2298" t="str">
            <v>DISTRITAL</v>
          </cell>
          <cell r="G2298" t="str">
            <v>RI-08</v>
          </cell>
          <cell r="H2298">
            <v>47873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47873</v>
          </cell>
          <cell r="P2298">
            <v>0</v>
          </cell>
          <cell r="Q2298">
            <v>1</v>
          </cell>
          <cell r="R2298" t="str">
            <v>PROTECCION SOCIAL</v>
          </cell>
          <cell r="S2298">
            <v>1</v>
          </cell>
          <cell r="T2298" t="str">
            <v>SERVICIO DE EDUCACION</v>
          </cell>
          <cell r="U2298">
            <v>2</v>
          </cell>
          <cell r="V2298" t="str">
            <v>PROYECTOS - 2007 P/CONCLUSION</v>
          </cell>
          <cell r="W2298">
            <v>2903</v>
          </cell>
        </row>
        <row r="2299">
          <cell r="B2299" t="str">
            <v>B05-17116-00000</v>
          </cell>
          <cell r="C2299" t="str">
            <v>DOTACION DE MATERIALES DE CONSTRUCCION PARA ENLOSETADO DE CALLE JUAN LECHIN OQUENDO</v>
          </cell>
          <cell r="D2299" t="str">
            <v>COMPLEMENTO ROSAS PAMPA</v>
          </cell>
          <cell r="E2299">
            <v>1</v>
          </cell>
          <cell r="F2299" t="str">
            <v>DISTRITO - 1</v>
          </cell>
          <cell r="G2299" t="str">
            <v>RI-08</v>
          </cell>
          <cell r="H2299">
            <v>30366</v>
          </cell>
          <cell r="I2299">
            <v>30366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2</v>
          </cell>
          <cell r="R2299" t="str">
            <v>OBRAS Y MEDIO AMBIENTE</v>
          </cell>
          <cell r="S2299">
            <v>18</v>
          </cell>
          <cell r="T2299" t="str">
            <v>CONSTRUCCION Y MANTENIMIENTO DE CAMINOS VECINALES</v>
          </cell>
          <cell r="U2299">
            <v>2</v>
          </cell>
          <cell r="V2299" t="str">
            <v>PROYECTOS - 2007 P/CONCLUSION</v>
          </cell>
          <cell r="W2299">
            <v>2904</v>
          </cell>
        </row>
        <row r="2300">
          <cell r="B2300" t="str">
            <v>B05-17208-00000</v>
          </cell>
          <cell r="C2300" t="str">
            <v>CONSTRUCCION PARA CORDONES DE ACERA (DOTACION DE MATERIAL)</v>
          </cell>
          <cell r="D2300" t="str">
            <v>ECOLOGICO  LOS PINOS</v>
          </cell>
          <cell r="E2300">
            <v>8</v>
          </cell>
          <cell r="F2300" t="str">
            <v>DISTRITO - 8</v>
          </cell>
          <cell r="G2300" t="str">
            <v>RI-08</v>
          </cell>
          <cell r="H2300">
            <v>11410</v>
          </cell>
          <cell r="I2300">
            <v>11410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2</v>
          </cell>
          <cell r="R2300" t="str">
            <v>OBRAS Y MEDIO AMBIENTE</v>
          </cell>
          <cell r="S2300">
            <v>18</v>
          </cell>
          <cell r="T2300" t="str">
            <v>CONSTRUCCION Y MANTENIMIENTO DE CAMINOS VECINALES</v>
          </cell>
          <cell r="U2300">
            <v>2</v>
          </cell>
          <cell r="V2300" t="str">
            <v>PROYECTOS - 2007 P/CONCLUSION</v>
          </cell>
          <cell r="W2300">
            <v>2905</v>
          </cell>
        </row>
        <row r="2301">
          <cell r="B2301" t="str">
            <v>B05-18580-00000</v>
          </cell>
          <cell r="C2301" t="str">
            <v>DOTACION DE CEMENTO PARA CONSTRUCCION PISO DE ACERA</v>
          </cell>
          <cell r="D2301" t="str">
            <v>CHARAPAQUI I</v>
          </cell>
          <cell r="E2301">
            <v>3</v>
          </cell>
          <cell r="F2301" t="str">
            <v>DISTRITO - 3</v>
          </cell>
          <cell r="G2301" t="str">
            <v>RI-08</v>
          </cell>
          <cell r="H2301">
            <v>12000</v>
          </cell>
          <cell r="I2301">
            <v>0</v>
          </cell>
          <cell r="J2301">
            <v>12000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2</v>
          </cell>
          <cell r="R2301" t="str">
            <v>OBRAS Y MEDIO AMBIENTE</v>
          </cell>
          <cell r="S2301">
            <v>18</v>
          </cell>
          <cell r="T2301" t="str">
            <v>CONSTRUCCION Y MANTENIMIENTO DE CAMINOS VECINALES</v>
          </cell>
          <cell r="U2301">
            <v>1</v>
          </cell>
          <cell r="V2301" t="str">
            <v>NUEVOS - 2008</v>
          </cell>
          <cell r="W2301">
            <v>2906</v>
          </cell>
        </row>
        <row r="2302">
          <cell r="B2302" t="str">
            <v>B05-18453-00000</v>
          </cell>
          <cell r="C2302" t="str">
            <v>CONSTRUCCION PISO DE ACERA</v>
          </cell>
          <cell r="D2302" t="str">
            <v>BOLIVAR F</v>
          </cell>
          <cell r="E2302">
            <v>3</v>
          </cell>
          <cell r="F2302" t="str">
            <v>DISTRITO - 3</v>
          </cell>
          <cell r="G2302" t="str">
            <v>RI-08</v>
          </cell>
          <cell r="H2302">
            <v>33139</v>
          </cell>
          <cell r="I2302">
            <v>33139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2</v>
          </cell>
          <cell r="R2302" t="str">
            <v>OBRAS Y MEDIO AMBIENTE</v>
          </cell>
          <cell r="S2302">
            <v>18</v>
          </cell>
          <cell r="T2302" t="str">
            <v>CONSTRUCCION Y MANTENIMIENTO DE CAMINOS VECINALES</v>
          </cell>
          <cell r="U2302">
            <v>1</v>
          </cell>
          <cell r="V2302" t="str">
            <v>NUEVOS - 2008</v>
          </cell>
          <cell r="W2302">
            <v>2907</v>
          </cell>
        </row>
        <row r="2303">
          <cell r="B2303" t="str">
            <v>B05-18442-00000</v>
          </cell>
          <cell r="C2303" t="str">
            <v>CONSTRUCCION PARQUE INFANTIL</v>
          </cell>
          <cell r="D2303" t="str">
            <v>CHARAPAQUI I</v>
          </cell>
          <cell r="E2303">
            <v>3</v>
          </cell>
          <cell r="F2303" t="str">
            <v>DISTRITO - 3</v>
          </cell>
          <cell r="G2303" t="str">
            <v>RI-08</v>
          </cell>
          <cell r="H2303">
            <v>90000</v>
          </cell>
          <cell r="I2303">
            <v>90000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2</v>
          </cell>
          <cell r="R2303" t="str">
            <v>OBRAS Y MEDIO AMBIENTE</v>
          </cell>
          <cell r="S2303">
            <v>12</v>
          </cell>
          <cell r="T2303" t="str">
            <v>INFRAESTRUCTURA URBANA Y RURAL</v>
          </cell>
          <cell r="U2303">
            <v>1</v>
          </cell>
          <cell r="V2303" t="str">
            <v>NUEVOS - 2008</v>
          </cell>
          <cell r="W2303">
            <v>2908</v>
          </cell>
        </row>
        <row r="2304">
          <cell r="B2304" t="str">
            <v>B05-18618-00000</v>
          </cell>
          <cell r="C2304" t="str">
            <v>DOTACION DE LOSETAS CALLE 20</v>
          </cell>
          <cell r="D2304" t="str">
            <v>VILLA TUNARI 4TA. SECCION</v>
          </cell>
          <cell r="E2304">
            <v>4</v>
          </cell>
          <cell r="F2304" t="str">
            <v>DISTRITO - 4</v>
          </cell>
          <cell r="G2304" t="str">
            <v>RI-08</v>
          </cell>
          <cell r="H2304">
            <v>120000</v>
          </cell>
          <cell r="I2304">
            <v>120000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2</v>
          </cell>
          <cell r="R2304" t="str">
            <v>OBRAS Y MEDIO AMBIENTE</v>
          </cell>
          <cell r="S2304">
            <v>18</v>
          </cell>
          <cell r="T2304" t="str">
            <v>CONSTRUCCION Y MANTENIMIENTO DE CAMINOS VECINALES</v>
          </cell>
          <cell r="U2304">
            <v>1</v>
          </cell>
          <cell r="V2304" t="str">
            <v>NUEVOS - 2008</v>
          </cell>
          <cell r="W2304">
            <v>2909</v>
          </cell>
        </row>
        <row r="2305">
          <cell r="B2305" t="str">
            <v/>
          </cell>
          <cell r="C2305" t="str">
            <v>MANTENIMIENTO Y REPARACION DE MAQUINARIA DE LA SUBALCALDIA DISTRITO 5</v>
          </cell>
          <cell r="D2305" t="str">
            <v>DISTRITO 5</v>
          </cell>
          <cell r="E2305">
            <v>5</v>
          </cell>
          <cell r="F2305" t="str">
            <v>DISTRITO - 5</v>
          </cell>
          <cell r="G2305" t="str">
            <v>RI-08</v>
          </cell>
          <cell r="H2305">
            <v>100000</v>
          </cell>
          <cell r="I2305">
            <v>0</v>
          </cell>
          <cell r="J2305">
            <v>100000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4</v>
          </cell>
          <cell r="R2305" t="str">
            <v>FORTALECIMIENTO INSTITUCIONAL</v>
          </cell>
          <cell r="S2305">
            <v>28</v>
          </cell>
          <cell r="T2305" t="str">
            <v>FORTALECIMIENTO SUB ALCALDIAS DISTRITALES</v>
          </cell>
          <cell r="U2305">
            <v>1</v>
          </cell>
          <cell r="V2305" t="str">
            <v>NUEVOS - 2008</v>
          </cell>
          <cell r="W2305">
            <v>2910</v>
          </cell>
        </row>
        <row r="2306">
          <cell r="B2306" t="str">
            <v>B05-18409-00000</v>
          </cell>
          <cell r="C2306" t="str">
            <v>CONSTRUCCIÓN INFRAESTRUCTURA SUBALCALDIA D-5</v>
          </cell>
          <cell r="D2306" t="str">
            <v>DISTRITO 5</v>
          </cell>
          <cell r="E2306">
            <v>5</v>
          </cell>
          <cell r="F2306" t="str">
            <v>DISTRITO - 5</v>
          </cell>
          <cell r="G2306" t="str">
            <v>RI-08</v>
          </cell>
          <cell r="H2306">
            <v>300000</v>
          </cell>
          <cell r="I2306">
            <v>0</v>
          </cell>
          <cell r="J2306">
            <v>300000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2</v>
          </cell>
          <cell r="R2306" t="str">
            <v>OBRAS Y MEDIO AMBIENTE</v>
          </cell>
          <cell r="S2306">
            <v>12</v>
          </cell>
          <cell r="T2306" t="str">
            <v>INFRAESTRUCTURA URBANA Y RURAL</v>
          </cell>
          <cell r="U2306">
            <v>1</v>
          </cell>
          <cell r="V2306" t="str">
            <v>NUEVOS - 2008</v>
          </cell>
          <cell r="W2306">
            <v>2911</v>
          </cell>
        </row>
        <row r="2307">
          <cell r="B2307" t="str">
            <v>B05-19321-00000</v>
          </cell>
          <cell r="C2307" t="str">
            <v>EQUIPAMIENTO SUB ALCALDIA D-5</v>
          </cell>
          <cell r="D2307" t="str">
            <v>DISTRITO 5</v>
          </cell>
          <cell r="E2307">
            <v>5</v>
          </cell>
          <cell r="F2307" t="str">
            <v>DISTRITO - 5</v>
          </cell>
          <cell r="G2307" t="str">
            <v>RI-08</v>
          </cell>
          <cell r="H2307">
            <v>30000</v>
          </cell>
          <cell r="I2307">
            <v>30000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4</v>
          </cell>
          <cell r="R2307" t="str">
            <v>FORTALECIMIENTO INSTITUCIONAL</v>
          </cell>
          <cell r="S2307">
            <v>28</v>
          </cell>
          <cell r="T2307" t="str">
            <v>FORTALECIMIENTO SUB ALCALDIAS DISTRITALES</v>
          </cell>
          <cell r="U2307">
            <v>1</v>
          </cell>
          <cell r="V2307" t="str">
            <v>NUEVOS - 2008</v>
          </cell>
          <cell r="W2307">
            <v>2912</v>
          </cell>
        </row>
        <row r="2308">
          <cell r="B2308" t="str">
            <v>B05-19411-00000</v>
          </cell>
          <cell r="C2308" t="str">
            <v>PAVIMENTO AV. BAUTISTA SAAVEDRA SECTOR U.V."F" - U.V. "G" (ESTUDIO DE PREINVERSIÓN)</v>
          </cell>
          <cell r="D2308" t="str">
            <v>BAUTISTA SAAVEDRA U.V. F - U.V. G</v>
          </cell>
          <cell r="E2308">
            <v>7</v>
          </cell>
          <cell r="F2308" t="str">
            <v>DISTRITO - 7</v>
          </cell>
          <cell r="G2308" t="str">
            <v>RI-08</v>
          </cell>
          <cell r="H2308">
            <v>85000</v>
          </cell>
          <cell r="I2308">
            <v>20000</v>
          </cell>
          <cell r="J2308">
            <v>65000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2</v>
          </cell>
          <cell r="R2308" t="str">
            <v>OBRAS Y MEDIO AMBIENTE</v>
          </cell>
          <cell r="S2308">
            <v>18</v>
          </cell>
          <cell r="T2308" t="str">
            <v>CONSTRUCCION Y MANTENIMIENTO DE CAMINOS VECINALES</v>
          </cell>
          <cell r="U2308">
            <v>1</v>
          </cell>
          <cell r="V2308" t="str">
            <v>NUEVOS - 2008</v>
          </cell>
          <cell r="W2308">
            <v>2913</v>
          </cell>
        </row>
        <row r="2309">
          <cell r="B2309" t="str">
            <v>B05-18830-00000</v>
          </cell>
          <cell r="C2309" t="str">
            <v>DOTACIÓN DE MATERIALES DE CONSTRUCCIÓN PARA GRADERIAS CANCHA MULTIFUNCIONAL</v>
          </cell>
          <cell r="D2309" t="str">
            <v>PUERTO CAMACHO</v>
          </cell>
          <cell r="E2309">
            <v>7</v>
          </cell>
          <cell r="F2309" t="str">
            <v>DISTRITO - 7</v>
          </cell>
          <cell r="G2309" t="str">
            <v>RI-08</v>
          </cell>
          <cell r="H2309">
            <v>15000</v>
          </cell>
          <cell r="I2309">
            <v>0</v>
          </cell>
          <cell r="J2309">
            <v>15000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2</v>
          </cell>
          <cell r="R2309" t="str">
            <v>OBRAS Y MEDIO AMBIENTE</v>
          </cell>
          <cell r="S2309">
            <v>12</v>
          </cell>
          <cell r="T2309" t="str">
            <v>INFRAESTRUCTURA URBANA Y RURAL</v>
          </cell>
          <cell r="U2309">
            <v>1</v>
          </cell>
          <cell r="V2309" t="str">
            <v>NUEVOS - 2008</v>
          </cell>
          <cell r="W2309">
            <v>2914</v>
          </cell>
        </row>
        <row r="2310">
          <cell r="B2310" t="str">
            <v>B05-19437-00000</v>
          </cell>
          <cell r="C2310" t="str">
            <v>REFACCION SEDE SOCIAL</v>
          </cell>
          <cell r="D2310" t="str">
            <v>VILLA COOPERATIVA NORTE</v>
          </cell>
          <cell r="E2310">
            <v>7</v>
          </cell>
          <cell r="F2310" t="str">
            <v>DISTRITO - 7</v>
          </cell>
          <cell r="G2310" t="str">
            <v>RI-08</v>
          </cell>
          <cell r="H2310">
            <v>25000</v>
          </cell>
          <cell r="I2310">
            <v>0</v>
          </cell>
          <cell r="J2310">
            <v>25000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2</v>
          </cell>
          <cell r="R2310" t="str">
            <v>OBRAS Y MEDIO AMBIENTE</v>
          </cell>
          <cell r="S2310">
            <v>12</v>
          </cell>
          <cell r="T2310" t="str">
            <v>INFRAESTRUCTURA URBANA Y RURAL</v>
          </cell>
          <cell r="U2310">
            <v>1</v>
          </cell>
          <cell r="V2310" t="str">
            <v>NUEVOS - 2008</v>
          </cell>
          <cell r="W2310">
            <v>2915</v>
          </cell>
        </row>
        <row r="2311">
          <cell r="B2311" t="str">
            <v>B05-18765-00000</v>
          </cell>
          <cell r="C2311" t="str">
            <v>DOTACIÓN DE MATERIALES DE CONSTRUCCIÓN PARA CORDONES DE ACERA VARIAS CALLES</v>
          </cell>
          <cell r="D2311" t="str">
            <v>UTAMA</v>
          </cell>
          <cell r="E2311">
            <v>7</v>
          </cell>
          <cell r="F2311" t="str">
            <v>DISTRITO - 7</v>
          </cell>
          <cell r="G2311" t="str">
            <v>RI-08</v>
          </cell>
          <cell r="H2311">
            <v>10000</v>
          </cell>
          <cell r="I2311">
            <v>0</v>
          </cell>
          <cell r="J2311">
            <v>10000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2</v>
          </cell>
          <cell r="R2311" t="str">
            <v>OBRAS Y MEDIO AMBIENTE</v>
          </cell>
          <cell r="S2311">
            <v>18</v>
          </cell>
          <cell r="T2311" t="str">
            <v>CONSTRUCCION Y MANTENIMIENTO DE CAMINOS VECINALES</v>
          </cell>
          <cell r="U2311">
            <v>1</v>
          </cell>
          <cell r="V2311" t="str">
            <v>NUEVOS - 2008</v>
          </cell>
          <cell r="W2311">
            <v>2916</v>
          </cell>
        </row>
        <row r="2312">
          <cell r="B2312" t="str">
            <v>B05-18851-00000</v>
          </cell>
          <cell r="C2312" t="str">
            <v>DOTACIÓN DE MATERIALES DE CONSTRUCCIÓN PARA SEDE SOCIAL (FASE II)</v>
          </cell>
          <cell r="D2312" t="str">
            <v>SEÑOR DE LAGUNAS NORTE</v>
          </cell>
          <cell r="E2312">
            <v>7</v>
          </cell>
          <cell r="F2312" t="str">
            <v>DISTRITO - 7</v>
          </cell>
          <cell r="G2312" t="str">
            <v>RI-08</v>
          </cell>
          <cell r="H2312">
            <v>23000</v>
          </cell>
          <cell r="I2312">
            <v>23000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2</v>
          </cell>
          <cell r="R2312" t="str">
            <v>OBRAS Y MEDIO AMBIENTE</v>
          </cell>
          <cell r="S2312">
            <v>12</v>
          </cell>
          <cell r="T2312" t="str">
            <v>INFRAESTRUCTURA URBANA Y RURAL</v>
          </cell>
          <cell r="U2312">
            <v>1</v>
          </cell>
          <cell r="V2312" t="str">
            <v>NUEVOS - 2008</v>
          </cell>
          <cell r="W2312">
            <v>2917</v>
          </cell>
        </row>
        <row r="2313">
          <cell r="B2313" t="str">
            <v>B05-18511-00000</v>
          </cell>
          <cell r="C2313" t="str">
            <v>CONSTRUCCIÓN SEDE SOCIAL (FASE II)</v>
          </cell>
          <cell r="D2313" t="str">
            <v>SAN FRANCISCO SAN ROQUE</v>
          </cell>
          <cell r="E2313">
            <v>7</v>
          </cell>
          <cell r="F2313" t="str">
            <v>DISTRITO - 7</v>
          </cell>
          <cell r="G2313" t="str">
            <v>RI-08</v>
          </cell>
          <cell r="H2313">
            <v>40884</v>
          </cell>
          <cell r="I2313">
            <v>30884</v>
          </cell>
          <cell r="J2313">
            <v>10000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2</v>
          </cell>
          <cell r="R2313" t="str">
            <v>OBRAS Y MEDIO AMBIENTE</v>
          </cell>
          <cell r="S2313">
            <v>12</v>
          </cell>
          <cell r="T2313" t="str">
            <v>INFRAESTRUCTURA URBANA Y RURAL</v>
          </cell>
          <cell r="U2313">
            <v>1</v>
          </cell>
          <cell r="V2313" t="str">
            <v>NUEVOS - 2008</v>
          </cell>
          <cell r="W2313">
            <v>2918</v>
          </cell>
        </row>
        <row r="2314">
          <cell r="B2314" t="str">
            <v>B05-18763-00000</v>
          </cell>
          <cell r="C2314" t="str">
            <v>DOTACIÓN DE MATERIALES DE CONSTRUCCION PARA CORDONES DE ACERA CALLES C, D, F, G.</v>
          </cell>
          <cell r="D2314" t="str">
            <v>VILA VILA</v>
          </cell>
          <cell r="E2314">
            <v>7</v>
          </cell>
          <cell r="F2314" t="str">
            <v>DISTRITO - 7</v>
          </cell>
          <cell r="G2314" t="str">
            <v>RI-08</v>
          </cell>
          <cell r="H2314">
            <v>14399</v>
          </cell>
          <cell r="I2314">
            <v>0</v>
          </cell>
          <cell r="J2314">
            <v>14399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2</v>
          </cell>
          <cell r="R2314" t="str">
            <v>OBRAS Y MEDIO AMBIENTE</v>
          </cell>
          <cell r="S2314">
            <v>18</v>
          </cell>
          <cell r="T2314" t="str">
            <v>CONSTRUCCION Y MANTENIMIENTO DE CAMINOS VECINALES</v>
          </cell>
          <cell r="U2314">
            <v>1</v>
          </cell>
          <cell r="V2314" t="str">
            <v>NUEVOS - 2008</v>
          </cell>
          <cell r="W2314">
            <v>2919</v>
          </cell>
        </row>
        <row r="2315">
          <cell r="B2315" t="str">
            <v>B05-15135-00000</v>
          </cell>
          <cell r="C2315" t="str">
            <v>DOTACION DE EQUIPOS DE SERIGRAFIA A UNIDADES EDUCATIVAS ZONA NORTE</v>
          </cell>
          <cell r="D2315" t="str">
            <v>DISTRITAL</v>
          </cell>
          <cell r="E2315">
            <v>15</v>
          </cell>
          <cell r="F2315" t="str">
            <v>DISTRITAL</v>
          </cell>
          <cell r="G2315" t="str">
            <v>RI-08</v>
          </cell>
          <cell r="H2315">
            <v>50000</v>
          </cell>
          <cell r="I2315">
            <v>0</v>
          </cell>
          <cell r="J2315">
            <v>0</v>
          </cell>
          <cell r="K2315">
            <v>50000</v>
          </cell>
          <cell r="L2315">
            <v>0</v>
          </cell>
          <cell r="M2315">
            <v>50000</v>
          </cell>
          <cell r="N2315">
            <v>0</v>
          </cell>
          <cell r="O2315">
            <v>0</v>
          </cell>
          <cell r="P2315">
            <v>0</v>
          </cell>
          <cell r="Q2315">
            <v>1</v>
          </cell>
          <cell r="R2315" t="str">
            <v>PROTECCION SOCIAL</v>
          </cell>
          <cell r="S2315">
            <v>1</v>
          </cell>
          <cell r="T2315" t="str">
            <v>SERVICIO DE EDUCACION</v>
          </cell>
          <cell r="U2315">
            <v>1</v>
          </cell>
          <cell r="V2315" t="str">
            <v>NUEVOS - 2008</v>
          </cell>
          <cell r="W2315">
            <v>2920</v>
          </cell>
        </row>
        <row r="2316">
          <cell r="B2316" t="str">
            <v>B05-19327-00000</v>
          </cell>
          <cell r="C2316" t="str">
            <v>EQUIPAMIENTO SUBALCALDIA D-9 (COMPRA DE VOLQUETA)</v>
          </cell>
          <cell r="D2316" t="str">
            <v>DISTRITO 9</v>
          </cell>
          <cell r="E2316">
            <v>9</v>
          </cell>
          <cell r="F2316" t="str">
            <v>DISTRITO - 9</v>
          </cell>
          <cell r="G2316" t="str">
            <v>RI-08</v>
          </cell>
          <cell r="H2316">
            <v>710847</v>
          </cell>
          <cell r="I2316">
            <v>175950</v>
          </cell>
          <cell r="J2316">
            <v>21361</v>
          </cell>
          <cell r="K2316">
            <v>494974</v>
          </cell>
          <cell r="L2316">
            <v>0</v>
          </cell>
          <cell r="M2316">
            <v>0</v>
          </cell>
          <cell r="N2316">
            <v>494974</v>
          </cell>
          <cell r="O2316">
            <v>18562</v>
          </cell>
          <cell r="P2316">
            <v>0</v>
          </cell>
          <cell r="Q2316">
            <v>4</v>
          </cell>
          <cell r="R2316" t="str">
            <v>FORTALECIMIENTO INSTITUCIONAL</v>
          </cell>
          <cell r="S2316">
            <v>28</v>
          </cell>
          <cell r="T2316" t="str">
            <v>FORTALECIMIENTO SUB ALCALDIAS DISTRITALES</v>
          </cell>
          <cell r="U2316">
            <v>1</v>
          </cell>
          <cell r="V2316" t="str">
            <v>NUEVOS - 2008</v>
          </cell>
          <cell r="W2316">
            <v>2921</v>
          </cell>
        </row>
        <row r="2317">
          <cell r="B2317" t="str">
            <v/>
          </cell>
          <cell r="C2317" t="str">
            <v>ACTUALIZACION PREDIAL - CONTRIBUYENTES DE EL ALTO</v>
          </cell>
          <cell r="D2317" t="str">
            <v>DISTRITAL</v>
          </cell>
          <cell r="E2317">
            <v>15</v>
          </cell>
          <cell r="F2317" t="str">
            <v>DISTRITAL</v>
          </cell>
          <cell r="G2317" t="str">
            <v>RI-08</v>
          </cell>
          <cell r="H2317">
            <v>135000</v>
          </cell>
          <cell r="I2317">
            <v>0</v>
          </cell>
          <cell r="J2317">
            <v>135000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4</v>
          </cell>
          <cell r="R2317" t="str">
            <v>FORTALECIMIENTO INSTITUCIONAL</v>
          </cell>
          <cell r="S2317">
            <v>20</v>
          </cell>
          <cell r="T2317" t="str">
            <v>FORTALECIMIENTO MUNICIPAL</v>
          </cell>
          <cell r="U2317">
            <v>2</v>
          </cell>
          <cell r="V2317" t="str">
            <v>PROYECTOS - 2007 P/CONCLUSION</v>
          </cell>
          <cell r="W2317">
            <v>2922</v>
          </cell>
        </row>
        <row r="2318">
          <cell r="B2318" t="str">
            <v/>
          </cell>
          <cell r="C2318" t="str">
            <v>DEUDAS DE GESTIONES PASADAS (CNS)</v>
          </cell>
          <cell r="D2318" t="str">
            <v>DISTRITAL</v>
          </cell>
          <cell r="E2318">
            <v>15</v>
          </cell>
          <cell r="F2318" t="str">
            <v>DISTRITAL</v>
          </cell>
          <cell r="G2318" t="str">
            <v>I</v>
          </cell>
          <cell r="H2318">
            <v>3700000</v>
          </cell>
          <cell r="I2318">
            <v>0</v>
          </cell>
          <cell r="J2318">
            <v>3700000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4</v>
          </cell>
          <cell r="R2318" t="str">
            <v>FORTALECIMIENTO INSTITUCIONAL</v>
          </cell>
          <cell r="S2318">
            <v>23</v>
          </cell>
          <cell r="T2318" t="str">
            <v>SERVICIO DE LA DEUDA</v>
          </cell>
          <cell r="U2318">
            <v>1</v>
          </cell>
          <cell r="V2318" t="str">
            <v>NUEVOS - 2008</v>
          </cell>
          <cell r="W2318">
            <v>2923</v>
          </cell>
        </row>
        <row r="2319">
          <cell r="B2319" t="str">
            <v>B05-18602-00000</v>
          </cell>
          <cell r="C2319" t="str">
            <v>DOTACIÓN DE INSTRUMENTOS MUSICALES U.E. HUMBERTO PORTOCARRERO</v>
          </cell>
          <cell r="D2319" t="str">
            <v>BUATISTA SAAVEDRA U.V. "CH"</v>
          </cell>
          <cell r="E2319">
            <v>7</v>
          </cell>
          <cell r="F2319" t="str">
            <v>DISTRITO - 7</v>
          </cell>
          <cell r="G2319" t="str">
            <v>RI-08</v>
          </cell>
          <cell r="H2319">
            <v>15000</v>
          </cell>
          <cell r="I2319">
            <v>15000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1</v>
          </cell>
          <cell r="R2319" t="str">
            <v>PROTECCION SOCIAL</v>
          </cell>
          <cell r="S2319">
            <v>1</v>
          </cell>
          <cell r="T2319" t="str">
            <v>SERVICIO DE EDUCACION</v>
          </cell>
          <cell r="U2319">
            <v>1</v>
          </cell>
          <cell r="V2319" t="str">
            <v>NUEVOS - 2008</v>
          </cell>
          <cell r="W2319">
            <v>2924</v>
          </cell>
        </row>
        <row r="2320">
          <cell r="B2320" t="str">
            <v>B05-18554-00000</v>
          </cell>
          <cell r="C2320" t="str">
            <v>DOTACIÓN DE ACCESORIOS PARA LUMINARIAS DE ALUMBRADO PUBLICO</v>
          </cell>
          <cell r="D2320" t="str">
            <v>BAUTISTA SAAVEDRA U.V. CH</v>
          </cell>
          <cell r="E2320">
            <v>7</v>
          </cell>
          <cell r="F2320" t="str">
            <v>DISTRITO - 7</v>
          </cell>
          <cell r="G2320" t="str">
            <v>RI-08</v>
          </cell>
          <cell r="H2320">
            <v>15000</v>
          </cell>
          <cell r="I2320">
            <v>15000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2</v>
          </cell>
          <cell r="R2320" t="str">
            <v>OBRAS Y MEDIO AMBIENTE</v>
          </cell>
          <cell r="S2320">
            <v>17</v>
          </cell>
          <cell r="T2320" t="str">
            <v>ALUMBRADO PUBLICO</v>
          </cell>
          <cell r="U2320">
            <v>1</v>
          </cell>
          <cell r="V2320" t="str">
            <v>NUEVOS - 2008</v>
          </cell>
          <cell r="W2320">
            <v>2925</v>
          </cell>
        </row>
        <row r="2321">
          <cell r="B2321" t="str">
            <v>B05-16413-00000</v>
          </cell>
          <cell r="C2321" t="str">
            <v>DOTACION DE LUMINARIAS PARA VARIAS CALLES (SEGURIDAD CIUDADANA)</v>
          </cell>
          <cell r="D2321" t="str">
            <v>BAUTISTA SAAVEDRA U.V. "F"</v>
          </cell>
          <cell r="E2321">
            <v>7</v>
          </cell>
          <cell r="F2321" t="str">
            <v>DISTRITO - 7</v>
          </cell>
          <cell r="G2321" t="str">
            <v>RI-08</v>
          </cell>
          <cell r="H2321">
            <v>17326</v>
          </cell>
          <cell r="I2321">
            <v>17326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2</v>
          </cell>
          <cell r="R2321" t="str">
            <v>OBRAS Y MEDIO AMBIENTE</v>
          </cell>
          <cell r="S2321">
            <v>17</v>
          </cell>
          <cell r="T2321" t="str">
            <v>ALUMBRADO PUBLICO</v>
          </cell>
          <cell r="U2321">
            <v>2</v>
          </cell>
          <cell r="V2321" t="str">
            <v>PROYECTOS - 2007 P/CONCLUSION</v>
          </cell>
          <cell r="W2321">
            <v>2926</v>
          </cell>
        </row>
        <row r="2322">
          <cell r="B2322" t="str">
            <v/>
          </cell>
          <cell r="C2322" t="str">
            <v>FORTALECIMIENTO DE MICRO HUERTAS POPULARES</v>
          </cell>
          <cell r="D2322" t="str">
            <v>DISTRITAL</v>
          </cell>
          <cell r="E2322">
            <v>15</v>
          </cell>
          <cell r="F2322" t="str">
            <v>DISTRITAL</v>
          </cell>
          <cell r="G2322" t="str">
            <v>RI-08</v>
          </cell>
          <cell r="H2322">
            <v>150000</v>
          </cell>
          <cell r="I2322">
            <v>0</v>
          </cell>
          <cell r="J2322">
            <v>150000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2</v>
          </cell>
          <cell r="R2322" t="str">
            <v>OBRAS Y MEDIO AMBIENTE</v>
          </cell>
          <cell r="S2322">
            <v>14</v>
          </cell>
          <cell r="T2322" t="str">
            <v>DESARROLLO Y PRESERVACION DE MEDIO AMBIENTE</v>
          </cell>
          <cell r="U2322">
            <v>1</v>
          </cell>
          <cell r="V2322" t="str">
            <v>NUEVOS - 2008</v>
          </cell>
          <cell r="W2322">
            <v>2927</v>
          </cell>
        </row>
        <row r="2323">
          <cell r="B2323" t="str">
            <v/>
          </cell>
          <cell r="C2323" t="str">
            <v>MANTENIMIENTO Y REFACCION DE MICRO HUERTAS EDUCATIVAS</v>
          </cell>
          <cell r="D2323" t="str">
            <v>DISTRITAL</v>
          </cell>
          <cell r="E2323">
            <v>15</v>
          </cell>
          <cell r="F2323" t="str">
            <v>DISTRITAL</v>
          </cell>
          <cell r="G2323" t="str">
            <v>RI-08</v>
          </cell>
          <cell r="H2323">
            <v>30000</v>
          </cell>
          <cell r="I2323">
            <v>0</v>
          </cell>
          <cell r="J2323">
            <v>30000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2</v>
          </cell>
          <cell r="R2323" t="str">
            <v>OBRAS Y MEDIO AMBIENTE</v>
          </cell>
          <cell r="S2323">
            <v>14</v>
          </cell>
          <cell r="T2323" t="str">
            <v>DESARROLLO Y PRESERVACION DE MEDIO AMBIENTE</v>
          </cell>
          <cell r="U2323">
            <v>1</v>
          </cell>
          <cell r="V2323" t="str">
            <v>NUEVOS - 2008</v>
          </cell>
          <cell r="W2323">
            <v>2928</v>
          </cell>
        </row>
        <row r="2324">
          <cell r="B2324" t="str">
            <v/>
          </cell>
          <cell r="C2324" t="str">
            <v>GENERACION DE EMPLEO (MANO DE OBRA CALIFICADA)</v>
          </cell>
          <cell r="D2324" t="str">
            <v>DISTRITAL</v>
          </cell>
          <cell r="E2324">
            <v>15</v>
          </cell>
          <cell r="F2324" t="str">
            <v>DISTRITAL</v>
          </cell>
          <cell r="G2324" t="str">
            <v>RI-08</v>
          </cell>
          <cell r="H2324">
            <v>300000</v>
          </cell>
          <cell r="I2324">
            <v>300000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2</v>
          </cell>
          <cell r="R2324" t="str">
            <v>OBRAS Y MEDIO AMBIENTE</v>
          </cell>
          <cell r="S2324">
            <v>25</v>
          </cell>
          <cell r="T2324" t="str">
            <v>PROGRAMA INTENSIVO DE EMPLEO - GEN. EMPLEO</v>
          </cell>
          <cell r="U2324">
            <v>2</v>
          </cell>
          <cell r="V2324" t="str">
            <v>PROYECTOS - 2007 P/CONCLUSION</v>
          </cell>
          <cell r="W2324">
            <v>2929</v>
          </cell>
        </row>
        <row r="2325">
          <cell r="B2325" t="str">
            <v/>
          </cell>
          <cell r="C2325" t="str">
            <v>PROGRAMA INTENSIVO DE EMPLEO (ALQUILER DE MAQUINARIA)</v>
          </cell>
          <cell r="D2325" t="str">
            <v>DISTRITAL</v>
          </cell>
          <cell r="E2325">
            <v>15</v>
          </cell>
          <cell r="F2325" t="str">
            <v>DISTRITAL</v>
          </cell>
          <cell r="G2325" t="str">
            <v>RI-08</v>
          </cell>
          <cell r="H2325">
            <v>450000</v>
          </cell>
          <cell r="I2325">
            <v>450000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2</v>
          </cell>
          <cell r="R2325" t="str">
            <v>OBRAS Y MEDIO AMBIENTE</v>
          </cell>
          <cell r="S2325">
            <v>25</v>
          </cell>
          <cell r="T2325" t="str">
            <v>PROGRAMA INTENSIVO DE EMPLEO - GEN. EMPLEO</v>
          </cell>
          <cell r="U2325">
            <v>1</v>
          </cell>
          <cell r="V2325" t="str">
            <v>NUEVOS - 2008</v>
          </cell>
          <cell r="W2325">
            <v>2930</v>
          </cell>
        </row>
        <row r="2326">
          <cell r="B2326" t="str">
            <v>B05-10260-00000</v>
          </cell>
          <cell r="C2326" t="str">
            <v>CONSTRUCCION DE TINGLADO UE ILLIMANI</v>
          </cell>
          <cell r="D2326" t="str">
            <v>URB. MERCURIO - DISTRITAL (D-5)</v>
          </cell>
          <cell r="E2326">
            <v>5</v>
          </cell>
          <cell r="F2326" t="str">
            <v>DISTRITO - 5</v>
          </cell>
          <cell r="G2326" t="str">
            <v>RI-08</v>
          </cell>
          <cell r="H2326">
            <v>46225</v>
          </cell>
          <cell r="I2326">
            <v>0</v>
          </cell>
          <cell r="J2326">
            <v>46225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 t="str">
            <v>PROTECCION SOCIAL</v>
          </cell>
          <cell r="S2326">
            <v>1</v>
          </cell>
          <cell r="T2326" t="str">
            <v>SERVICIO DE EDUCACION</v>
          </cell>
          <cell r="U2326">
            <v>5</v>
          </cell>
          <cell r="V2326" t="str">
            <v>PROYECTOS GESTIONES PASADAS</v>
          </cell>
          <cell r="W2326">
            <v>2931</v>
          </cell>
        </row>
        <row r="2327">
          <cell r="B2327" t="str">
            <v>B05-19444-00000</v>
          </cell>
          <cell r="C2327" t="str">
            <v>REHABILITACION DE CANALES PLUVIALES</v>
          </cell>
          <cell r="D2327" t="str">
            <v>DISTRITAL</v>
          </cell>
          <cell r="E2327">
            <v>15</v>
          </cell>
          <cell r="F2327" t="str">
            <v>DISTRITAL</v>
          </cell>
          <cell r="G2327" t="str">
            <v>RI-08</v>
          </cell>
          <cell r="H2327">
            <v>5449</v>
          </cell>
          <cell r="I2327">
            <v>5449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2</v>
          </cell>
          <cell r="R2327" t="str">
            <v>OBRAS Y MEDIO AMBIENTE</v>
          </cell>
          <cell r="S2327">
            <v>15</v>
          </cell>
          <cell r="T2327" t="str">
            <v>PLAN USO DE DESECHOS SOLIDOS - ALCANTARILLADO SANITARIO</v>
          </cell>
          <cell r="U2327">
            <v>1</v>
          </cell>
          <cell r="V2327" t="str">
            <v>NUEVOS - 2008</v>
          </cell>
          <cell r="W2327">
            <v>2932</v>
          </cell>
        </row>
        <row r="2328">
          <cell r="B2328" t="str">
            <v>B05-19180-00000</v>
          </cell>
          <cell r="C2328" t="str">
            <v>ENLOSETADO CALLE TICUCHA</v>
          </cell>
          <cell r="D2328" t="str">
            <v>SAN JUAN RIO SECO</v>
          </cell>
          <cell r="E2328">
            <v>5</v>
          </cell>
          <cell r="F2328" t="str">
            <v>DISTRITO - 5</v>
          </cell>
          <cell r="G2328" t="str">
            <v>RI-08</v>
          </cell>
          <cell r="H2328">
            <v>63580</v>
          </cell>
          <cell r="I2328">
            <v>63580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2</v>
          </cell>
          <cell r="R2328" t="str">
            <v>OBRAS Y MEDIO AMBIENTE</v>
          </cell>
          <cell r="S2328">
            <v>18</v>
          </cell>
          <cell r="T2328" t="str">
            <v>CONSTRUCCION Y MANTENIMIENTO DE CAMINOS VECINALES</v>
          </cell>
          <cell r="U2328">
            <v>1</v>
          </cell>
          <cell r="V2328" t="str">
            <v>NUEVOS - 2008</v>
          </cell>
          <cell r="W2328">
            <v>2933</v>
          </cell>
        </row>
        <row r="2329">
          <cell r="B2329" t="str">
            <v>B05-19292-00000</v>
          </cell>
          <cell r="C2329" t="str">
            <v>ENREJADO PLAZA ROMERO PAMPA</v>
          </cell>
          <cell r="D2329" t="str">
            <v>ROMERO PAMPA</v>
          </cell>
          <cell r="E2329">
            <v>3</v>
          </cell>
          <cell r="F2329" t="str">
            <v>DISTRITO - 3</v>
          </cell>
          <cell r="G2329" t="str">
            <v>RI-08</v>
          </cell>
          <cell r="H2329">
            <v>60000</v>
          </cell>
          <cell r="I2329">
            <v>0</v>
          </cell>
          <cell r="J2329">
            <v>60000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2</v>
          </cell>
          <cell r="R2329" t="str">
            <v>OBRAS Y MEDIO AMBIENTE</v>
          </cell>
          <cell r="S2329">
            <v>14</v>
          </cell>
          <cell r="T2329" t="str">
            <v>DESARROLLO Y PRESERVACION DE MEDIO AMBIENTE</v>
          </cell>
          <cell r="U2329">
            <v>1</v>
          </cell>
          <cell r="V2329" t="str">
            <v>NUEVOS - 2008</v>
          </cell>
          <cell r="W2329">
            <v>2934</v>
          </cell>
        </row>
        <row r="2330">
          <cell r="B2330" t="str">
            <v/>
          </cell>
          <cell r="C2330" t="str">
            <v>MANTENIMIENTO DE GAVIONES</v>
          </cell>
          <cell r="D2330" t="str">
            <v>DISTRITAL</v>
          </cell>
          <cell r="E2330">
            <v>15</v>
          </cell>
          <cell r="F2330" t="str">
            <v>DISTRITAL</v>
          </cell>
          <cell r="G2330" t="str">
            <v>RI-08</v>
          </cell>
          <cell r="H2330">
            <v>50000</v>
          </cell>
          <cell r="I2330">
            <v>0</v>
          </cell>
          <cell r="J2330">
            <v>50000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2</v>
          </cell>
          <cell r="R2330" t="str">
            <v>OBRAS Y MEDIO AMBIENTE</v>
          </cell>
          <cell r="S2330">
            <v>16</v>
          </cell>
          <cell r="T2330" t="str">
            <v>TRATAMIENTO DE CUENCAS</v>
          </cell>
          <cell r="U2330">
            <v>1</v>
          </cell>
          <cell r="V2330" t="str">
            <v>NUEVOS - 2008</v>
          </cell>
          <cell r="W2330">
            <v>2936</v>
          </cell>
        </row>
        <row r="2331">
          <cell r="B2331" t="str">
            <v>B05-19120-00000</v>
          </cell>
          <cell r="C2331" t="str">
            <v>EQUIPAMIENTO DIRECCION DE PROYECTOS DISTRITALES</v>
          </cell>
          <cell r="D2331" t="str">
            <v>DISTRITAL</v>
          </cell>
          <cell r="E2331">
            <v>15</v>
          </cell>
          <cell r="F2331" t="str">
            <v>DISTRITAL</v>
          </cell>
          <cell r="G2331" t="str">
            <v>RI-08</v>
          </cell>
          <cell r="H2331">
            <v>200000</v>
          </cell>
          <cell r="I2331">
            <v>200000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4</v>
          </cell>
          <cell r="R2331" t="str">
            <v>FORTALECIMIENTO INSTITUCIONAL</v>
          </cell>
          <cell r="S2331">
            <v>20</v>
          </cell>
          <cell r="T2331" t="str">
            <v>FORTALECIMIENTO MUNICIPAL</v>
          </cell>
          <cell r="U2331">
            <v>1</v>
          </cell>
          <cell r="V2331" t="str">
            <v>NUEVOS - 2008</v>
          </cell>
          <cell r="W2331">
            <v>2942</v>
          </cell>
        </row>
        <row r="2332">
          <cell r="B2332" t="str">
            <v>B05-18789-00000</v>
          </cell>
          <cell r="C2332" t="str">
            <v>DOTACION DE MATERIALES DE CONSTRUCCION PARA ENLOSETADO CALLE GROVER SUAREZ</v>
          </cell>
          <cell r="D2332" t="str">
            <v>3 DE MAYO</v>
          </cell>
          <cell r="E2332">
            <v>3</v>
          </cell>
          <cell r="F2332" t="str">
            <v>DISTRITO - 3</v>
          </cell>
          <cell r="G2332" t="str">
            <v>RI-08</v>
          </cell>
          <cell r="H2332">
            <v>223124</v>
          </cell>
          <cell r="I2332">
            <v>163124</v>
          </cell>
          <cell r="J2332">
            <v>60000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2</v>
          </cell>
          <cell r="R2332" t="str">
            <v>OBRAS Y MEDIO AMBIENTE</v>
          </cell>
          <cell r="S2332">
            <v>18</v>
          </cell>
          <cell r="T2332" t="str">
            <v>CONSTRUCCION Y MANTENIMIENTO DE CAMINOS VECINALES</v>
          </cell>
          <cell r="U2332">
            <v>1</v>
          </cell>
          <cell r="V2332" t="str">
            <v>NUEVOS - 2008</v>
          </cell>
          <cell r="W2332">
            <v>2943</v>
          </cell>
        </row>
        <row r="2333">
          <cell r="B2333" t="str">
            <v>B05-18506-00000</v>
          </cell>
          <cell r="C2333" t="str">
            <v>CONSTRUCCION SEDE SOCIAL (FASE II)</v>
          </cell>
          <cell r="D2333" t="str">
            <v>ANEXO 7 DE SEPTIEMBRE</v>
          </cell>
          <cell r="E2333">
            <v>3</v>
          </cell>
          <cell r="F2333" t="str">
            <v>DISTRITO - 3</v>
          </cell>
          <cell r="G2333" t="str">
            <v>RI-08</v>
          </cell>
          <cell r="H2333">
            <v>40000</v>
          </cell>
          <cell r="I2333">
            <v>0</v>
          </cell>
          <cell r="J2333">
            <v>40000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2</v>
          </cell>
          <cell r="R2333" t="str">
            <v>OBRAS Y MEDIO AMBIENTE</v>
          </cell>
          <cell r="S2333">
            <v>12</v>
          </cell>
          <cell r="T2333" t="str">
            <v>INFRAESTRUCTURA URBANA Y RURAL</v>
          </cell>
          <cell r="U2333">
            <v>1</v>
          </cell>
          <cell r="V2333" t="str">
            <v>NUEVOS - 2008</v>
          </cell>
          <cell r="W2333">
            <v>2944</v>
          </cell>
        </row>
        <row r="2334">
          <cell r="B2334" t="str">
            <v>B05-17252-00000</v>
          </cell>
          <cell r="C2334" t="str">
            <v>CONSTRUCCION ASFALTADO AV. LITORAL (MEJ. INTEGRAL SIST. TRANS. EL ALTO - FINAN. BM)</v>
          </cell>
          <cell r="D2334" t="str">
            <v>DISTRITAL D-3</v>
          </cell>
          <cell r="E2334">
            <v>15</v>
          </cell>
          <cell r="F2334" t="str">
            <v>DISTRITAL</v>
          </cell>
          <cell r="G2334" t="str">
            <v>RI-08</v>
          </cell>
          <cell r="H2334">
            <v>13049241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13049241</v>
          </cell>
          <cell r="Q2334">
            <v>2</v>
          </cell>
          <cell r="R2334" t="str">
            <v>OBRAS Y MEDIO AMBIENTE</v>
          </cell>
          <cell r="S2334">
            <v>18</v>
          </cell>
          <cell r="T2334" t="str">
            <v>CONSTRUCCION Y MANTENIMIENTO DE CAMINOS VECINALES</v>
          </cell>
          <cell r="U2334">
            <v>2</v>
          </cell>
          <cell r="V2334" t="str">
            <v>PROYECTOS - 2007 P/CONCLUSION</v>
          </cell>
          <cell r="W2334">
            <v>2945</v>
          </cell>
        </row>
        <row r="2335">
          <cell r="B2335" t="str">
            <v>B05-17253-00000</v>
          </cell>
          <cell r="C2335" t="str">
            <v>CONSTRUCCION ASFALTADO AV. COSTANERA II (MEJ. INTEGRAL SIST. TRANS. EL ALTO - FINAN. BM)</v>
          </cell>
          <cell r="D2335" t="str">
            <v>DISTRITAL D-4</v>
          </cell>
          <cell r="E2335">
            <v>15</v>
          </cell>
          <cell r="F2335" t="str">
            <v>DISTRITAL</v>
          </cell>
          <cell r="G2335" t="str">
            <v>RI-08</v>
          </cell>
          <cell r="H2335">
            <v>1378397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1378397</v>
          </cell>
          <cell r="Q2335">
            <v>2</v>
          </cell>
          <cell r="R2335" t="str">
            <v>OBRAS Y MEDIO AMBIENTE</v>
          </cell>
          <cell r="S2335">
            <v>18</v>
          </cell>
          <cell r="T2335" t="str">
            <v>CONSTRUCCION Y MANTENIMIENTO DE CAMINOS VECINALES</v>
          </cell>
          <cell r="U2335">
            <v>2</v>
          </cell>
          <cell r="V2335" t="str">
            <v>PROYECTOS - 2007 P/CONCLUSION</v>
          </cell>
          <cell r="W2335">
            <v>2946</v>
          </cell>
        </row>
        <row r="2336">
          <cell r="B2336" t="str">
            <v>B05-17254-00000</v>
          </cell>
          <cell r="C2336" t="str">
            <v>CONSTRUCCION PUENTE LITORAL (MEJ. INTEGRAL SIST. TRANS. EL ALTO - FINAN. BM)</v>
          </cell>
          <cell r="D2336" t="str">
            <v>DISTRITAL D-3-4</v>
          </cell>
          <cell r="E2336">
            <v>15</v>
          </cell>
          <cell r="F2336" t="str">
            <v>DISTRITAL</v>
          </cell>
          <cell r="G2336" t="str">
            <v>RI-08</v>
          </cell>
          <cell r="H2336">
            <v>1341210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1341210</v>
          </cell>
          <cell r="Q2336">
            <v>2</v>
          </cell>
          <cell r="R2336" t="str">
            <v>OBRAS Y MEDIO AMBIENTE</v>
          </cell>
          <cell r="S2336">
            <v>18</v>
          </cell>
          <cell r="T2336" t="str">
            <v>CONSTRUCCION Y MANTENIMIENTO DE CAMINOS VECINALES</v>
          </cell>
          <cell r="U2336">
            <v>2</v>
          </cell>
          <cell r="V2336" t="str">
            <v>PROYECTOS - 2007 P/CONCLUSION</v>
          </cell>
          <cell r="W2336">
            <v>2947</v>
          </cell>
        </row>
        <row r="2337">
          <cell r="B2337" t="str">
            <v>B05-17255-00000</v>
          </cell>
          <cell r="C2337" t="str">
            <v>CONSTRUCCION PAVIMENTO AV. PUCARANI (MEJ. INTEGRAL SIST. TRANS. EL ALTO - FINAN. BM)</v>
          </cell>
          <cell r="D2337" t="str">
            <v>DISTRITAL D-6</v>
          </cell>
          <cell r="E2337">
            <v>15</v>
          </cell>
          <cell r="F2337" t="str">
            <v>DISTRITAL</v>
          </cell>
          <cell r="G2337" t="str">
            <v>RI-08</v>
          </cell>
          <cell r="H2337">
            <v>1477440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1477440</v>
          </cell>
          <cell r="Q2337">
            <v>2</v>
          </cell>
          <cell r="R2337" t="str">
            <v>OBRAS Y MEDIO AMBIENTE</v>
          </cell>
          <cell r="S2337">
            <v>18</v>
          </cell>
          <cell r="T2337" t="str">
            <v>CONSTRUCCION Y MANTENIMIENTO DE CAMINOS VECINALES</v>
          </cell>
          <cell r="U2337">
            <v>2</v>
          </cell>
          <cell r="V2337" t="str">
            <v>PROYECTOS - 2007 P/CONCLUSION</v>
          </cell>
          <cell r="W2337">
            <v>2948</v>
          </cell>
        </row>
        <row r="2338">
          <cell r="B2338" t="str">
            <v>B05-17256-00000</v>
          </cell>
          <cell r="C2338" t="str">
            <v>CONSTRUCCION DE CICLORUTAS Y ACERAS (MEJ. INTEGRAL SIST. TRANS. EL ALTO - FINAN. BM)</v>
          </cell>
          <cell r="D2338" t="str">
            <v>DISTRITAL</v>
          </cell>
          <cell r="E2338">
            <v>15</v>
          </cell>
          <cell r="F2338" t="str">
            <v>DISTRITAL</v>
          </cell>
          <cell r="G2338" t="str">
            <v>RI-08</v>
          </cell>
          <cell r="H2338">
            <v>1395360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1395360</v>
          </cell>
          <cell r="Q2338">
            <v>2</v>
          </cell>
          <cell r="R2338" t="str">
            <v>OBRAS Y MEDIO AMBIENTE</v>
          </cell>
          <cell r="S2338">
            <v>18</v>
          </cell>
          <cell r="T2338" t="str">
            <v>CONSTRUCCION Y MANTENIMIENTO DE CAMINOS VECINALES</v>
          </cell>
          <cell r="U2338">
            <v>2</v>
          </cell>
          <cell r="V2338" t="str">
            <v>PROYECTOS - 2007 P/CONCLUSION</v>
          </cell>
          <cell r="W2338">
            <v>2949</v>
          </cell>
        </row>
        <row r="2339">
          <cell r="B2339" t="str">
            <v/>
          </cell>
          <cell r="C2339" t="str">
            <v>SEÑALIZACION HORIZONTAL Y VERTICAL 2007</v>
          </cell>
          <cell r="D2339" t="str">
            <v>DISTRITAL</v>
          </cell>
          <cell r="E2339">
            <v>15</v>
          </cell>
          <cell r="F2339" t="str">
            <v>DISTRITAL</v>
          </cell>
          <cell r="G2339" t="str">
            <v>RI-08</v>
          </cell>
          <cell r="H2339">
            <v>197400</v>
          </cell>
          <cell r="I2339">
            <v>197400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2</v>
          </cell>
          <cell r="R2339" t="str">
            <v>OBRAS Y MEDIO AMBIENTE</v>
          </cell>
          <cell r="S2339">
            <v>19</v>
          </cell>
          <cell r="T2339" t="str">
            <v>TRANSPORTE Y VIALIDAD</v>
          </cell>
          <cell r="U2339">
            <v>2</v>
          </cell>
          <cell r="V2339" t="str">
            <v>PROYECTOS - 2007 P/CONCLUSION</v>
          </cell>
          <cell r="W2339">
            <v>2951</v>
          </cell>
        </row>
        <row r="2340">
          <cell r="B2340" t="str">
            <v>B05-18501-00000</v>
          </cell>
          <cell r="C2340" t="str">
            <v>CONSTRUCCION SEDE SOCIAL (FASE I)</v>
          </cell>
          <cell r="D2340" t="str">
            <v>BARRIO LINDO</v>
          </cell>
          <cell r="E2340">
            <v>3</v>
          </cell>
          <cell r="F2340" t="str">
            <v>DISTRITO - 3</v>
          </cell>
          <cell r="G2340" t="str">
            <v>RI-08</v>
          </cell>
          <cell r="H2340">
            <v>125000</v>
          </cell>
          <cell r="I2340">
            <v>60000</v>
          </cell>
          <cell r="J2340">
            <v>65000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2</v>
          </cell>
          <cell r="R2340" t="str">
            <v>OBRAS Y MEDIO AMBIENTE</v>
          </cell>
          <cell r="S2340">
            <v>12</v>
          </cell>
          <cell r="T2340" t="str">
            <v>INFRAESTRUCTURA URBANA Y RURAL</v>
          </cell>
          <cell r="U2340">
            <v>1</v>
          </cell>
          <cell r="V2340" t="str">
            <v>NUEVOS - 2008</v>
          </cell>
          <cell r="W2340">
            <v>2952</v>
          </cell>
        </row>
        <row r="2341">
          <cell r="B2341" t="str">
            <v>B05-18214-00000</v>
          </cell>
          <cell r="C2341" t="str">
            <v>CONSTRUCCION CANCHA MULTIFUNCIONAL + TINGLADO (FASE I)</v>
          </cell>
          <cell r="D2341" t="str">
            <v>VILLA ADELA PLAN 560</v>
          </cell>
          <cell r="E2341">
            <v>3</v>
          </cell>
          <cell r="F2341" t="str">
            <v>DISTRITO - 3</v>
          </cell>
          <cell r="G2341" t="str">
            <v>RI-08</v>
          </cell>
          <cell r="H2341">
            <v>342109</v>
          </cell>
          <cell r="I2341">
            <v>342109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2</v>
          </cell>
          <cell r="R2341" t="str">
            <v>OBRAS Y MEDIO AMBIENTE</v>
          </cell>
          <cell r="S2341">
            <v>12</v>
          </cell>
          <cell r="T2341" t="str">
            <v>INFRAESTRUCTURA URBANA Y RURAL</v>
          </cell>
          <cell r="U2341">
            <v>1</v>
          </cell>
          <cell r="V2341" t="str">
            <v>NUEVOS - 2008</v>
          </cell>
          <cell r="W2341">
            <v>2953</v>
          </cell>
        </row>
        <row r="2342">
          <cell r="B2342" t="str">
            <v/>
          </cell>
          <cell r="C2342" t="str">
            <v>FORTALECIMIENTO A UNIDADES PRODUCTIVAS ARTESANALES</v>
          </cell>
          <cell r="D2342" t="str">
            <v>DISTRITAL</v>
          </cell>
          <cell r="E2342">
            <v>15</v>
          </cell>
          <cell r="F2342" t="str">
            <v>DISTRITAL</v>
          </cell>
          <cell r="G2342" t="str">
            <v>RI-08</v>
          </cell>
          <cell r="H2342">
            <v>100000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100000</v>
          </cell>
          <cell r="P2342">
            <v>0</v>
          </cell>
          <cell r="Q2342">
            <v>3</v>
          </cell>
          <cell r="R2342" t="str">
            <v>DESARROLLO ECONOMICO - PRODUCTIVO</v>
          </cell>
          <cell r="S2342">
            <v>8</v>
          </cell>
          <cell r="T2342" t="str">
            <v>PROMOCION DESARROLLO ECONOMICO URBANO</v>
          </cell>
          <cell r="U2342">
            <v>2</v>
          </cell>
          <cell r="V2342" t="str">
            <v>PROYECTOS - 2007 P/CONCLUSION</v>
          </cell>
          <cell r="W2342">
            <v>2956</v>
          </cell>
        </row>
        <row r="2343">
          <cell r="B2343" t="str">
            <v/>
          </cell>
          <cell r="C2343" t="str">
            <v>LIMPIEZA Y MANTENIMIENTO DE CAMARAS SEPTICAS EN U.E. 2007</v>
          </cell>
          <cell r="D2343" t="str">
            <v>DISTRITAL</v>
          </cell>
          <cell r="E2343">
            <v>15</v>
          </cell>
          <cell r="F2343" t="str">
            <v>DISTRITAL</v>
          </cell>
          <cell r="G2343" t="str">
            <v>RI-08</v>
          </cell>
          <cell r="H2343">
            <v>20000</v>
          </cell>
          <cell r="I2343">
            <v>0</v>
          </cell>
          <cell r="J2343">
            <v>20000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1</v>
          </cell>
          <cell r="R2343" t="str">
            <v>PROTECCION SOCIAL</v>
          </cell>
          <cell r="S2343">
            <v>1</v>
          </cell>
          <cell r="T2343" t="str">
            <v>SERVICIO DE EDUCACION</v>
          </cell>
          <cell r="U2343">
            <v>2</v>
          </cell>
          <cell r="V2343" t="str">
            <v>PROYECTOS - 2007 P/CONCLUSION</v>
          </cell>
          <cell r="W2343">
            <v>2957</v>
          </cell>
        </row>
        <row r="2344">
          <cell r="B2344" t="str">
            <v>B05-13781-00000</v>
          </cell>
          <cell r="C2344" t="str">
            <v>CONSTRUCCION PALACIO MUNICIPAL</v>
          </cell>
          <cell r="D2344" t="str">
            <v>DISTRITAL</v>
          </cell>
          <cell r="E2344">
            <v>15</v>
          </cell>
          <cell r="F2344" t="str">
            <v>DISTRITAL</v>
          </cell>
          <cell r="G2344" t="str">
            <v>RI-08</v>
          </cell>
          <cell r="H2344">
            <v>117900</v>
          </cell>
          <cell r="I2344">
            <v>0</v>
          </cell>
          <cell r="J2344">
            <v>117900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2</v>
          </cell>
          <cell r="R2344" t="str">
            <v>OBRAS Y MEDIO AMBIENTE</v>
          </cell>
          <cell r="S2344">
            <v>12</v>
          </cell>
          <cell r="T2344" t="str">
            <v>INFRAESTRUCTURA URBANA Y RURAL</v>
          </cell>
          <cell r="U2344">
            <v>5</v>
          </cell>
          <cell r="V2344" t="str">
            <v>PROYECTOS GESTIONES PASADAS</v>
          </cell>
          <cell r="W2344">
            <v>2958</v>
          </cell>
        </row>
        <row r="2345">
          <cell r="B2345" t="str">
            <v/>
          </cell>
          <cell r="C2345" t="str">
            <v>MANTENIMIENTO REFACCION  DE BIENES INMUEBLES Y MUEBLES - GMEA</v>
          </cell>
          <cell r="D2345" t="str">
            <v>DISTRITAL</v>
          </cell>
          <cell r="E2345">
            <v>15</v>
          </cell>
          <cell r="F2345" t="str">
            <v>DISTRITAL</v>
          </cell>
          <cell r="G2345" t="str">
            <v>RI-08</v>
          </cell>
          <cell r="H2345">
            <v>750000</v>
          </cell>
          <cell r="I2345">
            <v>400000</v>
          </cell>
          <cell r="J2345">
            <v>350000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4</v>
          </cell>
          <cell r="R2345" t="str">
            <v>FORTALECIMIENTO INSTITUCIONAL</v>
          </cell>
          <cell r="S2345">
            <v>20</v>
          </cell>
          <cell r="T2345" t="str">
            <v>FORTALECIMIENTO MUNICIPAL</v>
          </cell>
          <cell r="U2345">
            <v>1</v>
          </cell>
          <cell r="V2345" t="str">
            <v>NUEVOS - 2008</v>
          </cell>
          <cell r="W2345">
            <v>2959</v>
          </cell>
        </row>
        <row r="2346">
          <cell r="B2346" t="str">
            <v>B05-19359-00000</v>
          </cell>
          <cell r="C2346" t="str">
            <v>EQUIPAMIENTO UNIDAD DE TRANSPORTES</v>
          </cell>
          <cell r="D2346" t="str">
            <v>DISTRITAL</v>
          </cell>
          <cell r="E2346">
            <v>15</v>
          </cell>
          <cell r="F2346" t="str">
            <v>DISTRITAL</v>
          </cell>
          <cell r="G2346" t="str">
            <v>RI-08</v>
          </cell>
          <cell r="H2346">
            <v>200000</v>
          </cell>
          <cell r="I2346">
            <v>200000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4</v>
          </cell>
          <cell r="R2346" t="str">
            <v>FORTALECIMIENTO INSTITUCIONAL</v>
          </cell>
          <cell r="S2346">
            <v>20</v>
          </cell>
          <cell r="T2346" t="str">
            <v>FORTALECIMIENTO MUNICIPAL</v>
          </cell>
          <cell r="U2346">
            <v>1</v>
          </cell>
          <cell r="V2346" t="str">
            <v>NUEVOS - 2008</v>
          </cell>
          <cell r="W2346">
            <v>2960</v>
          </cell>
        </row>
        <row r="2347">
          <cell r="B2347" t="str">
            <v>B05-19403-00000</v>
          </cell>
          <cell r="C2347" t="str">
            <v>PAVIMENTADO AV. CORNELIO SAAVEDRA Y CALLE COLORADO (COMPLEMENTACION)</v>
          </cell>
          <cell r="D2347" t="str">
            <v>DISTRITAL</v>
          </cell>
          <cell r="E2347">
            <v>15</v>
          </cell>
          <cell r="F2347" t="str">
            <v>DISTRITAL</v>
          </cell>
          <cell r="G2347" t="str">
            <v>RI-08</v>
          </cell>
          <cell r="H2347">
            <v>1116846</v>
          </cell>
          <cell r="I2347">
            <v>0</v>
          </cell>
          <cell r="J2347">
            <v>0</v>
          </cell>
          <cell r="K2347">
            <v>251948</v>
          </cell>
          <cell r="L2347">
            <v>0</v>
          </cell>
          <cell r="M2347">
            <v>0</v>
          </cell>
          <cell r="N2347">
            <v>251948</v>
          </cell>
          <cell r="O2347">
            <v>0</v>
          </cell>
          <cell r="P2347">
            <v>864898</v>
          </cell>
          <cell r="Q2347">
            <v>2</v>
          </cell>
          <cell r="R2347" t="str">
            <v>OBRAS Y MEDIO AMBIENTE</v>
          </cell>
          <cell r="S2347">
            <v>18</v>
          </cell>
          <cell r="T2347" t="str">
            <v>CONSTRUCCION Y MANTENIMIENTO DE CAMINOS VECINALES</v>
          </cell>
          <cell r="U2347">
            <v>1</v>
          </cell>
          <cell r="V2347" t="str">
            <v>NUEVOS - 2008</v>
          </cell>
          <cell r="W2347">
            <v>2961</v>
          </cell>
        </row>
        <row r="2348">
          <cell r="B2348" t="str">
            <v>B05-12190-00000</v>
          </cell>
          <cell r="C2348" t="str">
            <v>CONSTRUCCION DE TINGLADO U.E. SAN MARCOS (CONCLUSION)</v>
          </cell>
          <cell r="D2348" t="str">
            <v>DISTRITO 6</v>
          </cell>
          <cell r="E2348">
            <v>6</v>
          </cell>
          <cell r="F2348" t="str">
            <v>DISTRITO - 6</v>
          </cell>
          <cell r="G2348" t="str">
            <v>RI-08</v>
          </cell>
          <cell r="H2348">
            <v>120000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120000</v>
          </cell>
          <cell r="P2348">
            <v>0</v>
          </cell>
          <cell r="Q2348">
            <v>1</v>
          </cell>
          <cell r="R2348" t="str">
            <v>PROTECCION SOCIAL</v>
          </cell>
          <cell r="S2348">
            <v>1</v>
          </cell>
          <cell r="T2348" t="str">
            <v>SERVICIO DE EDUCACION</v>
          </cell>
          <cell r="U2348">
            <v>5</v>
          </cell>
          <cell r="V2348" t="str">
            <v>PROYECTOS GESTIONES PASADAS</v>
          </cell>
          <cell r="W2348">
            <v>2962</v>
          </cell>
        </row>
        <row r="2349">
          <cell r="B2349" t="str">
            <v>B05-18389-00000</v>
          </cell>
          <cell r="C2349" t="str">
            <v>CONSTRUCCION DE TAPAS  Y REJILLAS PARA SUMIDEROS DE ALCANTARILLADO PLUVIAL</v>
          </cell>
          <cell r="D2349" t="str">
            <v>BALLIVIAN 1RA SECCION</v>
          </cell>
          <cell r="E2349">
            <v>6</v>
          </cell>
          <cell r="F2349" t="str">
            <v>DISTRITO - 6</v>
          </cell>
          <cell r="G2349" t="str">
            <v>RI-08</v>
          </cell>
          <cell r="H2349">
            <v>10000</v>
          </cell>
          <cell r="I2349">
            <v>10000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1</v>
          </cell>
          <cell r="R2349" t="str">
            <v>PROTECCION SOCIAL</v>
          </cell>
          <cell r="S2349">
            <v>1</v>
          </cell>
          <cell r="T2349" t="str">
            <v>SERVICIO DE EDUCACION</v>
          </cell>
          <cell r="U2349">
            <v>1</v>
          </cell>
          <cell r="V2349" t="str">
            <v>NUEVOS - 2008</v>
          </cell>
          <cell r="W2349">
            <v>2963</v>
          </cell>
        </row>
        <row r="2350">
          <cell r="B2350" t="str">
            <v>B05-18944-00000</v>
          </cell>
          <cell r="C2350" t="str">
            <v>DOTACION MATERIALES DE CONSTRUCCION PARA CORDONES DE ACERA</v>
          </cell>
          <cell r="D2350" t="str">
            <v>SAN MIGUEL PATASIRCA</v>
          </cell>
          <cell r="E2350">
            <v>8</v>
          </cell>
          <cell r="F2350" t="str">
            <v>DISTRITO - 8</v>
          </cell>
          <cell r="G2350" t="str">
            <v>RI-08</v>
          </cell>
          <cell r="H2350">
            <v>51407</v>
          </cell>
          <cell r="I2350">
            <v>51407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2</v>
          </cell>
          <cell r="R2350" t="str">
            <v>OBRAS Y MEDIO AMBIENTE</v>
          </cell>
          <cell r="S2350">
            <v>18</v>
          </cell>
          <cell r="T2350" t="str">
            <v>CONSTRUCCION Y MANTENIMIENTO DE CAMINOS VECINALES</v>
          </cell>
          <cell r="U2350">
            <v>1</v>
          </cell>
          <cell r="V2350" t="str">
            <v>NUEVOS - 2008</v>
          </cell>
          <cell r="W2350">
            <v>2964</v>
          </cell>
        </row>
        <row r="2351">
          <cell r="B2351" t="str">
            <v>B05-18349-00000</v>
          </cell>
          <cell r="C2351" t="str">
            <v>CONSTRUCCION DE BATERIAS DE BAÑO Y ENMALLADO DE VENTANAS U.E. ADRIAN CASTILLO (FASE I)</v>
          </cell>
          <cell r="D2351" t="str">
            <v>DISTRITAL D-6</v>
          </cell>
          <cell r="E2351">
            <v>6</v>
          </cell>
          <cell r="F2351" t="str">
            <v>DISTRITO - 6</v>
          </cell>
          <cell r="G2351" t="str">
            <v>RI-08</v>
          </cell>
          <cell r="H2351">
            <v>160000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160000</v>
          </cell>
          <cell r="P2351">
            <v>0</v>
          </cell>
          <cell r="Q2351">
            <v>1</v>
          </cell>
          <cell r="R2351" t="str">
            <v>PROTECCION SOCIAL</v>
          </cell>
          <cell r="S2351">
            <v>1</v>
          </cell>
          <cell r="T2351" t="str">
            <v>SERVICIO DE EDUCACION</v>
          </cell>
          <cell r="U2351">
            <v>1</v>
          </cell>
          <cell r="V2351" t="str">
            <v>NUEVOS - 2008</v>
          </cell>
          <cell r="W2351">
            <v>2965</v>
          </cell>
        </row>
        <row r="2352">
          <cell r="B2352" t="str">
            <v>B05-19062-00000</v>
          </cell>
          <cell r="C2352" t="str">
            <v>ENLOSETADO AV. JULIO ANDRADE</v>
          </cell>
          <cell r="D2352" t="str">
            <v>LORETO</v>
          </cell>
          <cell r="E2352">
            <v>6</v>
          </cell>
          <cell r="F2352" t="str">
            <v>DISTRITO - 6</v>
          </cell>
          <cell r="G2352" t="str">
            <v>RI-08</v>
          </cell>
          <cell r="H2352">
            <v>145490</v>
          </cell>
          <cell r="I2352">
            <v>111000</v>
          </cell>
          <cell r="J2352">
            <v>0</v>
          </cell>
          <cell r="K2352">
            <v>34490</v>
          </cell>
          <cell r="L2352">
            <v>0</v>
          </cell>
          <cell r="M2352">
            <v>0</v>
          </cell>
          <cell r="N2352">
            <v>34490</v>
          </cell>
          <cell r="O2352">
            <v>0</v>
          </cell>
          <cell r="P2352">
            <v>0</v>
          </cell>
          <cell r="Q2352">
            <v>2</v>
          </cell>
          <cell r="R2352" t="str">
            <v>OBRAS Y MEDIO AMBIENTE</v>
          </cell>
          <cell r="S2352">
            <v>18</v>
          </cell>
          <cell r="T2352" t="str">
            <v>CONSTRUCCION Y MANTENIMIENTO DE CAMINOS VECINALES</v>
          </cell>
          <cell r="U2352">
            <v>1</v>
          </cell>
          <cell r="V2352" t="str">
            <v>NUEVOS - 2008</v>
          </cell>
          <cell r="W2352">
            <v>2966</v>
          </cell>
        </row>
        <row r="2353">
          <cell r="B2353" t="str">
            <v>B05-19020-00000</v>
          </cell>
          <cell r="C2353" t="str">
            <v>EMPEDRADO CALLE RODOLFO PALENQUE</v>
          </cell>
          <cell r="D2353" t="str">
            <v>RIO CHOQUEHUANCA</v>
          </cell>
          <cell r="E2353">
            <v>3</v>
          </cell>
          <cell r="F2353" t="str">
            <v>DISTRITO - 3</v>
          </cell>
          <cell r="G2353" t="str">
            <v>RI-08</v>
          </cell>
          <cell r="H2353">
            <v>42239</v>
          </cell>
          <cell r="I2353">
            <v>42239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2</v>
          </cell>
          <cell r="R2353" t="str">
            <v>OBRAS Y MEDIO AMBIENTE</v>
          </cell>
          <cell r="S2353">
            <v>18</v>
          </cell>
          <cell r="T2353" t="str">
            <v>CONSTRUCCION Y MANTENIMIENTO DE CAMINOS VECINALES</v>
          </cell>
          <cell r="U2353">
            <v>1</v>
          </cell>
          <cell r="V2353" t="str">
            <v>NUEVOS - 2008</v>
          </cell>
          <cell r="W2353">
            <v>2967</v>
          </cell>
        </row>
        <row r="2354">
          <cell r="B2354" t="str">
            <v>B05-09710-00000</v>
          </cell>
          <cell r="C2354" t="str">
            <v>CONSTRUCCION DE PLAZA BAUTISTA SAAVEDRA FASE II</v>
          </cell>
          <cell r="D2354" t="str">
            <v>BAUTISTA SAAVEDRA UV "CH" D-7</v>
          </cell>
          <cell r="E2354">
            <v>7</v>
          </cell>
          <cell r="F2354" t="str">
            <v>DISTRITO - 7</v>
          </cell>
          <cell r="G2354" t="str">
            <v>RI-08</v>
          </cell>
          <cell r="H2354">
            <v>7110</v>
          </cell>
          <cell r="I2354">
            <v>0</v>
          </cell>
          <cell r="J2354">
            <v>7110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2</v>
          </cell>
          <cell r="R2354" t="str">
            <v>OBRAS Y MEDIO AMBIENTE</v>
          </cell>
          <cell r="S2354">
            <v>12</v>
          </cell>
          <cell r="T2354" t="str">
            <v>INFRAESTRUCTURA URBANA Y RURAL</v>
          </cell>
          <cell r="U2354">
            <v>5</v>
          </cell>
          <cell r="V2354" t="str">
            <v>PROYECTOS GESTIONES PASADAS</v>
          </cell>
          <cell r="W2354">
            <v>2968</v>
          </cell>
        </row>
        <row r="2355">
          <cell r="B2355" t="str">
            <v>B05-10398-00000</v>
          </cell>
          <cell r="C2355" t="str">
            <v>ENLOSETADO AV. 25 Y CALLE 19</v>
          </cell>
          <cell r="D2355" t="str">
            <v>VILLA TUNARI 2DA SECCION</v>
          </cell>
          <cell r="E2355">
            <v>4</v>
          </cell>
          <cell r="F2355" t="str">
            <v>DISTRITO - 4</v>
          </cell>
          <cell r="G2355" t="str">
            <v>RI-08</v>
          </cell>
          <cell r="H2355">
            <v>158193</v>
          </cell>
          <cell r="I2355">
            <v>0</v>
          </cell>
          <cell r="J2355">
            <v>158193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2</v>
          </cell>
          <cell r="R2355" t="str">
            <v>OBRAS Y MEDIO AMBIENTE</v>
          </cell>
          <cell r="S2355">
            <v>18</v>
          </cell>
          <cell r="T2355" t="str">
            <v>CONSTRUCCION Y MANTENIMIENTO DE CAMINOS VECINALES</v>
          </cell>
          <cell r="U2355">
            <v>5</v>
          </cell>
          <cell r="V2355" t="str">
            <v>PROYECTOS GESTIONES PASADAS</v>
          </cell>
          <cell r="W2355">
            <v>2969</v>
          </cell>
        </row>
        <row r="2356">
          <cell r="B2356" t="str">
            <v>B05-16897-00000</v>
          </cell>
          <cell r="C2356" t="str">
            <v>DOTACION DE CAPA BASE (VILLA ALEMANIA)</v>
          </cell>
          <cell r="D2356" t="str">
            <v>DISTRITAL</v>
          </cell>
          <cell r="E2356">
            <v>15</v>
          </cell>
          <cell r="F2356" t="str">
            <v>DISTRITAL</v>
          </cell>
          <cell r="G2356" t="str">
            <v>RI-08</v>
          </cell>
          <cell r="H2356">
            <v>24723</v>
          </cell>
          <cell r="I2356">
            <v>0</v>
          </cell>
          <cell r="J2356">
            <v>24723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2</v>
          </cell>
          <cell r="R2356" t="str">
            <v>OBRAS Y MEDIO AMBIENTE</v>
          </cell>
          <cell r="S2356">
            <v>18</v>
          </cell>
          <cell r="T2356" t="str">
            <v>CONSTRUCCION Y MANTENIMIENTO DE CAMINOS VECINALES</v>
          </cell>
          <cell r="U2356">
            <v>2</v>
          </cell>
          <cell r="V2356" t="str">
            <v>PROYECTOS - 2007 P/CONCLUSION</v>
          </cell>
          <cell r="W2356">
            <v>2970</v>
          </cell>
        </row>
        <row r="2357">
          <cell r="B2357" t="str">
            <v>B05-16930-00000</v>
          </cell>
          <cell r="C2357" t="str">
            <v>FORTALECIMIENTO SUB ALCALDIA 8</v>
          </cell>
          <cell r="D2357" t="str">
            <v>DISTRITAL</v>
          </cell>
          <cell r="E2357">
            <v>15</v>
          </cell>
          <cell r="F2357" t="str">
            <v>DISTRITAL</v>
          </cell>
          <cell r="G2357" t="str">
            <v>RI-08</v>
          </cell>
          <cell r="H2357">
            <v>30000</v>
          </cell>
          <cell r="I2357">
            <v>30000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4</v>
          </cell>
          <cell r="R2357" t="str">
            <v>FORTALECIMIENTO INSTITUCIONAL</v>
          </cell>
          <cell r="S2357">
            <v>28</v>
          </cell>
          <cell r="T2357" t="str">
            <v>FORTALECIMIENTO SUB ALCALDIAS DISTRITALES</v>
          </cell>
          <cell r="U2357">
            <v>2</v>
          </cell>
          <cell r="V2357" t="str">
            <v>PROYECTOS - 2007 P/CONCLUSION</v>
          </cell>
          <cell r="W2357">
            <v>2971</v>
          </cell>
        </row>
        <row r="2358">
          <cell r="B2358" t="str">
            <v>B05-16985-00000</v>
          </cell>
          <cell r="C2358" t="str">
            <v>EQUIPAMIENTO U.E. EDUARDO AVAROA</v>
          </cell>
          <cell r="D2358" t="str">
            <v>POMAMAYA BAJA</v>
          </cell>
          <cell r="E2358">
            <v>9</v>
          </cell>
          <cell r="F2358" t="str">
            <v>DISTRITO - 9</v>
          </cell>
          <cell r="G2358" t="str">
            <v>RI-08</v>
          </cell>
          <cell r="H2358">
            <v>31640</v>
          </cell>
          <cell r="I2358">
            <v>31640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1</v>
          </cell>
          <cell r="R2358" t="str">
            <v>PROTECCION SOCIAL</v>
          </cell>
          <cell r="S2358">
            <v>1</v>
          </cell>
          <cell r="T2358" t="str">
            <v>SERVICIO DE EDUCACION</v>
          </cell>
          <cell r="U2358">
            <v>2</v>
          </cell>
          <cell r="V2358" t="str">
            <v>PROYECTOS - 2007 P/CONCLUSION</v>
          </cell>
          <cell r="W2358">
            <v>2972</v>
          </cell>
        </row>
        <row r="2359">
          <cell r="B2359" t="str">
            <v>B05-16611-00000</v>
          </cell>
          <cell r="C2359" t="str">
            <v>DOTACION DE MATERIALES PARA CONSTRUCCION CANCHAS MULTIPLES +VACIADO DE PISO+ARCOS INTEGRADOS+GRADERIAS (PLAZA 14 DE SEPTIEMBRE)</v>
          </cell>
          <cell r="D2359" t="str">
            <v>EXALTACION 1RA SECCION</v>
          </cell>
          <cell r="E2359">
            <v>1</v>
          </cell>
          <cell r="F2359" t="str">
            <v>DISTRITO - 1</v>
          </cell>
          <cell r="G2359" t="str">
            <v>RI-08</v>
          </cell>
          <cell r="H2359">
            <v>11546</v>
          </cell>
          <cell r="I2359">
            <v>8031</v>
          </cell>
          <cell r="J2359">
            <v>3515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2</v>
          </cell>
          <cell r="R2359" t="str">
            <v>OBRAS Y MEDIO AMBIENTE</v>
          </cell>
          <cell r="S2359">
            <v>12</v>
          </cell>
          <cell r="T2359" t="str">
            <v>INFRAESTRUCTURA URBANA Y RURAL</v>
          </cell>
          <cell r="U2359">
            <v>2</v>
          </cell>
          <cell r="V2359" t="str">
            <v>PROYECTOS - 2007 P/CONCLUSION</v>
          </cell>
          <cell r="W2359">
            <v>2973</v>
          </cell>
        </row>
        <row r="2360">
          <cell r="B2360" t="str">
            <v>B05-19396-00000</v>
          </cell>
          <cell r="C2360" t="str">
            <v>NOMINACION DE CALLES Y AVENIDAS</v>
          </cell>
          <cell r="D2360" t="str">
            <v>DISTRITAL</v>
          </cell>
          <cell r="E2360">
            <v>15</v>
          </cell>
          <cell r="F2360" t="str">
            <v>DISTRITAL</v>
          </cell>
          <cell r="G2360" t="str">
            <v>RI-08</v>
          </cell>
          <cell r="H2360">
            <v>47500</v>
          </cell>
          <cell r="I2360">
            <v>47500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2</v>
          </cell>
          <cell r="R2360" t="str">
            <v>OBRAS Y MEDIO AMBIENTE</v>
          </cell>
          <cell r="S2360">
            <v>18</v>
          </cell>
          <cell r="T2360" t="str">
            <v>CONSTRUCCION Y MANTENIMIENTO DE CAMINOS VECINALES</v>
          </cell>
          <cell r="U2360">
            <v>1</v>
          </cell>
          <cell r="V2360" t="str">
            <v>NUEVOS - 2008</v>
          </cell>
          <cell r="W2360">
            <v>2974</v>
          </cell>
        </row>
        <row r="2361">
          <cell r="B2361" t="str">
            <v/>
          </cell>
          <cell r="C2361" t="str">
            <v>MANTENIMIENTO DEL PROYECTO "PAQUETE EQUIP. URBANO CONST. 6 PLAZAS"</v>
          </cell>
          <cell r="D2361" t="str">
            <v>DISTRITAL</v>
          </cell>
          <cell r="E2361">
            <v>15</v>
          </cell>
          <cell r="F2361" t="str">
            <v>DISTRITAL</v>
          </cell>
          <cell r="G2361" t="str">
            <v>RI-08</v>
          </cell>
          <cell r="H2361">
            <v>150000</v>
          </cell>
          <cell r="I2361">
            <v>0</v>
          </cell>
          <cell r="J2361">
            <v>150000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2</v>
          </cell>
          <cell r="R2361" t="str">
            <v>OBRAS Y MEDIO AMBIENTE</v>
          </cell>
          <cell r="S2361">
            <v>18</v>
          </cell>
          <cell r="T2361" t="str">
            <v>CONSTRUCCION Y MANTENIMIENTO DE CAMINOS VECINALES</v>
          </cell>
          <cell r="U2361">
            <v>1</v>
          </cell>
          <cell r="V2361" t="str">
            <v>NUEVOS - 2008</v>
          </cell>
          <cell r="W2361">
            <v>2975</v>
          </cell>
        </row>
        <row r="2362">
          <cell r="B2362" t="str">
            <v/>
          </cell>
          <cell r="C2362" t="str">
            <v>MANTENIMIENTO A OBRAS DEL SUB-PROGAMA DE MEJ. DE BARRIOS</v>
          </cell>
          <cell r="D2362" t="str">
            <v>DISTRITAL</v>
          </cell>
          <cell r="E2362">
            <v>15</v>
          </cell>
          <cell r="F2362" t="str">
            <v>DISTRITAL</v>
          </cell>
          <cell r="G2362" t="str">
            <v>RI-08</v>
          </cell>
          <cell r="H2362">
            <v>500000</v>
          </cell>
          <cell r="I2362">
            <v>0</v>
          </cell>
          <cell r="J2362">
            <v>500000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2</v>
          </cell>
          <cell r="R2362" t="str">
            <v>OBRAS Y MEDIO AMBIENTE</v>
          </cell>
          <cell r="S2362">
            <v>12</v>
          </cell>
          <cell r="T2362" t="str">
            <v>INFRAESTRUCTURA URBANA Y RURAL</v>
          </cell>
          <cell r="U2362">
            <v>1</v>
          </cell>
          <cell r="V2362" t="str">
            <v>NUEVOS - 2008</v>
          </cell>
          <cell r="W2362">
            <v>2976</v>
          </cell>
        </row>
        <row r="2363">
          <cell r="B2363" t="str">
            <v/>
          </cell>
          <cell r="C2363" t="str">
            <v>MANTENIMIENTO A OBRAS DELPROYECTO "CONST. DE CALLES Y AVENIDAS PAV. RIGIDO EN LA CIUDAD DE EL ALTO"</v>
          </cell>
          <cell r="D2363" t="str">
            <v>DISTRITAL DIST 1-2-3-6</v>
          </cell>
          <cell r="E2363">
            <v>15</v>
          </cell>
          <cell r="F2363" t="str">
            <v>DISTRITAL</v>
          </cell>
          <cell r="G2363" t="str">
            <v>RI-08</v>
          </cell>
          <cell r="H2363">
            <v>200000</v>
          </cell>
          <cell r="I2363">
            <v>0</v>
          </cell>
          <cell r="J2363">
            <v>200000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2</v>
          </cell>
          <cell r="R2363" t="str">
            <v>OBRAS Y MEDIO AMBIENTE</v>
          </cell>
          <cell r="S2363">
            <v>12</v>
          </cell>
          <cell r="T2363" t="str">
            <v>INFRAESTRUCTURA URBANA Y RURAL</v>
          </cell>
          <cell r="U2363">
            <v>1</v>
          </cell>
          <cell r="V2363" t="str">
            <v>NUEVOS - 2008</v>
          </cell>
          <cell r="W2363">
            <v>2977</v>
          </cell>
        </row>
        <row r="2364">
          <cell r="B2364" t="str">
            <v/>
          </cell>
          <cell r="C2364" t="str">
            <v>MANTENIMIENTO A OBRAS DEL PROEYCTO :"MEJ. VIAL FORESTACION, RECUPERACIONDE AREAS VERDES (PIE II - PRIJ</v>
          </cell>
          <cell r="D2364" t="str">
            <v>DISTRITAL DIST 1 AL 9</v>
          </cell>
          <cell r="E2364">
            <v>15</v>
          </cell>
          <cell r="F2364" t="str">
            <v>DISTRITAL</v>
          </cell>
          <cell r="G2364" t="str">
            <v>RI-08</v>
          </cell>
          <cell r="H2364">
            <v>150000</v>
          </cell>
          <cell r="I2364">
            <v>0</v>
          </cell>
          <cell r="J2364">
            <v>150000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2</v>
          </cell>
          <cell r="R2364" t="str">
            <v>OBRAS Y MEDIO AMBIENTE</v>
          </cell>
          <cell r="S2364">
            <v>12</v>
          </cell>
          <cell r="T2364" t="str">
            <v>INFRAESTRUCTURA URBANA Y RURAL</v>
          </cell>
          <cell r="U2364">
            <v>1</v>
          </cell>
          <cell r="V2364" t="str">
            <v>NUEVOS - 2008</v>
          </cell>
          <cell r="W2364">
            <v>2978</v>
          </cell>
        </row>
        <row r="2365">
          <cell r="B2365" t="str">
            <v/>
          </cell>
          <cell r="C2365" t="str">
            <v>MANTENIMIENTO DE CAMARAS SEPTICAS</v>
          </cell>
          <cell r="D2365" t="str">
            <v>CRISTAL I Y II</v>
          </cell>
          <cell r="E2365">
            <v>8</v>
          </cell>
          <cell r="F2365" t="str">
            <v>DISTRITO - 8</v>
          </cell>
          <cell r="G2365" t="str">
            <v>RI-08</v>
          </cell>
          <cell r="H2365">
            <v>20000</v>
          </cell>
          <cell r="I2365">
            <v>0</v>
          </cell>
          <cell r="J2365">
            <v>20000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2</v>
          </cell>
          <cell r="R2365" t="str">
            <v>OBRAS Y MEDIO AMBIENTE</v>
          </cell>
          <cell r="S2365">
            <v>12</v>
          </cell>
          <cell r="T2365" t="str">
            <v>INFRAESTRUCTURA URBANA Y RURAL</v>
          </cell>
          <cell r="U2365">
            <v>1</v>
          </cell>
          <cell r="V2365" t="str">
            <v>NUEVOS - 2008</v>
          </cell>
          <cell r="W2365">
            <v>2979</v>
          </cell>
        </row>
        <row r="2366">
          <cell r="B2366" t="str">
            <v>B05-16090-00000</v>
          </cell>
          <cell r="C2366" t="str">
            <v>CONSTRUCCION DE AULAS U.E. JULIAN APAZA (FASE I)</v>
          </cell>
          <cell r="D2366" t="str">
            <v>JULIAN APAZA</v>
          </cell>
          <cell r="E2366">
            <v>7</v>
          </cell>
          <cell r="F2366" t="str">
            <v>DISTRITO - 7</v>
          </cell>
          <cell r="G2366" t="str">
            <v>RI-08</v>
          </cell>
          <cell r="H2366">
            <v>38616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38616</v>
          </cell>
          <cell r="P2366">
            <v>0</v>
          </cell>
          <cell r="Q2366">
            <v>1</v>
          </cell>
          <cell r="R2366" t="str">
            <v>PROTECCION SOCIAL</v>
          </cell>
          <cell r="S2366">
            <v>1</v>
          </cell>
          <cell r="T2366" t="str">
            <v>SERVICIO DE EDUCACION</v>
          </cell>
          <cell r="U2366">
            <v>2</v>
          </cell>
          <cell r="V2366" t="str">
            <v>PROYECTOS - 2007 P/CONCLUSION</v>
          </cell>
          <cell r="W2366">
            <v>2980</v>
          </cell>
        </row>
        <row r="2367">
          <cell r="B2367" t="str">
            <v>B05-13770-00000</v>
          </cell>
          <cell r="C2367" t="str">
            <v>MEJORAMIENTO DE INFRAESTRUCTURA MATADERO MUNICIPAL (CENTRO DE ACOPIO)</v>
          </cell>
          <cell r="D2367" t="str">
            <v>DISTRITAL</v>
          </cell>
          <cell r="E2367">
            <v>15</v>
          </cell>
          <cell r="F2367" t="str">
            <v>DISTRITAL</v>
          </cell>
          <cell r="G2367" t="str">
            <v>RI-08</v>
          </cell>
          <cell r="H2367">
            <v>22498</v>
          </cell>
          <cell r="I2367">
            <v>22498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3</v>
          </cell>
          <cell r="R2367" t="str">
            <v>DESARROLLO ECONOMICO - PRODUCTIVO</v>
          </cell>
          <cell r="S2367">
            <v>8</v>
          </cell>
          <cell r="T2367" t="str">
            <v>PROMOCION DESARROLLO ECONOMICO URBANO</v>
          </cell>
          <cell r="U2367">
            <v>5</v>
          </cell>
          <cell r="V2367" t="str">
            <v>PROYECTOS GESTIONES PASADAS</v>
          </cell>
          <cell r="W2367">
            <v>2981</v>
          </cell>
        </row>
        <row r="2368">
          <cell r="B2368" t="str">
            <v>B05-16888-00000</v>
          </cell>
          <cell r="C2368" t="str">
            <v>EQUIPAMIENTO Y FORTALECIMIENTO MUSEOS Y BIBLIOTECAS</v>
          </cell>
          <cell r="D2368" t="str">
            <v>DISTRITAL</v>
          </cell>
          <cell r="E2368">
            <v>15</v>
          </cell>
          <cell r="F2368" t="str">
            <v>DISTRITAL</v>
          </cell>
          <cell r="G2368" t="str">
            <v>RI-08</v>
          </cell>
          <cell r="H2368">
            <v>6700</v>
          </cell>
          <cell r="I2368">
            <v>6700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1</v>
          </cell>
          <cell r="R2368" t="str">
            <v>PROTECCION SOCIAL</v>
          </cell>
          <cell r="S2368">
            <v>3</v>
          </cell>
          <cell r="T2368" t="str">
            <v>DESARROLLO DE LA CULTURA</v>
          </cell>
          <cell r="U2368">
            <v>2</v>
          </cell>
          <cell r="V2368" t="str">
            <v>PROYECTOS - 2007 P/CONCLUSION</v>
          </cell>
          <cell r="W2368">
            <v>2982</v>
          </cell>
        </row>
        <row r="2369">
          <cell r="B2369" t="str">
            <v>B05-14287-00000</v>
          </cell>
          <cell r="C2369" t="str">
            <v>DOTACION DE MATERIALES DE CONSTRUCCION PARA ENLOSETADO AV. 11 (ENTRE CALLES "C"  Y  "D") (COMPLEMENTACION)</v>
          </cell>
          <cell r="D2369" t="str">
            <v>ALTO LIMA 3RA. SECCION</v>
          </cell>
          <cell r="E2369">
            <v>6</v>
          </cell>
          <cell r="F2369" t="str">
            <v>DISTRITO - 6</v>
          </cell>
          <cell r="G2369" t="str">
            <v>RI-08</v>
          </cell>
          <cell r="H2369">
            <v>36213</v>
          </cell>
          <cell r="I2369">
            <v>0</v>
          </cell>
          <cell r="J2369">
            <v>36213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2</v>
          </cell>
          <cell r="R2369" t="str">
            <v>OBRAS Y MEDIO AMBIENTE</v>
          </cell>
          <cell r="S2369">
            <v>18</v>
          </cell>
          <cell r="T2369" t="str">
            <v>CONSTRUCCION Y MANTENIMIENTO DE CAMINOS VECINALES</v>
          </cell>
          <cell r="U2369">
            <v>5</v>
          </cell>
          <cell r="V2369" t="str">
            <v>PROYECTOS GESTIONES PASADAS</v>
          </cell>
          <cell r="W2369">
            <v>2983</v>
          </cell>
        </row>
        <row r="2370">
          <cell r="B2370" t="str">
            <v>B05-17729-00000</v>
          </cell>
          <cell r="C2370" t="str">
            <v>ENLOSETADO CALLE OFENSIVO BOLIVIANA (CONCLUSIÓN)</v>
          </cell>
          <cell r="D2370" t="str">
            <v>EXCOMBATIENTES</v>
          </cell>
          <cell r="E2370">
            <v>2</v>
          </cell>
          <cell r="F2370" t="str">
            <v>DISTRITO - 2</v>
          </cell>
          <cell r="G2370" t="str">
            <v>RI-08</v>
          </cell>
          <cell r="H2370">
            <v>65000</v>
          </cell>
          <cell r="I2370">
            <v>0</v>
          </cell>
          <cell r="J2370">
            <v>65000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2</v>
          </cell>
          <cell r="R2370" t="str">
            <v>OBRAS Y MEDIO AMBIENTE</v>
          </cell>
          <cell r="S2370">
            <v>18</v>
          </cell>
          <cell r="T2370" t="str">
            <v>CONSTRUCCION Y MANTENIMIENTO DE CAMINOS VECINALES</v>
          </cell>
          <cell r="U2370">
            <v>2</v>
          </cell>
          <cell r="V2370" t="str">
            <v>PROYECTOS - 2007 P/CONCLUSION</v>
          </cell>
          <cell r="W2370">
            <v>2984</v>
          </cell>
        </row>
        <row r="2371">
          <cell r="B2371" t="str">
            <v>B05-14708-00000</v>
          </cell>
          <cell r="C2371" t="str">
            <v>DOTACION DE MATERIAL DE CONSTRUCCION PARA CORDONES DE ACERA (GENERACION DE EMPLEO)</v>
          </cell>
          <cell r="D2371" t="str">
            <v>PANORAMICA I</v>
          </cell>
          <cell r="E2371">
            <v>2</v>
          </cell>
          <cell r="F2371" t="str">
            <v>DISTRITO - 2</v>
          </cell>
          <cell r="G2371" t="str">
            <v>RI-08</v>
          </cell>
          <cell r="H2371">
            <v>28613</v>
          </cell>
          <cell r="I2371">
            <v>0</v>
          </cell>
          <cell r="J2371">
            <v>28613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2</v>
          </cell>
          <cell r="R2371" t="str">
            <v>OBRAS Y MEDIO AMBIENTE</v>
          </cell>
          <cell r="S2371">
            <v>18</v>
          </cell>
          <cell r="T2371" t="str">
            <v>CONSTRUCCION Y MANTENIMIENTO DE CAMINOS VECINALES</v>
          </cell>
          <cell r="U2371">
            <v>5</v>
          </cell>
          <cell r="V2371" t="str">
            <v>PROYECTOS GESTIONES PASADAS</v>
          </cell>
          <cell r="W2371">
            <v>2985</v>
          </cell>
        </row>
        <row r="2372">
          <cell r="B2372" t="str">
            <v>B05-13703-00000</v>
          </cell>
          <cell r="C2372" t="str">
            <v>VACIADO DE PISO PATIO UE 21 DE SEPTIEMBRE</v>
          </cell>
          <cell r="D2372" t="str">
            <v>DISTRITAL D-7</v>
          </cell>
          <cell r="E2372">
            <v>15</v>
          </cell>
          <cell r="F2372" t="str">
            <v>DISTRITAL</v>
          </cell>
          <cell r="G2372" t="str">
            <v>RI-08</v>
          </cell>
          <cell r="H2372">
            <v>4528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4528</v>
          </cell>
          <cell r="P2372">
            <v>0</v>
          </cell>
          <cell r="Q2372">
            <v>1</v>
          </cell>
          <cell r="R2372" t="str">
            <v>PROTECCION SOCIAL</v>
          </cell>
          <cell r="S2372">
            <v>1</v>
          </cell>
          <cell r="T2372" t="str">
            <v>SERVICIO DE EDUCACION</v>
          </cell>
          <cell r="U2372">
            <v>5</v>
          </cell>
          <cell r="V2372" t="str">
            <v>PROYECTOS GESTIONES PASADAS</v>
          </cell>
          <cell r="W2372">
            <v>2986</v>
          </cell>
        </row>
        <row r="2373">
          <cell r="B2373" t="str">
            <v>B05-16887-00000</v>
          </cell>
          <cell r="C2373" t="str">
            <v>EQUIPAMIENTO Y FORTALECIMIENTO ESCUELA DE CINE</v>
          </cell>
          <cell r="D2373" t="str">
            <v>DISTRITAL</v>
          </cell>
          <cell r="E2373">
            <v>15</v>
          </cell>
          <cell r="F2373" t="str">
            <v>DISTRITAL</v>
          </cell>
          <cell r="G2373" t="str">
            <v>RI-08</v>
          </cell>
          <cell r="H2373">
            <v>9950</v>
          </cell>
          <cell r="I2373">
            <v>9950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1</v>
          </cell>
          <cell r="R2373" t="str">
            <v>PROTECCION SOCIAL</v>
          </cell>
          <cell r="S2373">
            <v>3</v>
          </cell>
          <cell r="T2373" t="str">
            <v>DESARROLLO DE LA CULTURA</v>
          </cell>
          <cell r="U2373">
            <v>2</v>
          </cell>
          <cell r="V2373" t="str">
            <v>PROYECTOS - 2007 P/CONCLUSION</v>
          </cell>
          <cell r="W2373">
            <v>2987</v>
          </cell>
        </row>
        <row r="2374">
          <cell r="B2374" t="str">
            <v/>
          </cell>
          <cell r="C2374" t="str">
            <v>PROYECTOS DE INFRAESTRUCTURA URBANO-VIAL</v>
          </cell>
          <cell r="D2374" t="str">
            <v>DISTRITAL</v>
          </cell>
          <cell r="E2374">
            <v>15</v>
          </cell>
          <cell r="F2374" t="str">
            <v>DISTRITAL</v>
          </cell>
          <cell r="G2374" t="str">
            <v>RI-08</v>
          </cell>
          <cell r="H2374">
            <v>250000</v>
          </cell>
          <cell r="I2374">
            <v>0</v>
          </cell>
          <cell r="J2374">
            <v>250000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2</v>
          </cell>
          <cell r="R2374" t="str">
            <v>OBRAS Y MEDIO AMBIENTE</v>
          </cell>
          <cell r="S2374">
            <v>12</v>
          </cell>
          <cell r="T2374" t="str">
            <v>INFRAESTRUCTURA URBANA Y RURAL</v>
          </cell>
          <cell r="U2374">
            <v>5</v>
          </cell>
          <cell r="V2374" t="str">
            <v>PROYECTOS GESTIONES PASADAS</v>
          </cell>
          <cell r="W2374">
            <v>2988</v>
          </cell>
        </row>
        <row r="2375">
          <cell r="B2375" t="str">
            <v>B05-19357-00000</v>
          </cell>
          <cell r="C2375" t="str">
            <v>EQUIPAMIENTO UE TECNICO HUMANISTICO BALLIVIAN (MOBILIARIO)</v>
          </cell>
          <cell r="D2375" t="str">
            <v>DISTRITAL D-6</v>
          </cell>
          <cell r="E2375">
            <v>15</v>
          </cell>
          <cell r="F2375" t="str">
            <v>DISTRITAL</v>
          </cell>
          <cell r="G2375" t="str">
            <v>RI-08</v>
          </cell>
          <cell r="H2375">
            <v>55000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55000</v>
          </cell>
          <cell r="P2375">
            <v>0</v>
          </cell>
          <cell r="Q2375">
            <v>1</v>
          </cell>
          <cell r="R2375" t="str">
            <v>PROTECCION SOCIAL</v>
          </cell>
          <cell r="S2375">
            <v>1</v>
          </cell>
          <cell r="T2375" t="str">
            <v>SERVICIO DE EDUCACION</v>
          </cell>
          <cell r="U2375">
            <v>1</v>
          </cell>
          <cell r="V2375" t="str">
            <v>NUEVOS - 2008</v>
          </cell>
          <cell r="W2375">
            <v>2989</v>
          </cell>
        </row>
        <row r="2376">
          <cell r="B2376" t="str">
            <v/>
          </cell>
          <cell r="C2376" t="str">
            <v>DOTACION DE DESAYUNO ESCOLAR 2007 DISTRITO 1</v>
          </cell>
          <cell r="D2376" t="str">
            <v>DISTRITAL</v>
          </cell>
          <cell r="E2376">
            <v>15</v>
          </cell>
          <cell r="F2376" t="str">
            <v>DISTRITAL</v>
          </cell>
          <cell r="G2376" t="str">
            <v>RI-08</v>
          </cell>
          <cell r="H2376">
            <v>2076428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2076428</v>
          </cell>
          <cell r="P2376">
            <v>0</v>
          </cell>
          <cell r="Q2376">
            <v>1</v>
          </cell>
          <cell r="R2376" t="str">
            <v>PROTECCION SOCIAL</v>
          </cell>
          <cell r="S2376">
            <v>1</v>
          </cell>
          <cell r="T2376" t="str">
            <v>SERVICIO DE EDUCACION</v>
          </cell>
          <cell r="U2376">
            <v>2</v>
          </cell>
          <cell r="V2376" t="str">
            <v>PROYECTOS - 2007 P/CONCLUSION</v>
          </cell>
          <cell r="W2376">
            <v>2990</v>
          </cell>
        </row>
        <row r="2377">
          <cell r="B2377" t="str">
            <v>B05-16506-00000</v>
          </cell>
          <cell r="C2377" t="str">
            <v>DOTACION DE MATERIALES DE CONSTRUCCION PARA ENLOSETADO  CALLEJON 27-A (C. 0-1) (GENERACION DE EMPLEO)</v>
          </cell>
          <cell r="D2377" t="str">
            <v>PLAN 361</v>
          </cell>
          <cell r="E2377">
            <v>1</v>
          </cell>
          <cell r="F2377" t="str">
            <v>DISTRITO - 1</v>
          </cell>
          <cell r="G2377" t="str">
            <v>RI-08</v>
          </cell>
          <cell r="H2377">
            <v>9539</v>
          </cell>
          <cell r="I2377">
            <v>9539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2</v>
          </cell>
          <cell r="R2377" t="str">
            <v>OBRAS Y MEDIO AMBIENTE</v>
          </cell>
          <cell r="S2377">
            <v>18</v>
          </cell>
          <cell r="T2377" t="str">
            <v>CONSTRUCCION Y MANTENIMIENTO DE CAMINOS VECINALES</v>
          </cell>
          <cell r="U2377">
            <v>2</v>
          </cell>
          <cell r="V2377" t="str">
            <v>PROYECTOS - 2007 P/CONCLUSION</v>
          </cell>
          <cell r="W2377">
            <v>2991</v>
          </cell>
        </row>
        <row r="2378">
          <cell r="B2378" t="str">
            <v>B05-18140-00000</v>
          </cell>
          <cell r="C2378" t="str">
            <v>COMPRA DE TERRENO PARA SEDE SOCIAL</v>
          </cell>
          <cell r="D2378" t="str">
            <v>12 DE OCTUBRE BARRIO  MINERO</v>
          </cell>
          <cell r="E2378">
            <v>1</v>
          </cell>
          <cell r="F2378" t="str">
            <v>DISTRITO - 1</v>
          </cell>
          <cell r="G2378" t="str">
            <v>RI-08</v>
          </cell>
          <cell r="H2378">
            <v>50000</v>
          </cell>
          <cell r="I2378">
            <v>50000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2</v>
          </cell>
          <cell r="R2378" t="str">
            <v>OBRAS Y MEDIO AMBIENTE</v>
          </cell>
          <cell r="S2378">
            <v>12</v>
          </cell>
          <cell r="T2378" t="str">
            <v>INFRAESTRUCTURA URBANA Y RURAL</v>
          </cell>
          <cell r="U2378">
            <v>1</v>
          </cell>
          <cell r="V2378" t="str">
            <v>NUEVOS - 2008</v>
          </cell>
          <cell r="W2378">
            <v>2993</v>
          </cell>
        </row>
        <row r="2379">
          <cell r="B2379" t="str">
            <v>B05-18500-00000</v>
          </cell>
          <cell r="C2379" t="str">
            <v>CONSTRUCCION SEDE SOCIAL (FASE I)</v>
          </cell>
          <cell r="D2379" t="str">
            <v>12 DE OCTUBRE BARRIO  MINERO</v>
          </cell>
          <cell r="E2379">
            <v>1</v>
          </cell>
          <cell r="F2379" t="str">
            <v>DISTRITO - 1</v>
          </cell>
          <cell r="G2379" t="str">
            <v>RI-08</v>
          </cell>
          <cell r="H2379">
            <v>35000</v>
          </cell>
          <cell r="I2379">
            <v>35000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2</v>
          </cell>
          <cell r="R2379" t="str">
            <v>OBRAS Y MEDIO AMBIENTE</v>
          </cell>
          <cell r="S2379">
            <v>12</v>
          </cell>
          <cell r="T2379" t="str">
            <v>INFRAESTRUCTURA URBANA Y RURAL</v>
          </cell>
          <cell r="U2379">
            <v>1</v>
          </cell>
          <cell r="V2379" t="str">
            <v>NUEVOS - 2008</v>
          </cell>
          <cell r="W2379">
            <v>2994</v>
          </cell>
        </row>
        <row r="2380">
          <cell r="B2380" t="str">
            <v>B05-18533-00000</v>
          </cell>
          <cell r="C2380" t="str">
            <v>CONSTRUCCION MURO PERIMETRAL DE GUARDERIA</v>
          </cell>
          <cell r="D2380" t="str">
            <v>12 DE OCTUBRE BARRIO  MINERO</v>
          </cell>
          <cell r="E2380">
            <v>1</v>
          </cell>
          <cell r="F2380" t="str">
            <v>DISTRITO - 1</v>
          </cell>
          <cell r="G2380" t="str">
            <v>RI-08</v>
          </cell>
          <cell r="H2380">
            <v>15522</v>
          </cell>
          <cell r="I2380">
            <v>5929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9593</v>
          </cell>
          <cell r="P2380">
            <v>0</v>
          </cell>
          <cell r="Q2380">
            <v>2</v>
          </cell>
          <cell r="R2380" t="str">
            <v>OBRAS Y MEDIO AMBIENTE</v>
          </cell>
          <cell r="S2380">
            <v>12</v>
          </cell>
          <cell r="T2380" t="str">
            <v>INFRAESTRUCTURA URBANA Y RURAL</v>
          </cell>
          <cell r="U2380">
            <v>1</v>
          </cell>
          <cell r="V2380" t="str">
            <v>NUEVOS - 2008</v>
          </cell>
          <cell r="W2380">
            <v>2995</v>
          </cell>
        </row>
        <row r="2381">
          <cell r="B2381" t="str">
            <v>B05-18730-00000</v>
          </cell>
          <cell r="C2381" t="str">
            <v>DOTACION DE MATERIAL ELECTRICO (CABLE N°12)</v>
          </cell>
          <cell r="D2381" t="str">
            <v>12 DE OCTUBRE BARRIO  MINERO</v>
          </cell>
          <cell r="E2381">
            <v>1</v>
          </cell>
          <cell r="F2381" t="str">
            <v>DISTRITO - 1</v>
          </cell>
          <cell r="G2381" t="str">
            <v>RI-08</v>
          </cell>
          <cell r="H2381">
            <v>3096</v>
          </cell>
          <cell r="I2381">
            <v>0</v>
          </cell>
          <cell r="J2381">
            <v>3096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2</v>
          </cell>
          <cell r="R2381" t="str">
            <v>OBRAS Y MEDIO AMBIENTE</v>
          </cell>
          <cell r="S2381">
            <v>17</v>
          </cell>
          <cell r="T2381" t="str">
            <v>ALUMBRADO PUBLICO</v>
          </cell>
          <cell r="U2381">
            <v>1</v>
          </cell>
          <cell r="V2381" t="str">
            <v>NUEVOS - 2008</v>
          </cell>
          <cell r="W2381">
            <v>2996</v>
          </cell>
        </row>
        <row r="2382">
          <cell r="B2382" t="str">
            <v>B05-18985-00000</v>
          </cell>
          <cell r="C2382" t="str">
            <v>DOTACION MATERIALES DE CONSTRUCCION PARA VACIADO DE PISO DE ACERA</v>
          </cell>
          <cell r="D2382" t="str">
            <v>31 DE OCTUBRE</v>
          </cell>
          <cell r="E2382">
            <v>1</v>
          </cell>
          <cell r="F2382" t="str">
            <v>DISTRITO - 1</v>
          </cell>
          <cell r="G2382" t="str">
            <v>RI-08</v>
          </cell>
          <cell r="H2382">
            <v>15000</v>
          </cell>
          <cell r="I2382">
            <v>15000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2</v>
          </cell>
          <cell r="R2382" t="str">
            <v>OBRAS Y MEDIO AMBIENTE</v>
          </cell>
          <cell r="S2382">
            <v>18</v>
          </cell>
          <cell r="T2382" t="str">
            <v>CONSTRUCCION Y MANTENIMIENTO DE CAMINOS VECINALES</v>
          </cell>
          <cell r="U2382">
            <v>1</v>
          </cell>
          <cell r="V2382" t="str">
            <v>NUEVOS - 2008</v>
          </cell>
          <cell r="W2382">
            <v>2997</v>
          </cell>
        </row>
        <row r="2383">
          <cell r="B2383" t="str">
            <v>B05-18988-00000</v>
          </cell>
          <cell r="C2383" t="str">
            <v>DOTACION MATERIALES PARA CONSTRUCCION DE CANCHA DEPORTIVA</v>
          </cell>
          <cell r="D2383" t="str">
            <v>31 DE OCTUBRE</v>
          </cell>
          <cell r="E2383">
            <v>1</v>
          </cell>
          <cell r="F2383" t="str">
            <v>DISTRITO - 1</v>
          </cell>
          <cell r="G2383" t="str">
            <v>RI-08</v>
          </cell>
          <cell r="H2383">
            <v>21000</v>
          </cell>
          <cell r="I2383">
            <v>0</v>
          </cell>
          <cell r="J2383">
            <v>21000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2</v>
          </cell>
          <cell r="R2383" t="str">
            <v>OBRAS Y MEDIO AMBIENTE</v>
          </cell>
          <cell r="S2383">
            <v>12</v>
          </cell>
          <cell r="T2383" t="str">
            <v>INFRAESTRUCTURA URBANA Y RURAL</v>
          </cell>
          <cell r="U2383">
            <v>1</v>
          </cell>
          <cell r="V2383" t="str">
            <v>NUEVOS - 2008</v>
          </cell>
          <cell r="W2383">
            <v>2998</v>
          </cell>
        </row>
        <row r="2384">
          <cell r="B2384" t="str">
            <v>B05-18981-00000</v>
          </cell>
          <cell r="C2384" t="str">
            <v>DOTACION MATERIALES DE CONSTRUCCION PARA SEDE SOCIAL</v>
          </cell>
          <cell r="D2384" t="str">
            <v>31 DE OCTUBRE</v>
          </cell>
          <cell r="E2384">
            <v>1</v>
          </cell>
          <cell r="F2384" t="str">
            <v>DISTRITO - 1</v>
          </cell>
          <cell r="G2384" t="str">
            <v>RI-08</v>
          </cell>
          <cell r="H2384">
            <v>13165</v>
          </cell>
          <cell r="I2384">
            <v>13165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2</v>
          </cell>
          <cell r="R2384" t="str">
            <v>OBRAS Y MEDIO AMBIENTE</v>
          </cell>
          <cell r="S2384">
            <v>12</v>
          </cell>
          <cell r="T2384" t="str">
            <v>INFRAESTRUCTURA URBANA Y RURAL</v>
          </cell>
          <cell r="U2384">
            <v>1</v>
          </cell>
          <cell r="V2384" t="str">
            <v>NUEVOS - 2008</v>
          </cell>
          <cell r="W2384">
            <v>2999</v>
          </cell>
        </row>
        <row r="2385">
          <cell r="B2385" t="str">
            <v>B05-18358-00000</v>
          </cell>
          <cell r="C2385" t="str">
            <v>CONSTRUCCION DE CENTRO DE ACTIVIDADES VECINALES FASE  II</v>
          </cell>
          <cell r="D2385" t="str">
            <v>ANEXO  SANTA ROSA</v>
          </cell>
          <cell r="E2385">
            <v>1</v>
          </cell>
          <cell r="F2385" t="str">
            <v>DISTRITO - 1</v>
          </cell>
          <cell r="G2385" t="str">
            <v>RI-08</v>
          </cell>
          <cell r="H2385">
            <v>90000</v>
          </cell>
          <cell r="I2385">
            <v>60281</v>
          </cell>
          <cell r="J2385">
            <v>29719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2</v>
          </cell>
          <cell r="R2385" t="str">
            <v>OBRAS Y MEDIO AMBIENTE</v>
          </cell>
          <cell r="S2385">
            <v>12</v>
          </cell>
          <cell r="T2385" t="str">
            <v>INFRAESTRUCTURA URBANA Y RURAL</v>
          </cell>
          <cell r="U2385">
            <v>1</v>
          </cell>
          <cell r="V2385" t="str">
            <v>NUEVOS - 2008</v>
          </cell>
          <cell r="W2385">
            <v>3000</v>
          </cell>
        </row>
        <row r="2386">
          <cell r="B2386" t="str">
            <v>B05-19012-00000</v>
          </cell>
          <cell r="C2386" t="str">
            <v>EMPEDRADO AV. PANORAMICA FASE IV</v>
          </cell>
          <cell r="D2386" t="str">
            <v>ANEXO FINAL ROSAS PAMPA</v>
          </cell>
          <cell r="E2386">
            <v>1</v>
          </cell>
          <cell r="F2386" t="str">
            <v>DISTRITO - 1</v>
          </cell>
          <cell r="G2386" t="str">
            <v>RI-08</v>
          </cell>
          <cell r="H2386">
            <v>46434</v>
          </cell>
          <cell r="I2386">
            <v>46434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2</v>
          </cell>
          <cell r="R2386" t="str">
            <v>OBRAS Y MEDIO AMBIENTE</v>
          </cell>
          <cell r="S2386">
            <v>18</v>
          </cell>
          <cell r="T2386" t="str">
            <v>CONSTRUCCION Y MANTENIMIENTO DE CAMINOS VECINALES</v>
          </cell>
          <cell r="U2386">
            <v>1</v>
          </cell>
          <cell r="V2386" t="str">
            <v>NUEVOS - 2008</v>
          </cell>
          <cell r="W2386">
            <v>3001</v>
          </cell>
        </row>
        <row r="2387">
          <cell r="B2387" t="str">
            <v>B05-19282-00000</v>
          </cell>
          <cell r="C2387" t="str">
            <v>ENREJADO AV. PANORAMICA CENTRAL</v>
          </cell>
          <cell r="D2387" t="str">
            <v>ANEXO FINAL ROSAS PAMPA</v>
          </cell>
          <cell r="E2387">
            <v>1</v>
          </cell>
          <cell r="F2387" t="str">
            <v>DISTRITO - 1</v>
          </cell>
          <cell r="G2387" t="str">
            <v>RI-08</v>
          </cell>
          <cell r="H2387">
            <v>17247</v>
          </cell>
          <cell r="I2387">
            <v>11170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6077</v>
          </cell>
          <cell r="P2387">
            <v>0</v>
          </cell>
          <cell r="Q2387">
            <v>2</v>
          </cell>
          <cell r="R2387" t="str">
            <v>OBRAS Y MEDIO AMBIENTE</v>
          </cell>
          <cell r="S2387">
            <v>14</v>
          </cell>
          <cell r="T2387" t="str">
            <v>DESARROLLO Y PRESERVACION DE MEDIO AMBIENTE</v>
          </cell>
          <cell r="U2387">
            <v>1</v>
          </cell>
          <cell r="V2387" t="str">
            <v>NUEVOS - 2008</v>
          </cell>
          <cell r="W2387">
            <v>3002</v>
          </cell>
        </row>
        <row r="2388">
          <cell r="B2388" t="str">
            <v>B05-18487-00000</v>
          </cell>
          <cell r="C2388" t="str">
            <v xml:space="preserve">CONSTRUCCION SEDE SOCIAL  </v>
          </cell>
          <cell r="D2388" t="str">
            <v>ARCO IRIS</v>
          </cell>
          <cell r="E2388">
            <v>1</v>
          </cell>
          <cell r="F2388" t="str">
            <v>DISTRITO - 1</v>
          </cell>
          <cell r="G2388" t="str">
            <v>RI-08</v>
          </cell>
          <cell r="H2388">
            <v>69000</v>
          </cell>
          <cell r="I2388">
            <v>0</v>
          </cell>
          <cell r="J2388">
            <v>69000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2</v>
          </cell>
          <cell r="R2388" t="str">
            <v>OBRAS Y MEDIO AMBIENTE</v>
          </cell>
          <cell r="S2388">
            <v>12</v>
          </cell>
          <cell r="T2388" t="str">
            <v>INFRAESTRUCTURA URBANA Y RURAL</v>
          </cell>
          <cell r="U2388">
            <v>1</v>
          </cell>
          <cell r="V2388" t="str">
            <v>NUEVOS - 2008</v>
          </cell>
          <cell r="W2388">
            <v>3003</v>
          </cell>
        </row>
        <row r="2389">
          <cell r="B2389" t="str">
            <v>B05-19105-00000</v>
          </cell>
          <cell r="C2389" t="str">
            <v>ENLOSETADO CALLE 3 (FASE I)</v>
          </cell>
          <cell r="D2389" t="str">
            <v>BOLIVAR  YKK</v>
          </cell>
          <cell r="E2389">
            <v>1</v>
          </cell>
          <cell r="F2389" t="str">
            <v>DISTRITO - 1</v>
          </cell>
          <cell r="G2389" t="str">
            <v>RI-08</v>
          </cell>
          <cell r="H2389">
            <v>100000</v>
          </cell>
          <cell r="I2389">
            <v>0</v>
          </cell>
          <cell r="J2389">
            <v>0</v>
          </cell>
          <cell r="K2389">
            <v>100000</v>
          </cell>
          <cell r="L2389">
            <v>0</v>
          </cell>
          <cell r="M2389">
            <v>0</v>
          </cell>
          <cell r="N2389">
            <v>100000</v>
          </cell>
          <cell r="O2389">
            <v>0</v>
          </cell>
          <cell r="P2389">
            <v>0</v>
          </cell>
          <cell r="Q2389">
            <v>2</v>
          </cell>
          <cell r="R2389" t="str">
            <v>OBRAS Y MEDIO AMBIENTE</v>
          </cell>
          <cell r="S2389">
            <v>18</v>
          </cell>
          <cell r="T2389" t="str">
            <v>CONSTRUCCION Y MANTENIMIENTO DE CAMINOS VECINALES</v>
          </cell>
          <cell r="U2389">
            <v>1</v>
          </cell>
          <cell r="V2389" t="str">
            <v>NUEVOS - 2008</v>
          </cell>
          <cell r="W2389">
            <v>3004</v>
          </cell>
        </row>
        <row r="2390">
          <cell r="B2390" t="str">
            <v>B05-19107-00000</v>
          </cell>
          <cell r="C2390" t="str">
            <v>ENLOSETADO CALLE 4 (FASE I)</v>
          </cell>
          <cell r="D2390" t="str">
            <v>BOLIVAR  YKK</v>
          </cell>
          <cell r="E2390">
            <v>1</v>
          </cell>
          <cell r="F2390" t="str">
            <v>DISTRITO - 1</v>
          </cell>
          <cell r="G2390" t="str">
            <v>RI-08</v>
          </cell>
          <cell r="H2390">
            <v>100000</v>
          </cell>
          <cell r="I2390">
            <v>0</v>
          </cell>
          <cell r="J2390">
            <v>0</v>
          </cell>
          <cell r="K2390">
            <v>100000</v>
          </cell>
          <cell r="L2390">
            <v>0</v>
          </cell>
          <cell r="M2390">
            <v>0</v>
          </cell>
          <cell r="N2390">
            <v>100000</v>
          </cell>
          <cell r="O2390">
            <v>0</v>
          </cell>
          <cell r="P2390">
            <v>0</v>
          </cell>
          <cell r="Q2390">
            <v>2</v>
          </cell>
          <cell r="R2390" t="str">
            <v>OBRAS Y MEDIO AMBIENTE</v>
          </cell>
          <cell r="S2390">
            <v>18</v>
          </cell>
          <cell r="T2390" t="str">
            <v>CONSTRUCCION Y MANTENIMIENTO DE CAMINOS VECINALES</v>
          </cell>
          <cell r="U2390">
            <v>1</v>
          </cell>
          <cell r="V2390" t="str">
            <v>NUEVOS - 2008</v>
          </cell>
          <cell r="W2390">
            <v>3005</v>
          </cell>
        </row>
        <row r="2391">
          <cell r="B2391" t="str">
            <v>B05-19111-00000</v>
          </cell>
          <cell r="C2391" t="str">
            <v>ENLOSETADO CALLE 6 (FASE I)</v>
          </cell>
          <cell r="D2391" t="str">
            <v>BOLIVAR  YKK</v>
          </cell>
          <cell r="E2391">
            <v>1</v>
          </cell>
          <cell r="F2391" t="str">
            <v>DISTRITO - 1</v>
          </cell>
          <cell r="G2391" t="str">
            <v>RI-08</v>
          </cell>
          <cell r="H2391">
            <v>100000</v>
          </cell>
          <cell r="I2391">
            <v>0</v>
          </cell>
          <cell r="J2391">
            <v>0</v>
          </cell>
          <cell r="K2391">
            <v>100000</v>
          </cell>
          <cell r="L2391">
            <v>0</v>
          </cell>
          <cell r="M2391">
            <v>0</v>
          </cell>
          <cell r="N2391">
            <v>100000</v>
          </cell>
          <cell r="O2391">
            <v>0</v>
          </cell>
          <cell r="P2391">
            <v>0</v>
          </cell>
          <cell r="Q2391">
            <v>2</v>
          </cell>
          <cell r="R2391" t="str">
            <v>OBRAS Y MEDIO AMBIENTE</v>
          </cell>
          <cell r="S2391">
            <v>18</v>
          </cell>
          <cell r="T2391" t="str">
            <v>CONSTRUCCION Y MANTENIMIENTO DE CAMINOS VECINALES</v>
          </cell>
          <cell r="U2391">
            <v>1</v>
          </cell>
          <cell r="V2391" t="str">
            <v>NUEVOS - 2008</v>
          </cell>
          <cell r="W2391">
            <v>3006</v>
          </cell>
        </row>
        <row r="2392">
          <cell r="B2392" t="str">
            <v>B05-18129-00000</v>
          </cell>
          <cell r="C2392" t="str">
            <v>COLOCADO DE PARKET EN PISOS DE SEDE SOCIAL</v>
          </cell>
          <cell r="D2392" t="str">
            <v>CENTRAL  VILLA BOLIVAR "A"</v>
          </cell>
          <cell r="E2392">
            <v>1</v>
          </cell>
          <cell r="F2392" t="str">
            <v>DISTRITO - 1</v>
          </cell>
          <cell r="G2392" t="str">
            <v>RI-08</v>
          </cell>
          <cell r="H2392">
            <v>33318</v>
          </cell>
          <cell r="I2392">
            <v>0</v>
          </cell>
          <cell r="J2392">
            <v>33318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2</v>
          </cell>
          <cell r="R2392" t="str">
            <v>OBRAS Y MEDIO AMBIENTE</v>
          </cell>
          <cell r="S2392">
            <v>12</v>
          </cell>
          <cell r="T2392" t="str">
            <v>INFRAESTRUCTURA URBANA Y RURAL</v>
          </cell>
          <cell r="U2392">
            <v>1</v>
          </cell>
          <cell r="V2392" t="str">
            <v>NUEVOS - 2008</v>
          </cell>
          <cell r="W2392">
            <v>3007</v>
          </cell>
        </row>
        <row r="2393">
          <cell r="B2393" t="str">
            <v>B05-18189-00000</v>
          </cell>
          <cell r="C2393" t="str">
            <v>CONSTRUCCION BIBLIOTECA FASE II</v>
          </cell>
          <cell r="D2393" t="str">
            <v>CENTRAL  VILLA BOLIVAR "A"</v>
          </cell>
          <cell r="E2393">
            <v>1</v>
          </cell>
          <cell r="F2393" t="str">
            <v>DISTRITO - 1</v>
          </cell>
          <cell r="G2393" t="str">
            <v>RI-08</v>
          </cell>
          <cell r="H2393">
            <v>100000</v>
          </cell>
          <cell r="I2393">
            <v>100000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2</v>
          </cell>
          <cell r="R2393" t="str">
            <v>OBRAS Y MEDIO AMBIENTE</v>
          </cell>
          <cell r="S2393">
            <v>12</v>
          </cell>
          <cell r="T2393" t="str">
            <v>INFRAESTRUCTURA URBANA Y RURAL</v>
          </cell>
          <cell r="U2393">
            <v>1</v>
          </cell>
          <cell r="V2393" t="str">
            <v>NUEVOS - 2008</v>
          </cell>
          <cell r="W2393">
            <v>3008</v>
          </cell>
        </row>
        <row r="2394">
          <cell r="B2394" t="str">
            <v>B05-18241-00000</v>
          </cell>
          <cell r="C2394" t="str">
            <v>CONSTRUCCION CENTRO CULTURAL BOLIVAR "A"</v>
          </cell>
          <cell r="D2394" t="str">
            <v>CENTRAL  VILLA BOLIVAR "A"</v>
          </cell>
          <cell r="E2394">
            <v>1</v>
          </cell>
          <cell r="F2394" t="str">
            <v>DISTRITO - 1</v>
          </cell>
          <cell r="G2394" t="str">
            <v>RI-08</v>
          </cell>
          <cell r="H2394">
            <v>110000</v>
          </cell>
          <cell r="I2394">
            <v>0</v>
          </cell>
          <cell r="J2394">
            <v>110000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2</v>
          </cell>
          <cell r="R2394" t="str">
            <v>OBRAS Y MEDIO AMBIENTE</v>
          </cell>
          <cell r="S2394">
            <v>12</v>
          </cell>
          <cell r="T2394" t="str">
            <v>INFRAESTRUCTURA URBANA Y RURAL</v>
          </cell>
          <cell r="U2394">
            <v>1</v>
          </cell>
          <cell r="V2394" t="str">
            <v>NUEVOS - 2008</v>
          </cell>
          <cell r="W2394">
            <v>3009</v>
          </cell>
        </row>
        <row r="2395">
          <cell r="B2395" t="str">
            <v>B05-19265-00000</v>
          </cell>
          <cell r="C2395" t="str">
            <v>ENLOSETADO PASAJE DEL AVIADOR</v>
          </cell>
          <cell r="D2395" t="str">
            <v>CENTRAL  VILLA BOLIVAR "A"</v>
          </cell>
          <cell r="E2395">
            <v>1</v>
          </cell>
          <cell r="F2395" t="str">
            <v>DISTRITO - 1</v>
          </cell>
          <cell r="G2395" t="str">
            <v>RI-08</v>
          </cell>
          <cell r="H2395">
            <v>68000</v>
          </cell>
          <cell r="I2395">
            <v>66811</v>
          </cell>
          <cell r="J2395">
            <v>1189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2</v>
          </cell>
          <cell r="R2395" t="str">
            <v>OBRAS Y MEDIO AMBIENTE</v>
          </cell>
          <cell r="S2395">
            <v>18</v>
          </cell>
          <cell r="T2395" t="str">
            <v>CONSTRUCCION Y MANTENIMIENTO DE CAMINOS VECINALES</v>
          </cell>
          <cell r="U2395">
            <v>1</v>
          </cell>
          <cell r="V2395" t="str">
            <v>NUEVOS - 2008</v>
          </cell>
          <cell r="W2395">
            <v>3010</v>
          </cell>
        </row>
        <row r="2396">
          <cell r="B2396" t="str">
            <v>B05-19306-00000</v>
          </cell>
          <cell r="C2396" t="str">
            <v>EQUIPAMIENTO DE MOBILIARIO U.E. ANDRES BELLO</v>
          </cell>
          <cell r="D2396" t="str">
            <v>CENTRAL  VILLA BOLIVAR "A"</v>
          </cell>
          <cell r="E2396">
            <v>1</v>
          </cell>
          <cell r="F2396" t="str">
            <v>DISTRITO - 1</v>
          </cell>
          <cell r="G2396" t="str">
            <v>RI-08</v>
          </cell>
          <cell r="H2396">
            <v>25000</v>
          </cell>
          <cell r="I2396">
            <v>0</v>
          </cell>
          <cell r="J2396">
            <v>0</v>
          </cell>
          <cell r="K2396">
            <v>25000</v>
          </cell>
          <cell r="L2396">
            <v>0</v>
          </cell>
          <cell r="M2396">
            <v>0</v>
          </cell>
          <cell r="N2396">
            <v>25000</v>
          </cell>
          <cell r="O2396">
            <v>0</v>
          </cell>
          <cell r="P2396">
            <v>0</v>
          </cell>
          <cell r="Q2396">
            <v>1</v>
          </cell>
          <cell r="R2396" t="str">
            <v>PROTECCION SOCIAL</v>
          </cell>
          <cell r="S2396">
            <v>1</v>
          </cell>
          <cell r="T2396" t="str">
            <v>SERVICIO DE EDUCACION</v>
          </cell>
          <cell r="U2396">
            <v>1</v>
          </cell>
          <cell r="V2396" t="str">
            <v>NUEVOS - 2008</v>
          </cell>
          <cell r="W2396">
            <v>3011</v>
          </cell>
        </row>
        <row r="2397">
          <cell r="B2397" t="str">
            <v>B05-18308-00000</v>
          </cell>
          <cell r="C2397" t="str">
            <v>CONSTRUCCION DE AULA U.E. TARAPACA, EVA PERON Y 6 DE JUNIO</v>
          </cell>
          <cell r="D2397" t="str">
            <v>CENTRAL  VILLA DOLORES</v>
          </cell>
          <cell r="E2397">
            <v>1</v>
          </cell>
          <cell r="F2397" t="str">
            <v>DISTRITO - 1</v>
          </cell>
          <cell r="G2397" t="str">
            <v>RI-08</v>
          </cell>
          <cell r="H2397">
            <v>60911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60911</v>
          </cell>
          <cell r="P2397">
            <v>0</v>
          </cell>
          <cell r="Q2397">
            <v>1</v>
          </cell>
          <cell r="R2397" t="str">
            <v>PROTECCION SOCIAL</v>
          </cell>
          <cell r="S2397">
            <v>1</v>
          </cell>
          <cell r="T2397" t="str">
            <v>SERVICIO DE EDUCACION</v>
          </cell>
          <cell r="U2397">
            <v>1</v>
          </cell>
          <cell r="V2397" t="str">
            <v>NUEVOS - 2008</v>
          </cell>
          <cell r="W2397">
            <v>3012</v>
          </cell>
        </row>
        <row r="2398">
          <cell r="B2398" t="str">
            <v>B05-18344-00000</v>
          </cell>
          <cell r="C2398" t="str">
            <v>CONSTRUCCION DE BAÑO EN CENTRO DE SALUD VILLA DOLORES</v>
          </cell>
          <cell r="D2398" t="str">
            <v>CENTRAL  VILLA DOLORES</v>
          </cell>
          <cell r="E2398">
            <v>1</v>
          </cell>
          <cell r="F2398" t="str">
            <v>DISTRITO - 1</v>
          </cell>
          <cell r="G2398" t="str">
            <v>RI-08</v>
          </cell>
          <cell r="H2398">
            <v>70000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70000</v>
          </cell>
          <cell r="P2398">
            <v>0</v>
          </cell>
          <cell r="Q2398">
            <v>1</v>
          </cell>
          <cell r="R2398" t="str">
            <v>PROTECCION SOCIAL</v>
          </cell>
          <cell r="S2398">
            <v>2</v>
          </cell>
          <cell r="T2398" t="str">
            <v>SERVICIO DE SALUD</v>
          </cell>
          <cell r="U2398">
            <v>1</v>
          </cell>
          <cell r="V2398" t="str">
            <v>NUEVOS - 2008</v>
          </cell>
          <cell r="W2398">
            <v>3013</v>
          </cell>
        </row>
        <row r="2399">
          <cell r="B2399" t="str">
            <v>B05-18369-00000</v>
          </cell>
          <cell r="C2399" t="str">
            <v>CONSTRUCCION DE GRADERIAS EN CANCHA MARACANA</v>
          </cell>
          <cell r="D2399" t="str">
            <v>CENTRAL  VILLA DOLORES</v>
          </cell>
          <cell r="E2399">
            <v>1</v>
          </cell>
          <cell r="F2399" t="str">
            <v>DISTRITO - 1</v>
          </cell>
          <cell r="G2399" t="str">
            <v>RI-08</v>
          </cell>
          <cell r="H2399">
            <v>330000</v>
          </cell>
          <cell r="I2399">
            <v>0</v>
          </cell>
          <cell r="J2399">
            <v>330000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2</v>
          </cell>
          <cell r="R2399" t="str">
            <v>OBRAS Y MEDIO AMBIENTE</v>
          </cell>
          <cell r="S2399">
            <v>12</v>
          </cell>
          <cell r="T2399" t="str">
            <v>INFRAESTRUCTURA URBANA Y RURAL</v>
          </cell>
          <cell r="U2399">
            <v>1</v>
          </cell>
          <cell r="V2399" t="str">
            <v>NUEVOS - 2008</v>
          </cell>
          <cell r="W2399">
            <v>3014</v>
          </cell>
        </row>
        <row r="2400">
          <cell r="B2400" t="str">
            <v>B05-19080-00000</v>
          </cell>
          <cell r="C2400" t="str">
            <v xml:space="preserve">ENLOSETADO CALLE "F"  FASE II </v>
          </cell>
          <cell r="D2400" t="str">
            <v>CENTRAL  VILLA DOLORES</v>
          </cell>
          <cell r="E2400">
            <v>1</v>
          </cell>
          <cell r="F2400" t="str">
            <v>DISTRITO - 1</v>
          </cell>
          <cell r="G2400" t="str">
            <v>RI-08</v>
          </cell>
          <cell r="H2400">
            <v>30000</v>
          </cell>
          <cell r="I2400">
            <v>30000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2</v>
          </cell>
          <cell r="R2400" t="str">
            <v>OBRAS Y MEDIO AMBIENTE</v>
          </cell>
          <cell r="S2400">
            <v>18</v>
          </cell>
          <cell r="T2400" t="str">
            <v>CONSTRUCCION Y MANTENIMIENTO DE CAMINOS VECINALES</v>
          </cell>
          <cell r="U2400">
            <v>1</v>
          </cell>
          <cell r="V2400" t="str">
            <v>NUEVOS - 2008</v>
          </cell>
          <cell r="W2400">
            <v>3015</v>
          </cell>
        </row>
        <row r="2401">
          <cell r="B2401" t="str">
            <v>B05-19090-00000</v>
          </cell>
          <cell r="C2401" t="str">
            <v>ENLOSETADO CALLE 11 (DESDE PASAJE 25 DE MAYO  HASTA CALLE 12)</v>
          </cell>
          <cell r="D2401" t="str">
            <v>CENTRAL  VILLA DOLORES</v>
          </cell>
          <cell r="E2401">
            <v>1</v>
          </cell>
          <cell r="F2401" t="str">
            <v>DISTRITO - 1</v>
          </cell>
          <cell r="G2401" t="str">
            <v>RI-08</v>
          </cell>
          <cell r="H2401">
            <v>83061</v>
          </cell>
          <cell r="I2401">
            <v>83061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2</v>
          </cell>
          <cell r="R2401" t="str">
            <v>OBRAS Y MEDIO AMBIENTE</v>
          </cell>
          <cell r="S2401">
            <v>18</v>
          </cell>
          <cell r="T2401" t="str">
            <v>CONSTRUCCION Y MANTENIMIENTO DE CAMINOS VECINALES</v>
          </cell>
          <cell r="U2401">
            <v>1</v>
          </cell>
          <cell r="V2401" t="str">
            <v>NUEVOS - 2008</v>
          </cell>
          <cell r="W2401">
            <v>3016</v>
          </cell>
        </row>
        <row r="2402">
          <cell r="B2402" t="str">
            <v>B05-19112-00000</v>
          </cell>
          <cell r="C2402" t="str">
            <v>ENLOSETADO CALLE 6 , (DESDE  AV. TIAHUANACU  HASTA AV. ARICA)</v>
          </cell>
          <cell r="D2402" t="str">
            <v>CENTRAL  VILLA DOLORES</v>
          </cell>
          <cell r="E2402">
            <v>1</v>
          </cell>
          <cell r="F2402" t="str">
            <v>DISTRITO - 1</v>
          </cell>
          <cell r="G2402" t="str">
            <v>RI-08</v>
          </cell>
          <cell r="H2402">
            <v>539869</v>
          </cell>
          <cell r="I2402">
            <v>239869</v>
          </cell>
          <cell r="J2402">
            <v>0</v>
          </cell>
          <cell r="K2402">
            <v>300000</v>
          </cell>
          <cell r="L2402">
            <v>0</v>
          </cell>
          <cell r="M2402">
            <v>0</v>
          </cell>
          <cell r="N2402">
            <v>300000</v>
          </cell>
          <cell r="O2402">
            <v>0</v>
          </cell>
          <cell r="P2402">
            <v>0</v>
          </cell>
          <cell r="Q2402">
            <v>2</v>
          </cell>
          <cell r="R2402" t="str">
            <v>OBRAS Y MEDIO AMBIENTE</v>
          </cell>
          <cell r="S2402">
            <v>18</v>
          </cell>
          <cell r="T2402" t="str">
            <v>CONSTRUCCION Y MANTENIMIENTO DE CAMINOS VECINALES</v>
          </cell>
          <cell r="U2402">
            <v>1</v>
          </cell>
          <cell r="V2402" t="str">
            <v>NUEVOS - 2008</v>
          </cell>
          <cell r="W2402">
            <v>3017</v>
          </cell>
        </row>
        <row r="2403">
          <cell r="B2403" t="str">
            <v>B05-19114-00000</v>
          </cell>
          <cell r="C2403" t="str">
            <v>ENLOSETADO CALLE 7 ( DESDE AV. TIAHUANACU  HASTA  AV. ARICA)</v>
          </cell>
          <cell r="D2403" t="str">
            <v>CENTRAL  VILLA DOLORES</v>
          </cell>
          <cell r="E2403">
            <v>1</v>
          </cell>
          <cell r="F2403" t="str">
            <v>DISTRITO - 1</v>
          </cell>
          <cell r="G2403" t="str">
            <v>RI-08</v>
          </cell>
          <cell r="H2403">
            <v>622930</v>
          </cell>
          <cell r="I2403">
            <v>216930</v>
          </cell>
          <cell r="J2403">
            <v>0</v>
          </cell>
          <cell r="K2403">
            <v>406000</v>
          </cell>
          <cell r="L2403">
            <v>0</v>
          </cell>
          <cell r="M2403">
            <v>0</v>
          </cell>
          <cell r="N2403">
            <v>406000</v>
          </cell>
          <cell r="O2403">
            <v>0</v>
          </cell>
          <cell r="P2403">
            <v>0</v>
          </cell>
          <cell r="Q2403">
            <v>2</v>
          </cell>
          <cell r="R2403" t="str">
            <v>OBRAS Y MEDIO AMBIENTE</v>
          </cell>
          <cell r="S2403">
            <v>18</v>
          </cell>
          <cell r="T2403" t="str">
            <v>CONSTRUCCION Y MANTENIMIENTO DE CAMINOS VECINALES</v>
          </cell>
          <cell r="U2403">
            <v>1</v>
          </cell>
          <cell r="V2403" t="str">
            <v>NUEVOS - 2008</v>
          </cell>
          <cell r="W2403">
            <v>3018</v>
          </cell>
        </row>
        <row r="2404">
          <cell r="B2404" t="str">
            <v>B05-19243-00000</v>
          </cell>
          <cell r="C2404" t="str">
            <v>ENLOSETADO DE LA CALLE 5 (DESDE CALLE SEMPERTEGUI HASTA LA AV. ARICA)</v>
          </cell>
          <cell r="D2404" t="str">
            <v>CENTRAL  VILLA DOLORES</v>
          </cell>
          <cell r="E2404">
            <v>1</v>
          </cell>
          <cell r="F2404" t="str">
            <v>DISTRITO - 1</v>
          </cell>
          <cell r="G2404" t="str">
            <v>RI-08</v>
          </cell>
          <cell r="H2404">
            <v>136504</v>
          </cell>
          <cell r="I2404">
            <v>60565</v>
          </cell>
          <cell r="J2404">
            <v>75939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2</v>
          </cell>
          <cell r="R2404" t="str">
            <v>OBRAS Y MEDIO AMBIENTE</v>
          </cell>
          <cell r="S2404">
            <v>18</v>
          </cell>
          <cell r="T2404" t="str">
            <v>CONSTRUCCION Y MANTENIMIENTO DE CAMINOS VECINALES</v>
          </cell>
          <cell r="U2404">
            <v>1</v>
          </cell>
          <cell r="V2404" t="str">
            <v>NUEVOS - 2008</v>
          </cell>
          <cell r="W2404">
            <v>3019</v>
          </cell>
        </row>
        <row r="2405">
          <cell r="B2405" t="str">
            <v>B05-19315-00000</v>
          </cell>
          <cell r="C2405" t="str">
            <v>EQUIPAMIENTO PARA INSTALACIN POLICIAL  UBICADO EN LA PLAZA NIÑO JESUS</v>
          </cell>
          <cell r="D2405" t="str">
            <v>CENTRAL  VILLA DOLORES</v>
          </cell>
          <cell r="E2405">
            <v>1</v>
          </cell>
          <cell r="F2405" t="str">
            <v>DISTRITO - 1</v>
          </cell>
          <cell r="G2405" t="str">
            <v>RI-08</v>
          </cell>
          <cell r="H2405">
            <v>10000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10000</v>
          </cell>
          <cell r="P2405">
            <v>0</v>
          </cell>
          <cell r="Q2405">
            <v>4</v>
          </cell>
          <cell r="R2405" t="str">
            <v>FORTALECIMIENTO INSTITUCIONAL</v>
          </cell>
          <cell r="S2405">
            <v>6</v>
          </cell>
          <cell r="T2405" t="str">
            <v>SERVICIOS DE SEGURIDAD CIUDADANA</v>
          </cell>
          <cell r="U2405">
            <v>1</v>
          </cell>
          <cell r="V2405" t="str">
            <v>NUEVOS - 2008</v>
          </cell>
          <cell r="W2405">
            <v>3020</v>
          </cell>
        </row>
        <row r="2406">
          <cell r="B2406" t="str">
            <v>B05-18562-00000</v>
          </cell>
          <cell r="C2406" t="str">
            <v>DOTACION DE BASUREROS PARA AVENIDAS Y CALLES PRINCIPALES</v>
          </cell>
          <cell r="D2406" t="str">
            <v>CENTRAL 12 DE OCTUBRE</v>
          </cell>
          <cell r="E2406">
            <v>1</v>
          </cell>
          <cell r="F2406" t="str">
            <v>DISTRITO - 1</v>
          </cell>
          <cell r="G2406" t="str">
            <v>RI-08</v>
          </cell>
          <cell r="H2406">
            <v>6850</v>
          </cell>
          <cell r="I2406">
            <v>0</v>
          </cell>
          <cell r="J2406">
            <v>6850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2</v>
          </cell>
          <cell r="R2406" t="str">
            <v>OBRAS Y MEDIO AMBIENTE</v>
          </cell>
          <cell r="S2406">
            <v>12</v>
          </cell>
          <cell r="T2406" t="str">
            <v>INFRAESTRUCTURA URBANA Y RURAL</v>
          </cell>
          <cell r="U2406">
            <v>1</v>
          </cell>
          <cell r="V2406" t="str">
            <v>NUEVOS - 2008</v>
          </cell>
          <cell r="W2406">
            <v>3021</v>
          </cell>
        </row>
        <row r="2407">
          <cell r="B2407" t="str">
            <v>B05-19038-00000</v>
          </cell>
          <cell r="C2407" t="str">
            <v>ENLOSETADO  DE LA CALLE 3 (ENTRE AV. 6 DE MARZO Y AV. RAUL SALMON)</v>
          </cell>
          <cell r="D2407" t="str">
            <v>CENTRAL 12 DE OCTUBRE</v>
          </cell>
          <cell r="E2407">
            <v>1</v>
          </cell>
          <cell r="F2407" t="str">
            <v>DISTRITO - 1</v>
          </cell>
          <cell r="G2407" t="str">
            <v>RI-08</v>
          </cell>
          <cell r="H2407">
            <v>130320</v>
          </cell>
          <cell r="I2407">
            <v>0</v>
          </cell>
          <cell r="J2407">
            <v>130320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2</v>
          </cell>
          <cell r="R2407" t="str">
            <v>OBRAS Y MEDIO AMBIENTE</v>
          </cell>
          <cell r="S2407">
            <v>18</v>
          </cell>
          <cell r="T2407" t="str">
            <v>CONSTRUCCION Y MANTENIMIENTO DE CAMINOS VECINALES</v>
          </cell>
          <cell r="U2407">
            <v>1</v>
          </cell>
          <cell r="V2407" t="str">
            <v>NUEVOS - 2008</v>
          </cell>
          <cell r="W2407">
            <v>3022</v>
          </cell>
        </row>
        <row r="2408">
          <cell r="B2408" t="str">
            <v>B05-19057-00000</v>
          </cell>
          <cell r="C2408" t="str">
            <v>ENLOSETADO AV. FRANCO VALLE  (DE CALLE 0 HASTA CALLE 1)</v>
          </cell>
          <cell r="D2408" t="str">
            <v>CENTRAL 12 DE OCTUBRE</v>
          </cell>
          <cell r="E2408">
            <v>1</v>
          </cell>
          <cell r="F2408" t="str">
            <v>DISTRITO - 1</v>
          </cell>
          <cell r="G2408" t="str">
            <v>RI-08</v>
          </cell>
          <cell r="H2408">
            <v>50200</v>
          </cell>
          <cell r="I2408">
            <v>0</v>
          </cell>
          <cell r="J2408">
            <v>50200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2</v>
          </cell>
          <cell r="R2408" t="str">
            <v>OBRAS Y MEDIO AMBIENTE</v>
          </cell>
          <cell r="S2408">
            <v>18</v>
          </cell>
          <cell r="T2408" t="str">
            <v>CONSTRUCCION Y MANTENIMIENTO DE CAMINOS VECINALES</v>
          </cell>
          <cell r="U2408">
            <v>1</v>
          </cell>
          <cell r="V2408" t="str">
            <v>NUEVOS - 2008</v>
          </cell>
          <cell r="W2408">
            <v>3023</v>
          </cell>
        </row>
        <row r="2409">
          <cell r="B2409" t="str">
            <v>B05-19058-00000</v>
          </cell>
          <cell r="C2409" t="str">
            <v>ENLOSETADO AV. FRANCO VALLE (ENTRE CALLE 11 Y AV. TIHUANACU)</v>
          </cell>
          <cell r="D2409" t="str">
            <v>CENTRAL 12 DE OCTUBRE</v>
          </cell>
          <cell r="E2409">
            <v>1</v>
          </cell>
          <cell r="F2409" t="str">
            <v>DISTRITO - 1</v>
          </cell>
          <cell r="G2409" t="str">
            <v>RI-08</v>
          </cell>
          <cell r="H2409">
            <v>325200</v>
          </cell>
          <cell r="I2409">
            <v>310200</v>
          </cell>
          <cell r="J2409">
            <v>0</v>
          </cell>
          <cell r="K2409">
            <v>15000</v>
          </cell>
          <cell r="L2409">
            <v>0</v>
          </cell>
          <cell r="M2409">
            <v>0</v>
          </cell>
          <cell r="N2409">
            <v>15000</v>
          </cell>
          <cell r="O2409">
            <v>0</v>
          </cell>
          <cell r="P2409">
            <v>0</v>
          </cell>
          <cell r="Q2409">
            <v>2</v>
          </cell>
          <cell r="R2409" t="str">
            <v>OBRAS Y MEDIO AMBIENTE</v>
          </cell>
          <cell r="S2409">
            <v>18</v>
          </cell>
          <cell r="T2409" t="str">
            <v>CONSTRUCCION Y MANTENIMIENTO DE CAMINOS VECINALES</v>
          </cell>
          <cell r="U2409">
            <v>1</v>
          </cell>
          <cell r="V2409" t="str">
            <v>NUEVOS - 2008</v>
          </cell>
          <cell r="W2409">
            <v>3024</v>
          </cell>
        </row>
        <row r="2410">
          <cell r="B2410" t="str">
            <v>B05-19234-00000</v>
          </cell>
          <cell r="C2410" t="str">
            <v>ENLOSETADO DE LA AV. TIHUANACU  (DE CALLE 2 HASTA CALLE 4)</v>
          </cell>
          <cell r="D2410" t="str">
            <v>CENTRAL 12 DE OCTUBRE</v>
          </cell>
          <cell r="E2410">
            <v>1</v>
          </cell>
          <cell r="F2410" t="str">
            <v>DISTRITO - 1</v>
          </cell>
          <cell r="G2410" t="str">
            <v>RI-08</v>
          </cell>
          <cell r="H2410">
            <v>308560</v>
          </cell>
          <cell r="I2410">
            <v>308560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2</v>
          </cell>
          <cell r="R2410" t="str">
            <v>OBRAS Y MEDIO AMBIENTE</v>
          </cell>
          <cell r="S2410">
            <v>18</v>
          </cell>
          <cell r="T2410" t="str">
            <v>CONSTRUCCION Y MANTENIMIENTO DE CAMINOS VECINALES</v>
          </cell>
          <cell r="U2410">
            <v>1</v>
          </cell>
          <cell r="V2410" t="str">
            <v>NUEVOS - 2008</v>
          </cell>
          <cell r="W2410">
            <v>3025</v>
          </cell>
        </row>
        <row r="2411">
          <cell r="B2411" t="str">
            <v>B05-19247-00000</v>
          </cell>
          <cell r="C2411" t="str">
            <v>ENLOSETADO DE LA CALLE 8 ( ENTRE AV. R. PALENQUE  Y AV. TIHUANACU)</v>
          </cell>
          <cell r="D2411" t="str">
            <v>CENTRAL 12 DE OCTUBRE</v>
          </cell>
          <cell r="E2411">
            <v>1</v>
          </cell>
          <cell r="F2411" t="str">
            <v>DISTRITO - 1</v>
          </cell>
          <cell r="G2411" t="str">
            <v>RI-08</v>
          </cell>
          <cell r="H2411">
            <v>70080</v>
          </cell>
          <cell r="I2411">
            <v>0</v>
          </cell>
          <cell r="J2411">
            <v>70080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2</v>
          </cell>
          <cell r="R2411" t="str">
            <v>OBRAS Y MEDIO AMBIENTE</v>
          </cell>
          <cell r="S2411">
            <v>18</v>
          </cell>
          <cell r="T2411" t="str">
            <v>CONSTRUCCION Y MANTENIMIENTO DE CAMINOS VECINALES</v>
          </cell>
          <cell r="U2411">
            <v>1</v>
          </cell>
          <cell r="V2411" t="str">
            <v>NUEVOS - 2008</v>
          </cell>
          <cell r="W2411">
            <v>3026</v>
          </cell>
        </row>
        <row r="2412">
          <cell r="B2412" t="str">
            <v/>
          </cell>
          <cell r="C2412" t="str">
            <v>MANTENIMIENTO DE CANALETAS SEDE SOCIAL</v>
          </cell>
          <cell r="D2412" t="str">
            <v>CENTRAL 12 DE OCTUBRE</v>
          </cell>
          <cell r="E2412">
            <v>1</v>
          </cell>
          <cell r="F2412" t="str">
            <v>DISTRITO - 1</v>
          </cell>
          <cell r="G2412" t="str">
            <v>RI-08</v>
          </cell>
          <cell r="H2412">
            <v>5000</v>
          </cell>
          <cell r="I2412">
            <v>0</v>
          </cell>
          <cell r="J2412">
            <v>5000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2</v>
          </cell>
          <cell r="R2412" t="str">
            <v>OBRAS Y MEDIO AMBIENTE</v>
          </cell>
          <cell r="S2412">
            <v>12</v>
          </cell>
          <cell r="T2412" t="str">
            <v>INFRAESTRUCTURA URBANA Y RURAL</v>
          </cell>
          <cell r="U2412">
            <v>1</v>
          </cell>
          <cell r="V2412" t="str">
            <v>NUEVOS - 2008</v>
          </cell>
          <cell r="W2412">
            <v>3027</v>
          </cell>
        </row>
        <row r="2413">
          <cell r="B2413" t="str">
            <v>B05-18192-00000</v>
          </cell>
          <cell r="C2413" t="str">
            <v xml:space="preserve">CONSTRUCCION CAMARA SEPTICA PARA ALCANTARILLADO </v>
          </cell>
          <cell r="D2413" t="str">
            <v>CENTRAL ALPACOMA</v>
          </cell>
          <cell r="E2413">
            <v>1</v>
          </cell>
          <cell r="F2413" t="str">
            <v>DISTRITO - 1</v>
          </cell>
          <cell r="G2413" t="str">
            <v>RI-08</v>
          </cell>
          <cell r="H2413">
            <v>50515</v>
          </cell>
          <cell r="I2413">
            <v>40515</v>
          </cell>
          <cell r="J2413">
            <v>10000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2</v>
          </cell>
          <cell r="R2413" t="str">
            <v>OBRAS Y MEDIO AMBIENTE</v>
          </cell>
          <cell r="S2413">
            <v>15</v>
          </cell>
          <cell r="T2413" t="str">
            <v>PLAN USO DE DESECHOS SOLIDOS - ALCANTARILLADO SANITARIO</v>
          </cell>
          <cell r="U2413">
            <v>1</v>
          </cell>
          <cell r="V2413" t="str">
            <v>NUEVOS - 2008</v>
          </cell>
          <cell r="W2413">
            <v>3028</v>
          </cell>
        </row>
        <row r="2414">
          <cell r="B2414" t="str">
            <v>B05-18666-00000</v>
          </cell>
          <cell r="C2414" t="str">
            <v>DOTACION DE LOSETAS PARA LA CALLE SAJAMA</v>
          </cell>
          <cell r="D2414" t="str">
            <v>CENTRAL ALPACOMA</v>
          </cell>
          <cell r="E2414">
            <v>1</v>
          </cell>
          <cell r="F2414" t="str">
            <v>DISTRITO - 1</v>
          </cell>
          <cell r="G2414" t="str">
            <v>RI-08</v>
          </cell>
          <cell r="H2414">
            <v>25000</v>
          </cell>
          <cell r="I2414">
            <v>0</v>
          </cell>
          <cell r="J2414">
            <v>25000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2</v>
          </cell>
          <cell r="R2414" t="str">
            <v>OBRAS Y MEDIO AMBIENTE</v>
          </cell>
          <cell r="S2414">
            <v>18</v>
          </cell>
          <cell r="T2414" t="str">
            <v>CONSTRUCCION Y MANTENIMIENTO DE CAMINOS VECINALES</v>
          </cell>
          <cell r="U2414">
            <v>1</v>
          </cell>
          <cell r="V2414" t="str">
            <v>NUEVOS - 2008</v>
          </cell>
          <cell r="W2414">
            <v>3029</v>
          </cell>
        </row>
        <row r="2415">
          <cell r="B2415" t="str">
            <v>B05-19251-00000</v>
          </cell>
          <cell r="C2415" t="str">
            <v>ENLOSETADO DE LA CALLE COSTANERA</v>
          </cell>
          <cell r="D2415" t="str">
            <v>COMPLEMENTO ROSAS PAMPA I</v>
          </cell>
          <cell r="E2415">
            <v>1</v>
          </cell>
          <cell r="F2415" t="str">
            <v>DISTRITO - 1</v>
          </cell>
          <cell r="G2415" t="str">
            <v>RI-08</v>
          </cell>
          <cell r="H2415">
            <v>77458</v>
          </cell>
          <cell r="I2415">
            <v>77458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2</v>
          </cell>
          <cell r="R2415" t="str">
            <v>OBRAS Y MEDIO AMBIENTE</v>
          </cell>
          <cell r="S2415">
            <v>18</v>
          </cell>
          <cell r="T2415" t="str">
            <v>CONSTRUCCION Y MANTENIMIENTO DE CAMINOS VECINALES</v>
          </cell>
          <cell r="U2415">
            <v>1</v>
          </cell>
          <cell r="V2415" t="str">
            <v>NUEVOS - 2008</v>
          </cell>
          <cell r="W2415">
            <v>3030</v>
          </cell>
        </row>
        <row r="2416">
          <cell r="B2416" t="str">
            <v>B05-18910-00000</v>
          </cell>
          <cell r="C2416" t="str">
            <v xml:space="preserve">DOTACION DE TUBERIAS PARA COMPLEMENTACION  DE ALCANTARILLADO SANITARIO </v>
          </cell>
          <cell r="D2416" t="str">
            <v>COMPLEMENTO ROSAS PAMPA SECTOR 2</v>
          </cell>
          <cell r="E2416">
            <v>1</v>
          </cell>
          <cell r="F2416" t="str">
            <v>DISTRITO - 1</v>
          </cell>
          <cell r="G2416" t="str">
            <v>RI-08</v>
          </cell>
          <cell r="H2416">
            <v>20000</v>
          </cell>
          <cell r="I2416">
            <v>20000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2</v>
          </cell>
          <cell r="R2416" t="str">
            <v>OBRAS Y MEDIO AMBIENTE</v>
          </cell>
          <cell r="S2416">
            <v>15</v>
          </cell>
          <cell r="T2416" t="str">
            <v>PLAN USO DE DESECHOS SOLIDOS - ALCANTARILLADO SANITARIO</v>
          </cell>
          <cell r="U2416">
            <v>1</v>
          </cell>
          <cell r="V2416" t="str">
            <v>NUEVOS - 2008</v>
          </cell>
          <cell r="W2416">
            <v>3031</v>
          </cell>
        </row>
        <row r="2417">
          <cell r="B2417" t="str">
            <v>B05-19235-00000</v>
          </cell>
          <cell r="C2417" t="str">
            <v>ENLOSETADO DE LA CALLE  NESTOR PAZ ZAMORA</v>
          </cell>
          <cell r="D2417" t="str">
            <v>COMPLEMENTO ROSAS PAMPA SECTOR 2</v>
          </cell>
          <cell r="E2417">
            <v>1</v>
          </cell>
          <cell r="F2417" t="str">
            <v>DISTRITO - 1</v>
          </cell>
          <cell r="G2417" t="str">
            <v>RI-08</v>
          </cell>
          <cell r="H2417">
            <v>22000</v>
          </cell>
          <cell r="I2417">
            <v>0</v>
          </cell>
          <cell r="J2417">
            <v>22000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2</v>
          </cell>
          <cell r="R2417" t="str">
            <v>OBRAS Y MEDIO AMBIENTE</v>
          </cell>
          <cell r="S2417">
            <v>18</v>
          </cell>
          <cell r="T2417" t="str">
            <v>CONSTRUCCION Y MANTENIMIENTO DE CAMINOS VECINALES</v>
          </cell>
          <cell r="U2417">
            <v>1</v>
          </cell>
          <cell r="V2417" t="str">
            <v>NUEVOS - 2008</v>
          </cell>
          <cell r="W2417">
            <v>3032</v>
          </cell>
        </row>
        <row r="2418">
          <cell r="B2418" t="str">
            <v>B05-19255-00000</v>
          </cell>
          <cell r="C2418" t="str">
            <v>ENLOSETADO DE LA CALLE INQUISIVI</v>
          </cell>
          <cell r="D2418" t="str">
            <v>COMPLEMENTO ROSAS PAMPA SECTOR 2</v>
          </cell>
          <cell r="E2418">
            <v>1</v>
          </cell>
          <cell r="F2418" t="str">
            <v>DISTRITO - 1</v>
          </cell>
          <cell r="G2418" t="str">
            <v>RI-08</v>
          </cell>
          <cell r="H2418">
            <v>15000</v>
          </cell>
          <cell r="I2418">
            <v>15000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2</v>
          </cell>
          <cell r="R2418" t="str">
            <v>OBRAS Y MEDIO AMBIENTE</v>
          </cell>
          <cell r="S2418">
            <v>18</v>
          </cell>
          <cell r="T2418" t="str">
            <v>CONSTRUCCION Y MANTENIMIENTO DE CAMINOS VECINALES</v>
          </cell>
          <cell r="U2418">
            <v>1</v>
          </cell>
          <cell r="V2418" t="str">
            <v>NUEVOS - 2008</v>
          </cell>
          <cell r="W2418">
            <v>3033</v>
          </cell>
        </row>
        <row r="2419">
          <cell r="B2419" t="str">
            <v>B05-18387-00000</v>
          </cell>
          <cell r="C2419" t="str">
            <v>CONSTRUCCION DE SEDE SOCIAL FASE III (MANCOMUNIDAD)</v>
          </cell>
          <cell r="D2419" t="str">
            <v>PLAN  97  Y 129  CIUDAD SATELITE</v>
          </cell>
          <cell r="E2419">
            <v>1</v>
          </cell>
          <cell r="F2419" t="str">
            <v>DISTRITO - 1</v>
          </cell>
          <cell r="G2419" t="str">
            <v>RI-08</v>
          </cell>
          <cell r="H2419">
            <v>150000</v>
          </cell>
          <cell r="I2419">
            <v>150000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2</v>
          </cell>
          <cell r="R2419" t="str">
            <v>OBRAS Y MEDIO AMBIENTE</v>
          </cell>
          <cell r="S2419">
            <v>12</v>
          </cell>
          <cell r="T2419" t="str">
            <v>INFRAESTRUCTURA URBANA Y RURAL</v>
          </cell>
          <cell r="U2419">
            <v>1</v>
          </cell>
          <cell r="V2419" t="str">
            <v>NUEVOS - 2008</v>
          </cell>
          <cell r="W2419">
            <v>3034</v>
          </cell>
        </row>
        <row r="2420">
          <cell r="B2420" t="str">
            <v>B05-18138-00000</v>
          </cell>
          <cell r="C2420" t="str">
            <v>COMPRA DE TERRENO PARA CENTRO CULTURAL</v>
          </cell>
          <cell r="D2420" t="str">
            <v>PLAN 112 CIUDAD SATELITE</v>
          </cell>
          <cell r="E2420">
            <v>1</v>
          </cell>
          <cell r="F2420" t="str">
            <v>DISTRITO - 1</v>
          </cell>
          <cell r="G2420" t="str">
            <v>RI-08</v>
          </cell>
          <cell r="H2420">
            <v>54373</v>
          </cell>
          <cell r="I2420">
            <v>54373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2</v>
          </cell>
          <cell r="R2420" t="str">
            <v>OBRAS Y MEDIO AMBIENTE</v>
          </cell>
          <cell r="S2420">
            <v>12</v>
          </cell>
          <cell r="T2420" t="str">
            <v>INFRAESTRUCTURA URBANA Y RURAL</v>
          </cell>
          <cell r="U2420">
            <v>1</v>
          </cell>
          <cell r="V2420" t="str">
            <v>NUEVOS - 2008</v>
          </cell>
          <cell r="W2420">
            <v>3035</v>
          </cell>
        </row>
        <row r="2421">
          <cell r="B2421" t="str">
            <v>B05-18692-00000</v>
          </cell>
          <cell r="C2421" t="str">
            <v xml:space="preserve">DOTACION DE LUMINARIAS   </v>
          </cell>
          <cell r="D2421" t="str">
            <v>PLAN 129  URB.  MILLUNI CIUDAD SATELITE</v>
          </cell>
          <cell r="E2421">
            <v>1</v>
          </cell>
          <cell r="F2421" t="str">
            <v>DISTRITO - 1</v>
          </cell>
          <cell r="G2421" t="str">
            <v>RI-08</v>
          </cell>
          <cell r="H2421">
            <v>30000</v>
          </cell>
          <cell r="I2421">
            <v>0</v>
          </cell>
          <cell r="J2421">
            <v>30000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2</v>
          </cell>
          <cell r="R2421" t="str">
            <v>OBRAS Y MEDIO AMBIENTE</v>
          </cell>
          <cell r="S2421">
            <v>17</v>
          </cell>
          <cell r="T2421" t="str">
            <v>ALUMBRADO PUBLICO</v>
          </cell>
          <cell r="U2421">
            <v>1</v>
          </cell>
          <cell r="V2421" t="str">
            <v>NUEVOS - 2008</v>
          </cell>
          <cell r="W2421">
            <v>3037</v>
          </cell>
        </row>
        <row r="2422">
          <cell r="B2422" t="str">
            <v>B05-18535-00000</v>
          </cell>
          <cell r="C2422" t="str">
            <v>DOTACION DE  10 POSTES DE CEMENTO</v>
          </cell>
          <cell r="D2422" t="str">
            <v>PLAN 148  CIUDAD SATELITE</v>
          </cell>
          <cell r="E2422">
            <v>1</v>
          </cell>
          <cell r="F2422" t="str">
            <v>DISTRITO - 1</v>
          </cell>
          <cell r="G2422" t="str">
            <v>RI-08</v>
          </cell>
          <cell r="H2422">
            <v>10000</v>
          </cell>
          <cell r="I2422">
            <v>0</v>
          </cell>
          <cell r="J2422">
            <v>10000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2</v>
          </cell>
          <cell r="R2422" t="str">
            <v>OBRAS Y MEDIO AMBIENTE</v>
          </cell>
          <cell r="S2422">
            <v>12</v>
          </cell>
          <cell r="T2422" t="str">
            <v>INFRAESTRUCTURA URBANA Y RURAL</v>
          </cell>
          <cell r="U2422">
            <v>1</v>
          </cell>
          <cell r="V2422" t="str">
            <v>NUEVOS - 2008</v>
          </cell>
          <cell r="W2422">
            <v>3038</v>
          </cell>
        </row>
        <row r="2423">
          <cell r="B2423" t="str">
            <v>B05-19183-00000</v>
          </cell>
          <cell r="C2423" t="str">
            <v>ENLOSETADO CALLEJON "A"</v>
          </cell>
          <cell r="D2423" t="str">
            <v>PLAN 175 CIUDAD SATELITE</v>
          </cell>
          <cell r="E2423">
            <v>1</v>
          </cell>
          <cell r="F2423" t="str">
            <v>DISTRITO - 1</v>
          </cell>
          <cell r="G2423" t="str">
            <v>RI-08</v>
          </cell>
          <cell r="H2423">
            <v>31960</v>
          </cell>
          <cell r="I2423">
            <v>31960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2</v>
          </cell>
          <cell r="R2423" t="str">
            <v>OBRAS Y MEDIO AMBIENTE</v>
          </cell>
          <cell r="S2423">
            <v>18</v>
          </cell>
          <cell r="T2423" t="str">
            <v>CONSTRUCCION Y MANTENIMIENTO DE CAMINOS VECINALES</v>
          </cell>
          <cell r="U2423">
            <v>1</v>
          </cell>
          <cell r="V2423" t="str">
            <v>NUEVOS - 2008</v>
          </cell>
          <cell r="W2423">
            <v>3039</v>
          </cell>
        </row>
        <row r="2424">
          <cell r="B2424" t="str">
            <v>B05-19184-00000</v>
          </cell>
          <cell r="C2424" t="str">
            <v>ENLOSETADO CALLEJON "B"</v>
          </cell>
          <cell r="D2424" t="str">
            <v>PLAN 175 CIUDAD SATELITE</v>
          </cell>
          <cell r="E2424">
            <v>1</v>
          </cell>
          <cell r="F2424" t="str">
            <v>DISTRITO - 1</v>
          </cell>
          <cell r="G2424" t="str">
            <v>RI-08</v>
          </cell>
          <cell r="H2424">
            <v>31960</v>
          </cell>
          <cell r="I2424">
            <v>31960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2</v>
          </cell>
          <cell r="R2424" t="str">
            <v>OBRAS Y MEDIO AMBIENTE</v>
          </cell>
          <cell r="S2424">
            <v>18</v>
          </cell>
          <cell r="T2424" t="str">
            <v>CONSTRUCCION Y MANTENIMIENTO DE CAMINOS VECINALES</v>
          </cell>
          <cell r="U2424">
            <v>1</v>
          </cell>
          <cell r="V2424" t="str">
            <v>NUEVOS - 2008</v>
          </cell>
          <cell r="W2424">
            <v>3040</v>
          </cell>
        </row>
        <row r="2425">
          <cell r="B2425" t="str">
            <v>B05-19185-00000</v>
          </cell>
          <cell r="C2425" t="str">
            <v>ENLOSETADO CALLEJON "C"</v>
          </cell>
          <cell r="D2425" t="str">
            <v>PLAN 175 CIUDAD SATELITE</v>
          </cell>
          <cell r="E2425">
            <v>1</v>
          </cell>
          <cell r="F2425" t="str">
            <v>DISTRITO - 1</v>
          </cell>
          <cell r="G2425" t="str">
            <v>RI-08</v>
          </cell>
          <cell r="H2425">
            <v>18990</v>
          </cell>
          <cell r="I2425">
            <v>18990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2</v>
          </cell>
          <cell r="R2425" t="str">
            <v>OBRAS Y MEDIO AMBIENTE</v>
          </cell>
          <cell r="S2425">
            <v>18</v>
          </cell>
          <cell r="T2425" t="str">
            <v>CONSTRUCCION Y MANTENIMIENTO DE CAMINOS VECINALES</v>
          </cell>
          <cell r="U2425">
            <v>1</v>
          </cell>
          <cell r="V2425" t="str">
            <v>NUEVOS - 2008</v>
          </cell>
          <cell r="W2425">
            <v>3041</v>
          </cell>
        </row>
        <row r="2426">
          <cell r="B2426" t="str">
            <v>B05-18727-00000</v>
          </cell>
          <cell r="C2426" t="str">
            <v>DOTACION DE LUMINARIAS Y ACCESORIOS</v>
          </cell>
          <cell r="D2426" t="str">
            <v>PLAN 220 CIUDAD SATELITE</v>
          </cell>
          <cell r="E2426">
            <v>1</v>
          </cell>
          <cell r="F2426" t="str">
            <v>DISTRITO - 1</v>
          </cell>
          <cell r="G2426" t="str">
            <v>RI-08</v>
          </cell>
          <cell r="H2426">
            <v>53639</v>
          </cell>
          <cell r="I2426">
            <v>0</v>
          </cell>
          <cell r="J2426">
            <v>53639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2</v>
          </cell>
          <cell r="R2426" t="str">
            <v>OBRAS Y MEDIO AMBIENTE</v>
          </cell>
          <cell r="S2426">
            <v>17</v>
          </cell>
          <cell r="T2426" t="str">
            <v>ALUMBRADO PUBLICO</v>
          </cell>
          <cell r="U2426">
            <v>1</v>
          </cell>
          <cell r="V2426" t="str">
            <v>NUEVOS - 2008</v>
          </cell>
          <cell r="W2426">
            <v>3042</v>
          </cell>
        </row>
        <row r="2427">
          <cell r="B2427" t="str">
            <v>B05-18872-00000</v>
          </cell>
          <cell r="C2427" t="str">
            <v>DOTACION DE TAPAS PREFABRICADAS</v>
          </cell>
          <cell r="D2427" t="str">
            <v>PLAN 220 CIUDAD SATELITE</v>
          </cell>
          <cell r="E2427">
            <v>1</v>
          </cell>
          <cell r="F2427" t="str">
            <v>DISTRITO - 1</v>
          </cell>
          <cell r="G2427" t="str">
            <v>RI-08</v>
          </cell>
          <cell r="H2427">
            <v>5976</v>
          </cell>
          <cell r="I2427">
            <v>5976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2</v>
          </cell>
          <cell r="R2427" t="str">
            <v>OBRAS Y MEDIO AMBIENTE</v>
          </cell>
          <cell r="S2427">
            <v>12</v>
          </cell>
          <cell r="T2427" t="str">
            <v>INFRAESTRUCTURA URBANA Y RURAL</v>
          </cell>
          <cell r="U2427">
            <v>1</v>
          </cell>
          <cell r="V2427" t="str">
            <v>NUEVOS - 2008</v>
          </cell>
          <cell r="W2427">
            <v>3043</v>
          </cell>
        </row>
        <row r="2428">
          <cell r="B2428" t="str">
            <v>B05-19288-00000</v>
          </cell>
          <cell r="C2428" t="str">
            <v xml:space="preserve">ENREJADO DEL PARQUE "PASEO EL PRADO"  </v>
          </cell>
          <cell r="D2428" t="str">
            <v>PLAN 220 CIUDAD SATELITE</v>
          </cell>
          <cell r="E2428">
            <v>1</v>
          </cell>
          <cell r="F2428" t="str">
            <v>DISTRITO - 1</v>
          </cell>
          <cell r="G2428" t="str">
            <v>RI-08</v>
          </cell>
          <cell r="H2428">
            <v>100000</v>
          </cell>
          <cell r="I2428">
            <v>100000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2</v>
          </cell>
          <cell r="R2428" t="str">
            <v>OBRAS Y MEDIO AMBIENTE</v>
          </cell>
          <cell r="S2428">
            <v>14</v>
          </cell>
          <cell r="T2428" t="str">
            <v>DESARROLLO Y PRESERVACION DE MEDIO AMBIENTE</v>
          </cell>
          <cell r="U2428">
            <v>1</v>
          </cell>
          <cell r="V2428" t="str">
            <v>NUEVOS - 2008</v>
          </cell>
          <cell r="W2428">
            <v>3044</v>
          </cell>
        </row>
        <row r="2429">
          <cell r="B2429" t="str">
            <v>B05-19256-00000</v>
          </cell>
          <cell r="C2429" t="str">
            <v>ENLOSETADO DE LA CALLE JOSE ANTONIO ARCE + CORDONES DE ACERA</v>
          </cell>
          <cell r="D2429" t="str">
            <v>PLAN 266 CIUDAD SATELITE</v>
          </cell>
          <cell r="E2429">
            <v>1</v>
          </cell>
          <cell r="F2429" t="str">
            <v>DISTRITO - 1</v>
          </cell>
          <cell r="G2429" t="str">
            <v>RI-08</v>
          </cell>
          <cell r="H2429">
            <v>131824</v>
          </cell>
          <cell r="I2429">
            <v>131824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2</v>
          </cell>
          <cell r="R2429" t="str">
            <v>OBRAS Y MEDIO AMBIENTE</v>
          </cell>
          <cell r="S2429">
            <v>18</v>
          </cell>
          <cell r="T2429" t="str">
            <v>CONSTRUCCION Y MANTENIMIENTO DE CAMINOS VECINALES</v>
          </cell>
          <cell r="U2429">
            <v>1</v>
          </cell>
          <cell r="V2429" t="str">
            <v>NUEVOS - 2008</v>
          </cell>
          <cell r="W2429">
            <v>3045</v>
          </cell>
        </row>
        <row r="2430">
          <cell r="B2430" t="str">
            <v>B05-19040-00000</v>
          </cell>
          <cell r="C2430" t="str">
            <v>ENLOSETADO  DE LAS CALLES 5 EDUARDO CALDERON , JUAN MATIENZO Y CALLEJON "A" ANEXO 328</v>
          </cell>
          <cell r="D2430" t="str">
            <v>PLAN 328 CIUDAD SATELITE</v>
          </cell>
          <cell r="E2430">
            <v>1</v>
          </cell>
          <cell r="F2430" t="str">
            <v>DISTRITO - 1</v>
          </cell>
          <cell r="G2430" t="str">
            <v>RI-08</v>
          </cell>
          <cell r="H2430">
            <v>198013</v>
          </cell>
          <cell r="I2430">
            <v>198013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2</v>
          </cell>
          <cell r="R2430" t="str">
            <v>OBRAS Y MEDIO AMBIENTE</v>
          </cell>
          <cell r="S2430">
            <v>18</v>
          </cell>
          <cell r="T2430" t="str">
            <v>CONSTRUCCION Y MANTENIMIENTO DE CAMINOS VECINALES</v>
          </cell>
          <cell r="U2430">
            <v>1</v>
          </cell>
          <cell r="V2430" t="str">
            <v>NUEVOS - 2008</v>
          </cell>
          <cell r="W2430">
            <v>3046</v>
          </cell>
        </row>
        <row r="2431">
          <cell r="B2431" t="str">
            <v>B05-18532-00000</v>
          </cell>
          <cell r="C2431" t="str">
            <v>CONSTRUCCION MURO PERIMETRAL DE GUARDERIA</v>
          </cell>
          <cell r="D2431" t="str">
            <v>PLAN 361  CIUDAD SATELITE</v>
          </cell>
          <cell r="E2431">
            <v>1</v>
          </cell>
          <cell r="F2431" t="str">
            <v>DISTRITO - 1</v>
          </cell>
          <cell r="G2431" t="str">
            <v>RI-08</v>
          </cell>
          <cell r="H2431">
            <v>100000</v>
          </cell>
          <cell r="I2431">
            <v>100000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</v>
          </cell>
          <cell r="R2431" t="str">
            <v>OBRAS Y MEDIO AMBIENTE</v>
          </cell>
          <cell r="S2431">
            <v>12</v>
          </cell>
          <cell r="T2431" t="str">
            <v>INFRAESTRUCTURA URBANA Y RURAL</v>
          </cell>
          <cell r="U2431">
            <v>1</v>
          </cell>
          <cell r="V2431" t="str">
            <v>NUEVOS - 2008</v>
          </cell>
          <cell r="W2431">
            <v>3047</v>
          </cell>
        </row>
        <row r="2432">
          <cell r="B2432" t="str">
            <v>B05-18684-00000</v>
          </cell>
          <cell r="C2432" t="str">
            <v xml:space="preserve">DOTACION DE LUMINARIAS </v>
          </cell>
          <cell r="D2432" t="str">
            <v>PLAN 361  CIUDAD SATELITE</v>
          </cell>
          <cell r="E2432">
            <v>1</v>
          </cell>
          <cell r="F2432" t="str">
            <v>DISTRITO - 1</v>
          </cell>
          <cell r="G2432" t="str">
            <v>RI-08</v>
          </cell>
          <cell r="H2432">
            <v>60000</v>
          </cell>
          <cell r="I2432">
            <v>60000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2</v>
          </cell>
          <cell r="R2432" t="str">
            <v>OBRAS Y MEDIO AMBIENTE</v>
          </cell>
          <cell r="S2432">
            <v>17</v>
          </cell>
          <cell r="T2432" t="str">
            <v>ALUMBRADO PUBLICO</v>
          </cell>
          <cell r="U2432">
            <v>1</v>
          </cell>
          <cell r="V2432" t="str">
            <v>NUEVOS - 2008</v>
          </cell>
          <cell r="W2432">
            <v>3048</v>
          </cell>
        </row>
        <row r="2433">
          <cell r="B2433" t="str">
            <v>B05-18194-00000</v>
          </cell>
          <cell r="C2433" t="str">
            <v>CONSTRUCCION CAMPO DEPORTIVO EN PLAZA MARISCAL SANTA CRUZ SECTOR "A"(FASE III)</v>
          </cell>
          <cell r="D2433" t="str">
            <v>PLAN 405 CIUDAD SATELITE</v>
          </cell>
          <cell r="E2433">
            <v>1</v>
          </cell>
          <cell r="F2433" t="str">
            <v>DISTRITO - 1</v>
          </cell>
          <cell r="G2433" t="str">
            <v>RI-08</v>
          </cell>
          <cell r="H2433">
            <v>36508</v>
          </cell>
          <cell r="I2433">
            <v>36508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2</v>
          </cell>
          <cell r="R2433" t="str">
            <v>OBRAS Y MEDIO AMBIENTE</v>
          </cell>
          <cell r="S2433">
            <v>12</v>
          </cell>
          <cell r="T2433" t="str">
            <v>INFRAESTRUCTURA URBANA Y RURAL</v>
          </cell>
          <cell r="U2433">
            <v>1</v>
          </cell>
          <cell r="V2433" t="str">
            <v>NUEVOS - 2008</v>
          </cell>
          <cell r="W2433">
            <v>3049</v>
          </cell>
        </row>
        <row r="2434">
          <cell r="B2434" t="str">
            <v>B05-18529-00000</v>
          </cell>
          <cell r="C2434" t="str">
            <v>CONSTRUCCION TINGLADO EN SECTOR B</v>
          </cell>
          <cell r="D2434" t="str">
            <v>PLAN 405 CIUDAD SATELITE</v>
          </cell>
          <cell r="E2434">
            <v>1</v>
          </cell>
          <cell r="F2434" t="str">
            <v>DISTRITO - 1</v>
          </cell>
          <cell r="G2434" t="str">
            <v>RI-08</v>
          </cell>
          <cell r="H2434">
            <v>200000</v>
          </cell>
          <cell r="I2434">
            <v>200000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2</v>
          </cell>
          <cell r="R2434" t="str">
            <v>OBRAS Y MEDIO AMBIENTE</v>
          </cell>
          <cell r="S2434">
            <v>12</v>
          </cell>
          <cell r="T2434" t="str">
            <v>INFRAESTRUCTURA URBANA Y RURAL</v>
          </cell>
          <cell r="U2434">
            <v>1</v>
          </cell>
          <cell r="V2434" t="str">
            <v>NUEVOS - 2008</v>
          </cell>
          <cell r="W2434">
            <v>3050</v>
          </cell>
        </row>
        <row r="2435">
          <cell r="B2435" t="str">
            <v>B05-18191-00000</v>
          </cell>
          <cell r="C2435" t="str">
            <v>CONSTRUCCION PASAJE CULTURAL (FASE III)</v>
          </cell>
          <cell r="D2435" t="str">
            <v>PLAN 50 A CIUDAD SATELITE</v>
          </cell>
          <cell r="E2435">
            <v>1</v>
          </cell>
          <cell r="F2435" t="str">
            <v>DISTRITO - 1</v>
          </cell>
          <cell r="G2435" t="str">
            <v>RI-08</v>
          </cell>
          <cell r="H2435">
            <v>50000</v>
          </cell>
          <cell r="I2435">
            <v>31387</v>
          </cell>
          <cell r="J2435">
            <v>18613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2</v>
          </cell>
          <cell r="R2435" t="str">
            <v>OBRAS Y MEDIO AMBIENTE</v>
          </cell>
          <cell r="S2435">
            <v>12</v>
          </cell>
          <cell r="T2435" t="str">
            <v>INFRAESTRUCTURA URBANA Y RURAL</v>
          </cell>
          <cell r="U2435">
            <v>1</v>
          </cell>
          <cell r="V2435" t="str">
            <v>NUEVOS - 2008</v>
          </cell>
          <cell r="W2435">
            <v>3051</v>
          </cell>
        </row>
        <row r="2436">
          <cell r="B2436" t="str">
            <v>B05-18114-00000</v>
          </cell>
          <cell r="C2436" t="str">
            <v xml:space="preserve">ASFALTADO  FASE II AV. ARTURO BALLIVIAN Y MALLCO MAYTA </v>
          </cell>
          <cell r="D2436" t="str">
            <v>PLAN 561  CIUDAD SATELITE</v>
          </cell>
          <cell r="E2436">
            <v>1</v>
          </cell>
          <cell r="F2436" t="str">
            <v>DISTRITO - 1</v>
          </cell>
          <cell r="G2436" t="str">
            <v>RI-08</v>
          </cell>
          <cell r="H2436">
            <v>172361</v>
          </cell>
          <cell r="I2436">
            <v>172361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2</v>
          </cell>
          <cell r="R2436" t="str">
            <v>OBRAS Y MEDIO AMBIENTE</v>
          </cell>
          <cell r="S2436">
            <v>18</v>
          </cell>
          <cell r="T2436" t="str">
            <v>CONSTRUCCION Y MANTENIMIENTO DE CAMINOS VECINALES</v>
          </cell>
          <cell r="U2436">
            <v>1</v>
          </cell>
          <cell r="V2436" t="str">
            <v>NUEVOS - 2008</v>
          </cell>
          <cell r="W2436">
            <v>3052</v>
          </cell>
        </row>
        <row r="2437">
          <cell r="B2437" t="str">
            <v>B05-18163-00000</v>
          </cell>
          <cell r="C2437" t="str">
            <v>CONSTRUCCION MIRADOR PANORAMICO  Y ALBERGUE DE MUJERES Y NIÑO</v>
          </cell>
          <cell r="D2437" t="str">
            <v>PLAN 561  CIUDAD SATELITE</v>
          </cell>
          <cell r="E2437">
            <v>1</v>
          </cell>
          <cell r="F2437" t="str">
            <v>DISTRITO - 1</v>
          </cell>
          <cell r="G2437" t="str">
            <v>RI-08</v>
          </cell>
          <cell r="H2437">
            <v>50000</v>
          </cell>
          <cell r="I2437">
            <v>50000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2</v>
          </cell>
          <cell r="R2437" t="str">
            <v>OBRAS Y MEDIO AMBIENTE</v>
          </cell>
          <cell r="S2437">
            <v>12</v>
          </cell>
          <cell r="T2437" t="str">
            <v>INFRAESTRUCTURA URBANA Y RURAL</v>
          </cell>
          <cell r="U2437">
            <v>1</v>
          </cell>
          <cell r="V2437" t="str">
            <v>NUEVOS - 2008</v>
          </cell>
          <cell r="W2437">
            <v>3053</v>
          </cell>
        </row>
        <row r="2438">
          <cell r="B2438" t="str">
            <v>B05-18418-00000</v>
          </cell>
          <cell r="C2438" t="str">
            <v>CONSTRUCCION MODULO POLICIAL</v>
          </cell>
          <cell r="D2438" t="str">
            <v>PLAN 561  CIUDAD SATELITE</v>
          </cell>
          <cell r="E2438">
            <v>1</v>
          </cell>
          <cell r="F2438" t="str">
            <v>DISTRITO - 1</v>
          </cell>
          <cell r="G2438" t="str">
            <v>RI-08</v>
          </cell>
          <cell r="H2438">
            <v>100000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100000</v>
          </cell>
          <cell r="P2438">
            <v>0</v>
          </cell>
          <cell r="Q2438">
            <v>2</v>
          </cell>
          <cell r="R2438" t="str">
            <v>OBRAS Y MEDIO AMBIENTE</v>
          </cell>
          <cell r="S2438">
            <v>6</v>
          </cell>
          <cell r="T2438" t="str">
            <v>SERVICIOS DE SEGURIDAD CIUDADANA</v>
          </cell>
          <cell r="U2438">
            <v>1</v>
          </cell>
          <cell r="V2438" t="str">
            <v>NUEVOS - 2008</v>
          </cell>
          <cell r="W2438">
            <v>3054</v>
          </cell>
        </row>
        <row r="2439">
          <cell r="B2439" t="str">
            <v>B05-19436-00000</v>
          </cell>
          <cell r="C2439" t="str">
            <v>REFACCION PLAZUELA DE INGRESO  A SATELITE PLAN 561</v>
          </cell>
          <cell r="D2439" t="str">
            <v>PLAN 561  CIUDAD SATELITE</v>
          </cell>
          <cell r="E2439">
            <v>1</v>
          </cell>
          <cell r="F2439" t="str">
            <v>DISTRITO - 1</v>
          </cell>
          <cell r="G2439" t="str">
            <v>RI-08</v>
          </cell>
          <cell r="H2439">
            <v>30000</v>
          </cell>
          <cell r="I2439">
            <v>30000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2</v>
          </cell>
          <cell r="R2439" t="str">
            <v>OBRAS Y MEDIO AMBIENTE</v>
          </cell>
          <cell r="S2439">
            <v>12</v>
          </cell>
          <cell r="T2439" t="str">
            <v>INFRAESTRUCTURA URBANA Y RURAL</v>
          </cell>
          <cell r="U2439">
            <v>1</v>
          </cell>
          <cell r="V2439" t="str">
            <v>NUEVOS - 2008</v>
          </cell>
          <cell r="W2439">
            <v>3055</v>
          </cell>
        </row>
        <row r="2440">
          <cell r="B2440" t="str">
            <v>B05-19037-00000</v>
          </cell>
          <cell r="C2440" t="str">
            <v>ENLOSETADO  DE LA CALLE 16</v>
          </cell>
          <cell r="D2440" t="str">
            <v>ROSAS PAMPA</v>
          </cell>
          <cell r="E2440">
            <v>1</v>
          </cell>
          <cell r="F2440" t="str">
            <v>DISTRITO - 1</v>
          </cell>
          <cell r="G2440" t="str">
            <v>RI-08</v>
          </cell>
          <cell r="H2440">
            <v>88000</v>
          </cell>
          <cell r="I2440">
            <v>0</v>
          </cell>
          <cell r="J2440">
            <v>88000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2</v>
          </cell>
          <cell r="R2440" t="str">
            <v>OBRAS Y MEDIO AMBIENTE</v>
          </cell>
          <cell r="S2440">
            <v>18</v>
          </cell>
          <cell r="T2440" t="str">
            <v>CONSTRUCCION Y MANTENIMIENTO DE CAMINOS VECINALES</v>
          </cell>
          <cell r="U2440">
            <v>1</v>
          </cell>
          <cell r="V2440" t="str">
            <v>NUEVOS - 2008</v>
          </cell>
          <cell r="W2440">
            <v>3056</v>
          </cell>
        </row>
        <row r="2441">
          <cell r="B2441" t="str">
            <v>B05-19240-00000</v>
          </cell>
          <cell r="C2441" t="str">
            <v>ENLOSETADO DE LA CALLE 25</v>
          </cell>
          <cell r="D2441" t="str">
            <v>ROSAS PAMPA</v>
          </cell>
          <cell r="E2441">
            <v>1</v>
          </cell>
          <cell r="F2441" t="str">
            <v>DISTRITO - 1</v>
          </cell>
          <cell r="G2441" t="str">
            <v>RI-08</v>
          </cell>
          <cell r="H2441">
            <v>110000</v>
          </cell>
          <cell r="I2441">
            <v>110000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2</v>
          </cell>
          <cell r="R2441" t="str">
            <v>OBRAS Y MEDIO AMBIENTE</v>
          </cell>
          <cell r="S2441">
            <v>18</v>
          </cell>
          <cell r="T2441" t="str">
            <v>CONSTRUCCION Y MANTENIMIENTO DE CAMINOS VECINALES</v>
          </cell>
          <cell r="U2441">
            <v>1</v>
          </cell>
          <cell r="V2441" t="str">
            <v>NUEVOS - 2008</v>
          </cell>
          <cell r="W2441">
            <v>3057</v>
          </cell>
        </row>
        <row r="2442">
          <cell r="B2442" t="str">
            <v>B05-18861-00000</v>
          </cell>
          <cell r="C2442" t="str">
            <v>DOTACION DE MATERIALES PARA CORDONES DE ACERA  EN AV. ILLIMANI</v>
          </cell>
          <cell r="D2442" t="str">
            <v>SAN MIGUEL BAJO ALPACOMA</v>
          </cell>
          <cell r="E2442">
            <v>1</v>
          </cell>
          <cell r="F2442" t="str">
            <v>DISTRITO - 1</v>
          </cell>
          <cell r="G2442" t="str">
            <v>RI-08</v>
          </cell>
          <cell r="H2442">
            <v>20000</v>
          </cell>
          <cell r="I2442">
            <v>5000</v>
          </cell>
          <cell r="J2442">
            <v>15000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2</v>
          </cell>
          <cell r="R2442" t="str">
            <v>OBRAS Y MEDIO AMBIENTE</v>
          </cell>
          <cell r="S2442">
            <v>18</v>
          </cell>
          <cell r="T2442" t="str">
            <v>CONSTRUCCION Y MANTENIMIENTO DE CAMINOS VECINALES</v>
          </cell>
          <cell r="U2442">
            <v>1</v>
          </cell>
          <cell r="V2442" t="str">
            <v>NUEVOS - 2008</v>
          </cell>
          <cell r="W2442">
            <v>3058</v>
          </cell>
        </row>
        <row r="2443">
          <cell r="B2443" t="str">
            <v>B05-18914-00000</v>
          </cell>
          <cell r="C2443" t="str">
            <v>DOTACION DE TUBERIAS PARA CONEXIÓN DE ALCANTARILLADO SANITARIO (FASE II)</v>
          </cell>
          <cell r="D2443" t="str">
            <v>SAN MIGUEL BAJO ALPACOMA</v>
          </cell>
          <cell r="E2443">
            <v>1</v>
          </cell>
          <cell r="F2443" t="str">
            <v>DISTRITO - 1</v>
          </cell>
          <cell r="G2443" t="str">
            <v>RI-08</v>
          </cell>
          <cell r="H2443">
            <v>22000</v>
          </cell>
          <cell r="I2443">
            <v>0</v>
          </cell>
          <cell r="J2443">
            <v>22000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2</v>
          </cell>
          <cell r="R2443" t="str">
            <v>OBRAS Y MEDIO AMBIENTE</v>
          </cell>
          <cell r="S2443">
            <v>15</v>
          </cell>
          <cell r="T2443" t="str">
            <v>PLAN USO DE DESECHOS SOLIDOS - ALCANTARILLADO SANITARIO</v>
          </cell>
          <cell r="U2443">
            <v>1</v>
          </cell>
          <cell r="V2443" t="str">
            <v>NUEVOS - 2008</v>
          </cell>
          <cell r="W2443">
            <v>3059</v>
          </cell>
        </row>
        <row r="2444">
          <cell r="B2444" t="str">
            <v/>
          </cell>
          <cell r="C2444" t="str">
            <v>CAMPAÑA DE VACUNACIÓN ANTIRRABICA CANINA</v>
          </cell>
          <cell r="D2444" t="str">
            <v>SANTIAGO PRIMERO</v>
          </cell>
          <cell r="E2444">
            <v>1</v>
          </cell>
          <cell r="F2444" t="str">
            <v>DISTRITO - 1</v>
          </cell>
          <cell r="G2444" t="str">
            <v>RI-08</v>
          </cell>
          <cell r="H2444">
            <v>6000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6000</v>
          </cell>
          <cell r="P2444">
            <v>0</v>
          </cell>
          <cell r="Q2444">
            <v>1</v>
          </cell>
          <cell r="R2444" t="str">
            <v>PROTECCION SOCIAL</v>
          </cell>
          <cell r="S2444">
            <v>2</v>
          </cell>
          <cell r="T2444" t="str">
            <v>SERVICIO DE SALUD</v>
          </cell>
          <cell r="U2444">
            <v>1</v>
          </cell>
          <cell r="V2444" t="str">
            <v>NUEVOS - 2008</v>
          </cell>
          <cell r="W2444">
            <v>3060</v>
          </cell>
        </row>
        <row r="2445">
          <cell r="B2445" t="str">
            <v>B05-19063-00000</v>
          </cell>
          <cell r="C2445" t="str">
            <v>ENLOSETADO AV. LA PAZ (ENTRE CALLE 8 Y 7)</v>
          </cell>
          <cell r="D2445" t="str">
            <v>SANTIAGO PRIMERO</v>
          </cell>
          <cell r="E2445">
            <v>1</v>
          </cell>
          <cell r="F2445" t="str">
            <v>DISTRITO - 1</v>
          </cell>
          <cell r="G2445" t="str">
            <v>RI-08</v>
          </cell>
          <cell r="H2445">
            <v>90000</v>
          </cell>
          <cell r="I2445">
            <v>90000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2</v>
          </cell>
          <cell r="R2445" t="str">
            <v>OBRAS Y MEDIO AMBIENTE</v>
          </cell>
          <cell r="S2445">
            <v>18</v>
          </cell>
          <cell r="T2445" t="str">
            <v>CONSTRUCCION Y MANTENIMIENTO DE CAMINOS VECINALES</v>
          </cell>
          <cell r="U2445">
            <v>1</v>
          </cell>
          <cell r="V2445" t="str">
            <v>NUEVOS - 2008</v>
          </cell>
          <cell r="W2445">
            <v>3061</v>
          </cell>
        </row>
        <row r="2446">
          <cell r="B2446" t="str">
            <v>B05-19110-00000</v>
          </cell>
          <cell r="C2446" t="str">
            <v>ENLOSETADO CALLE 6 (ENTRE AV. LA PAZ Y AV. TIHUANACO FASEIII)</v>
          </cell>
          <cell r="D2446" t="str">
            <v>SANTIAGO PRIMERO</v>
          </cell>
          <cell r="E2446">
            <v>1</v>
          </cell>
          <cell r="F2446" t="str">
            <v>DISTRITO - 1</v>
          </cell>
          <cell r="G2446" t="str">
            <v>RI-08</v>
          </cell>
          <cell r="H2446">
            <v>90000</v>
          </cell>
          <cell r="I2446">
            <v>90000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2</v>
          </cell>
          <cell r="R2446" t="str">
            <v>OBRAS Y MEDIO AMBIENTE</v>
          </cell>
          <cell r="S2446">
            <v>18</v>
          </cell>
          <cell r="T2446" t="str">
            <v>CONSTRUCCION Y MANTENIMIENTO DE CAMINOS VECINALES</v>
          </cell>
          <cell r="U2446">
            <v>1</v>
          </cell>
          <cell r="V2446" t="str">
            <v>NUEVOS - 2008</v>
          </cell>
          <cell r="W2446">
            <v>3062</v>
          </cell>
        </row>
        <row r="2447">
          <cell r="B2447" t="str">
            <v>B05-19239-00000</v>
          </cell>
          <cell r="C2447" t="str">
            <v>ENLOSETADO DE LA CALLE 10 (ENTRE AV. 3Y AVENIDA ARICA)</v>
          </cell>
          <cell r="D2447" t="str">
            <v>SANTIAGO PRIMERO</v>
          </cell>
          <cell r="E2447">
            <v>1</v>
          </cell>
          <cell r="F2447" t="str">
            <v>DISTRITO - 1</v>
          </cell>
          <cell r="G2447" t="str">
            <v>RI-08</v>
          </cell>
          <cell r="H2447">
            <v>80000</v>
          </cell>
          <cell r="I2447">
            <v>0</v>
          </cell>
          <cell r="J2447">
            <v>80000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2</v>
          </cell>
          <cell r="R2447" t="str">
            <v>OBRAS Y MEDIO AMBIENTE</v>
          </cell>
          <cell r="S2447">
            <v>18</v>
          </cell>
          <cell r="T2447" t="str">
            <v>CONSTRUCCION Y MANTENIMIENTO DE CAMINOS VECINALES</v>
          </cell>
          <cell r="U2447">
            <v>1</v>
          </cell>
          <cell r="V2447" t="str">
            <v>NUEVOS - 2008</v>
          </cell>
          <cell r="W2447">
            <v>3063</v>
          </cell>
        </row>
        <row r="2448">
          <cell r="B2448" t="str">
            <v>B05-19245-00000</v>
          </cell>
          <cell r="C2448" t="str">
            <v>ENLOSETADO DE LA CALLE 6   FASE II (ENTRE AV. 3 Y AV. ARICA)</v>
          </cell>
          <cell r="D2448" t="str">
            <v>SANTIAGO PRIMERO</v>
          </cell>
          <cell r="E2448">
            <v>1</v>
          </cell>
          <cell r="F2448" t="str">
            <v>DISTRITO - 1</v>
          </cell>
          <cell r="G2448" t="str">
            <v>RI-08</v>
          </cell>
          <cell r="H2448">
            <v>80000</v>
          </cell>
          <cell r="I2448">
            <v>0</v>
          </cell>
          <cell r="J2448">
            <v>80000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2</v>
          </cell>
          <cell r="R2448" t="str">
            <v>OBRAS Y MEDIO AMBIENTE</v>
          </cell>
          <cell r="S2448">
            <v>18</v>
          </cell>
          <cell r="T2448" t="str">
            <v>CONSTRUCCION Y MANTENIMIENTO DE CAMINOS VECINALES</v>
          </cell>
          <cell r="U2448">
            <v>1</v>
          </cell>
          <cell r="V2448" t="str">
            <v>NUEVOS - 2008</v>
          </cell>
          <cell r="W2448">
            <v>3064</v>
          </cell>
        </row>
        <row r="2449">
          <cell r="B2449" t="str">
            <v>B05-19246-00000</v>
          </cell>
          <cell r="C2449" t="str">
            <v>ENLOSETADO DE LA CALLE 7 FASE II (ENTRE AV. TARAPACA Y CALLE 2)</v>
          </cell>
          <cell r="D2449" t="str">
            <v>SANTIAGO PRIMERO</v>
          </cell>
          <cell r="E2449">
            <v>1</v>
          </cell>
          <cell r="F2449" t="str">
            <v>DISTRITO - 1</v>
          </cell>
          <cell r="G2449" t="str">
            <v>RI-08</v>
          </cell>
          <cell r="H2449">
            <v>200000</v>
          </cell>
          <cell r="I2449">
            <v>200000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2</v>
          </cell>
          <cell r="R2449" t="str">
            <v>OBRAS Y MEDIO AMBIENTE</v>
          </cell>
          <cell r="S2449">
            <v>18</v>
          </cell>
          <cell r="T2449" t="str">
            <v>CONSTRUCCION Y MANTENIMIENTO DE CAMINOS VECINALES</v>
          </cell>
          <cell r="U2449">
            <v>1</v>
          </cell>
          <cell r="V2449" t="str">
            <v>NUEVOS - 2008</v>
          </cell>
          <cell r="W2449">
            <v>3065</v>
          </cell>
        </row>
        <row r="2450">
          <cell r="B2450" t="str">
            <v>B05-19267-00000</v>
          </cell>
          <cell r="C2450" t="str">
            <v>ENLOSETADO PROLONGACIÓN AV. 3 ENTRE CALLE 8 Y 10</v>
          </cell>
          <cell r="D2450" t="str">
            <v>SANTIAGO PRIMERO</v>
          </cell>
          <cell r="E2450">
            <v>1</v>
          </cell>
          <cell r="F2450" t="str">
            <v>DISTRITO - 1</v>
          </cell>
          <cell r="G2450" t="str">
            <v>RI-08</v>
          </cell>
          <cell r="H2450">
            <v>190000</v>
          </cell>
          <cell r="I2450">
            <v>190000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2</v>
          </cell>
          <cell r="R2450" t="str">
            <v>OBRAS Y MEDIO AMBIENTE</v>
          </cell>
          <cell r="S2450">
            <v>18</v>
          </cell>
          <cell r="T2450" t="str">
            <v>CONSTRUCCION Y MANTENIMIENTO DE CAMINOS VECINALES</v>
          </cell>
          <cell r="U2450">
            <v>1</v>
          </cell>
          <cell r="V2450" t="str">
            <v>NUEVOS - 2008</v>
          </cell>
          <cell r="W2450">
            <v>3066</v>
          </cell>
        </row>
        <row r="2451">
          <cell r="B2451" t="str">
            <v/>
          </cell>
          <cell r="C2451" t="str">
            <v>FORMACION Y CAPACITACION A LA MICRO EMPRESA</v>
          </cell>
          <cell r="D2451" t="str">
            <v>SANTIAGO PRIMERO</v>
          </cell>
          <cell r="E2451">
            <v>1</v>
          </cell>
          <cell r="F2451" t="str">
            <v>DISTRITO - 1</v>
          </cell>
          <cell r="G2451" t="str">
            <v>RI-08</v>
          </cell>
          <cell r="H2451">
            <v>20000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20000</v>
          </cell>
          <cell r="P2451">
            <v>0</v>
          </cell>
          <cell r="Q2451">
            <v>3</v>
          </cell>
          <cell r="R2451" t="str">
            <v>DESARROLLO ECONOMICO - PRODUCTIVO</v>
          </cell>
          <cell r="S2451">
            <v>8</v>
          </cell>
          <cell r="T2451" t="str">
            <v>PROMOCION DESARROLLO ECONOMICO URBANO</v>
          </cell>
          <cell r="U2451">
            <v>1</v>
          </cell>
          <cell r="V2451" t="str">
            <v>NUEVOS - 2008</v>
          </cell>
          <cell r="W2451">
            <v>3067</v>
          </cell>
        </row>
        <row r="2452">
          <cell r="B2452" t="str">
            <v/>
          </cell>
          <cell r="C2452" t="str">
            <v>FORMACION Y CAPACITACION MANO DE OBRA EN ARTESANIA</v>
          </cell>
          <cell r="D2452" t="str">
            <v>SANTIAGO PRIMERO</v>
          </cell>
          <cell r="E2452">
            <v>1</v>
          </cell>
          <cell r="F2452" t="str">
            <v>DISTRITO - 1</v>
          </cell>
          <cell r="G2452" t="str">
            <v>RI-08</v>
          </cell>
          <cell r="H2452">
            <v>10000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10000</v>
          </cell>
          <cell r="P2452">
            <v>0</v>
          </cell>
          <cell r="Q2452">
            <v>3</v>
          </cell>
          <cell r="R2452" t="str">
            <v>DESARROLLO ECONOMICO - PRODUCTIVO</v>
          </cell>
          <cell r="S2452">
            <v>8</v>
          </cell>
          <cell r="T2452" t="str">
            <v>PROMOCION DESARROLLO ECONOMICO URBANO</v>
          </cell>
          <cell r="U2452">
            <v>1</v>
          </cell>
          <cell r="V2452" t="str">
            <v>NUEVOS - 2008</v>
          </cell>
          <cell r="W2452">
            <v>3068</v>
          </cell>
        </row>
        <row r="2453">
          <cell r="B2453" t="str">
            <v>B05-19133-00000</v>
          </cell>
          <cell r="C2453" t="str">
            <v>ENLOSETADO CALLE DR. DANIEL BRACAMONTE</v>
          </cell>
          <cell r="D2453" t="str">
            <v>TEJADA  RECTANGULAR</v>
          </cell>
          <cell r="E2453">
            <v>1</v>
          </cell>
          <cell r="F2453" t="str">
            <v>DISTRITO - 1</v>
          </cell>
          <cell r="G2453" t="str">
            <v>RI-08</v>
          </cell>
          <cell r="H2453">
            <v>300740</v>
          </cell>
          <cell r="I2453">
            <v>300740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2</v>
          </cell>
          <cell r="R2453" t="str">
            <v>OBRAS Y MEDIO AMBIENTE</v>
          </cell>
          <cell r="S2453">
            <v>18</v>
          </cell>
          <cell r="T2453" t="str">
            <v>CONSTRUCCION Y MANTENIMIENTO DE CAMINOS VECINALES</v>
          </cell>
          <cell r="U2453">
            <v>1</v>
          </cell>
          <cell r="V2453" t="str">
            <v>NUEVOS - 2008</v>
          </cell>
          <cell r="W2453">
            <v>3069</v>
          </cell>
        </row>
        <row r="2454">
          <cell r="B2454" t="str">
            <v>B05-18184-00000</v>
          </cell>
          <cell r="C2454" t="str">
            <v>CONSTRUCCION BATERIAS DE BAÑO EN SEDE SOCIAL</v>
          </cell>
          <cell r="D2454" t="str">
            <v>TEJADA  TRIANGULAR</v>
          </cell>
          <cell r="E2454">
            <v>1</v>
          </cell>
          <cell r="F2454" t="str">
            <v>DISTRITO - 1</v>
          </cell>
          <cell r="G2454" t="str">
            <v>RI-08</v>
          </cell>
          <cell r="H2454">
            <v>20216</v>
          </cell>
          <cell r="I2454">
            <v>7080</v>
          </cell>
          <cell r="J2454">
            <v>13136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2</v>
          </cell>
          <cell r="R2454" t="str">
            <v>OBRAS Y MEDIO AMBIENTE</v>
          </cell>
          <cell r="S2454">
            <v>12</v>
          </cell>
          <cell r="T2454" t="str">
            <v>INFRAESTRUCTURA URBANA Y RURAL</v>
          </cell>
          <cell r="U2454">
            <v>1</v>
          </cell>
          <cell r="V2454" t="str">
            <v>NUEVOS - 2008</v>
          </cell>
          <cell r="W2454">
            <v>3070</v>
          </cell>
        </row>
        <row r="2455">
          <cell r="B2455" t="str">
            <v>B05-18546-00000</v>
          </cell>
          <cell r="C2455" t="str">
            <v>DOTACION MATERIALES DE CONSTRUCCION PARA ENLOSETADO DE LA CALLE  14 (ENTRE AV. CIVICA Y CALLEJON 3)</v>
          </cell>
          <cell r="D2455" t="str">
            <v>TEJADA  TRIANGULAR</v>
          </cell>
          <cell r="E2455">
            <v>1</v>
          </cell>
          <cell r="F2455" t="str">
            <v>DISTRITO - 1</v>
          </cell>
          <cell r="G2455" t="str">
            <v>RI-08</v>
          </cell>
          <cell r="H2455">
            <v>63784</v>
          </cell>
          <cell r="I2455">
            <v>63784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2</v>
          </cell>
          <cell r="R2455" t="str">
            <v>OBRAS Y MEDIO AMBIENTE</v>
          </cell>
          <cell r="S2455">
            <v>18</v>
          </cell>
          <cell r="T2455" t="str">
            <v>CONSTRUCCION Y MANTENIMIENTO DE CAMINOS VECINALES</v>
          </cell>
          <cell r="U2455">
            <v>1</v>
          </cell>
          <cell r="V2455" t="str">
            <v>NUEVOS - 2008</v>
          </cell>
          <cell r="W2455">
            <v>3071</v>
          </cell>
        </row>
        <row r="2456">
          <cell r="B2456" t="str">
            <v>B05-18561-00000</v>
          </cell>
          <cell r="C2456" t="str">
            <v>DOTACION DE BANCAS HORNAMENTALES PARA AREA DE EQUIPAMIENTO</v>
          </cell>
          <cell r="D2456" t="str">
            <v>TEJADA  TRIANGULAR</v>
          </cell>
          <cell r="E2456">
            <v>1</v>
          </cell>
          <cell r="F2456" t="str">
            <v>DISTRITO - 1</v>
          </cell>
          <cell r="G2456" t="str">
            <v>RI-08</v>
          </cell>
          <cell r="H2456">
            <v>6250</v>
          </cell>
          <cell r="I2456">
            <v>6250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2</v>
          </cell>
          <cell r="R2456" t="str">
            <v>OBRAS Y MEDIO AMBIENTE</v>
          </cell>
          <cell r="S2456">
            <v>12</v>
          </cell>
          <cell r="T2456" t="str">
            <v>INFRAESTRUCTURA URBANA Y RURAL</v>
          </cell>
          <cell r="U2456">
            <v>1</v>
          </cell>
          <cell r="V2456" t="str">
            <v>NUEVOS - 2008</v>
          </cell>
          <cell r="W2456">
            <v>3072</v>
          </cell>
        </row>
        <row r="2457">
          <cell r="B2457" t="str">
            <v>B05-18729-00000</v>
          </cell>
          <cell r="C2457" t="str">
            <v>DOTACION DE LUMINARIAS, POSTES Y CABLE DUPLEX</v>
          </cell>
          <cell r="D2457" t="str">
            <v>TEJADA  TRIANGULAR</v>
          </cell>
          <cell r="E2457">
            <v>1</v>
          </cell>
          <cell r="F2457" t="str">
            <v>DISTRITO - 1</v>
          </cell>
          <cell r="G2457" t="str">
            <v>RI-08</v>
          </cell>
          <cell r="H2457">
            <v>115600</v>
          </cell>
          <cell r="I2457">
            <v>0</v>
          </cell>
          <cell r="J2457">
            <v>115600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2</v>
          </cell>
          <cell r="R2457" t="str">
            <v>OBRAS Y MEDIO AMBIENTE</v>
          </cell>
          <cell r="S2457">
            <v>17</v>
          </cell>
          <cell r="T2457" t="str">
            <v>ALUMBRADO PUBLICO</v>
          </cell>
          <cell r="U2457">
            <v>1</v>
          </cell>
          <cell r="V2457" t="str">
            <v>NUEVOS - 2008</v>
          </cell>
          <cell r="W2457">
            <v>3073</v>
          </cell>
        </row>
        <row r="2458">
          <cell r="B2458" t="str">
            <v>B05-18922-00000</v>
          </cell>
          <cell r="C2458" t="str">
            <v>DOTACION MATERIALES  DE CONSTRUCCION PARA ENLOSETADO  DE LA AV. 4C (ENTRE CALLES 13 Y 15)</v>
          </cell>
          <cell r="D2458" t="str">
            <v>TEJADA  TRIANGULAR</v>
          </cell>
          <cell r="E2458">
            <v>1</v>
          </cell>
          <cell r="F2458" t="str">
            <v>DISTRITO - 1</v>
          </cell>
          <cell r="G2458" t="str">
            <v>RI-08</v>
          </cell>
          <cell r="H2458">
            <v>107200</v>
          </cell>
          <cell r="I2458">
            <v>107200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2</v>
          </cell>
          <cell r="R2458" t="str">
            <v>OBRAS Y MEDIO AMBIENTE</v>
          </cell>
          <cell r="S2458">
            <v>18</v>
          </cell>
          <cell r="T2458" t="str">
            <v>CONSTRUCCION Y MANTENIMIENTO DE CAMINOS VECINALES</v>
          </cell>
          <cell r="U2458">
            <v>1</v>
          </cell>
          <cell r="V2458" t="str">
            <v>NUEVOS - 2008</v>
          </cell>
          <cell r="W2458">
            <v>3074</v>
          </cell>
        </row>
        <row r="2459">
          <cell r="B2459" t="str">
            <v>B05-18926-00000</v>
          </cell>
          <cell r="C2459" t="str">
            <v>DOTACION MATERIALES DE CONSTRUCCIO  PARA ENLOSETADO DE LA CALLE  8  (ENTRE AV. CIVICA Y ARICA)</v>
          </cell>
          <cell r="D2459" t="str">
            <v>TEJADA  TRIANGULAR</v>
          </cell>
          <cell r="E2459">
            <v>1</v>
          </cell>
          <cell r="F2459" t="str">
            <v>DISTRITO - 1</v>
          </cell>
          <cell r="G2459" t="str">
            <v>RI-08</v>
          </cell>
          <cell r="H2459">
            <v>105056</v>
          </cell>
          <cell r="I2459">
            <v>105056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2</v>
          </cell>
          <cell r="R2459" t="str">
            <v>OBRAS Y MEDIO AMBIENTE</v>
          </cell>
          <cell r="S2459">
            <v>18</v>
          </cell>
          <cell r="T2459" t="str">
            <v>CONSTRUCCION Y MANTENIMIENTO DE CAMINOS VECINALES</v>
          </cell>
          <cell r="U2459">
            <v>1</v>
          </cell>
          <cell r="V2459" t="str">
            <v>NUEVOS - 2008</v>
          </cell>
          <cell r="W2459">
            <v>3075</v>
          </cell>
        </row>
        <row r="2460">
          <cell r="B2460" t="str">
            <v>B05-18935-00000</v>
          </cell>
          <cell r="C2460" t="str">
            <v>DOTACION MATERIALES DE CONSTRUCCION  PARA ENLOSETADO DEL CALLEJON 2 (ENTRE CALLES 13 Y 15)</v>
          </cell>
          <cell r="D2460" t="str">
            <v>TEJADA  TRIANGULAR</v>
          </cell>
          <cell r="E2460">
            <v>1</v>
          </cell>
          <cell r="F2460" t="str">
            <v>DISTRITO - 1</v>
          </cell>
          <cell r="G2460" t="str">
            <v>RI-08</v>
          </cell>
          <cell r="H2460">
            <v>72963</v>
          </cell>
          <cell r="I2460">
            <v>72963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2</v>
          </cell>
          <cell r="R2460" t="str">
            <v>OBRAS Y MEDIO AMBIENTE</v>
          </cell>
          <cell r="S2460">
            <v>18</v>
          </cell>
          <cell r="T2460" t="str">
            <v>CONSTRUCCION Y MANTENIMIENTO DE CAMINOS VECINALES</v>
          </cell>
          <cell r="U2460">
            <v>1</v>
          </cell>
          <cell r="V2460" t="str">
            <v>NUEVOS - 2008</v>
          </cell>
          <cell r="W2460">
            <v>3076</v>
          </cell>
        </row>
        <row r="2461">
          <cell r="B2461" t="str">
            <v>B05-18936-00000</v>
          </cell>
          <cell r="C2461" t="str">
            <v>DOTACION MATERIALES DE CONSTRUCCION  PARA ENLOSETADO DEL CALLEJON 3 (ENTRE CALLES 13 Y 15)</v>
          </cell>
          <cell r="D2461" t="str">
            <v>TEJADA  TRIANGULAR</v>
          </cell>
          <cell r="E2461">
            <v>1</v>
          </cell>
          <cell r="F2461" t="str">
            <v>DISTRITO - 1</v>
          </cell>
          <cell r="G2461" t="str">
            <v>RI-08</v>
          </cell>
          <cell r="H2461">
            <v>72963</v>
          </cell>
          <cell r="I2461">
            <v>72963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2</v>
          </cell>
          <cell r="R2461" t="str">
            <v>OBRAS Y MEDIO AMBIENTE</v>
          </cell>
          <cell r="S2461">
            <v>18</v>
          </cell>
          <cell r="T2461" t="str">
            <v>CONSTRUCCION Y MANTENIMIENTO DE CAMINOS VECINALES</v>
          </cell>
          <cell r="U2461">
            <v>1</v>
          </cell>
          <cell r="V2461" t="str">
            <v>NUEVOS - 2008</v>
          </cell>
          <cell r="W2461">
            <v>3077</v>
          </cell>
        </row>
        <row r="2462">
          <cell r="B2462" t="str">
            <v>B05-18937-00000</v>
          </cell>
          <cell r="C2462" t="str">
            <v>DOTACION MATERIALES DE CONSTRUCCION PARA  ENLOSETADO DE LA CALLE 12 (ENTRE AV. CIVICA Y 4B)</v>
          </cell>
          <cell r="D2462" t="str">
            <v>TEJADA  TRIANGULAR</v>
          </cell>
          <cell r="E2462">
            <v>1</v>
          </cell>
          <cell r="F2462" t="str">
            <v>DISTRITO - 1</v>
          </cell>
          <cell r="G2462" t="str">
            <v>RI-08</v>
          </cell>
          <cell r="H2462">
            <v>99696</v>
          </cell>
          <cell r="I2462">
            <v>99696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2</v>
          </cell>
          <cell r="R2462" t="str">
            <v>OBRAS Y MEDIO AMBIENTE</v>
          </cell>
          <cell r="S2462">
            <v>18</v>
          </cell>
          <cell r="T2462" t="str">
            <v>CONSTRUCCION Y MANTENIMIENTO DE CAMINOS VECINALES</v>
          </cell>
          <cell r="U2462">
            <v>1</v>
          </cell>
          <cell r="V2462" t="str">
            <v>NUEVOS - 2008</v>
          </cell>
          <cell r="W2462">
            <v>3078</v>
          </cell>
        </row>
        <row r="2463">
          <cell r="B2463" t="str">
            <v>B05-19427-00000</v>
          </cell>
          <cell r="C2463" t="str">
            <v>REFACCION DE CENTRO INFANTIL TEJADA TRIANGULAR (MANITOS)</v>
          </cell>
          <cell r="D2463" t="str">
            <v>TEJADA  TRIANGULAR</v>
          </cell>
          <cell r="E2463">
            <v>1</v>
          </cell>
          <cell r="F2463" t="str">
            <v>DISTRITO - 1</v>
          </cell>
          <cell r="G2463" t="str">
            <v>RI-08</v>
          </cell>
          <cell r="H2463">
            <v>40793</v>
          </cell>
          <cell r="I2463">
            <v>40793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1</v>
          </cell>
          <cell r="R2463" t="str">
            <v>PROTECCION SOCIAL</v>
          </cell>
          <cell r="S2463">
            <v>3</v>
          </cell>
          <cell r="T2463" t="str">
            <v>DESARROLLO DE LA CULTURA</v>
          </cell>
          <cell r="U2463">
            <v>1</v>
          </cell>
          <cell r="V2463" t="str">
            <v>NUEVOS - 2008</v>
          </cell>
          <cell r="W2463">
            <v>3079</v>
          </cell>
        </row>
        <row r="2464">
          <cell r="B2464" t="str">
            <v>B05-18156-00000</v>
          </cell>
          <cell r="C2464" t="str">
            <v>CONSTRUCCION CENTRO DE PROMOCION ARTESANAL Y CAPACITACION</v>
          </cell>
          <cell r="D2464" t="str">
            <v xml:space="preserve">TEJADA ALPACOMA  </v>
          </cell>
          <cell r="E2464">
            <v>1</v>
          </cell>
          <cell r="F2464" t="str">
            <v>DISTRITO - 1</v>
          </cell>
          <cell r="G2464" t="str">
            <v>RI-08</v>
          </cell>
          <cell r="H2464">
            <v>339081</v>
          </cell>
          <cell r="I2464">
            <v>294296</v>
          </cell>
          <cell r="J2464">
            <v>44785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3</v>
          </cell>
          <cell r="R2464" t="str">
            <v>DESARROLLO ECONOMICO - PRODUCTIVO</v>
          </cell>
          <cell r="S2464">
            <v>8</v>
          </cell>
          <cell r="T2464" t="str">
            <v>PROMOCION DESARROLLO ECONOMICO URBANO</v>
          </cell>
          <cell r="U2464">
            <v>1</v>
          </cell>
          <cell r="V2464" t="str">
            <v>NUEVOS - 2008</v>
          </cell>
          <cell r="W2464">
            <v>3080</v>
          </cell>
        </row>
        <row r="2465">
          <cell r="B2465" t="str">
            <v>B05-18185-00000</v>
          </cell>
          <cell r="C2465" t="str">
            <v xml:space="preserve">CONSTRUCCION BATERIAS DE BAÑO Y MURO PERIMETRAL EN U.E. TEJADA ALPACOMA BAJO </v>
          </cell>
          <cell r="D2465" t="str">
            <v>TEJADA ALPACOMA BAJO</v>
          </cell>
          <cell r="E2465">
            <v>1</v>
          </cell>
          <cell r="F2465" t="str">
            <v>DISTRITO - 1</v>
          </cell>
          <cell r="G2465" t="str">
            <v>RI-08</v>
          </cell>
          <cell r="H2465">
            <v>63434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63434</v>
          </cell>
          <cell r="P2465">
            <v>0</v>
          </cell>
          <cell r="Q2465">
            <v>1</v>
          </cell>
          <cell r="R2465" t="str">
            <v>PROTECCION SOCIAL</v>
          </cell>
          <cell r="S2465">
            <v>1</v>
          </cell>
          <cell r="T2465" t="str">
            <v>SERVICIO DE EDUCACION</v>
          </cell>
          <cell r="U2465">
            <v>1</v>
          </cell>
          <cell r="V2465" t="str">
            <v>NUEVOS - 2008</v>
          </cell>
          <cell r="W2465">
            <v>3081</v>
          </cell>
        </row>
        <row r="2466">
          <cell r="B2466" t="str">
            <v>B05-19454-00000</v>
          </cell>
          <cell r="C2466" t="str">
            <v>VACIADO PISO DE ACERA EN VARIAS CALLES</v>
          </cell>
          <cell r="D2466" t="str">
            <v>TEJADA ALPACOMA BAJO</v>
          </cell>
          <cell r="E2466">
            <v>1</v>
          </cell>
          <cell r="F2466" t="str">
            <v>DISTRITO - 1</v>
          </cell>
          <cell r="G2466" t="str">
            <v>RI-08</v>
          </cell>
          <cell r="H2466">
            <v>38000</v>
          </cell>
          <cell r="I2466">
            <v>38000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2</v>
          </cell>
          <cell r="R2466" t="str">
            <v>OBRAS Y MEDIO AMBIENTE</v>
          </cell>
          <cell r="S2466">
            <v>18</v>
          </cell>
          <cell r="T2466" t="str">
            <v>CONSTRUCCION Y MANTENIMIENTO DE CAMINOS VECINALES</v>
          </cell>
          <cell r="U2466">
            <v>1</v>
          </cell>
          <cell r="V2466" t="str">
            <v>NUEVOS - 2008</v>
          </cell>
          <cell r="W2466">
            <v>3083</v>
          </cell>
        </row>
        <row r="2467">
          <cell r="B2467" t="str">
            <v>B05-18725-00000</v>
          </cell>
          <cell r="C2467" t="str">
            <v>DOTACION DE LUMINARIAS PASEO KOLPIN</v>
          </cell>
          <cell r="D2467" t="str">
            <v>TEJADA RECTANGULAR</v>
          </cell>
          <cell r="E2467">
            <v>1</v>
          </cell>
          <cell r="F2467" t="str">
            <v>DISTRITO - 1</v>
          </cell>
          <cell r="G2467" t="str">
            <v>RI-08</v>
          </cell>
          <cell r="H2467">
            <v>173260</v>
          </cell>
          <cell r="I2467">
            <v>143409</v>
          </cell>
          <cell r="J2467">
            <v>29851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2</v>
          </cell>
          <cell r="R2467" t="str">
            <v>OBRAS Y MEDIO AMBIENTE</v>
          </cell>
          <cell r="S2467">
            <v>17</v>
          </cell>
          <cell r="T2467" t="str">
            <v>ALUMBRADO PUBLICO</v>
          </cell>
          <cell r="U2467">
            <v>1</v>
          </cell>
          <cell r="V2467" t="str">
            <v>NUEVOS - 2008</v>
          </cell>
          <cell r="W2467">
            <v>3084</v>
          </cell>
        </row>
        <row r="2468">
          <cell r="B2468" t="str">
            <v>B05-19096-00000</v>
          </cell>
          <cell r="C2468" t="str">
            <v>ENLOSETADO CALLE 18  (COMPLEMENTACION)</v>
          </cell>
          <cell r="D2468" t="str">
            <v>TEJADA RECTANGULAR</v>
          </cell>
          <cell r="E2468">
            <v>1</v>
          </cell>
          <cell r="F2468" t="str">
            <v>DISTRITO - 1</v>
          </cell>
          <cell r="G2468" t="str">
            <v>RI-08</v>
          </cell>
          <cell r="H2468">
            <v>70000</v>
          </cell>
          <cell r="I2468">
            <v>0</v>
          </cell>
          <cell r="J2468">
            <v>70000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2</v>
          </cell>
          <cell r="R2468" t="str">
            <v>OBRAS Y MEDIO AMBIENTE</v>
          </cell>
          <cell r="S2468">
            <v>18</v>
          </cell>
          <cell r="T2468" t="str">
            <v>CONSTRUCCION Y MANTENIMIENTO DE CAMINOS VECINALES</v>
          </cell>
          <cell r="U2468">
            <v>1</v>
          </cell>
          <cell r="V2468" t="str">
            <v>NUEVOS - 2008</v>
          </cell>
          <cell r="W2468">
            <v>3085</v>
          </cell>
        </row>
        <row r="2469">
          <cell r="B2469" t="str">
            <v>B05-19109-00000</v>
          </cell>
          <cell r="C2469" t="str">
            <v>ENLOSETADO CALLE 6 (COMPLEMENTACION)</v>
          </cell>
          <cell r="D2469" t="str">
            <v>TEJADA RECTANGULAR</v>
          </cell>
          <cell r="E2469">
            <v>1</v>
          </cell>
          <cell r="F2469" t="str">
            <v>DISTRITO - 1</v>
          </cell>
          <cell r="G2469" t="str">
            <v>RI-08</v>
          </cell>
          <cell r="H2469">
            <v>186382</v>
          </cell>
          <cell r="I2469">
            <v>186382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2</v>
          </cell>
          <cell r="R2469" t="str">
            <v>OBRAS Y MEDIO AMBIENTE</v>
          </cell>
          <cell r="S2469">
            <v>18</v>
          </cell>
          <cell r="T2469" t="str">
            <v>CONSTRUCCION Y MANTENIMIENTO DE CAMINOS VECINALES</v>
          </cell>
          <cell r="U2469">
            <v>1</v>
          </cell>
          <cell r="V2469" t="str">
            <v>NUEVOS - 2008</v>
          </cell>
          <cell r="W2469">
            <v>3086</v>
          </cell>
        </row>
        <row r="2470">
          <cell r="B2470" t="str">
            <v>B05-19382-00000</v>
          </cell>
          <cell r="C2470" t="str">
            <v>MEJORAMIENTO  DE LA MURALLA   U.E. VICENTE TEJADA</v>
          </cell>
          <cell r="D2470" t="str">
            <v>TEJADA RECTANGULAR</v>
          </cell>
          <cell r="E2470">
            <v>1</v>
          </cell>
          <cell r="F2470" t="str">
            <v>DISTRITO - 1</v>
          </cell>
          <cell r="G2470" t="str">
            <v>RI-08</v>
          </cell>
          <cell r="H2470">
            <v>67267</v>
          </cell>
          <cell r="I2470">
            <v>0</v>
          </cell>
          <cell r="J2470">
            <v>67267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1</v>
          </cell>
          <cell r="R2470" t="str">
            <v>PROTECCION SOCIAL</v>
          </cell>
          <cell r="S2470">
            <v>1</v>
          </cell>
          <cell r="T2470" t="str">
            <v>SERVICIO DE EDUCACION</v>
          </cell>
          <cell r="U2470">
            <v>1</v>
          </cell>
          <cell r="V2470" t="str">
            <v>NUEVOS - 2008</v>
          </cell>
          <cell r="W2470">
            <v>3087</v>
          </cell>
        </row>
        <row r="2471">
          <cell r="B2471" t="str">
            <v>B05-18383-00000</v>
          </cell>
          <cell r="C2471" t="str">
            <v xml:space="preserve">CONSTRUCCION DE SALA PARA PREPARTOS EN CENTRO DE SALUD VILLA EXALTACION </v>
          </cell>
          <cell r="D2471" t="str">
            <v>VILLA EXALTACIÓN  2DA. SECCIÓN</v>
          </cell>
          <cell r="E2471">
            <v>1</v>
          </cell>
          <cell r="F2471" t="str">
            <v>DISTRITO - 1</v>
          </cell>
          <cell r="G2471" t="str">
            <v>RI-08</v>
          </cell>
          <cell r="H2471">
            <v>30000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30000</v>
          </cell>
          <cell r="P2471">
            <v>0</v>
          </cell>
          <cell r="Q2471">
            <v>1</v>
          </cell>
          <cell r="R2471" t="str">
            <v>PROTECCION SOCIAL</v>
          </cell>
          <cell r="S2471">
            <v>2</v>
          </cell>
          <cell r="T2471" t="str">
            <v>SERVICIO DE SALUD</v>
          </cell>
          <cell r="U2471">
            <v>1</v>
          </cell>
          <cell r="V2471" t="str">
            <v>NUEVOS - 2008</v>
          </cell>
          <cell r="W2471">
            <v>3088</v>
          </cell>
        </row>
        <row r="2472">
          <cell r="B2472" t="str">
            <v>B05-18927-00000</v>
          </cell>
          <cell r="C2472" t="str">
            <v>DOTACION MATERIALES DE CONSTRUCCION  PARA ENLOSETADO DE LA CALLE  8</v>
          </cell>
          <cell r="D2472" t="str">
            <v>VILLA EXALTACIÓN  2DA. SECCIÓN</v>
          </cell>
          <cell r="E2472">
            <v>1</v>
          </cell>
          <cell r="F2472" t="str">
            <v>DISTRITO - 1</v>
          </cell>
          <cell r="G2472" t="str">
            <v>RI-08</v>
          </cell>
          <cell r="H2472">
            <v>77842</v>
          </cell>
          <cell r="I2472">
            <v>55000</v>
          </cell>
          <cell r="J2472">
            <v>22842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2</v>
          </cell>
          <cell r="R2472" t="str">
            <v>OBRAS Y MEDIO AMBIENTE</v>
          </cell>
          <cell r="S2472">
            <v>18</v>
          </cell>
          <cell r="T2472" t="str">
            <v>CONSTRUCCION Y MANTENIMIENTO DE CAMINOS VECINALES</v>
          </cell>
          <cell r="U2472">
            <v>1</v>
          </cell>
          <cell r="V2472" t="str">
            <v>NUEVOS - 2008</v>
          </cell>
          <cell r="W2472">
            <v>3089</v>
          </cell>
        </row>
        <row r="2473">
          <cell r="B2473" t="str">
            <v>B05-18928-00000</v>
          </cell>
          <cell r="C2473" t="str">
            <v>DOTACION MATERIALES DE CONSTRUCCION  PARA ENLOSETADO DE LA CALLE "I"</v>
          </cell>
          <cell r="D2473" t="str">
            <v>VILLA EXALTACIÓN  2DA. SECCIÓN</v>
          </cell>
          <cell r="E2473">
            <v>1</v>
          </cell>
          <cell r="F2473" t="str">
            <v>DISTRITO - 1</v>
          </cell>
          <cell r="G2473" t="str">
            <v>RI-08</v>
          </cell>
          <cell r="H2473">
            <v>65338</v>
          </cell>
          <cell r="I2473">
            <v>49305</v>
          </cell>
          <cell r="J2473">
            <v>16033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2</v>
          </cell>
          <cell r="R2473" t="str">
            <v>OBRAS Y MEDIO AMBIENTE</v>
          </cell>
          <cell r="S2473">
            <v>18</v>
          </cell>
          <cell r="T2473" t="str">
            <v>CONSTRUCCION Y MANTENIMIENTO DE CAMINOS VECINALES</v>
          </cell>
          <cell r="U2473">
            <v>1</v>
          </cell>
          <cell r="V2473" t="str">
            <v>NUEVOS - 2008</v>
          </cell>
          <cell r="W2473">
            <v>3090</v>
          </cell>
        </row>
        <row r="2474">
          <cell r="B2474" t="str">
            <v>B05-18961-00000</v>
          </cell>
          <cell r="C2474" t="str">
            <v>DOTACION MATERIALES DE CONSTRUCCION PARA ENLOSETADO DE LA CALLE "G"</v>
          </cell>
          <cell r="D2474" t="str">
            <v>VILLA EXALTACIÓN  2DA. SECCIÓN</v>
          </cell>
          <cell r="E2474">
            <v>1</v>
          </cell>
          <cell r="F2474" t="str">
            <v>DISTRITO - 1</v>
          </cell>
          <cell r="G2474" t="str">
            <v>RI-08</v>
          </cell>
          <cell r="H2474">
            <v>85280</v>
          </cell>
          <cell r="I2474">
            <v>85280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2</v>
          </cell>
          <cell r="R2474" t="str">
            <v>OBRAS Y MEDIO AMBIENTE</v>
          </cell>
          <cell r="S2474">
            <v>18</v>
          </cell>
          <cell r="T2474" t="str">
            <v>CONSTRUCCION Y MANTENIMIENTO DE CAMINOS VECINALES</v>
          </cell>
          <cell r="U2474">
            <v>1</v>
          </cell>
          <cell r="V2474" t="str">
            <v>NUEVOS - 2008</v>
          </cell>
          <cell r="W2474">
            <v>3091</v>
          </cell>
        </row>
        <row r="2475">
          <cell r="B2475" t="str">
            <v>B05-19108-00000</v>
          </cell>
          <cell r="C2475" t="str">
            <v>ENLOSETADO CALLE 5 "COMERCIO"</v>
          </cell>
          <cell r="D2475" t="str">
            <v>VILLA EXALTACIÓN  2DA. SECCIÓN</v>
          </cell>
          <cell r="E2475">
            <v>1</v>
          </cell>
          <cell r="F2475" t="str">
            <v>DISTRITO - 1</v>
          </cell>
          <cell r="G2475" t="str">
            <v>RI-08</v>
          </cell>
          <cell r="H2475">
            <v>161280</v>
          </cell>
          <cell r="I2475">
            <v>106280</v>
          </cell>
          <cell r="J2475">
            <v>0</v>
          </cell>
          <cell r="K2475">
            <v>55000</v>
          </cell>
          <cell r="L2475">
            <v>0</v>
          </cell>
          <cell r="M2475">
            <v>0</v>
          </cell>
          <cell r="N2475">
            <v>55000</v>
          </cell>
          <cell r="O2475">
            <v>0</v>
          </cell>
          <cell r="P2475">
            <v>0</v>
          </cell>
          <cell r="Q2475">
            <v>2</v>
          </cell>
          <cell r="R2475" t="str">
            <v>OBRAS Y MEDIO AMBIENTE</v>
          </cell>
          <cell r="S2475">
            <v>18</v>
          </cell>
          <cell r="T2475" t="str">
            <v>CONSTRUCCION Y MANTENIMIENTO DE CAMINOS VECINALES</v>
          </cell>
          <cell r="U2475">
            <v>1</v>
          </cell>
          <cell r="V2475" t="str">
            <v>NUEVOS - 2008</v>
          </cell>
          <cell r="W2475">
            <v>3092</v>
          </cell>
        </row>
        <row r="2476">
          <cell r="B2476" t="str">
            <v>B05-19423-00000</v>
          </cell>
          <cell r="C2476" t="str">
            <v>REFACCIÓN DE AMBIENTES EN CENTRO EDUCATIVO  INFANTIL "PULGARCITOS"</v>
          </cell>
          <cell r="D2476" t="str">
            <v>VILLA EXALTACIÓN  2DA. SECCIÓN</v>
          </cell>
          <cell r="E2476">
            <v>1</v>
          </cell>
          <cell r="F2476" t="str">
            <v>DISTRITO - 1</v>
          </cell>
          <cell r="G2476" t="str">
            <v>RI-08</v>
          </cell>
          <cell r="H2476">
            <v>11697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11697</v>
          </cell>
          <cell r="P2476">
            <v>0</v>
          </cell>
          <cell r="Q2476">
            <v>1</v>
          </cell>
          <cell r="R2476" t="str">
            <v>PROTECCION SOCIAL</v>
          </cell>
          <cell r="S2476">
            <v>1</v>
          </cell>
          <cell r="T2476" t="str">
            <v>SERVICIO DE EDUCACION</v>
          </cell>
          <cell r="U2476">
            <v>1</v>
          </cell>
          <cell r="V2476" t="str">
            <v>NUEVOS - 2008</v>
          </cell>
          <cell r="W2476">
            <v>3093</v>
          </cell>
        </row>
        <row r="2477">
          <cell r="B2477" t="str">
            <v>B05-18407-00000</v>
          </cell>
          <cell r="C2477" t="str">
            <v>CONSTRUCCION GRADERIAS PARA CANCHAS MULTIPLES</v>
          </cell>
          <cell r="D2477" t="str">
            <v>VILLA EXALTACION 1RA. SECCION</v>
          </cell>
          <cell r="E2477">
            <v>1</v>
          </cell>
          <cell r="F2477" t="str">
            <v>DISTRITO - 1</v>
          </cell>
          <cell r="G2477" t="str">
            <v>RI-08</v>
          </cell>
          <cell r="H2477">
            <v>32211</v>
          </cell>
          <cell r="I2477">
            <v>32211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2</v>
          </cell>
          <cell r="R2477" t="str">
            <v>OBRAS Y MEDIO AMBIENTE</v>
          </cell>
          <cell r="S2477">
            <v>12</v>
          </cell>
          <cell r="T2477" t="str">
            <v>INFRAESTRUCTURA URBANA Y RURAL</v>
          </cell>
          <cell r="U2477">
            <v>1</v>
          </cell>
          <cell r="V2477" t="str">
            <v>NUEVOS - 2008</v>
          </cell>
          <cell r="W2477">
            <v>3094</v>
          </cell>
        </row>
        <row r="2478">
          <cell r="B2478" t="str">
            <v>B05-18552-00000</v>
          </cell>
          <cell r="C2478" t="str">
            <v xml:space="preserve">DOTACION DE 2 JUEGOS DE ARCOS INTEGRADOS </v>
          </cell>
          <cell r="D2478" t="str">
            <v>VILLA EXALTACION 1RA. SECCION</v>
          </cell>
          <cell r="E2478">
            <v>1</v>
          </cell>
          <cell r="F2478" t="str">
            <v>DISTRITO - 1</v>
          </cell>
          <cell r="G2478" t="str">
            <v>RI-08</v>
          </cell>
          <cell r="H2478">
            <v>9000</v>
          </cell>
          <cell r="I2478">
            <v>0</v>
          </cell>
          <cell r="J2478">
            <v>9000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2</v>
          </cell>
          <cell r="R2478" t="str">
            <v>OBRAS Y MEDIO AMBIENTE</v>
          </cell>
          <cell r="S2478">
            <v>12</v>
          </cell>
          <cell r="T2478" t="str">
            <v>INFRAESTRUCTURA URBANA Y RURAL</v>
          </cell>
          <cell r="U2478">
            <v>1</v>
          </cell>
          <cell r="V2478" t="str">
            <v>NUEVOS - 2008</v>
          </cell>
          <cell r="W2478">
            <v>3095</v>
          </cell>
        </row>
        <row r="2479">
          <cell r="B2479" t="str">
            <v>B05-18871-00000</v>
          </cell>
          <cell r="C2479" t="str">
            <v>DOTACION DE PUERTA GARAJE PARA CENTRO INFANTIL</v>
          </cell>
          <cell r="D2479" t="str">
            <v>VILLA EXALTACION 1RA. SECCION</v>
          </cell>
          <cell r="E2479">
            <v>1</v>
          </cell>
          <cell r="F2479" t="str">
            <v>DISTRITO - 1</v>
          </cell>
          <cell r="G2479" t="str">
            <v>RI-08</v>
          </cell>
          <cell r="H2479">
            <v>5000</v>
          </cell>
          <cell r="I2479">
            <v>2237</v>
          </cell>
          <cell r="J2479">
            <v>2763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2</v>
          </cell>
          <cell r="R2479" t="str">
            <v>OBRAS Y MEDIO AMBIENTE</v>
          </cell>
          <cell r="S2479">
            <v>12</v>
          </cell>
          <cell r="T2479" t="str">
            <v>INFRAESTRUCTURA URBANA Y RURAL</v>
          </cell>
          <cell r="U2479">
            <v>1</v>
          </cell>
          <cell r="V2479" t="str">
            <v>NUEVOS - 2008</v>
          </cell>
          <cell r="W2479">
            <v>3096</v>
          </cell>
        </row>
        <row r="2480">
          <cell r="B2480" t="str">
            <v>B05-18929-00000</v>
          </cell>
          <cell r="C2480" t="str">
            <v>DOTACION MATERIALES DE CONSTRUCCION  PARA ENLOSETADO DE LA CALLE 4 (ENTRE AV. CARACAS Y SAN SALVADOR)</v>
          </cell>
          <cell r="D2480" t="str">
            <v>VILLA EXALTACION 1RA. SECCION</v>
          </cell>
          <cell r="E2480">
            <v>1</v>
          </cell>
          <cell r="F2480" t="str">
            <v>DISTRITO - 1</v>
          </cell>
          <cell r="G2480" t="str">
            <v>RI-08</v>
          </cell>
          <cell r="H2480">
            <v>130000</v>
          </cell>
          <cell r="I2480">
            <v>130000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2</v>
          </cell>
          <cell r="R2480" t="str">
            <v>OBRAS Y MEDIO AMBIENTE</v>
          </cell>
          <cell r="S2480">
            <v>18</v>
          </cell>
          <cell r="T2480" t="str">
            <v>CONSTRUCCION Y MANTENIMIENTO DE CAMINOS VECINALES</v>
          </cell>
          <cell r="U2480">
            <v>1</v>
          </cell>
          <cell r="V2480" t="str">
            <v>NUEVOS - 2008</v>
          </cell>
          <cell r="W2480">
            <v>3097</v>
          </cell>
        </row>
        <row r="2481">
          <cell r="B2481" t="str">
            <v>B05-18930-00000</v>
          </cell>
          <cell r="C2481" t="str">
            <v>DOTACION MATERIALES DE CONSTRUCCION  PARA ENLOSETADO DE LA CALLE 5 (ENTRE AV. GUATEMALA Y AV. MEXICO)</v>
          </cell>
          <cell r="D2481" t="str">
            <v>VILLA EXALTACION 1RA. SECCION</v>
          </cell>
          <cell r="E2481">
            <v>1</v>
          </cell>
          <cell r="F2481" t="str">
            <v>DISTRITO - 1</v>
          </cell>
          <cell r="G2481" t="str">
            <v>RI-08</v>
          </cell>
          <cell r="H2481">
            <v>123000</v>
          </cell>
          <cell r="I2481">
            <v>123000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2</v>
          </cell>
          <cell r="R2481" t="str">
            <v>OBRAS Y MEDIO AMBIENTE</v>
          </cell>
          <cell r="S2481">
            <v>18</v>
          </cell>
          <cell r="T2481" t="str">
            <v>CONSTRUCCION Y MANTENIMIENTO DE CAMINOS VECINALES</v>
          </cell>
          <cell r="U2481">
            <v>1</v>
          </cell>
          <cell r="V2481" t="str">
            <v>NUEVOS - 2008</v>
          </cell>
          <cell r="W2481">
            <v>3098</v>
          </cell>
        </row>
        <row r="2482">
          <cell r="B2482" t="str">
            <v>B05-18941-00000</v>
          </cell>
          <cell r="C2482" t="str">
            <v>DOTACION MATERIALES DE CONSTRUCCION PARA CANCHAS PLAZA 14 DE SEPTIEMBRE</v>
          </cell>
          <cell r="D2482" t="str">
            <v>VILLA EXALTACION 1RA. SECCION</v>
          </cell>
          <cell r="E2482">
            <v>1</v>
          </cell>
          <cell r="F2482" t="str">
            <v>DISTRITO - 1</v>
          </cell>
          <cell r="G2482" t="str">
            <v>RI-08</v>
          </cell>
          <cell r="H2482">
            <v>18150</v>
          </cell>
          <cell r="I2482">
            <v>0</v>
          </cell>
          <cell r="J2482">
            <v>18150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2</v>
          </cell>
          <cell r="R2482" t="str">
            <v>OBRAS Y MEDIO AMBIENTE</v>
          </cell>
          <cell r="S2482">
            <v>12</v>
          </cell>
          <cell r="T2482" t="str">
            <v>INFRAESTRUCTURA URBANA Y RURAL</v>
          </cell>
          <cell r="U2482">
            <v>1</v>
          </cell>
          <cell r="V2482" t="str">
            <v>NUEVOS - 2008</v>
          </cell>
          <cell r="W2482">
            <v>3099</v>
          </cell>
        </row>
        <row r="2483">
          <cell r="B2483" t="str">
            <v>B05-18962-00000</v>
          </cell>
          <cell r="C2483" t="str">
            <v>DOTACION MATERIALES DE CONSTRUCCION PARA ENLOSETADO DE LA CALLE 1 (ENTRE AV. CARACAS Y SAN SALVADOR)</v>
          </cell>
          <cell r="D2483" t="str">
            <v>VILLA EXALTACION 1RA. SECCION</v>
          </cell>
          <cell r="E2483">
            <v>1</v>
          </cell>
          <cell r="F2483" t="str">
            <v>DISTRITO - 1</v>
          </cell>
          <cell r="G2483" t="str">
            <v>RI-08</v>
          </cell>
          <cell r="H2483">
            <v>116000</v>
          </cell>
          <cell r="I2483">
            <v>116000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2</v>
          </cell>
          <cell r="R2483" t="str">
            <v>OBRAS Y MEDIO AMBIENTE</v>
          </cell>
          <cell r="S2483">
            <v>18</v>
          </cell>
          <cell r="T2483" t="str">
            <v>CONSTRUCCION Y MANTENIMIENTO DE CAMINOS VECINALES</v>
          </cell>
          <cell r="U2483">
            <v>1</v>
          </cell>
          <cell r="V2483" t="str">
            <v>NUEVOS - 2008</v>
          </cell>
          <cell r="W2483">
            <v>3100</v>
          </cell>
        </row>
        <row r="2484">
          <cell r="B2484" t="str">
            <v>B05-18963-00000</v>
          </cell>
          <cell r="C2484" t="str">
            <v>DOTACION MATERIALES DE CONSTRUCCION PARA ENLOSETADO DE LA CALLE 4 (ENTRE AV. GUATEMALA Y AV. MEXICO)</v>
          </cell>
          <cell r="D2484" t="str">
            <v>VILLA EXALTACION 1RA. SECCION</v>
          </cell>
          <cell r="E2484">
            <v>1</v>
          </cell>
          <cell r="F2484" t="str">
            <v>DISTRITO - 1</v>
          </cell>
          <cell r="G2484" t="str">
            <v>RI-08</v>
          </cell>
          <cell r="H2484">
            <v>108000</v>
          </cell>
          <cell r="I2484">
            <v>108000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2</v>
          </cell>
          <cell r="R2484" t="str">
            <v>OBRAS Y MEDIO AMBIENTE</v>
          </cell>
          <cell r="S2484">
            <v>18</v>
          </cell>
          <cell r="T2484" t="str">
            <v>CONSTRUCCION Y MANTENIMIENTO DE CAMINOS VECINALES</v>
          </cell>
          <cell r="U2484">
            <v>1</v>
          </cell>
          <cell r="V2484" t="str">
            <v>NUEVOS - 2008</v>
          </cell>
          <cell r="W2484">
            <v>3101</v>
          </cell>
        </row>
        <row r="2485">
          <cell r="B2485" t="str">
            <v>B05-18964-00000</v>
          </cell>
          <cell r="C2485" t="str">
            <v>DOTACION MATERIALES DE CONSTRUCCION PARA ENLOSETADO DE LA CALLE 6 (ENTRE GUATEMALA Y AV. MEXICO)</v>
          </cell>
          <cell r="D2485" t="str">
            <v>VILLA EXALTACION 1RA. SECCION</v>
          </cell>
          <cell r="E2485">
            <v>1</v>
          </cell>
          <cell r="F2485" t="str">
            <v>DISTRITO - 1</v>
          </cell>
          <cell r="G2485" t="str">
            <v>RI-08</v>
          </cell>
          <cell r="H2485">
            <v>107000</v>
          </cell>
          <cell r="I2485">
            <v>46418</v>
          </cell>
          <cell r="J2485">
            <v>60582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2</v>
          </cell>
          <cell r="R2485" t="str">
            <v>OBRAS Y MEDIO AMBIENTE</v>
          </cell>
          <cell r="S2485">
            <v>18</v>
          </cell>
          <cell r="T2485" t="str">
            <v>CONSTRUCCION Y MANTENIMIENTO DE CAMINOS VECINALES</v>
          </cell>
          <cell r="U2485">
            <v>1</v>
          </cell>
          <cell r="V2485" t="str">
            <v>NUEVOS - 2008</v>
          </cell>
          <cell r="W2485">
            <v>3102</v>
          </cell>
        </row>
        <row r="2486">
          <cell r="B2486" t="str">
            <v>B05-19453-00000</v>
          </cell>
          <cell r="C2486" t="str">
            <v>VACIADO PISO DE ACERA CALLES 6 Y 7, PARTE BAJA 2 Y 5 PARTE ALTA</v>
          </cell>
          <cell r="D2486" t="str">
            <v>VILLA EXALTACION 1RA. SECCION</v>
          </cell>
          <cell r="E2486">
            <v>1</v>
          </cell>
          <cell r="F2486" t="str">
            <v>DISTRITO - 1</v>
          </cell>
          <cell r="G2486" t="str">
            <v>RI-08</v>
          </cell>
          <cell r="H2486">
            <v>11930</v>
          </cell>
          <cell r="I2486">
            <v>0</v>
          </cell>
          <cell r="J2486">
            <v>11930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2</v>
          </cell>
          <cell r="R2486" t="str">
            <v>OBRAS Y MEDIO AMBIENTE</v>
          </cell>
          <cell r="S2486">
            <v>18</v>
          </cell>
          <cell r="T2486" t="str">
            <v>CONSTRUCCION Y MANTENIMIENTO DE CAMINOS VECINALES</v>
          </cell>
          <cell r="U2486">
            <v>1</v>
          </cell>
          <cell r="V2486" t="str">
            <v>NUEVOS - 2008</v>
          </cell>
          <cell r="W2486">
            <v>3103</v>
          </cell>
        </row>
        <row r="2487">
          <cell r="B2487" t="str">
            <v>B05-18933-00000</v>
          </cell>
          <cell r="C2487" t="str">
            <v>DOTACION MATERIALES DE CONSTRUCCION  PARA ENLOSETADO DE LA CALLE JORNADA</v>
          </cell>
          <cell r="D2487" t="str">
            <v>VILLA EXALTACIÓN 3RA. SECCIÓN</v>
          </cell>
          <cell r="E2487">
            <v>1</v>
          </cell>
          <cell r="F2487" t="str">
            <v>DISTRITO - 1</v>
          </cell>
          <cell r="G2487" t="str">
            <v>RI-08</v>
          </cell>
          <cell r="H2487">
            <v>83391</v>
          </cell>
          <cell r="I2487">
            <v>83391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2</v>
          </cell>
          <cell r="R2487" t="str">
            <v>OBRAS Y MEDIO AMBIENTE</v>
          </cell>
          <cell r="S2487">
            <v>18</v>
          </cell>
          <cell r="T2487" t="str">
            <v>CONSTRUCCION Y MANTENIMIENTO DE CAMINOS VECINALES</v>
          </cell>
          <cell r="U2487">
            <v>1</v>
          </cell>
          <cell r="V2487" t="str">
            <v>NUEVOS - 2008</v>
          </cell>
          <cell r="W2487">
            <v>3104</v>
          </cell>
        </row>
        <row r="2488">
          <cell r="B2488" t="str">
            <v>B05-18959-00000</v>
          </cell>
          <cell r="C2488" t="str">
            <v>DOTACIÓN MATERIALES DE CONSTRUCCION PARA ENLOSETADO DE LA CALLE  HOY</v>
          </cell>
          <cell r="D2488" t="str">
            <v>VILLA EXALTACIÓN 3RA. SECCIÓN</v>
          </cell>
          <cell r="E2488">
            <v>1</v>
          </cell>
          <cell r="F2488" t="str">
            <v>DISTRITO - 1</v>
          </cell>
          <cell r="G2488" t="str">
            <v>RI-08</v>
          </cell>
          <cell r="H2488">
            <v>93102</v>
          </cell>
          <cell r="I2488">
            <v>93102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2</v>
          </cell>
          <cell r="R2488" t="str">
            <v>OBRAS Y MEDIO AMBIENTE</v>
          </cell>
          <cell r="S2488">
            <v>18</v>
          </cell>
          <cell r="T2488" t="str">
            <v>CONSTRUCCION Y MANTENIMIENTO DE CAMINOS VECINALES</v>
          </cell>
          <cell r="U2488">
            <v>1</v>
          </cell>
          <cell r="V2488" t="str">
            <v>NUEVOS - 2008</v>
          </cell>
          <cell r="W2488">
            <v>3105</v>
          </cell>
        </row>
        <row r="2489">
          <cell r="B2489" t="str">
            <v>B05-18970-00000</v>
          </cell>
          <cell r="C2489" t="str">
            <v>DOTACIÓN MATERIALES DE CONSTRUCCION PARA ENLOSETADO DE LA CALLE EL DIARIO</v>
          </cell>
          <cell r="D2489" t="str">
            <v>VILLA EXALTACIÓN 3RA. SECCIÓN</v>
          </cell>
          <cell r="E2489">
            <v>1</v>
          </cell>
          <cell r="F2489" t="str">
            <v>DISTRITO - 1</v>
          </cell>
          <cell r="G2489" t="str">
            <v>RI-08</v>
          </cell>
          <cell r="H2489">
            <v>109602</v>
          </cell>
          <cell r="I2489">
            <v>109602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2</v>
          </cell>
          <cell r="R2489" t="str">
            <v>OBRAS Y MEDIO AMBIENTE</v>
          </cell>
          <cell r="S2489">
            <v>18</v>
          </cell>
          <cell r="T2489" t="str">
            <v>CONSTRUCCION Y MANTENIMIENTO DE CAMINOS VECINALES</v>
          </cell>
          <cell r="U2489">
            <v>1</v>
          </cell>
          <cell r="V2489" t="str">
            <v>NUEVOS - 2008</v>
          </cell>
          <cell r="W2489">
            <v>3106</v>
          </cell>
        </row>
        <row r="2490">
          <cell r="B2490" t="str">
            <v>B05-18971-00000</v>
          </cell>
          <cell r="C2490" t="str">
            <v>DOTACION MATERIALES DE CONSTRUCCION PARA ENLOSETADO DE LA CALLE LA RAZON</v>
          </cell>
          <cell r="D2490" t="str">
            <v>VILLA EXALTACIÓN 3RA. SECCIÓN</v>
          </cell>
          <cell r="E2490">
            <v>1</v>
          </cell>
          <cell r="F2490" t="str">
            <v>DISTRITO - 1</v>
          </cell>
          <cell r="G2490" t="str">
            <v>RI-08</v>
          </cell>
          <cell r="H2490">
            <v>68745</v>
          </cell>
          <cell r="I2490">
            <v>68745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2</v>
          </cell>
          <cell r="R2490" t="str">
            <v>OBRAS Y MEDIO AMBIENTE</v>
          </cell>
          <cell r="S2490">
            <v>18</v>
          </cell>
          <cell r="T2490" t="str">
            <v>CONSTRUCCION Y MANTENIMIENTO DE CAMINOS VECINALES</v>
          </cell>
          <cell r="U2490">
            <v>1</v>
          </cell>
          <cell r="V2490" t="str">
            <v>NUEVOS - 2008</v>
          </cell>
          <cell r="W2490">
            <v>3107</v>
          </cell>
        </row>
        <row r="2491">
          <cell r="B2491" t="str">
            <v>B05-18974-00000</v>
          </cell>
          <cell r="C2491" t="str">
            <v>DOTACION MATERIALES DE CONSTRUCCION PARA ENLOSETADO DE LA CALLE PRIMERA PLANA</v>
          </cell>
          <cell r="D2491" t="str">
            <v>VILLA EXALTACIÓN 3RA. SECCIÓN</v>
          </cell>
          <cell r="E2491">
            <v>1</v>
          </cell>
          <cell r="F2491" t="str">
            <v>DISTRITO - 1</v>
          </cell>
          <cell r="G2491" t="str">
            <v>RI-08</v>
          </cell>
          <cell r="H2491">
            <v>162562</v>
          </cell>
          <cell r="I2491">
            <v>162562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2</v>
          </cell>
          <cell r="R2491" t="str">
            <v>OBRAS Y MEDIO AMBIENTE</v>
          </cell>
          <cell r="S2491">
            <v>18</v>
          </cell>
          <cell r="T2491" t="str">
            <v>CONSTRUCCION Y MANTENIMIENTO DE CAMINOS VECINALES</v>
          </cell>
          <cell r="U2491">
            <v>1</v>
          </cell>
          <cell r="V2491" t="str">
            <v>NUEVOS - 2008</v>
          </cell>
          <cell r="W2491">
            <v>3108</v>
          </cell>
        </row>
        <row r="2492">
          <cell r="B2492" t="str">
            <v>B05-19261-00000</v>
          </cell>
          <cell r="C2492" t="str">
            <v>ENLOSETADO DE LA CALLE ULTIMA HORA</v>
          </cell>
          <cell r="D2492" t="str">
            <v>VILLA EXALTACIÓN 3RA. SECCIÓN</v>
          </cell>
          <cell r="E2492">
            <v>1</v>
          </cell>
          <cell r="F2492" t="str">
            <v>DISTRITO - 1</v>
          </cell>
          <cell r="G2492" t="str">
            <v>RI-08</v>
          </cell>
          <cell r="H2492">
            <v>72000</v>
          </cell>
          <cell r="I2492">
            <v>72000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2</v>
          </cell>
          <cell r="R2492" t="str">
            <v>OBRAS Y MEDIO AMBIENTE</v>
          </cell>
          <cell r="S2492">
            <v>18</v>
          </cell>
          <cell r="T2492" t="str">
            <v>CONSTRUCCION Y MANTENIMIENTO DE CAMINOS VECINALES</v>
          </cell>
          <cell r="U2492">
            <v>1</v>
          </cell>
          <cell r="V2492" t="str">
            <v>NUEVOS - 2008</v>
          </cell>
          <cell r="W2492">
            <v>3109</v>
          </cell>
        </row>
        <row r="2493">
          <cell r="B2493" t="str">
            <v>B05-18549-00000</v>
          </cell>
          <cell r="C2493" t="str">
            <v>DOTACION MATERIALES PARA EMPEDRADO DE LA CALLE B (DESDE CALLE 6 HASTA AV. ACHOCALLA)</v>
          </cell>
          <cell r="D2493" t="str">
            <v>VILLA SANTA ROSA</v>
          </cell>
          <cell r="E2493">
            <v>1</v>
          </cell>
          <cell r="F2493" t="str">
            <v>DISTRITO - 1</v>
          </cell>
          <cell r="G2493" t="str">
            <v>RI-08</v>
          </cell>
          <cell r="H2493">
            <v>7000</v>
          </cell>
          <cell r="I2493">
            <v>7000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2</v>
          </cell>
          <cell r="R2493" t="str">
            <v>OBRAS Y MEDIO AMBIENTE</v>
          </cell>
          <cell r="S2493">
            <v>18</v>
          </cell>
          <cell r="T2493" t="str">
            <v>CONSTRUCCION Y MANTENIMIENTO DE CAMINOS VECINALES</v>
          </cell>
          <cell r="U2493">
            <v>1</v>
          </cell>
          <cell r="V2493" t="str">
            <v>NUEVOS - 2008</v>
          </cell>
          <cell r="W2493">
            <v>3110</v>
          </cell>
        </row>
        <row r="2494">
          <cell r="B2494" t="str">
            <v>B05-18722-00000</v>
          </cell>
          <cell r="C2494" t="str">
            <v xml:space="preserve">DOTACION DE LUMINARIAS PARA ALUMBRADO PUBLICO </v>
          </cell>
          <cell r="D2494" t="str">
            <v>VILLA SANTA ROSA</v>
          </cell>
          <cell r="E2494">
            <v>1</v>
          </cell>
          <cell r="F2494" t="str">
            <v>DISTRITO - 1</v>
          </cell>
          <cell r="G2494" t="str">
            <v>RI-08</v>
          </cell>
          <cell r="H2494">
            <v>100000</v>
          </cell>
          <cell r="I2494">
            <v>0</v>
          </cell>
          <cell r="J2494">
            <v>100000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2</v>
          </cell>
          <cell r="R2494" t="str">
            <v>OBRAS Y MEDIO AMBIENTE</v>
          </cell>
          <cell r="S2494">
            <v>17</v>
          </cell>
          <cell r="T2494" t="str">
            <v>ALUMBRADO PUBLICO</v>
          </cell>
          <cell r="U2494">
            <v>1</v>
          </cell>
          <cell r="V2494" t="str">
            <v>NUEVOS - 2008</v>
          </cell>
          <cell r="W2494">
            <v>3111</v>
          </cell>
        </row>
        <row r="2495">
          <cell r="B2495" t="str">
            <v>B05-18998-00000</v>
          </cell>
          <cell r="C2495" t="str">
            <v>DOTACION MATERIALES PARA EMPEDERADO DE LA CALLE A-1 (DESDE CALLE 6 HASTA AV. ACHOCALLA)</v>
          </cell>
          <cell r="D2495" t="str">
            <v>VILLA SANTA ROSA</v>
          </cell>
          <cell r="E2495">
            <v>1</v>
          </cell>
          <cell r="F2495" t="str">
            <v>DISTRITO - 1</v>
          </cell>
          <cell r="G2495" t="str">
            <v>RI-08</v>
          </cell>
          <cell r="H2495">
            <v>6872</v>
          </cell>
          <cell r="I2495">
            <v>6872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2</v>
          </cell>
          <cell r="R2495" t="str">
            <v>OBRAS Y MEDIO AMBIENTE</v>
          </cell>
          <cell r="S2495">
            <v>18</v>
          </cell>
          <cell r="T2495" t="str">
            <v>CONSTRUCCION Y MANTENIMIENTO DE CAMINOS VECINALES</v>
          </cell>
          <cell r="U2495">
            <v>1</v>
          </cell>
          <cell r="V2495" t="str">
            <v>NUEVOS - 2008</v>
          </cell>
          <cell r="W2495">
            <v>3112</v>
          </cell>
        </row>
        <row r="2496">
          <cell r="B2496" t="str">
            <v>B05-19000-00000</v>
          </cell>
          <cell r="C2496" t="str">
            <v>DOTACION MATERIALES PARA ENLOSETADO DE LA CALLE HUMBERTO CASTELL</v>
          </cell>
          <cell r="D2496" t="str">
            <v>VILLA SANTA ROSA</v>
          </cell>
          <cell r="E2496">
            <v>1</v>
          </cell>
          <cell r="F2496" t="str">
            <v>DISTRITO - 1</v>
          </cell>
          <cell r="G2496" t="str">
            <v>RI-08</v>
          </cell>
          <cell r="H2496">
            <v>80000</v>
          </cell>
          <cell r="I2496">
            <v>80000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2</v>
          </cell>
          <cell r="R2496" t="str">
            <v>OBRAS Y MEDIO AMBIENTE</v>
          </cell>
          <cell r="S2496">
            <v>18</v>
          </cell>
          <cell r="T2496" t="str">
            <v>CONSTRUCCION Y MANTENIMIENTO DE CAMINOS VECINALES</v>
          </cell>
          <cell r="U2496">
            <v>1</v>
          </cell>
          <cell r="V2496" t="str">
            <v>NUEVOS - 2008</v>
          </cell>
          <cell r="W2496">
            <v>3113</v>
          </cell>
        </row>
        <row r="2497">
          <cell r="B2497" t="str">
            <v>B05-19015-00000</v>
          </cell>
          <cell r="C2497" t="str">
            <v>EMPEDRADO CALLE G (COMPLEMENTACION)</v>
          </cell>
          <cell r="D2497" t="str">
            <v>VILLA SANTA ROSA</v>
          </cell>
          <cell r="E2497">
            <v>1</v>
          </cell>
          <cell r="F2497" t="str">
            <v>DISTRITO - 1</v>
          </cell>
          <cell r="G2497" t="str">
            <v>RI-08</v>
          </cell>
          <cell r="H2497">
            <v>35000</v>
          </cell>
          <cell r="I2497">
            <v>35000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2</v>
          </cell>
          <cell r="R2497" t="str">
            <v>OBRAS Y MEDIO AMBIENTE</v>
          </cell>
          <cell r="S2497">
            <v>18</v>
          </cell>
          <cell r="T2497" t="str">
            <v>CONSTRUCCION Y MANTENIMIENTO DE CAMINOS VECINALES</v>
          </cell>
          <cell r="U2497">
            <v>1</v>
          </cell>
          <cell r="V2497" t="str">
            <v>NUEVOS - 2008</v>
          </cell>
          <cell r="W2497">
            <v>3114</v>
          </cell>
        </row>
        <row r="2498">
          <cell r="B2498" t="str">
            <v>B05-19017-00000</v>
          </cell>
          <cell r="C2498" t="str">
            <v>EMPEDRADO CALLE J (DESDE CALLE 4 HASTA CALLE 6)</v>
          </cell>
          <cell r="D2498" t="str">
            <v>VILLA SANTA ROSA</v>
          </cell>
          <cell r="E2498">
            <v>1</v>
          </cell>
          <cell r="F2498" t="str">
            <v>DISTRITO - 1</v>
          </cell>
          <cell r="G2498" t="str">
            <v>RI-08</v>
          </cell>
          <cell r="H2498">
            <v>55000</v>
          </cell>
          <cell r="I2498">
            <v>55000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2</v>
          </cell>
          <cell r="R2498" t="str">
            <v>OBRAS Y MEDIO AMBIENTE</v>
          </cell>
          <cell r="S2498">
            <v>18</v>
          </cell>
          <cell r="T2498" t="str">
            <v>CONSTRUCCION Y MANTENIMIENTO DE CAMINOS VECINALES</v>
          </cell>
          <cell r="U2498">
            <v>1</v>
          </cell>
          <cell r="V2498" t="str">
            <v>NUEVOS - 2008</v>
          </cell>
          <cell r="W2498">
            <v>3115</v>
          </cell>
        </row>
        <row r="2499">
          <cell r="B2499" t="str">
            <v>B05-19135-00000</v>
          </cell>
          <cell r="C2499" t="str">
            <v>ENLOSETADO CALLE G (DESDE CALLE 6 HASTA CALLE 4)</v>
          </cell>
          <cell r="D2499" t="str">
            <v>VILLA SANTA ROSA</v>
          </cell>
          <cell r="E2499">
            <v>1</v>
          </cell>
          <cell r="F2499" t="str">
            <v>DISTRITO - 1</v>
          </cell>
          <cell r="G2499" t="str">
            <v>RI-08</v>
          </cell>
          <cell r="H2499">
            <v>225484</v>
          </cell>
          <cell r="I2499">
            <v>162825</v>
          </cell>
          <cell r="J2499">
            <v>62659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2</v>
          </cell>
          <cell r="R2499" t="str">
            <v>OBRAS Y MEDIO AMBIENTE</v>
          </cell>
          <cell r="S2499">
            <v>18</v>
          </cell>
          <cell r="T2499" t="str">
            <v>CONSTRUCCION Y MANTENIMIENTO DE CAMINOS VECINALES</v>
          </cell>
          <cell r="U2499">
            <v>1</v>
          </cell>
          <cell r="V2499" t="str">
            <v>NUEVOS - 2008</v>
          </cell>
          <cell r="W2499">
            <v>3116</v>
          </cell>
        </row>
        <row r="2500">
          <cell r="B2500" t="str">
            <v>B05-19241-00000</v>
          </cell>
          <cell r="C2500" t="str">
            <v>ENLOSETADO DE LA CALLE 3 (DESDE AV. CIVICA HASTA AV. ARICA)</v>
          </cell>
          <cell r="D2500" t="str">
            <v>VILLA SANTA ROSA</v>
          </cell>
          <cell r="E2500">
            <v>1</v>
          </cell>
          <cell r="F2500" t="str">
            <v>DISTRITO - 1</v>
          </cell>
          <cell r="G2500" t="str">
            <v>RI-08</v>
          </cell>
          <cell r="H2500">
            <v>335000</v>
          </cell>
          <cell r="I2500">
            <v>335000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2</v>
          </cell>
          <cell r="R2500" t="str">
            <v>OBRAS Y MEDIO AMBIENTE</v>
          </cell>
          <cell r="S2500">
            <v>18</v>
          </cell>
          <cell r="T2500" t="str">
            <v>CONSTRUCCION Y MANTENIMIENTO DE CAMINOS VECINALES</v>
          </cell>
          <cell r="U2500">
            <v>1</v>
          </cell>
          <cell r="V2500" t="str">
            <v>NUEVOS - 2008</v>
          </cell>
          <cell r="W2500">
            <v>3117</v>
          </cell>
        </row>
        <row r="2501">
          <cell r="B2501" t="str">
            <v>B05-19269-00000</v>
          </cell>
          <cell r="C2501" t="str">
            <v>ENLOSETADO PROLONGACIÓN CALLE 6</v>
          </cell>
          <cell r="D2501" t="str">
            <v>VILLA SANTA ROSA</v>
          </cell>
          <cell r="E2501">
            <v>1</v>
          </cell>
          <cell r="F2501" t="str">
            <v>DISTRITO - 1</v>
          </cell>
          <cell r="G2501" t="str">
            <v>RI-08</v>
          </cell>
          <cell r="H2501">
            <v>90000</v>
          </cell>
          <cell r="I2501">
            <v>90000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2</v>
          </cell>
          <cell r="R2501" t="str">
            <v>OBRAS Y MEDIO AMBIENTE</v>
          </cell>
          <cell r="S2501">
            <v>18</v>
          </cell>
          <cell r="T2501" t="str">
            <v>CONSTRUCCION Y MANTENIMIENTO DE CAMINOS VECINALES</v>
          </cell>
          <cell r="U2501">
            <v>1</v>
          </cell>
          <cell r="V2501" t="str">
            <v>NUEVOS - 2008</v>
          </cell>
          <cell r="W2501">
            <v>3118</v>
          </cell>
        </row>
        <row r="2502">
          <cell r="B2502" t="str">
            <v>B05-19289-00000</v>
          </cell>
          <cell r="C2502" t="str">
            <v>ENREJADO JARDINERA CENTRAL AV. CIVICA</v>
          </cell>
          <cell r="D2502" t="str">
            <v>VILLA SANTA ROSA</v>
          </cell>
          <cell r="E2502">
            <v>1</v>
          </cell>
          <cell r="F2502" t="str">
            <v>DISTRITO - 1</v>
          </cell>
          <cell r="G2502" t="str">
            <v>RI-08</v>
          </cell>
          <cell r="H2502">
            <v>10000</v>
          </cell>
          <cell r="I2502">
            <v>10000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2</v>
          </cell>
          <cell r="R2502" t="str">
            <v>OBRAS Y MEDIO AMBIENTE</v>
          </cell>
          <cell r="S2502">
            <v>14</v>
          </cell>
          <cell r="T2502" t="str">
            <v>DESARROLLO Y PRESERVACION DE MEDIO AMBIENTE</v>
          </cell>
          <cell r="U2502">
            <v>1</v>
          </cell>
          <cell r="V2502" t="str">
            <v>NUEVOS - 2008</v>
          </cell>
          <cell r="W2502">
            <v>3119</v>
          </cell>
        </row>
        <row r="2503">
          <cell r="B2503" t="str">
            <v>B05-18164-00000</v>
          </cell>
          <cell r="C2503" t="str">
            <v>CONSTRUCCION PARQUE (FASE I)</v>
          </cell>
          <cell r="D2503" t="str">
            <v>18 DE MAYO  CONVIFAG</v>
          </cell>
          <cell r="E2503">
            <v>2</v>
          </cell>
          <cell r="F2503" t="str">
            <v>DISTRITO - 2</v>
          </cell>
          <cell r="G2503" t="str">
            <v>RI-08</v>
          </cell>
          <cell r="H2503">
            <v>70000</v>
          </cell>
          <cell r="I2503">
            <v>70000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2</v>
          </cell>
          <cell r="R2503" t="str">
            <v>OBRAS Y MEDIO AMBIENTE</v>
          </cell>
          <cell r="S2503">
            <v>12</v>
          </cell>
          <cell r="T2503" t="str">
            <v>INFRAESTRUCTURA URBANA Y RURAL</v>
          </cell>
          <cell r="U2503">
            <v>1</v>
          </cell>
          <cell r="V2503" t="str">
            <v>NUEVOS - 2008</v>
          </cell>
          <cell r="W2503">
            <v>3120</v>
          </cell>
        </row>
        <row r="2504">
          <cell r="B2504" t="str">
            <v>B05-19286-00000</v>
          </cell>
          <cell r="C2504" t="str">
            <v>ENREJADO DE JARDINERAS MANZANOS A-B-C-D</v>
          </cell>
          <cell r="D2504" t="str">
            <v>18 DE MAYO  CONVIFAG</v>
          </cell>
          <cell r="E2504">
            <v>2</v>
          </cell>
          <cell r="F2504" t="str">
            <v>DISTRITO - 2</v>
          </cell>
          <cell r="G2504" t="str">
            <v>RI-08</v>
          </cell>
          <cell r="H2504">
            <v>27463</v>
          </cell>
          <cell r="I2504">
            <v>17656</v>
          </cell>
          <cell r="J2504">
            <v>9807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2</v>
          </cell>
          <cell r="R2504" t="str">
            <v>OBRAS Y MEDIO AMBIENTE</v>
          </cell>
          <cell r="S2504">
            <v>14</v>
          </cell>
          <cell r="T2504" t="str">
            <v>DESARROLLO Y PRESERVACION DE MEDIO AMBIENTE</v>
          </cell>
          <cell r="U2504">
            <v>1</v>
          </cell>
          <cell r="V2504" t="str">
            <v>NUEVOS - 2008</v>
          </cell>
          <cell r="W2504">
            <v>3121</v>
          </cell>
        </row>
        <row r="2505">
          <cell r="B2505" t="str">
            <v>B05-19433-00000</v>
          </cell>
          <cell r="C2505" t="str">
            <v>REFACCION PLAZA ARTEMIO CAMARGO</v>
          </cell>
          <cell r="D2505" t="str">
            <v>18 DE MAYO  CONVIFAG</v>
          </cell>
          <cell r="E2505">
            <v>2</v>
          </cell>
          <cell r="F2505" t="str">
            <v>DISTRITO - 2</v>
          </cell>
          <cell r="G2505" t="str">
            <v>RI-08</v>
          </cell>
          <cell r="H2505">
            <v>50000</v>
          </cell>
          <cell r="I2505">
            <v>0</v>
          </cell>
          <cell r="J2505">
            <v>50000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2</v>
          </cell>
          <cell r="R2505" t="str">
            <v>OBRAS Y MEDIO AMBIENTE</v>
          </cell>
          <cell r="S2505">
            <v>12</v>
          </cell>
          <cell r="T2505" t="str">
            <v>INFRAESTRUCTURA URBANA Y RURAL</v>
          </cell>
          <cell r="U2505">
            <v>1</v>
          </cell>
          <cell r="V2505" t="str">
            <v>NUEVOS - 2008</v>
          </cell>
          <cell r="W2505">
            <v>3122</v>
          </cell>
        </row>
        <row r="2506">
          <cell r="B2506" t="str">
            <v>B05-19204-00000</v>
          </cell>
          <cell r="C2506" t="str">
            <v>ENLOSETADO CALLES BASILDORN, 24 DE JUNIO Y FEDERICO ESCOBAR</v>
          </cell>
          <cell r="D2506" t="str">
            <v>21 DE DICIEMBRE</v>
          </cell>
          <cell r="E2506">
            <v>2</v>
          </cell>
          <cell r="F2506" t="str">
            <v>DISTRITO - 2</v>
          </cell>
          <cell r="G2506" t="str">
            <v>RI-08</v>
          </cell>
          <cell r="H2506">
            <v>141100</v>
          </cell>
          <cell r="I2506">
            <v>130262</v>
          </cell>
          <cell r="J2506">
            <v>0</v>
          </cell>
          <cell r="K2506">
            <v>10838</v>
          </cell>
          <cell r="L2506">
            <v>0</v>
          </cell>
          <cell r="M2506">
            <v>0</v>
          </cell>
          <cell r="N2506">
            <v>10838</v>
          </cell>
          <cell r="O2506">
            <v>0</v>
          </cell>
          <cell r="P2506">
            <v>0</v>
          </cell>
          <cell r="Q2506">
            <v>2</v>
          </cell>
          <cell r="R2506" t="str">
            <v>OBRAS Y MEDIO AMBIENTE</v>
          </cell>
          <cell r="S2506">
            <v>18</v>
          </cell>
          <cell r="T2506" t="str">
            <v>CONSTRUCCION Y MANTENIMIENTO DE CAMINOS VECINALES</v>
          </cell>
          <cell r="U2506">
            <v>1</v>
          </cell>
          <cell r="V2506" t="str">
            <v>NUEVOS - 2008</v>
          </cell>
          <cell r="W2506">
            <v>3123</v>
          </cell>
        </row>
        <row r="2507">
          <cell r="B2507" t="str">
            <v>B05-19283-00000</v>
          </cell>
          <cell r="C2507" t="str">
            <v>ENREJADO CENTRO PARQUE INFANTIL</v>
          </cell>
          <cell r="D2507" t="str">
            <v>21 DE DICIEMBRE</v>
          </cell>
          <cell r="E2507">
            <v>2</v>
          </cell>
          <cell r="F2507" t="str">
            <v>DISTRITO - 2</v>
          </cell>
          <cell r="G2507" t="str">
            <v>RI-08</v>
          </cell>
          <cell r="H2507">
            <v>61751</v>
          </cell>
          <cell r="I2507">
            <v>1944</v>
          </cell>
          <cell r="J2507">
            <v>59807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2</v>
          </cell>
          <cell r="R2507" t="str">
            <v>OBRAS Y MEDIO AMBIENTE</v>
          </cell>
          <cell r="S2507">
            <v>14</v>
          </cell>
          <cell r="T2507" t="str">
            <v>DESARROLLO Y PRESERVACION DE MEDIO AMBIENTE</v>
          </cell>
          <cell r="U2507">
            <v>1</v>
          </cell>
          <cell r="V2507" t="str">
            <v>NUEVOS - 2008</v>
          </cell>
          <cell r="W2507">
            <v>3124</v>
          </cell>
        </row>
        <row r="2508">
          <cell r="B2508" t="str">
            <v/>
          </cell>
          <cell r="C2508" t="str">
            <v>ALQUILER DE MAQUINARIA</v>
          </cell>
          <cell r="D2508" t="str">
            <v>6 DE JUNIO  MAGISTERIO</v>
          </cell>
          <cell r="E2508">
            <v>2</v>
          </cell>
          <cell r="F2508" t="str">
            <v>DISTRITO - 2</v>
          </cell>
          <cell r="G2508" t="str">
            <v>RI-08</v>
          </cell>
          <cell r="H2508">
            <v>80000</v>
          </cell>
          <cell r="I2508">
            <v>80000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2</v>
          </cell>
          <cell r="R2508" t="str">
            <v>OBRAS Y MEDIO AMBIENTE</v>
          </cell>
          <cell r="S2508">
            <v>18</v>
          </cell>
          <cell r="T2508" t="str">
            <v>CONSTRUCCION Y MANTENIMIENTO DE CAMINOS VECINALES</v>
          </cell>
          <cell r="U2508">
            <v>1</v>
          </cell>
          <cell r="V2508" t="str">
            <v>NUEVOS - 2008</v>
          </cell>
          <cell r="W2508">
            <v>3125</v>
          </cell>
        </row>
        <row r="2509">
          <cell r="B2509" t="str">
            <v>B05-18289-00000</v>
          </cell>
          <cell r="C2509" t="str">
            <v>CONSTRUCCION DE AMBIENTES ADMINISTRATIVOS U.E. 6 DE JUNIO</v>
          </cell>
          <cell r="D2509" t="str">
            <v>6 DE JUNIO  MAGISTERIO</v>
          </cell>
          <cell r="E2509">
            <v>2</v>
          </cell>
          <cell r="F2509" t="str">
            <v>DISTRITO - 2</v>
          </cell>
          <cell r="G2509" t="str">
            <v>RI-08</v>
          </cell>
          <cell r="H2509">
            <v>100000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100000</v>
          </cell>
          <cell r="P2509">
            <v>0</v>
          </cell>
          <cell r="Q2509">
            <v>1</v>
          </cell>
          <cell r="R2509" t="str">
            <v>PROTECCION SOCIAL</v>
          </cell>
          <cell r="S2509">
            <v>1</v>
          </cell>
          <cell r="T2509" t="str">
            <v>SERVICIO DE EDUCACION</v>
          </cell>
          <cell r="U2509">
            <v>1</v>
          </cell>
          <cell r="V2509" t="str">
            <v>NUEVOS - 2008</v>
          </cell>
          <cell r="W2509">
            <v>3126</v>
          </cell>
        </row>
        <row r="2510">
          <cell r="B2510" t="str">
            <v>B05-18862-00000</v>
          </cell>
          <cell r="C2510" t="str">
            <v>DOTACION DE MATERIALES PARA INSTALACION DE GAS</v>
          </cell>
          <cell r="D2510" t="str">
            <v>6 DE JUNIO  MAGISTERIO</v>
          </cell>
          <cell r="E2510">
            <v>2</v>
          </cell>
          <cell r="F2510" t="str">
            <v>DISTRITO - 2</v>
          </cell>
          <cell r="G2510" t="str">
            <v>RI-08</v>
          </cell>
          <cell r="H2510">
            <v>124605</v>
          </cell>
          <cell r="I2510">
            <v>64798</v>
          </cell>
          <cell r="J2510">
            <v>59807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2</v>
          </cell>
          <cell r="R2510" t="str">
            <v>OBRAS Y MEDIO AMBIENTE</v>
          </cell>
          <cell r="S2510">
            <v>12</v>
          </cell>
          <cell r="T2510" t="str">
            <v>INFRAESTRUCTURA URBANA Y RURAL</v>
          </cell>
          <cell r="U2510">
            <v>1</v>
          </cell>
          <cell r="V2510" t="str">
            <v>NUEVOS - 2008</v>
          </cell>
          <cell r="W2510">
            <v>3127</v>
          </cell>
        </row>
        <row r="2511">
          <cell r="B2511" t="str">
            <v>B05-18457-00000</v>
          </cell>
          <cell r="C2511" t="str">
            <v>CONSTRUCCION PISOS DE ACERA VARIAS CALLES</v>
          </cell>
          <cell r="D2511" t="str">
            <v>ANEXO BOLIVAR "D"</v>
          </cell>
          <cell r="E2511">
            <v>2</v>
          </cell>
          <cell r="F2511" t="str">
            <v>DISTRITO - 2</v>
          </cell>
          <cell r="G2511" t="str">
            <v>RI-08</v>
          </cell>
          <cell r="H2511">
            <v>29700</v>
          </cell>
          <cell r="I2511">
            <v>29700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2</v>
          </cell>
          <cell r="R2511" t="str">
            <v>OBRAS Y MEDIO AMBIENTE</v>
          </cell>
          <cell r="S2511">
            <v>18</v>
          </cell>
          <cell r="T2511" t="str">
            <v>CONSTRUCCION Y MANTENIMIENTO DE CAMINOS VECINALES</v>
          </cell>
          <cell r="U2511">
            <v>1</v>
          </cell>
          <cell r="V2511" t="str">
            <v>NUEVOS - 2008</v>
          </cell>
          <cell r="W2511">
            <v>3128</v>
          </cell>
        </row>
        <row r="2512">
          <cell r="B2512" t="str">
            <v>B05-19030-00000</v>
          </cell>
          <cell r="C2512" t="str">
            <v>ENLOSETADO  + CORDONES DE ACERA CALLE VICENTE BOLIVAR</v>
          </cell>
          <cell r="D2512" t="str">
            <v>ANEXO BOLIVAR "D"</v>
          </cell>
          <cell r="E2512">
            <v>2</v>
          </cell>
          <cell r="F2512" t="str">
            <v>DISTRITO - 2</v>
          </cell>
          <cell r="G2512" t="str">
            <v>RI-08</v>
          </cell>
          <cell r="H2512">
            <v>52000</v>
          </cell>
          <cell r="I2512">
            <v>5500</v>
          </cell>
          <cell r="J2512">
            <v>46500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2</v>
          </cell>
          <cell r="R2512" t="str">
            <v>OBRAS Y MEDIO AMBIENTE</v>
          </cell>
          <cell r="S2512">
            <v>18</v>
          </cell>
          <cell r="T2512" t="str">
            <v>CONSTRUCCION Y MANTENIMIENTO DE CAMINOS VECINALES</v>
          </cell>
          <cell r="U2512">
            <v>1</v>
          </cell>
          <cell r="V2512" t="str">
            <v>NUEVOS - 2008</v>
          </cell>
          <cell r="W2512">
            <v>3129</v>
          </cell>
        </row>
        <row r="2513">
          <cell r="B2513" t="str">
            <v>B05-19127-00000</v>
          </cell>
          <cell r="C2513" t="str">
            <v>ENLOSETADO CALLE CHAYANTA</v>
          </cell>
          <cell r="D2513" t="str">
            <v>ANEXO BOLIVAR "D" - EL CARMEN</v>
          </cell>
          <cell r="E2513">
            <v>2</v>
          </cell>
          <cell r="F2513" t="str">
            <v>DISTRITO - 2</v>
          </cell>
          <cell r="G2513" t="str">
            <v>RI-08</v>
          </cell>
          <cell r="H2513">
            <v>70000</v>
          </cell>
          <cell r="I2513">
            <v>21467</v>
          </cell>
          <cell r="J2513">
            <v>48533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2</v>
          </cell>
          <cell r="R2513" t="str">
            <v>OBRAS Y MEDIO AMBIENTE</v>
          </cell>
          <cell r="S2513">
            <v>18</v>
          </cell>
          <cell r="T2513" t="str">
            <v>CONSTRUCCION Y MANTENIMIENTO DE CAMINOS VECINALES</v>
          </cell>
          <cell r="U2513">
            <v>1</v>
          </cell>
          <cell r="V2513" t="str">
            <v>NUEVOS - 2008</v>
          </cell>
          <cell r="W2513">
            <v>3130</v>
          </cell>
        </row>
        <row r="2514">
          <cell r="B2514" t="str">
            <v>B05-19155-00000</v>
          </cell>
          <cell r="C2514" t="str">
            <v>ENLOSETADO CALLE MAX PAREDES (FASE I)</v>
          </cell>
          <cell r="D2514" t="str">
            <v>ASCINALSS</v>
          </cell>
          <cell r="E2514">
            <v>2</v>
          </cell>
          <cell r="F2514" t="str">
            <v>DISTRITO - 2</v>
          </cell>
          <cell r="G2514" t="str">
            <v>RI-08</v>
          </cell>
          <cell r="H2514">
            <v>89675</v>
          </cell>
          <cell r="I2514">
            <v>29868</v>
          </cell>
          <cell r="J2514">
            <v>59807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2</v>
          </cell>
          <cell r="R2514" t="str">
            <v>OBRAS Y MEDIO AMBIENTE</v>
          </cell>
          <cell r="S2514">
            <v>18</v>
          </cell>
          <cell r="T2514" t="str">
            <v>CONSTRUCCION Y MANTENIMIENTO DE CAMINOS VECINALES</v>
          </cell>
          <cell r="U2514">
            <v>1</v>
          </cell>
          <cell r="V2514" t="str">
            <v>NUEVOS - 2008</v>
          </cell>
          <cell r="W2514">
            <v>3131</v>
          </cell>
        </row>
        <row r="2515">
          <cell r="B2515" t="str">
            <v>B05-18243-00000</v>
          </cell>
          <cell r="C2515" t="str">
            <v>CONSTRUCCIÓN CENTRO CULTURAL INTEGRADO (FASE II)</v>
          </cell>
          <cell r="D2515" t="str">
            <v>ASUNCION  SAN  PEDRO</v>
          </cell>
          <cell r="E2515">
            <v>2</v>
          </cell>
          <cell r="F2515" t="str">
            <v>DISTRITO - 2</v>
          </cell>
          <cell r="G2515" t="str">
            <v>RI-08</v>
          </cell>
          <cell r="H2515">
            <v>200000</v>
          </cell>
          <cell r="I2515">
            <v>173877</v>
          </cell>
          <cell r="J2515">
            <v>26123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2</v>
          </cell>
          <cell r="R2515" t="str">
            <v>OBRAS Y MEDIO AMBIENTE</v>
          </cell>
          <cell r="S2515">
            <v>12</v>
          </cell>
          <cell r="T2515" t="str">
            <v>INFRAESTRUCTURA URBANA Y RURAL</v>
          </cell>
          <cell r="U2515">
            <v>1</v>
          </cell>
          <cell r="V2515" t="str">
            <v>NUEVOS - 2008</v>
          </cell>
          <cell r="W2515">
            <v>3132</v>
          </cell>
        </row>
        <row r="2516">
          <cell r="B2516" t="str">
            <v>B05-18282-00000</v>
          </cell>
          <cell r="C2516" t="str">
            <v>CONSTRUCCION CORDONES Y PISO DE ACERA  (COMPLEMENTACIÓN)</v>
          </cell>
          <cell r="D2516" t="str">
            <v>BARRIO  LINDO</v>
          </cell>
          <cell r="E2516">
            <v>2</v>
          </cell>
          <cell r="F2516" t="str">
            <v>DISTRITO - 2</v>
          </cell>
          <cell r="G2516" t="str">
            <v>RI-08</v>
          </cell>
          <cell r="H2516">
            <v>19552</v>
          </cell>
          <cell r="I2516">
            <v>16667</v>
          </cell>
          <cell r="J2516">
            <v>2885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2</v>
          </cell>
          <cell r="R2516" t="str">
            <v>OBRAS Y MEDIO AMBIENTE</v>
          </cell>
          <cell r="S2516">
            <v>18</v>
          </cell>
          <cell r="T2516" t="str">
            <v>CONSTRUCCION Y MANTENIMIENTO DE CAMINOS VECINALES</v>
          </cell>
          <cell r="U2516">
            <v>1</v>
          </cell>
          <cell r="V2516" t="str">
            <v>NUEVOS - 2008</v>
          </cell>
          <cell r="W2516">
            <v>3133</v>
          </cell>
        </row>
        <row r="2517">
          <cell r="B2517" t="str">
            <v>B05-19210-00000</v>
          </cell>
          <cell r="C2517" t="str">
            <v>ENLOSETADO CALLES F. TARIFA  Y CARRIZOS</v>
          </cell>
          <cell r="D2517" t="str">
            <v>BARRIO  LINDO</v>
          </cell>
          <cell r="E2517">
            <v>2</v>
          </cell>
          <cell r="F2517" t="str">
            <v>DISTRITO - 2</v>
          </cell>
          <cell r="G2517" t="str">
            <v>RI-08</v>
          </cell>
          <cell r="H2517">
            <v>80000</v>
          </cell>
          <cell r="I2517">
            <v>23078</v>
          </cell>
          <cell r="J2517">
            <v>56922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2</v>
          </cell>
          <cell r="R2517" t="str">
            <v>OBRAS Y MEDIO AMBIENTE</v>
          </cell>
          <cell r="S2517">
            <v>18</v>
          </cell>
          <cell r="T2517" t="str">
            <v>CONSTRUCCION Y MANTENIMIENTO DE CAMINOS VECINALES</v>
          </cell>
          <cell r="U2517">
            <v>1</v>
          </cell>
          <cell r="V2517" t="str">
            <v>NUEVOS - 2008</v>
          </cell>
          <cell r="W2517">
            <v>3134</v>
          </cell>
        </row>
        <row r="2518">
          <cell r="B2518" t="str">
            <v>B05-18213-00000</v>
          </cell>
          <cell r="C2518" t="str">
            <v>CONSTRUCCIÓN CANCHA MULTIFUNCIONAL (FASE II)</v>
          </cell>
          <cell r="D2518" t="str">
            <v>BOLIVAR  "B"</v>
          </cell>
          <cell r="E2518">
            <v>2</v>
          </cell>
          <cell r="F2518" t="str">
            <v>DISTRITO - 2</v>
          </cell>
          <cell r="G2518" t="str">
            <v>RI-08</v>
          </cell>
          <cell r="H2518">
            <v>140775</v>
          </cell>
          <cell r="I2518">
            <v>116667</v>
          </cell>
          <cell r="J2518">
            <v>24108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2</v>
          </cell>
          <cell r="R2518" t="str">
            <v>OBRAS Y MEDIO AMBIENTE</v>
          </cell>
          <cell r="S2518">
            <v>12</v>
          </cell>
          <cell r="T2518" t="str">
            <v>INFRAESTRUCTURA URBANA Y RURAL</v>
          </cell>
          <cell r="U2518">
            <v>1</v>
          </cell>
          <cell r="V2518" t="str">
            <v>NUEVOS - 2008</v>
          </cell>
          <cell r="W2518">
            <v>3135</v>
          </cell>
        </row>
        <row r="2519">
          <cell r="B2519" t="str">
            <v>B05-19086-00000</v>
          </cell>
          <cell r="C2519" t="str">
            <v>ENLOSETADO CALLE 105  (FASE I)</v>
          </cell>
          <cell r="D2519" t="str">
            <v>BOLIVAR  "B"</v>
          </cell>
          <cell r="E2519">
            <v>2</v>
          </cell>
          <cell r="F2519" t="str">
            <v>DISTRITO - 2</v>
          </cell>
          <cell r="G2519" t="str">
            <v>RI-08</v>
          </cell>
          <cell r="H2519">
            <v>126720</v>
          </cell>
          <cell r="I2519">
            <v>91021</v>
          </cell>
          <cell r="J2519">
            <v>35699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2</v>
          </cell>
          <cell r="R2519" t="str">
            <v>OBRAS Y MEDIO AMBIENTE</v>
          </cell>
          <cell r="S2519">
            <v>18</v>
          </cell>
          <cell r="T2519" t="str">
            <v>CONSTRUCCION Y MANTENIMIENTO DE CAMINOS VECINALES</v>
          </cell>
          <cell r="U2519">
            <v>1</v>
          </cell>
          <cell r="V2519" t="str">
            <v>NUEVOS - 2008</v>
          </cell>
          <cell r="W2519">
            <v>3136</v>
          </cell>
        </row>
        <row r="2520">
          <cell r="B2520" t="str">
            <v>B05-18528-00000</v>
          </cell>
          <cell r="C2520" t="str">
            <v>CONSTRUCCIÓN TINGLADO CANCHA MULTIPLE (FASE II)</v>
          </cell>
          <cell r="D2520" t="str">
            <v>BOLIVAR  MICHMI</v>
          </cell>
          <cell r="E2520">
            <v>2</v>
          </cell>
          <cell r="F2520" t="str">
            <v>DISTRITO - 2</v>
          </cell>
          <cell r="G2520" t="str">
            <v>RI-08</v>
          </cell>
          <cell r="H2520">
            <v>102876</v>
          </cell>
          <cell r="I2520">
            <v>43069</v>
          </cell>
          <cell r="J2520">
            <v>59807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2</v>
          </cell>
          <cell r="R2520" t="str">
            <v>OBRAS Y MEDIO AMBIENTE</v>
          </cell>
          <cell r="S2520">
            <v>12</v>
          </cell>
          <cell r="T2520" t="str">
            <v>INFRAESTRUCTURA URBANA Y RURAL</v>
          </cell>
          <cell r="U2520">
            <v>1</v>
          </cell>
          <cell r="V2520" t="str">
            <v>NUEVOS - 2008</v>
          </cell>
          <cell r="W2520">
            <v>3137</v>
          </cell>
        </row>
        <row r="2521">
          <cell r="B2521" t="str">
            <v>B05-19033-00000</v>
          </cell>
          <cell r="C2521" t="str">
            <v>ENLOSETADO  CALLE SUCRE (FASE I)</v>
          </cell>
          <cell r="D2521" t="str">
            <v>BOLIVAR  MUNICIPAL</v>
          </cell>
          <cell r="E2521">
            <v>2</v>
          </cell>
          <cell r="F2521" t="str">
            <v>DISTRITO - 2</v>
          </cell>
          <cell r="G2521" t="str">
            <v>RI-08</v>
          </cell>
          <cell r="H2521">
            <v>270276</v>
          </cell>
          <cell r="I2521">
            <v>270276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2</v>
          </cell>
          <cell r="R2521" t="str">
            <v>OBRAS Y MEDIO AMBIENTE</v>
          </cell>
          <cell r="S2521">
            <v>18</v>
          </cell>
          <cell r="T2521" t="str">
            <v>CONSTRUCCION Y MANTENIMIENTO DE CAMINOS VECINALES</v>
          </cell>
          <cell r="U2521">
            <v>1</v>
          </cell>
          <cell r="V2521" t="str">
            <v>NUEVOS - 2008</v>
          </cell>
          <cell r="W2521">
            <v>3138</v>
          </cell>
        </row>
        <row r="2522">
          <cell r="B2522" t="str">
            <v>B05-19082-00000</v>
          </cell>
          <cell r="C2522" t="str">
            <v>ENLOSETADO CALLE 1 (COMPLEMENTACIÓN)</v>
          </cell>
          <cell r="D2522" t="str">
            <v>BOLIVAR  MUNICIPAL</v>
          </cell>
          <cell r="E2522">
            <v>2</v>
          </cell>
          <cell r="F2522" t="str">
            <v>DISTRITO - 2</v>
          </cell>
          <cell r="G2522" t="str">
            <v>RI-08</v>
          </cell>
          <cell r="H2522">
            <v>80000</v>
          </cell>
          <cell r="I2522">
            <v>20193</v>
          </cell>
          <cell r="J2522">
            <v>59807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2</v>
          </cell>
          <cell r="R2522" t="str">
            <v>OBRAS Y MEDIO AMBIENTE</v>
          </cell>
          <cell r="S2522">
            <v>18</v>
          </cell>
          <cell r="T2522" t="str">
            <v>CONSTRUCCION Y MANTENIMIENTO DE CAMINOS VECINALES</v>
          </cell>
          <cell r="U2522">
            <v>1</v>
          </cell>
          <cell r="V2522" t="str">
            <v>NUEVOS - 2008</v>
          </cell>
          <cell r="W2522">
            <v>3139</v>
          </cell>
        </row>
        <row r="2523">
          <cell r="B2523" t="str">
            <v>B05-18204-00000</v>
          </cell>
          <cell r="C2523" t="str">
            <v>CONSTRUCCIÓN CANCHA MINI MULTIFUNCIONAL (FASE III)</v>
          </cell>
          <cell r="D2523" t="str">
            <v>BOLIVAR "E"</v>
          </cell>
          <cell r="E2523">
            <v>2</v>
          </cell>
          <cell r="F2523" t="str">
            <v>DISTRITO - 2</v>
          </cell>
          <cell r="G2523" t="str">
            <v>RI-08</v>
          </cell>
          <cell r="H2523">
            <v>76474</v>
          </cell>
          <cell r="I2523">
            <v>16667</v>
          </cell>
          <cell r="J2523">
            <v>59807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2</v>
          </cell>
          <cell r="R2523" t="str">
            <v>OBRAS Y MEDIO AMBIENTE</v>
          </cell>
          <cell r="S2523">
            <v>12</v>
          </cell>
          <cell r="T2523" t="str">
            <v>INFRAESTRUCTURA URBANA Y RURAL</v>
          </cell>
          <cell r="U2523">
            <v>1</v>
          </cell>
          <cell r="V2523" t="str">
            <v>NUEVOS - 2008</v>
          </cell>
          <cell r="W2523">
            <v>3140</v>
          </cell>
        </row>
        <row r="2524">
          <cell r="B2524" t="str">
            <v>B05-19178-00000</v>
          </cell>
          <cell r="C2524" t="str">
            <v>ENLOSETADO CALLE SUCRE  ENTRE VILOCO Y JESUS VERMUDES</v>
          </cell>
          <cell r="D2524" t="str">
            <v>BOLIVAR "E"</v>
          </cell>
          <cell r="E2524">
            <v>2</v>
          </cell>
          <cell r="F2524" t="str">
            <v>DISTRITO - 2</v>
          </cell>
          <cell r="G2524" t="str">
            <v>RI-08</v>
          </cell>
          <cell r="H2524">
            <v>112253</v>
          </cell>
          <cell r="I2524">
            <v>112253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2</v>
          </cell>
          <cell r="R2524" t="str">
            <v>OBRAS Y MEDIO AMBIENTE</v>
          </cell>
          <cell r="S2524">
            <v>18</v>
          </cell>
          <cell r="T2524" t="str">
            <v>CONSTRUCCION Y MANTENIMIENTO DE CAMINOS VECINALES</v>
          </cell>
          <cell r="U2524">
            <v>1</v>
          </cell>
          <cell r="V2524" t="str">
            <v>NUEVOS - 2008</v>
          </cell>
          <cell r="W2524">
            <v>3141</v>
          </cell>
        </row>
        <row r="2525">
          <cell r="B2525" t="str">
            <v>B05-19092-00000</v>
          </cell>
          <cell r="C2525" t="str">
            <v>ENLOSETADO CALLE 135</v>
          </cell>
          <cell r="D2525" t="str">
            <v>BOLIVAR D</v>
          </cell>
          <cell r="E2525">
            <v>2</v>
          </cell>
          <cell r="F2525" t="str">
            <v>DISTRITO - 2</v>
          </cell>
          <cell r="G2525" t="str">
            <v>RI-08</v>
          </cell>
          <cell r="H2525">
            <v>447523</v>
          </cell>
          <cell r="I2525">
            <v>447523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2</v>
          </cell>
          <cell r="R2525" t="str">
            <v>OBRAS Y MEDIO AMBIENTE</v>
          </cell>
          <cell r="S2525">
            <v>18</v>
          </cell>
          <cell r="T2525" t="str">
            <v>CONSTRUCCION Y MANTENIMIENTO DE CAMINOS VECINALES</v>
          </cell>
          <cell r="U2525">
            <v>1</v>
          </cell>
          <cell r="V2525" t="str">
            <v>NUEVOS - 2008</v>
          </cell>
          <cell r="W2525">
            <v>3142</v>
          </cell>
        </row>
        <row r="2526">
          <cell r="B2526" t="str">
            <v>B05-19264-00000</v>
          </cell>
          <cell r="C2526" t="str">
            <v>ENLOSETADO PASAJE 177</v>
          </cell>
          <cell r="D2526" t="str">
            <v>BOLIVAR D</v>
          </cell>
          <cell r="E2526">
            <v>2</v>
          </cell>
          <cell r="F2526" t="str">
            <v>DISTRITO - 2</v>
          </cell>
          <cell r="G2526" t="str">
            <v>RI-08</v>
          </cell>
          <cell r="H2526">
            <v>134218</v>
          </cell>
          <cell r="I2526">
            <v>0</v>
          </cell>
          <cell r="J2526">
            <v>134218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2</v>
          </cell>
          <cell r="R2526" t="str">
            <v>OBRAS Y MEDIO AMBIENTE</v>
          </cell>
          <cell r="S2526">
            <v>18</v>
          </cell>
          <cell r="T2526" t="str">
            <v>CONSTRUCCION Y MANTENIMIENTO DE CAMINOS VECINALES</v>
          </cell>
          <cell r="U2526">
            <v>1</v>
          </cell>
          <cell r="V2526" t="str">
            <v>NUEVOS - 2008</v>
          </cell>
          <cell r="W2526">
            <v>3143</v>
          </cell>
        </row>
        <row r="2527">
          <cell r="B2527" t="str">
            <v>B05-18153-00000</v>
          </cell>
          <cell r="C2527" t="str">
            <v>CONSTRUCCION CANCHA MULTIFUNCIONAL (FASE I)</v>
          </cell>
          <cell r="D2527" t="str">
            <v>BOLIVAR FORNO</v>
          </cell>
          <cell r="E2527">
            <v>2</v>
          </cell>
          <cell r="F2527" t="str">
            <v>DISTRITO - 2</v>
          </cell>
          <cell r="G2527" t="str">
            <v>RI-08</v>
          </cell>
          <cell r="H2527">
            <v>98631</v>
          </cell>
          <cell r="I2527">
            <v>38824</v>
          </cell>
          <cell r="J2527">
            <v>59807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2</v>
          </cell>
          <cell r="R2527" t="str">
            <v>OBRAS Y MEDIO AMBIENTE</v>
          </cell>
          <cell r="S2527">
            <v>12</v>
          </cell>
          <cell r="T2527" t="str">
            <v>INFRAESTRUCTURA URBANA Y RURAL</v>
          </cell>
          <cell r="U2527">
            <v>1</v>
          </cell>
          <cell r="V2527" t="str">
            <v>NUEVOS - 2008</v>
          </cell>
          <cell r="W2527">
            <v>3144</v>
          </cell>
        </row>
        <row r="2528">
          <cell r="B2528" t="str">
            <v>B05-19418-00000</v>
          </cell>
          <cell r="C2528" t="str">
            <v>REFACCION CANCHA DE FUTSAL</v>
          </cell>
          <cell r="D2528" t="str">
            <v>BOLIVAR FORNO</v>
          </cell>
          <cell r="E2528">
            <v>2</v>
          </cell>
          <cell r="F2528" t="str">
            <v>DISTRITO - 2</v>
          </cell>
          <cell r="G2528" t="str">
            <v>RI-08</v>
          </cell>
          <cell r="H2528">
            <v>20000</v>
          </cell>
          <cell r="I2528">
            <v>20000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2</v>
          </cell>
          <cell r="R2528" t="str">
            <v>OBRAS Y MEDIO AMBIENTE</v>
          </cell>
          <cell r="S2528">
            <v>12</v>
          </cell>
          <cell r="T2528" t="str">
            <v>INFRAESTRUCTURA URBANA Y RURAL</v>
          </cell>
          <cell r="U2528">
            <v>1</v>
          </cell>
          <cell r="V2528" t="str">
            <v>NUEVOS - 2008</v>
          </cell>
          <cell r="W2528">
            <v>3145</v>
          </cell>
        </row>
        <row r="2529">
          <cell r="B2529" t="str">
            <v>B05-18447-00000</v>
          </cell>
          <cell r="C2529" t="str">
            <v>CONSTRUCCION PARQUE INFANTIL (FASE I)</v>
          </cell>
          <cell r="D2529" t="str">
            <v>BOLIVAR FORNO</v>
          </cell>
          <cell r="E2529">
            <v>2</v>
          </cell>
          <cell r="F2529" t="str">
            <v>DISTRITO - 2</v>
          </cell>
          <cell r="G2529" t="str">
            <v>RI-08</v>
          </cell>
          <cell r="H2529">
            <v>30000</v>
          </cell>
          <cell r="I2529">
            <v>30000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2</v>
          </cell>
          <cell r="R2529" t="str">
            <v>OBRAS Y MEDIO AMBIENTE</v>
          </cell>
          <cell r="S2529">
            <v>12</v>
          </cell>
          <cell r="T2529" t="str">
            <v>INFRAESTRUCTURA URBANA Y RURAL</v>
          </cell>
          <cell r="U2529">
            <v>1</v>
          </cell>
          <cell r="V2529" t="str">
            <v>NUEVOS - 2008</v>
          </cell>
          <cell r="W2529">
            <v>3146</v>
          </cell>
        </row>
        <row r="2530">
          <cell r="B2530" t="str">
            <v>B05-18155-00000</v>
          </cell>
          <cell r="C2530" t="str">
            <v>CONSTRUCCION CENTRO CULTURAL  (FASE II)</v>
          </cell>
          <cell r="D2530" t="str">
            <v>BOLIVAR MUNICIPAL NORTE</v>
          </cell>
          <cell r="E2530">
            <v>2</v>
          </cell>
          <cell r="F2530" t="str">
            <v>DISTRITO - 2</v>
          </cell>
          <cell r="G2530" t="str">
            <v>RI-08</v>
          </cell>
          <cell r="H2530">
            <v>151464</v>
          </cell>
          <cell r="I2530">
            <v>91657</v>
          </cell>
          <cell r="J2530">
            <v>59807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2</v>
          </cell>
          <cell r="R2530" t="str">
            <v>OBRAS Y MEDIO AMBIENTE</v>
          </cell>
          <cell r="S2530">
            <v>12</v>
          </cell>
          <cell r="T2530" t="str">
            <v>INFRAESTRUCTURA URBANA Y RURAL</v>
          </cell>
          <cell r="U2530">
            <v>1</v>
          </cell>
          <cell r="V2530" t="str">
            <v>NUEVOS - 2008</v>
          </cell>
          <cell r="W2530">
            <v>3147</v>
          </cell>
        </row>
        <row r="2531">
          <cell r="B2531" t="str">
            <v>B05-19126-00000</v>
          </cell>
          <cell r="C2531" t="str">
            <v>ENLOSETADO CALLES  BERNARDINO DE CARDENAS Y PEDRO DE ANZURES (COMPLEMENTACION)</v>
          </cell>
          <cell r="D2531" t="str">
            <v>CONCEPCION</v>
          </cell>
          <cell r="E2531">
            <v>2</v>
          </cell>
          <cell r="F2531" t="str">
            <v>DISTRITO - 2</v>
          </cell>
          <cell r="G2531" t="str">
            <v>RI-08</v>
          </cell>
          <cell r="H2531">
            <v>130000</v>
          </cell>
          <cell r="I2531">
            <v>130000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2</v>
          </cell>
          <cell r="R2531" t="str">
            <v>OBRAS Y MEDIO AMBIENTE</v>
          </cell>
          <cell r="S2531">
            <v>18</v>
          </cell>
          <cell r="T2531" t="str">
            <v>CONSTRUCCION Y MANTENIMIENTO DE CAMINOS VECINALES</v>
          </cell>
          <cell r="U2531">
            <v>1</v>
          </cell>
          <cell r="V2531" t="str">
            <v>NUEVOS - 2008</v>
          </cell>
          <cell r="W2531">
            <v>3148</v>
          </cell>
        </row>
        <row r="2532">
          <cell r="B2532" t="str">
            <v>B05-19162-00000</v>
          </cell>
          <cell r="C2532" t="str">
            <v>EEQUIPAMIENTO U. E . PEDRO DOMINGO MURILLO</v>
          </cell>
          <cell r="D2532" t="str">
            <v>PEDRO DOMINGO MURILLO 2DA. SECCION</v>
          </cell>
          <cell r="E2532">
            <v>4</v>
          </cell>
          <cell r="F2532" t="str">
            <v>DISTRITO - 4</v>
          </cell>
          <cell r="G2532" t="str">
            <v>RI-08</v>
          </cell>
          <cell r="H2532">
            <v>35000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35000</v>
          </cell>
          <cell r="P2532">
            <v>0</v>
          </cell>
          <cell r="Q2532">
            <v>1</v>
          </cell>
          <cell r="R2532" t="str">
            <v>PROTECCION SOCIAL</v>
          </cell>
          <cell r="S2532">
            <v>1</v>
          </cell>
          <cell r="T2532" t="str">
            <v>SERVICIO DE EDUCACION</v>
          </cell>
          <cell r="U2532">
            <v>1</v>
          </cell>
          <cell r="V2532" t="str">
            <v>NUEVOS - 2008</v>
          </cell>
          <cell r="W2532">
            <v>3149</v>
          </cell>
        </row>
        <row r="2533">
          <cell r="B2533" t="str">
            <v>B05-19103-00000</v>
          </cell>
          <cell r="C2533" t="str">
            <v>ENLOSETADO CALLE 29 DE DICIEMBRE (FASE I)</v>
          </cell>
          <cell r="D2533" t="str">
            <v>COPACABANA</v>
          </cell>
          <cell r="E2533">
            <v>2</v>
          </cell>
          <cell r="F2533" t="str">
            <v>DISTRITO - 2</v>
          </cell>
          <cell r="G2533" t="str">
            <v>RI-08</v>
          </cell>
          <cell r="H2533">
            <v>114784</v>
          </cell>
          <cell r="I2533">
            <v>54977</v>
          </cell>
          <cell r="J2533">
            <v>59807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2</v>
          </cell>
          <cell r="R2533" t="str">
            <v>OBRAS Y MEDIO AMBIENTE</v>
          </cell>
          <cell r="S2533">
            <v>18</v>
          </cell>
          <cell r="T2533" t="str">
            <v>CONSTRUCCION Y MANTENIMIENTO DE CAMINOS VECINALES</v>
          </cell>
          <cell r="U2533">
            <v>1</v>
          </cell>
          <cell r="V2533" t="str">
            <v>NUEVOS - 2008</v>
          </cell>
          <cell r="W2533">
            <v>3150</v>
          </cell>
        </row>
        <row r="2534">
          <cell r="B2534" t="str">
            <v>B05-19226-00000</v>
          </cell>
          <cell r="C2534" t="str">
            <v>ENLOSETADO CALLES SANTA CECILIA, SAN GABRIEL Y AV. SAN MIGUEL</v>
          </cell>
          <cell r="D2534" t="str">
            <v>CORAZON DE JESUS</v>
          </cell>
          <cell r="E2534">
            <v>2</v>
          </cell>
          <cell r="F2534" t="str">
            <v>DISTRITO - 2</v>
          </cell>
          <cell r="G2534" t="str">
            <v>RI-08</v>
          </cell>
          <cell r="H2534">
            <v>256695</v>
          </cell>
          <cell r="I2534">
            <v>0</v>
          </cell>
          <cell r="J2534">
            <v>0</v>
          </cell>
          <cell r="K2534">
            <v>256695</v>
          </cell>
          <cell r="L2534">
            <v>0</v>
          </cell>
          <cell r="M2534">
            <v>0</v>
          </cell>
          <cell r="N2534">
            <v>256695</v>
          </cell>
          <cell r="O2534">
            <v>0</v>
          </cell>
          <cell r="P2534">
            <v>0</v>
          </cell>
          <cell r="Q2534">
            <v>2</v>
          </cell>
          <cell r="R2534" t="str">
            <v>OBRAS Y MEDIO AMBIENTE</v>
          </cell>
          <cell r="S2534">
            <v>18</v>
          </cell>
          <cell r="T2534" t="str">
            <v>CONSTRUCCION Y MANTENIMIENTO DE CAMINOS VECINALES</v>
          </cell>
          <cell r="U2534">
            <v>1</v>
          </cell>
          <cell r="V2534" t="str">
            <v>NUEVOS - 2008</v>
          </cell>
          <cell r="W2534">
            <v>3151</v>
          </cell>
        </row>
        <row r="2535">
          <cell r="B2535" t="str">
            <v>B05-18165-00000</v>
          </cell>
          <cell r="C2535" t="str">
            <v>CONSTRUCCIÓN PARQUE INFANTIL</v>
          </cell>
          <cell r="D2535" t="str">
            <v>CUPILUPACA</v>
          </cell>
          <cell r="E2535">
            <v>2</v>
          </cell>
          <cell r="F2535" t="str">
            <v>DISTRITO - 2</v>
          </cell>
          <cell r="G2535" t="str">
            <v>RI-08</v>
          </cell>
          <cell r="H2535">
            <v>30000</v>
          </cell>
          <cell r="I2535">
            <v>16667</v>
          </cell>
          <cell r="J2535">
            <v>13333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2</v>
          </cell>
          <cell r="R2535" t="str">
            <v>OBRAS Y MEDIO AMBIENTE</v>
          </cell>
          <cell r="S2535">
            <v>12</v>
          </cell>
          <cell r="T2535" t="str">
            <v>INFRAESTRUCTURA URBANA Y RURAL</v>
          </cell>
          <cell r="U2535">
            <v>1</v>
          </cell>
          <cell r="V2535" t="str">
            <v>NUEVOS - 2008</v>
          </cell>
          <cell r="W2535">
            <v>3152</v>
          </cell>
        </row>
        <row r="2536">
          <cell r="B2536" t="str">
            <v>B05-19168-00000</v>
          </cell>
          <cell r="C2536" t="str">
            <v>CONSTRUCCION COLISEO CERRADO (FASEI) ZONA SUR</v>
          </cell>
          <cell r="D2536" t="str">
            <v>DISTRITO 3</v>
          </cell>
          <cell r="E2536">
            <v>3</v>
          </cell>
          <cell r="F2536" t="str">
            <v>DISTRITO - 3</v>
          </cell>
          <cell r="G2536" t="str">
            <v>RI-08</v>
          </cell>
          <cell r="H2536">
            <v>1500000</v>
          </cell>
          <cell r="I2536">
            <v>0</v>
          </cell>
          <cell r="J2536">
            <v>1500000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2</v>
          </cell>
          <cell r="R2536" t="str">
            <v>OBRAS Y MEDIO AMBIENTE</v>
          </cell>
          <cell r="S2536">
            <v>12</v>
          </cell>
          <cell r="T2536" t="str">
            <v>INFRAESTRUCTURA URBANA Y RURAL</v>
          </cell>
          <cell r="U2536">
            <v>1</v>
          </cell>
          <cell r="V2536" t="str">
            <v>NUEVOS - 2008</v>
          </cell>
          <cell r="W2536">
            <v>3153</v>
          </cell>
        </row>
        <row r="2537">
          <cell r="B2537" t="str">
            <v>B05-19169-00000</v>
          </cell>
          <cell r="C2537" t="str">
            <v>DOTACION DE MATERIALES DE CONSTRUCCION PARA ENLOSETADO CALLE J. CASA</v>
          </cell>
          <cell r="D2537" t="str">
            <v>MARISCAL SUCRE HICHUSIRCA CHICO</v>
          </cell>
          <cell r="E2537">
            <v>4</v>
          </cell>
          <cell r="F2537" t="str">
            <v>DISTRITO - 4</v>
          </cell>
          <cell r="G2537" t="str">
            <v>RI-08</v>
          </cell>
          <cell r="H2537">
            <v>47860</v>
          </cell>
          <cell r="I2537">
            <v>0</v>
          </cell>
          <cell r="J2537">
            <v>47860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2</v>
          </cell>
          <cell r="R2537" t="str">
            <v>OBRAS Y MEDIO AMBIENTE</v>
          </cell>
          <cell r="S2537">
            <v>18</v>
          </cell>
          <cell r="T2537" t="str">
            <v>CONSTRUCCION Y MANTENIMIENTO DE CAMINOS VECINALES</v>
          </cell>
          <cell r="U2537">
            <v>1</v>
          </cell>
          <cell r="V2537" t="str">
            <v>NUEVOS - 2008</v>
          </cell>
          <cell r="W2537">
            <v>3154</v>
          </cell>
        </row>
        <row r="2538">
          <cell r="B2538" t="str">
            <v>B05-19170-00000</v>
          </cell>
          <cell r="C2538" t="str">
            <v>ENLOSETADO CALLE RIO MADIDI Y RIO ITONOMAS</v>
          </cell>
          <cell r="D2538" t="str">
            <v>CUPILUPACA</v>
          </cell>
          <cell r="E2538">
            <v>2</v>
          </cell>
          <cell r="F2538" t="str">
            <v>DISTRITO - 2</v>
          </cell>
          <cell r="G2538" t="str">
            <v>RI-08</v>
          </cell>
          <cell r="H2538">
            <v>204000</v>
          </cell>
          <cell r="I2538">
            <v>168231</v>
          </cell>
          <cell r="J2538">
            <v>35769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2</v>
          </cell>
          <cell r="R2538" t="str">
            <v>OBRAS Y MEDIO AMBIENTE</v>
          </cell>
          <cell r="S2538">
            <v>18</v>
          </cell>
          <cell r="T2538" t="str">
            <v>CONSTRUCCION Y MANTENIMIENTO DE CAMINOS VECINALES</v>
          </cell>
          <cell r="U2538">
            <v>1</v>
          </cell>
          <cell r="V2538" t="str">
            <v>NUEVOS - 2008</v>
          </cell>
          <cell r="W2538">
            <v>3155</v>
          </cell>
        </row>
        <row r="2539">
          <cell r="B2539" t="str">
            <v>B05-19171-00000</v>
          </cell>
          <cell r="C2539" t="str">
            <v>ENLOSETADO CALLES RIO PILCOMAYO, RIO YACUMA Y RIO ACRE</v>
          </cell>
          <cell r="D2539" t="str">
            <v>CUPILUPACA</v>
          </cell>
          <cell r="E2539">
            <v>2</v>
          </cell>
          <cell r="F2539" t="str">
            <v>DISTRITO - 2</v>
          </cell>
          <cell r="G2539" t="str">
            <v>RI-08</v>
          </cell>
          <cell r="H2539">
            <v>196500</v>
          </cell>
          <cell r="I2539">
            <v>196500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2</v>
          </cell>
          <cell r="R2539" t="str">
            <v>OBRAS Y MEDIO AMBIENTE</v>
          </cell>
          <cell r="S2539">
            <v>18</v>
          </cell>
          <cell r="T2539" t="str">
            <v>CONSTRUCCION Y MANTENIMIENTO DE CAMINOS VECINALES</v>
          </cell>
          <cell r="U2539">
            <v>1</v>
          </cell>
          <cell r="V2539" t="str">
            <v>NUEVOS - 2008</v>
          </cell>
          <cell r="W2539">
            <v>3156</v>
          </cell>
        </row>
        <row r="2540">
          <cell r="B2540" t="str">
            <v>B05-19173-00000</v>
          </cell>
          <cell r="C2540" t="str">
            <v>CONSTRUCCION CORDONES DE ACERA VARIAS CALLES</v>
          </cell>
          <cell r="D2540" t="str">
            <v>LAS ROSAS</v>
          </cell>
          <cell r="E2540">
            <v>3</v>
          </cell>
          <cell r="F2540" t="str">
            <v>DISTRITO - 3</v>
          </cell>
          <cell r="G2540" t="str">
            <v>RI-08</v>
          </cell>
          <cell r="H2540">
            <v>70316</v>
          </cell>
          <cell r="I2540">
            <v>70316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2</v>
          </cell>
          <cell r="R2540" t="str">
            <v>OBRAS Y MEDIO AMBIENTE</v>
          </cell>
          <cell r="S2540">
            <v>18</v>
          </cell>
          <cell r="T2540" t="str">
            <v>CONSTRUCCION Y MANTENIMIENTO DE CAMINOS VECINALES</v>
          </cell>
          <cell r="U2540">
            <v>1</v>
          </cell>
          <cell r="V2540" t="str">
            <v>NUEVOS - 2008</v>
          </cell>
          <cell r="W2540">
            <v>3157</v>
          </cell>
        </row>
        <row r="2541">
          <cell r="B2541" t="str">
            <v>B05-19378-00000</v>
          </cell>
          <cell r="C2541" t="str">
            <v>EQUIPAMIENTO CRP´s  DISTRITO 2</v>
          </cell>
          <cell r="D2541" t="str">
            <v>DISTRITAL D-2</v>
          </cell>
          <cell r="E2541">
            <v>2</v>
          </cell>
          <cell r="F2541" t="str">
            <v>DISTRITO - 2</v>
          </cell>
          <cell r="G2541" t="str">
            <v>RI-08</v>
          </cell>
          <cell r="H2541">
            <v>100000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100000</v>
          </cell>
          <cell r="P2541">
            <v>0</v>
          </cell>
          <cell r="Q2541">
            <v>1</v>
          </cell>
          <cell r="R2541" t="str">
            <v>PROTECCION SOCIAL</v>
          </cell>
          <cell r="S2541">
            <v>1</v>
          </cell>
          <cell r="T2541" t="str">
            <v>SERVICIO DE EDUCACION</v>
          </cell>
          <cell r="U2541">
            <v>1</v>
          </cell>
          <cell r="V2541" t="str">
            <v>NUEVOS - 2008</v>
          </cell>
          <cell r="W2541">
            <v>3158</v>
          </cell>
        </row>
        <row r="2542">
          <cell r="B2542" t="str">
            <v>B05-19085-00000</v>
          </cell>
          <cell r="C2542" t="str">
            <v>DOTACION DE MATERIALES DE CONSTRUCCION PARA ENLOSETADO CALLE ALEJO CARPINTERO</v>
          </cell>
          <cell r="D2542" t="str">
            <v>MARISCAL SUCRE HICHUSIRCA CHICO</v>
          </cell>
          <cell r="E2542">
            <v>4</v>
          </cell>
          <cell r="F2542" t="str">
            <v>DISTRITO - 4</v>
          </cell>
          <cell r="G2542" t="str">
            <v>RI-08</v>
          </cell>
          <cell r="H2542">
            <v>47860</v>
          </cell>
          <cell r="I2542">
            <v>47860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2</v>
          </cell>
          <cell r="R2542" t="str">
            <v>OBRAS Y MEDIO AMBIENTE</v>
          </cell>
          <cell r="S2542">
            <v>18</v>
          </cell>
          <cell r="T2542" t="str">
            <v>CONSTRUCCION Y MANTENIMIENTO DE CAMINOS VECINALES</v>
          </cell>
          <cell r="U2542">
            <v>1</v>
          </cell>
          <cell r="V2542" t="str">
            <v>NUEVOS - 2008</v>
          </cell>
          <cell r="W2542">
            <v>3159</v>
          </cell>
        </row>
        <row r="2543">
          <cell r="B2543" t="str">
            <v>B05-19093-00000</v>
          </cell>
          <cell r="C2543" t="str">
            <v>DOTACION DE MATERIALES DE CONSTRUCCION PARA ENLOSETADO CALLE 141 Y 104 (FASE I)</v>
          </cell>
          <cell r="D2543" t="str">
            <v>EDUARDO AVAROA</v>
          </cell>
          <cell r="E2543">
            <v>2</v>
          </cell>
          <cell r="F2543" t="str">
            <v>DISTRITO - 2</v>
          </cell>
          <cell r="G2543" t="str">
            <v>RI-08</v>
          </cell>
          <cell r="H2543">
            <v>197836</v>
          </cell>
          <cell r="I2543">
            <v>138029</v>
          </cell>
          <cell r="J2543">
            <v>59807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2</v>
          </cell>
          <cell r="R2543" t="str">
            <v>OBRAS Y MEDIO AMBIENTE</v>
          </cell>
          <cell r="S2543">
            <v>18</v>
          </cell>
          <cell r="T2543" t="str">
            <v>CONSTRUCCION Y MANTENIMIENTO DE CAMINOS VECINALES</v>
          </cell>
          <cell r="U2543">
            <v>1</v>
          </cell>
          <cell r="V2543" t="str">
            <v>NUEVOS - 2008</v>
          </cell>
          <cell r="W2543">
            <v>3160</v>
          </cell>
        </row>
        <row r="2544">
          <cell r="B2544" t="str">
            <v>B05-19087-00000</v>
          </cell>
          <cell r="C2544" t="str">
            <v>DOTACION DE MATERIALES DE CONSTRUCCION PARA ENLOSETADO CALLE 107 (FASE II)</v>
          </cell>
          <cell r="D2544" t="str">
            <v xml:space="preserve">EDUARDO AVAROA  </v>
          </cell>
          <cell r="E2544">
            <v>2</v>
          </cell>
          <cell r="F2544" t="str">
            <v>DISTRITO - 2</v>
          </cell>
          <cell r="G2544" t="str">
            <v>RI-08</v>
          </cell>
          <cell r="H2544">
            <v>203000</v>
          </cell>
          <cell r="I2544">
            <v>203000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2</v>
          </cell>
          <cell r="R2544" t="str">
            <v>OBRAS Y MEDIO AMBIENTE</v>
          </cell>
          <cell r="S2544">
            <v>18</v>
          </cell>
          <cell r="T2544" t="str">
            <v>CONSTRUCCION Y MANTENIMIENTO DE CAMINOS VECINALES</v>
          </cell>
          <cell r="U2544">
            <v>1</v>
          </cell>
          <cell r="V2544" t="str">
            <v>NUEVOS - 2008</v>
          </cell>
          <cell r="W2544">
            <v>3161</v>
          </cell>
        </row>
        <row r="2545">
          <cell r="B2545" t="str">
            <v>B05-19203-00000</v>
          </cell>
          <cell r="C2545" t="str">
            <v xml:space="preserve">ENLOSETADO CALLES ALONZA IBAÑEZ Y ATOCHA (FASE II) </v>
          </cell>
          <cell r="D2545" t="str">
            <v>EL CARMEN</v>
          </cell>
          <cell r="E2545">
            <v>2</v>
          </cell>
          <cell r="F2545" t="str">
            <v>DISTRITO - 2</v>
          </cell>
          <cell r="G2545" t="str">
            <v>RI-08</v>
          </cell>
          <cell r="H2545">
            <v>131203</v>
          </cell>
          <cell r="I2545">
            <v>106396</v>
          </cell>
          <cell r="J2545">
            <v>24807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2</v>
          </cell>
          <cell r="R2545" t="str">
            <v>OBRAS Y MEDIO AMBIENTE</v>
          </cell>
          <cell r="S2545">
            <v>18</v>
          </cell>
          <cell r="T2545" t="str">
            <v>CONSTRUCCION Y MANTENIMIENTO DE CAMINOS VECINALES</v>
          </cell>
          <cell r="U2545">
            <v>1</v>
          </cell>
          <cell r="V2545" t="str">
            <v>NUEVOS - 2008</v>
          </cell>
          <cell r="W2545">
            <v>3162</v>
          </cell>
        </row>
        <row r="2546">
          <cell r="B2546" t="str">
            <v>B05-19091-00000</v>
          </cell>
          <cell r="C2546" t="str">
            <v>ENLOSETADO CALLE 132</v>
          </cell>
          <cell r="D2546" t="str">
            <v>BOLIVAR "D"</v>
          </cell>
          <cell r="E2546">
            <v>2</v>
          </cell>
          <cell r="F2546" t="str">
            <v>DISTRITO - 2</v>
          </cell>
          <cell r="G2546" t="str">
            <v>RI-08</v>
          </cell>
          <cell r="H2546">
            <v>160000</v>
          </cell>
          <cell r="I2546">
            <v>0</v>
          </cell>
          <cell r="J2546">
            <v>0</v>
          </cell>
          <cell r="K2546">
            <v>160000</v>
          </cell>
          <cell r="L2546">
            <v>0</v>
          </cell>
          <cell r="M2546">
            <v>0</v>
          </cell>
          <cell r="N2546">
            <v>160000</v>
          </cell>
          <cell r="O2546">
            <v>0</v>
          </cell>
          <cell r="P2546">
            <v>0</v>
          </cell>
          <cell r="Q2546">
            <v>2</v>
          </cell>
          <cell r="R2546" t="str">
            <v>OBRAS Y MEDIO AMBIENTE</v>
          </cell>
          <cell r="S2546">
            <v>18</v>
          </cell>
          <cell r="T2546" t="str">
            <v>CONSTRUCCION Y MANTENIMIENTO DE CAMINOS VECINALES</v>
          </cell>
          <cell r="U2546">
            <v>1</v>
          </cell>
          <cell r="V2546" t="str">
            <v>NUEVOS - 2008</v>
          </cell>
          <cell r="W2546">
            <v>3163</v>
          </cell>
        </row>
        <row r="2547">
          <cell r="B2547" t="str">
            <v>B05-19195-00000</v>
          </cell>
          <cell r="C2547" t="str">
            <v>ENLOSETADO CALLES 1, 6, 8, 14, 15, 16, 17, 21</v>
          </cell>
          <cell r="D2547" t="str">
            <v>EL KENKO</v>
          </cell>
          <cell r="E2547">
            <v>2</v>
          </cell>
          <cell r="F2547" t="str">
            <v>DISTRITO - 2</v>
          </cell>
          <cell r="G2547" t="str">
            <v>RI-08</v>
          </cell>
          <cell r="H2547">
            <v>219060</v>
          </cell>
          <cell r="I2547">
            <v>157722</v>
          </cell>
          <cell r="J2547">
            <v>61338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2</v>
          </cell>
          <cell r="R2547" t="str">
            <v>OBRAS Y MEDIO AMBIENTE</v>
          </cell>
          <cell r="S2547">
            <v>18</v>
          </cell>
          <cell r="T2547" t="str">
            <v>CONSTRUCCION Y MANTENIMIENTO DE CAMINOS VECINALES</v>
          </cell>
          <cell r="U2547">
            <v>1</v>
          </cell>
          <cell r="V2547" t="str">
            <v>NUEVOS - 2008</v>
          </cell>
          <cell r="W2547">
            <v>3164</v>
          </cell>
        </row>
        <row r="2548">
          <cell r="B2548" t="str">
            <v>B05-19298-00000</v>
          </cell>
          <cell r="C2548" t="str">
            <v>EQUIPAMIENTO CENTRO  DE SALUD</v>
          </cell>
          <cell r="D2548" t="str">
            <v>EL KENKO</v>
          </cell>
          <cell r="E2548">
            <v>2</v>
          </cell>
          <cell r="F2548" t="str">
            <v>DISTRITO - 2</v>
          </cell>
          <cell r="G2548" t="str">
            <v>RI-08</v>
          </cell>
          <cell r="H2548">
            <v>76474</v>
          </cell>
          <cell r="I2548">
            <v>76474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1</v>
          </cell>
          <cell r="R2548" t="str">
            <v>PROTECCION SOCIAL</v>
          </cell>
          <cell r="S2548">
            <v>2</v>
          </cell>
          <cell r="T2548" t="str">
            <v>SERVICIO DE SALUD</v>
          </cell>
          <cell r="U2548">
            <v>1</v>
          </cell>
          <cell r="V2548" t="str">
            <v>NUEVOS - 2008</v>
          </cell>
          <cell r="W2548">
            <v>3165</v>
          </cell>
        </row>
        <row r="2549">
          <cell r="B2549" t="str">
            <v>B05-19045-00000</v>
          </cell>
          <cell r="C2549" t="str">
            <v>ENLOSETADO AV. 12 DE MARZO (FASE I)</v>
          </cell>
          <cell r="D2549" t="str">
            <v>EL PORVENIR</v>
          </cell>
          <cell r="E2549">
            <v>2</v>
          </cell>
          <cell r="F2549" t="str">
            <v>DISTRITO - 2</v>
          </cell>
          <cell r="G2549" t="str">
            <v>RI-08</v>
          </cell>
          <cell r="H2549">
            <v>315498</v>
          </cell>
          <cell r="I2549">
            <v>255691</v>
          </cell>
          <cell r="J2549">
            <v>59807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2</v>
          </cell>
          <cell r="R2549" t="str">
            <v>OBRAS Y MEDIO AMBIENTE</v>
          </cell>
          <cell r="S2549">
            <v>18</v>
          </cell>
          <cell r="T2549" t="str">
            <v>CONSTRUCCION Y MANTENIMIENTO DE CAMINOS VECINALES</v>
          </cell>
          <cell r="U2549">
            <v>1</v>
          </cell>
          <cell r="V2549" t="str">
            <v>NUEVOS - 2008</v>
          </cell>
          <cell r="W2549">
            <v>3166</v>
          </cell>
        </row>
        <row r="2550">
          <cell r="B2550" t="str">
            <v>B05-19134-00000</v>
          </cell>
          <cell r="C2550" t="str">
            <v>ENLOSETADO CALLE EUFRACIO IBAÑEZ (FASE IV)</v>
          </cell>
          <cell r="D2550" t="str">
            <v>ELIZARDO PEREZ</v>
          </cell>
          <cell r="E2550">
            <v>2</v>
          </cell>
          <cell r="F2550" t="str">
            <v>DISTRITO - 2</v>
          </cell>
          <cell r="G2550" t="str">
            <v>RI-08</v>
          </cell>
          <cell r="H2550">
            <v>136901</v>
          </cell>
          <cell r="I2550">
            <v>136901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2</v>
          </cell>
          <cell r="R2550" t="str">
            <v>OBRAS Y MEDIO AMBIENTE</v>
          </cell>
          <cell r="S2550">
            <v>18</v>
          </cell>
          <cell r="T2550" t="str">
            <v>CONSTRUCCION Y MANTENIMIENTO DE CAMINOS VECINALES</v>
          </cell>
          <cell r="U2550">
            <v>1</v>
          </cell>
          <cell r="V2550" t="str">
            <v>NUEVOS - 2008</v>
          </cell>
          <cell r="W2550">
            <v>3167</v>
          </cell>
        </row>
        <row r="2551">
          <cell r="B2551" t="str">
            <v>B05-19182-00000</v>
          </cell>
          <cell r="C2551" t="str">
            <v>ENLOSETADO CALLE WARISATA</v>
          </cell>
          <cell r="D2551" t="str">
            <v>ELIZARDO PEREZ</v>
          </cell>
          <cell r="E2551">
            <v>2</v>
          </cell>
          <cell r="F2551" t="str">
            <v>DISTRITO - 2</v>
          </cell>
          <cell r="G2551" t="str">
            <v>RI-08</v>
          </cell>
          <cell r="H2551">
            <v>76474</v>
          </cell>
          <cell r="I2551">
            <v>16667</v>
          </cell>
          <cell r="J2551">
            <v>59807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2</v>
          </cell>
          <cell r="R2551" t="str">
            <v>OBRAS Y MEDIO AMBIENTE</v>
          </cell>
          <cell r="S2551">
            <v>18</v>
          </cell>
          <cell r="T2551" t="str">
            <v>CONSTRUCCION Y MANTENIMIENTO DE CAMINOS VECINALES</v>
          </cell>
          <cell r="U2551">
            <v>1</v>
          </cell>
          <cell r="V2551" t="str">
            <v>NUEVOS - 2008</v>
          </cell>
          <cell r="W2551">
            <v>3168</v>
          </cell>
        </row>
        <row r="2552">
          <cell r="B2552" t="str">
            <v>B05-19202-00000</v>
          </cell>
          <cell r="C2552" t="str">
            <v>ENLOSETADO CALLES ALIHUATA Y CAÑADA EL CARMEN (COMPLEMENTACION)</v>
          </cell>
          <cell r="D2552" t="str">
            <v>EX COMBATIENTES</v>
          </cell>
          <cell r="E2552">
            <v>2</v>
          </cell>
          <cell r="F2552" t="str">
            <v>DISTRITO - 2</v>
          </cell>
          <cell r="G2552" t="str">
            <v>RI-08</v>
          </cell>
          <cell r="H2552">
            <v>199494</v>
          </cell>
          <cell r="I2552">
            <v>139687</v>
          </cell>
          <cell r="J2552">
            <v>59807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2</v>
          </cell>
          <cell r="R2552" t="str">
            <v>OBRAS Y MEDIO AMBIENTE</v>
          </cell>
          <cell r="S2552">
            <v>18</v>
          </cell>
          <cell r="T2552" t="str">
            <v>CONSTRUCCION Y MANTENIMIENTO DE CAMINOS VECINALES</v>
          </cell>
          <cell r="U2552">
            <v>1</v>
          </cell>
          <cell r="V2552" t="str">
            <v>NUEVOS - 2008</v>
          </cell>
          <cell r="W2552">
            <v>3169</v>
          </cell>
        </row>
        <row r="2553">
          <cell r="B2553" t="str">
            <v>B05-18203-00000</v>
          </cell>
          <cell r="C2553" t="str">
            <v>CONSTRUCCION CANCHA DEPORTIVA (MULTIPLE)</v>
          </cell>
          <cell r="D2553" t="str">
            <v>GRAN PODER</v>
          </cell>
          <cell r="E2553">
            <v>2</v>
          </cell>
          <cell r="F2553" t="str">
            <v>DISTRITO - 2</v>
          </cell>
          <cell r="G2553" t="str">
            <v>RI-08</v>
          </cell>
          <cell r="H2553">
            <v>50000</v>
          </cell>
          <cell r="I2553">
            <v>30000</v>
          </cell>
          <cell r="J2553">
            <v>20000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2</v>
          </cell>
          <cell r="R2553" t="str">
            <v>OBRAS Y MEDIO AMBIENTE</v>
          </cell>
          <cell r="S2553">
            <v>12</v>
          </cell>
          <cell r="T2553" t="str">
            <v>INFRAESTRUCTURA URBANA Y RURAL</v>
          </cell>
          <cell r="U2553">
            <v>1</v>
          </cell>
          <cell r="V2553" t="str">
            <v>NUEVOS - 2008</v>
          </cell>
          <cell r="W2553">
            <v>3170</v>
          </cell>
        </row>
        <row r="2554">
          <cell r="B2554" t="str">
            <v>B05-19196-00000</v>
          </cell>
          <cell r="C2554" t="str">
            <v xml:space="preserve">ENLOSETADO CALLES 10 Y 2 </v>
          </cell>
          <cell r="D2554" t="str">
            <v>GRAN PODER</v>
          </cell>
          <cell r="E2554">
            <v>2</v>
          </cell>
          <cell r="F2554" t="str">
            <v>DISTRITO - 2</v>
          </cell>
          <cell r="G2554" t="str">
            <v>RI-08</v>
          </cell>
          <cell r="H2554">
            <v>150080</v>
          </cell>
          <cell r="I2554">
            <v>90273</v>
          </cell>
          <cell r="J2554">
            <v>59807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2</v>
          </cell>
          <cell r="R2554" t="str">
            <v>OBRAS Y MEDIO AMBIENTE</v>
          </cell>
          <cell r="S2554">
            <v>18</v>
          </cell>
          <cell r="T2554" t="str">
            <v>CONSTRUCCION Y MANTENIMIENTO DE CAMINOS VECINALES</v>
          </cell>
          <cell r="U2554">
            <v>1</v>
          </cell>
          <cell r="V2554" t="str">
            <v>NUEVOS - 2008</v>
          </cell>
          <cell r="W2554">
            <v>3171</v>
          </cell>
        </row>
        <row r="2555">
          <cell r="B2555" t="str">
            <v>B05-18237-00000</v>
          </cell>
          <cell r="C2555" t="str">
            <v>CONSTRUCCION CENTRO CULTURAL (FASE I)</v>
          </cell>
          <cell r="D2555" t="str">
            <v>JANKO KALANI</v>
          </cell>
          <cell r="E2555">
            <v>2</v>
          </cell>
          <cell r="F2555" t="str">
            <v>DISTRITO - 2</v>
          </cell>
          <cell r="G2555" t="str">
            <v>RI-08</v>
          </cell>
          <cell r="H2555">
            <v>9063</v>
          </cell>
          <cell r="I2555">
            <v>9063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2</v>
          </cell>
          <cell r="R2555" t="str">
            <v>OBRAS Y MEDIO AMBIENTE</v>
          </cell>
          <cell r="S2555">
            <v>12</v>
          </cell>
          <cell r="T2555" t="str">
            <v>INFRAESTRUCTURA URBANA Y RURAL</v>
          </cell>
          <cell r="U2555">
            <v>1</v>
          </cell>
          <cell r="V2555" t="str">
            <v>NUEVOS - 2008</v>
          </cell>
          <cell r="W2555">
            <v>3172</v>
          </cell>
        </row>
        <row r="2556">
          <cell r="B2556" t="str">
            <v>B05-19228-00000</v>
          </cell>
          <cell r="C2556" t="str">
            <v>ENLOSETADO CALLES SUDAN Y TUNEZ  (FASE I)</v>
          </cell>
          <cell r="D2556" t="str">
            <v>JANKO KALANI</v>
          </cell>
          <cell r="E2556">
            <v>2</v>
          </cell>
          <cell r="F2556" t="str">
            <v>DISTRITO - 2</v>
          </cell>
          <cell r="G2556" t="str">
            <v>RI-08</v>
          </cell>
          <cell r="H2556">
            <v>160000</v>
          </cell>
          <cell r="I2556">
            <v>100193</v>
          </cell>
          <cell r="J2556">
            <v>49807</v>
          </cell>
          <cell r="K2556">
            <v>10000</v>
          </cell>
          <cell r="L2556">
            <v>0</v>
          </cell>
          <cell r="M2556">
            <v>0</v>
          </cell>
          <cell r="N2556">
            <v>10000</v>
          </cell>
          <cell r="O2556">
            <v>0</v>
          </cell>
          <cell r="P2556">
            <v>0</v>
          </cell>
          <cell r="Q2556">
            <v>2</v>
          </cell>
          <cell r="R2556" t="str">
            <v>OBRAS Y MEDIO AMBIENTE</v>
          </cell>
          <cell r="S2556">
            <v>18</v>
          </cell>
          <cell r="T2556" t="str">
            <v>CONSTRUCCION Y MANTENIMIENTO DE CAMINOS VECINALES</v>
          </cell>
          <cell r="U2556">
            <v>1</v>
          </cell>
          <cell r="V2556" t="str">
            <v>NUEVOS - 2008</v>
          </cell>
          <cell r="W2556">
            <v>3173</v>
          </cell>
        </row>
        <row r="2557">
          <cell r="B2557" t="str">
            <v>B05-19201-00000</v>
          </cell>
          <cell r="C2557" t="str">
            <v>ENLOSETADO CALLES 8 DE MARZO Y 31 DE OCTUBRE (FASE I)</v>
          </cell>
          <cell r="D2557" t="str">
            <v>KENKO PUCARANI</v>
          </cell>
          <cell r="E2557">
            <v>2</v>
          </cell>
          <cell r="F2557" t="str">
            <v>DISTRITO - 2</v>
          </cell>
          <cell r="G2557" t="str">
            <v>RI-08</v>
          </cell>
          <cell r="H2557">
            <v>182169</v>
          </cell>
          <cell r="I2557">
            <v>122362</v>
          </cell>
          <cell r="J2557">
            <v>59807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2</v>
          </cell>
          <cell r="R2557" t="str">
            <v>OBRAS Y MEDIO AMBIENTE</v>
          </cell>
          <cell r="S2557">
            <v>18</v>
          </cell>
          <cell r="T2557" t="str">
            <v>CONSTRUCCION Y MANTENIMIENTO DE CAMINOS VECINALES</v>
          </cell>
          <cell r="U2557">
            <v>1</v>
          </cell>
          <cell r="V2557" t="str">
            <v>NUEVOS - 2008</v>
          </cell>
          <cell r="W2557">
            <v>3174</v>
          </cell>
        </row>
        <row r="2558">
          <cell r="B2558" t="str">
            <v>B05-18258-00000</v>
          </cell>
          <cell r="C2558" t="str">
            <v>CONSTRUCCION CORDONES DE ACERA</v>
          </cell>
          <cell r="D2558" t="str">
            <v>LAS DELICIAS</v>
          </cell>
          <cell r="E2558">
            <v>2</v>
          </cell>
          <cell r="F2558" t="str">
            <v>DISTRITO - 2</v>
          </cell>
          <cell r="G2558" t="str">
            <v>RI-08</v>
          </cell>
          <cell r="H2558">
            <v>12915</v>
          </cell>
          <cell r="I2558">
            <v>12915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2</v>
          </cell>
          <cell r="R2558" t="str">
            <v>OBRAS Y MEDIO AMBIENTE</v>
          </cell>
          <cell r="S2558">
            <v>18</v>
          </cell>
          <cell r="T2558" t="str">
            <v>CONSTRUCCION Y MANTENIMIENTO DE CAMINOS VECINALES</v>
          </cell>
          <cell r="U2558">
            <v>1</v>
          </cell>
          <cell r="V2558" t="str">
            <v>NUEVOS - 2008</v>
          </cell>
          <cell r="W2558">
            <v>3175</v>
          </cell>
        </row>
        <row r="2559">
          <cell r="B2559" t="str">
            <v>B05-19077-00000</v>
          </cell>
          <cell r="C2559" t="str">
            <v>DOTACION DE MATERIALES DE CONSTRUCCION PARA ENLOSETADO CALLE ALEGRIA</v>
          </cell>
          <cell r="D2559" t="str">
            <v>MARISCAL SUCRE HICHUSIRCA CHICO</v>
          </cell>
          <cell r="E2559">
            <v>4</v>
          </cell>
          <cell r="F2559" t="str">
            <v>DISTRITO - 4</v>
          </cell>
          <cell r="G2559" t="str">
            <v>RI-08</v>
          </cell>
          <cell r="H2559">
            <v>47860</v>
          </cell>
          <cell r="I2559">
            <v>33981</v>
          </cell>
          <cell r="J2559">
            <v>13879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2</v>
          </cell>
          <cell r="R2559" t="str">
            <v>OBRAS Y MEDIO AMBIENTE</v>
          </cell>
          <cell r="S2559">
            <v>18</v>
          </cell>
          <cell r="T2559" t="str">
            <v>CONSTRUCCION Y MANTENIMIENTO DE CAMINOS VECINALES</v>
          </cell>
          <cell r="U2559">
            <v>1</v>
          </cell>
          <cell r="V2559" t="str">
            <v>NUEVOS - 2008</v>
          </cell>
          <cell r="W2559">
            <v>3176</v>
          </cell>
        </row>
        <row r="2560">
          <cell r="B2560" t="str">
            <v>B05-19188-00000</v>
          </cell>
          <cell r="C2560" t="str">
            <v>ENLOSETADO CALLES  GIRASOLES, CAMELIAS Y GARDEMIAS</v>
          </cell>
          <cell r="D2560" t="str">
            <v>LAS DELICIAS</v>
          </cell>
          <cell r="E2560">
            <v>2</v>
          </cell>
          <cell r="F2560" t="str">
            <v>DISTRITO - 2</v>
          </cell>
          <cell r="G2560" t="str">
            <v>RI-08</v>
          </cell>
          <cell r="H2560">
            <v>116327</v>
          </cell>
          <cell r="I2560">
            <v>116327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2</v>
          </cell>
          <cell r="R2560" t="str">
            <v>OBRAS Y MEDIO AMBIENTE</v>
          </cell>
          <cell r="S2560">
            <v>18</v>
          </cell>
          <cell r="T2560" t="str">
            <v>CONSTRUCCION Y MANTENIMIENTO DE CAMINOS VECINALES</v>
          </cell>
          <cell r="U2560">
            <v>1</v>
          </cell>
          <cell r="V2560" t="str">
            <v>NUEVOS - 2008</v>
          </cell>
          <cell r="W2560">
            <v>3177</v>
          </cell>
        </row>
        <row r="2561">
          <cell r="B2561" t="str">
            <v>B05-19216-00000</v>
          </cell>
          <cell r="C2561" t="str">
            <v>ENLOSETADO CALLES JACINTO Y LILAS</v>
          </cell>
          <cell r="D2561" t="str">
            <v xml:space="preserve">LAS DELICIAS </v>
          </cell>
          <cell r="E2561">
            <v>2</v>
          </cell>
          <cell r="F2561" t="str">
            <v>DISTRITO - 2</v>
          </cell>
          <cell r="G2561" t="str">
            <v>RI-08</v>
          </cell>
          <cell r="H2561">
            <v>116327</v>
          </cell>
          <cell r="I2561">
            <v>116327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2</v>
          </cell>
          <cell r="R2561" t="str">
            <v>OBRAS Y MEDIO AMBIENTE</v>
          </cell>
          <cell r="S2561">
            <v>18</v>
          </cell>
          <cell r="T2561" t="str">
            <v>CONSTRUCCION Y MANTENIMIENTO DE CAMINOS VECINALES</v>
          </cell>
          <cell r="U2561">
            <v>1</v>
          </cell>
          <cell r="V2561" t="str">
            <v>NUEVOS - 2008</v>
          </cell>
          <cell r="W2561">
            <v>3178</v>
          </cell>
        </row>
        <row r="2562">
          <cell r="B2562" t="str">
            <v>B05-19140-00000</v>
          </cell>
          <cell r="C2562" t="str">
            <v>ENLOSETADO CALLE HINOJOS (FASE I)</v>
          </cell>
          <cell r="D2562" t="str">
            <v>LAS DELICIAS II</v>
          </cell>
          <cell r="E2562">
            <v>2</v>
          </cell>
          <cell r="F2562" t="str">
            <v>DISTRITO - 2</v>
          </cell>
          <cell r="G2562" t="str">
            <v>RI-08</v>
          </cell>
          <cell r="H2562">
            <v>106845</v>
          </cell>
          <cell r="I2562">
            <v>47038</v>
          </cell>
          <cell r="J2562">
            <v>59807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2</v>
          </cell>
          <cell r="R2562" t="str">
            <v>OBRAS Y MEDIO AMBIENTE</v>
          </cell>
          <cell r="S2562">
            <v>18</v>
          </cell>
          <cell r="T2562" t="str">
            <v>CONSTRUCCION Y MANTENIMIENTO DE CAMINOS VECINALES</v>
          </cell>
          <cell r="U2562">
            <v>1</v>
          </cell>
          <cell r="V2562" t="str">
            <v>NUEVOS - 2008</v>
          </cell>
          <cell r="W2562">
            <v>3179</v>
          </cell>
        </row>
        <row r="2563">
          <cell r="B2563" t="str">
            <v>B05-19172-00000</v>
          </cell>
          <cell r="C2563" t="str">
            <v>ENLOSETADO CALLE RIO QUETANA Y RIO ACRE (FASE I)</v>
          </cell>
          <cell r="D2563" t="str">
            <v>LITORAL</v>
          </cell>
          <cell r="E2563">
            <v>2</v>
          </cell>
          <cell r="F2563" t="str">
            <v>DISTRITO - 2</v>
          </cell>
          <cell r="G2563" t="str">
            <v>RI-08</v>
          </cell>
          <cell r="H2563">
            <v>118200</v>
          </cell>
          <cell r="I2563">
            <v>58393</v>
          </cell>
          <cell r="J2563">
            <v>59807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2</v>
          </cell>
          <cell r="R2563" t="str">
            <v>OBRAS Y MEDIO AMBIENTE</v>
          </cell>
          <cell r="S2563">
            <v>18</v>
          </cell>
          <cell r="T2563" t="str">
            <v>CONSTRUCCION Y MANTENIMIENTO DE CAMINOS VECINALES</v>
          </cell>
          <cell r="U2563">
            <v>1</v>
          </cell>
          <cell r="V2563" t="str">
            <v>NUEVOS - 2008</v>
          </cell>
          <cell r="W2563">
            <v>3180</v>
          </cell>
        </row>
        <row r="2564">
          <cell r="B2564" t="str">
            <v>B05-19215-00000</v>
          </cell>
          <cell r="C2564" t="str">
            <v>ENLOSETADO CALLES II,  LOS PINOS I Y LOS PINOS II</v>
          </cell>
          <cell r="D2564" t="str">
            <v>NUEVOS HORIZONTES  CONVIFAG</v>
          </cell>
          <cell r="E2564">
            <v>2</v>
          </cell>
          <cell r="F2564" t="str">
            <v>DISTRITO - 2</v>
          </cell>
          <cell r="G2564" t="str">
            <v>RI-08</v>
          </cell>
          <cell r="H2564">
            <v>207559</v>
          </cell>
          <cell r="I2564">
            <v>147752</v>
          </cell>
          <cell r="J2564">
            <v>49807</v>
          </cell>
          <cell r="K2564">
            <v>10000</v>
          </cell>
          <cell r="L2564">
            <v>0</v>
          </cell>
          <cell r="M2564">
            <v>0</v>
          </cell>
          <cell r="N2564">
            <v>10000</v>
          </cell>
          <cell r="O2564">
            <v>0</v>
          </cell>
          <cell r="P2564">
            <v>0</v>
          </cell>
          <cell r="Q2564">
            <v>2</v>
          </cell>
          <cell r="R2564" t="str">
            <v>OBRAS Y MEDIO AMBIENTE</v>
          </cell>
          <cell r="S2564">
            <v>18</v>
          </cell>
          <cell r="T2564" t="str">
            <v>CONSTRUCCION Y MANTENIMIENTO DE CAMINOS VECINALES</v>
          </cell>
          <cell r="U2564">
            <v>1</v>
          </cell>
          <cell r="V2564" t="str">
            <v>NUEVOS - 2008</v>
          </cell>
          <cell r="W2564">
            <v>3181</v>
          </cell>
        </row>
        <row r="2565">
          <cell r="B2565" t="str">
            <v>B05-19146-00000</v>
          </cell>
          <cell r="C2565" t="str">
            <v>ENLOSETADO CALLE LOS ANDES, H-3 Y H-1</v>
          </cell>
          <cell r="D2565" t="str">
            <v>NUEVOS HORIZONTES I</v>
          </cell>
          <cell r="E2565">
            <v>2</v>
          </cell>
          <cell r="F2565" t="str">
            <v>DISTRITO - 2</v>
          </cell>
          <cell r="G2565" t="str">
            <v>RI-08</v>
          </cell>
          <cell r="H2565">
            <v>195643</v>
          </cell>
          <cell r="I2565">
            <v>195643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2</v>
          </cell>
          <cell r="R2565" t="str">
            <v>OBRAS Y MEDIO AMBIENTE</v>
          </cell>
          <cell r="S2565">
            <v>18</v>
          </cell>
          <cell r="T2565" t="str">
            <v>CONSTRUCCION Y MANTENIMIENTO DE CAMINOS VECINALES</v>
          </cell>
          <cell r="U2565">
            <v>1</v>
          </cell>
          <cell r="V2565" t="str">
            <v>NUEVOS - 2008</v>
          </cell>
          <cell r="W2565">
            <v>3182</v>
          </cell>
        </row>
        <row r="2566">
          <cell r="B2566" t="str">
            <v>B05-19194-00000</v>
          </cell>
          <cell r="C2566" t="str">
            <v xml:space="preserve">ENLOSETADO CALLES  V-5, D-4, V-6, V Y V-1 (FASE II) </v>
          </cell>
          <cell r="D2566" t="str">
            <v>NUEVOS HORIZONTES I</v>
          </cell>
          <cell r="E2566">
            <v>2</v>
          </cell>
          <cell r="F2566" t="str">
            <v>DISTRITO - 2</v>
          </cell>
          <cell r="G2566" t="str">
            <v>RI-08</v>
          </cell>
          <cell r="H2566">
            <v>286500</v>
          </cell>
          <cell r="I2566">
            <v>226693</v>
          </cell>
          <cell r="J2566">
            <v>59807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2</v>
          </cell>
          <cell r="R2566" t="str">
            <v>OBRAS Y MEDIO AMBIENTE</v>
          </cell>
          <cell r="S2566">
            <v>18</v>
          </cell>
          <cell r="T2566" t="str">
            <v>CONSTRUCCION Y MANTENIMIENTO DE CAMINOS VECINALES</v>
          </cell>
          <cell r="U2566">
            <v>1</v>
          </cell>
          <cell r="V2566" t="str">
            <v>NUEVOS - 2008</v>
          </cell>
          <cell r="W2566">
            <v>3183</v>
          </cell>
        </row>
        <row r="2567">
          <cell r="B2567" t="str">
            <v>B05-19035-00000</v>
          </cell>
          <cell r="C2567" t="str">
            <v xml:space="preserve">ENLOSETADO  CALLES CHOJLLA, SANTA FE, CHOROLQUE, QUECHISLA Y KAMI </v>
          </cell>
          <cell r="D2567" t="str">
            <v>NUEVOS HORIZONTES II</v>
          </cell>
          <cell r="E2567">
            <v>2</v>
          </cell>
          <cell r="F2567" t="str">
            <v>DISTRITO - 2</v>
          </cell>
          <cell r="G2567" t="str">
            <v>RI-08</v>
          </cell>
          <cell r="H2567">
            <v>253747</v>
          </cell>
          <cell r="I2567">
            <v>193940</v>
          </cell>
          <cell r="J2567">
            <v>59807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2</v>
          </cell>
          <cell r="R2567" t="str">
            <v>OBRAS Y MEDIO AMBIENTE</v>
          </cell>
          <cell r="S2567">
            <v>18</v>
          </cell>
          <cell r="T2567" t="str">
            <v>CONSTRUCCION Y MANTENIMIENTO DE CAMINOS VECINALES</v>
          </cell>
          <cell r="U2567">
            <v>1</v>
          </cell>
          <cell r="V2567" t="str">
            <v>NUEVOS - 2008</v>
          </cell>
          <cell r="W2567">
            <v>3184</v>
          </cell>
        </row>
        <row r="2568">
          <cell r="B2568" t="str">
            <v>B05-18527-00000</v>
          </cell>
          <cell r="C2568" t="str">
            <v>CONSTRUCCION TINGLADO CANCHA MULTIPLE</v>
          </cell>
          <cell r="D2568" t="str">
            <v>NUEVOS HORIZONTES III</v>
          </cell>
          <cell r="E2568">
            <v>2</v>
          </cell>
          <cell r="F2568" t="str">
            <v>DISTRITO - 2</v>
          </cell>
          <cell r="G2568" t="str">
            <v>RI-08</v>
          </cell>
          <cell r="H2568">
            <v>500000</v>
          </cell>
          <cell r="I2568">
            <v>440193</v>
          </cell>
          <cell r="J2568">
            <v>59807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2</v>
          </cell>
          <cell r="R2568" t="str">
            <v>OBRAS Y MEDIO AMBIENTE</v>
          </cell>
          <cell r="S2568">
            <v>12</v>
          </cell>
          <cell r="T2568" t="str">
            <v>INFRAESTRUCTURA URBANA Y RURAL</v>
          </cell>
          <cell r="U2568">
            <v>1</v>
          </cell>
          <cell r="V2568" t="str">
            <v>NUEVOS - 2008</v>
          </cell>
          <cell r="W2568">
            <v>3185</v>
          </cell>
        </row>
        <row r="2569">
          <cell r="B2569" t="str">
            <v>B05-19387-00000</v>
          </cell>
          <cell r="C2569" t="str">
            <v>MEJORAMIENTO PLAZA SIMON BOLIVAR</v>
          </cell>
          <cell r="D2569" t="str">
            <v>NUEVOS HORIZONTES III</v>
          </cell>
          <cell r="E2569">
            <v>2</v>
          </cell>
          <cell r="F2569" t="str">
            <v>DISTRITO - 2</v>
          </cell>
          <cell r="G2569" t="str">
            <v>RI-08</v>
          </cell>
          <cell r="H2569">
            <v>100000</v>
          </cell>
          <cell r="I2569">
            <v>100000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2</v>
          </cell>
          <cell r="R2569" t="str">
            <v>OBRAS Y MEDIO AMBIENTE</v>
          </cell>
          <cell r="S2569">
            <v>12</v>
          </cell>
          <cell r="T2569" t="str">
            <v>INFRAESTRUCTURA URBANA Y RURAL</v>
          </cell>
          <cell r="U2569">
            <v>1</v>
          </cell>
          <cell r="V2569" t="str">
            <v>NUEVOS - 2008</v>
          </cell>
          <cell r="W2569">
            <v>3186</v>
          </cell>
        </row>
        <row r="2570">
          <cell r="B2570" t="str">
            <v>B05-18809-00000</v>
          </cell>
          <cell r="C2570" t="str">
            <v>DOTACION DE MATERIALES DE CONSTRUCCION PARA ENLOSETADO CALLES  S-1,  12, 2, 3, N-2 Y AV. N-1</v>
          </cell>
          <cell r="D2570" t="str">
            <v>ORO NEGRO</v>
          </cell>
          <cell r="E2570">
            <v>2</v>
          </cell>
          <cell r="F2570" t="str">
            <v>DISTRITO - 2</v>
          </cell>
          <cell r="G2570" t="str">
            <v>RI-08</v>
          </cell>
          <cell r="H2570">
            <v>251870</v>
          </cell>
          <cell r="I2570">
            <v>192063</v>
          </cell>
          <cell r="J2570">
            <v>59807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2</v>
          </cell>
          <cell r="R2570" t="str">
            <v>OBRAS Y MEDIO AMBIENTE</v>
          </cell>
          <cell r="S2570">
            <v>18</v>
          </cell>
          <cell r="T2570" t="str">
            <v>CONSTRUCCION Y MANTENIMIENTO DE CAMINOS VECINALES</v>
          </cell>
          <cell r="U2570">
            <v>1</v>
          </cell>
          <cell r="V2570" t="str">
            <v>NUEVOS - 2008</v>
          </cell>
          <cell r="W2570">
            <v>3187</v>
          </cell>
        </row>
        <row r="2571">
          <cell r="B2571" t="str">
            <v>B05-19152-00000</v>
          </cell>
          <cell r="C2571" t="str">
            <v>ENLOSETADO CALLE MARTIN  LUTERO (FASE I)</v>
          </cell>
          <cell r="D2571" t="str">
            <v>PANORAMICA  I</v>
          </cell>
          <cell r="E2571">
            <v>2</v>
          </cell>
          <cell r="F2571" t="str">
            <v>DISTRITO - 2</v>
          </cell>
          <cell r="G2571" t="str">
            <v>RI-08</v>
          </cell>
          <cell r="H2571">
            <v>130000</v>
          </cell>
          <cell r="I2571">
            <v>74502</v>
          </cell>
          <cell r="J2571">
            <v>40498</v>
          </cell>
          <cell r="K2571">
            <v>15000</v>
          </cell>
          <cell r="L2571">
            <v>0</v>
          </cell>
          <cell r="M2571">
            <v>0</v>
          </cell>
          <cell r="N2571">
            <v>15000</v>
          </cell>
          <cell r="O2571">
            <v>0</v>
          </cell>
          <cell r="P2571">
            <v>0</v>
          </cell>
          <cell r="Q2571">
            <v>2</v>
          </cell>
          <cell r="R2571" t="str">
            <v>OBRAS Y MEDIO AMBIENTE</v>
          </cell>
          <cell r="S2571">
            <v>18</v>
          </cell>
          <cell r="T2571" t="str">
            <v>CONSTRUCCION Y MANTENIMIENTO DE CAMINOS VECINALES</v>
          </cell>
          <cell r="U2571">
            <v>1</v>
          </cell>
          <cell r="V2571" t="str">
            <v>NUEVOS - 2008</v>
          </cell>
          <cell r="W2571">
            <v>3188</v>
          </cell>
        </row>
        <row r="2572">
          <cell r="B2572" t="str">
            <v>B05-18278-00000</v>
          </cell>
          <cell r="C2572" t="str">
            <v>CONSTRUCCION CORDONES Y PISO DE ACERA EN PLAZA PEDRO DOMINGO MURILLO</v>
          </cell>
          <cell r="D2572" t="str">
            <v>PEDRO DOMINGO MURILLO</v>
          </cell>
          <cell r="E2572">
            <v>2</v>
          </cell>
          <cell r="F2572" t="str">
            <v>DISTRITO - 2</v>
          </cell>
          <cell r="G2572" t="str">
            <v>RI-08</v>
          </cell>
          <cell r="H2572">
            <v>31600</v>
          </cell>
          <cell r="I2572">
            <v>21600</v>
          </cell>
          <cell r="J2572">
            <v>10000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</v>
          </cell>
          <cell r="R2572" t="str">
            <v>OBRAS Y MEDIO AMBIENTE</v>
          </cell>
          <cell r="S2572">
            <v>18</v>
          </cell>
          <cell r="T2572" t="str">
            <v>CONSTRUCCION Y MANTENIMIENTO DE CAMINOS VECINALES</v>
          </cell>
          <cell r="U2572">
            <v>1</v>
          </cell>
          <cell r="V2572" t="str">
            <v>NUEVOS - 2008</v>
          </cell>
          <cell r="W2572">
            <v>3189</v>
          </cell>
        </row>
        <row r="2573">
          <cell r="B2573" t="str">
            <v>B05-19143-00000</v>
          </cell>
          <cell r="C2573" t="str">
            <v>DOTACION DE MATERIALES DE CONSTRUCCION PARA ENLOSETADO CALLE CANALES</v>
          </cell>
          <cell r="D2573" t="str">
            <v>MARISCAL SUCRE HICHUSIRCA CHICO</v>
          </cell>
          <cell r="E2573">
            <v>4</v>
          </cell>
          <cell r="F2573" t="str">
            <v>DISTRITO - 4</v>
          </cell>
          <cell r="G2573" t="str">
            <v>RI-08</v>
          </cell>
          <cell r="H2573">
            <v>47860</v>
          </cell>
          <cell r="I2573">
            <v>47860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2</v>
          </cell>
          <cell r="R2573" t="str">
            <v>OBRAS Y MEDIO AMBIENTE</v>
          </cell>
          <cell r="S2573">
            <v>18</v>
          </cell>
          <cell r="T2573" t="str">
            <v>CONSTRUCCION Y MANTENIMIENTO DE CAMINOS VECINALES</v>
          </cell>
          <cell r="U2573">
            <v>1</v>
          </cell>
          <cell r="V2573" t="str">
            <v>NUEVOS - 2008</v>
          </cell>
          <cell r="W2573">
            <v>3190</v>
          </cell>
        </row>
        <row r="2574">
          <cell r="B2574" t="str">
            <v>B05-19179-00000</v>
          </cell>
          <cell r="C2574" t="str">
            <v>ENLOSETADO CALLES TAMES  (FASE II) Y JOSE IGNACIO SANJINEZ (FASE I)</v>
          </cell>
          <cell r="D2574" t="str">
            <v>PEDRO DOMINGO MURILLO</v>
          </cell>
          <cell r="E2574">
            <v>2</v>
          </cell>
          <cell r="F2574" t="str">
            <v>DISTRITO - 2</v>
          </cell>
          <cell r="G2574" t="str">
            <v>RI-08</v>
          </cell>
          <cell r="H2574">
            <v>129861</v>
          </cell>
          <cell r="I2574">
            <v>70054</v>
          </cell>
          <cell r="J2574">
            <v>59807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2</v>
          </cell>
          <cell r="R2574" t="str">
            <v>OBRAS Y MEDIO AMBIENTE</v>
          </cell>
          <cell r="S2574">
            <v>18</v>
          </cell>
          <cell r="T2574" t="str">
            <v>CONSTRUCCION Y MANTENIMIENTO DE CAMINOS VECINALES</v>
          </cell>
          <cell r="U2574">
            <v>1</v>
          </cell>
          <cell r="V2574" t="str">
            <v>NUEVOS - 2008</v>
          </cell>
          <cell r="W2574">
            <v>3191</v>
          </cell>
        </row>
        <row r="2575">
          <cell r="B2575" t="str">
            <v>B05-19313-00000</v>
          </cell>
          <cell r="C2575" t="str">
            <v>EQUIPAMIENTO MODULO POLICIAL</v>
          </cell>
          <cell r="D2575" t="str">
            <v>PEDRO DOMINGO MURILLO</v>
          </cell>
          <cell r="E2575">
            <v>2</v>
          </cell>
          <cell r="F2575" t="str">
            <v>DISTRITO - 2</v>
          </cell>
          <cell r="G2575" t="str">
            <v>RI-08</v>
          </cell>
          <cell r="H2575">
            <v>20000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20000</v>
          </cell>
          <cell r="P2575">
            <v>0</v>
          </cell>
          <cell r="Q2575">
            <v>4</v>
          </cell>
          <cell r="R2575" t="str">
            <v>FORTALECIMIENTO INSTITUCIONAL</v>
          </cell>
          <cell r="S2575">
            <v>6</v>
          </cell>
          <cell r="T2575" t="str">
            <v>SERVICIOS DE SEGURIDAD CIUDADANA</v>
          </cell>
          <cell r="U2575">
            <v>1</v>
          </cell>
          <cell r="V2575" t="str">
            <v>NUEVOS - 2008</v>
          </cell>
          <cell r="W2575">
            <v>3192</v>
          </cell>
        </row>
        <row r="2576">
          <cell r="B2576" t="str">
            <v>B05-19145-00000</v>
          </cell>
          <cell r="C2576" t="str">
            <v>ENLOSETADO CALLE JUAN ANTONIO OCAMPOS (FASE I)</v>
          </cell>
          <cell r="D2576" t="str">
            <v>EL PORVENIR</v>
          </cell>
          <cell r="E2576">
            <v>2</v>
          </cell>
          <cell r="F2576" t="str">
            <v>DISTRITO - 2</v>
          </cell>
          <cell r="G2576" t="str">
            <v>RI-08</v>
          </cell>
          <cell r="H2576">
            <v>60000</v>
          </cell>
          <cell r="I2576">
            <v>0</v>
          </cell>
          <cell r="J2576">
            <v>0</v>
          </cell>
          <cell r="K2576">
            <v>60000</v>
          </cell>
          <cell r="L2576">
            <v>0</v>
          </cell>
          <cell r="M2576">
            <v>0</v>
          </cell>
          <cell r="N2576">
            <v>60000</v>
          </cell>
          <cell r="O2576">
            <v>0</v>
          </cell>
          <cell r="P2576">
            <v>0</v>
          </cell>
          <cell r="Q2576">
            <v>2</v>
          </cell>
          <cell r="R2576" t="str">
            <v>OBRAS Y MEDIO AMBIENTE</v>
          </cell>
          <cell r="S2576">
            <v>18</v>
          </cell>
          <cell r="T2576" t="str">
            <v>CONSTRUCCION Y MANTENIMIENTO DE CAMINOS VECINALES</v>
          </cell>
          <cell r="U2576">
            <v>1</v>
          </cell>
          <cell r="V2576" t="str">
            <v>NUEVOS - 2008</v>
          </cell>
          <cell r="W2576">
            <v>3193</v>
          </cell>
        </row>
        <row r="2577">
          <cell r="B2577" t="str">
            <v>B05-19156-00000</v>
          </cell>
          <cell r="C2577" t="str">
            <v>ENLOSETADO CALLE MELCHOR GUZMAN (FASE II)</v>
          </cell>
          <cell r="D2577" t="str">
            <v>EL PORVENIR</v>
          </cell>
          <cell r="E2577">
            <v>2</v>
          </cell>
          <cell r="F2577" t="str">
            <v>DISTRITO - 2</v>
          </cell>
          <cell r="G2577" t="str">
            <v>RI-08</v>
          </cell>
          <cell r="H2577">
            <v>70000</v>
          </cell>
          <cell r="I2577">
            <v>70000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2</v>
          </cell>
          <cell r="R2577" t="str">
            <v>OBRAS Y MEDIO AMBIENTE</v>
          </cell>
          <cell r="S2577">
            <v>18</v>
          </cell>
          <cell r="T2577" t="str">
            <v>CONSTRUCCION Y MANTENIMIENTO DE CAMINOS VECINALES</v>
          </cell>
          <cell r="U2577">
            <v>1</v>
          </cell>
          <cell r="V2577" t="str">
            <v>NUEVOS - 2008</v>
          </cell>
          <cell r="W2577">
            <v>3194</v>
          </cell>
        </row>
        <row r="2578">
          <cell r="B2578" t="str">
            <v>B05-18244-00000</v>
          </cell>
          <cell r="C2578" t="str">
            <v>CONSTRUCCIÓN CENTRO CULTURAL INTEGRADO (FASE II)</v>
          </cell>
          <cell r="D2578" t="str">
            <v>PREFECTURAL</v>
          </cell>
          <cell r="E2578">
            <v>2</v>
          </cell>
          <cell r="F2578" t="str">
            <v>DISTRITO - 2</v>
          </cell>
          <cell r="G2578" t="str">
            <v>RI-08</v>
          </cell>
          <cell r="H2578">
            <v>134170</v>
          </cell>
          <cell r="I2578">
            <v>74363</v>
          </cell>
          <cell r="J2578">
            <v>59807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2</v>
          </cell>
          <cell r="R2578" t="str">
            <v>OBRAS Y MEDIO AMBIENTE</v>
          </cell>
          <cell r="S2578">
            <v>12</v>
          </cell>
          <cell r="T2578" t="str">
            <v>INFRAESTRUCTURA URBANA Y RURAL</v>
          </cell>
          <cell r="U2578">
            <v>1</v>
          </cell>
          <cell r="V2578" t="str">
            <v>NUEVOS - 2008</v>
          </cell>
          <cell r="W2578">
            <v>3195</v>
          </cell>
        </row>
        <row r="2579">
          <cell r="B2579" t="str">
            <v>B05-18449-00000</v>
          </cell>
          <cell r="C2579" t="str">
            <v>CONSTRUCCION PASAJE PEATONAL (FASE I)</v>
          </cell>
          <cell r="D2579" t="str">
            <v>PREFECTURAL</v>
          </cell>
          <cell r="E2579">
            <v>2</v>
          </cell>
          <cell r="F2579" t="str">
            <v>DISTRITO - 2</v>
          </cell>
          <cell r="G2579" t="str">
            <v>RI-08</v>
          </cell>
          <cell r="H2579">
            <v>65000</v>
          </cell>
          <cell r="I2579">
            <v>65000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2</v>
          </cell>
          <cell r="R2579" t="str">
            <v>OBRAS Y MEDIO AMBIENTE</v>
          </cell>
          <cell r="S2579">
            <v>12</v>
          </cell>
          <cell r="T2579" t="str">
            <v>INFRAESTRUCTURA URBANA Y RURAL</v>
          </cell>
          <cell r="U2579">
            <v>1</v>
          </cell>
          <cell r="V2579" t="str">
            <v>NUEVOS - 2008</v>
          </cell>
          <cell r="W2579">
            <v>3196</v>
          </cell>
        </row>
        <row r="2580">
          <cell r="B2580" t="str">
            <v>B05-19064-00000</v>
          </cell>
          <cell r="C2580" t="str">
            <v>ENLOSETADO AV. MAPIRI (FASE I)</v>
          </cell>
          <cell r="D2580" t="str">
            <v>PUCARANI</v>
          </cell>
          <cell r="E2580">
            <v>2</v>
          </cell>
          <cell r="F2580" t="str">
            <v>DISTRITO - 2</v>
          </cell>
          <cell r="G2580" t="str">
            <v>RI-08</v>
          </cell>
          <cell r="H2580">
            <v>122169</v>
          </cell>
          <cell r="I2580">
            <v>102169</v>
          </cell>
          <cell r="J2580">
            <v>0</v>
          </cell>
          <cell r="K2580">
            <v>20000</v>
          </cell>
          <cell r="L2580">
            <v>0</v>
          </cell>
          <cell r="M2580">
            <v>0</v>
          </cell>
          <cell r="N2580">
            <v>20000</v>
          </cell>
          <cell r="O2580">
            <v>0</v>
          </cell>
          <cell r="P2580">
            <v>0</v>
          </cell>
          <cell r="Q2580">
            <v>2</v>
          </cell>
          <cell r="R2580" t="str">
            <v>OBRAS Y MEDIO AMBIENTE</v>
          </cell>
          <cell r="S2580">
            <v>18</v>
          </cell>
          <cell r="T2580" t="str">
            <v>CONSTRUCCION Y MANTENIMIENTO DE CAMINOS VECINALES</v>
          </cell>
          <cell r="U2580">
            <v>1</v>
          </cell>
          <cell r="V2580" t="str">
            <v>NUEVOS - 2008</v>
          </cell>
          <cell r="W2580">
            <v>3197</v>
          </cell>
        </row>
        <row r="2581">
          <cell r="B2581" t="str">
            <v>B05-19381-00000</v>
          </cell>
          <cell r="C2581" t="str">
            <v>ILUMINACION AV. ARICA</v>
          </cell>
          <cell r="D2581" t="str">
            <v>PUCARANI AURORA</v>
          </cell>
          <cell r="E2581">
            <v>2</v>
          </cell>
          <cell r="F2581" t="str">
            <v>DISTRITO - 2</v>
          </cell>
          <cell r="G2581" t="str">
            <v>RI-08</v>
          </cell>
          <cell r="H2581">
            <v>86474</v>
          </cell>
          <cell r="I2581">
            <v>26667</v>
          </cell>
          <cell r="J2581">
            <v>59807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2</v>
          </cell>
          <cell r="R2581" t="str">
            <v>OBRAS Y MEDIO AMBIENTE</v>
          </cell>
          <cell r="S2581">
            <v>17</v>
          </cell>
          <cell r="T2581" t="str">
            <v>ALUMBRADO PUBLICO</v>
          </cell>
          <cell r="U2581">
            <v>1</v>
          </cell>
          <cell r="V2581" t="str">
            <v>NUEVOS - 2008</v>
          </cell>
          <cell r="W2581">
            <v>3198</v>
          </cell>
        </row>
        <row r="2582">
          <cell r="B2582" t="str">
            <v>B05-18694-00000</v>
          </cell>
          <cell r="C2582" t="str">
            <v>DOTACION DE LUMINARIAS AV. 25 DE MARZO, AV. PUCARANI INDUSTRIAL Y AV. ESTRELLA</v>
          </cell>
          <cell r="D2582" t="str">
            <v>PUCARANI INDUSTRIAL</v>
          </cell>
          <cell r="E2582">
            <v>2</v>
          </cell>
          <cell r="F2582" t="str">
            <v>DISTRITO - 2</v>
          </cell>
          <cell r="G2582" t="str">
            <v>RI-08</v>
          </cell>
          <cell r="H2582">
            <v>26474</v>
          </cell>
          <cell r="I2582">
            <v>16667</v>
          </cell>
          <cell r="J2582">
            <v>9807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2</v>
          </cell>
          <cell r="R2582" t="str">
            <v>OBRAS Y MEDIO AMBIENTE</v>
          </cell>
          <cell r="S2582">
            <v>17</v>
          </cell>
          <cell r="T2582" t="str">
            <v>ALUMBRADO PUBLICO</v>
          </cell>
          <cell r="U2582">
            <v>1</v>
          </cell>
          <cell r="V2582" t="str">
            <v>NUEVOS - 2008</v>
          </cell>
          <cell r="W2582">
            <v>3199</v>
          </cell>
        </row>
        <row r="2583">
          <cell r="B2583" t="str">
            <v>B05-18751-00000</v>
          </cell>
          <cell r="C2583" t="str">
            <v>DOTACION DE MATERIALES DE CONSTRUCCION PARA ALCANTARILLADO SANITARIO</v>
          </cell>
          <cell r="D2583" t="str">
            <v>PUCARANI INDUSTRIAL</v>
          </cell>
          <cell r="E2583">
            <v>2</v>
          </cell>
          <cell r="F2583" t="str">
            <v>DISTRITO - 2</v>
          </cell>
          <cell r="G2583" t="str">
            <v>RI-08</v>
          </cell>
          <cell r="H2583">
            <v>50000</v>
          </cell>
          <cell r="I2583">
            <v>0</v>
          </cell>
          <cell r="J2583">
            <v>50000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2</v>
          </cell>
          <cell r="R2583" t="str">
            <v>OBRAS Y MEDIO AMBIENTE</v>
          </cell>
          <cell r="S2583">
            <v>15</v>
          </cell>
          <cell r="T2583" t="str">
            <v>PLAN USO DE DESECHOS SOLIDOS - ALCANTARILLADO SANITARIO</v>
          </cell>
          <cell r="U2583">
            <v>1</v>
          </cell>
          <cell r="V2583" t="str">
            <v>NUEVOS - 2008</v>
          </cell>
          <cell r="W2583">
            <v>3200</v>
          </cell>
        </row>
        <row r="2584">
          <cell r="B2584" t="str">
            <v>B05-19046-00000</v>
          </cell>
          <cell r="C2584" t="str">
            <v>ENLOSETADO AV. 14 DE FEBRERO Y CALLE 15 DE ABRIL (FASE I)</v>
          </cell>
          <cell r="D2584" t="str">
            <v>LOS PINOS SAN MIGUEL DE PUCARANI</v>
          </cell>
          <cell r="E2584">
            <v>2</v>
          </cell>
          <cell r="F2584" t="str">
            <v>DISTRITO - 2</v>
          </cell>
          <cell r="G2584" t="str">
            <v>RI-08</v>
          </cell>
          <cell r="H2584">
            <v>111474</v>
          </cell>
          <cell r="I2584">
            <v>51667</v>
          </cell>
          <cell r="J2584">
            <v>59807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2</v>
          </cell>
          <cell r="R2584" t="str">
            <v>OBRAS Y MEDIO AMBIENTE</v>
          </cell>
          <cell r="S2584">
            <v>18</v>
          </cell>
          <cell r="T2584" t="str">
            <v>CONSTRUCCION Y MANTENIMIENTO DE CAMINOS VECINALES</v>
          </cell>
          <cell r="U2584">
            <v>1</v>
          </cell>
          <cell r="V2584" t="str">
            <v>NUEVOS - 2008</v>
          </cell>
          <cell r="W2584">
            <v>3201</v>
          </cell>
        </row>
        <row r="2585">
          <cell r="B2585" t="str">
            <v>B05-18236-00000</v>
          </cell>
          <cell r="C2585" t="str">
            <v>CONSTRUCCION CENTRO CULTURAL (CONCLUSION)</v>
          </cell>
          <cell r="D2585" t="str">
            <v>ANEXO ROSAS PAMPA QUECHISLA</v>
          </cell>
          <cell r="E2585">
            <v>2</v>
          </cell>
          <cell r="F2585" t="str">
            <v>DISTRITO - 2</v>
          </cell>
          <cell r="G2585" t="str">
            <v>RI-08</v>
          </cell>
          <cell r="H2585">
            <v>120000</v>
          </cell>
          <cell r="I2585">
            <v>120000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2</v>
          </cell>
          <cell r="R2585" t="str">
            <v>OBRAS Y MEDIO AMBIENTE</v>
          </cell>
          <cell r="S2585">
            <v>12</v>
          </cell>
          <cell r="T2585" t="str">
            <v>INFRAESTRUCTURA URBANA Y RURAL</v>
          </cell>
          <cell r="U2585">
            <v>1</v>
          </cell>
          <cell r="V2585" t="str">
            <v>NUEVOS - 2008</v>
          </cell>
          <cell r="W2585">
            <v>3202</v>
          </cell>
        </row>
        <row r="2586">
          <cell r="B2586" t="str">
            <v>B05-18187-00000</v>
          </cell>
          <cell r="C2586" t="str">
            <v>CONSTRUCCIÓN BIBLIOTECA (FASE I)</v>
          </cell>
          <cell r="D2586" t="str">
            <v>SAN  JUAN  KENKO</v>
          </cell>
          <cell r="E2586">
            <v>2</v>
          </cell>
          <cell r="F2586" t="str">
            <v>DISTRITO - 2</v>
          </cell>
          <cell r="G2586" t="str">
            <v>RI-08</v>
          </cell>
          <cell r="H2586">
            <v>101953</v>
          </cell>
          <cell r="I2586">
            <v>42146</v>
          </cell>
          <cell r="J2586">
            <v>59807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2</v>
          </cell>
          <cell r="R2586" t="str">
            <v>OBRAS Y MEDIO AMBIENTE</v>
          </cell>
          <cell r="S2586">
            <v>12</v>
          </cell>
          <cell r="T2586" t="str">
            <v>INFRAESTRUCTURA URBANA Y RURAL</v>
          </cell>
          <cell r="U2586">
            <v>1</v>
          </cell>
          <cell r="V2586" t="str">
            <v>NUEVOS - 2008</v>
          </cell>
          <cell r="W2586">
            <v>3203</v>
          </cell>
        </row>
        <row r="2587">
          <cell r="B2587" t="str">
            <v>B05-19192-00000</v>
          </cell>
          <cell r="C2587" t="str">
            <v>ENLOSETADO CALLES  SANTA TERESA, SANTA BARBARA Y AV. LOS PINOS</v>
          </cell>
          <cell r="D2587" t="str">
            <v>SANTA  ISABEL</v>
          </cell>
          <cell r="E2587">
            <v>2</v>
          </cell>
          <cell r="F2587" t="str">
            <v>DISTRITO - 2</v>
          </cell>
          <cell r="G2587" t="str">
            <v>RI-08</v>
          </cell>
          <cell r="H2587">
            <v>150233</v>
          </cell>
          <cell r="I2587">
            <v>90426</v>
          </cell>
          <cell r="J2587">
            <v>59807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2</v>
          </cell>
          <cell r="R2587" t="str">
            <v>OBRAS Y MEDIO AMBIENTE</v>
          </cell>
          <cell r="S2587">
            <v>18</v>
          </cell>
          <cell r="T2587" t="str">
            <v>CONSTRUCCION Y MANTENIMIENTO DE CAMINOS VECINALES</v>
          </cell>
          <cell r="U2587">
            <v>1</v>
          </cell>
          <cell r="V2587" t="str">
            <v>NUEVOS - 2008</v>
          </cell>
          <cell r="W2587">
            <v>3204</v>
          </cell>
        </row>
        <row r="2588">
          <cell r="B2588" t="str">
            <v>B05-18471-00000</v>
          </cell>
          <cell r="C2588" t="str">
            <v>CONSTRUCCION PLAZA DEL MINERO</v>
          </cell>
          <cell r="D2588" t="str">
            <v>SANTIAGO  II</v>
          </cell>
          <cell r="E2588">
            <v>2</v>
          </cell>
          <cell r="F2588" t="str">
            <v>DISTRITO - 2</v>
          </cell>
          <cell r="G2588" t="str">
            <v>RI-08</v>
          </cell>
          <cell r="H2588">
            <v>1340344</v>
          </cell>
          <cell r="I2588">
            <v>1340344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2</v>
          </cell>
          <cell r="R2588" t="str">
            <v>OBRAS Y MEDIO AMBIENTE</v>
          </cell>
          <cell r="S2588">
            <v>12</v>
          </cell>
          <cell r="T2588" t="str">
            <v>INFRAESTRUCTURA URBANA Y RURAL</v>
          </cell>
          <cell r="U2588">
            <v>1</v>
          </cell>
          <cell r="V2588" t="str">
            <v>NUEVOS - 2008</v>
          </cell>
          <cell r="W2588">
            <v>3205</v>
          </cell>
        </row>
        <row r="2589">
          <cell r="B2589" t="str">
            <v>B05-18101-00000</v>
          </cell>
          <cell r="C2589" t="str">
            <v>ADQUISICION  MONUMENTO  AL MINERO</v>
          </cell>
          <cell r="D2589" t="str">
            <v>SANTIAGO II</v>
          </cell>
          <cell r="E2589">
            <v>2</v>
          </cell>
          <cell r="F2589" t="str">
            <v>DISTRITO - 2</v>
          </cell>
          <cell r="G2589" t="str">
            <v>RI-08</v>
          </cell>
          <cell r="H2589">
            <v>250000</v>
          </cell>
          <cell r="I2589">
            <v>190193</v>
          </cell>
          <cell r="J2589">
            <v>59807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2</v>
          </cell>
          <cell r="R2589" t="str">
            <v>OBRAS Y MEDIO AMBIENTE</v>
          </cell>
          <cell r="S2589">
            <v>12</v>
          </cell>
          <cell r="T2589" t="str">
            <v>INFRAESTRUCTURA URBANA Y RURAL</v>
          </cell>
          <cell r="U2589">
            <v>1</v>
          </cell>
          <cell r="V2589" t="str">
            <v>NUEVOS - 2008</v>
          </cell>
          <cell r="W2589">
            <v>3206</v>
          </cell>
        </row>
        <row r="2590">
          <cell r="B2590" t="str">
            <v>B05-18472-00000</v>
          </cell>
          <cell r="C2590" t="str">
            <v>CONSTRUCCION PLAZA DEL MINERO (DISEÑO ARQUITECTONICO)</v>
          </cell>
          <cell r="D2590" t="str">
            <v>SANTIAGO II</v>
          </cell>
          <cell r="E2590">
            <v>2</v>
          </cell>
          <cell r="F2590" t="str">
            <v>DISTRITO - 2</v>
          </cell>
          <cell r="G2590" t="str">
            <v>RI-08</v>
          </cell>
          <cell r="H2590">
            <v>30000</v>
          </cell>
          <cell r="I2590">
            <v>30000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2</v>
          </cell>
          <cell r="R2590" t="str">
            <v>OBRAS Y MEDIO AMBIENTE</v>
          </cell>
          <cell r="S2590">
            <v>12</v>
          </cell>
          <cell r="T2590" t="str">
            <v>INFRAESTRUCTURA URBANA Y RURAL</v>
          </cell>
          <cell r="U2590">
            <v>1</v>
          </cell>
          <cell r="V2590" t="str">
            <v>NUEVOS - 2008</v>
          </cell>
          <cell r="W2590">
            <v>3207</v>
          </cell>
        </row>
        <row r="2591">
          <cell r="B2591" t="str">
            <v>B05-19198-00000</v>
          </cell>
          <cell r="C2591" t="str">
            <v>ENLOSETADO CALLES 3 Y 4</v>
          </cell>
          <cell r="D2591" t="str">
            <v>SANTIAGO NUEVO MILLUNI</v>
          </cell>
          <cell r="E2591">
            <v>2</v>
          </cell>
          <cell r="F2591" t="str">
            <v>DISTRITO - 2</v>
          </cell>
          <cell r="G2591" t="str">
            <v>RI-08</v>
          </cell>
          <cell r="H2591">
            <v>100000</v>
          </cell>
          <cell r="I2591">
            <v>54188</v>
          </cell>
          <cell r="J2591">
            <v>45812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2</v>
          </cell>
          <cell r="R2591" t="str">
            <v>OBRAS Y MEDIO AMBIENTE</v>
          </cell>
          <cell r="S2591">
            <v>18</v>
          </cell>
          <cell r="T2591" t="str">
            <v>CONSTRUCCION Y MANTENIMIENTO DE CAMINOS VECINALES</v>
          </cell>
          <cell r="U2591">
            <v>1</v>
          </cell>
          <cell r="V2591" t="str">
            <v>NUEVOS - 2008</v>
          </cell>
          <cell r="W2591">
            <v>3208</v>
          </cell>
        </row>
        <row r="2592">
          <cell r="B2592" t="str">
            <v>B05-19280-00000</v>
          </cell>
          <cell r="C2592" t="str">
            <v>ENREJADO  PERIMETRAL CENTRO CULTURAL MILLUNI (FASE I)</v>
          </cell>
          <cell r="D2592" t="str">
            <v>SANTIAGO NUEVO MILLUNI</v>
          </cell>
          <cell r="E2592">
            <v>2</v>
          </cell>
          <cell r="F2592" t="str">
            <v>DISTRITO - 2</v>
          </cell>
          <cell r="G2592" t="str">
            <v>RI-08</v>
          </cell>
          <cell r="H2592">
            <v>30662</v>
          </cell>
          <cell r="I2592">
            <v>16667</v>
          </cell>
          <cell r="J2592">
            <v>13995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2</v>
          </cell>
          <cell r="R2592" t="str">
            <v>OBRAS Y MEDIO AMBIENTE</v>
          </cell>
          <cell r="S2592">
            <v>14</v>
          </cell>
          <cell r="T2592" t="str">
            <v>DESARROLLO Y PRESERVACION DE MEDIO AMBIENTE</v>
          </cell>
          <cell r="U2592">
            <v>1</v>
          </cell>
          <cell r="V2592" t="str">
            <v>NUEVOS - 2008</v>
          </cell>
          <cell r="W2592">
            <v>3209</v>
          </cell>
        </row>
        <row r="2593">
          <cell r="B2593" t="str">
            <v>B05-18771-00000</v>
          </cell>
          <cell r="C2593" t="str">
            <v>DOTACION DE MATERIALES DE CONSTRUCCION PARA ENLOSETADO AV. MANUEL PEÑARANDA</v>
          </cell>
          <cell r="D2593" t="str">
            <v>SENAC   D-1</v>
          </cell>
          <cell r="E2593">
            <v>2</v>
          </cell>
          <cell r="F2593" t="str">
            <v>DISTRITO - 2</v>
          </cell>
          <cell r="G2593" t="str">
            <v>RI-08</v>
          </cell>
          <cell r="H2593">
            <v>50000</v>
          </cell>
          <cell r="I2593">
            <v>0</v>
          </cell>
          <cell r="J2593">
            <v>50000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2</v>
          </cell>
          <cell r="R2593" t="str">
            <v>OBRAS Y MEDIO AMBIENTE</v>
          </cell>
          <cell r="S2593">
            <v>18</v>
          </cell>
          <cell r="T2593" t="str">
            <v>CONSTRUCCION Y MANTENIMIENTO DE CAMINOS VECINALES</v>
          </cell>
          <cell r="U2593">
            <v>1</v>
          </cell>
          <cell r="V2593" t="str">
            <v>NUEVOS - 2008</v>
          </cell>
          <cell r="W2593">
            <v>3210</v>
          </cell>
        </row>
        <row r="2594">
          <cell r="B2594" t="str">
            <v>B05-18896-00000</v>
          </cell>
          <cell r="C2594" t="str">
            <v>DOTACION DE TUBERIAS PARA ALCANTARILLADO SANITARIO</v>
          </cell>
          <cell r="D2594" t="str">
            <v>SENAC   D-1</v>
          </cell>
          <cell r="E2594">
            <v>2</v>
          </cell>
          <cell r="F2594" t="str">
            <v>DISTRITO - 2</v>
          </cell>
          <cell r="G2594" t="str">
            <v>RI-08</v>
          </cell>
          <cell r="H2594">
            <v>30536</v>
          </cell>
          <cell r="I2594">
            <v>20729</v>
          </cell>
          <cell r="J2594">
            <v>9807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2</v>
          </cell>
          <cell r="R2594" t="str">
            <v>OBRAS Y MEDIO AMBIENTE</v>
          </cell>
          <cell r="S2594">
            <v>15</v>
          </cell>
          <cell r="T2594" t="str">
            <v>PLAN USO DE DESECHOS SOLIDOS - ALCANTARILLADO SANITARIO</v>
          </cell>
          <cell r="U2594">
            <v>1</v>
          </cell>
          <cell r="V2594" t="str">
            <v>NUEVOS - 2008</v>
          </cell>
          <cell r="W2594">
            <v>3211</v>
          </cell>
        </row>
        <row r="2595">
          <cell r="B2595" t="str">
            <v>B05-19031-00000</v>
          </cell>
          <cell r="C2595" t="str">
            <v>ENLOSETADO  CALLE MONTE SINAI (FASE IV)</v>
          </cell>
          <cell r="D2595" t="str">
            <v>VILLA  LUISA</v>
          </cell>
          <cell r="E2595">
            <v>2</v>
          </cell>
          <cell r="F2595" t="str">
            <v>DISTRITO - 2</v>
          </cell>
          <cell r="G2595" t="str">
            <v>RI-08</v>
          </cell>
          <cell r="H2595">
            <v>60000</v>
          </cell>
          <cell r="I2595">
            <v>28063</v>
          </cell>
          <cell r="J2595">
            <v>31937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2</v>
          </cell>
          <cell r="R2595" t="str">
            <v>OBRAS Y MEDIO AMBIENTE</v>
          </cell>
          <cell r="S2595">
            <v>18</v>
          </cell>
          <cell r="T2595" t="str">
            <v>CONSTRUCCION Y MANTENIMIENTO DE CAMINOS VECINALES</v>
          </cell>
          <cell r="U2595">
            <v>1</v>
          </cell>
          <cell r="V2595" t="str">
            <v>NUEVOS - 2008</v>
          </cell>
          <cell r="W2595">
            <v>3212</v>
          </cell>
        </row>
        <row r="2596">
          <cell r="B2596" t="str">
            <v>B05-19419-00000</v>
          </cell>
          <cell r="C2596" t="str">
            <v>REFACCION CANCHA DE FUTSAL</v>
          </cell>
          <cell r="D2596" t="str">
            <v>VILLA  LUISA</v>
          </cell>
          <cell r="E2596">
            <v>2</v>
          </cell>
          <cell r="F2596" t="str">
            <v>DISTRITO - 2</v>
          </cell>
          <cell r="G2596" t="str">
            <v>RI-08</v>
          </cell>
          <cell r="H2596">
            <v>44537</v>
          </cell>
          <cell r="I2596">
            <v>16667</v>
          </cell>
          <cell r="J2596">
            <v>27870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2</v>
          </cell>
          <cell r="R2596" t="str">
            <v>OBRAS Y MEDIO AMBIENTE</v>
          </cell>
          <cell r="S2596">
            <v>12</v>
          </cell>
          <cell r="T2596" t="str">
            <v>INFRAESTRUCTURA URBANA Y RURAL</v>
          </cell>
          <cell r="U2596">
            <v>1</v>
          </cell>
          <cell r="V2596" t="str">
            <v>NUEVOS - 2008</v>
          </cell>
          <cell r="W2596">
            <v>3213</v>
          </cell>
        </row>
        <row r="2597">
          <cell r="B2597" t="str">
            <v>B05-18152-00000</v>
          </cell>
          <cell r="C2597" t="str">
            <v>CONSTRUCCION AREA DEPORTIVA (FASE II)</v>
          </cell>
          <cell r="D2597" t="str">
            <v>VILLA AROMA</v>
          </cell>
          <cell r="E2597">
            <v>2</v>
          </cell>
          <cell r="F2597" t="str">
            <v>DISTRITO - 2</v>
          </cell>
          <cell r="G2597" t="str">
            <v>RI-08</v>
          </cell>
          <cell r="H2597">
            <v>149818</v>
          </cell>
          <cell r="I2597">
            <v>47440</v>
          </cell>
          <cell r="J2597">
            <v>102378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2</v>
          </cell>
          <cell r="R2597" t="str">
            <v>OBRAS Y MEDIO AMBIENTE</v>
          </cell>
          <cell r="S2597">
            <v>12</v>
          </cell>
          <cell r="T2597" t="str">
            <v>INFRAESTRUCTURA URBANA Y RURAL</v>
          </cell>
          <cell r="U2597">
            <v>1</v>
          </cell>
          <cell r="V2597" t="str">
            <v>NUEVOS - 2008</v>
          </cell>
          <cell r="W2597">
            <v>3214</v>
          </cell>
        </row>
        <row r="2598">
          <cell r="B2598" t="str">
            <v>B05-19113-00000</v>
          </cell>
          <cell r="C2598" t="str">
            <v>ENLOSETADO CALLE 7</v>
          </cell>
          <cell r="D2598" t="str">
            <v>VILLA AROMA</v>
          </cell>
          <cell r="E2598">
            <v>2</v>
          </cell>
          <cell r="F2598" t="str">
            <v>DISTRITO - 2</v>
          </cell>
          <cell r="G2598" t="str">
            <v>RI-08</v>
          </cell>
          <cell r="H2598">
            <v>65000</v>
          </cell>
          <cell r="I2598">
            <v>65000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2</v>
          </cell>
          <cell r="R2598" t="str">
            <v>OBRAS Y MEDIO AMBIENTE</v>
          </cell>
          <cell r="S2598">
            <v>18</v>
          </cell>
          <cell r="T2598" t="str">
            <v>CONSTRUCCION Y MANTENIMIENTO DE CAMINOS VECINALES</v>
          </cell>
          <cell r="U2598">
            <v>1</v>
          </cell>
          <cell r="V2598" t="str">
            <v>NUEVOS - 2008</v>
          </cell>
          <cell r="W2598">
            <v>3215</v>
          </cell>
        </row>
        <row r="2599">
          <cell r="B2599" t="str">
            <v>B05-19218-00000</v>
          </cell>
          <cell r="C2599" t="str">
            <v>ENLOSETADO CALLES JESUS LARA Y SIMEON RONCAL (FASE I)</v>
          </cell>
          <cell r="D2599" t="str">
            <v>VILLA VICTORIA</v>
          </cell>
          <cell r="E2599">
            <v>2</v>
          </cell>
          <cell r="F2599" t="str">
            <v>DISTRITO - 2</v>
          </cell>
          <cell r="G2599" t="str">
            <v>RI-08</v>
          </cell>
          <cell r="H2599">
            <v>100000</v>
          </cell>
          <cell r="I2599">
            <v>68788</v>
          </cell>
          <cell r="J2599">
            <v>31212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2</v>
          </cell>
          <cell r="R2599" t="str">
            <v>OBRAS Y MEDIO AMBIENTE</v>
          </cell>
          <cell r="S2599">
            <v>18</v>
          </cell>
          <cell r="T2599" t="str">
            <v>CONSTRUCCION Y MANTENIMIENTO DE CAMINOS VECINALES</v>
          </cell>
          <cell r="U2599">
            <v>1</v>
          </cell>
          <cell r="V2599" t="str">
            <v>NUEVOS - 2008</v>
          </cell>
          <cell r="W2599">
            <v>3216</v>
          </cell>
        </row>
        <row r="2600">
          <cell r="B2600" t="str">
            <v>B05-19221-00000</v>
          </cell>
          <cell r="C2600" t="str">
            <v>ENLOSETADO CALLES MANUEL CESPEDES Y EDMUNDO CAMARGO</v>
          </cell>
          <cell r="D2600" t="str">
            <v>VILLA VICTORIA</v>
          </cell>
          <cell r="E2600">
            <v>2</v>
          </cell>
          <cell r="F2600" t="str">
            <v>DISTRITO - 2</v>
          </cell>
          <cell r="G2600" t="str">
            <v>RI-08</v>
          </cell>
          <cell r="H2600">
            <v>282000</v>
          </cell>
          <cell r="I2600">
            <v>202193</v>
          </cell>
          <cell r="J2600">
            <v>59807</v>
          </cell>
          <cell r="K2600">
            <v>20000</v>
          </cell>
          <cell r="L2600">
            <v>0</v>
          </cell>
          <cell r="M2600">
            <v>0</v>
          </cell>
          <cell r="N2600">
            <v>20000</v>
          </cell>
          <cell r="O2600">
            <v>0</v>
          </cell>
          <cell r="P2600">
            <v>0</v>
          </cell>
          <cell r="Q2600">
            <v>2</v>
          </cell>
          <cell r="R2600" t="str">
            <v>OBRAS Y MEDIO AMBIENTE</v>
          </cell>
          <cell r="S2600">
            <v>18</v>
          </cell>
          <cell r="T2600" t="str">
            <v>CONSTRUCCION Y MANTENIMIENTO DE CAMINOS VECINALES</v>
          </cell>
          <cell r="U2600">
            <v>1</v>
          </cell>
          <cell r="V2600" t="str">
            <v>NUEVOS - 2008</v>
          </cell>
          <cell r="W2600">
            <v>3217</v>
          </cell>
        </row>
        <row r="2601">
          <cell r="B2601" t="str">
            <v>B05-19229-00000</v>
          </cell>
          <cell r="C2601" t="str">
            <v>ENLOSETADO CALLES TORO TORO Y POOPO (FASE I)</v>
          </cell>
          <cell r="D2601" t="str">
            <v>VILLAZON</v>
          </cell>
          <cell r="E2601">
            <v>2</v>
          </cell>
          <cell r="F2601" t="str">
            <v>DISTRITO - 2</v>
          </cell>
          <cell r="G2601" t="str">
            <v>RI-08</v>
          </cell>
          <cell r="H2601">
            <v>191030</v>
          </cell>
          <cell r="I2601">
            <v>131223</v>
          </cell>
          <cell r="J2601">
            <v>42065</v>
          </cell>
          <cell r="K2601">
            <v>17742</v>
          </cell>
          <cell r="L2601">
            <v>0</v>
          </cell>
          <cell r="M2601">
            <v>0</v>
          </cell>
          <cell r="N2601">
            <v>17742</v>
          </cell>
          <cell r="O2601">
            <v>0</v>
          </cell>
          <cell r="P2601">
            <v>0</v>
          </cell>
          <cell r="Q2601">
            <v>2</v>
          </cell>
          <cell r="R2601" t="str">
            <v>OBRAS Y MEDIO AMBIENTE</v>
          </cell>
          <cell r="S2601">
            <v>18</v>
          </cell>
          <cell r="T2601" t="str">
            <v>CONSTRUCCION Y MANTENIMIENTO DE CAMINOS VECINALES</v>
          </cell>
          <cell r="U2601">
            <v>1</v>
          </cell>
          <cell r="V2601" t="str">
            <v>NUEVOS - 2008</v>
          </cell>
          <cell r="W2601">
            <v>3218</v>
          </cell>
        </row>
        <row r="2602">
          <cell r="B2602" t="str">
            <v>B05-19208-00000</v>
          </cell>
          <cell r="C2602" t="str">
            <v>ENLOSETADO CALLES COVENDO Y CARRASCO (CONTORNO PLAZA)</v>
          </cell>
          <cell r="D2602" t="str">
            <v>VOLANTES  YUNGAS</v>
          </cell>
          <cell r="E2602">
            <v>2</v>
          </cell>
          <cell r="F2602" t="str">
            <v>DISTRITO - 2</v>
          </cell>
          <cell r="G2602" t="str">
            <v>RI-08</v>
          </cell>
          <cell r="H2602">
            <v>163157</v>
          </cell>
          <cell r="I2602">
            <v>103350</v>
          </cell>
          <cell r="J2602">
            <v>59807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2</v>
          </cell>
          <cell r="R2602" t="str">
            <v>OBRAS Y MEDIO AMBIENTE</v>
          </cell>
          <cell r="S2602">
            <v>18</v>
          </cell>
          <cell r="T2602" t="str">
            <v>CONSTRUCCION Y MANTENIMIENTO DE CAMINOS VECINALES</v>
          </cell>
          <cell r="U2602">
            <v>1</v>
          </cell>
          <cell r="V2602" t="str">
            <v>NUEVOS - 2008</v>
          </cell>
          <cell r="W2602">
            <v>3219</v>
          </cell>
        </row>
        <row r="2603">
          <cell r="B2603" t="str">
            <v>B05-19048-00000</v>
          </cell>
          <cell r="C2603" t="str">
            <v>ENLOSETADO AV. 31  DE OCTUBRE</v>
          </cell>
          <cell r="D2603" t="str">
            <v>WARA</v>
          </cell>
          <cell r="E2603">
            <v>2</v>
          </cell>
          <cell r="F2603" t="str">
            <v>DISTRITO - 2</v>
          </cell>
          <cell r="G2603" t="str">
            <v>RI-08</v>
          </cell>
          <cell r="H2603">
            <v>117831</v>
          </cell>
          <cell r="I2603">
            <v>58024</v>
          </cell>
          <cell r="J2603">
            <v>59807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2</v>
          </cell>
          <cell r="R2603" t="str">
            <v>OBRAS Y MEDIO AMBIENTE</v>
          </cell>
          <cell r="S2603">
            <v>18</v>
          </cell>
          <cell r="T2603" t="str">
            <v>CONSTRUCCION Y MANTENIMIENTO DE CAMINOS VECINALES</v>
          </cell>
          <cell r="U2603">
            <v>1</v>
          </cell>
          <cell r="V2603" t="str">
            <v>NUEVOS - 2008</v>
          </cell>
          <cell r="W2603">
            <v>3220</v>
          </cell>
        </row>
        <row r="2604">
          <cell r="B2604" t="str">
            <v>B05-18838-00000</v>
          </cell>
          <cell r="C2604" t="str">
            <v>DOTACION DE MATERIALES DE CONSTRUCCION PARA PISO DE ACERA</v>
          </cell>
          <cell r="D2604" t="str">
            <v>CRUCE VILLA ADELA</v>
          </cell>
          <cell r="E2604">
            <v>3</v>
          </cell>
          <cell r="F2604" t="str">
            <v>DISTRITO - 3</v>
          </cell>
          <cell r="G2604" t="str">
            <v>RI-08</v>
          </cell>
          <cell r="H2604">
            <v>130000</v>
          </cell>
          <cell r="I2604">
            <v>130000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2</v>
          </cell>
          <cell r="R2604" t="str">
            <v>OBRAS Y MEDIO AMBIENTE</v>
          </cell>
          <cell r="S2604">
            <v>18</v>
          </cell>
          <cell r="T2604" t="str">
            <v>CONSTRUCCION Y MANTENIMIENTO DE CAMINOS VECINALES</v>
          </cell>
          <cell r="U2604">
            <v>1</v>
          </cell>
          <cell r="V2604" t="str">
            <v>NUEVOS - 2008</v>
          </cell>
          <cell r="W2604">
            <v>3221</v>
          </cell>
        </row>
        <row r="2605">
          <cell r="B2605" t="str">
            <v>B05-18796-00000</v>
          </cell>
          <cell r="C2605" t="str">
            <v>DOTACION DE MATERIALES DE CONSTRUCCION PARA ENLOSETADO CALLE LOS ALAMOS</v>
          </cell>
          <cell r="D2605" t="str">
            <v>10 DE FEBRERO</v>
          </cell>
          <cell r="E2605">
            <v>3</v>
          </cell>
          <cell r="F2605" t="str">
            <v>DISTRITO - 3</v>
          </cell>
          <cell r="G2605" t="str">
            <v>RI-08</v>
          </cell>
          <cell r="H2605">
            <v>94048</v>
          </cell>
          <cell r="I2605">
            <v>94048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2</v>
          </cell>
          <cell r="R2605" t="str">
            <v>OBRAS Y MEDIO AMBIENTE</v>
          </cell>
          <cell r="S2605">
            <v>18</v>
          </cell>
          <cell r="T2605" t="str">
            <v>CONSTRUCCION Y MANTENIMIENTO DE CAMINOS VECINALES</v>
          </cell>
          <cell r="U2605">
            <v>1</v>
          </cell>
          <cell r="V2605" t="str">
            <v>NUEVOS - 2008</v>
          </cell>
          <cell r="W2605">
            <v>3222</v>
          </cell>
        </row>
        <row r="2606">
          <cell r="B2606" t="str">
            <v>B05-18877-00000</v>
          </cell>
          <cell r="C2606" t="str">
            <v>DOTACION DE TUBERIAS PARA AGUA POTABLE</v>
          </cell>
          <cell r="D2606" t="str">
            <v>14 DE SEPTIEMBRE "B"</v>
          </cell>
          <cell r="E2606">
            <v>3</v>
          </cell>
          <cell r="F2606" t="str">
            <v>DISTRITO - 3</v>
          </cell>
          <cell r="G2606" t="str">
            <v>RI-08</v>
          </cell>
          <cell r="H2606">
            <v>7000</v>
          </cell>
          <cell r="I2606">
            <v>7000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2</v>
          </cell>
          <cell r="R2606" t="str">
            <v>OBRAS Y MEDIO AMBIENTE</v>
          </cell>
          <cell r="S2606">
            <v>34</v>
          </cell>
          <cell r="T2606" t="str">
            <v>SANEAMIENTO BASICO</v>
          </cell>
          <cell r="U2606">
            <v>1</v>
          </cell>
          <cell r="V2606" t="str">
            <v>NUEVOS - 2008</v>
          </cell>
          <cell r="W2606">
            <v>3223</v>
          </cell>
        </row>
        <row r="2607">
          <cell r="B2607" t="str">
            <v>B05-18897-00000</v>
          </cell>
          <cell r="C2607" t="str">
            <v>DOTACION DE TUBERIAS PARA ALCANTARILLADO SANITARIO</v>
          </cell>
          <cell r="D2607" t="str">
            <v>14 DE SEPTIEMBRE AMPLIACION I</v>
          </cell>
          <cell r="E2607">
            <v>3</v>
          </cell>
          <cell r="F2607" t="str">
            <v>DISTRITO - 3</v>
          </cell>
          <cell r="G2607" t="str">
            <v>RI-08</v>
          </cell>
          <cell r="H2607">
            <v>15000</v>
          </cell>
          <cell r="I2607">
            <v>15000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2</v>
          </cell>
          <cell r="R2607" t="str">
            <v>OBRAS Y MEDIO AMBIENTE</v>
          </cell>
          <cell r="S2607">
            <v>15</v>
          </cell>
          <cell r="T2607" t="str">
            <v>PLAN USO DE DESECHOS SOLIDOS - ALCANTARILLADO SANITARIO</v>
          </cell>
          <cell r="U2607">
            <v>1</v>
          </cell>
          <cell r="V2607" t="str">
            <v>NUEVOS - 2008</v>
          </cell>
          <cell r="W2607">
            <v>3224</v>
          </cell>
        </row>
        <row r="2608">
          <cell r="B2608" t="str">
            <v>B05-18255-00000</v>
          </cell>
          <cell r="C2608" t="str">
            <v>CONSTRUCCION COMPLEJO DEPORTIVO</v>
          </cell>
          <cell r="D2608" t="str">
            <v>1RO  DE MAYO</v>
          </cell>
          <cell r="E2608">
            <v>3</v>
          </cell>
          <cell r="F2608" t="str">
            <v>DISTRITO - 3</v>
          </cell>
          <cell r="G2608" t="str">
            <v>RI-08</v>
          </cell>
          <cell r="H2608">
            <v>110000</v>
          </cell>
          <cell r="I2608">
            <v>110000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2</v>
          </cell>
          <cell r="R2608" t="str">
            <v>OBRAS Y MEDIO AMBIENTE</v>
          </cell>
          <cell r="S2608">
            <v>12</v>
          </cell>
          <cell r="T2608" t="str">
            <v>INFRAESTRUCTURA URBANA Y RURAL</v>
          </cell>
          <cell r="U2608">
            <v>1</v>
          </cell>
          <cell r="V2608" t="str">
            <v>NUEVOS - 2008</v>
          </cell>
          <cell r="W2608">
            <v>3225</v>
          </cell>
        </row>
        <row r="2609">
          <cell r="B2609" t="str">
            <v>B05-19053-00000</v>
          </cell>
          <cell r="C2609" t="str">
            <v>ENLOSETADO AV. BALLIVIAN HASTA AV. COCHABAMBA</v>
          </cell>
          <cell r="D2609" t="str">
            <v>1RO  DE MAYO</v>
          </cell>
          <cell r="E2609">
            <v>3</v>
          </cell>
          <cell r="F2609" t="str">
            <v>DISTRITO - 3</v>
          </cell>
          <cell r="G2609" t="str">
            <v>RI-08</v>
          </cell>
          <cell r="H2609">
            <v>387503</v>
          </cell>
          <cell r="I2609">
            <v>387503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2</v>
          </cell>
          <cell r="R2609" t="str">
            <v>OBRAS Y MEDIO AMBIENTE</v>
          </cell>
          <cell r="S2609">
            <v>18</v>
          </cell>
          <cell r="T2609" t="str">
            <v>CONSTRUCCION Y MANTENIMIENTO DE CAMINOS VECINALES</v>
          </cell>
          <cell r="U2609">
            <v>1</v>
          </cell>
          <cell r="V2609" t="str">
            <v>NUEVOS - 2008</v>
          </cell>
          <cell r="W2609">
            <v>3226</v>
          </cell>
        </row>
        <row r="2610">
          <cell r="B2610" t="str">
            <v>B05-18515-00000</v>
          </cell>
          <cell r="C2610" t="str">
            <v>CONSTRUCCION SEDE SOCIAL (FASE III)</v>
          </cell>
          <cell r="D2610" t="str">
            <v>1RO DE MARZO</v>
          </cell>
          <cell r="E2610">
            <v>3</v>
          </cell>
          <cell r="F2610" t="str">
            <v>DISTRITO - 3</v>
          </cell>
          <cell r="G2610" t="str">
            <v>RI-08</v>
          </cell>
          <cell r="H2610">
            <v>61704</v>
          </cell>
          <cell r="I2610">
            <v>61704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2</v>
          </cell>
          <cell r="R2610" t="str">
            <v>OBRAS Y MEDIO AMBIENTE</v>
          </cell>
          <cell r="S2610">
            <v>12</v>
          </cell>
          <cell r="T2610" t="str">
            <v>INFRAESTRUCTURA URBANA Y RURAL</v>
          </cell>
          <cell r="U2610">
            <v>1</v>
          </cell>
          <cell r="V2610" t="str">
            <v>NUEVOS - 2008</v>
          </cell>
          <cell r="W2610">
            <v>3227</v>
          </cell>
        </row>
        <row r="2611">
          <cell r="B2611" t="str">
            <v>B05-18434-00000</v>
          </cell>
          <cell r="C2611" t="str">
            <v>CONSTRUCCION MURO PERIMETRAL SEDE SOCIAL</v>
          </cell>
          <cell r="D2611" t="str">
            <v>2 DE ABRIL</v>
          </cell>
          <cell r="E2611">
            <v>3</v>
          </cell>
          <cell r="F2611" t="str">
            <v>DISTRITO - 3</v>
          </cell>
          <cell r="G2611" t="str">
            <v>RI-08</v>
          </cell>
          <cell r="H2611">
            <v>63004</v>
          </cell>
          <cell r="I2611">
            <v>63004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2</v>
          </cell>
          <cell r="R2611" t="str">
            <v>OBRAS Y MEDIO AMBIENTE</v>
          </cell>
          <cell r="S2611">
            <v>12</v>
          </cell>
          <cell r="T2611" t="str">
            <v>INFRAESTRUCTURA URBANA Y RURAL</v>
          </cell>
          <cell r="U2611">
            <v>1</v>
          </cell>
          <cell r="V2611" t="str">
            <v>NUEVOS - 2008</v>
          </cell>
          <cell r="W2611">
            <v>3228</v>
          </cell>
        </row>
        <row r="2612">
          <cell r="B2612" t="str">
            <v>B05-19010-00000</v>
          </cell>
          <cell r="C2612" t="str">
            <v>EMPEDRADO  CALLE PEDRO BLANCO</v>
          </cell>
          <cell r="D2612" t="str">
            <v>2 DE FEBRERO</v>
          </cell>
          <cell r="E2612">
            <v>3</v>
          </cell>
          <cell r="F2612" t="str">
            <v>DISTRITO - 3</v>
          </cell>
          <cell r="G2612" t="str">
            <v>RI-08</v>
          </cell>
          <cell r="H2612">
            <v>100208</v>
          </cell>
          <cell r="I2612">
            <v>82708</v>
          </cell>
          <cell r="J2612">
            <v>17500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2</v>
          </cell>
          <cell r="R2612" t="str">
            <v>OBRAS Y MEDIO AMBIENTE</v>
          </cell>
          <cell r="S2612">
            <v>18</v>
          </cell>
          <cell r="T2612" t="str">
            <v>CONSTRUCCION Y MANTENIMIENTO DE CAMINOS VECINALES</v>
          </cell>
          <cell r="U2612">
            <v>1</v>
          </cell>
          <cell r="V2612" t="str">
            <v>NUEVOS - 2008</v>
          </cell>
          <cell r="W2612">
            <v>3229</v>
          </cell>
        </row>
        <row r="2613">
          <cell r="B2613" t="str">
            <v>B05-19014-00000</v>
          </cell>
          <cell r="C2613" t="str">
            <v>EMPEDRADO CALLE 4 DE MAYO</v>
          </cell>
          <cell r="D2613" t="str">
            <v>24 DE DICIEMBRE</v>
          </cell>
          <cell r="E2613">
            <v>3</v>
          </cell>
          <cell r="F2613" t="str">
            <v>DISTRITO - 3</v>
          </cell>
          <cell r="G2613" t="str">
            <v>RI-08</v>
          </cell>
          <cell r="H2613">
            <v>28000</v>
          </cell>
          <cell r="I2613">
            <v>28000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2</v>
          </cell>
          <cell r="R2613" t="str">
            <v>OBRAS Y MEDIO AMBIENTE</v>
          </cell>
          <cell r="S2613">
            <v>18</v>
          </cell>
          <cell r="T2613" t="str">
            <v>CONSTRUCCION Y MANTENIMIENTO DE CAMINOS VECINALES</v>
          </cell>
          <cell r="U2613">
            <v>1</v>
          </cell>
          <cell r="V2613" t="str">
            <v>NUEVOS - 2008</v>
          </cell>
          <cell r="W2613">
            <v>3230</v>
          </cell>
        </row>
        <row r="2614">
          <cell r="B2614" t="str">
            <v>B05-18378-00000</v>
          </cell>
          <cell r="C2614" t="str">
            <v>CONSTRUCCION DE PORTERIA CENTRO DE SALUD 3 DE MAYO</v>
          </cell>
          <cell r="D2614" t="str">
            <v>3 DE MAYO</v>
          </cell>
          <cell r="E2614">
            <v>3</v>
          </cell>
          <cell r="F2614" t="str">
            <v>DISTRITO - 3</v>
          </cell>
          <cell r="G2614" t="str">
            <v>RI-08</v>
          </cell>
          <cell r="H2614">
            <v>83000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83000</v>
          </cell>
          <cell r="P2614">
            <v>0</v>
          </cell>
          <cell r="Q2614">
            <v>1</v>
          </cell>
          <cell r="R2614" t="str">
            <v>PROTECCION SOCIAL</v>
          </cell>
          <cell r="S2614">
            <v>2</v>
          </cell>
          <cell r="T2614" t="str">
            <v>SERVICIO DE SALUD</v>
          </cell>
          <cell r="U2614">
            <v>1</v>
          </cell>
          <cell r="V2614" t="str">
            <v>NUEVOS - 2008</v>
          </cell>
          <cell r="W2614">
            <v>3231</v>
          </cell>
        </row>
        <row r="2615">
          <cell r="B2615" t="str">
            <v>B05-18878-00000</v>
          </cell>
          <cell r="C2615" t="str">
            <v>DOTACION DE TUBERIAS PARA AGUA POTABLE</v>
          </cell>
          <cell r="D2615" t="str">
            <v>6 DE AGOSTO</v>
          </cell>
          <cell r="E2615">
            <v>3</v>
          </cell>
          <cell r="F2615" t="str">
            <v>DISTRITO - 3</v>
          </cell>
          <cell r="G2615" t="str">
            <v>RI-08</v>
          </cell>
          <cell r="H2615">
            <v>10000</v>
          </cell>
          <cell r="I2615">
            <v>10000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2</v>
          </cell>
          <cell r="R2615" t="str">
            <v>OBRAS Y MEDIO AMBIENTE</v>
          </cell>
          <cell r="S2615">
            <v>34</v>
          </cell>
          <cell r="T2615" t="str">
            <v>SANEAMIENTO BASICO</v>
          </cell>
          <cell r="U2615">
            <v>1</v>
          </cell>
          <cell r="V2615" t="str">
            <v>NUEVOS - 2008</v>
          </cell>
          <cell r="W2615">
            <v>3232</v>
          </cell>
        </row>
        <row r="2616">
          <cell r="B2616" t="str">
            <v>B05-18601-00000</v>
          </cell>
          <cell r="C2616" t="str">
            <v>DOTACION DE INSTRUMENTOS MUSICALES  U.E.  7  DE SEPTIEMBRE</v>
          </cell>
          <cell r="D2616" t="str">
            <v>7 DE SEPTIEMBRE</v>
          </cell>
          <cell r="E2616">
            <v>3</v>
          </cell>
          <cell r="F2616" t="str">
            <v>DISTRITO - 3</v>
          </cell>
          <cell r="G2616" t="str">
            <v>RI-08</v>
          </cell>
          <cell r="H2616">
            <v>40000</v>
          </cell>
          <cell r="I2616">
            <v>40000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1</v>
          </cell>
          <cell r="R2616" t="str">
            <v>PROTECCION SOCIAL</v>
          </cell>
          <cell r="S2616">
            <v>1</v>
          </cell>
          <cell r="T2616" t="str">
            <v>SERVICIO DE EDUCACION</v>
          </cell>
          <cell r="U2616">
            <v>1</v>
          </cell>
          <cell r="V2616" t="str">
            <v>NUEVOS - 2008</v>
          </cell>
          <cell r="W2616">
            <v>3233</v>
          </cell>
        </row>
        <row r="2617">
          <cell r="B2617" t="str">
            <v>B05-19084-00000</v>
          </cell>
          <cell r="C2617" t="str">
            <v>ENLOSETADO CALLE 10 DE DICIEMBRE</v>
          </cell>
          <cell r="D2617" t="str">
            <v>7 DE SEPTIEMBRE</v>
          </cell>
          <cell r="E2617">
            <v>3</v>
          </cell>
          <cell r="F2617" t="str">
            <v>DISTRITO - 3</v>
          </cell>
          <cell r="G2617" t="str">
            <v>RI-08</v>
          </cell>
          <cell r="H2617">
            <v>121177</v>
          </cell>
          <cell r="I2617">
            <v>121177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2</v>
          </cell>
          <cell r="R2617" t="str">
            <v>OBRAS Y MEDIO AMBIENTE</v>
          </cell>
          <cell r="S2617">
            <v>18</v>
          </cell>
          <cell r="T2617" t="str">
            <v>CONSTRUCCION Y MANTENIMIENTO DE CAMINOS VECINALES</v>
          </cell>
          <cell r="U2617">
            <v>1</v>
          </cell>
          <cell r="V2617" t="str">
            <v>NUEVOS - 2008</v>
          </cell>
          <cell r="W2617">
            <v>3234</v>
          </cell>
        </row>
        <row r="2618">
          <cell r="B2618" t="str">
            <v>B05-18260-00000</v>
          </cell>
          <cell r="C2618" t="str">
            <v>CONSTRUCCION CORDONES DE ACERA</v>
          </cell>
          <cell r="D2618" t="str">
            <v>ALTO CHIJINI SECTOR COOP. MINEROS</v>
          </cell>
          <cell r="E2618">
            <v>3</v>
          </cell>
          <cell r="F2618" t="str">
            <v>DISTRITO - 3</v>
          </cell>
          <cell r="G2618" t="str">
            <v>RI-08</v>
          </cell>
          <cell r="H2618">
            <v>58000</v>
          </cell>
          <cell r="I2618">
            <v>58000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2</v>
          </cell>
          <cell r="R2618" t="str">
            <v>OBRAS Y MEDIO AMBIENTE</v>
          </cell>
          <cell r="S2618">
            <v>18</v>
          </cell>
          <cell r="T2618" t="str">
            <v>CONSTRUCCION Y MANTENIMIENTO DE CAMINOS VECINALES</v>
          </cell>
          <cell r="U2618">
            <v>1</v>
          </cell>
          <cell r="V2618" t="str">
            <v>NUEVOS - 2008</v>
          </cell>
          <cell r="W2618">
            <v>3235</v>
          </cell>
        </row>
        <row r="2619">
          <cell r="B2619" t="str">
            <v>B05-18758-00000</v>
          </cell>
          <cell r="C2619" t="str">
            <v xml:space="preserve">DOTACION DE MATERIALES DE CONSTRUCCION PARA CORDONES DE ACERA </v>
          </cell>
          <cell r="D2619" t="str">
            <v>ALTO CHIJINI U.V. "A"</v>
          </cell>
          <cell r="E2619">
            <v>3</v>
          </cell>
          <cell r="F2619" t="str">
            <v>DISTRITO - 3</v>
          </cell>
          <cell r="G2619" t="str">
            <v>RI-08</v>
          </cell>
          <cell r="H2619">
            <v>35000</v>
          </cell>
          <cell r="I2619">
            <v>35000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2</v>
          </cell>
          <cell r="R2619" t="str">
            <v>OBRAS Y MEDIO AMBIENTE</v>
          </cell>
          <cell r="S2619">
            <v>18</v>
          </cell>
          <cell r="T2619" t="str">
            <v>CONSTRUCCION Y MANTENIMIENTO DE CAMINOS VECINALES</v>
          </cell>
          <cell r="U2619">
            <v>1</v>
          </cell>
          <cell r="V2619" t="str">
            <v>NUEVOS - 2008</v>
          </cell>
          <cell r="W2619">
            <v>3236</v>
          </cell>
        </row>
        <row r="2620">
          <cell r="B2620" t="str">
            <v>B05-18891-00000</v>
          </cell>
          <cell r="C2620" t="str">
            <v xml:space="preserve">DOTACION DE TUBERIAS PARA AGUA POTABLE </v>
          </cell>
          <cell r="D2620" t="str">
            <v>ALTO CHIJINI U.V. "A"</v>
          </cell>
          <cell r="E2620">
            <v>3</v>
          </cell>
          <cell r="F2620" t="str">
            <v>DISTRITO - 3</v>
          </cell>
          <cell r="G2620" t="str">
            <v>RI-08</v>
          </cell>
          <cell r="H2620">
            <v>15000</v>
          </cell>
          <cell r="I2620">
            <v>15000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2</v>
          </cell>
          <cell r="R2620" t="str">
            <v>OBRAS Y MEDIO AMBIENTE</v>
          </cell>
          <cell r="S2620">
            <v>34</v>
          </cell>
          <cell r="T2620" t="str">
            <v>SANEAMIENTO BASICO</v>
          </cell>
          <cell r="U2620">
            <v>1</v>
          </cell>
          <cell r="V2620" t="str">
            <v>NUEVOS - 2008</v>
          </cell>
          <cell r="W2620">
            <v>3237</v>
          </cell>
        </row>
        <row r="2621">
          <cell r="B2621" t="str">
            <v>B05-18754-00000</v>
          </cell>
          <cell r="C2621" t="str">
            <v>DOTACION DE MATERIALES DE CONSTRUCCION PARA CORDONES DE ACERA</v>
          </cell>
          <cell r="D2621" t="str">
            <v>ALTO CHIJINI U.V. "B"</v>
          </cell>
          <cell r="E2621">
            <v>3</v>
          </cell>
          <cell r="F2621" t="str">
            <v>DISTRITO - 3</v>
          </cell>
          <cell r="G2621" t="str">
            <v>RI-08</v>
          </cell>
          <cell r="H2621">
            <v>53000</v>
          </cell>
          <cell r="I2621">
            <v>53000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2</v>
          </cell>
          <cell r="R2621" t="str">
            <v>OBRAS Y MEDIO AMBIENTE</v>
          </cell>
          <cell r="S2621">
            <v>18</v>
          </cell>
          <cell r="T2621" t="str">
            <v>CONSTRUCCION Y MANTENIMIENTO DE CAMINOS VECINALES</v>
          </cell>
          <cell r="U2621">
            <v>1</v>
          </cell>
          <cell r="V2621" t="str">
            <v>NUEVOS - 2008</v>
          </cell>
          <cell r="W2621">
            <v>3238</v>
          </cell>
        </row>
        <row r="2622">
          <cell r="B2622" t="str">
            <v>B05-18484-00000</v>
          </cell>
          <cell r="C2622" t="str">
            <v>CONSTRUCCION SEDE SOCIAL</v>
          </cell>
          <cell r="D2622" t="str">
            <v>ALTO DE LA ALIANZA</v>
          </cell>
          <cell r="E2622">
            <v>3</v>
          </cell>
          <cell r="F2622" t="str">
            <v>DISTRITO - 3</v>
          </cell>
          <cell r="G2622" t="str">
            <v>RI-08</v>
          </cell>
          <cell r="H2622">
            <v>50000</v>
          </cell>
          <cell r="I2622">
            <v>50000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2</v>
          </cell>
          <cell r="R2622" t="str">
            <v>OBRAS Y MEDIO AMBIENTE</v>
          </cell>
          <cell r="S2622">
            <v>12</v>
          </cell>
          <cell r="T2622" t="str">
            <v>INFRAESTRUCTURA URBANA Y RURAL</v>
          </cell>
          <cell r="U2622">
            <v>1</v>
          </cell>
          <cell r="V2622" t="str">
            <v>NUEVOS - 2008</v>
          </cell>
          <cell r="W2622">
            <v>3239</v>
          </cell>
        </row>
        <row r="2623">
          <cell r="B2623" t="str">
            <v>B05-18825-00000</v>
          </cell>
          <cell r="C2623" t="str">
            <v>DOTACION DE MATERIALES DE CONSTRUCCION PARA ENLOSETADO VARIAS CALLES</v>
          </cell>
          <cell r="D2623" t="str">
            <v>ALTO DE LA ALIANZA</v>
          </cell>
          <cell r="E2623">
            <v>3</v>
          </cell>
          <cell r="F2623" t="str">
            <v>DISTRITO - 3</v>
          </cell>
          <cell r="G2623" t="str">
            <v>RI-08</v>
          </cell>
          <cell r="H2623">
            <v>410000</v>
          </cell>
          <cell r="I2623">
            <v>410000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2</v>
          </cell>
          <cell r="R2623" t="str">
            <v>OBRAS Y MEDIO AMBIENTE</v>
          </cell>
          <cell r="S2623">
            <v>18</v>
          </cell>
          <cell r="T2623" t="str">
            <v>CONSTRUCCION Y MANTENIMIENTO DE CAMINOS VECINALES</v>
          </cell>
          <cell r="U2623">
            <v>1</v>
          </cell>
          <cell r="V2623" t="str">
            <v>NUEVOS - 2008</v>
          </cell>
          <cell r="W2623">
            <v>3240</v>
          </cell>
        </row>
        <row r="2624">
          <cell r="B2624" t="str">
            <v>B05-18497-00000</v>
          </cell>
          <cell r="C2624" t="str">
            <v>CONSTRUCCION SEDE SOCIAL (CONCLUSION)</v>
          </cell>
          <cell r="D2624" t="str">
            <v>AMERICA</v>
          </cell>
          <cell r="E2624">
            <v>3</v>
          </cell>
          <cell r="F2624" t="str">
            <v>DISTRITO - 3</v>
          </cell>
          <cell r="G2624" t="str">
            <v>RI-08</v>
          </cell>
          <cell r="H2624">
            <v>34366</v>
          </cell>
          <cell r="I2624">
            <v>34366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2</v>
          </cell>
          <cell r="R2624" t="str">
            <v>OBRAS Y MEDIO AMBIENTE</v>
          </cell>
          <cell r="S2624">
            <v>12</v>
          </cell>
          <cell r="T2624" t="str">
            <v>INFRAESTRUCTURA URBANA Y RURAL</v>
          </cell>
          <cell r="U2624">
            <v>1</v>
          </cell>
          <cell r="V2624" t="str">
            <v>NUEVOS - 2008</v>
          </cell>
          <cell r="W2624">
            <v>3241</v>
          </cell>
        </row>
        <row r="2625">
          <cell r="B2625" t="str">
            <v>B05-18879-00000</v>
          </cell>
          <cell r="C2625" t="str">
            <v>DOTACION DE TUBERIAS PARA AGUA POTABLE</v>
          </cell>
          <cell r="D2625" t="str">
            <v>AMERICA</v>
          </cell>
          <cell r="E2625">
            <v>3</v>
          </cell>
          <cell r="F2625" t="str">
            <v>DISTRITO - 3</v>
          </cell>
          <cell r="G2625" t="str">
            <v>RI-08</v>
          </cell>
          <cell r="H2625">
            <v>10000</v>
          </cell>
          <cell r="I2625">
            <v>10000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2</v>
          </cell>
          <cell r="R2625" t="str">
            <v>OBRAS Y MEDIO AMBIENTE</v>
          </cell>
          <cell r="S2625">
            <v>34</v>
          </cell>
          <cell r="T2625" t="str">
            <v>SANEAMIENTO BASICO</v>
          </cell>
          <cell r="U2625">
            <v>1</v>
          </cell>
          <cell r="V2625" t="str">
            <v>NUEVOS - 2008</v>
          </cell>
          <cell r="W2625">
            <v>3242</v>
          </cell>
        </row>
        <row r="2626">
          <cell r="B2626" t="str">
            <v>B05-19083-00000</v>
          </cell>
          <cell r="C2626" t="str">
            <v>ENLOSETADO CALLE 1 Y PEATONAL 28</v>
          </cell>
          <cell r="D2626" t="str">
            <v>AMIG  CHACO</v>
          </cell>
          <cell r="E2626">
            <v>3</v>
          </cell>
          <cell r="F2626" t="str">
            <v>DISTRITO - 3</v>
          </cell>
          <cell r="G2626" t="str">
            <v>RI-08</v>
          </cell>
          <cell r="H2626">
            <v>162483</v>
          </cell>
          <cell r="I2626">
            <v>145483</v>
          </cell>
          <cell r="J2626">
            <v>17000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2</v>
          </cell>
          <cell r="R2626" t="str">
            <v>OBRAS Y MEDIO AMBIENTE</v>
          </cell>
          <cell r="S2626">
            <v>18</v>
          </cell>
          <cell r="T2626" t="str">
            <v>CONSTRUCCION Y MANTENIMIENTO DE CAMINOS VECINALES</v>
          </cell>
          <cell r="U2626">
            <v>1</v>
          </cell>
          <cell r="V2626" t="str">
            <v>NUEVOS - 2008</v>
          </cell>
          <cell r="W2626">
            <v>3243</v>
          </cell>
        </row>
        <row r="2627">
          <cell r="B2627" t="str">
            <v>B05-18769-00000</v>
          </cell>
          <cell r="C2627" t="str">
            <v xml:space="preserve">DOTACION DE MATERIALES DE CONSTRUCCION PARA ENLOSETADO  AV. CHALLANCALLI, CALLE VILLACORA Y AV. NUAVIRI (FASE I) </v>
          </cell>
          <cell r="D2627" t="str">
            <v>AMOR DE DIOS</v>
          </cell>
          <cell r="E2627">
            <v>3</v>
          </cell>
          <cell r="F2627" t="str">
            <v>DISTRITO - 3</v>
          </cell>
          <cell r="G2627" t="str">
            <v>RI-08</v>
          </cell>
          <cell r="H2627">
            <v>222052</v>
          </cell>
          <cell r="I2627">
            <v>222052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2</v>
          </cell>
          <cell r="R2627" t="str">
            <v>OBRAS Y MEDIO AMBIENTE</v>
          </cell>
          <cell r="S2627">
            <v>18</v>
          </cell>
          <cell r="T2627" t="str">
            <v>CONSTRUCCION Y MANTENIMIENTO DE CAMINOS VECINALES</v>
          </cell>
          <cell r="U2627">
            <v>1</v>
          </cell>
          <cell r="V2627" t="str">
            <v>NUEVOS - 2008</v>
          </cell>
          <cell r="W2627">
            <v>3244</v>
          </cell>
        </row>
        <row r="2628">
          <cell r="B2628" t="str">
            <v>B05-18880-00000</v>
          </cell>
          <cell r="C2628" t="str">
            <v>DOTACION DE TUBERIAS PARA AGUA POTABLE</v>
          </cell>
          <cell r="D2628" t="str">
            <v>AMPLIACION SAN PEDRO DE LAJA</v>
          </cell>
          <cell r="E2628">
            <v>3</v>
          </cell>
          <cell r="F2628" t="str">
            <v>DISTRITO - 3</v>
          </cell>
          <cell r="G2628" t="str">
            <v>RI-08</v>
          </cell>
          <cell r="H2628">
            <v>7000</v>
          </cell>
          <cell r="I2628">
            <v>7000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2</v>
          </cell>
          <cell r="R2628" t="str">
            <v>OBRAS Y MEDIO AMBIENTE</v>
          </cell>
          <cell r="S2628">
            <v>34</v>
          </cell>
          <cell r="T2628" t="str">
            <v>SANEAMIENTO BASICO</v>
          </cell>
          <cell r="U2628">
            <v>1</v>
          </cell>
          <cell r="V2628" t="str">
            <v>NUEVOS - 2008</v>
          </cell>
          <cell r="W2628">
            <v>3245</v>
          </cell>
        </row>
        <row r="2629">
          <cell r="B2629" t="str">
            <v>B05-18519-00000</v>
          </cell>
          <cell r="C2629" t="str">
            <v>CONSTRUCCION SEDE SOCIAL (FASE III) (AMPLIACION)</v>
          </cell>
          <cell r="D2629" t="str">
            <v>ANEXO 7 DE SEPTIEMBRE</v>
          </cell>
          <cell r="E2629">
            <v>3</v>
          </cell>
          <cell r="F2629" t="str">
            <v>DISTRITO - 3</v>
          </cell>
          <cell r="G2629" t="str">
            <v>RI-08</v>
          </cell>
          <cell r="H2629">
            <v>86636</v>
          </cell>
          <cell r="I2629">
            <v>86636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2</v>
          </cell>
          <cell r="R2629" t="str">
            <v>OBRAS Y MEDIO AMBIENTE</v>
          </cell>
          <cell r="S2629">
            <v>12</v>
          </cell>
          <cell r="T2629" t="str">
            <v>INFRAESTRUCTURA URBANA Y RURAL</v>
          </cell>
          <cell r="U2629">
            <v>1</v>
          </cell>
          <cell r="V2629" t="str">
            <v>NUEVOS - 2008</v>
          </cell>
          <cell r="W2629">
            <v>3246</v>
          </cell>
        </row>
        <row r="2630">
          <cell r="B2630" t="str">
            <v>B05-19181-00000</v>
          </cell>
          <cell r="C2630" t="str">
            <v>ENLOSETADO CALLE TOMAS OCONOR</v>
          </cell>
          <cell r="D2630" t="str">
            <v>ANTOFAGASTA</v>
          </cell>
          <cell r="E2630">
            <v>3</v>
          </cell>
          <cell r="F2630" t="str">
            <v>DISTRITO - 3</v>
          </cell>
          <cell r="G2630" t="str">
            <v>RI-08</v>
          </cell>
          <cell r="H2630">
            <v>90000</v>
          </cell>
          <cell r="I2630">
            <v>90000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2</v>
          </cell>
          <cell r="R2630" t="str">
            <v>OBRAS Y MEDIO AMBIENTE</v>
          </cell>
          <cell r="S2630">
            <v>18</v>
          </cell>
          <cell r="T2630" t="str">
            <v>CONSTRUCCION Y MANTENIMIENTO DE CAMINOS VECINALES</v>
          </cell>
          <cell r="U2630">
            <v>1</v>
          </cell>
          <cell r="V2630" t="str">
            <v>NUEVOS - 2008</v>
          </cell>
          <cell r="W2630">
            <v>3247</v>
          </cell>
        </row>
        <row r="2631">
          <cell r="B2631" t="str">
            <v>B05-18488-00000</v>
          </cell>
          <cell r="C2631" t="str">
            <v xml:space="preserve">CONSTRUCCION SEDE SOCIAL  </v>
          </cell>
          <cell r="D2631" t="str">
            <v>APOLO  I</v>
          </cell>
          <cell r="E2631">
            <v>3</v>
          </cell>
          <cell r="F2631" t="str">
            <v>DISTRITO - 3</v>
          </cell>
          <cell r="G2631" t="str">
            <v>RI-08</v>
          </cell>
          <cell r="H2631">
            <v>50000</v>
          </cell>
          <cell r="I2631">
            <v>50000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2</v>
          </cell>
          <cell r="R2631" t="str">
            <v>OBRAS Y MEDIO AMBIENTE</v>
          </cell>
          <cell r="S2631">
            <v>12</v>
          </cell>
          <cell r="T2631" t="str">
            <v>INFRAESTRUCTURA URBANA Y RURAL</v>
          </cell>
          <cell r="U2631">
            <v>1</v>
          </cell>
          <cell r="V2631" t="str">
            <v>NUEVOS - 2008</v>
          </cell>
          <cell r="W2631">
            <v>3248</v>
          </cell>
        </row>
        <row r="2632">
          <cell r="B2632" t="str">
            <v>B05-18425-00000</v>
          </cell>
          <cell r="C2632" t="str">
            <v>CONSTRUCCION MODULO POLICIAL (FASE I)</v>
          </cell>
          <cell r="D2632" t="str">
            <v>BARRIO LINDO</v>
          </cell>
          <cell r="E2632">
            <v>3</v>
          </cell>
          <cell r="F2632" t="str">
            <v>DISTRITO - 3</v>
          </cell>
          <cell r="G2632" t="str">
            <v>RI-08</v>
          </cell>
          <cell r="H2632">
            <v>80000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80000</v>
          </cell>
          <cell r="P2632">
            <v>0</v>
          </cell>
          <cell r="Q2632">
            <v>2</v>
          </cell>
          <cell r="R2632" t="str">
            <v>OBRAS Y MEDIO AMBIENTE</v>
          </cell>
          <cell r="S2632">
            <v>6</v>
          </cell>
          <cell r="T2632" t="str">
            <v>SERVICIOS DE SEGURIDAD CIUDADANA</v>
          </cell>
          <cell r="U2632">
            <v>1</v>
          </cell>
          <cell r="V2632" t="str">
            <v>NUEVOS - 2008</v>
          </cell>
          <cell r="W2632">
            <v>3249</v>
          </cell>
        </row>
        <row r="2633">
          <cell r="B2633" t="str">
            <v>B05-18755-00000</v>
          </cell>
          <cell r="C2633" t="str">
            <v>DOTACION DE MATERIALES DE CONSTRUCCION PARA CORDONES DE ACERA</v>
          </cell>
          <cell r="D2633" t="str">
            <v>BARRIO LINDO</v>
          </cell>
          <cell r="E2633">
            <v>3</v>
          </cell>
          <cell r="F2633" t="str">
            <v>DISTRITO - 3</v>
          </cell>
          <cell r="G2633" t="str">
            <v>RI-08</v>
          </cell>
          <cell r="H2633">
            <v>10000</v>
          </cell>
          <cell r="I2633">
            <v>10000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2</v>
          </cell>
          <cell r="R2633" t="str">
            <v>OBRAS Y MEDIO AMBIENTE</v>
          </cell>
          <cell r="S2633">
            <v>18</v>
          </cell>
          <cell r="T2633" t="str">
            <v>CONSTRUCCION Y MANTENIMIENTO DE CAMINOS VECINALES</v>
          </cell>
          <cell r="U2633">
            <v>1</v>
          </cell>
          <cell r="V2633" t="str">
            <v>NUEVOS - 2008</v>
          </cell>
          <cell r="W2633">
            <v>3250</v>
          </cell>
        </row>
        <row r="2634">
          <cell r="B2634" t="str">
            <v>B05-18507-00000</v>
          </cell>
          <cell r="C2634" t="str">
            <v>CONSTRUCCION SEDE SOCIAL (FASE II)</v>
          </cell>
          <cell r="D2634" t="str">
            <v>BARTOLINA SISA</v>
          </cell>
          <cell r="E2634">
            <v>3</v>
          </cell>
          <cell r="F2634" t="str">
            <v>DISTRITO - 3</v>
          </cell>
          <cell r="G2634" t="str">
            <v>RI-08</v>
          </cell>
          <cell r="H2634">
            <v>96798</v>
          </cell>
          <cell r="I2634">
            <v>96798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2</v>
          </cell>
          <cell r="R2634" t="str">
            <v>OBRAS Y MEDIO AMBIENTE</v>
          </cell>
          <cell r="S2634">
            <v>12</v>
          </cell>
          <cell r="T2634" t="str">
            <v>INFRAESTRUCTURA URBANA Y RURAL</v>
          </cell>
          <cell r="U2634">
            <v>1</v>
          </cell>
          <cell r="V2634" t="str">
            <v>NUEVOS - 2008</v>
          </cell>
          <cell r="W2634">
            <v>3251</v>
          </cell>
        </row>
        <row r="2635">
          <cell r="B2635" t="str">
            <v>B05-19102-00000</v>
          </cell>
          <cell r="C2635" t="str">
            <v>ENLOSETADO CALLE 25 DE JULIO</v>
          </cell>
          <cell r="D2635" t="str">
            <v>BOLIVAR  "F"</v>
          </cell>
          <cell r="E2635">
            <v>3</v>
          </cell>
          <cell r="F2635" t="str">
            <v>DISTRITO - 3</v>
          </cell>
          <cell r="G2635" t="str">
            <v>RI-08</v>
          </cell>
          <cell r="H2635">
            <v>105000</v>
          </cell>
          <cell r="I2635">
            <v>105000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2</v>
          </cell>
          <cell r="R2635" t="str">
            <v>OBRAS Y MEDIO AMBIENTE</v>
          </cell>
          <cell r="S2635">
            <v>18</v>
          </cell>
          <cell r="T2635" t="str">
            <v>CONSTRUCCION Y MANTENIMIENTO DE CAMINOS VECINALES</v>
          </cell>
          <cell r="U2635">
            <v>1</v>
          </cell>
          <cell r="V2635" t="str">
            <v>NUEVOS - 2008</v>
          </cell>
          <cell r="W2635">
            <v>3252</v>
          </cell>
        </row>
        <row r="2636">
          <cell r="B2636" t="str">
            <v>B05-18483-00000</v>
          </cell>
          <cell r="C2636" t="str">
            <v>CONSTRUCCION SALON MULTIFUNCIONAL (CONCLUSION)</v>
          </cell>
          <cell r="D2636" t="str">
            <v>CALAMA</v>
          </cell>
          <cell r="E2636">
            <v>3</v>
          </cell>
          <cell r="F2636" t="str">
            <v>DISTRITO - 3</v>
          </cell>
          <cell r="G2636" t="str">
            <v>RI-08</v>
          </cell>
          <cell r="H2636">
            <v>67363</v>
          </cell>
          <cell r="I2636">
            <v>67363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2</v>
          </cell>
          <cell r="R2636" t="str">
            <v>OBRAS Y MEDIO AMBIENTE</v>
          </cell>
          <cell r="S2636">
            <v>12</v>
          </cell>
          <cell r="T2636" t="str">
            <v>INFRAESTRUCTURA URBANA Y RURAL</v>
          </cell>
          <cell r="U2636">
            <v>1</v>
          </cell>
          <cell r="V2636" t="str">
            <v>NUEVOS - 2008</v>
          </cell>
          <cell r="W2636">
            <v>3253</v>
          </cell>
        </row>
        <row r="2637">
          <cell r="B2637" t="str">
            <v>B05-19227-00000</v>
          </cell>
          <cell r="C2637" t="str">
            <v>ENLOSETADO CALLES SANTIESTEBAN Y MANUEL CABALLERO</v>
          </cell>
          <cell r="D2637" t="str">
            <v>CALAMA</v>
          </cell>
          <cell r="E2637">
            <v>3</v>
          </cell>
          <cell r="F2637" t="str">
            <v>DISTRITO - 3</v>
          </cell>
          <cell r="G2637" t="str">
            <v>RI-08</v>
          </cell>
          <cell r="H2637">
            <v>120000</v>
          </cell>
          <cell r="I2637">
            <v>120000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2</v>
          </cell>
          <cell r="R2637" t="str">
            <v>OBRAS Y MEDIO AMBIENTE</v>
          </cell>
          <cell r="S2637">
            <v>18</v>
          </cell>
          <cell r="T2637" t="str">
            <v>CONSTRUCCION Y MANTENIMIENTO DE CAMINOS VECINALES</v>
          </cell>
          <cell r="U2637">
            <v>1</v>
          </cell>
          <cell r="V2637" t="str">
            <v>NUEVOS - 2008</v>
          </cell>
          <cell r="W2637">
            <v>3254</v>
          </cell>
        </row>
        <row r="2638">
          <cell r="B2638" t="str">
            <v>B05-18420-00000</v>
          </cell>
          <cell r="C2638" t="str">
            <v>CONSTRUCCION MODULO POLICIAL</v>
          </cell>
          <cell r="D2638" t="str">
            <v>CALUYO</v>
          </cell>
          <cell r="E2638">
            <v>3</v>
          </cell>
          <cell r="F2638" t="str">
            <v>DISTRITO - 3</v>
          </cell>
          <cell r="G2638" t="str">
            <v>RI-08</v>
          </cell>
          <cell r="H2638">
            <v>180000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180000</v>
          </cell>
          <cell r="P2638">
            <v>0</v>
          </cell>
          <cell r="Q2638">
            <v>2</v>
          </cell>
          <cell r="R2638" t="str">
            <v>OBRAS Y MEDIO AMBIENTE</v>
          </cell>
          <cell r="S2638">
            <v>6</v>
          </cell>
          <cell r="T2638" t="str">
            <v>SERVICIOS DE SEGURIDAD CIUDADANA</v>
          </cell>
          <cell r="U2638">
            <v>1</v>
          </cell>
          <cell r="V2638" t="str">
            <v>NUEVOS - 2008</v>
          </cell>
          <cell r="W2638">
            <v>3255</v>
          </cell>
        </row>
        <row r="2639">
          <cell r="B2639" t="str">
            <v>B05-18498-00000</v>
          </cell>
          <cell r="C2639" t="str">
            <v>CONSTRUCCION SEDE SOCIAL (CONCLUSION)</v>
          </cell>
          <cell r="D2639" t="str">
            <v>CALUYO</v>
          </cell>
          <cell r="E2639">
            <v>3</v>
          </cell>
          <cell r="F2639" t="str">
            <v>DISTRITO - 3</v>
          </cell>
          <cell r="G2639" t="str">
            <v>RI-08</v>
          </cell>
          <cell r="H2639">
            <v>60000</v>
          </cell>
          <cell r="I2639">
            <v>10000</v>
          </cell>
          <cell r="J2639">
            <v>50000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2</v>
          </cell>
          <cell r="R2639" t="str">
            <v>OBRAS Y MEDIO AMBIENTE</v>
          </cell>
          <cell r="S2639">
            <v>12</v>
          </cell>
          <cell r="T2639" t="str">
            <v>INFRAESTRUCTURA URBANA Y RURAL</v>
          </cell>
          <cell r="U2639">
            <v>1</v>
          </cell>
          <cell r="V2639" t="str">
            <v>NUEVOS - 2008</v>
          </cell>
          <cell r="W2639">
            <v>3256</v>
          </cell>
        </row>
        <row r="2640">
          <cell r="B2640" t="str">
            <v>B05-19199-00000</v>
          </cell>
          <cell r="C2640" t="str">
            <v>ENLOSETADO CALLE 6</v>
          </cell>
          <cell r="D2640" t="str">
            <v>CALUYO</v>
          </cell>
          <cell r="E2640">
            <v>3</v>
          </cell>
          <cell r="F2640" t="str">
            <v>DISTRITO - 3</v>
          </cell>
          <cell r="G2640" t="str">
            <v>RI-08</v>
          </cell>
          <cell r="H2640">
            <v>115851</v>
          </cell>
          <cell r="I2640">
            <v>115851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2</v>
          </cell>
          <cell r="R2640" t="str">
            <v>OBRAS Y MEDIO AMBIENTE</v>
          </cell>
          <cell r="S2640">
            <v>18</v>
          </cell>
          <cell r="T2640" t="str">
            <v>CONSTRUCCION Y MANTENIMIENTO DE CAMINOS VECINALES</v>
          </cell>
          <cell r="U2640">
            <v>1</v>
          </cell>
          <cell r="V2640" t="str">
            <v>NUEVOS - 2008</v>
          </cell>
          <cell r="W2640">
            <v>3257</v>
          </cell>
        </row>
        <row r="2641">
          <cell r="B2641" t="str">
            <v>B05-19434-00000</v>
          </cell>
          <cell r="C2641" t="str">
            <v xml:space="preserve">REFACCION PLAZA BOLIVIA </v>
          </cell>
          <cell r="D2641" t="str">
            <v>CALUYO</v>
          </cell>
          <cell r="E2641">
            <v>3</v>
          </cell>
          <cell r="F2641" t="str">
            <v>DISTRITO - 3</v>
          </cell>
          <cell r="G2641" t="str">
            <v>RI-08</v>
          </cell>
          <cell r="H2641">
            <v>266000</v>
          </cell>
          <cell r="I2641">
            <v>266000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2</v>
          </cell>
          <cell r="R2641" t="str">
            <v>OBRAS Y MEDIO AMBIENTE</v>
          </cell>
          <cell r="S2641">
            <v>12</v>
          </cell>
          <cell r="T2641" t="str">
            <v>INFRAESTRUCTURA URBANA Y RURAL</v>
          </cell>
          <cell r="U2641">
            <v>1</v>
          </cell>
          <cell r="V2641" t="str">
            <v>NUEVOS - 2008</v>
          </cell>
          <cell r="W2641">
            <v>3258</v>
          </cell>
        </row>
        <row r="2642">
          <cell r="B2642" t="str">
            <v>B05-19290-00000</v>
          </cell>
          <cell r="C2642" t="str">
            <v xml:space="preserve">ENREJADO PLAZA </v>
          </cell>
          <cell r="D2642" t="str">
            <v>CANDELARIA</v>
          </cell>
          <cell r="E2642">
            <v>3</v>
          </cell>
          <cell r="F2642" t="str">
            <v>DISTRITO - 3</v>
          </cell>
          <cell r="G2642" t="str">
            <v>RI-08</v>
          </cell>
          <cell r="H2642">
            <v>17700</v>
          </cell>
          <cell r="I2642">
            <v>0</v>
          </cell>
          <cell r="J2642">
            <v>17700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2</v>
          </cell>
          <cell r="R2642" t="str">
            <v>OBRAS Y MEDIO AMBIENTE</v>
          </cell>
          <cell r="S2642">
            <v>14</v>
          </cell>
          <cell r="T2642" t="str">
            <v>DESARROLLO Y PRESERVACION DE MEDIO AMBIENTE</v>
          </cell>
          <cell r="U2642">
            <v>1</v>
          </cell>
          <cell r="V2642" t="str">
            <v>NUEVOS - 2008</v>
          </cell>
          <cell r="W2642">
            <v>3259</v>
          </cell>
        </row>
        <row r="2643">
          <cell r="B2643" t="str">
            <v>B05-18526-00000</v>
          </cell>
          <cell r="C2643" t="str">
            <v>CONSTRUCCION TINGLADO (FASE I)</v>
          </cell>
          <cell r="D2643" t="str">
            <v>CANDELARIA  EX LAJA</v>
          </cell>
          <cell r="E2643">
            <v>3</v>
          </cell>
          <cell r="F2643" t="str">
            <v>DISTRITO - 3</v>
          </cell>
          <cell r="G2643" t="str">
            <v>RI-08</v>
          </cell>
          <cell r="H2643">
            <v>50000</v>
          </cell>
          <cell r="I2643">
            <v>50000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2</v>
          </cell>
          <cell r="R2643" t="str">
            <v>OBRAS Y MEDIO AMBIENTE</v>
          </cell>
          <cell r="S2643">
            <v>12</v>
          </cell>
          <cell r="T2643" t="str">
            <v>INFRAESTRUCTURA URBANA Y RURAL</v>
          </cell>
          <cell r="U2643">
            <v>1</v>
          </cell>
          <cell r="V2643" t="str">
            <v>NUEVOS - 2008</v>
          </cell>
          <cell r="W2643">
            <v>3260</v>
          </cell>
        </row>
        <row r="2644">
          <cell r="B2644" t="str">
            <v>B05-19217-00000</v>
          </cell>
          <cell r="C2644" t="str">
            <v>ENLOSETADO CALLES JERUSALEN, NICOLAS FERNANDEZ Y OBLITAS</v>
          </cell>
          <cell r="D2644" t="str">
            <v>CESAR AUGUSTO</v>
          </cell>
          <cell r="E2644">
            <v>3</v>
          </cell>
          <cell r="F2644" t="str">
            <v>DISTRITO - 3</v>
          </cell>
          <cell r="G2644" t="str">
            <v>RI-08</v>
          </cell>
          <cell r="H2644">
            <v>110000</v>
          </cell>
          <cell r="I2644">
            <v>110000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2</v>
          </cell>
          <cell r="R2644" t="str">
            <v>OBRAS Y MEDIO AMBIENTE</v>
          </cell>
          <cell r="S2644">
            <v>18</v>
          </cell>
          <cell r="T2644" t="str">
            <v>CONSTRUCCION Y MANTENIMIENTO DE CAMINOS VECINALES</v>
          </cell>
          <cell r="U2644">
            <v>1</v>
          </cell>
          <cell r="V2644" t="str">
            <v>NUEVOS - 2008</v>
          </cell>
          <cell r="W2644">
            <v>3261</v>
          </cell>
        </row>
        <row r="2645">
          <cell r="B2645" t="str">
            <v>B05-18167-00000</v>
          </cell>
          <cell r="C2645" t="str">
            <v>CONSTRUCCION PLAZA CENTRAL (FASE II)</v>
          </cell>
          <cell r="D2645" t="str">
            <v xml:space="preserve">CHARAPAQUI I </v>
          </cell>
          <cell r="E2645">
            <v>3</v>
          </cell>
          <cell r="F2645" t="str">
            <v>DISTRITO - 3</v>
          </cell>
          <cell r="G2645" t="str">
            <v>RI-08</v>
          </cell>
          <cell r="H2645">
            <v>204282</v>
          </cell>
          <cell r="I2645">
            <v>204282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2</v>
          </cell>
          <cell r="R2645" t="str">
            <v>OBRAS Y MEDIO AMBIENTE</v>
          </cell>
          <cell r="S2645">
            <v>12</v>
          </cell>
          <cell r="T2645" t="str">
            <v>INFRAESTRUCTURA URBANA Y RURAL</v>
          </cell>
          <cell r="U2645">
            <v>1</v>
          </cell>
          <cell r="V2645" t="str">
            <v>NUEVOS - 2008</v>
          </cell>
          <cell r="W2645">
            <v>3262</v>
          </cell>
        </row>
        <row r="2646">
          <cell r="B2646" t="str">
            <v>B05-18693-00000</v>
          </cell>
          <cell r="C2646" t="str">
            <v>DOTACION DE LUMINARIAS  PARA DIFERENTES AVENIDAS Y CALLES</v>
          </cell>
          <cell r="D2646" t="str">
            <v>CHIJINI ALTO</v>
          </cell>
          <cell r="E2646">
            <v>3</v>
          </cell>
          <cell r="F2646" t="str">
            <v>DISTRITO - 3</v>
          </cell>
          <cell r="G2646" t="str">
            <v>RI-08</v>
          </cell>
          <cell r="H2646">
            <v>74002</v>
          </cell>
          <cell r="I2646">
            <v>74002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2</v>
          </cell>
          <cell r="R2646" t="str">
            <v>OBRAS Y MEDIO AMBIENTE</v>
          </cell>
          <cell r="S2646">
            <v>17</v>
          </cell>
          <cell r="T2646" t="str">
            <v>ALUMBRADO PUBLICO</v>
          </cell>
          <cell r="U2646">
            <v>1</v>
          </cell>
          <cell r="V2646" t="str">
            <v>NUEVOS - 2008</v>
          </cell>
          <cell r="W2646">
            <v>3263</v>
          </cell>
        </row>
        <row r="2647">
          <cell r="B2647" t="str">
            <v>B05-18898-00000</v>
          </cell>
          <cell r="C2647" t="str">
            <v>DOTACION DE TUBERIAS PARA ALCANTARILLADO SANITARIO</v>
          </cell>
          <cell r="D2647" t="str">
            <v>CHIJINI ALTO "1"</v>
          </cell>
          <cell r="E2647">
            <v>3</v>
          </cell>
          <cell r="F2647" t="str">
            <v>DISTRITO - 3</v>
          </cell>
          <cell r="G2647" t="str">
            <v>RI-08</v>
          </cell>
          <cell r="H2647">
            <v>38000</v>
          </cell>
          <cell r="I2647">
            <v>38000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2</v>
          </cell>
          <cell r="R2647" t="str">
            <v>OBRAS Y MEDIO AMBIENTE</v>
          </cell>
          <cell r="S2647">
            <v>15</v>
          </cell>
          <cell r="T2647" t="str">
            <v>PLAN USO DE DESECHOS SOLIDOS - ALCANTARILLADO SANITARIO</v>
          </cell>
          <cell r="U2647">
            <v>1</v>
          </cell>
          <cell r="V2647" t="str">
            <v>NUEVOS - 2008</v>
          </cell>
          <cell r="W2647">
            <v>3264</v>
          </cell>
        </row>
        <row r="2648">
          <cell r="B2648" t="str">
            <v>B05-18567-00000</v>
          </cell>
          <cell r="C2648" t="str">
            <v>DOTACION DE CEMENTO PARA CONSTRUCCION DE CORDONES DE ACERA</v>
          </cell>
          <cell r="D2648" t="str">
            <v>CHIJINI CHICO "A"</v>
          </cell>
          <cell r="E2648">
            <v>3</v>
          </cell>
          <cell r="F2648" t="str">
            <v>DISTRITO - 3</v>
          </cell>
          <cell r="G2648" t="str">
            <v>RI-08</v>
          </cell>
          <cell r="H2648">
            <v>30000</v>
          </cell>
          <cell r="I2648">
            <v>30000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2</v>
          </cell>
          <cell r="R2648" t="str">
            <v>OBRAS Y MEDIO AMBIENTE</v>
          </cell>
          <cell r="S2648">
            <v>18</v>
          </cell>
          <cell r="T2648" t="str">
            <v>CONSTRUCCION Y MANTENIMIENTO DE CAMINOS VECINALES</v>
          </cell>
          <cell r="U2648">
            <v>1</v>
          </cell>
          <cell r="V2648" t="str">
            <v>NUEVOS - 2008</v>
          </cell>
          <cell r="W2648">
            <v>3265</v>
          </cell>
        </row>
        <row r="2649">
          <cell r="B2649" t="str">
            <v>B05-18489-00000</v>
          </cell>
          <cell r="C2649" t="str">
            <v xml:space="preserve">CONSTRUCCION SEDE SOCIAL  </v>
          </cell>
          <cell r="D2649" t="str">
            <v>CHIJINI CHICO II</v>
          </cell>
          <cell r="E2649">
            <v>3</v>
          </cell>
          <cell r="F2649" t="str">
            <v>DISTRITO - 3</v>
          </cell>
          <cell r="G2649" t="str">
            <v>RI-08</v>
          </cell>
          <cell r="H2649">
            <v>43000</v>
          </cell>
          <cell r="I2649">
            <v>43000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2</v>
          </cell>
          <cell r="R2649" t="str">
            <v>OBRAS Y MEDIO AMBIENTE</v>
          </cell>
          <cell r="S2649">
            <v>12</v>
          </cell>
          <cell r="T2649" t="str">
            <v>INFRAESTRUCTURA URBANA Y RURAL</v>
          </cell>
          <cell r="U2649">
            <v>1</v>
          </cell>
          <cell r="V2649" t="str">
            <v>NUEVOS - 2008</v>
          </cell>
          <cell r="W2649">
            <v>3266</v>
          </cell>
        </row>
        <row r="2650">
          <cell r="B2650" t="str">
            <v>B05-18899-00000</v>
          </cell>
          <cell r="C2650" t="str">
            <v>DOTACION DE TUBERIAS PARA ALCANTARILLADO SANITARIO</v>
          </cell>
          <cell r="D2650" t="str">
            <v>COMPLEMENTO 6 DE JUNIO</v>
          </cell>
          <cell r="E2650">
            <v>3</v>
          </cell>
          <cell r="F2650" t="str">
            <v>DISTRITO - 3</v>
          </cell>
          <cell r="G2650" t="str">
            <v>RI-08</v>
          </cell>
          <cell r="H2650">
            <v>21610</v>
          </cell>
          <cell r="I2650">
            <v>21610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2</v>
          </cell>
          <cell r="R2650" t="str">
            <v>OBRAS Y MEDIO AMBIENTE</v>
          </cell>
          <cell r="S2650">
            <v>15</v>
          </cell>
          <cell r="T2650" t="str">
            <v>PLAN USO DE DESECHOS SOLIDOS - ALCANTARILLADO SANITARIO</v>
          </cell>
          <cell r="U2650">
            <v>1</v>
          </cell>
          <cell r="V2650" t="str">
            <v>NUEVOS - 2008</v>
          </cell>
          <cell r="W2650">
            <v>3267</v>
          </cell>
        </row>
        <row r="2651">
          <cell r="B2651" t="str">
            <v>B05-18868-00000</v>
          </cell>
          <cell r="C2651" t="str">
            <v xml:space="preserve">DOTACION DE POSTES PARA ALUMBRADO PUBLICO </v>
          </cell>
          <cell r="D2651" t="str">
            <v>COMPLEMENTO FRANJA CRUCE VILLA ADELA</v>
          </cell>
          <cell r="E2651">
            <v>3</v>
          </cell>
          <cell r="F2651" t="str">
            <v>DISTRITO - 3</v>
          </cell>
          <cell r="G2651" t="str">
            <v>RI-08</v>
          </cell>
          <cell r="H2651">
            <v>24004</v>
          </cell>
          <cell r="I2651">
            <v>24004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2</v>
          </cell>
          <cell r="R2651" t="str">
            <v>OBRAS Y MEDIO AMBIENTE</v>
          </cell>
          <cell r="S2651">
            <v>17</v>
          </cell>
          <cell r="T2651" t="str">
            <v>ALUMBRADO PUBLICO</v>
          </cell>
          <cell r="U2651">
            <v>1</v>
          </cell>
          <cell r="V2651" t="str">
            <v>NUEVOS - 2008</v>
          </cell>
          <cell r="W2651">
            <v>3268</v>
          </cell>
        </row>
        <row r="2652">
          <cell r="B2652" t="str">
            <v>B05-18443-00000</v>
          </cell>
          <cell r="C2652" t="str">
            <v>CONSTRUCCION PARQUE INFANTIL</v>
          </cell>
          <cell r="D2652" t="str">
            <v>COMPLEMENTO NATIVIDAD</v>
          </cell>
          <cell r="E2652">
            <v>3</v>
          </cell>
          <cell r="F2652" t="str">
            <v>DISTRITO - 3</v>
          </cell>
          <cell r="G2652" t="str">
            <v>RI-08</v>
          </cell>
          <cell r="H2652">
            <v>10000</v>
          </cell>
          <cell r="I2652">
            <v>10000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2</v>
          </cell>
          <cell r="R2652" t="str">
            <v>OBRAS Y MEDIO AMBIENTE</v>
          </cell>
          <cell r="S2652">
            <v>12</v>
          </cell>
          <cell r="T2652" t="str">
            <v>INFRAESTRUCTURA URBANA Y RURAL</v>
          </cell>
          <cell r="U2652">
            <v>1</v>
          </cell>
          <cell r="V2652" t="str">
            <v>NUEVOS - 2008</v>
          </cell>
          <cell r="W2652">
            <v>3269</v>
          </cell>
        </row>
        <row r="2653">
          <cell r="B2653" t="str">
            <v>B05-18900-00000</v>
          </cell>
          <cell r="C2653" t="str">
            <v>DOTACION DE TUBERIAS PARA ALCANTARILLADO SANITARIO</v>
          </cell>
          <cell r="D2653" t="str">
            <v>COPACABANA D-3</v>
          </cell>
          <cell r="E2653">
            <v>3</v>
          </cell>
          <cell r="F2653" t="str">
            <v>DISTRITO - 3</v>
          </cell>
          <cell r="G2653" t="str">
            <v>RI-08</v>
          </cell>
          <cell r="H2653">
            <v>44000</v>
          </cell>
          <cell r="I2653">
            <v>44000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2</v>
          </cell>
          <cell r="R2653" t="str">
            <v>OBRAS Y MEDIO AMBIENTE</v>
          </cell>
          <cell r="S2653">
            <v>15</v>
          </cell>
          <cell r="T2653" t="str">
            <v>PLAN USO DE DESECHOS SOLIDOS - ALCANTARILLADO SANITARIO</v>
          </cell>
          <cell r="U2653">
            <v>1</v>
          </cell>
          <cell r="V2653" t="str">
            <v>NUEVOS - 2008</v>
          </cell>
          <cell r="W2653">
            <v>3270</v>
          </cell>
        </row>
        <row r="2654">
          <cell r="B2654" t="str">
            <v>B05-18740-00000</v>
          </cell>
          <cell r="C2654" t="str">
            <v xml:space="preserve">DOTACION DE MATERIALES DE CONSTRUCCION  PARA ENLOSETADO CALLES JATUTO, LAYUMA Y CHICATA </v>
          </cell>
          <cell r="D2654" t="str">
            <v>COSMOS  79 U.V. "A"</v>
          </cell>
          <cell r="E2654">
            <v>3</v>
          </cell>
          <cell r="F2654" t="str">
            <v>DISTRITO - 3</v>
          </cell>
          <cell r="G2654" t="str">
            <v>RI-08</v>
          </cell>
          <cell r="H2654">
            <v>113615</v>
          </cell>
          <cell r="I2654">
            <v>85915</v>
          </cell>
          <cell r="J2654">
            <v>27700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2</v>
          </cell>
          <cell r="R2654" t="str">
            <v>OBRAS Y MEDIO AMBIENTE</v>
          </cell>
          <cell r="S2654">
            <v>18</v>
          </cell>
          <cell r="T2654" t="str">
            <v>CONSTRUCCION Y MANTENIMIENTO DE CAMINOS VECINALES</v>
          </cell>
          <cell r="U2654">
            <v>1</v>
          </cell>
          <cell r="V2654" t="str">
            <v>NUEVOS - 2008</v>
          </cell>
          <cell r="W2654">
            <v>3271</v>
          </cell>
        </row>
        <row r="2655">
          <cell r="B2655" t="str">
            <v>B05-18632-00000</v>
          </cell>
          <cell r="C2655" t="str">
            <v>DOTACION DE LOSETAS CALLE JUNTUHUMA</v>
          </cell>
          <cell r="D2655" t="str">
            <v>COSMOS  79 U.V. "C"</v>
          </cell>
          <cell r="E2655">
            <v>3</v>
          </cell>
          <cell r="F2655" t="str">
            <v>DISTRITO - 3</v>
          </cell>
          <cell r="G2655" t="str">
            <v>RI-08</v>
          </cell>
          <cell r="H2655">
            <v>80000</v>
          </cell>
          <cell r="I2655">
            <v>16000</v>
          </cell>
          <cell r="J2655">
            <v>64000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2</v>
          </cell>
          <cell r="R2655" t="str">
            <v>OBRAS Y MEDIO AMBIENTE</v>
          </cell>
          <cell r="S2655">
            <v>18</v>
          </cell>
          <cell r="T2655" t="str">
            <v>CONSTRUCCION Y MANTENIMIENTO DE CAMINOS VECINALES</v>
          </cell>
          <cell r="U2655">
            <v>1</v>
          </cell>
          <cell r="V2655" t="str">
            <v>NUEVOS - 2008</v>
          </cell>
          <cell r="W2655">
            <v>3272</v>
          </cell>
        </row>
        <row r="2656">
          <cell r="B2656" t="str">
            <v>B05-18738-00000</v>
          </cell>
          <cell r="C2656" t="str">
            <v>DOTACION DE MATERIALES DE CONSTRUCCION  PARA ENLOSETADO CALLE CARHUA MAYA</v>
          </cell>
          <cell r="D2656" t="str">
            <v>COSMOS  79 U.V. "F"</v>
          </cell>
          <cell r="E2656">
            <v>3</v>
          </cell>
          <cell r="F2656" t="str">
            <v>DISTRITO - 3</v>
          </cell>
          <cell r="G2656" t="str">
            <v>RI-08</v>
          </cell>
          <cell r="H2656">
            <v>144910</v>
          </cell>
          <cell r="I2656">
            <v>144910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2</v>
          </cell>
          <cell r="R2656" t="str">
            <v>OBRAS Y MEDIO AMBIENTE</v>
          </cell>
          <cell r="S2656">
            <v>18</v>
          </cell>
          <cell r="T2656" t="str">
            <v>CONSTRUCCION Y MANTENIMIENTO DE CAMINOS VECINALES</v>
          </cell>
          <cell r="U2656">
            <v>1</v>
          </cell>
          <cell r="V2656" t="str">
            <v>NUEVOS - 2008</v>
          </cell>
          <cell r="W2656">
            <v>3273</v>
          </cell>
        </row>
        <row r="2657">
          <cell r="B2657" t="str">
            <v>B05-19115-00000</v>
          </cell>
          <cell r="C2657" t="str">
            <v>ENLOSETADO CALLE 8, CALLE 7 Y CALLE 6 (COMPLEMENTACION)</v>
          </cell>
          <cell r="D2657" t="str">
            <v>COSMOS 77</v>
          </cell>
          <cell r="E2657">
            <v>3</v>
          </cell>
          <cell r="F2657" t="str">
            <v>DISTRITO - 3</v>
          </cell>
          <cell r="G2657" t="str">
            <v>RI-08</v>
          </cell>
          <cell r="H2657">
            <v>225354</v>
          </cell>
          <cell r="I2657">
            <v>225354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2</v>
          </cell>
          <cell r="R2657" t="str">
            <v>OBRAS Y MEDIO AMBIENTE</v>
          </cell>
          <cell r="S2657">
            <v>18</v>
          </cell>
          <cell r="T2657" t="str">
            <v>CONSTRUCCION Y MANTENIMIENTO DE CAMINOS VECINALES</v>
          </cell>
          <cell r="U2657">
            <v>1</v>
          </cell>
          <cell r="V2657" t="str">
            <v>NUEVOS - 2008</v>
          </cell>
          <cell r="W2657">
            <v>3274</v>
          </cell>
        </row>
        <row r="2658">
          <cell r="B2658" t="str">
            <v>B05-19197-00000</v>
          </cell>
          <cell r="C2658" t="str">
            <v xml:space="preserve">ENLOSETADO CALLES 12, 19 Y 17, </v>
          </cell>
          <cell r="D2658" t="str">
            <v>COSMOS 78</v>
          </cell>
          <cell r="E2658">
            <v>3</v>
          </cell>
          <cell r="F2658" t="str">
            <v>DISTRITO - 3</v>
          </cell>
          <cell r="G2658" t="str">
            <v>RI-08</v>
          </cell>
          <cell r="H2658">
            <v>238204</v>
          </cell>
          <cell r="I2658">
            <v>238204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2</v>
          </cell>
          <cell r="R2658" t="str">
            <v>OBRAS Y MEDIO AMBIENTE</v>
          </cell>
          <cell r="S2658">
            <v>18</v>
          </cell>
          <cell r="T2658" t="str">
            <v>CONSTRUCCION Y MANTENIMIENTO DE CAMINOS VECINALES</v>
          </cell>
          <cell r="U2658">
            <v>1</v>
          </cell>
          <cell r="V2658" t="str">
            <v>NUEVOS - 2008</v>
          </cell>
          <cell r="W2658">
            <v>3275</v>
          </cell>
        </row>
        <row r="2659">
          <cell r="B2659" t="str">
            <v/>
          </cell>
          <cell r="C2659" t="str">
            <v>ESTUDIO DE LA POBLACION CON DISCAPACIDAD DE LA CIUDAD DE EL ALTO</v>
          </cell>
          <cell r="D2659" t="str">
            <v>DISTRITAL</v>
          </cell>
          <cell r="E2659">
            <v>15</v>
          </cell>
          <cell r="F2659" t="str">
            <v>DISTRITAL</v>
          </cell>
          <cell r="G2659" t="str">
            <v>RI-08</v>
          </cell>
          <cell r="H2659">
            <v>48000</v>
          </cell>
          <cell r="I2659">
            <v>16800</v>
          </cell>
          <cell r="J2659">
            <v>31200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1</v>
          </cell>
          <cell r="R2659" t="str">
            <v>PROTECCION SOCIAL</v>
          </cell>
          <cell r="S2659">
            <v>5</v>
          </cell>
          <cell r="T2659" t="str">
            <v>PROMOCION Y POLITICAS DE GENERO</v>
          </cell>
          <cell r="U2659">
            <v>2</v>
          </cell>
          <cell r="V2659" t="str">
            <v>PROYECTOS - 2007 P/CONCLUSION</v>
          </cell>
          <cell r="W2659">
            <v>3276</v>
          </cell>
        </row>
        <row r="2660">
          <cell r="B2660" t="str">
            <v>B05-18746-00000</v>
          </cell>
          <cell r="C2660" t="str">
            <v>DOTACION DE MATERIALES DE CONSTRUCCION PARA  ENLOSETADO CALLE  PACHITA</v>
          </cell>
          <cell r="D2660" t="str">
            <v>COSMOS 79 U.V. "D"</v>
          </cell>
          <cell r="E2660">
            <v>3</v>
          </cell>
          <cell r="F2660" t="str">
            <v>DISTRITO - 3</v>
          </cell>
          <cell r="G2660" t="str">
            <v>RI-08</v>
          </cell>
          <cell r="H2660">
            <v>50065</v>
          </cell>
          <cell r="I2660">
            <v>50065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2</v>
          </cell>
          <cell r="R2660" t="str">
            <v>OBRAS Y MEDIO AMBIENTE</v>
          </cell>
          <cell r="S2660">
            <v>18</v>
          </cell>
          <cell r="T2660" t="str">
            <v>CONSTRUCCION Y MANTENIMIENTO DE CAMINOS VECINALES</v>
          </cell>
          <cell r="U2660">
            <v>1</v>
          </cell>
          <cell r="V2660" t="str">
            <v>NUEVOS - 2008</v>
          </cell>
          <cell r="W2660">
            <v>3277</v>
          </cell>
        </row>
        <row r="2661">
          <cell r="B2661" t="str">
            <v>B05-18772-00000</v>
          </cell>
          <cell r="C2661" t="str">
            <v>DOTACION DE MATERIALES DE CONSTRUCCION PARA ENLOSETADO CALLE  KAKE CHICA (FASE I)</v>
          </cell>
          <cell r="D2661" t="str">
            <v>COSMOS 79 U.V. "D"</v>
          </cell>
          <cell r="E2661">
            <v>3</v>
          </cell>
          <cell r="F2661" t="str">
            <v>DISTRITO - 3</v>
          </cell>
          <cell r="G2661" t="str">
            <v>RI-08</v>
          </cell>
          <cell r="H2661">
            <v>115000</v>
          </cell>
          <cell r="I2661">
            <v>115000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2</v>
          </cell>
          <cell r="R2661" t="str">
            <v>OBRAS Y MEDIO AMBIENTE</v>
          </cell>
          <cell r="S2661">
            <v>18</v>
          </cell>
          <cell r="T2661" t="str">
            <v>CONSTRUCCION Y MANTENIMIENTO DE CAMINOS VECINALES</v>
          </cell>
          <cell r="U2661">
            <v>1</v>
          </cell>
          <cell r="V2661" t="str">
            <v>NUEVOS - 2008</v>
          </cell>
          <cell r="W2661">
            <v>3278</v>
          </cell>
        </row>
        <row r="2662">
          <cell r="B2662" t="str">
            <v>B05-18790-00000</v>
          </cell>
          <cell r="C2662" t="str">
            <v>DOTACION DE MATERIALES DE CONSTRUCCION PARA ENLOSETADO CALLE HUAYLLA KAÑUTA (FASE I)</v>
          </cell>
          <cell r="D2662" t="str">
            <v>COSMOS 79 U.V. "D"</v>
          </cell>
          <cell r="E2662">
            <v>3</v>
          </cell>
          <cell r="F2662" t="str">
            <v>DISTRITO - 3</v>
          </cell>
          <cell r="G2662" t="str">
            <v>RI-08</v>
          </cell>
          <cell r="H2662">
            <v>161000</v>
          </cell>
          <cell r="I2662">
            <v>161000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2</v>
          </cell>
          <cell r="R2662" t="str">
            <v>OBRAS Y MEDIO AMBIENTE</v>
          </cell>
          <cell r="S2662">
            <v>18</v>
          </cell>
          <cell r="T2662" t="str">
            <v>CONSTRUCCION Y MANTENIMIENTO DE CAMINOS VECINALES</v>
          </cell>
          <cell r="U2662">
            <v>1</v>
          </cell>
          <cell r="V2662" t="str">
            <v>NUEVOS - 2008</v>
          </cell>
          <cell r="W2662">
            <v>3279</v>
          </cell>
        </row>
        <row r="2663">
          <cell r="B2663" t="str">
            <v>B05-18806-00000</v>
          </cell>
          <cell r="C2663" t="str">
            <v>DOTACION DE MATERIALES DE CONSTRUCCION PARA ENLOSETADO CALLE UTA UTAMI</v>
          </cell>
          <cell r="D2663" t="str">
            <v>COSMOS 79 U.V. "D"</v>
          </cell>
          <cell r="E2663">
            <v>3</v>
          </cell>
          <cell r="F2663" t="str">
            <v>DISTRITO - 3</v>
          </cell>
          <cell r="G2663" t="str">
            <v>RI-08</v>
          </cell>
          <cell r="H2663">
            <v>90000</v>
          </cell>
          <cell r="I2663">
            <v>90000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2</v>
          </cell>
          <cell r="R2663" t="str">
            <v>OBRAS Y MEDIO AMBIENTE</v>
          </cell>
          <cell r="S2663">
            <v>18</v>
          </cell>
          <cell r="T2663" t="str">
            <v>CONSTRUCCION Y MANTENIMIENTO DE CAMINOS VECINALES</v>
          </cell>
          <cell r="U2663">
            <v>1</v>
          </cell>
          <cell r="V2663" t="str">
            <v>NUEVOS - 2008</v>
          </cell>
          <cell r="W2663">
            <v>3280</v>
          </cell>
        </row>
        <row r="2664">
          <cell r="B2664" t="str">
            <v>B05-18909-00000</v>
          </cell>
          <cell r="C2664" t="str">
            <v>DOTACION DE TUBERIAS PARA ALCANTARILLADO SANITARIO CALLE UMA JALSU</v>
          </cell>
          <cell r="D2664" t="str">
            <v>COSMOS 79 U.V. "D"</v>
          </cell>
          <cell r="E2664">
            <v>3</v>
          </cell>
          <cell r="F2664" t="str">
            <v>DISTRITO - 3</v>
          </cell>
          <cell r="G2664" t="str">
            <v>RI-08</v>
          </cell>
          <cell r="H2664">
            <v>10000</v>
          </cell>
          <cell r="I2664">
            <v>10000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2</v>
          </cell>
          <cell r="R2664" t="str">
            <v>OBRAS Y MEDIO AMBIENTE</v>
          </cell>
          <cell r="S2664">
            <v>15</v>
          </cell>
          <cell r="T2664" t="str">
            <v>PLAN USO DE DESECHOS SOLIDOS - ALCANTARILLADO SANITARIO</v>
          </cell>
          <cell r="U2664">
            <v>1</v>
          </cell>
          <cell r="V2664" t="str">
            <v>NUEVOS - 2008</v>
          </cell>
          <cell r="W2664">
            <v>3281</v>
          </cell>
        </row>
        <row r="2665">
          <cell r="B2665" t="str">
            <v>B05-18739-00000</v>
          </cell>
          <cell r="C2665" t="str">
            <v>DOTACION DE MATERIALES DE CONSTRUCCION  PARA ENLOSETADO CALLE TUCUPAYA</v>
          </cell>
          <cell r="D2665" t="str">
            <v>COSMOS 79 U.V. "E"</v>
          </cell>
          <cell r="E2665">
            <v>3</v>
          </cell>
          <cell r="F2665" t="str">
            <v>DISTRITO - 3</v>
          </cell>
          <cell r="G2665" t="str">
            <v>RI-08</v>
          </cell>
          <cell r="H2665">
            <v>27778</v>
          </cell>
          <cell r="I2665">
            <v>27778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2</v>
          </cell>
          <cell r="R2665" t="str">
            <v>OBRAS Y MEDIO AMBIENTE</v>
          </cell>
          <cell r="S2665">
            <v>18</v>
          </cell>
          <cell r="T2665" t="str">
            <v>CONSTRUCCION Y MANTENIMIENTO DE CAMINOS VECINALES</v>
          </cell>
          <cell r="U2665">
            <v>1</v>
          </cell>
          <cell r="V2665" t="str">
            <v>NUEVOS - 2008</v>
          </cell>
          <cell r="W2665">
            <v>3282</v>
          </cell>
        </row>
        <row r="2666">
          <cell r="B2666" t="str">
            <v>B05-18770-00000</v>
          </cell>
          <cell r="C2666" t="str">
            <v>DOTACION DE MATERIALES DE CONSTRUCCION PARA ENLOSETADO  CALLE WILA WINUI</v>
          </cell>
          <cell r="D2666" t="str">
            <v>COSMOS 79 U.V. "E"</v>
          </cell>
          <cell r="E2666">
            <v>3</v>
          </cell>
          <cell r="F2666" t="str">
            <v>DISTRITO - 3</v>
          </cell>
          <cell r="G2666" t="str">
            <v>RI-08</v>
          </cell>
          <cell r="H2666">
            <v>133000</v>
          </cell>
          <cell r="I2666">
            <v>133000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2</v>
          </cell>
          <cell r="R2666" t="str">
            <v>OBRAS Y MEDIO AMBIENTE</v>
          </cell>
          <cell r="S2666">
            <v>18</v>
          </cell>
          <cell r="T2666" t="str">
            <v>CONSTRUCCION Y MANTENIMIENTO DE CAMINOS VECINALES</v>
          </cell>
          <cell r="U2666">
            <v>1</v>
          </cell>
          <cell r="V2666" t="str">
            <v>NUEVOS - 2008</v>
          </cell>
          <cell r="W2666">
            <v>3283</v>
          </cell>
        </row>
        <row r="2667">
          <cell r="B2667" t="str">
            <v>B05-18773-00000</v>
          </cell>
          <cell r="C2667" t="str">
            <v>DOTACION DE MATERIALES DE CONSTRUCCION PARA ENLOSETADO CALLE  PALLCOMA</v>
          </cell>
          <cell r="D2667" t="str">
            <v>COSMOS 79 U.V. "E"</v>
          </cell>
          <cell r="E2667">
            <v>3</v>
          </cell>
          <cell r="F2667" t="str">
            <v>DISTRITO - 3</v>
          </cell>
          <cell r="G2667" t="str">
            <v>RI-08</v>
          </cell>
          <cell r="H2667">
            <v>130000</v>
          </cell>
          <cell r="I2667">
            <v>130000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2</v>
          </cell>
          <cell r="R2667" t="str">
            <v>OBRAS Y MEDIO AMBIENTE</v>
          </cell>
          <cell r="S2667">
            <v>18</v>
          </cell>
          <cell r="T2667" t="str">
            <v>CONSTRUCCION Y MANTENIMIENTO DE CAMINOS VECINALES</v>
          </cell>
          <cell r="U2667">
            <v>1</v>
          </cell>
          <cell r="V2667" t="str">
            <v>NUEVOS - 2008</v>
          </cell>
          <cell r="W2667">
            <v>3284</v>
          </cell>
        </row>
        <row r="2668">
          <cell r="B2668" t="str">
            <v>B05-18538-00000</v>
          </cell>
          <cell r="C2668" t="str">
            <v>DOTACION DE MATERIALES DE CONSTRUCCION PARA ENLOSETADO CALLE JANCO MARCA</v>
          </cell>
          <cell r="D2668" t="str">
            <v>COSMOS 79 U.V. "F"</v>
          </cell>
          <cell r="E2668">
            <v>3</v>
          </cell>
          <cell r="F2668" t="str">
            <v>DISTRITO - 3</v>
          </cell>
          <cell r="G2668" t="str">
            <v>RI-08</v>
          </cell>
          <cell r="H2668">
            <v>27770</v>
          </cell>
          <cell r="I2668">
            <v>0</v>
          </cell>
          <cell r="J2668">
            <v>27770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2</v>
          </cell>
          <cell r="R2668" t="str">
            <v>OBRAS Y MEDIO AMBIENTE</v>
          </cell>
          <cell r="S2668">
            <v>18</v>
          </cell>
          <cell r="T2668" t="str">
            <v>CONSTRUCCION Y MANTENIMIENTO DE CAMINOS VECINALES</v>
          </cell>
          <cell r="U2668">
            <v>1</v>
          </cell>
          <cell r="V2668" t="str">
            <v>NUEVOS - 2008</v>
          </cell>
          <cell r="W2668">
            <v>3285</v>
          </cell>
        </row>
        <row r="2669">
          <cell r="B2669" t="str">
            <v>B05-18792-00000</v>
          </cell>
          <cell r="C2669" t="str">
            <v xml:space="preserve">DOTACION DE MATERIALES DE CONSTRUCCION PARA ENLOSETADO CALLE KANA WILLKI </v>
          </cell>
          <cell r="D2669" t="str">
            <v>COSMOS 79 U.V. "G"</v>
          </cell>
          <cell r="E2669">
            <v>3</v>
          </cell>
          <cell r="F2669" t="str">
            <v>DISTRITO - 3</v>
          </cell>
          <cell r="G2669" t="str">
            <v>RI-08</v>
          </cell>
          <cell r="H2669">
            <v>145000</v>
          </cell>
          <cell r="I2669">
            <v>117223</v>
          </cell>
          <cell r="J2669">
            <v>27777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2</v>
          </cell>
          <cell r="R2669" t="str">
            <v>OBRAS Y MEDIO AMBIENTE</v>
          </cell>
          <cell r="S2669">
            <v>18</v>
          </cell>
          <cell r="T2669" t="str">
            <v>CONSTRUCCION Y MANTENIMIENTO DE CAMINOS VECINALES</v>
          </cell>
          <cell r="U2669">
            <v>1</v>
          </cell>
          <cell r="V2669" t="str">
            <v>NUEVOS - 2008</v>
          </cell>
          <cell r="W2669">
            <v>3286</v>
          </cell>
        </row>
        <row r="2670">
          <cell r="B2670" t="str">
            <v>B05-18807-00000</v>
          </cell>
          <cell r="C2670" t="str">
            <v xml:space="preserve">DOTACION DE MATERIALES DE CONSTRUCCION PARA ENLOSETADO CALLE WAYLLA ROCA </v>
          </cell>
          <cell r="D2670" t="str">
            <v>COSMOS 79 U.V. "G"</v>
          </cell>
          <cell r="E2670">
            <v>3</v>
          </cell>
          <cell r="F2670" t="str">
            <v>DISTRITO - 3</v>
          </cell>
          <cell r="G2670" t="str">
            <v>RI-08</v>
          </cell>
          <cell r="H2670">
            <v>136652</v>
          </cell>
          <cell r="I2670">
            <v>136652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2</v>
          </cell>
          <cell r="R2670" t="str">
            <v>OBRAS Y MEDIO AMBIENTE</v>
          </cell>
          <cell r="S2670">
            <v>18</v>
          </cell>
          <cell r="T2670" t="str">
            <v>CONSTRUCCION Y MANTENIMIENTO DE CAMINOS VECINALES</v>
          </cell>
          <cell r="U2670">
            <v>1</v>
          </cell>
          <cell r="V2670" t="str">
            <v>NUEVOS - 2008</v>
          </cell>
          <cell r="W2670">
            <v>3287</v>
          </cell>
        </row>
        <row r="2671">
          <cell r="B2671" t="str">
            <v>B05-18829-00000</v>
          </cell>
          <cell r="C2671" t="str">
            <v xml:space="preserve">DOTACION DE MATERIALES DE CONSTRUCCION PARA ENLSOETADO  CALLE CONCHA WILLKI </v>
          </cell>
          <cell r="D2671" t="str">
            <v>COSMOS 79 U.V. "G"</v>
          </cell>
          <cell r="E2671">
            <v>3</v>
          </cell>
          <cell r="F2671" t="str">
            <v>DISTRITO - 3</v>
          </cell>
          <cell r="G2671" t="str">
            <v>RI-08</v>
          </cell>
          <cell r="H2671">
            <v>145000</v>
          </cell>
          <cell r="I2671">
            <v>145000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2</v>
          </cell>
          <cell r="R2671" t="str">
            <v>OBRAS Y MEDIO AMBIENTE</v>
          </cell>
          <cell r="S2671">
            <v>18</v>
          </cell>
          <cell r="T2671" t="str">
            <v>CONSTRUCCION Y MANTENIMIENTO DE CAMINOS VECINALES</v>
          </cell>
          <cell r="U2671">
            <v>1</v>
          </cell>
          <cell r="V2671" t="str">
            <v>NUEVOS - 2008</v>
          </cell>
          <cell r="W2671">
            <v>3288</v>
          </cell>
        </row>
        <row r="2672">
          <cell r="B2672" t="str">
            <v>B05-18818-00000</v>
          </cell>
          <cell r="C2672" t="str">
            <v>DOTACION DE MATERIALES DE CONSTRUCCION PARA ENLOSETADO CALLES KOTA KOTANI Y JAÑURI</v>
          </cell>
          <cell r="D2672" t="str">
            <v>COSMOS 79 U.V."B"</v>
          </cell>
          <cell r="E2672">
            <v>3</v>
          </cell>
          <cell r="F2672" t="str">
            <v>DISTRITO - 3</v>
          </cell>
          <cell r="G2672" t="str">
            <v>RI-08</v>
          </cell>
          <cell r="H2672">
            <v>170892</v>
          </cell>
          <cell r="I2672">
            <v>143192</v>
          </cell>
          <cell r="J2672">
            <v>27700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2</v>
          </cell>
          <cell r="R2672" t="str">
            <v>OBRAS Y MEDIO AMBIENTE</v>
          </cell>
          <cell r="S2672">
            <v>18</v>
          </cell>
          <cell r="T2672" t="str">
            <v>CONSTRUCCION Y MANTENIMIENTO DE CAMINOS VECINALES</v>
          </cell>
          <cell r="U2672">
            <v>1</v>
          </cell>
          <cell r="V2672" t="str">
            <v>NUEVOS - 2008</v>
          </cell>
          <cell r="W2672">
            <v>3289</v>
          </cell>
        </row>
        <row r="2673">
          <cell r="B2673" t="str">
            <v>B05-19076-00000</v>
          </cell>
          <cell r="C2673" t="str">
            <v>ENLOSETADO CALLE  CHOQUEÑA</v>
          </cell>
          <cell r="D2673" t="str">
            <v>COSMOS 79 U.V."C"</v>
          </cell>
          <cell r="E2673">
            <v>3</v>
          </cell>
          <cell r="F2673" t="str">
            <v>DISTRITO - 3</v>
          </cell>
          <cell r="G2673" t="str">
            <v>RI-08</v>
          </cell>
          <cell r="H2673">
            <v>136090</v>
          </cell>
          <cell r="I2673">
            <v>136090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2</v>
          </cell>
          <cell r="R2673" t="str">
            <v>OBRAS Y MEDIO AMBIENTE</v>
          </cell>
          <cell r="S2673">
            <v>18</v>
          </cell>
          <cell r="T2673" t="str">
            <v>CONSTRUCCION Y MANTENIMIENTO DE CAMINOS VECINALES</v>
          </cell>
          <cell r="U2673">
            <v>1</v>
          </cell>
          <cell r="V2673" t="str">
            <v>NUEVOS - 2008</v>
          </cell>
          <cell r="W2673">
            <v>3290</v>
          </cell>
        </row>
        <row r="2674">
          <cell r="B2674" t="str">
            <v>B05-19078-00000</v>
          </cell>
          <cell r="C2674" t="str">
            <v>ENLOSETADO CALLE  LARAMA</v>
          </cell>
          <cell r="D2674" t="str">
            <v>COSMOS 79 U.V."C"</v>
          </cell>
          <cell r="E2674">
            <v>3</v>
          </cell>
          <cell r="F2674" t="str">
            <v>DISTRITO - 3</v>
          </cell>
          <cell r="G2674" t="str">
            <v>RI-08</v>
          </cell>
          <cell r="H2674">
            <v>136090</v>
          </cell>
          <cell r="I2674">
            <v>136090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2</v>
          </cell>
          <cell r="R2674" t="str">
            <v>OBRAS Y MEDIO AMBIENTE</v>
          </cell>
          <cell r="S2674">
            <v>18</v>
          </cell>
          <cell r="T2674" t="str">
            <v>CONSTRUCCION Y MANTENIMIENTO DE CAMINOS VECINALES</v>
          </cell>
          <cell r="U2674">
            <v>1</v>
          </cell>
          <cell r="V2674" t="str">
            <v>NUEVOS - 2008</v>
          </cell>
          <cell r="W2674">
            <v>3291</v>
          </cell>
        </row>
        <row r="2675">
          <cell r="B2675" t="str">
            <v>B05-18736-00000</v>
          </cell>
          <cell r="C2675" t="str">
            <v>DOTACION DE MATERIALES DE CONSTRUCCION  PARA CANCHA MULTIFUNCIONAL</v>
          </cell>
          <cell r="D2675" t="str">
            <v>COTAPATA</v>
          </cell>
          <cell r="E2675">
            <v>3</v>
          </cell>
          <cell r="F2675" t="str">
            <v>DISTRITO - 3</v>
          </cell>
          <cell r="G2675" t="str">
            <v>RI-08</v>
          </cell>
          <cell r="H2675">
            <v>21000</v>
          </cell>
          <cell r="I2675">
            <v>21000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2</v>
          </cell>
          <cell r="R2675" t="str">
            <v>OBRAS Y MEDIO AMBIENTE</v>
          </cell>
          <cell r="S2675">
            <v>12</v>
          </cell>
          <cell r="T2675" t="str">
            <v>INFRAESTRUCTURA URBANA Y RURAL</v>
          </cell>
          <cell r="U2675">
            <v>1</v>
          </cell>
          <cell r="V2675" t="str">
            <v>NUEVOS - 2008</v>
          </cell>
          <cell r="W2675">
            <v>3292</v>
          </cell>
        </row>
        <row r="2676">
          <cell r="B2676" t="str">
            <v>B05-19060-00000</v>
          </cell>
          <cell r="C2676" t="str">
            <v>ENLOSETADO AV. GUERRA DEL CHACO</v>
          </cell>
          <cell r="D2676" t="str">
            <v>CRUZ DEL SUR</v>
          </cell>
          <cell r="E2676">
            <v>3</v>
          </cell>
          <cell r="F2676" t="str">
            <v>DISTRITO - 3</v>
          </cell>
          <cell r="G2676" t="str">
            <v>RI-08</v>
          </cell>
          <cell r="H2676">
            <v>97027</v>
          </cell>
          <cell r="I2676">
            <v>97027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2</v>
          </cell>
          <cell r="R2676" t="str">
            <v>OBRAS Y MEDIO AMBIENTE</v>
          </cell>
          <cell r="S2676">
            <v>18</v>
          </cell>
          <cell r="T2676" t="str">
            <v>CONSTRUCCION Y MANTENIMIENTO DE CAMINOS VECINALES</v>
          </cell>
          <cell r="U2676">
            <v>1</v>
          </cell>
          <cell r="V2676" t="str">
            <v>NUEVOS - 2008</v>
          </cell>
          <cell r="W2676">
            <v>3293</v>
          </cell>
        </row>
        <row r="2677">
          <cell r="B2677" t="str">
            <v/>
          </cell>
          <cell r="C2677" t="str">
            <v>ALQUILER DE MAQUINARIA PESADA</v>
          </cell>
          <cell r="D2677" t="str">
            <v>DISTRITAL   D-3</v>
          </cell>
          <cell r="E2677">
            <v>3</v>
          </cell>
          <cell r="F2677" t="str">
            <v>DISTRITO - 3</v>
          </cell>
          <cell r="G2677" t="str">
            <v>RI-08</v>
          </cell>
          <cell r="H2677">
            <v>150000</v>
          </cell>
          <cell r="I2677">
            <v>0</v>
          </cell>
          <cell r="J2677">
            <v>150000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2</v>
          </cell>
          <cell r="R2677" t="str">
            <v>OBRAS Y MEDIO AMBIENTE</v>
          </cell>
          <cell r="S2677">
            <v>18</v>
          </cell>
          <cell r="T2677" t="str">
            <v>CONSTRUCCION Y MANTENIMIENTO DE CAMINOS VECINALES</v>
          </cell>
          <cell r="U2677">
            <v>1</v>
          </cell>
          <cell r="V2677" t="str">
            <v>NUEVOS - 2008</v>
          </cell>
          <cell r="W2677">
            <v>3294</v>
          </cell>
        </row>
        <row r="2678">
          <cell r="B2678" t="str">
            <v>B05-18172-00000</v>
          </cell>
          <cell r="C2678" t="str">
            <v>CONSTRUCCION SUB-ALCALDIA D-3  (FASE III)</v>
          </cell>
          <cell r="D2678" t="str">
            <v>DISTRITAL   D-3</v>
          </cell>
          <cell r="E2678">
            <v>3</v>
          </cell>
          <cell r="F2678" t="str">
            <v>DISTRITO - 3</v>
          </cell>
          <cell r="G2678" t="str">
            <v>RI-08</v>
          </cell>
          <cell r="H2678">
            <v>200000</v>
          </cell>
          <cell r="I2678">
            <v>0</v>
          </cell>
          <cell r="J2678">
            <v>200000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2</v>
          </cell>
          <cell r="R2678" t="str">
            <v>OBRAS Y MEDIO AMBIENTE</v>
          </cell>
          <cell r="S2678">
            <v>12</v>
          </cell>
          <cell r="T2678" t="str">
            <v>INFRAESTRUCTURA URBANA Y RURAL</v>
          </cell>
          <cell r="U2678">
            <v>1</v>
          </cell>
          <cell r="V2678" t="str">
            <v>NUEVOS - 2008</v>
          </cell>
          <cell r="W2678">
            <v>3295</v>
          </cell>
        </row>
        <row r="2679">
          <cell r="B2679" t="str">
            <v>B05-18482-00000</v>
          </cell>
          <cell r="C2679" t="str">
            <v>CONSTRUCCION SALA DE ESPERA CENTRO DE SALUD  1RO DE MAYO Y COSMOS 79 U.V. "C"</v>
          </cell>
          <cell r="D2679" t="str">
            <v>DISTRITAL   D-3</v>
          </cell>
          <cell r="E2679">
            <v>3</v>
          </cell>
          <cell r="F2679" t="str">
            <v>DISTRITO - 3</v>
          </cell>
          <cell r="G2679" t="str">
            <v>RI-08</v>
          </cell>
          <cell r="H2679">
            <v>60000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60000</v>
          </cell>
          <cell r="P2679">
            <v>0</v>
          </cell>
          <cell r="Q2679">
            <v>1</v>
          </cell>
          <cell r="R2679" t="str">
            <v>PROTECCION SOCIAL</v>
          </cell>
          <cell r="S2679">
            <v>2</v>
          </cell>
          <cell r="T2679" t="str">
            <v>SERVICIO DE SALUD</v>
          </cell>
          <cell r="U2679">
            <v>1</v>
          </cell>
          <cell r="V2679" t="str">
            <v>NUEVOS - 2008</v>
          </cell>
          <cell r="W2679">
            <v>3296</v>
          </cell>
        </row>
        <row r="2680">
          <cell r="B2680" t="str">
            <v/>
          </cell>
          <cell r="C2680" t="str">
            <v>DOTACION DE INSUMOS  CENTROS DE SALUD   D-3</v>
          </cell>
          <cell r="D2680" t="str">
            <v>DISTRITAL   D-3</v>
          </cell>
          <cell r="E2680">
            <v>3</v>
          </cell>
          <cell r="F2680" t="str">
            <v>DISTRITO - 3</v>
          </cell>
          <cell r="G2680" t="str">
            <v>RI-08</v>
          </cell>
          <cell r="H2680">
            <v>100000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100000</v>
          </cell>
          <cell r="P2680">
            <v>0</v>
          </cell>
          <cell r="Q2680">
            <v>1</v>
          </cell>
          <cell r="R2680" t="str">
            <v>PROTECCION SOCIAL</v>
          </cell>
          <cell r="S2680">
            <v>2</v>
          </cell>
          <cell r="T2680" t="str">
            <v>SERVICIO DE SALUD</v>
          </cell>
          <cell r="U2680">
            <v>1</v>
          </cell>
          <cell r="V2680" t="str">
            <v>NUEVOS - 2008</v>
          </cell>
          <cell r="W2680">
            <v>3297</v>
          </cell>
        </row>
        <row r="2681">
          <cell r="B2681" t="str">
            <v>B05-18726-00000</v>
          </cell>
          <cell r="C2681" t="str">
            <v>DOTACION DE LUMINARIAS SUB DISTRITO 4</v>
          </cell>
          <cell r="D2681" t="str">
            <v>DISTRITAL   D-3</v>
          </cell>
          <cell r="E2681">
            <v>3</v>
          </cell>
          <cell r="F2681" t="str">
            <v>DISTRITO - 3</v>
          </cell>
          <cell r="G2681" t="str">
            <v>RI-08</v>
          </cell>
          <cell r="H2681">
            <v>100000</v>
          </cell>
          <cell r="I2681">
            <v>0</v>
          </cell>
          <cell r="J2681">
            <v>100000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2</v>
          </cell>
          <cell r="R2681" t="str">
            <v>OBRAS Y MEDIO AMBIENTE</v>
          </cell>
          <cell r="S2681">
            <v>17</v>
          </cell>
          <cell r="T2681" t="str">
            <v>ALUMBRADO PUBLICO</v>
          </cell>
          <cell r="U2681">
            <v>1</v>
          </cell>
          <cell r="V2681" t="str">
            <v>NUEVOS - 2008</v>
          </cell>
          <cell r="W2681">
            <v>3298</v>
          </cell>
        </row>
        <row r="2682">
          <cell r="B2682" t="str">
            <v>B05-19044-00000</v>
          </cell>
          <cell r="C2682" t="str">
            <v>ENLOSETADO AV. 1</v>
          </cell>
          <cell r="D2682" t="str">
            <v>DISTRITAL   D-3</v>
          </cell>
          <cell r="E2682">
            <v>3</v>
          </cell>
          <cell r="F2682" t="str">
            <v>DISTRITO - 3</v>
          </cell>
          <cell r="G2682" t="str">
            <v>RI-08</v>
          </cell>
          <cell r="H2682">
            <v>170000</v>
          </cell>
          <cell r="I2682">
            <v>70000</v>
          </cell>
          <cell r="J2682">
            <v>100000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2</v>
          </cell>
          <cell r="R2682" t="str">
            <v>OBRAS Y MEDIO AMBIENTE</v>
          </cell>
          <cell r="S2682">
            <v>18</v>
          </cell>
          <cell r="T2682" t="str">
            <v>CONSTRUCCION Y MANTENIMIENTO DE CAMINOS VECINALES</v>
          </cell>
          <cell r="U2682">
            <v>1</v>
          </cell>
          <cell r="V2682" t="str">
            <v>NUEVOS - 2008</v>
          </cell>
          <cell r="W2682">
            <v>3299</v>
          </cell>
        </row>
        <row r="2683">
          <cell r="B2683" t="str">
            <v>B05-19067-00000</v>
          </cell>
          <cell r="C2683" t="str">
            <v>ENLOSETADO AV. NICOLAS CRUZ</v>
          </cell>
          <cell r="D2683" t="str">
            <v>DISTRITAL   D-3</v>
          </cell>
          <cell r="E2683">
            <v>3</v>
          </cell>
          <cell r="F2683" t="str">
            <v>DISTRITO - 3</v>
          </cell>
          <cell r="G2683" t="str">
            <v>RI-08</v>
          </cell>
          <cell r="H2683">
            <v>290000</v>
          </cell>
          <cell r="I2683">
            <v>0</v>
          </cell>
          <cell r="J2683">
            <v>290000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2</v>
          </cell>
          <cell r="R2683" t="str">
            <v>OBRAS Y MEDIO AMBIENTE</v>
          </cell>
          <cell r="S2683">
            <v>18</v>
          </cell>
          <cell r="T2683" t="str">
            <v>CONSTRUCCION Y MANTENIMIENTO DE CAMINOS VECINALES</v>
          </cell>
          <cell r="U2683">
            <v>1</v>
          </cell>
          <cell r="V2683" t="str">
            <v>NUEVOS - 2008</v>
          </cell>
          <cell r="W2683">
            <v>3300</v>
          </cell>
        </row>
        <row r="2684">
          <cell r="B2684" t="str">
            <v>B05-19070-00000</v>
          </cell>
          <cell r="C2684" t="str">
            <v>ENLOSETADO AV. PISAGUA</v>
          </cell>
          <cell r="D2684" t="str">
            <v>SAN JUAN LOZA VASCAL D-3</v>
          </cell>
          <cell r="E2684">
            <v>3</v>
          </cell>
          <cell r="F2684" t="str">
            <v>DISTRITO - 3</v>
          </cell>
          <cell r="G2684" t="str">
            <v>RI-08</v>
          </cell>
          <cell r="H2684">
            <v>160000</v>
          </cell>
          <cell r="I2684">
            <v>50000</v>
          </cell>
          <cell r="J2684">
            <v>110000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2</v>
          </cell>
          <cell r="R2684" t="str">
            <v>OBRAS Y MEDIO AMBIENTE</v>
          </cell>
          <cell r="S2684">
            <v>18</v>
          </cell>
          <cell r="T2684" t="str">
            <v>CONSTRUCCION Y MANTENIMIENTO DE CAMINOS VECINALES</v>
          </cell>
          <cell r="U2684">
            <v>1</v>
          </cell>
          <cell r="V2684" t="str">
            <v>NUEVOS - 2008</v>
          </cell>
          <cell r="W2684">
            <v>3301</v>
          </cell>
        </row>
        <row r="2685">
          <cell r="B2685" t="str">
            <v>B05-19213-00000</v>
          </cell>
          <cell r="C2685" t="str">
            <v>ENLOSETADO CALLES GUZMAN ASPIAZU, GUTIERREZ, TOPATER, SAN DIEGO, SAN PEDRO Y SAN PABLO</v>
          </cell>
          <cell r="D2685" t="str">
            <v>DISTRITAL   D-3</v>
          </cell>
          <cell r="E2685">
            <v>3</v>
          </cell>
          <cell r="F2685" t="str">
            <v>DISTRITO - 3</v>
          </cell>
          <cell r="G2685" t="str">
            <v>RI-08</v>
          </cell>
          <cell r="H2685">
            <v>250000</v>
          </cell>
          <cell r="I2685">
            <v>0</v>
          </cell>
          <cell r="J2685">
            <v>250000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2</v>
          </cell>
          <cell r="R2685" t="str">
            <v>OBRAS Y MEDIO AMBIENTE</v>
          </cell>
          <cell r="S2685">
            <v>18</v>
          </cell>
          <cell r="T2685" t="str">
            <v>CONSTRUCCION Y MANTENIMIENTO DE CAMINOS VECINALES</v>
          </cell>
          <cell r="U2685">
            <v>1</v>
          </cell>
          <cell r="V2685" t="str">
            <v>NUEVOS - 2008</v>
          </cell>
          <cell r="W2685">
            <v>3302</v>
          </cell>
        </row>
        <row r="2686">
          <cell r="B2686" t="str">
            <v>B05-19214-00000</v>
          </cell>
          <cell r="C2686" t="str">
            <v>ENLOSETADO CALLES H. LUIS GUARDIA, VILLA COTA, EUCALIPTO Y OROPEZA</v>
          </cell>
          <cell r="D2686" t="str">
            <v>DISTRITAL D-3</v>
          </cell>
          <cell r="E2686">
            <v>3</v>
          </cell>
          <cell r="F2686" t="str">
            <v>DISTRITO - 3</v>
          </cell>
          <cell r="G2686" t="str">
            <v>RI-08</v>
          </cell>
          <cell r="H2686">
            <v>1100000</v>
          </cell>
          <cell r="I2686">
            <v>212500</v>
          </cell>
          <cell r="J2686">
            <v>250000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637500</v>
          </cell>
          <cell r="Q2686">
            <v>2</v>
          </cell>
          <cell r="R2686" t="str">
            <v>OBRAS Y MEDIO AMBIENTE</v>
          </cell>
          <cell r="S2686">
            <v>18</v>
          </cell>
          <cell r="T2686" t="str">
            <v>CONSTRUCCION Y MANTENIMIENTO DE CAMINOS VECINALES</v>
          </cell>
          <cell r="U2686">
            <v>1</v>
          </cell>
          <cell r="V2686" t="str">
            <v>NUEVOS - 2008</v>
          </cell>
          <cell r="W2686">
            <v>3303</v>
          </cell>
        </row>
        <row r="2687">
          <cell r="B2687" t="str">
            <v>B05-19302-00000</v>
          </cell>
          <cell r="C2687" t="str">
            <v>EQUIPAMIENTO CENTROS DE SALUD D-3</v>
          </cell>
          <cell r="D2687" t="str">
            <v>DISTRITAL   D-3</v>
          </cell>
          <cell r="E2687">
            <v>3</v>
          </cell>
          <cell r="F2687" t="str">
            <v>DISTRITO - 3</v>
          </cell>
          <cell r="G2687" t="str">
            <v>RI-08</v>
          </cell>
          <cell r="H2687">
            <v>130000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130000</v>
          </cell>
          <cell r="P2687">
            <v>0</v>
          </cell>
          <cell r="Q2687">
            <v>1</v>
          </cell>
          <cell r="R2687" t="str">
            <v>PROTECCION SOCIAL</v>
          </cell>
          <cell r="S2687">
            <v>2</v>
          </cell>
          <cell r="T2687" t="str">
            <v>SERVICIO DE SALUD</v>
          </cell>
          <cell r="U2687">
            <v>1</v>
          </cell>
          <cell r="V2687" t="str">
            <v>NUEVOS - 2008</v>
          </cell>
          <cell r="W2687">
            <v>3304</v>
          </cell>
        </row>
        <row r="2688">
          <cell r="B2688" t="str">
            <v>B05-19303-00000</v>
          </cell>
          <cell r="C2688" t="str">
            <v>EQUIPAMIENTO CENTROS DE SALUD D-3 (INSTRUMENTAL MEDICO)</v>
          </cell>
          <cell r="D2688" t="str">
            <v>DISTRITAL   D-3</v>
          </cell>
          <cell r="E2688">
            <v>3</v>
          </cell>
          <cell r="F2688" t="str">
            <v>DISTRITO - 3</v>
          </cell>
          <cell r="G2688" t="str">
            <v>RI-08</v>
          </cell>
          <cell r="H2688">
            <v>150000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150000</v>
          </cell>
          <cell r="P2688">
            <v>0</v>
          </cell>
          <cell r="Q2688">
            <v>1</v>
          </cell>
          <cell r="R2688" t="str">
            <v>PROTECCION SOCIAL</v>
          </cell>
          <cell r="S2688">
            <v>2</v>
          </cell>
          <cell r="T2688" t="str">
            <v>SERVICIO DE SALUD</v>
          </cell>
          <cell r="U2688">
            <v>1</v>
          </cell>
          <cell r="V2688" t="str">
            <v>NUEVOS - 2008</v>
          </cell>
          <cell r="W2688">
            <v>3305</v>
          </cell>
        </row>
        <row r="2689">
          <cell r="B2689" t="str">
            <v>B05-19319-00000</v>
          </cell>
          <cell r="C2689" t="str">
            <v>EQUIPAMIENTO SUB ALCALDÍA D-3</v>
          </cell>
          <cell r="D2689" t="str">
            <v>DISTRITAL   D-3</v>
          </cell>
          <cell r="E2689">
            <v>3</v>
          </cell>
          <cell r="F2689" t="str">
            <v>DISTRITO - 3</v>
          </cell>
          <cell r="G2689" t="str">
            <v>RI-08</v>
          </cell>
          <cell r="H2689">
            <v>25000</v>
          </cell>
          <cell r="I2689">
            <v>0</v>
          </cell>
          <cell r="J2689">
            <v>25000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4</v>
          </cell>
          <cell r="R2689" t="str">
            <v>FORTALECIMIENTO INSTITUCIONAL</v>
          </cell>
          <cell r="S2689">
            <v>28</v>
          </cell>
          <cell r="T2689" t="str">
            <v>FORTALECIMIENTO SUB ALCALDIAS DISTRITALES</v>
          </cell>
          <cell r="U2689">
            <v>1</v>
          </cell>
          <cell r="V2689" t="str">
            <v>NUEVOS - 2008</v>
          </cell>
          <cell r="W2689">
            <v>3306</v>
          </cell>
        </row>
        <row r="2690">
          <cell r="B2690" t="str">
            <v>B05-19320-00000</v>
          </cell>
          <cell r="C2690" t="str">
            <v>EQUIPAMIENTO SUB ALCALDÍA D-3 (CONTROL SOCIAL)</v>
          </cell>
          <cell r="D2690" t="str">
            <v>DISTRITAL   D-3</v>
          </cell>
          <cell r="E2690">
            <v>3</v>
          </cell>
          <cell r="F2690" t="str">
            <v>DISTRITO - 3</v>
          </cell>
          <cell r="G2690" t="str">
            <v>RI-08</v>
          </cell>
          <cell r="H2690">
            <v>60000</v>
          </cell>
          <cell r="I2690">
            <v>0</v>
          </cell>
          <cell r="J2690">
            <v>60000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4</v>
          </cell>
          <cell r="R2690" t="str">
            <v>FORTALECIMIENTO INSTITUCIONAL</v>
          </cell>
          <cell r="S2690">
            <v>28</v>
          </cell>
          <cell r="T2690" t="str">
            <v>FORTALECIMIENTO SUB ALCALDIAS DISTRITALES</v>
          </cell>
          <cell r="U2690">
            <v>1</v>
          </cell>
          <cell r="V2690" t="str">
            <v>NUEVOS - 2008</v>
          </cell>
          <cell r="W2690">
            <v>3307</v>
          </cell>
        </row>
        <row r="2691">
          <cell r="B2691" t="str">
            <v/>
          </cell>
          <cell r="C2691" t="str">
            <v>MANTENIMIENTO CENTROS DE SALUD D-3</v>
          </cell>
          <cell r="D2691" t="str">
            <v>DISTRITAL   D-3</v>
          </cell>
          <cell r="E2691">
            <v>3</v>
          </cell>
          <cell r="F2691" t="str">
            <v>DISTRITO - 3</v>
          </cell>
          <cell r="G2691" t="str">
            <v>RI-08</v>
          </cell>
          <cell r="H2691">
            <v>150000</v>
          </cell>
          <cell r="I2691">
            <v>0</v>
          </cell>
          <cell r="J2691">
            <v>0</v>
          </cell>
          <cell r="K2691">
            <v>150000</v>
          </cell>
          <cell r="L2691">
            <v>0</v>
          </cell>
          <cell r="M2691">
            <v>0</v>
          </cell>
          <cell r="N2691">
            <v>150000</v>
          </cell>
          <cell r="O2691">
            <v>0</v>
          </cell>
          <cell r="P2691">
            <v>0</v>
          </cell>
          <cell r="Q2691">
            <v>1</v>
          </cell>
          <cell r="R2691" t="str">
            <v>PROTECCION SOCIAL</v>
          </cell>
          <cell r="S2691">
            <v>2</v>
          </cell>
          <cell r="T2691" t="str">
            <v>SERVICIO DE SALUD</v>
          </cell>
          <cell r="U2691">
            <v>1</v>
          </cell>
          <cell r="V2691" t="str">
            <v>NUEVOS - 2008</v>
          </cell>
          <cell r="W2691">
            <v>3308</v>
          </cell>
        </row>
        <row r="2692">
          <cell r="B2692" t="str">
            <v/>
          </cell>
          <cell r="C2692" t="str">
            <v>MANTENIMIENTO DE LUMINARIAS  D-3</v>
          </cell>
          <cell r="D2692" t="str">
            <v>DISTRITAL   D-3</v>
          </cell>
          <cell r="E2692">
            <v>3</v>
          </cell>
          <cell r="F2692" t="str">
            <v>DISTRITO - 3</v>
          </cell>
          <cell r="G2692" t="str">
            <v>RI-08</v>
          </cell>
          <cell r="H2692">
            <v>400000</v>
          </cell>
          <cell r="I2692">
            <v>0</v>
          </cell>
          <cell r="J2692">
            <v>400000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2</v>
          </cell>
          <cell r="R2692" t="str">
            <v>OBRAS Y MEDIO AMBIENTE</v>
          </cell>
          <cell r="S2692">
            <v>17</v>
          </cell>
          <cell r="T2692" t="str">
            <v>ALUMBRADO PUBLICO</v>
          </cell>
          <cell r="U2692">
            <v>1</v>
          </cell>
          <cell r="V2692" t="str">
            <v>NUEVOS - 2008</v>
          </cell>
          <cell r="W2692">
            <v>3309</v>
          </cell>
        </row>
        <row r="2693">
          <cell r="B2693" t="str">
            <v>B05-19400-00000</v>
          </cell>
          <cell r="C2693" t="str">
            <v>OBRAS MENORES DISTRITO 3</v>
          </cell>
          <cell r="D2693" t="str">
            <v>DISTRITAL   D-3</v>
          </cell>
          <cell r="E2693">
            <v>3</v>
          </cell>
          <cell r="F2693" t="str">
            <v>DISTRITO - 3</v>
          </cell>
          <cell r="G2693" t="str">
            <v>RI-08</v>
          </cell>
          <cell r="H2693">
            <v>100000</v>
          </cell>
          <cell r="I2693">
            <v>0</v>
          </cell>
          <cell r="J2693">
            <v>100000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2</v>
          </cell>
          <cell r="R2693" t="str">
            <v>OBRAS Y MEDIO AMBIENTE</v>
          </cell>
          <cell r="S2693">
            <v>12</v>
          </cell>
          <cell r="T2693" t="str">
            <v>INFRAESTRUCTURA URBANA Y RURAL</v>
          </cell>
          <cell r="U2693">
            <v>1</v>
          </cell>
          <cell r="V2693" t="str">
            <v>NUEVOS - 2008</v>
          </cell>
          <cell r="W2693">
            <v>3310</v>
          </cell>
        </row>
        <row r="2694">
          <cell r="B2694" t="str">
            <v>B05-18481-00000</v>
          </cell>
          <cell r="C2694" t="str">
            <v>CONSTRUCCION ROMPEMUELLES AV. LADISLAO CABRERA (CARRETERA A VIACHA)</v>
          </cell>
          <cell r="D2694" t="str">
            <v>DISTRITO 3</v>
          </cell>
          <cell r="E2694">
            <v>3</v>
          </cell>
          <cell r="F2694" t="str">
            <v>DISTRITO - 3</v>
          </cell>
          <cell r="G2694" t="str">
            <v>RI-08</v>
          </cell>
          <cell r="H2694">
            <v>5000</v>
          </cell>
          <cell r="I2694">
            <v>5000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2</v>
          </cell>
          <cell r="R2694" t="str">
            <v>OBRAS Y MEDIO AMBIENTE</v>
          </cell>
          <cell r="S2694">
            <v>18</v>
          </cell>
          <cell r="T2694" t="str">
            <v>CONSTRUCCION Y MANTENIMIENTO DE CAMINOS VECINALES</v>
          </cell>
          <cell r="U2694">
            <v>1</v>
          </cell>
          <cell r="V2694" t="str">
            <v>NUEVOS - 2008</v>
          </cell>
          <cell r="W2694">
            <v>3311</v>
          </cell>
        </row>
        <row r="2695">
          <cell r="B2695" t="str">
            <v>B05-18565-00000</v>
          </cell>
          <cell r="C2695" t="str">
            <v>DOTACION DE CEMENTO D-3</v>
          </cell>
          <cell r="D2695" t="str">
            <v>DISTRITO 3</v>
          </cell>
          <cell r="E2695">
            <v>3</v>
          </cell>
          <cell r="F2695" t="str">
            <v>DISTRITO - 3</v>
          </cell>
          <cell r="G2695" t="str">
            <v>RI-08</v>
          </cell>
          <cell r="H2695">
            <v>45000</v>
          </cell>
          <cell r="I2695">
            <v>0</v>
          </cell>
          <cell r="J2695">
            <v>45000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2</v>
          </cell>
          <cell r="R2695" t="str">
            <v>OBRAS Y MEDIO AMBIENTE</v>
          </cell>
          <cell r="S2695">
            <v>12</v>
          </cell>
          <cell r="T2695" t="str">
            <v>INFRAESTRUCTURA URBANA Y RURAL</v>
          </cell>
          <cell r="U2695">
            <v>1</v>
          </cell>
          <cell r="V2695" t="str">
            <v>NUEVOS - 2008</v>
          </cell>
          <cell r="W2695">
            <v>3312</v>
          </cell>
        </row>
        <row r="2696">
          <cell r="B2696" t="str">
            <v>B05-19119-00000</v>
          </cell>
          <cell r="C2696" t="str">
            <v>ENLOSETADO CALLE ANDREA ARIAS CUISA</v>
          </cell>
          <cell r="D2696" t="str">
            <v xml:space="preserve">EL PARAISO  </v>
          </cell>
          <cell r="E2696">
            <v>3</v>
          </cell>
          <cell r="F2696" t="str">
            <v>DISTRITO - 3</v>
          </cell>
          <cell r="G2696" t="str">
            <v>RI-08</v>
          </cell>
          <cell r="H2696">
            <v>90000</v>
          </cell>
          <cell r="I2696">
            <v>73000</v>
          </cell>
          <cell r="J2696">
            <v>17000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2</v>
          </cell>
          <cell r="R2696" t="str">
            <v>OBRAS Y MEDIO AMBIENTE</v>
          </cell>
          <cell r="S2696">
            <v>18</v>
          </cell>
          <cell r="T2696" t="str">
            <v>CONSTRUCCION Y MANTENIMIENTO DE CAMINOS VECINALES</v>
          </cell>
          <cell r="U2696">
            <v>1</v>
          </cell>
          <cell r="V2696" t="str">
            <v>NUEVOS - 2008</v>
          </cell>
          <cell r="W2696">
            <v>3313</v>
          </cell>
        </row>
        <row r="2697">
          <cell r="B2697" t="str">
            <v>B05-19132-00000</v>
          </cell>
          <cell r="C2697" t="str">
            <v>ENLOSETADO CALLE DAMASO KATARI</v>
          </cell>
          <cell r="D2697" t="str">
            <v xml:space="preserve">EL PARAISO  </v>
          </cell>
          <cell r="E2697">
            <v>3</v>
          </cell>
          <cell r="F2697" t="str">
            <v>DISTRITO - 3</v>
          </cell>
          <cell r="G2697" t="str">
            <v>RI-08</v>
          </cell>
          <cell r="H2697">
            <v>88000</v>
          </cell>
          <cell r="I2697">
            <v>88000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2</v>
          </cell>
          <cell r="R2697" t="str">
            <v>OBRAS Y MEDIO AMBIENTE</v>
          </cell>
          <cell r="S2697">
            <v>18</v>
          </cell>
          <cell r="T2697" t="str">
            <v>CONSTRUCCION Y MANTENIMIENTO DE CAMINOS VECINALES</v>
          </cell>
          <cell r="U2697">
            <v>1</v>
          </cell>
          <cell r="V2697" t="str">
            <v>NUEVOS - 2008</v>
          </cell>
          <cell r="W2697">
            <v>3314</v>
          </cell>
        </row>
        <row r="2698">
          <cell r="B2698" t="str">
            <v>B05-19159-00000</v>
          </cell>
          <cell r="C2698" t="str">
            <v>ENLOSETADO CALLE NARCISO CAMPERO</v>
          </cell>
          <cell r="D2698" t="str">
            <v xml:space="preserve">EL PARAISO  </v>
          </cell>
          <cell r="E2698">
            <v>3</v>
          </cell>
          <cell r="F2698" t="str">
            <v>DISTRITO - 3</v>
          </cell>
          <cell r="G2698" t="str">
            <v>RI-08</v>
          </cell>
          <cell r="H2698">
            <v>89000</v>
          </cell>
          <cell r="I2698">
            <v>89000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2</v>
          </cell>
          <cell r="R2698" t="str">
            <v>OBRAS Y MEDIO AMBIENTE</v>
          </cell>
          <cell r="S2698">
            <v>18</v>
          </cell>
          <cell r="T2698" t="str">
            <v>CONSTRUCCION Y MANTENIMIENTO DE CAMINOS VECINALES</v>
          </cell>
          <cell r="U2698">
            <v>1</v>
          </cell>
          <cell r="V2698" t="str">
            <v>NUEVOS - 2008</v>
          </cell>
          <cell r="W2698">
            <v>3315</v>
          </cell>
        </row>
        <row r="2699">
          <cell r="B2699" t="str">
            <v>B05-19139-00000</v>
          </cell>
          <cell r="C2699" t="str">
            <v>ENLOSETADO CALLE GUTIERREZ GUERRA  (FASE I)</v>
          </cell>
          <cell r="D2699" t="str">
            <v>EL PARAISO II</v>
          </cell>
          <cell r="E2699">
            <v>3</v>
          </cell>
          <cell r="F2699" t="str">
            <v>DISTRITO - 3</v>
          </cell>
          <cell r="G2699" t="str">
            <v>RI-08</v>
          </cell>
          <cell r="H2699">
            <v>136407</v>
          </cell>
          <cell r="I2699">
            <v>88550</v>
          </cell>
          <cell r="J2699">
            <v>47857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2</v>
          </cell>
          <cell r="R2699" t="str">
            <v>OBRAS Y MEDIO AMBIENTE</v>
          </cell>
          <cell r="S2699">
            <v>18</v>
          </cell>
          <cell r="T2699" t="str">
            <v>CONSTRUCCION Y MANTENIMIENTO DE CAMINOS VECINALES</v>
          </cell>
          <cell r="U2699">
            <v>1</v>
          </cell>
          <cell r="V2699" t="str">
            <v>NUEVOS - 2008</v>
          </cell>
          <cell r="W2699">
            <v>3316</v>
          </cell>
        </row>
        <row r="2700">
          <cell r="B2700" t="str">
            <v>B05-18508-00000</v>
          </cell>
          <cell r="C2700" t="str">
            <v>CONSTRUCCION SEDE SOCIAL (FASE II)</v>
          </cell>
          <cell r="D2700" t="str">
            <v>ELEODORO CAMACHO</v>
          </cell>
          <cell r="E2700">
            <v>3</v>
          </cell>
          <cell r="F2700" t="str">
            <v>DISTRITO - 3</v>
          </cell>
          <cell r="G2700" t="str">
            <v>RI-08</v>
          </cell>
          <cell r="H2700">
            <v>70000</v>
          </cell>
          <cell r="I2700">
            <v>70000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2</v>
          </cell>
          <cell r="R2700" t="str">
            <v>OBRAS Y MEDIO AMBIENTE</v>
          </cell>
          <cell r="S2700">
            <v>12</v>
          </cell>
          <cell r="T2700" t="str">
            <v>INFRAESTRUCTURA URBANA Y RURAL</v>
          </cell>
          <cell r="U2700">
            <v>1</v>
          </cell>
          <cell r="V2700" t="str">
            <v>NUEVOS - 2008</v>
          </cell>
          <cell r="W2700">
            <v>3317</v>
          </cell>
        </row>
        <row r="2701">
          <cell r="B2701" t="str">
            <v>B05-18892-00000</v>
          </cell>
          <cell r="C2701" t="str">
            <v>DOTACION DE TUBERIAS PARA ALCANTARILADO SANITARIO</v>
          </cell>
          <cell r="D2701" t="str">
            <v>FATIMA</v>
          </cell>
          <cell r="E2701">
            <v>3</v>
          </cell>
          <cell r="F2701" t="str">
            <v>DISTRITO - 3</v>
          </cell>
          <cell r="G2701" t="str">
            <v>RI-08</v>
          </cell>
          <cell r="H2701">
            <v>42000</v>
          </cell>
          <cell r="I2701">
            <v>42000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2</v>
          </cell>
          <cell r="R2701" t="str">
            <v>OBRAS Y MEDIO AMBIENTE</v>
          </cell>
          <cell r="S2701">
            <v>15</v>
          </cell>
          <cell r="T2701" t="str">
            <v>PLAN USO DE DESECHOS SOLIDOS - ALCANTARILLADO SANITARIO</v>
          </cell>
          <cell r="U2701">
            <v>1</v>
          </cell>
          <cell r="V2701" t="str">
            <v>NUEVOS - 2008</v>
          </cell>
          <cell r="W2701">
            <v>3318</v>
          </cell>
        </row>
        <row r="2702">
          <cell r="B2702" t="str">
            <v>B05-18826-00000</v>
          </cell>
          <cell r="C2702" t="str">
            <v>DOTACION DE MATERIALES DE CONSTRUCCION PARA ENLOSETADO VARIAS CALLES</v>
          </cell>
          <cell r="D2702" t="str">
            <v>FATRAVI</v>
          </cell>
          <cell r="E2702">
            <v>3</v>
          </cell>
          <cell r="F2702" t="str">
            <v>DISTRITO - 3</v>
          </cell>
          <cell r="G2702" t="str">
            <v>RI-08</v>
          </cell>
          <cell r="H2702">
            <v>100000</v>
          </cell>
          <cell r="I2702">
            <v>100000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2</v>
          </cell>
          <cell r="R2702" t="str">
            <v>OBRAS Y MEDIO AMBIENTE</v>
          </cell>
          <cell r="S2702">
            <v>18</v>
          </cell>
          <cell r="T2702" t="str">
            <v>CONSTRUCCION Y MANTENIMIENTO DE CAMINOS VECINALES</v>
          </cell>
          <cell r="U2702">
            <v>1</v>
          </cell>
          <cell r="V2702" t="str">
            <v>NUEVOS - 2008</v>
          </cell>
          <cell r="W2702">
            <v>3319</v>
          </cell>
        </row>
        <row r="2703">
          <cell r="B2703" t="str">
            <v>B05-18901-00000</v>
          </cell>
          <cell r="C2703" t="str">
            <v>DOTACION DE TUBERIAS PARA ALCANTARILLADO SANITARIO</v>
          </cell>
          <cell r="D2703" t="str">
            <v>FLOR MERY</v>
          </cell>
          <cell r="E2703">
            <v>3</v>
          </cell>
          <cell r="F2703" t="str">
            <v>DISTRITO - 3</v>
          </cell>
          <cell r="G2703" t="str">
            <v>RI-08</v>
          </cell>
          <cell r="H2703">
            <v>50000</v>
          </cell>
          <cell r="I2703">
            <v>50000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2</v>
          </cell>
          <cell r="R2703" t="str">
            <v>OBRAS Y MEDIO AMBIENTE</v>
          </cell>
          <cell r="S2703">
            <v>15</v>
          </cell>
          <cell r="T2703" t="str">
            <v>PLAN USO DE DESECHOS SOLIDOS - ALCANTARILLADO SANITARIO</v>
          </cell>
          <cell r="U2703">
            <v>1</v>
          </cell>
          <cell r="V2703" t="str">
            <v>NUEVOS - 2008</v>
          </cell>
          <cell r="W2703">
            <v>3320</v>
          </cell>
        </row>
        <row r="2704">
          <cell r="B2704" t="str">
            <v>B05-19205-00000</v>
          </cell>
          <cell r="C2704" t="str">
            <v>ENLOSETADO CALLES CHAMPI  ORKO Y 6 DE MARZO</v>
          </cell>
          <cell r="D2704" t="str">
            <v>ILLAMPU</v>
          </cell>
          <cell r="E2704">
            <v>3</v>
          </cell>
          <cell r="F2704" t="str">
            <v>DISTRITO - 3</v>
          </cell>
          <cell r="G2704" t="str">
            <v>RI-08</v>
          </cell>
          <cell r="H2704">
            <v>91986</v>
          </cell>
          <cell r="I2704">
            <v>91986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2</v>
          </cell>
          <cell r="R2704" t="str">
            <v>OBRAS Y MEDIO AMBIENTE</v>
          </cell>
          <cell r="S2704">
            <v>18</v>
          </cell>
          <cell r="T2704" t="str">
            <v>CONSTRUCCION Y MANTENIMIENTO DE CAMINOS VECINALES</v>
          </cell>
          <cell r="U2704">
            <v>1</v>
          </cell>
          <cell r="V2704" t="str">
            <v>NUEVOS - 2008</v>
          </cell>
          <cell r="W2704">
            <v>3321</v>
          </cell>
        </row>
        <row r="2705">
          <cell r="B2705" t="str">
            <v>B05-18854-00000</v>
          </cell>
          <cell r="C2705" t="str">
            <v>DOTACION DE MATERIALES DE CONSTRUCCION PARA VACIADO DE PATIO U.E. ADELA ZAMUDIO</v>
          </cell>
          <cell r="D2705" t="str">
            <v>ILLIMANI</v>
          </cell>
          <cell r="E2705">
            <v>3</v>
          </cell>
          <cell r="F2705" t="str">
            <v>DISTRITO - 3</v>
          </cell>
          <cell r="G2705" t="str">
            <v>RI-08</v>
          </cell>
          <cell r="H2705">
            <v>12206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12206</v>
          </cell>
          <cell r="P2705">
            <v>0</v>
          </cell>
          <cell r="Q2705">
            <v>1</v>
          </cell>
          <cell r="R2705" t="str">
            <v>PROTECCION SOCIAL</v>
          </cell>
          <cell r="S2705">
            <v>1</v>
          </cell>
          <cell r="T2705" t="str">
            <v>SERVICIO DE EDUCACION</v>
          </cell>
          <cell r="U2705">
            <v>1</v>
          </cell>
          <cell r="V2705" t="str">
            <v>NUEVOS - 2008</v>
          </cell>
          <cell r="W2705">
            <v>3322</v>
          </cell>
        </row>
        <row r="2706">
          <cell r="B2706" t="str">
            <v>B05-19211-00000</v>
          </cell>
          <cell r="C2706" t="str">
            <v>ENLOSETADO CALLES GENARO IBAÑEZ Y FAUSTO SOLIZ</v>
          </cell>
          <cell r="D2706" t="str">
            <v>ILLIMANI</v>
          </cell>
          <cell r="E2706">
            <v>3</v>
          </cell>
          <cell r="F2706" t="str">
            <v>DISTRITO - 3</v>
          </cell>
          <cell r="G2706" t="str">
            <v>RI-08</v>
          </cell>
          <cell r="H2706">
            <v>123322</v>
          </cell>
          <cell r="I2706">
            <v>123322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2</v>
          </cell>
          <cell r="R2706" t="str">
            <v>OBRAS Y MEDIO AMBIENTE</v>
          </cell>
          <cell r="S2706">
            <v>18</v>
          </cell>
          <cell r="T2706" t="str">
            <v>CONSTRUCCION Y MANTENIMIENTO DE CAMINOS VECINALES</v>
          </cell>
          <cell r="U2706">
            <v>1</v>
          </cell>
          <cell r="V2706" t="str">
            <v>NUEVOS - 2008</v>
          </cell>
          <cell r="W2706">
            <v>3323</v>
          </cell>
        </row>
        <row r="2707">
          <cell r="B2707" t="str">
            <v>B05-18742-00000</v>
          </cell>
          <cell r="C2707" t="str">
            <v xml:space="preserve">DOTACION DE MATERIALES DE CONSTRUCCION  PARA PISO DE ACERA  </v>
          </cell>
          <cell r="D2707" t="str">
            <v>INTI II</v>
          </cell>
          <cell r="E2707">
            <v>3</v>
          </cell>
          <cell r="F2707" t="str">
            <v>DISTRITO - 3</v>
          </cell>
          <cell r="G2707" t="str">
            <v>RI-08</v>
          </cell>
          <cell r="H2707">
            <v>51205</v>
          </cell>
          <cell r="I2707">
            <v>51205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2</v>
          </cell>
          <cell r="R2707" t="str">
            <v>OBRAS Y MEDIO AMBIENTE</v>
          </cell>
          <cell r="S2707">
            <v>18</v>
          </cell>
          <cell r="T2707" t="str">
            <v>CONSTRUCCION Y MANTENIMIENTO DE CAMINOS VECINALES</v>
          </cell>
          <cell r="U2707">
            <v>1</v>
          </cell>
          <cell r="V2707" t="str">
            <v>NUEVOS - 2008</v>
          </cell>
          <cell r="W2707">
            <v>3324</v>
          </cell>
        </row>
        <row r="2708">
          <cell r="B2708" t="str">
            <v>B05-19055-00000</v>
          </cell>
          <cell r="C2708" t="str">
            <v>ENLOSETADO AV. CESAR ACHABAL  (FASE II)</v>
          </cell>
          <cell r="D2708" t="str">
            <v>JAIME PAZ ZAMORA</v>
          </cell>
          <cell r="E2708">
            <v>3</v>
          </cell>
          <cell r="F2708" t="str">
            <v>DISTRITO - 3</v>
          </cell>
          <cell r="G2708" t="str">
            <v>RI-08</v>
          </cell>
          <cell r="H2708">
            <v>74918</v>
          </cell>
          <cell r="I2708">
            <v>74918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2</v>
          </cell>
          <cell r="R2708" t="str">
            <v>OBRAS Y MEDIO AMBIENTE</v>
          </cell>
          <cell r="S2708">
            <v>18</v>
          </cell>
          <cell r="T2708" t="str">
            <v>CONSTRUCCION Y MANTENIMIENTO DE CAMINOS VECINALES</v>
          </cell>
          <cell r="U2708">
            <v>1</v>
          </cell>
          <cell r="V2708" t="str">
            <v>NUEVOS - 2008</v>
          </cell>
          <cell r="W2708">
            <v>3325</v>
          </cell>
        </row>
        <row r="2709">
          <cell r="B2709" t="str">
            <v>B05-19165-00000</v>
          </cell>
          <cell r="C2709" t="str">
            <v>ENLOSETADO CALLE QUIÑOMANI</v>
          </cell>
          <cell r="D2709" t="str">
            <v>JUAN PABLO II COSMOS 79</v>
          </cell>
          <cell r="E2709">
            <v>3</v>
          </cell>
          <cell r="F2709" t="str">
            <v>DISTRITO - 3</v>
          </cell>
          <cell r="G2709" t="str">
            <v>RI-08</v>
          </cell>
          <cell r="H2709">
            <v>115470</v>
          </cell>
          <cell r="I2709">
            <v>115470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2</v>
          </cell>
          <cell r="R2709" t="str">
            <v>OBRAS Y MEDIO AMBIENTE</v>
          </cell>
          <cell r="S2709">
            <v>18</v>
          </cell>
          <cell r="T2709" t="str">
            <v>CONSTRUCCION Y MANTENIMIENTO DE CAMINOS VECINALES</v>
          </cell>
          <cell r="U2709">
            <v>1</v>
          </cell>
          <cell r="V2709" t="str">
            <v>NUEVOS - 2008</v>
          </cell>
          <cell r="W2709">
            <v>3326</v>
          </cell>
        </row>
        <row r="2710">
          <cell r="B2710" t="str">
            <v>B05-19200-00000</v>
          </cell>
          <cell r="C2710" t="str">
            <v>ENLOSETADO CALLES 6, 7, 4, 2 Y 1</v>
          </cell>
          <cell r="D2710" t="str">
            <v>JULIANA</v>
          </cell>
          <cell r="E2710">
            <v>3</v>
          </cell>
          <cell r="F2710" t="str">
            <v>DISTRITO - 3</v>
          </cell>
          <cell r="G2710" t="str">
            <v>RI-08</v>
          </cell>
          <cell r="H2710">
            <v>324645</v>
          </cell>
          <cell r="I2710">
            <v>324645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2</v>
          </cell>
          <cell r="R2710" t="str">
            <v>OBRAS Y MEDIO AMBIENTE</v>
          </cell>
          <cell r="S2710">
            <v>18</v>
          </cell>
          <cell r="T2710" t="str">
            <v>CONSTRUCCION Y MANTENIMIENTO DE CAMINOS VECINALES</v>
          </cell>
          <cell r="U2710">
            <v>1</v>
          </cell>
          <cell r="V2710" t="str">
            <v>NUEVOS - 2008</v>
          </cell>
          <cell r="W2710">
            <v>3327</v>
          </cell>
        </row>
        <row r="2711">
          <cell r="B2711" t="str">
            <v>B05-18820-00000</v>
          </cell>
          <cell r="C2711" t="str">
            <v xml:space="preserve">DOTACION DE MATERIALES DE CONSTRUCCION PARA ENLOSETADO CALLES MADRID Y JOSE MARIA SERRANO </v>
          </cell>
          <cell r="D2711" t="str">
            <v>LA PRIMERA</v>
          </cell>
          <cell r="E2711">
            <v>3</v>
          </cell>
          <cell r="F2711" t="str">
            <v>DISTRITO - 3</v>
          </cell>
          <cell r="G2711" t="str">
            <v>RI-08</v>
          </cell>
          <cell r="H2711">
            <v>123636</v>
          </cell>
          <cell r="I2711">
            <v>123636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2</v>
          </cell>
          <cell r="R2711" t="str">
            <v>OBRAS Y MEDIO AMBIENTE</v>
          </cell>
          <cell r="S2711">
            <v>18</v>
          </cell>
          <cell r="T2711" t="str">
            <v>CONSTRUCCION Y MANTENIMIENTO DE CAMINOS VECINALES</v>
          </cell>
          <cell r="U2711">
            <v>1</v>
          </cell>
          <cell r="V2711" t="str">
            <v>NUEVOS - 2008</v>
          </cell>
          <cell r="W2711">
            <v>3328</v>
          </cell>
        </row>
        <row r="2712">
          <cell r="B2712" t="str">
            <v>B05-18574-00000</v>
          </cell>
          <cell r="C2712" t="str">
            <v>DOTACIÓN DE CEMENTO PARA CONSTRUCCIÓN DE CORDONES DE ACERA CALLES LUIS ESPINAL, BARTOLINA SISA Y TUPAC KATARI.</v>
          </cell>
          <cell r="D2712" t="str">
            <v>EL PORVENIR II SAN ROQUE</v>
          </cell>
          <cell r="E2712">
            <v>7</v>
          </cell>
          <cell r="F2712" t="str">
            <v>DISTRITO - 7</v>
          </cell>
          <cell r="G2712" t="str">
            <v>RI-08</v>
          </cell>
          <cell r="H2712">
            <v>10000</v>
          </cell>
          <cell r="I2712">
            <v>10000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2</v>
          </cell>
          <cell r="R2712" t="str">
            <v>OBRAS Y MEDIO AMBIENTE</v>
          </cell>
          <cell r="S2712">
            <v>18</v>
          </cell>
          <cell r="T2712" t="str">
            <v>CONSTRUCCION Y MANTENIMIENTO DE CAMINOS VECINALES</v>
          </cell>
          <cell r="U2712">
            <v>1</v>
          </cell>
          <cell r="V2712" t="str">
            <v>NUEVOS - 2008</v>
          </cell>
          <cell r="W2712">
            <v>3329</v>
          </cell>
        </row>
        <row r="2713">
          <cell r="B2713" t="str">
            <v>B05-19125-00000</v>
          </cell>
          <cell r="C2713" t="str">
            <v>ENLOSETADO CALLE BELIZARIO BOETO</v>
          </cell>
          <cell r="D2713" t="str">
            <v>LOS PINOS</v>
          </cell>
          <cell r="E2713">
            <v>3</v>
          </cell>
          <cell r="F2713" t="str">
            <v>DISTRITO - 3</v>
          </cell>
          <cell r="G2713" t="str">
            <v>RI-08</v>
          </cell>
          <cell r="H2713">
            <v>30000</v>
          </cell>
          <cell r="I2713">
            <v>20000</v>
          </cell>
          <cell r="J2713">
            <v>0</v>
          </cell>
          <cell r="K2713">
            <v>10000</v>
          </cell>
          <cell r="L2713">
            <v>0</v>
          </cell>
          <cell r="M2713">
            <v>0</v>
          </cell>
          <cell r="N2713">
            <v>10000</v>
          </cell>
          <cell r="O2713">
            <v>0</v>
          </cell>
          <cell r="P2713">
            <v>0</v>
          </cell>
          <cell r="Q2713">
            <v>2</v>
          </cell>
          <cell r="R2713" t="str">
            <v>OBRAS Y MEDIO AMBIENTE</v>
          </cell>
          <cell r="S2713">
            <v>18</v>
          </cell>
          <cell r="T2713" t="str">
            <v>CONSTRUCCION Y MANTENIMIENTO DE CAMINOS VECINALES</v>
          </cell>
          <cell r="U2713">
            <v>1</v>
          </cell>
          <cell r="V2713" t="str">
            <v>NUEVOS - 2008</v>
          </cell>
          <cell r="W2713">
            <v>3330</v>
          </cell>
        </row>
        <row r="2714">
          <cell r="B2714" t="str">
            <v>B05-18902-00000</v>
          </cell>
          <cell r="C2714" t="str">
            <v>DOTACION DE TUBERIAS PARA ALCANTARILLADO SANITARIO</v>
          </cell>
          <cell r="D2714" t="str">
            <v>LOZA</v>
          </cell>
          <cell r="E2714">
            <v>3</v>
          </cell>
          <cell r="F2714" t="str">
            <v>DISTRITO - 3</v>
          </cell>
          <cell r="G2714" t="str">
            <v>RI-08</v>
          </cell>
          <cell r="H2714">
            <v>40128</v>
          </cell>
          <cell r="I2714">
            <v>40128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2</v>
          </cell>
          <cell r="R2714" t="str">
            <v>OBRAS Y MEDIO AMBIENTE</v>
          </cell>
          <cell r="S2714">
            <v>15</v>
          </cell>
          <cell r="T2714" t="str">
            <v>PLAN USO DE DESECHOS SOLIDOS - ALCANTARILLADO SANITARIO</v>
          </cell>
          <cell r="U2714">
            <v>1</v>
          </cell>
          <cell r="V2714" t="str">
            <v>NUEVOS - 2008</v>
          </cell>
          <cell r="W2714">
            <v>3331</v>
          </cell>
        </row>
        <row r="2715">
          <cell r="B2715" t="str">
            <v>B05-19148-00000</v>
          </cell>
          <cell r="C2715" t="str">
            <v>ENLOSETADO CALLE MACURI</v>
          </cell>
          <cell r="D2715" t="str">
            <v>MUNICIPAL  SECTOR SUD</v>
          </cell>
          <cell r="E2715">
            <v>3</v>
          </cell>
          <cell r="F2715" t="str">
            <v>DISTRITO - 3</v>
          </cell>
          <cell r="G2715" t="str">
            <v>RI-08</v>
          </cell>
          <cell r="H2715">
            <v>83510</v>
          </cell>
          <cell r="I2715">
            <v>83510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2</v>
          </cell>
          <cell r="R2715" t="str">
            <v>OBRAS Y MEDIO AMBIENTE</v>
          </cell>
          <cell r="S2715">
            <v>18</v>
          </cell>
          <cell r="T2715" t="str">
            <v>CONSTRUCCION Y MANTENIMIENTO DE CAMINOS VECINALES</v>
          </cell>
          <cell r="U2715">
            <v>1</v>
          </cell>
          <cell r="V2715" t="str">
            <v>NUEVOS - 2008</v>
          </cell>
          <cell r="W2715">
            <v>3332</v>
          </cell>
        </row>
        <row r="2716">
          <cell r="B2716" t="str">
            <v>B05-19186-00000</v>
          </cell>
          <cell r="C2716" t="str">
            <v>ENLOSETADO CALLES  BERNARDO MONTEAGUDO Y EUSEBIO GUILARTE</v>
          </cell>
          <cell r="D2716" t="str">
            <v>MURURATA</v>
          </cell>
          <cell r="E2716">
            <v>3</v>
          </cell>
          <cell r="F2716" t="str">
            <v>DISTRITO - 3</v>
          </cell>
          <cell r="G2716" t="str">
            <v>RI-08</v>
          </cell>
          <cell r="H2716">
            <v>238616</v>
          </cell>
          <cell r="I2716">
            <v>238616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2</v>
          </cell>
          <cell r="R2716" t="str">
            <v>OBRAS Y MEDIO AMBIENTE</v>
          </cell>
          <cell r="S2716">
            <v>18</v>
          </cell>
          <cell r="T2716" t="str">
            <v>CONSTRUCCION Y MANTENIMIENTO DE CAMINOS VECINALES</v>
          </cell>
          <cell r="U2716">
            <v>1</v>
          </cell>
          <cell r="V2716" t="str">
            <v>NUEVOS - 2008</v>
          </cell>
          <cell r="W2716">
            <v>3333</v>
          </cell>
        </row>
        <row r="2717">
          <cell r="B2717" t="str">
            <v>B05-18840-00000</v>
          </cell>
          <cell r="C2717" t="str">
            <v>DOTACION DE MATERIALES DE CONSTRUCCION PARA PISOS DE ACERAS</v>
          </cell>
          <cell r="D2717" t="str">
            <v>NUCLEO VECINAL CHIJINI ALTO</v>
          </cell>
          <cell r="E2717">
            <v>3</v>
          </cell>
          <cell r="F2717" t="str">
            <v>DISTRITO - 3</v>
          </cell>
          <cell r="G2717" t="str">
            <v>RI-08</v>
          </cell>
          <cell r="H2717">
            <v>52000</v>
          </cell>
          <cell r="I2717">
            <v>52000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2</v>
          </cell>
          <cell r="R2717" t="str">
            <v>OBRAS Y MEDIO AMBIENTE</v>
          </cell>
          <cell r="S2717">
            <v>18</v>
          </cell>
          <cell r="T2717" t="str">
            <v>CONSTRUCCION Y MANTENIMIENTO DE CAMINOS VECINALES</v>
          </cell>
          <cell r="U2717">
            <v>1</v>
          </cell>
          <cell r="V2717" t="str">
            <v>NUEVOS - 2008</v>
          </cell>
          <cell r="W2717">
            <v>3334</v>
          </cell>
        </row>
        <row r="2718">
          <cell r="B2718" t="str">
            <v>B05-19416-00000</v>
          </cell>
          <cell r="C2718" t="str">
            <v>REFACCION AREA DE EQUIPAMIENTO</v>
          </cell>
          <cell r="D2718" t="str">
            <v>NUEVA JERUSALEM</v>
          </cell>
          <cell r="E2718">
            <v>3</v>
          </cell>
          <cell r="F2718" t="str">
            <v>DISTRITO - 3</v>
          </cell>
          <cell r="G2718" t="str">
            <v>RI-08</v>
          </cell>
          <cell r="H2718">
            <v>25000</v>
          </cell>
          <cell r="I2718">
            <v>25000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2</v>
          </cell>
          <cell r="R2718" t="str">
            <v>OBRAS Y MEDIO AMBIENTE</v>
          </cell>
          <cell r="S2718">
            <v>12</v>
          </cell>
          <cell r="T2718" t="str">
            <v>INFRAESTRUCTURA URBANA Y RURAL</v>
          </cell>
          <cell r="U2718">
            <v>1</v>
          </cell>
          <cell r="V2718" t="str">
            <v>NUEVOS - 2008</v>
          </cell>
          <cell r="W2718">
            <v>3335</v>
          </cell>
        </row>
        <row r="2719">
          <cell r="B2719" t="str">
            <v>B05-18199-00000</v>
          </cell>
          <cell r="C2719" t="str">
            <v>CONSTRUCCION CANCHA DE FUTSAL</v>
          </cell>
          <cell r="D2719" t="str">
            <v>NUEVO CHIJINI</v>
          </cell>
          <cell r="E2719">
            <v>3</v>
          </cell>
          <cell r="F2719" t="str">
            <v>DISTRITO - 3</v>
          </cell>
          <cell r="G2719" t="str">
            <v>RI-08</v>
          </cell>
          <cell r="H2719">
            <v>38000</v>
          </cell>
          <cell r="I2719">
            <v>38000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2</v>
          </cell>
          <cell r="R2719" t="str">
            <v>OBRAS Y MEDIO AMBIENTE</v>
          </cell>
          <cell r="S2719">
            <v>12</v>
          </cell>
          <cell r="T2719" t="str">
            <v>INFRAESTRUCTURA URBANA Y RURAL</v>
          </cell>
          <cell r="U2719">
            <v>1</v>
          </cell>
          <cell r="V2719" t="str">
            <v>NUEVOS - 2008</v>
          </cell>
          <cell r="W2719">
            <v>3336</v>
          </cell>
        </row>
        <row r="2720">
          <cell r="B2720" t="str">
            <v>B05-18616-00000</v>
          </cell>
          <cell r="C2720" t="str">
            <v>DOTACION DE LOSETAS CALLE  6 Y AV. B</v>
          </cell>
          <cell r="D2720" t="str">
            <v>PACAJES</v>
          </cell>
          <cell r="E2720">
            <v>3</v>
          </cell>
          <cell r="F2720" t="str">
            <v>DISTRITO - 3</v>
          </cell>
          <cell r="G2720" t="str">
            <v>RI-08</v>
          </cell>
          <cell r="H2720">
            <v>145025</v>
          </cell>
          <cell r="I2720">
            <v>145025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2</v>
          </cell>
          <cell r="R2720" t="str">
            <v>OBRAS Y MEDIO AMBIENTE</v>
          </cell>
          <cell r="S2720">
            <v>18</v>
          </cell>
          <cell r="T2720" t="str">
            <v>CONSTRUCCION Y MANTENIMIENTO DE CAMINOS VECINALES</v>
          </cell>
          <cell r="U2720">
            <v>1</v>
          </cell>
          <cell r="V2720" t="str">
            <v>NUEVOS - 2008</v>
          </cell>
          <cell r="W2720">
            <v>3337</v>
          </cell>
        </row>
        <row r="2721">
          <cell r="B2721" t="str">
            <v>B05-19272-00000</v>
          </cell>
          <cell r="C2721" t="str">
            <v>ENMALLADO CANCHA DEPORTIVA (CONCLUSION)</v>
          </cell>
          <cell r="D2721" t="str">
            <v>PRIMAVERA</v>
          </cell>
          <cell r="E2721">
            <v>3</v>
          </cell>
          <cell r="F2721" t="str">
            <v>DISTRITO - 3</v>
          </cell>
          <cell r="G2721" t="str">
            <v>RI-08</v>
          </cell>
          <cell r="H2721">
            <v>7000</v>
          </cell>
          <cell r="I2721">
            <v>7000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2</v>
          </cell>
          <cell r="R2721" t="str">
            <v>OBRAS Y MEDIO AMBIENTE</v>
          </cell>
          <cell r="S2721">
            <v>12</v>
          </cell>
          <cell r="T2721" t="str">
            <v>INFRAESTRUCTURA URBANA Y RURAL</v>
          </cell>
          <cell r="U2721">
            <v>1</v>
          </cell>
          <cell r="V2721" t="str">
            <v>NUEVOS - 2008</v>
          </cell>
          <cell r="W2721">
            <v>3338</v>
          </cell>
        </row>
        <row r="2722">
          <cell r="B2722" t="str">
            <v>B05-18451-00000</v>
          </cell>
          <cell r="C2722" t="str">
            <v>CONSTRUCCION PASO VEHICULAR</v>
          </cell>
          <cell r="D2722" t="str">
            <v>PRIMAVERA - CRUCE V. ADLEA</v>
          </cell>
          <cell r="E2722">
            <v>3</v>
          </cell>
          <cell r="F2722" t="str">
            <v>DISTRITO - 3</v>
          </cell>
          <cell r="G2722" t="str">
            <v>RI-08</v>
          </cell>
          <cell r="H2722">
            <v>20000</v>
          </cell>
          <cell r="I2722">
            <v>20000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2</v>
          </cell>
          <cell r="R2722" t="str">
            <v>OBRAS Y MEDIO AMBIENTE</v>
          </cell>
          <cell r="S2722">
            <v>12</v>
          </cell>
          <cell r="T2722" t="str">
            <v>INFRAESTRUCTURA URBANA Y RURAL</v>
          </cell>
          <cell r="U2722">
            <v>1</v>
          </cell>
          <cell r="V2722" t="str">
            <v>NUEVOS - 2008</v>
          </cell>
          <cell r="W2722">
            <v>3339</v>
          </cell>
        </row>
        <row r="2723">
          <cell r="B2723" t="str">
            <v>B05-18875-00000</v>
          </cell>
          <cell r="C2723" t="str">
            <v>DOTACION DE TUBERIAS  PARA ALCANTARILLADO SANITARIO</v>
          </cell>
          <cell r="D2723" t="str">
            <v>RIVERO</v>
          </cell>
          <cell r="E2723">
            <v>3</v>
          </cell>
          <cell r="F2723" t="str">
            <v>DISTRITO - 3</v>
          </cell>
          <cell r="G2723" t="str">
            <v>RI-08</v>
          </cell>
          <cell r="H2723">
            <v>30000</v>
          </cell>
          <cell r="I2723">
            <v>30000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2</v>
          </cell>
          <cell r="R2723" t="str">
            <v>OBRAS Y MEDIO AMBIENTE</v>
          </cell>
          <cell r="S2723">
            <v>15</v>
          </cell>
          <cell r="T2723" t="str">
            <v>PLAN USO DE DESECHOS SOLIDOS - ALCANTARILLADO SANITARIO</v>
          </cell>
          <cell r="U2723">
            <v>1</v>
          </cell>
          <cell r="V2723" t="str">
            <v>NUEVOS - 2008</v>
          </cell>
          <cell r="W2723">
            <v>3340</v>
          </cell>
        </row>
        <row r="2724">
          <cell r="B2724" t="str">
            <v>B05-19018-00000</v>
          </cell>
          <cell r="C2724" t="str">
            <v>EMPEDRADO CALLE LITORAL</v>
          </cell>
          <cell r="D2724" t="str">
            <v>RIVERO</v>
          </cell>
          <cell r="E2724">
            <v>3</v>
          </cell>
          <cell r="F2724" t="str">
            <v>DISTRITO - 3</v>
          </cell>
          <cell r="G2724" t="str">
            <v>RI-08</v>
          </cell>
          <cell r="H2724">
            <v>45000</v>
          </cell>
          <cell r="I2724">
            <v>45000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2</v>
          </cell>
          <cell r="R2724" t="str">
            <v>OBRAS Y MEDIO AMBIENTE</v>
          </cell>
          <cell r="S2724">
            <v>18</v>
          </cell>
          <cell r="T2724" t="str">
            <v>CONSTRUCCION Y MANTENIMIENTO DE CAMINOS VECINALES</v>
          </cell>
          <cell r="U2724">
            <v>1</v>
          </cell>
          <cell r="V2724" t="str">
            <v>NUEVOS - 2008</v>
          </cell>
          <cell r="W2724">
            <v>3341</v>
          </cell>
        </row>
        <row r="2725">
          <cell r="B2725" t="str">
            <v>B05-18822-00000</v>
          </cell>
          <cell r="C2725" t="str">
            <v>DOTACION DE MATERIALES DE CONSTRUCCION PARA ENLOSETADO CALLES WILALAYU Y PAIQU</v>
          </cell>
          <cell r="D2725" t="str">
            <v>ROMERO PAMPA</v>
          </cell>
          <cell r="E2725">
            <v>3</v>
          </cell>
          <cell r="F2725" t="str">
            <v>DISTRITO - 3</v>
          </cell>
          <cell r="G2725" t="str">
            <v>RI-08</v>
          </cell>
          <cell r="H2725">
            <v>273439</v>
          </cell>
          <cell r="I2725">
            <v>273439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2</v>
          </cell>
          <cell r="R2725" t="str">
            <v>OBRAS Y MEDIO AMBIENTE</v>
          </cell>
          <cell r="S2725">
            <v>18</v>
          </cell>
          <cell r="T2725" t="str">
            <v>CONSTRUCCION Y MANTENIMIENTO DE CAMINOS VECINALES</v>
          </cell>
          <cell r="U2725">
            <v>1</v>
          </cell>
          <cell r="V2725" t="str">
            <v>NUEVOS - 2008</v>
          </cell>
          <cell r="W2725">
            <v>3342</v>
          </cell>
        </row>
        <row r="2726">
          <cell r="B2726" t="str">
            <v>B05-18197-00000</v>
          </cell>
          <cell r="C2726" t="str">
            <v>CONSTRUCCION CANCHA  DE FUTBOL ENARENADA</v>
          </cell>
          <cell r="D2726" t="str">
            <v>SAJAMA</v>
          </cell>
          <cell r="E2726">
            <v>3</v>
          </cell>
          <cell r="F2726" t="str">
            <v>DISTRITO - 3</v>
          </cell>
          <cell r="G2726" t="str">
            <v>RI-08</v>
          </cell>
          <cell r="H2726">
            <v>124889</v>
          </cell>
          <cell r="I2726">
            <v>124889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2</v>
          </cell>
          <cell r="R2726" t="str">
            <v>OBRAS Y MEDIO AMBIENTE</v>
          </cell>
          <cell r="S2726">
            <v>12</v>
          </cell>
          <cell r="T2726" t="str">
            <v>INFRAESTRUCTURA URBANA Y RURAL</v>
          </cell>
          <cell r="U2726">
            <v>1</v>
          </cell>
          <cell r="V2726" t="str">
            <v>NUEVOS - 2008</v>
          </cell>
          <cell r="W2726">
            <v>3343</v>
          </cell>
        </row>
        <row r="2727">
          <cell r="B2727" t="str">
            <v>B05-18461-00000</v>
          </cell>
          <cell r="C2727" t="str">
            <v>CONSTRUCCION PLAZA (FASE II)</v>
          </cell>
          <cell r="D2727" t="str">
            <v>SAJAMA</v>
          </cell>
          <cell r="E2727">
            <v>3</v>
          </cell>
          <cell r="F2727" t="str">
            <v>DISTRITO - 3</v>
          </cell>
          <cell r="G2727" t="str">
            <v>RI-08</v>
          </cell>
          <cell r="H2727">
            <v>60000</v>
          </cell>
          <cell r="I2727">
            <v>60000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2</v>
          </cell>
          <cell r="R2727" t="str">
            <v>OBRAS Y MEDIO AMBIENTE</v>
          </cell>
          <cell r="S2727">
            <v>12</v>
          </cell>
          <cell r="T2727" t="str">
            <v>INFRAESTRUCTURA URBANA Y RURAL</v>
          </cell>
          <cell r="U2727">
            <v>1</v>
          </cell>
          <cell r="V2727" t="str">
            <v>NUEVOS - 2008</v>
          </cell>
          <cell r="W2727">
            <v>3344</v>
          </cell>
        </row>
        <row r="2728">
          <cell r="B2728" t="str">
            <v>B05-19212-00000</v>
          </cell>
          <cell r="C2728" t="str">
            <v>ENLOSETADO CALLES GREGORIO REYNOLD, GUSTAVO MEDINACELLI Y RENE MORENO</v>
          </cell>
          <cell r="D2728" t="str">
            <v>SAN  JUAN 24 DE JUNIO</v>
          </cell>
          <cell r="E2728">
            <v>3</v>
          </cell>
          <cell r="F2728" t="str">
            <v>DISTRITO - 3</v>
          </cell>
          <cell r="G2728" t="str">
            <v>RI-08</v>
          </cell>
          <cell r="H2728">
            <v>85000</v>
          </cell>
          <cell r="I2728">
            <v>85000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2</v>
          </cell>
          <cell r="R2728" t="str">
            <v>OBRAS Y MEDIO AMBIENTE</v>
          </cell>
          <cell r="S2728">
            <v>18</v>
          </cell>
          <cell r="T2728" t="str">
            <v>CONSTRUCCION Y MANTENIMIENTO DE CAMINOS VECINALES</v>
          </cell>
          <cell r="U2728">
            <v>1</v>
          </cell>
          <cell r="V2728" t="str">
            <v>NUEVOS - 2008</v>
          </cell>
          <cell r="W2728">
            <v>3345</v>
          </cell>
        </row>
        <row r="2729">
          <cell r="B2729" t="str">
            <v>B05-18468-00000</v>
          </cell>
          <cell r="C2729" t="str">
            <v>CONSTRUCCION PLAZA CIVICA (FASE V)</v>
          </cell>
          <cell r="D2729" t="str">
            <v>SAN AGUSTIN</v>
          </cell>
          <cell r="E2729">
            <v>3</v>
          </cell>
          <cell r="F2729" t="str">
            <v>DISTRITO - 3</v>
          </cell>
          <cell r="G2729" t="str">
            <v>RI-08</v>
          </cell>
          <cell r="H2729">
            <v>40000</v>
          </cell>
          <cell r="I2729">
            <v>40000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2</v>
          </cell>
          <cell r="R2729" t="str">
            <v>OBRAS Y MEDIO AMBIENTE</v>
          </cell>
          <cell r="S2729">
            <v>12</v>
          </cell>
          <cell r="T2729" t="str">
            <v>INFRAESTRUCTURA URBANA Y RURAL</v>
          </cell>
          <cell r="U2729">
            <v>1</v>
          </cell>
          <cell r="V2729" t="str">
            <v>NUEVOS - 2008</v>
          </cell>
          <cell r="W2729">
            <v>3346</v>
          </cell>
        </row>
        <row r="2730">
          <cell r="B2730" t="str">
            <v>B05-18206-00000</v>
          </cell>
          <cell r="C2730" t="str">
            <v>EQUIPAMIENTO INSTRUMENTOS MUSICALES BANDA MUNICIPAL</v>
          </cell>
          <cell r="D2730" t="str">
            <v>DISTRITAL</v>
          </cell>
          <cell r="E2730">
            <v>15</v>
          </cell>
          <cell r="F2730" t="str">
            <v>DISTRITAL</v>
          </cell>
          <cell r="G2730" t="str">
            <v>RI-08</v>
          </cell>
          <cell r="H2730">
            <v>50000</v>
          </cell>
          <cell r="I2730">
            <v>50000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4</v>
          </cell>
          <cell r="R2730" t="str">
            <v>FORTALECIMIENTO INSTITUCIONAL</v>
          </cell>
          <cell r="S2730">
            <v>20</v>
          </cell>
          <cell r="T2730" t="str">
            <v>FORTALECIMIENTO MUNICIPAL</v>
          </cell>
          <cell r="U2730">
            <v>1</v>
          </cell>
          <cell r="V2730" t="str">
            <v>NUEVOS - 2008</v>
          </cell>
          <cell r="W2730">
            <v>3347</v>
          </cell>
        </row>
        <row r="2731">
          <cell r="B2731" t="str">
            <v/>
          </cell>
          <cell r="C2731" t="str">
            <v>FORTALECIMIENTO SISTEMA DE INFORMACION A LA PLANIFICACION</v>
          </cell>
          <cell r="D2731" t="str">
            <v>DISTRITAL</v>
          </cell>
          <cell r="E2731">
            <v>15</v>
          </cell>
          <cell r="F2731" t="str">
            <v>DISTRITAL</v>
          </cell>
          <cell r="G2731" t="str">
            <v>RI-08</v>
          </cell>
          <cell r="H2731">
            <v>12000</v>
          </cell>
          <cell r="I2731">
            <v>12000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4</v>
          </cell>
          <cell r="R2731" t="str">
            <v>FORTALECIMIENTO INSTITUCIONAL</v>
          </cell>
          <cell r="S2731">
            <v>20</v>
          </cell>
          <cell r="T2731" t="str">
            <v>FORTALECIMIENTO MUNICIPAL</v>
          </cell>
          <cell r="U2731">
            <v>1</v>
          </cell>
          <cell r="V2731" t="str">
            <v>NUEVOS - 2008</v>
          </cell>
          <cell r="W2731">
            <v>3348</v>
          </cell>
        </row>
        <row r="2732">
          <cell r="B2732" t="str">
            <v>B05-18583-00000</v>
          </cell>
          <cell r="C2732" t="str">
            <v>DOTACION DE CEMENTO PARA CORDONES DE ACERA</v>
          </cell>
          <cell r="D2732" t="str">
            <v>SAN JOSE CHARAPAQUI "I"</v>
          </cell>
          <cell r="E2732">
            <v>3</v>
          </cell>
          <cell r="F2732" t="str">
            <v>DISTRITO - 3</v>
          </cell>
          <cell r="G2732" t="str">
            <v>RI-08</v>
          </cell>
          <cell r="H2732">
            <v>5000</v>
          </cell>
          <cell r="I2732">
            <v>5000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2</v>
          </cell>
          <cell r="R2732" t="str">
            <v>OBRAS Y MEDIO AMBIENTE</v>
          </cell>
          <cell r="S2732">
            <v>18</v>
          </cell>
          <cell r="T2732" t="str">
            <v>CONSTRUCCION Y MANTENIMIENTO DE CAMINOS VECINALES</v>
          </cell>
          <cell r="U2732">
            <v>1</v>
          </cell>
          <cell r="V2732" t="str">
            <v>NUEVOS - 2008</v>
          </cell>
          <cell r="W2732">
            <v>3349</v>
          </cell>
        </row>
        <row r="2733">
          <cell r="B2733" t="str">
            <v>B05-19121-00000</v>
          </cell>
          <cell r="C2733" t="str">
            <v>ENLOSETADO CALLE ANDREA RIOJA BILBAO</v>
          </cell>
          <cell r="D2733" t="str">
            <v>SAN JOSE CHARAPAQUI "I"</v>
          </cell>
          <cell r="E2733">
            <v>3</v>
          </cell>
          <cell r="F2733" t="str">
            <v>DISTRITO - 3</v>
          </cell>
          <cell r="G2733" t="str">
            <v>RI-08</v>
          </cell>
          <cell r="H2733">
            <v>65450</v>
          </cell>
          <cell r="I2733">
            <v>65450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2</v>
          </cell>
          <cell r="R2733" t="str">
            <v>OBRAS Y MEDIO AMBIENTE</v>
          </cell>
          <cell r="S2733">
            <v>18</v>
          </cell>
          <cell r="T2733" t="str">
            <v>CONSTRUCCION Y MANTENIMIENTO DE CAMINOS VECINALES</v>
          </cell>
          <cell r="U2733">
            <v>1</v>
          </cell>
          <cell r="V2733" t="str">
            <v>NUEVOS - 2008</v>
          </cell>
          <cell r="W2733">
            <v>3350</v>
          </cell>
        </row>
        <row r="2734">
          <cell r="B2734" t="str">
            <v>B05-18207-00000</v>
          </cell>
          <cell r="C2734" t="str">
            <v>CONSTRUCCION CANCHA MULTIFUNCIONAL</v>
          </cell>
          <cell r="D2734" t="str">
            <v>SAN JOSE CHARAPAQUI II</v>
          </cell>
          <cell r="E2734">
            <v>3</v>
          </cell>
          <cell r="F2734" t="str">
            <v>DISTRITO - 3</v>
          </cell>
          <cell r="G2734" t="str">
            <v>RI-08</v>
          </cell>
          <cell r="H2734">
            <v>92330</v>
          </cell>
          <cell r="I2734">
            <v>92330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2</v>
          </cell>
          <cell r="R2734" t="str">
            <v>OBRAS Y MEDIO AMBIENTE</v>
          </cell>
          <cell r="S2734">
            <v>12</v>
          </cell>
          <cell r="T2734" t="str">
            <v>INFRAESTRUCTURA URBANA Y RURAL</v>
          </cell>
          <cell r="U2734">
            <v>1</v>
          </cell>
          <cell r="V2734" t="str">
            <v>NUEVOS - 2008</v>
          </cell>
          <cell r="W2734">
            <v>3351</v>
          </cell>
        </row>
        <row r="2735">
          <cell r="B2735" t="str">
            <v>B05-18261-00000</v>
          </cell>
          <cell r="C2735" t="str">
            <v>CONSTRUCCION CORDONES DE ACERA</v>
          </cell>
          <cell r="D2735" t="str">
            <v>SAN JOSE DE INGAVI</v>
          </cell>
          <cell r="E2735">
            <v>3</v>
          </cell>
          <cell r="F2735" t="str">
            <v>DISTRITO - 3</v>
          </cell>
          <cell r="G2735" t="str">
            <v>RI-08</v>
          </cell>
          <cell r="H2735">
            <v>52000</v>
          </cell>
          <cell r="I2735">
            <v>52000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2</v>
          </cell>
          <cell r="R2735" t="str">
            <v>OBRAS Y MEDIO AMBIENTE</v>
          </cell>
          <cell r="S2735">
            <v>18</v>
          </cell>
          <cell r="T2735" t="str">
            <v>CONSTRUCCION Y MANTENIMIENTO DE CAMINOS VECINALES</v>
          </cell>
          <cell r="U2735">
            <v>1</v>
          </cell>
          <cell r="V2735" t="str">
            <v>NUEVOS - 2008</v>
          </cell>
          <cell r="W2735">
            <v>3352</v>
          </cell>
        </row>
        <row r="2736">
          <cell r="B2736" t="str">
            <v>B05-18454-00000</v>
          </cell>
          <cell r="C2736" t="str">
            <v>CONSTRUCCION PISO DE ACERA</v>
          </cell>
          <cell r="D2736" t="str">
            <v>SAN LORENZO</v>
          </cell>
          <cell r="E2736">
            <v>3</v>
          </cell>
          <cell r="F2736" t="str">
            <v>DISTRITO - 3</v>
          </cell>
          <cell r="G2736" t="str">
            <v>RI-08</v>
          </cell>
          <cell r="H2736">
            <v>20000</v>
          </cell>
          <cell r="I2736">
            <v>20000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2</v>
          </cell>
          <cell r="R2736" t="str">
            <v>OBRAS Y MEDIO AMBIENTE</v>
          </cell>
          <cell r="S2736">
            <v>18</v>
          </cell>
          <cell r="T2736" t="str">
            <v>CONSTRUCCION Y MANTENIMIENTO DE CAMINOS VECINALES</v>
          </cell>
          <cell r="U2736">
            <v>1</v>
          </cell>
          <cell r="V2736" t="str">
            <v>NUEVOS - 2008</v>
          </cell>
          <cell r="W2736">
            <v>3353</v>
          </cell>
        </row>
        <row r="2737">
          <cell r="B2737" t="str">
            <v>B05-18744-00000</v>
          </cell>
          <cell r="C2737" t="str">
            <v>DOTACION DE MATERIALES DE CONSTRUCCION PARA   ENLOSETADO DE  CALLES</v>
          </cell>
          <cell r="D2737" t="str">
            <v>SAN LUIS 1RO. DE MAYO</v>
          </cell>
          <cell r="E2737">
            <v>3</v>
          </cell>
          <cell r="F2737" t="str">
            <v>DISTRITO - 3</v>
          </cell>
          <cell r="G2737" t="str">
            <v>RI-08</v>
          </cell>
          <cell r="H2737">
            <v>40289</v>
          </cell>
          <cell r="I2737">
            <v>40289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2</v>
          </cell>
          <cell r="R2737" t="str">
            <v>OBRAS Y MEDIO AMBIENTE</v>
          </cell>
          <cell r="S2737">
            <v>18</v>
          </cell>
          <cell r="T2737" t="str">
            <v>CONSTRUCCION Y MANTENIMIENTO DE CAMINOS VECINALES</v>
          </cell>
          <cell r="U2737">
            <v>1</v>
          </cell>
          <cell r="V2737" t="str">
            <v>NUEVOS - 2008</v>
          </cell>
          <cell r="W2737">
            <v>3354</v>
          </cell>
        </row>
        <row r="2738">
          <cell r="B2738" t="str">
            <v>B05-18435-00000</v>
          </cell>
          <cell r="C2738" t="str">
            <v>CONSTRUCCION MURO PERIMETRAL SEDE SOCIAL</v>
          </cell>
          <cell r="D2738" t="str">
            <v>SAN LUIS II CHARAPAQUI</v>
          </cell>
          <cell r="E2738">
            <v>3</v>
          </cell>
          <cell r="F2738" t="str">
            <v>DISTRITO - 3</v>
          </cell>
          <cell r="G2738" t="str">
            <v>RI-08</v>
          </cell>
          <cell r="H2738">
            <v>53000</v>
          </cell>
          <cell r="I2738">
            <v>53000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2</v>
          </cell>
          <cell r="R2738" t="str">
            <v>OBRAS Y MEDIO AMBIENTE</v>
          </cell>
          <cell r="S2738">
            <v>12</v>
          </cell>
          <cell r="T2738" t="str">
            <v>INFRAESTRUCTURA URBANA Y RURAL</v>
          </cell>
          <cell r="U2738">
            <v>1</v>
          </cell>
          <cell r="V2738" t="str">
            <v>NUEVOS - 2008</v>
          </cell>
          <cell r="W2738">
            <v>3355</v>
          </cell>
        </row>
        <row r="2739">
          <cell r="B2739" t="str">
            <v>B05-18827-00000</v>
          </cell>
          <cell r="C2739" t="str">
            <v>DOTACION DE MATERIALES DE CONSTRUCCION PARA ENLOSETADO VARIAS CALLES</v>
          </cell>
          <cell r="D2739" t="str">
            <v>SAN LUIS II CHARAPAQUI</v>
          </cell>
          <cell r="E2739">
            <v>3</v>
          </cell>
          <cell r="F2739" t="str">
            <v>DISTRITO - 3</v>
          </cell>
          <cell r="G2739" t="str">
            <v>RI-08</v>
          </cell>
          <cell r="H2739">
            <v>148000</v>
          </cell>
          <cell r="I2739">
            <v>148000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2</v>
          </cell>
          <cell r="R2739" t="str">
            <v>OBRAS Y MEDIO AMBIENTE</v>
          </cell>
          <cell r="S2739">
            <v>18</v>
          </cell>
          <cell r="T2739" t="str">
            <v>CONSTRUCCION Y MANTENIMIENTO DE CAMINOS VECINALES</v>
          </cell>
          <cell r="U2739">
            <v>1</v>
          </cell>
          <cell r="V2739" t="str">
            <v>NUEVOS - 2008</v>
          </cell>
          <cell r="W2739">
            <v>3356</v>
          </cell>
        </row>
        <row r="2740">
          <cell r="B2740" t="str">
            <v>B05-18828-00000</v>
          </cell>
          <cell r="C2740" t="str">
            <v xml:space="preserve">DOTACION DE MATERIALES DE CONSTRUCCION PARA ENLOSETADO VARIAS CALLES </v>
          </cell>
          <cell r="D2740" t="str">
            <v>SAN LUIS II CHARAPAQUI</v>
          </cell>
          <cell r="E2740">
            <v>3</v>
          </cell>
          <cell r="F2740" t="str">
            <v>DISTRITO - 3</v>
          </cell>
          <cell r="G2740" t="str">
            <v>RI-08</v>
          </cell>
          <cell r="H2740">
            <v>150000</v>
          </cell>
          <cell r="I2740">
            <v>150000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2</v>
          </cell>
          <cell r="R2740" t="str">
            <v>OBRAS Y MEDIO AMBIENTE</v>
          </cell>
          <cell r="S2740">
            <v>18</v>
          </cell>
          <cell r="T2740" t="str">
            <v>CONSTRUCCION Y MANTENIMIENTO DE CAMINOS VECINALES</v>
          </cell>
          <cell r="U2740">
            <v>1</v>
          </cell>
          <cell r="V2740" t="str">
            <v>NUEVOS - 2008</v>
          </cell>
          <cell r="W2740">
            <v>3357</v>
          </cell>
        </row>
        <row r="2741">
          <cell r="B2741" t="str">
            <v/>
          </cell>
          <cell r="C2741" t="str">
            <v>FORTALECIMIENTO DE CENTRO DE SALUD</v>
          </cell>
          <cell r="D2741" t="str">
            <v>SENKATA UNIFICADA POTOSI</v>
          </cell>
          <cell r="E2741">
            <v>8</v>
          </cell>
          <cell r="F2741" t="str">
            <v>DISTRITO - 8</v>
          </cell>
          <cell r="G2741" t="str">
            <v>RI-08</v>
          </cell>
          <cell r="H2741">
            <v>15000</v>
          </cell>
          <cell r="I2741">
            <v>0</v>
          </cell>
          <cell r="J2741">
            <v>0</v>
          </cell>
          <cell r="K2741">
            <v>15000</v>
          </cell>
          <cell r="L2741">
            <v>15000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1</v>
          </cell>
          <cell r="R2741" t="str">
            <v>PROTECCION SOCIAL</v>
          </cell>
          <cell r="S2741">
            <v>2</v>
          </cell>
          <cell r="T2741" t="str">
            <v>SERVICIO DE SALUD</v>
          </cell>
          <cell r="U2741">
            <v>1</v>
          </cell>
          <cell r="V2741" t="str">
            <v>NUEVOS - 2008</v>
          </cell>
          <cell r="W2741">
            <v>3358</v>
          </cell>
        </row>
        <row r="2742">
          <cell r="B2742" t="str">
            <v>B05-19142-00000</v>
          </cell>
          <cell r="C2742" t="str">
            <v>ENLOSETADO CALLE J Y 7</v>
          </cell>
          <cell r="D2742" t="str">
            <v>SAN LUIS PAMPA</v>
          </cell>
          <cell r="E2742">
            <v>3</v>
          </cell>
          <cell r="F2742" t="str">
            <v>DISTRITO - 3</v>
          </cell>
          <cell r="G2742" t="str">
            <v>RI-08</v>
          </cell>
          <cell r="H2742">
            <v>405000</v>
          </cell>
          <cell r="I2742">
            <v>405000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2</v>
          </cell>
          <cell r="R2742" t="str">
            <v>OBRAS Y MEDIO AMBIENTE</v>
          </cell>
          <cell r="S2742">
            <v>18</v>
          </cell>
          <cell r="T2742" t="str">
            <v>CONSTRUCCION Y MANTENIMIENTO DE CAMINOS VECINALES</v>
          </cell>
          <cell r="U2742">
            <v>1</v>
          </cell>
          <cell r="V2742" t="str">
            <v>NUEVOS - 2008</v>
          </cell>
          <cell r="W2742">
            <v>3359</v>
          </cell>
        </row>
        <row r="2743">
          <cell r="B2743" t="str">
            <v>B05-19429-00000</v>
          </cell>
          <cell r="C2743" t="str">
            <v xml:space="preserve">REFACCION DE PLAZA PRINCIPAL  </v>
          </cell>
          <cell r="D2743" t="str">
            <v>SAN LUIS PAMPA</v>
          </cell>
          <cell r="E2743">
            <v>3</v>
          </cell>
          <cell r="F2743" t="str">
            <v>DISTRITO - 3</v>
          </cell>
          <cell r="G2743" t="str">
            <v>RI-08</v>
          </cell>
          <cell r="H2743">
            <v>119481</v>
          </cell>
          <cell r="I2743">
            <v>119481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2</v>
          </cell>
          <cell r="R2743" t="str">
            <v>OBRAS Y MEDIO AMBIENTE</v>
          </cell>
          <cell r="S2743">
            <v>12</v>
          </cell>
          <cell r="T2743" t="str">
            <v>INFRAESTRUCTURA URBANA Y RURAL</v>
          </cell>
          <cell r="U2743">
            <v>1</v>
          </cell>
          <cell r="V2743" t="str">
            <v>NUEVOS - 2008</v>
          </cell>
          <cell r="W2743">
            <v>3360</v>
          </cell>
        </row>
        <row r="2744">
          <cell r="B2744" t="str">
            <v>B05-18599-00000</v>
          </cell>
          <cell r="C2744" t="str">
            <v>DOTACION DE DE MATERIALES DE CONSTRUCCION PARA ENLOSETADO PARQUE INFANTIL</v>
          </cell>
          <cell r="D2744" t="str">
            <v>SAN LUIS TASA</v>
          </cell>
          <cell r="E2744">
            <v>3</v>
          </cell>
          <cell r="F2744" t="str">
            <v>DISTRITO - 3</v>
          </cell>
          <cell r="G2744" t="str">
            <v>RI-08</v>
          </cell>
          <cell r="H2744">
            <v>120000</v>
          </cell>
          <cell r="I2744">
            <v>120000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2</v>
          </cell>
          <cell r="R2744" t="str">
            <v>OBRAS Y MEDIO AMBIENTE</v>
          </cell>
          <cell r="S2744">
            <v>18</v>
          </cell>
          <cell r="T2744" t="str">
            <v>CONSTRUCCION Y MANTENIMIENTO DE CAMINOS VECINALES</v>
          </cell>
          <cell r="U2744">
            <v>1</v>
          </cell>
          <cell r="V2744" t="str">
            <v>NUEVOS - 2008</v>
          </cell>
          <cell r="W2744">
            <v>3361</v>
          </cell>
        </row>
        <row r="2745">
          <cell r="B2745" t="str">
            <v>B05-18668-00000</v>
          </cell>
          <cell r="C2745" t="str">
            <v>DOTACION DE LUMINARIAS</v>
          </cell>
          <cell r="D2745" t="str">
            <v>SAN LUIS TASA</v>
          </cell>
          <cell r="E2745">
            <v>3</v>
          </cell>
          <cell r="F2745" t="str">
            <v>DISTRITO - 3</v>
          </cell>
          <cell r="G2745" t="str">
            <v>RI-08</v>
          </cell>
          <cell r="H2745">
            <v>30000</v>
          </cell>
          <cell r="I2745">
            <v>30000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2</v>
          </cell>
          <cell r="R2745" t="str">
            <v>OBRAS Y MEDIO AMBIENTE</v>
          </cell>
          <cell r="S2745">
            <v>17</v>
          </cell>
          <cell r="T2745" t="str">
            <v>ALUMBRADO PUBLICO</v>
          </cell>
          <cell r="U2745">
            <v>1</v>
          </cell>
          <cell r="V2745" t="str">
            <v>NUEVOS - 2008</v>
          </cell>
          <cell r="W2745">
            <v>3362</v>
          </cell>
        </row>
        <row r="2746">
          <cell r="B2746" t="str">
            <v>B05-18777-00000</v>
          </cell>
          <cell r="C2746" t="str">
            <v>DOTACION DE MATERIALES DE CONSTRUCCION PARA ENLOSETADO CALLE 14 PANDO</v>
          </cell>
          <cell r="D2746" t="str">
            <v>SAN LUIS TASA</v>
          </cell>
          <cell r="E2746">
            <v>3</v>
          </cell>
          <cell r="F2746" t="str">
            <v>DISTRITO - 3</v>
          </cell>
          <cell r="G2746" t="str">
            <v>RI-08</v>
          </cell>
          <cell r="H2746">
            <v>110000</v>
          </cell>
          <cell r="I2746">
            <v>110000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2</v>
          </cell>
          <cell r="R2746" t="str">
            <v>OBRAS Y MEDIO AMBIENTE</v>
          </cell>
          <cell r="S2746">
            <v>18</v>
          </cell>
          <cell r="T2746" t="str">
            <v>CONSTRUCCION Y MANTENIMIENTO DE CAMINOS VECINALES</v>
          </cell>
          <cell r="U2746">
            <v>1</v>
          </cell>
          <cell r="V2746" t="str">
            <v>NUEVOS - 2008</v>
          </cell>
          <cell r="W2746">
            <v>3363</v>
          </cell>
        </row>
        <row r="2747">
          <cell r="B2747" t="str">
            <v>B05-18839-00000</v>
          </cell>
          <cell r="C2747" t="str">
            <v>DOTACION DE MATERIALES DE CONSTRUCCION PARA PISO DE ACERA</v>
          </cell>
          <cell r="D2747" t="str">
            <v>SAN MARTIN  "B"</v>
          </cell>
          <cell r="E2747">
            <v>3</v>
          </cell>
          <cell r="F2747" t="str">
            <v>DISTRITO - 3</v>
          </cell>
          <cell r="G2747" t="str">
            <v>RI-08</v>
          </cell>
          <cell r="H2747">
            <v>30000</v>
          </cell>
          <cell r="I2747">
            <v>30000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2</v>
          </cell>
          <cell r="R2747" t="str">
            <v>OBRAS Y MEDIO AMBIENTE</v>
          </cell>
          <cell r="S2747">
            <v>18</v>
          </cell>
          <cell r="T2747" t="str">
            <v>CONSTRUCCION Y MANTENIMIENTO DE CAMINOS VECINALES</v>
          </cell>
          <cell r="U2747">
            <v>1</v>
          </cell>
          <cell r="V2747" t="str">
            <v>NUEVOS - 2008</v>
          </cell>
          <cell r="W2747">
            <v>3364</v>
          </cell>
        </row>
        <row r="2748">
          <cell r="B2748" t="str">
            <v>B05-18908-00000</v>
          </cell>
          <cell r="C2748" t="str">
            <v xml:space="preserve">DOTACION DE TUBERIAS PARA ALCANTARILLADO SANITARIO </v>
          </cell>
          <cell r="D2748" t="str">
            <v>SAN MARTIN  "B"</v>
          </cell>
          <cell r="E2748">
            <v>3</v>
          </cell>
          <cell r="F2748" t="str">
            <v>DISTRITO - 3</v>
          </cell>
          <cell r="G2748" t="str">
            <v>RI-08</v>
          </cell>
          <cell r="H2748">
            <v>20000</v>
          </cell>
          <cell r="I2748">
            <v>20000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2</v>
          </cell>
          <cell r="R2748" t="str">
            <v>OBRAS Y MEDIO AMBIENTE</v>
          </cell>
          <cell r="S2748">
            <v>15</v>
          </cell>
          <cell r="T2748" t="str">
            <v>PLAN USO DE DESECHOS SOLIDOS - ALCANTARILLADO SANITARIO</v>
          </cell>
          <cell r="U2748">
            <v>1</v>
          </cell>
          <cell r="V2748" t="str">
            <v>NUEVOS - 2008</v>
          </cell>
          <cell r="W2748">
            <v>3365</v>
          </cell>
        </row>
        <row r="2749">
          <cell r="B2749" t="str">
            <v>B05-18151-00000</v>
          </cell>
          <cell r="C2749" t="str">
            <v>CONSTRUCCION PLAZA 24 DE JUNIO  (COMPLEMENTACION) + TOBOGAN CHINO</v>
          </cell>
          <cell r="D2749" t="str">
            <v>SAN MARTIN  DE PORRES</v>
          </cell>
          <cell r="E2749">
            <v>3</v>
          </cell>
          <cell r="F2749" t="str">
            <v>DISTRITO - 3</v>
          </cell>
          <cell r="G2749" t="str">
            <v>RI-08</v>
          </cell>
          <cell r="H2749">
            <v>60000</v>
          </cell>
          <cell r="I2749">
            <v>60000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2</v>
          </cell>
          <cell r="R2749" t="str">
            <v>OBRAS Y MEDIO AMBIENTE</v>
          </cell>
          <cell r="S2749">
            <v>12</v>
          </cell>
          <cell r="T2749" t="str">
            <v>INFRAESTRUCTURA URBANA Y RURAL</v>
          </cell>
          <cell r="U2749">
            <v>1</v>
          </cell>
          <cell r="V2749" t="str">
            <v>NUEVOS - 2008</v>
          </cell>
          <cell r="W2749">
            <v>3366</v>
          </cell>
        </row>
        <row r="2750">
          <cell r="B2750" t="str">
            <v>B05-19149-00000</v>
          </cell>
          <cell r="C2750" t="str">
            <v>ENLOSETADO CALLE MANOA</v>
          </cell>
          <cell r="D2750" t="str">
            <v>SAN NICOLAS</v>
          </cell>
          <cell r="E2750">
            <v>3</v>
          </cell>
          <cell r="F2750" t="str">
            <v>DISTRITO - 3</v>
          </cell>
          <cell r="G2750" t="str">
            <v>RI-08</v>
          </cell>
          <cell r="H2750">
            <v>145598</v>
          </cell>
          <cell r="I2750">
            <v>145598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2</v>
          </cell>
          <cell r="R2750" t="str">
            <v>OBRAS Y MEDIO AMBIENTE</v>
          </cell>
          <cell r="S2750">
            <v>18</v>
          </cell>
          <cell r="T2750" t="str">
            <v>CONSTRUCCION Y MANTENIMIENTO DE CAMINOS VECINALES</v>
          </cell>
          <cell r="U2750">
            <v>1</v>
          </cell>
          <cell r="V2750" t="str">
            <v>NUEVOS - 2008</v>
          </cell>
          <cell r="W2750">
            <v>3367</v>
          </cell>
        </row>
        <row r="2751">
          <cell r="B2751" t="str">
            <v>B05-19131-00000</v>
          </cell>
          <cell r="C2751" t="str">
            <v>ENLOSETADO CALLE CORDOVA</v>
          </cell>
          <cell r="D2751" t="str">
            <v>SAN PABLO</v>
          </cell>
          <cell r="E2751">
            <v>3</v>
          </cell>
          <cell r="F2751" t="str">
            <v>DISTRITO - 3</v>
          </cell>
          <cell r="G2751" t="str">
            <v>RI-08</v>
          </cell>
          <cell r="H2751">
            <v>71441</v>
          </cell>
          <cell r="I2751">
            <v>66441</v>
          </cell>
          <cell r="J2751">
            <v>0</v>
          </cell>
          <cell r="K2751">
            <v>5000</v>
          </cell>
          <cell r="L2751">
            <v>0</v>
          </cell>
          <cell r="M2751">
            <v>0</v>
          </cell>
          <cell r="N2751">
            <v>5000</v>
          </cell>
          <cell r="O2751">
            <v>0</v>
          </cell>
          <cell r="P2751">
            <v>0</v>
          </cell>
          <cell r="Q2751">
            <v>2</v>
          </cell>
          <cell r="R2751" t="str">
            <v>OBRAS Y MEDIO AMBIENTE</v>
          </cell>
          <cell r="S2751">
            <v>18</v>
          </cell>
          <cell r="T2751" t="str">
            <v>CONSTRUCCION Y MANTENIMIENTO DE CAMINOS VECINALES</v>
          </cell>
          <cell r="U2751">
            <v>1</v>
          </cell>
          <cell r="V2751" t="str">
            <v>NUEVOS - 2008</v>
          </cell>
          <cell r="W2751">
            <v>3368</v>
          </cell>
        </row>
        <row r="2752">
          <cell r="B2752" t="str">
            <v>B05-19032-00000</v>
          </cell>
          <cell r="C2752" t="str">
            <v>ENLOSETADO  CALLE QUILLAGUA Y COMPLEMENTACION  CALLES 3 Y CHIU CHIU</v>
          </cell>
          <cell r="D2752" t="str">
            <v>SAN PEDRO DE CHARAPAQUI</v>
          </cell>
          <cell r="E2752">
            <v>3</v>
          </cell>
          <cell r="F2752" t="str">
            <v>DISTRITO - 3</v>
          </cell>
          <cell r="G2752" t="str">
            <v>RI-08</v>
          </cell>
          <cell r="H2752">
            <v>85457</v>
          </cell>
          <cell r="I2752">
            <v>85457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2</v>
          </cell>
          <cell r="R2752" t="str">
            <v>OBRAS Y MEDIO AMBIENTE</v>
          </cell>
          <cell r="S2752">
            <v>18</v>
          </cell>
          <cell r="T2752" t="str">
            <v>CONSTRUCCION Y MANTENIMIENTO DE CAMINOS VECINALES</v>
          </cell>
          <cell r="U2752">
            <v>1</v>
          </cell>
          <cell r="V2752" t="str">
            <v>NUEVOS - 2008</v>
          </cell>
          <cell r="W2752">
            <v>3369</v>
          </cell>
        </row>
        <row r="2753">
          <cell r="B2753" t="str">
            <v>B05-18903-00000</v>
          </cell>
          <cell r="C2753" t="str">
            <v>DOTACION DE TUBERIAS PARA ALCANTARILLADO SANITARIO</v>
          </cell>
          <cell r="D2753" t="str">
            <v>SAN PEDRO LAJA</v>
          </cell>
          <cell r="E2753">
            <v>3</v>
          </cell>
          <cell r="F2753" t="str">
            <v>DISTRITO - 3</v>
          </cell>
          <cell r="G2753" t="str">
            <v>RI-08</v>
          </cell>
          <cell r="H2753">
            <v>50000</v>
          </cell>
          <cell r="I2753">
            <v>50000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2</v>
          </cell>
          <cell r="R2753" t="str">
            <v>OBRAS Y MEDIO AMBIENTE</v>
          </cell>
          <cell r="S2753">
            <v>15</v>
          </cell>
          <cell r="T2753" t="str">
            <v>PLAN USO DE DESECHOS SOLIDOS - ALCANTARILLADO SANITARIO</v>
          </cell>
          <cell r="U2753">
            <v>1</v>
          </cell>
          <cell r="V2753" t="str">
            <v>NUEVOS - 2008</v>
          </cell>
          <cell r="W2753">
            <v>3370</v>
          </cell>
        </row>
        <row r="2754">
          <cell r="B2754" t="str">
            <v>B05-18271-00000</v>
          </cell>
          <cell r="C2754" t="str">
            <v>CONSTRUCCION CORDONES DE ACERA (FASE II)</v>
          </cell>
          <cell r="D2754" t="str">
            <v>SAN SALVADOR</v>
          </cell>
          <cell r="E2754">
            <v>3</v>
          </cell>
          <cell r="F2754" t="str">
            <v>DISTRITO - 3</v>
          </cell>
          <cell r="G2754" t="str">
            <v>RI-08</v>
          </cell>
          <cell r="H2754">
            <v>15990</v>
          </cell>
          <cell r="I2754">
            <v>15990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2</v>
          </cell>
          <cell r="R2754" t="str">
            <v>OBRAS Y MEDIO AMBIENTE</v>
          </cell>
          <cell r="S2754">
            <v>18</v>
          </cell>
          <cell r="T2754" t="str">
            <v>CONSTRUCCION Y MANTENIMIENTO DE CAMINOS VECINALES</v>
          </cell>
          <cell r="U2754">
            <v>1</v>
          </cell>
          <cell r="V2754" t="str">
            <v>NUEVOS - 2008</v>
          </cell>
          <cell r="W2754">
            <v>3371</v>
          </cell>
        </row>
        <row r="2755">
          <cell r="B2755" t="str">
            <v>B05-18509-00000</v>
          </cell>
          <cell r="C2755" t="str">
            <v>CONSTRUCCION SEDE SOCIAL (FASE II)</v>
          </cell>
          <cell r="D2755" t="str">
            <v>SANTA ANA</v>
          </cell>
          <cell r="E2755">
            <v>3</v>
          </cell>
          <cell r="F2755" t="str">
            <v>DISTRITO - 3</v>
          </cell>
          <cell r="G2755" t="str">
            <v>RI-08</v>
          </cell>
          <cell r="H2755">
            <v>140000</v>
          </cell>
          <cell r="I2755">
            <v>92574</v>
          </cell>
          <cell r="J2755">
            <v>47426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2</v>
          </cell>
          <cell r="R2755" t="str">
            <v>OBRAS Y MEDIO AMBIENTE</v>
          </cell>
          <cell r="S2755">
            <v>12</v>
          </cell>
          <cell r="T2755" t="str">
            <v>INFRAESTRUCTURA URBANA Y RURAL</v>
          </cell>
          <cell r="U2755">
            <v>1</v>
          </cell>
          <cell r="V2755" t="str">
            <v>NUEVOS - 2008</v>
          </cell>
          <cell r="W2755">
            <v>3372</v>
          </cell>
        </row>
        <row r="2756">
          <cell r="B2756" t="str">
            <v>B05-18212-00000</v>
          </cell>
          <cell r="C2756" t="str">
            <v>CONSTRUCCION CANCHA MULTIFUNCIONAL (FASE I)</v>
          </cell>
          <cell r="D2756" t="str">
            <v>SANTA MARIA</v>
          </cell>
          <cell r="E2756">
            <v>3</v>
          </cell>
          <cell r="F2756" t="str">
            <v>DISTRITO - 3</v>
          </cell>
          <cell r="G2756" t="str">
            <v>RI-08</v>
          </cell>
          <cell r="H2756">
            <v>50000</v>
          </cell>
          <cell r="I2756">
            <v>50000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2</v>
          </cell>
          <cell r="R2756" t="str">
            <v>OBRAS Y MEDIO AMBIENTE</v>
          </cell>
          <cell r="S2756">
            <v>12</v>
          </cell>
          <cell r="T2756" t="str">
            <v>INFRAESTRUCTURA URBANA Y RURAL</v>
          </cell>
          <cell r="U2756">
            <v>1</v>
          </cell>
          <cell r="V2756" t="str">
            <v>NUEVOS - 2008</v>
          </cell>
          <cell r="W2756">
            <v>3373</v>
          </cell>
        </row>
        <row r="2757">
          <cell r="B2757" t="str">
            <v>B05-18568-00000</v>
          </cell>
          <cell r="C2757" t="str">
            <v>DOTACION DE CEMENTO PARA CONSTRUCCION DE CORDONES DE ACERA</v>
          </cell>
          <cell r="D2757" t="str">
            <v>SANTO DOMINGO</v>
          </cell>
          <cell r="E2757">
            <v>3</v>
          </cell>
          <cell r="F2757" t="str">
            <v>DISTRITO - 3</v>
          </cell>
          <cell r="G2757" t="str">
            <v>RI-08</v>
          </cell>
          <cell r="H2757">
            <v>25000</v>
          </cell>
          <cell r="I2757">
            <v>25000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2</v>
          </cell>
          <cell r="R2757" t="str">
            <v>OBRAS Y MEDIO AMBIENTE</v>
          </cell>
          <cell r="S2757">
            <v>18</v>
          </cell>
          <cell r="T2757" t="str">
            <v>CONSTRUCCION Y MANTENIMIENTO DE CAMINOS VECINALES</v>
          </cell>
          <cell r="U2757">
            <v>1</v>
          </cell>
          <cell r="V2757" t="str">
            <v>NUEVOS - 2008</v>
          </cell>
          <cell r="W2757">
            <v>3374</v>
          </cell>
        </row>
        <row r="2758">
          <cell r="B2758" t="str">
            <v>B05-18669-00000</v>
          </cell>
          <cell r="C2758" t="str">
            <v>DOTACION DE LUMINARIAS</v>
          </cell>
          <cell r="D2758" t="str">
            <v>SANTO DOMINGO</v>
          </cell>
          <cell r="E2758">
            <v>3</v>
          </cell>
          <cell r="F2758" t="str">
            <v>DISTRITO - 3</v>
          </cell>
          <cell r="G2758" t="str">
            <v>RI-08</v>
          </cell>
          <cell r="H2758">
            <v>15000</v>
          </cell>
          <cell r="I2758">
            <v>15000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2</v>
          </cell>
          <cell r="R2758" t="str">
            <v>OBRAS Y MEDIO AMBIENTE</v>
          </cell>
          <cell r="S2758">
            <v>17</v>
          </cell>
          <cell r="T2758" t="str">
            <v>ALUMBRADO PUBLICO</v>
          </cell>
          <cell r="U2758">
            <v>1</v>
          </cell>
          <cell r="V2758" t="str">
            <v>NUEVOS - 2008</v>
          </cell>
          <cell r="W2758">
            <v>3375</v>
          </cell>
        </row>
        <row r="2759">
          <cell r="B2759" t="str">
            <v>B05-18406-00000</v>
          </cell>
          <cell r="C2759" t="str">
            <v>CONSTRUCCION GRADERIAS +  ENMALLADO DE CANCHA</v>
          </cell>
          <cell r="D2759" t="str">
            <v>SEÑOR DE EXALTACION "A"</v>
          </cell>
          <cell r="E2759">
            <v>3</v>
          </cell>
          <cell r="F2759" t="str">
            <v>DISTRITO - 3</v>
          </cell>
          <cell r="G2759" t="str">
            <v>RI-08</v>
          </cell>
          <cell r="H2759">
            <v>53000</v>
          </cell>
          <cell r="I2759">
            <v>53000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2</v>
          </cell>
          <cell r="R2759" t="str">
            <v>OBRAS Y MEDIO AMBIENTE</v>
          </cell>
          <cell r="S2759">
            <v>12</v>
          </cell>
          <cell r="T2759" t="str">
            <v>INFRAESTRUCTURA URBANA Y RURAL</v>
          </cell>
          <cell r="U2759">
            <v>1</v>
          </cell>
          <cell r="V2759" t="str">
            <v>NUEVOS - 2008</v>
          </cell>
          <cell r="W2759">
            <v>3376</v>
          </cell>
        </row>
        <row r="2760">
          <cell r="B2760" t="str">
            <v>B05-18516-00000</v>
          </cell>
          <cell r="C2760" t="str">
            <v>CONSTRUCCION SEDE SOCIAL (FASE III)</v>
          </cell>
          <cell r="D2760" t="str">
            <v>SEÑOR DE EXALTACION "B"</v>
          </cell>
          <cell r="E2760">
            <v>3</v>
          </cell>
          <cell r="F2760" t="str">
            <v>DISTRITO - 3</v>
          </cell>
          <cell r="G2760" t="str">
            <v>RI-08</v>
          </cell>
          <cell r="H2760">
            <v>53000</v>
          </cell>
          <cell r="I2760">
            <v>53000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2</v>
          </cell>
          <cell r="R2760" t="str">
            <v>OBRAS Y MEDIO AMBIENTE</v>
          </cell>
          <cell r="S2760">
            <v>12</v>
          </cell>
          <cell r="T2760" t="str">
            <v>INFRAESTRUCTURA URBANA Y RURAL</v>
          </cell>
          <cell r="U2760">
            <v>1</v>
          </cell>
          <cell r="V2760" t="str">
            <v>NUEVOS - 2008</v>
          </cell>
          <cell r="W2760">
            <v>3377</v>
          </cell>
        </row>
        <row r="2761">
          <cell r="B2761" t="str">
            <v>B05-18904-00000</v>
          </cell>
          <cell r="C2761" t="str">
            <v>DOTACION DE TUBERIAS PARA ALCANTARILLADO SANITARIO</v>
          </cell>
          <cell r="D2761" t="str">
            <v>TRES MARIAS</v>
          </cell>
          <cell r="E2761">
            <v>3</v>
          </cell>
          <cell r="F2761" t="str">
            <v>DISTRITO - 3</v>
          </cell>
          <cell r="G2761" t="str">
            <v>RI-08</v>
          </cell>
          <cell r="H2761">
            <v>38000</v>
          </cell>
          <cell r="I2761">
            <v>38000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2</v>
          </cell>
          <cell r="R2761" t="str">
            <v>OBRAS Y MEDIO AMBIENTE</v>
          </cell>
          <cell r="S2761">
            <v>15</v>
          </cell>
          <cell r="T2761" t="str">
            <v>PLAN USO DE DESECHOS SOLIDOS - ALCANTARILLADO SANITARIO</v>
          </cell>
          <cell r="U2761">
            <v>1</v>
          </cell>
          <cell r="V2761" t="str">
            <v>NUEVOS - 2008</v>
          </cell>
          <cell r="W2761">
            <v>3378</v>
          </cell>
        </row>
        <row r="2762">
          <cell r="B2762" t="str">
            <v>B05-19219-00000</v>
          </cell>
          <cell r="C2762" t="str">
            <v xml:space="preserve">ENLOSETADO CALLES JOAQUIN POSADA, PALMAR Y S/N </v>
          </cell>
          <cell r="D2762" t="str">
            <v xml:space="preserve">VILLA ADELA PLAN  560 </v>
          </cell>
          <cell r="E2762">
            <v>3</v>
          </cell>
          <cell r="F2762" t="str">
            <v>DISTRITO - 3</v>
          </cell>
          <cell r="G2762" t="str">
            <v>RI-08</v>
          </cell>
          <cell r="H2762">
            <v>70000</v>
          </cell>
          <cell r="I2762">
            <v>70000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2</v>
          </cell>
          <cell r="R2762" t="str">
            <v>OBRAS Y MEDIO AMBIENTE</v>
          </cell>
          <cell r="S2762">
            <v>18</v>
          </cell>
          <cell r="T2762" t="str">
            <v>CONSTRUCCION Y MANTENIMIENTO DE CAMINOS VECINALES</v>
          </cell>
          <cell r="U2762">
            <v>1</v>
          </cell>
          <cell r="V2762" t="str">
            <v>NUEVOS - 2008</v>
          </cell>
          <cell r="W2762">
            <v>3379</v>
          </cell>
        </row>
        <row r="2763">
          <cell r="B2763" t="str">
            <v>B05-19447-00000</v>
          </cell>
          <cell r="C2763" t="str">
            <v>REMODELACION PLAZA PRINCIPAL "SIMON BOLIVAR"</v>
          </cell>
          <cell r="D2763" t="str">
            <v xml:space="preserve">VILLA ADELA PLAN  560 </v>
          </cell>
          <cell r="E2763">
            <v>3</v>
          </cell>
          <cell r="F2763" t="str">
            <v>DISTRITO - 3</v>
          </cell>
          <cell r="G2763" t="str">
            <v>RI-08</v>
          </cell>
          <cell r="H2763">
            <v>286031</v>
          </cell>
          <cell r="I2763">
            <v>286031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2</v>
          </cell>
          <cell r="R2763" t="str">
            <v>OBRAS Y MEDIO AMBIENTE</v>
          </cell>
          <cell r="S2763">
            <v>12</v>
          </cell>
          <cell r="T2763" t="str">
            <v>INFRAESTRUCTURA URBANA Y RURAL</v>
          </cell>
          <cell r="U2763">
            <v>1</v>
          </cell>
          <cell r="V2763" t="str">
            <v>NUEVOS - 2008</v>
          </cell>
          <cell r="W2763">
            <v>3380</v>
          </cell>
        </row>
        <row r="2764">
          <cell r="B2764" t="str">
            <v>B05-19187-00000</v>
          </cell>
          <cell r="C2764" t="str">
            <v>ENLOSETADO CALLES  CHAYANTA Y AMADOR NERUN</v>
          </cell>
          <cell r="D2764" t="str">
            <v xml:space="preserve">VILLA ADELA PLAN 145 </v>
          </cell>
          <cell r="E2764">
            <v>3</v>
          </cell>
          <cell r="F2764" t="str">
            <v>DISTRITO - 3</v>
          </cell>
          <cell r="G2764" t="str">
            <v>RI-08</v>
          </cell>
          <cell r="H2764">
            <v>110969</v>
          </cell>
          <cell r="I2764">
            <v>110969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2</v>
          </cell>
          <cell r="R2764" t="str">
            <v>OBRAS Y MEDIO AMBIENTE</v>
          </cell>
          <cell r="S2764">
            <v>18</v>
          </cell>
          <cell r="T2764" t="str">
            <v>CONSTRUCCION Y MANTENIMIENTO DE CAMINOS VECINALES</v>
          </cell>
          <cell r="U2764">
            <v>1</v>
          </cell>
          <cell r="V2764" t="str">
            <v>NUEVOS - 2008</v>
          </cell>
          <cell r="W2764">
            <v>3381</v>
          </cell>
        </row>
        <row r="2765">
          <cell r="B2765" t="str">
            <v>B05-18205-00000</v>
          </cell>
          <cell r="C2765" t="str">
            <v>CONSTRUCCION CANCHA MINIFUTBOL</v>
          </cell>
          <cell r="D2765" t="str">
            <v>VILLA ADELA YUNGUYO</v>
          </cell>
          <cell r="E2765">
            <v>3</v>
          </cell>
          <cell r="F2765" t="str">
            <v>DISTRITO - 3</v>
          </cell>
          <cell r="G2765" t="str">
            <v>RI-08</v>
          </cell>
          <cell r="H2765">
            <v>241007</v>
          </cell>
          <cell r="I2765">
            <v>222807</v>
          </cell>
          <cell r="J2765">
            <v>18200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2</v>
          </cell>
          <cell r="R2765" t="str">
            <v>OBRAS Y MEDIO AMBIENTE</v>
          </cell>
          <cell r="S2765">
            <v>12</v>
          </cell>
          <cell r="T2765" t="str">
            <v>INFRAESTRUCTURA URBANA Y RURAL</v>
          </cell>
          <cell r="U2765">
            <v>1</v>
          </cell>
          <cell r="V2765" t="str">
            <v>NUEVOS - 2008</v>
          </cell>
          <cell r="W2765">
            <v>3382</v>
          </cell>
        </row>
        <row r="2766">
          <cell r="B2766" t="str">
            <v>B05-18444-00000</v>
          </cell>
          <cell r="C2766" t="str">
            <v>CONSTRUCCION PARQUE INFANTIL</v>
          </cell>
          <cell r="D2766" t="str">
            <v>VILLA AIDITA</v>
          </cell>
          <cell r="E2766">
            <v>3</v>
          </cell>
          <cell r="F2766" t="str">
            <v>DISTRITO - 3</v>
          </cell>
          <cell r="G2766" t="str">
            <v>RI-08</v>
          </cell>
          <cell r="H2766">
            <v>48000</v>
          </cell>
          <cell r="I2766">
            <v>48000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2</v>
          </cell>
          <cell r="R2766" t="str">
            <v>OBRAS Y MEDIO AMBIENTE</v>
          </cell>
          <cell r="S2766">
            <v>12</v>
          </cell>
          <cell r="T2766" t="str">
            <v>INFRAESTRUCTURA URBANA Y RURAL</v>
          </cell>
          <cell r="U2766">
            <v>1</v>
          </cell>
          <cell r="V2766" t="str">
            <v>NUEVOS - 2008</v>
          </cell>
          <cell r="W2766">
            <v>3383</v>
          </cell>
        </row>
        <row r="2767">
          <cell r="B2767" t="str">
            <v>B05-18113-00000</v>
          </cell>
          <cell r="C2767" t="str">
            <v>ASFALTADO  CALLE 7- LUIS DE VELASCO (PREINVERSION)</v>
          </cell>
          <cell r="D2767" t="str">
            <v>VILLA ALEMANIA</v>
          </cell>
          <cell r="E2767">
            <v>3</v>
          </cell>
          <cell r="F2767" t="str">
            <v>DISTRITO - 3</v>
          </cell>
          <cell r="G2767" t="str">
            <v>RI-08</v>
          </cell>
          <cell r="H2767">
            <v>20000</v>
          </cell>
          <cell r="I2767">
            <v>20000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2</v>
          </cell>
          <cell r="R2767" t="str">
            <v>OBRAS Y MEDIO AMBIENTE</v>
          </cell>
          <cell r="S2767">
            <v>18</v>
          </cell>
          <cell r="T2767" t="str">
            <v>CONSTRUCCION Y MANTENIMIENTO DE CAMINOS VECINALES</v>
          </cell>
          <cell r="U2767">
            <v>1</v>
          </cell>
          <cell r="V2767" t="str">
            <v>NUEVOS - 2008</v>
          </cell>
          <cell r="W2767">
            <v>3384</v>
          </cell>
        </row>
        <row r="2768">
          <cell r="B2768" t="str">
            <v>B05-18477-00000</v>
          </cell>
          <cell r="C2768" t="str">
            <v>CONSTRUCCION PLAZUELA CALLE 17</v>
          </cell>
          <cell r="D2768" t="str">
            <v>VILLA ALEMANIA</v>
          </cell>
          <cell r="E2768">
            <v>3</v>
          </cell>
          <cell r="F2768" t="str">
            <v>DISTRITO - 3</v>
          </cell>
          <cell r="G2768" t="str">
            <v>RI-08</v>
          </cell>
          <cell r="H2768">
            <v>154397</v>
          </cell>
          <cell r="I2768">
            <v>154397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2</v>
          </cell>
          <cell r="R2768" t="str">
            <v>OBRAS Y MEDIO AMBIENTE</v>
          </cell>
          <cell r="S2768">
            <v>12</v>
          </cell>
          <cell r="T2768" t="str">
            <v>INFRAESTRUCTURA URBANA Y RURAL</v>
          </cell>
          <cell r="U2768">
            <v>1</v>
          </cell>
          <cell r="V2768" t="str">
            <v>NUEVOS - 2008</v>
          </cell>
          <cell r="W2768">
            <v>3385</v>
          </cell>
        </row>
        <row r="2769">
          <cell r="B2769" t="str">
            <v>B05-18810-00000</v>
          </cell>
          <cell r="C2769" t="str">
            <v>DOTACION DE MATERIALES DE CONSTRUCCION PARA ENLOSETADO CALLES 13, 20 Y 22</v>
          </cell>
          <cell r="D2769" t="str">
            <v>VILLA ALEMANIA</v>
          </cell>
          <cell r="E2769">
            <v>3</v>
          </cell>
          <cell r="F2769" t="str">
            <v>DISTRITO - 3</v>
          </cell>
          <cell r="G2769" t="str">
            <v>RI-08</v>
          </cell>
          <cell r="H2769">
            <v>487500</v>
          </cell>
          <cell r="I2769">
            <v>487500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2</v>
          </cell>
          <cell r="R2769" t="str">
            <v>OBRAS Y MEDIO AMBIENTE</v>
          </cell>
          <cell r="S2769">
            <v>18</v>
          </cell>
          <cell r="T2769" t="str">
            <v>CONSTRUCCION Y MANTENIMIENTO DE CAMINOS VECINALES</v>
          </cell>
          <cell r="U2769">
            <v>1</v>
          </cell>
          <cell r="V2769" t="str">
            <v>NUEVOS - 2008</v>
          </cell>
          <cell r="W2769">
            <v>3386</v>
          </cell>
        </row>
        <row r="2770">
          <cell r="B2770" t="str">
            <v>B05-18227-00000</v>
          </cell>
          <cell r="C2770" t="str">
            <v>CONSTRUCCION CENTRO ARTESANAL PARA LA CAPACITACION Y PRODUCCION</v>
          </cell>
          <cell r="D2770" t="str">
            <v>VILLA BOLIVAR "C"</v>
          </cell>
          <cell r="E2770">
            <v>3</v>
          </cell>
          <cell r="F2770" t="str">
            <v>DISTRITO - 3</v>
          </cell>
          <cell r="G2770" t="str">
            <v>RI-08</v>
          </cell>
          <cell r="H2770">
            <v>68765</v>
          </cell>
          <cell r="I2770">
            <v>68765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2</v>
          </cell>
          <cell r="R2770" t="str">
            <v>OBRAS Y MEDIO AMBIENTE</v>
          </cell>
          <cell r="S2770">
            <v>12</v>
          </cell>
          <cell r="T2770" t="str">
            <v>INFRAESTRUCTURA URBANA Y RURAL</v>
          </cell>
          <cell r="U2770">
            <v>1</v>
          </cell>
          <cell r="V2770" t="str">
            <v>NUEVOS - 2008</v>
          </cell>
          <cell r="W2770">
            <v>3387</v>
          </cell>
        </row>
        <row r="2771">
          <cell r="B2771" t="str">
            <v>B05-18208-00000</v>
          </cell>
          <cell r="C2771" t="str">
            <v>CONSTRUCCION CANCHA MULTIFUNCIONAL</v>
          </cell>
          <cell r="D2771" t="str">
            <v>VILLA CANDELARIA</v>
          </cell>
          <cell r="E2771">
            <v>3</v>
          </cell>
          <cell r="F2771" t="str">
            <v>DISTRITO - 3</v>
          </cell>
          <cell r="G2771" t="str">
            <v>RI-08</v>
          </cell>
          <cell r="H2771">
            <v>85000</v>
          </cell>
          <cell r="I2771">
            <v>85000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2</v>
          </cell>
          <cell r="R2771" t="str">
            <v>OBRAS Y MEDIO AMBIENTE</v>
          </cell>
          <cell r="S2771">
            <v>12</v>
          </cell>
          <cell r="T2771" t="str">
            <v>INFRAESTRUCTURA URBANA Y RURAL</v>
          </cell>
          <cell r="U2771">
            <v>1</v>
          </cell>
          <cell r="V2771" t="str">
            <v>NUEVOS - 2008</v>
          </cell>
          <cell r="W2771">
            <v>3388</v>
          </cell>
        </row>
        <row r="2772">
          <cell r="B2772" t="str">
            <v>B05-19177-00000</v>
          </cell>
          <cell r="C2772" t="str">
            <v>ENLOSETADO CALLE SAYHUANI</v>
          </cell>
          <cell r="D2772" t="str">
            <v>VILLA CANDELARIA</v>
          </cell>
          <cell r="E2772">
            <v>3</v>
          </cell>
          <cell r="F2772" t="str">
            <v>DISTRITO - 3</v>
          </cell>
          <cell r="G2772" t="str">
            <v>RI-08</v>
          </cell>
          <cell r="H2772">
            <v>40000</v>
          </cell>
          <cell r="I2772">
            <v>40000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2</v>
          </cell>
          <cell r="R2772" t="str">
            <v>OBRAS Y MEDIO AMBIENTE</v>
          </cell>
          <cell r="S2772">
            <v>18</v>
          </cell>
          <cell r="T2772" t="str">
            <v>CONSTRUCCION Y MANTENIMIENTO DE CAMINOS VECINALES</v>
          </cell>
          <cell r="U2772">
            <v>1</v>
          </cell>
          <cell r="V2772" t="str">
            <v>NUEVOS - 2008</v>
          </cell>
          <cell r="W2772">
            <v>3389</v>
          </cell>
        </row>
        <row r="2773">
          <cell r="B2773" t="str">
            <v>B05-18459-00000</v>
          </cell>
          <cell r="C2773" t="str">
            <v xml:space="preserve">CONSTRUCCION PLAZA   </v>
          </cell>
          <cell r="D2773" t="str">
            <v>VILLA COLQUIRI</v>
          </cell>
          <cell r="E2773">
            <v>3</v>
          </cell>
          <cell r="F2773" t="str">
            <v>DISTRITO - 3</v>
          </cell>
          <cell r="G2773" t="str">
            <v>RI-08</v>
          </cell>
          <cell r="H2773">
            <v>50942</v>
          </cell>
          <cell r="I2773">
            <v>50942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2</v>
          </cell>
          <cell r="R2773" t="str">
            <v>OBRAS Y MEDIO AMBIENTE</v>
          </cell>
          <cell r="S2773">
            <v>12</v>
          </cell>
          <cell r="T2773" t="str">
            <v>INFRAESTRUCTURA URBANA Y RURAL</v>
          </cell>
          <cell r="U2773">
            <v>1</v>
          </cell>
          <cell r="V2773" t="str">
            <v>NUEVOS - 2008</v>
          </cell>
          <cell r="W2773">
            <v>3390</v>
          </cell>
        </row>
        <row r="2774">
          <cell r="B2774" t="str">
            <v>B05-18209-00000</v>
          </cell>
          <cell r="C2774" t="str">
            <v>CONSTRUCCION CANCHA MULTIFUNCIONAL</v>
          </cell>
          <cell r="D2774" t="str">
            <v>VILLA DOLORES "F"</v>
          </cell>
          <cell r="E2774">
            <v>3</v>
          </cell>
          <cell r="F2774" t="str">
            <v>DISTRITO - 3</v>
          </cell>
          <cell r="G2774" t="str">
            <v>RI-08</v>
          </cell>
          <cell r="H2774">
            <v>81000</v>
          </cell>
          <cell r="I2774">
            <v>81000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2</v>
          </cell>
          <cell r="R2774" t="str">
            <v>OBRAS Y MEDIO AMBIENTE</v>
          </cell>
          <cell r="S2774">
            <v>12</v>
          </cell>
          <cell r="T2774" t="str">
            <v>INFRAESTRUCTURA URBANA Y RURAL</v>
          </cell>
          <cell r="U2774">
            <v>1</v>
          </cell>
          <cell r="V2774" t="str">
            <v>NUEVOS - 2008</v>
          </cell>
          <cell r="W2774">
            <v>3391</v>
          </cell>
        </row>
        <row r="2775">
          <cell r="B2775" t="str">
            <v>B05-19124-00000</v>
          </cell>
          <cell r="C2775" t="str">
            <v>ENLOSETADO CALLE B, 4 Y A</v>
          </cell>
          <cell r="D2775" t="str">
            <v xml:space="preserve">VILLA DOLORES "F"  </v>
          </cell>
          <cell r="E2775">
            <v>3</v>
          </cell>
          <cell r="F2775" t="str">
            <v>DISTRITO - 3</v>
          </cell>
          <cell r="G2775" t="str">
            <v>RI-08</v>
          </cell>
          <cell r="H2775">
            <v>382311</v>
          </cell>
          <cell r="I2775">
            <v>382311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2</v>
          </cell>
          <cell r="R2775" t="str">
            <v>OBRAS Y MEDIO AMBIENTE</v>
          </cell>
          <cell r="S2775">
            <v>18</v>
          </cell>
          <cell r="T2775" t="str">
            <v>CONSTRUCCION Y MANTENIMIENTO DE CAMINOS VECINALES</v>
          </cell>
          <cell r="U2775">
            <v>1</v>
          </cell>
          <cell r="V2775" t="str">
            <v>NUEVOS - 2008</v>
          </cell>
          <cell r="W2775">
            <v>3392</v>
          </cell>
        </row>
        <row r="2776">
          <cell r="B2776" t="str">
            <v>B05-19052-00000</v>
          </cell>
          <cell r="C2776" t="str">
            <v>ENLOSETADO AV. ANTONIO GALLARDO</v>
          </cell>
          <cell r="D2776" t="str">
            <v>VILLA DOLORES "F" SECTOR FRANZ TAMAYO - LA PRIMERA</v>
          </cell>
          <cell r="E2776">
            <v>3</v>
          </cell>
          <cell r="F2776" t="str">
            <v>DISTRITO - 3</v>
          </cell>
          <cell r="G2776" t="str">
            <v>RI-08</v>
          </cell>
          <cell r="H2776">
            <v>319850</v>
          </cell>
          <cell r="I2776">
            <v>319850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2</v>
          </cell>
          <cell r="R2776" t="str">
            <v>OBRAS Y MEDIO AMBIENTE</v>
          </cell>
          <cell r="S2776">
            <v>18</v>
          </cell>
          <cell r="T2776" t="str">
            <v>CONSTRUCCION Y MANTENIMIENTO DE CAMINOS VECINALES</v>
          </cell>
          <cell r="U2776">
            <v>1</v>
          </cell>
          <cell r="V2776" t="str">
            <v>NUEVOS - 2008</v>
          </cell>
          <cell r="W2776">
            <v>3393</v>
          </cell>
        </row>
        <row r="2777">
          <cell r="B2777" t="str">
            <v>B05-19222-00000</v>
          </cell>
          <cell r="C2777" t="str">
            <v>ENLOSETADO CALLES MARGARITAS Y PONCIANO MAMANI</v>
          </cell>
          <cell r="D2777" t="str">
            <v>VILLA ESTHER</v>
          </cell>
          <cell r="E2777">
            <v>3</v>
          </cell>
          <cell r="F2777" t="str">
            <v>DISTRITO - 3</v>
          </cell>
          <cell r="G2777" t="str">
            <v>RI-08</v>
          </cell>
          <cell r="H2777">
            <v>79386</v>
          </cell>
          <cell r="I2777">
            <v>79386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2</v>
          </cell>
          <cell r="R2777" t="str">
            <v>OBRAS Y MEDIO AMBIENTE</v>
          </cell>
          <cell r="S2777">
            <v>18</v>
          </cell>
          <cell r="T2777" t="str">
            <v>CONSTRUCCION Y MANTENIMIENTO DE CAMINOS VECINALES</v>
          </cell>
          <cell r="U2777">
            <v>1</v>
          </cell>
          <cell r="V2777" t="str">
            <v>NUEVOS - 2008</v>
          </cell>
          <cell r="W2777">
            <v>3394</v>
          </cell>
        </row>
        <row r="2778">
          <cell r="B2778" t="str">
            <v>B05-18756-00000</v>
          </cell>
          <cell r="C2778" t="str">
            <v>DOTACION DE MATERIALES DE CONSTRUCCION PARA CORDONES DE ACERA</v>
          </cell>
          <cell r="D2778" t="str">
            <v>VILLA NATIVIDAD</v>
          </cell>
          <cell r="E2778">
            <v>3</v>
          </cell>
          <cell r="F2778" t="str">
            <v>DISTRITO - 3</v>
          </cell>
          <cell r="G2778" t="str">
            <v>RI-08</v>
          </cell>
          <cell r="H2778">
            <v>53496</v>
          </cell>
          <cell r="I2778">
            <v>53496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2</v>
          </cell>
          <cell r="R2778" t="str">
            <v>OBRAS Y MEDIO AMBIENTE</v>
          </cell>
          <cell r="S2778">
            <v>18</v>
          </cell>
          <cell r="T2778" t="str">
            <v>CONSTRUCCION Y MANTENIMIENTO DE CAMINOS VECINALES</v>
          </cell>
          <cell r="U2778">
            <v>1</v>
          </cell>
          <cell r="V2778" t="str">
            <v>NUEVOS - 2008</v>
          </cell>
          <cell r="W2778">
            <v>3395</v>
          </cell>
        </row>
        <row r="2779">
          <cell r="B2779" t="str">
            <v>B05-18814-00000</v>
          </cell>
          <cell r="C2779" t="str">
            <v>DOTACION DE MATERIALES DE CONSTRUCCION PARA ENLOSETADO CALLES AYATA, CARABUCO (COMPLEMENTACION)</v>
          </cell>
          <cell r="D2779" t="str">
            <v>VILLA PRIMAVERA</v>
          </cell>
          <cell r="E2779">
            <v>3</v>
          </cell>
          <cell r="F2779" t="str">
            <v>DISTRITO - 3</v>
          </cell>
          <cell r="G2779" t="str">
            <v>RI-08</v>
          </cell>
          <cell r="H2779">
            <v>229451</v>
          </cell>
          <cell r="I2779">
            <v>229451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2</v>
          </cell>
          <cell r="R2779" t="str">
            <v>OBRAS Y MEDIO AMBIENTE</v>
          </cell>
          <cell r="S2779">
            <v>18</v>
          </cell>
          <cell r="T2779" t="str">
            <v>CONSTRUCCION Y MANTENIMIENTO DE CAMINOS VECINALES</v>
          </cell>
          <cell r="U2779">
            <v>1</v>
          </cell>
          <cell r="V2779" t="str">
            <v>NUEVOS - 2008</v>
          </cell>
          <cell r="W2779">
            <v>3396</v>
          </cell>
        </row>
        <row r="2780">
          <cell r="B2780" t="str">
            <v>B05-18173-00000</v>
          </cell>
          <cell r="C2780" t="str">
            <v>CONSTRUCCION TINGLADO (FASE IV)</v>
          </cell>
          <cell r="D2780" t="str">
            <v>16 DE FEBRERO CONSTRUCTOR</v>
          </cell>
          <cell r="E2780">
            <v>4</v>
          </cell>
          <cell r="F2780" t="str">
            <v>DISTRITO - 4</v>
          </cell>
          <cell r="G2780" t="str">
            <v>RI-08</v>
          </cell>
          <cell r="H2780">
            <v>99999</v>
          </cell>
          <cell r="I2780">
            <v>99999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2</v>
          </cell>
          <cell r="R2780" t="str">
            <v>OBRAS Y MEDIO AMBIENTE</v>
          </cell>
          <cell r="S2780">
            <v>12</v>
          </cell>
          <cell r="T2780" t="str">
            <v>INFRAESTRUCTURA URBANA Y RURAL</v>
          </cell>
          <cell r="U2780">
            <v>1</v>
          </cell>
          <cell r="V2780" t="str">
            <v>NUEVOS - 2008</v>
          </cell>
          <cell r="W2780">
            <v>3397</v>
          </cell>
        </row>
        <row r="2781">
          <cell r="B2781" t="str">
            <v>B05-19224-00000</v>
          </cell>
          <cell r="C2781" t="str">
            <v>ENLOSETADO CALLES PUERTO GUAQUI  Y FLORIDA</v>
          </cell>
          <cell r="D2781" t="str">
            <v>16 DE FEBRERO CONSTRUCTOR</v>
          </cell>
          <cell r="E2781">
            <v>4</v>
          </cell>
          <cell r="F2781" t="str">
            <v>DISTRITO - 4</v>
          </cell>
          <cell r="G2781" t="str">
            <v>RI-08</v>
          </cell>
          <cell r="H2781">
            <v>124000</v>
          </cell>
          <cell r="I2781">
            <v>68137</v>
          </cell>
          <cell r="J2781">
            <v>5863</v>
          </cell>
          <cell r="K2781">
            <v>50000</v>
          </cell>
          <cell r="L2781">
            <v>0</v>
          </cell>
          <cell r="M2781">
            <v>0</v>
          </cell>
          <cell r="N2781">
            <v>50000</v>
          </cell>
          <cell r="O2781">
            <v>0</v>
          </cell>
          <cell r="P2781">
            <v>0</v>
          </cell>
          <cell r="Q2781">
            <v>2</v>
          </cell>
          <cell r="R2781" t="str">
            <v>OBRAS Y MEDIO AMBIENTE</v>
          </cell>
          <cell r="S2781">
            <v>18</v>
          </cell>
          <cell r="T2781" t="str">
            <v>CONSTRUCCION Y MANTENIMIENTO DE CAMINOS VECINALES</v>
          </cell>
          <cell r="U2781">
            <v>1</v>
          </cell>
          <cell r="V2781" t="str">
            <v>NUEVOS - 2008</v>
          </cell>
          <cell r="W2781">
            <v>3398</v>
          </cell>
        </row>
        <row r="2782">
          <cell r="B2782" t="str">
            <v>B05-19389-00000</v>
          </cell>
          <cell r="C2782" t="str">
            <v>MEJORAMIENTO SEDE SOCIAL (PISO + MURO)</v>
          </cell>
          <cell r="D2782" t="str">
            <v>16 DE FEBRERO CONSTRUCTOR</v>
          </cell>
          <cell r="E2782">
            <v>4</v>
          </cell>
          <cell r="F2782" t="str">
            <v>DISTRITO - 4</v>
          </cell>
          <cell r="G2782" t="str">
            <v>RI-08</v>
          </cell>
          <cell r="H2782">
            <v>46165</v>
          </cell>
          <cell r="I2782">
            <v>0</v>
          </cell>
          <cell r="J2782">
            <v>46165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2</v>
          </cell>
          <cell r="R2782" t="str">
            <v>OBRAS Y MEDIO AMBIENTE</v>
          </cell>
          <cell r="S2782">
            <v>12</v>
          </cell>
          <cell r="T2782" t="str">
            <v>INFRAESTRUCTURA URBANA Y RURAL</v>
          </cell>
          <cell r="U2782">
            <v>1</v>
          </cell>
          <cell r="V2782" t="str">
            <v>NUEVOS - 2008</v>
          </cell>
          <cell r="W2782">
            <v>3399</v>
          </cell>
        </row>
        <row r="2783">
          <cell r="B2783" t="str">
            <v>B05-18166-00000</v>
          </cell>
          <cell r="C2783" t="str">
            <v>CONSTRUCCIÓN PLAZA AREA 3 (CONCLUSIÓN)</v>
          </cell>
          <cell r="D2783" t="str">
            <v>16 DE FEBRERO FABRILES</v>
          </cell>
          <cell r="E2783">
            <v>4</v>
          </cell>
          <cell r="F2783" t="str">
            <v>DISTRITO - 4</v>
          </cell>
          <cell r="G2783" t="str">
            <v>RI-08</v>
          </cell>
          <cell r="H2783">
            <v>246039</v>
          </cell>
          <cell r="I2783">
            <v>246039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2</v>
          </cell>
          <cell r="R2783" t="str">
            <v>OBRAS Y MEDIO AMBIENTE</v>
          </cell>
          <cell r="S2783">
            <v>12</v>
          </cell>
          <cell r="T2783" t="str">
            <v>INFRAESTRUCTURA URBANA Y RURAL</v>
          </cell>
          <cell r="U2783">
            <v>1</v>
          </cell>
          <cell r="V2783" t="str">
            <v>NUEVOS - 2008</v>
          </cell>
          <cell r="W2783">
            <v>3400</v>
          </cell>
        </row>
        <row r="2784">
          <cell r="B2784" t="str">
            <v>B05-18201-00000</v>
          </cell>
          <cell r="C2784" t="str">
            <v xml:space="preserve">CONSTRUCCIÓN CANCHA DE FUTSAL  </v>
          </cell>
          <cell r="D2784" t="str">
            <v>16 DE FEBRERO FABRILES</v>
          </cell>
          <cell r="E2784">
            <v>4</v>
          </cell>
          <cell r="F2784" t="str">
            <v>DISTRITO - 4</v>
          </cell>
          <cell r="G2784" t="str">
            <v>RI-08</v>
          </cell>
          <cell r="H2784">
            <v>43000</v>
          </cell>
          <cell r="I2784">
            <v>0</v>
          </cell>
          <cell r="J2784">
            <v>43000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2</v>
          </cell>
          <cell r="R2784" t="str">
            <v>OBRAS Y MEDIO AMBIENTE</v>
          </cell>
          <cell r="S2784">
            <v>12</v>
          </cell>
          <cell r="T2784" t="str">
            <v>INFRAESTRUCTURA URBANA Y RURAL</v>
          </cell>
          <cell r="U2784">
            <v>1</v>
          </cell>
          <cell r="V2784" t="str">
            <v>NUEVOS - 2008</v>
          </cell>
          <cell r="W2784">
            <v>3401</v>
          </cell>
        </row>
        <row r="2785">
          <cell r="B2785" t="str">
            <v>B05-18202-00000</v>
          </cell>
          <cell r="C2785" t="str">
            <v>CONSTRUCCIÓN CANCHA DE FUTSAL  AREA VERDE No 2</v>
          </cell>
          <cell r="D2785" t="str">
            <v>16 DE FEBRERO FABRILES</v>
          </cell>
          <cell r="E2785">
            <v>4</v>
          </cell>
          <cell r="F2785" t="str">
            <v>DISTRITO - 4</v>
          </cell>
          <cell r="G2785" t="str">
            <v>RI-08</v>
          </cell>
          <cell r="H2785">
            <v>43094</v>
          </cell>
          <cell r="I2785">
            <v>0</v>
          </cell>
          <cell r="J2785">
            <v>43094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2</v>
          </cell>
          <cell r="R2785" t="str">
            <v>OBRAS Y MEDIO AMBIENTE</v>
          </cell>
          <cell r="S2785">
            <v>12</v>
          </cell>
          <cell r="T2785" t="str">
            <v>INFRAESTRUCTURA URBANA Y RURAL</v>
          </cell>
          <cell r="U2785">
            <v>1</v>
          </cell>
          <cell r="V2785" t="str">
            <v>NUEVOS - 2008</v>
          </cell>
          <cell r="W2785">
            <v>3402</v>
          </cell>
        </row>
        <row r="2786">
          <cell r="B2786" t="str">
            <v>B05-19097-00000</v>
          </cell>
          <cell r="C2786" t="str">
            <v>ENLOSETADO CALLE 18 DE MAYO (CONCLUSIÓN)</v>
          </cell>
          <cell r="D2786" t="str">
            <v>16 DE FEBRERO FABRILES</v>
          </cell>
          <cell r="E2786">
            <v>4</v>
          </cell>
          <cell r="F2786" t="str">
            <v>DISTRITO - 4</v>
          </cell>
          <cell r="G2786" t="str">
            <v>RI-08</v>
          </cell>
          <cell r="H2786">
            <v>115000</v>
          </cell>
          <cell r="I2786">
            <v>65000</v>
          </cell>
          <cell r="J2786">
            <v>0</v>
          </cell>
          <cell r="K2786">
            <v>50000</v>
          </cell>
          <cell r="L2786">
            <v>0</v>
          </cell>
          <cell r="M2786">
            <v>0</v>
          </cell>
          <cell r="N2786">
            <v>50000</v>
          </cell>
          <cell r="O2786">
            <v>0</v>
          </cell>
          <cell r="P2786">
            <v>0</v>
          </cell>
          <cell r="Q2786">
            <v>2</v>
          </cell>
          <cell r="R2786" t="str">
            <v>OBRAS Y MEDIO AMBIENTE</v>
          </cell>
          <cell r="S2786">
            <v>18</v>
          </cell>
          <cell r="T2786" t="str">
            <v>CONSTRUCCION Y MANTENIMIENTO DE CAMINOS VECINALES</v>
          </cell>
          <cell r="U2786">
            <v>1</v>
          </cell>
          <cell r="V2786" t="str">
            <v>NUEVOS - 2008</v>
          </cell>
          <cell r="W2786">
            <v>3403</v>
          </cell>
        </row>
        <row r="2787">
          <cell r="B2787" t="str">
            <v>B05-18226-00000</v>
          </cell>
          <cell r="C2787" t="str">
            <v>CONSTRUCCIÓN CENTRO ARTESANAL PARA LA CAPACITACION Y LA PRODUCCION</v>
          </cell>
          <cell r="D2787" t="str">
            <v>23 DE MARZO</v>
          </cell>
          <cell r="E2787">
            <v>4</v>
          </cell>
          <cell r="F2787" t="str">
            <v>DISTRITO - 4</v>
          </cell>
          <cell r="G2787" t="str">
            <v>RI-08</v>
          </cell>
          <cell r="H2787">
            <v>60715</v>
          </cell>
          <cell r="I2787">
            <v>0</v>
          </cell>
          <cell r="J2787">
            <v>60715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2</v>
          </cell>
          <cell r="R2787" t="str">
            <v>OBRAS Y MEDIO AMBIENTE</v>
          </cell>
          <cell r="S2787">
            <v>12</v>
          </cell>
          <cell r="T2787" t="str">
            <v>INFRAESTRUCTURA URBANA Y RURAL</v>
          </cell>
          <cell r="U2787">
            <v>1</v>
          </cell>
          <cell r="V2787" t="str">
            <v>NUEVOS - 2008</v>
          </cell>
          <cell r="W2787">
            <v>3404</v>
          </cell>
        </row>
        <row r="2788">
          <cell r="B2788" t="str">
            <v>B05-18577-00000</v>
          </cell>
          <cell r="C2788" t="str">
            <v>DOTACION DE CEMENTO PARA CONSTRUCCION DE CUNETAS VARIAS CALLES</v>
          </cell>
          <cell r="D2788" t="str">
            <v>23 DE MARZO</v>
          </cell>
          <cell r="E2788">
            <v>4</v>
          </cell>
          <cell r="F2788" t="str">
            <v>DISTRITO - 4</v>
          </cell>
          <cell r="G2788" t="str">
            <v>RI-08</v>
          </cell>
          <cell r="H2788">
            <v>5000</v>
          </cell>
          <cell r="I2788">
            <v>4540</v>
          </cell>
          <cell r="J2788">
            <v>460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2</v>
          </cell>
          <cell r="R2788" t="str">
            <v>OBRAS Y MEDIO AMBIENTE</v>
          </cell>
          <cell r="S2788">
            <v>18</v>
          </cell>
          <cell r="T2788" t="str">
            <v>CONSTRUCCION Y MANTENIMIENTO DE CAMINOS VECINALES</v>
          </cell>
          <cell r="U2788">
            <v>1</v>
          </cell>
          <cell r="V2788" t="str">
            <v>NUEVOS - 2008</v>
          </cell>
          <cell r="W2788">
            <v>3405</v>
          </cell>
        </row>
        <row r="2789">
          <cell r="B2789" t="str">
            <v>B05-18606-00000</v>
          </cell>
          <cell r="C2789" t="str">
            <v>DOTACION DE LOSETAS (CERAMICAS)  CALLES CHILILAYA (FASE II), PASAJE QUILLACAS, CALLE JOSE MANUEL MEMELLI Y CONTORNO PLAZA CALAMA</v>
          </cell>
          <cell r="D2789" t="str">
            <v>23 DE MARZO</v>
          </cell>
          <cell r="E2789">
            <v>4</v>
          </cell>
          <cell r="F2789" t="str">
            <v>DISTRITO - 4</v>
          </cell>
          <cell r="G2789" t="str">
            <v>RI-08</v>
          </cell>
          <cell r="H2789">
            <v>151000</v>
          </cell>
          <cell r="I2789">
            <v>151000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2</v>
          </cell>
          <cell r="R2789" t="str">
            <v>OBRAS Y MEDIO AMBIENTE</v>
          </cell>
          <cell r="S2789">
            <v>18</v>
          </cell>
          <cell r="T2789" t="str">
            <v>CONSTRUCCION Y MANTENIMIENTO DE CAMINOS VECINALES</v>
          </cell>
          <cell r="U2789">
            <v>1</v>
          </cell>
          <cell r="V2789" t="str">
            <v>NUEVOS - 2008</v>
          </cell>
          <cell r="W2789">
            <v>3406</v>
          </cell>
        </row>
        <row r="2790">
          <cell r="B2790" t="str">
            <v>B05-18607-00000</v>
          </cell>
          <cell r="C2790" t="str">
            <v>DOTACION DE LOSETAS (CERAMICAS) CALLES TOPATER, "W" Y CONTORNO PLAZA TRIANGULAR</v>
          </cell>
          <cell r="D2790" t="str">
            <v>23 DE MARZO</v>
          </cell>
          <cell r="E2790">
            <v>4</v>
          </cell>
          <cell r="F2790" t="str">
            <v>DISTRITO - 4</v>
          </cell>
          <cell r="G2790" t="str">
            <v>RI-08</v>
          </cell>
          <cell r="H2790">
            <v>101000</v>
          </cell>
          <cell r="I2790">
            <v>101000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2</v>
          </cell>
          <cell r="R2790" t="str">
            <v>OBRAS Y MEDIO AMBIENTE</v>
          </cell>
          <cell r="S2790">
            <v>18</v>
          </cell>
          <cell r="T2790" t="str">
            <v>CONSTRUCCION Y MANTENIMIENTO DE CAMINOS VECINALES</v>
          </cell>
          <cell r="U2790">
            <v>1</v>
          </cell>
          <cell r="V2790" t="str">
            <v>NUEVOS - 2008</v>
          </cell>
          <cell r="W2790">
            <v>3407</v>
          </cell>
        </row>
        <row r="2791">
          <cell r="B2791" t="str">
            <v>B05-18791-00000</v>
          </cell>
          <cell r="C2791" t="str">
            <v>DOTACION DE MATERIALES DE CONSTRUCCION PARA ENLOSETADO CALLE JANKHU LAYME (CONCLUSION)</v>
          </cell>
          <cell r="D2791" t="str">
            <v>25 DE JULIO RIO SECO</v>
          </cell>
          <cell r="E2791">
            <v>4</v>
          </cell>
          <cell r="F2791" t="str">
            <v>DISTRITO - 4</v>
          </cell>
          <cell r="G2791" t="str">
            <v>RI-08</v>
          </cell>
          <cell r="H2791">
            <v>47000</v>
          </cell>
          <cell r="I2791">
            <v>47000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2</v>
          </cell>
          <cell r="R2791" t="str">
            <v>OBRAS Y MEDIO AMBIENTE</v>
          </cell>
          <cell r="S2791">
            <v>18</v>
          </cell>
          <cell r="T2791" t="str">
            <v>CONSTRUCCION Y MANTENIMIENTO DE CAMINOS VECINALES</v>
          </cell>
          <cell r="U2791">
            <v>1</v>
          </cell>
          <cell r="V2791" t="str">
            <v>NUEVOS - 2008</v>
          </cell>
          <cell r="W2791">
            <v>3408</v>
          </cell>
        </row>
        <row r="2792">
          <cell r="B2792" t="str">
            <v>B05-18794-00000</v>
          </cell>
          <cell r="C2792" t="str">
            <v>DOTACION DE MATERIALES DE CONSTRUCCION PARA ENLOSETADO CALLE KELKA</v>
          </cell>
          <cell r="D2792" t="str">
            <v>25 DE JULIO RIO SECO</v>
          </cell>
          <cell r="E2792">
            <v>4</v>
          </cell>
          <cell r="F2792" t="str">
            <v>DISTRITO - 4</v>
          </cell>
          <cell r="G2792" t="str">
            <v>RI-08</v>
          </cell>
          <cell r="H2792">
            <v>176000</v>
          </cell>
          <cell r="I2792">
            <v>176000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2</v>
          </cell>
          <cell r="R2792" t="str">
            <v>OBRAS Y MEDIO AMBIENTE</v>
          </cell>
          <cell r="S2792">
            <v>18</v>
          </cell>
          <cell r="T2792" t="str">
            <v>CONSTRUCCION Y MANTENIMIENTO DE CAMINOS VECINALES</v>
          </cell>
          <cell r="U2792">
            <v>1</v>
          </cell>
          <cell r="V2792" t="str">
            <v>NUEVOS - 2008</v>
          </cell>
          <cell r="W2792">
            <v>3409</v>
          </cell>
        </row>
        <row r="2793">
          <cell r="B2793" t="str">
            <v>B05-18689-00000</v>
          </cell>
          <cell r="C2793" t="str">
            <v xml:space="preserve">DOTACION DE LUMINARIAS  </v>
          </cell>
          <cell r="D2793" t="str">
            <v>6 DE AGOSTO</v>
          </cell>
          <cell r="E2793">
            <v>4</v>
          </cell>
          <cell r="F2793" t="str">
            <v>DISTRITO - 4</v>
          </cell>
          <cell r="G2793" t="str">
            <v>RI-08</v>
          </cell>
          <cell r="H2793">
            <v>15000</v>
          </cell>
          <cell r="I2793">
            <v>15000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2</v>
          </cell>
          <cell r="R2793" t="str">
            <v>OBRAS Y MEDIO AMBIENTE</v>
          </cell>
          <cell r="S2793">
            <v>17</v>
          </cell>
          <cell r="T2793" t="str">
            <v>ALUMBRADO PUBLICO</v>
          </cell>
          <cell r="U2793">
            <v>1</v>
          </cell>
          <cell r="V2793" t="str">
            <v>NUEVOS - 2008</v>
          </cell>
          <cell r="W2793">
            <v>3410</v>
          </cell>
        </row>
        <row r="2794">
          <cell r="B2794" t="str">
            <v>B05-19273-00000</v>
          </cell>
          <cell r="C2794" t="str">
            <v xml:space="preserve">ENMALLADO CANCHA JUANCITO PINTO </v>
          </cell>
          <cell r="D2794" t="str">
            <v>6 DE AGOSTO</v>
          </cell>
          <cell r="E2794">
            <v>4</v>
          </cell>
          <cell r="F2794" t="str">
            <v>DISTRITO - 4</v>
          </cell>
          <cell r="G2794" t="str">
            <v>RI-08</v>
          </cell>
          <cell r="H2794">
            <v>54000</v>
          </cell>
          <cell r="I2794">
            <v>54000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2</v>
          </cell>
          <cell r="R2794" t="str">
            <v>OBRAS Y MEDIO AMBIENTE</v>
          </cell>
          <cell r="S2794">
            <v>12</v>
          </cell>
          <cell r="T2794" t="str">
            <v>INFRAESTRUCTURA URBANA Y RURAL</v>
          </cell>
          <cell r="U2794">
            <v>1</v>
          </cell>
          <cell r="V2794" t="str">
            <v>NUEVOS - 2008</v>
          </cell>
          <cell r="W2794">
            <v>3411</v>
          </cell>
        </row>
        <row r="2795">
          <cell r="B2795" t="str">
            <v>B05-19266-00000</v>
          </cell>
          <cell r="C2795" t="str">
            <v>ENLOSETADO PATIO  12  Y 13</v>
          </cell>
          <cell r="D2795" t="str">
            <v>6 DE MARZO (EX 9 DE ABRIL)</v>
          </cell>
          <cell r="E2795">
            <v>4</v>
          </cell>
          <cell r="F2795" t="str">
            <v>DISTRITO - 4</v>
          </cell>
          <cell r="G2795" t="str">
            <v>RI-08</v>
          </cell>
          <cell r="H2795">
            <v>56364</v>
          </cell>
          <cell r="I2795">
            <v>25511</v>
          </cell>
          <cell r="J2795">
            <v>10853</v>
          </cell>
          <cell r="K2795">
            <v>20000</v>
          </cell>
          <cell r="L2795">
            <v>0</v>
          </cell>
          <cell r="M2795">
            <v>0</v>
          </cell>
          <cell r="N2795">
            <v>20000</v>
          </cell>
          <cell r="O2795">
            <v>0</v>
          </cell>
          <cell r="P2795">
            <v>0</v>
          </cell>
          <cell r="Q2795">
            <v>2</v>
          </cell>
          <cell r="R2795" t="str">
            <v>OBRAS Y MEDIO AMBIENTE</v>
          </cell>
          <cell r="S2795">
            <v>18</v>
          </cell>
          <cell r="T2795" t="str">
            <v>CONSTRUCCION Y MANTENIMIENTO DE CAMINOS VECINALES</v>
          </cell>
          <cell r="U2795">
            <v>1</v>
          </cell>
          <cell r="V2795" t="str">
            <v>NUEVOS - 2008</v>
          </cell>
          <cell r="W2795">
            <v>3412</v>
          </cell>
        </row>
        <row r="2796">
          <cell r="B2796" t="str">
            <v>B05-19137-00000</v>
          </cell>
          <cell r="C2796" t="str">
            <v>ENLOSETADO CALLE GUADALQUIVIR (COMPLEMENTACION)</v>
          </cell>
          <cell r="D2796" t="str">
            <v>6 DE MARZO NORTE</v>
          </cell>
          <cell r="E2796">
            <v>4</v>
          </cell>
          <cell r="F2796" t="str">
            <v>DISTRITO - 4</v>
          </cell>
          <cell r="G2796" t="str">
            <v>RI-08</v>
          </cell>
          <cell r="H2796">
            <v>72595</v>
          </cell>
          <cell r="I2796">
            <v>52157</v>
          </cell>
          <cell r="J2796">
            <v>20438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2</v>
          </cell>
          <cell r="R2796" t="str">
            <v>OBRAS Y MEDIO AMBIENTE</v>
          </cell>
          <cell r="S2796">
            <v>18</v>
          </cell>
          <cell r="T2796" t="str">
            <v>CONSTRUCCION Y MANTENIMIENTO DE CAMINOS VECINALES</v>
          </cell>
          <cell r="U2796">
            <v>1</v>
          </cell>
          <cell r="V2796" t="str">
            <v>NUEVOS - 2008</v>
          </cell>
          <cell r="W2796">
            <v>3413</v>
          </cell>
        </row>
        <row r="2797">
          <cell r="B2797" t="str">
            <v>B05-19079-00000</v>
          </cell>
          <cell r="C2797" t="str">
            <v>ENLOSETADO CALLE "A"</v>
          </cell>
          <cell r="D2797" t="str">
            <v>AGUA DE LA VIDA</v>
          </cell>
          <cell r="E2797">
            <v>4</v>
          </cell>
          <cell r="F2797" t="str">
            <v>DISTRITO - 4</v>
          </cell>
          <cell r="G2797" t="str">
            <v>RI-08</v>
          </cell>
          <cell r="H2797">
            <v>35000</v>
          </cell>
          <cell r="I2797">
            <v>12494</v>
          </cell>
          <cell r="J2797">
            <v>2506</v>
          </cell>
          <cell r="K2797">
            <v>20000</v>
          </cell>
          <cell r="L2797">
            <v>0</v>
          </cell>
          <cell r="M2797">
            <v>0</v>
          </cell>
          <cell r="N2797">
            <v>20000</v>
          </cell>
          <cell r="O2797">
            <v>0</v>
          </cell>
          <cell r="P2797">
            <v>0</v>
          </cell>
          <cell r="Q2797">
            <v>2</v>
          </cell>
          <cell r="R2797" t="str">
            <v>OBRAS Y MEDIO AMBIENTE</v>
          </cell>
          <cell r="S2797">
            <v>18</v>
          </cell>
          <cell r="T2797" t="str">
            <v>CONSTRUCCION Y MANTENIMIENTO DE CAMINOS VECINALES</v>
          </cell>
          <cell r="U2797">
            <v>1</v>
          </cell>
          <cell r="V2797" t="str">
            <v>NUEVOS - 2008</v>
          </cell>
          <cell r="W2797">
            <v>3414</v>
          </cell>
        </row>
        <row r="2798">
          <cell r="B2798" t="str">
            <v>B05-19263-00000</v>
          </cell>
          <cell r="C2798" t="str">
            <v>ENLOSETADO PASAJE  "L"</v>
          </cell>
          <cell r="D2798" t="str">
            <v>AGUA DE LA VIDA</v>
          </cell>
          <cell r="E2798">
            <v>4</v>
          </cell>
          <cell r="F2798" t="str">
            <v>DISTRITO - 4</v>
          </cell>
          <cell r="G2798" t="str">
            <v>RI-08</v>
          </cell>
          <cell r="H2798">
            <v>5243</v>
          </cell>
          <cell r="I2798">
            <v>0</v>
          </cell>
          <cell r="J2798">
            <v>5243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2</v>
          </cell>
          <cell r="R2798" t="str">
            <v>OBRAS Y MEDIO AMBIENTE</v>
          </cell>
          <cell r="S2798">
            <v>18</v>
          </cell>
          <cell r="T2798" t="str">
            <v>CONSTRUCCION Y MANTENIMIENTO DE CAMINOS VECINALES</v>
          </cell>
          <cell r="U2798">
            <v>1</v>
          </cell>
          <cell r="V2798" t="str">
            <v>NUEVOS - 2008</v>
          </cell>
          <cell r="W2798">
            <v>3415</v>
          </cell>
        </row>
        <row r="2799">
          <cell r="B2799" t="str">
            <v>B05-18517-00000</v>
          </cell>
          <cell r="C2799" t="str">
            <v>CONSTRUCCIÓN SEDE SOCIAL (FASE III)</v>
          </cell>
          <cell r="D2799" t="str">
            <v>ANEXO 25 DE JULIO</v>
          </cell>
          <cell r="E2799">
            <v>4</v>
          </cell>
          <cell r="F2799" t="str">
            <v>DISTRITO - 4</v>
          </cell>
          <cell r="G2799" t="str">
            <v>RI-08</v>
          </cell>
          <cell r="H2799">
            <v>285246</v>
          </cell>
          <cell r="I2799">
            <v>230323</v>
          </cell>
          <cell r="J2799">
            <v>54923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2</v>
          </cell>
          <cell r="R2799" t="str">
            <v>OBRAS Y MEDIO AMBIENTE</v>
          </cell>
          <cell r="S2799">
            <v>12</v>
          </cell>
          <cell r="T2799" t="str">
            <v>INFRAESTRUCTURA URBANA Y RURAL</v>
          </cell>
          <cell r="U2799">
            <v>1</v>
          </cell>
          <cell r="V2799" t="str">
            <v>NUEVOS - 2008</v>
          </cell>
          <cell r="W2799">
            <v>3416</v>
          </cell>
        </row>
        <row r="2800">
          <cell r="B2800" t="str">
            <v>B05-19166-00000</v>
          </cell>
          <cell r="C2800" t="str">
            <v>ENLOSETADO CALLE QUIWIÑAL</v>
          </cell>
          <cell r="D2800" t="str">
            <v>ANEXO VILLA TUNARI</v>
          </cell>
          <cell r="E2800">
            <v>4</v>
          </cell>
          <cell r="F2800" t="str">
            <v>DISTRITO - 4</v>
          </cell>
          <cell r="G2800" t="str">
            <v>RI-08</v>
          </cell>
          <cell r="H2800">
            <v>173891</v>
          </cell>
          <cell r="I2800">
            <v>100409</v>
          </cell>
          <cell r="J2800">
            <v>33482</v>
          </cell>
          <cell r="K2800">
            <v>40000</v>
          </cell>
          <cell r="L2800">
            <v>0</v>
          </cell>
          <cell r="M2800">
            <v>0</v>
          </cell>
          <cell r="N2800">
            <v>40000</v>
          </cell>
          <cell r="O2800">
            <v>0</v>
          </cell>
          <cell r="P2800">
            <v>0</v>
          </cell>
          <cell r="Q2800">
            <v>2</v>
          </cell>
          <cell r="R2800" t="str">
            <v>OBRAS Y MEDIO AMBIENTE</v>
          </cell>
          <cell r="S2800">
            <v>18</v>
          </cell>
          <cell r="T2800" t="str">
            <v>CONSTRUCCION Y MANTENIMIENTO DE CAMINOS VECINALES</v>
          </cell>
          <cell r="U2800">
            <v>1</v>
          </cell>
          <cell r="V2800" t="str">
            <v>NUEVOS - 2008</v>
          </cell>
          <cell r="W2800">
            <v>3417</v>
          </cell>
        </row>
        <row r="2801">
          <cell r="B2801" t="str">
            <v>B05-18111-00000</v>
          </cell>
          <cell r="C2801" t="str">
            <v>AMPLIACION SEDE SOCIAL</v>
          </cell>
          <cell r="D2801" t="str">
            <v>ARTESANOS IV - C 2 DE FEBRERO</v>
          </cell>
          <cell r="E2801">
            <v>4</v>
          </cell>
          <cell r="F2801" t="str">
            <v>DISTRITO - 4</v>
          </cell>
          <cell r="G2801" t="str">
            <v>RI-08</v>
          </cell>
          <cell r="H2801">
            <v>39786</v>
          </cell>
          <cell r="I2801">
            <v>32125</v>
          </cell>
          <cell r="J2801">
            <v>7661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2</v>
          </cell>
          <cell r="R2801" t="str">
            <v>OBRAS Y MEDIO AMBIENTE</v>
          </cell>
          <cell r="S2801">
            <v>12</v>
          </cell>
          <cell r="T2801" t="str">
            <v>INFRAESTRUCTURA URBANA Y RURAL</v>
          </cell>
          <cell r="U2801">
            <v>1</v>
          </cell>
          <cell r="V2801" t="str">
            <v>NUEVOS - 2008</v>
          </cell>
          <cell r="W2801">
            <v>3418</v>
          </cell>
        </row>
        <row r="2802">
          <cell r="B2802" t="str">
            <v>B05-18455-00000</v>
          </cell>
          <cell r="C2802" t="str">
            <v xml:space="preserve">CONSTRUCCION PISO DE ACERA </v>
          </cell>
          <cell r="D2802" t="str">
            <v>ARTESANOS IV A-B</v>
          </cell>
          <cell r="E2802">
            <v>4</v>
          </cell>
          <cell r="F2802" t="str">
            <v>DISTRITO - 4</v>
          </cell>
          <cell r="G2802" t="str">
            <v>RI-08</v>
          </cell>
          <cell r="H2802">
            <v>98436</v>
          </cell>
          <cell r="I2802">
            <v>79482</v>
          </cell>
          <cell r="J2802">
            <v>18954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2</v>
          </cell>
          <cell r="R2802" t="str">
            <v>OBRAS Y MEDIO AMBIENTE</v>
          </cell>
          <cell r="S2802">
            <v>18</v>
          </cell>
          <cell r="T2802" t="str">
            <v>CONSTRUCCION Y MANTENIMIENTO DE CAMINOS VECINALES</v>
          </cell>
          <cell r="U2802">
            <v>1</v>
          </cell>
          <cell r="V2802" t="str">
            <v>NUEVOS - 2008</v>
          </cell>
          <cell r="W2802">
            <v>3419</v>
          </cell>
        </row>
        <row r="2803">
          <cell r="B2803" t="str">
            <v>B05-19022-00000</v>
          </cell>
          <cell r="C2803" t="str">
            <v>EMPEDRADO CALLES KUCHU Y SISANI</v>
          </cell>
          <cell r="D2803" t="str">
            <v>BARRIO MUNICIPAL</v>
          </cell>
          <cell r="E2803">
            <v>4</v>
          </cell>
          <cell r="F2803" t="str">
            <v>DISTRITO - 4</v>
          </cell>
          <cell r="G2803" t="str">
            <v>RI-08</v>
          </cell>
          <cell r="H2803">
            <v>42187</v>
          </cell>
          <cell r="I2803">
            <v>34064</v>
          </cell>
          <cell r="J2803">
            <v>8123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2</v>
          </cell>
          <cell r="R2803" t="str">
            <v>OBRAS Y MEDIO AMBIENTE</v>
          </cell>
          <cell r="S2803">
            <v>18</v>
          </cell>
          <cell r="T2803" t="str">
            <v>CONSTRUCCION Y MANTENIMIENTO DE CAMINOS VECINALES</v>
          </cell>
          <cell r="U2803">
            <v>1</v>
          </cell>
          <cell r="V2803" t="str">
            <v>NUEVOS - 2008</v>
          </cell>
          <cell r="W2803">
            <v>3420</v>
          </cell>
        </row>
        <row r="2804">
          <cell r="B2804" t="str">
            <v>B05-18143-00000</v>
          </cell>
          <cell r="C2804" t="str">
            <v>CONCLUSION PALCO PLAZA PRINCIPAL</v>
          </cell>
          <cell r="D2804" t="str">
            <v>BRASIL</v>
          </cell>
          <cell r="E2804">
            <v>4</v>
          </cell>
          <cell r="F2804" t="str">
            <v>DISTRITO - 4</v>
          </cell>
          <cell r="G2804" t="str">
            <v>RI-08</v>
          </cell>
          <cell r="H2804">
            <v>87326</v>
          </cell>
          <cell r="I2804">
            <v>87326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2</v>
          </cell>
          <cell r="R2804" t="str">
            <v>OBRAS Y MEDIO AMBIENTE</v>
          </cell>
          <cell r="S2804">
            <v>12</v>
          </cell>
          <cell r="T2804" t="str">
            <v>INFRAESTRUCTURA URBANA Y RURAL</v>
          </cell>
          <cell r="U2804">
            <v>1</v>
          </cell>
          <cell r="V2804" t="str">
            <v>NUEVOS - 2008</v>
          </cell>
          <cell r="W2804">
            <v>3421</v>
          </cell>
        </row>
        <row r="2805">
          <cell r="B2805" t="str">
            <v>B05-18803-00000</v>
          </cell>
          <cell r="C2805" t="str">
            <v>DOTACION DE MATERIALES DE CONSTRUCCION PARA ENLOSETADO CALLE SAN MATIAS (LOSETAS + CAPA BASE)</v>
          </cell>
          <cell r="D2805" t="str">
            <v>BRASIL</v>
          </cell>
          <cell r="E2805">
            <v>4</v>
          </cell>
          <cell r="F2805" t="str">
            <v>DISTRITO - 4</v>
          </cell>
          <cell r="G2805" t="str">
            <v>RI-08</v>
          </cell>
          <cell r="H2805">
            <v>126036</v>
          </cell>
          <cell r="I2805">
            <v>7973</v>
          </cell>
          <cell r="J2805">
            <v>118063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2</v>
          </cell>
          <cell r="R2805" t="str">
            <v>OBRAS Y MEDIO AMBIENTE</v>
          </cell>
          <cell r="S2805">
            <v>18</v>
          </cell>
          <cell r="T2805" t="str">
            <v>CONSTRUCCION Y MANTENIMIENTO DE CAMINOS VECINALES</v>
          </cell>
          <cell r="U2805">
            <v>1</v>
          </cell>
          <cell r="V2805" t="str">
            <v>NUEVOS - 2008</v>
          </cell>
          <cell r="W2805">
            <v>3422</v>
          </cell>
        </row>
        <row r="2806">
          <cell r="B2806" t="str">
            <v>B05-19291-00000</v>
          </cell>
          <cell r="C2806" t="str">
            <v>ENREJADO PLAZA PRINCIPAL</v>
          </cell>
          <cell r="D2806" t="str">
            <v>BRASIL</v>
          </cell>
          <cell r="E2806">
            <v>4</v>
          </cell>
          <cell r="F2806" t="str">
            <v>DISTRITO - 4</v>
          </cell>
          <cell r="G2806" t="str">
            <v>RI-08</v>
          </cell>
          <cell r="H2806">
            <v>99999</v>
          </cell>
          <cell r="I2806">
            <v>99999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2</v>
          </cell>
          <cell r="R2806" t="str">
            <v>OBRAS Y MEDIO AMBIENTE</v>
          </cell>
          <cell r="S2806">
            <v>14</v>
          </cell>
          <cell r="T2806" t="str">
            <v>DESARROLLO Y PRESERVACION DE MEDIO AMBIENTE</v>
          </cell>
          <cell r="U2806">
            <v>1</v>
          </cell>
          <cell r="V2806" t="str">
            <v>NUEVOS - 2008</v>
          </cell>
          <cell r="W2806">
            <v>3423</v>
          </cell>
        </row>
        <row r="2807">
          <cell r="B2807" t="str">
            <v>B05-19383-00000</v>
          </cell>
          <cell r="C2807" t="str">
            <v>MEJORAMIENTO CANCHA DE FUTBOL</v>
          </cell>
          <cell r="D2807" t="str">
            <v>BRASIL</v>
          </cell>
          <cell r="E2807">
            <v>4</v>
          </cell>
          <cell r="F2807" t="str">
            <v>DISTRITO - 4</v>
          </cell>
          <cell r="G2807" t="str">
            <v>RI-08</v>
          </cell>
          <cell r="H2807">
            <v>99999</v>
          </cell>
          <cell r="I2807">
            <v>99999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2</v>
          </cell>
          <cell r="R2807" t="str">
            <v>OBRAS Y MEDIO AMBIENTE</v>
          </cell>
          <cell r="S2807">
            <v>12</v>
          </cell>
          <cell r="T2807" t="str">
            <v>INFRAESTRUCTURA URBANA Y RURAL</v>
          </cell>
          <cell r="U2807">
            <v>1</v>
          </cell>
          <cell r="V2807" t="str">
            <v>NUEVOS - 2008</v>
          </cell>
          <cell r="W2807">
            <v>3424</v>
          </cell>
        </row>
        <row r="2808">
          <cell r="B2808" t="str">
            <v>B05-19384-00000</v>
          </cell>
          <cell r="C2808" t="str">
            <v>MEJORAMIENTO CANCHA FUTSAL</v>
          </cell>
          <cell r="D2808" t="str">
            <v>BRASIL</v>
          </cell>
          <cell r="E2808">
            <v>4</v>
          </cell>
          <cell r="F2808" t="str">
            <v>DISTRITO - 4</v>
          </cell>
          <cell r="G2808" t="str">
            <v>RI-08</v>
          </cell>
          <cell r="H2808">
            <v>99999</v>
          </cell>
          <cell r="I2808">
            <v>99999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2</v>
          </cell>
          <cell r="R2808" t="str">
            <v>OBRAS Y MEDIO AMBIENTE</v>
          </cell>
          <cell r="S2808">
            <v>12</v>
          </cell>
          <cell r="T2808" t="str">
            <v>INFRAESTRUCTURA URBANA Y RURAL</v>
          </cell>
          <cell r="U2808">
            <v>1</v>
          </cell>
          <cell r="V2808" t="str">
            <v>NUEVOS - 2008</v>
          </cell>
          <cell r="W2808">
            <v>3425</v>
          </cell>
        </row>
        <row r="2809">
          <cell r="B2809" t="str">
            <v>B05-19386-00000</v>
          </cell>
          <cell r="C2809" t="str">
            <v>MEJORAMIENTO PLAZA PRINCIPAL</v>
          </cell>
          <cell r="D2809" t="str">
            <v>BRASIL</v>
          </cell>
          <cell r="E2809">
            <v>4</v>
          </cell>
          <cell r="F2809" t="str">
            <v>DISTRITO - 4</v>
          </cell>
          <cell r="G2809" t="str">
            <v>RI-08</v>
          </cell>
          <cell r="H2809">
            <v>99999</v>
          </cell>
          <cell r="I2809">
            <v>99999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2</v>
          </cell>
          <cell r="R2809" t="str">
            <v>OBRAS Y MEDIO AMBIENTE</v>
          </cell>
          <cell r="S2809">
            <v>12</v>
          </cell>
          <cell r="T2809" t="str">
            <v>INFRAESTRUCTURA URBANA Y RURAL</v>
          </cell>
          <cell r="U2809">
            <v>1</v>
          </cell>
          <cell r="V2809" t="str">
            <v>NUEVOS - 2008</v>
          </cell>
          <cell r="W2809">
            <v>3426</v>
          </cell>
        </row>
        <row r="2810">
          <cell r="B2810" t="str">
            <v>B05-18228-00000</v>
          </cell>
          <cell r="C2810" t="str">
            <v xml:space="preserve">CONSTRUCCION CENTRO ARTESANAL PARA LA CAPACITACION Y PRODUCCION  </v>
          </cell>
          <cell r="D2810" t="str">
            <v>COMPLEMENTO  YUNGUYO I</v>
          </cell>
          <cell r="E2810">
            <v>4</v>
          </cell>
          <cell r="F2810" t="str">
            <v>DISTRITO - 4</v>
          </cell>
          <cell r="G2810" t="str">
            <v>RI-08</v>
          </cell>
          <cell r="H2810">
            <v>47675</v>
          </cell>
          <cell r="I2810">
            <v>38495</v>
          </cell>
          <cell r="J2810">
            <v>9180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2</v>
          </cell>
          <cell r="R2810" t="str">
            <v>OBRAS Y MEDIO AMBIENTE</v>
          </cell>
          <cell r="S2810">
            <v>12</v>
          </cell>
          <cell r="T2810" t="str">
            <v>INFRAESTRUCTURA URBANA Y RURAL</v>
          </cell>
          <cell r="U2810">
            <v>1</v>
          </cell>
          <cell r="V2810" t="str">
            <v>NUEVOS - 2008</v>
          </cell>
          <cell r="W2810">
            <v>3427</v>
          </cell>
        </row>
        <row r="2811">
          <cell r="B2811" t="str">
            <v>B05-18141-00000</v>
          </cell>
          <cell r="C2811" t="str">
            <v>CONCLUSION CENTRO DE SALUD</v>
          </cell>
          <cell r="D2811" t="str">
            <v>SENKATA UNIFICADA POTOSI</v>
          </cell>
          <cell r="E2811">
            <v>8</v>
          </cell>
          <cell r="F2811" t="str">
            <v>DISTRITO - 8</v>
          </cell>
          <cell r="G2811" t="str">
            <v>RI-08</v>
          </cell>
          <cell r="H2811">
            <v>10000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10000</v>
          </cell>
          <cell r="P2811">
            <v>0</v>
          </cell>
          <cell r="Q2811">
            <v>1</v>
          </cell>
          <cell r="R2811" t="str">
            <v>PROTECCION SOCIAL</v>
          </cell>
          <cell r="S2811">
            <v>2</v>
          </cell>
          <cell r="T2811" t="str">
            <v>SERVICIO DE SALUD</v>
          </cell>
          <cell r="U2811">
            <v>1</v>
          </cell>
          <cell r="V2811" t="str">
            <v>NUEVOS - 2008</v>
          </cell>
          <cell r="W2811">
            <v>3428</v>
          </cell>
        </row>
        <row r="2812">
          <cell r="B2812" t="str">
            <v>B05-18210-00000</v>
          </cell>
          <cell r="C2812" t="str">
            <v>CONSTRUCCION CANCHA MULTIFUNCIONAL</v>
          </cell>
          <cell r="D2812" t="str">
            <v>COMPLEMENTO TUNARI</v>
          </cell>
          <cell r="E2812">
            <v>4</v>
          </cell>
          <cell r="F2812" t="str">
            <v>DISTRITO - 4</v>
          </cell>
          <cell r="G2812" t="str">
            <v>RI-08</v>
          </cell>
          <cell r="H2812">
            <v>91048</v>
          </cell>
          <cell r="I2812">
            <v>80834</v>
          </cell>
          <cell r="J2812">
            <v>10214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2</v>
          </cell>
          <cell r="R2812" t="str">
            <v>OBRAS Y MEDIO AMBIENTE</v>
          </cell>
          <cell r="S2812">
            <v>12</v>
          </cell>
          <cell r="T2812" t="str">
            <v>INFRAESTRUCTURA URBANA Y RURAL</v>
          </cell>
          <cell r="U2812">
            <v>1</v>
          </cell>
          <cell r="V2812" t="str">
            <v>NUEVOS - 2008</v>
          </cell>
          <cell r="W2812">
            <v>3429</v>
          </cell>
        </row>
        <row r="2813">
          <cell r="B2813" t="str">
            <v>B05-18491-00000</v>
          </cell>
          <cell r="C2813" t="str">
            <v>CONSTRUCCION SEDE SOCIAL  (FASE II)</v>
          </cell>
          <cell r="D2813" t="str">
            <v>COMPLEMENTO YUNGUYO II</v>
          </cell>
          <cell r="E2813">
            <v>4</v>
          </cell>
          <cell r="F2813" t="str">
            <v>DISTRITO - 4</v>
          </cell>
          <cell r="G2813" t="str">
            <v>RI-08</v>
          </cell>
          <cell r="H2813">
            <v>202359</v>
          </cell>
          <cell r="I2813">
            <v>163395</v>
          </cell>
          <cell r="J2813">
            <v>38964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2</v>
          </cell>
          <cell r="R2813" t="str">
            <v>OBRAS Y MEDIO AMBIENTE</v>
          </cell>
          <cell r="S2813">
            <v>12</v>
          </cell>
          <cell r="T2813" t="str">
            <v>INFRAESTRUCTURA URBANA Y RURAL</v>
          </cell>
          <cell r="U2813">
            <v>1</v>
          </cell>
          <cell r="V2813" t="str">
            <v>NUEVOS - 2008</v>
          </cell>
          <cell r="W2813">
            <v>3430</v>
          </cell>
        </row>
        <row r="2814">
          <cell r="B2814" t="str">
            <v>B05-19167-00000</v>
          </cell>
          <cell r="C2814" t="str">
            <v>ENLOSETADO CALLE RAMON YEPEZ</v>
          </cell>
          <cell r="D2814" t="str">
            <v>COOPERATIVA VELERO MINA CHOJLLA</v>
          </cell>
          <cell r="E2814">
            <v>4</v>
          </cell>
          <cell r="F2814" t="str">
            <v>DISTRITO - 4</v>
          </cell>
          <cell r="G2814" t="str">
            <v>RI-08</v>
          </cell>
          <cell r="H2814">
            <v>29954</v>
          </cell>
          <cell r="I2814">
            <v>24186</v>
          </cell>
          <cell r="J2814">
            <v>5768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2</v>
          </cell>
          <cell r="R2814" t="str">
            <v>OBRAS Y MEDIO AMBIENTE</v>
          </cell>
          <cell r="S2814">
            <v>18</v>
          </cell>
          <cell r="T2814" t="str">
            <v>CONSTRUCCION Y MANTENIMIENTO DE CAMINOS VECINALES</v>
          </cell>
          <cell r="U2814">
            <v>1</v>
          </cell>
          <cell r="V2814" t="str">
            <v>NUEVOS - 2008</v>
          </cell>
          <cell r="W2814">
            <v>3431</v>
          </cell>
        </row>
        <row r="2815">
          <cell r="B2815" t="str">
            <v>B05-18774-00000</v>
          </cell>
          <cell r="C2815" t="str">
            <v>DOTACION DE MATERIALES DE CONSTRUCCION PARA ENLOSETADO CALLE 1 (DESDE CALLE N HASTA CALLE Q)</v>
          </cell>
          <cell r="D2815" t="str">
            <v>ESTRELLAS DE BELEN</v>
          </cell>
          <cell r="E2815">
            <v>4</v>
          </cell>
          <cell r="F2815" t="str">
            <v>DISTRITO - 4</v>
          </cell>
          <cell r="G2815" t="str">
            <v>RI-08</v>
          </cell>
          <cell r="H2815">
            <v>55800</v>
          </cell>
          <cell r="I2815">
            <v>55800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2</v>
          </cell>
          <cell r="R2815" t="str">
            <v>OBRAS Y MEDIO AMBIENTE</v>
          </cell>
          <cell r="S2815">
            <v>18</v>
          </cell>
          <cell r="T2815" t="str">
            <v>CONSTRUCCION Y MANTENIMIENTO DE CAMINOS VECINALES</v>
          </cell>
          <cell r="U2815">
            <v>1</v>
          </cell>
          <cell r="V2815" t="str">
            <v>NUEVOS - 2008</v>
          </cell>
          <cell r="W2815">
            <v>3432</v>
          </cell>
        </row>
        <row r="2816">
          <cell r="B2816" t="str">
            <v>B05-18775-00000</v>
          </cell>
          <cell r="C2816" t="str">
            <v>DOTACION DE MATERIALES DE CONSTRUCCION PARA ENLOSETADO CALLE 1 (DESDE CALLE Q HASTA CALLE T)</v>
          </cell>
          <cell r="D2816" t="str">
            <v>ESTRELLAS DE BELEN</v>
          </cell>
          <cell r="E2816">
            <v>4</v>
          </cell>
          <cell r="F2816" t="str">
            <v>DISTRITO - 4</v>
          </cell>
          <cell r="G2816" t="str">
            <v>RI-08</v>
          </cell>
          <cell r="H2816">
            <v>83300</v>
          </cell>
          <cell r="I2816">
            <v>83300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2</v>
          </cell>
          <cell r="R2816" t="str">
            <v>OBRAS Y MEDIO AMBIENTE</v>
          </cell>
          <cell r="S2816">
            <v>18</v>
          </cell>
          <cell r="T2816" t="str">
            <v>CONSTRUCCION Y MANTENIMIENTO DE CAMINOS VECINALES</v>
          </cell>
          <cell r="U2816">
            <v>1</v>
          </cell>
          <cell r="V2816" t="str">
            <v>NUEVOS - 2008</v>
          </cell>
          <cell r="W2816">
            <v>3433</v>
          </cell>
        </row>
        <row r="2817">
          <cell r="B2817" t="str">
            <v>B05-18798-00000</v>
          </cell>
          <cell r="C2817" t="str">
            <v>DOTACION DE MATERIALES DE CONSTRUCCION PARA ENLOSETADO CALLE P (DESDE CALLE 1 HASTA CALLE 4)</v>
          </cell>
          <cell r="D2817" t="str">
            <v>ESTRELLAS DE BELEN</v>
          </cell>
          <cell r="E2817">
            <v>4</v>
          </cell>
          <cell r="F2817" t="str">
            <v>DISTRITO - 4</v>
          </cell>
          <cell r="G2817" t="str">
            <v>RI-08</v>
          </cell>
          <cell r="H2817">
            <v>75044</v>
          </cell>
          <cell r="I2817">
            <v>57497</v>
          </cell>
          <cell r="J2817">
            <v>17547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2</v>
          </cell>
          <cell r="R2817" t="str">
            <v>OBRAS Y MEDIO AMBIENTE</v>
          </cell>
          <cell r="S2817">
            <v>18</v>
          </cell>
          <cell r="T2817" t="str">
            <v>CONSTRUCCION Y MANTENIMIENTO DE CAMINOS VECINALES</v>
          </cell>
          <cell r="U2817">
            <v>1</v>
          </cell>
          <cell r="V2817" t="str">
            <v>NUEVOS - 2008</v>
          </cell>
          <cell r="W2817">
            <v>3434</v>
          </cell>
        </row>
        <row r="2818">
          <cell r="B2818" t="str">
            <v>B05-18799-00000</v>
          </cell>
          <cell r="C2818" t="str">
            <v>DOTACION DE MATERIALES DE CONSTRUCCION PARA ENLOSETADO CALLE P (DESDE CALLE 19 HASTA CALLE 15)</v>
          </cell>
          <cell r="D2818" t="str">
            <v>ESTRELLAS DE BELEN</v>
          </cell>
          <cell r="E2818">
            <v>4</v>
          </cell>
          <cell r="F2818" t="str">
            <v>DISTRITO - 4</v>
          </cell>
          <cell r="G2818" t="str">
            <v>RI-08</v>
          </cell>
          <cell r="H2818">
            <v>68500</v>
          </cell>
          <cell r="I2818">
            <v>68500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2</v>
          </cell>
          <cell r="R2818" t="str">
            <v>OBRAS Y MEDIO AMBIENTE</v>
          </cell>
          <cell r="S2818">
            <v>18</v>
          </cell>
          <cell r="T2818" t="str">
            <v>CONSTRUCCION Y MANTENIMIENTO DE CAMINOS VECINALES</v>
          </cell>
          <cell r="U2818">
            <v>1</v>
          </cell>
          <cell r="V2818" t="str">
            <v>NUEVOS - 2008</v>
          </cell>
          <cell r="W2818">
            <v>3435</v>
          </cell>
        </row>
        <row r="2819">
          <cell r="B2819" t="str">
            <v>B05-18800-00000</v>
          </cell>
          <cell r="C2819" t="str">
            <v>DOTACION DE MATERIALES DE CONSTRUCCION PARA ENLOSETADO CALLE P (DESDE CALLE 4 HASTA AV. BOCAYA)</v>
          </cell>
          <cell r="D2819" t="str">
            <v>ESTRELLAS DE BELEN</v>
          </cell>
          <cell r="E2819">
            <v>4</v>
          </cell>
          <cell r="F2819" t="str">
            <v>DISTRITO - 4</v>
          </cell>
          <cell r="G2819" t="str">
            <v>RI-08</v>
          </cell>
          <cell r="H2819">
            <v>49600</v>
          </cell>
          <cell r="I2819">
            <v>49600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2</v>
          </cell>
          <cell r="R2819" t="str">
            <v>OBRAS Y MEDIO AMBIENTE</v>
          </cell>
          <cell r="S2819">
            <v>18</v>
          </cell>
          <cell r="T2819" t="str">
            <v>CONSTRUCCION Y MANTENIMIENTO DE CAMINOS VECINALES</v>
          </cell>
          <cell r="U2819">
            <v>1</v>
          </cell>
          <cell r="V2819" t="str">
            <v>NUEVOS - 2008</v>
          </cell>
          <cell r="W2819">
            <v>3436</v>
          </cell>
        </row>
        <row r="2820">
          <cell r="B2820" t="str">
            <v>B05-18198-00000</v>
          </cell>
          <cell r="C2820" t="str">
            <v>CONSTRUCCION CANCHA (GRADERIAS + VACIADO)</v>
          </cell>
          <cell r="D2820" t="str">
            <v>EX TRANCA  RIO SECO</v>
          </cell>
          <cell r="E2820">
            <v>4</v>
          </cell>
          <cell r="F2820" t="str">
            <v>DISTRITO - 4</v>
          </cell>
          <cell r="G2820" t="str">
            <v>RI-08</v>
          </cell>
          <cell r="H2820">
            <v>41729</v>
          </cell>
          <cell r="I2820">
            <v>33694</v>
          </cell>
          <cell r="J2820">
            <v>8035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2</v>
          </cell>
          <cell r="R2820" t="str">
            <v>OBRAS Y MEDIO AMBIENTE</v>
          </cell>
          <cell r="S2820">
            <v>12</v>
          </cell>
          <cell r="T2820" t="str">
            <v>INFRAESTRUCTURA URBANA Y RURAL</v>
          </cell>
          <cell r="U2820">
            <v>1</v>
          </cell>
          <cell r="V2820" t="str">
            <v>NUEVOS - 2008</v>
          </cell>
          <cell r="W2820">
            <v>3437</v>
          </cell>
        </row>
        <row r="2821">
          <cell r="B2821" t="str">
            <v>B05-18893-00000</v>
          </cell>
          <cell r="C2821" t="str">
            <v>DOTACION DE TUBERIAS PARA ALCANTARILLADO  SANITARIO</v>
          </cell>
          <cell r="D2821" t="str">
            <v>JUANA AZURDUY DE PADILLA  U.V. "B.C.D.E."</v>
          </cell>
          <cell r="E2821">
            <v>4</v>
          </cell>
          <cell r="F2821" t="str">
            <v>DISTRITO - 4</v>
          </cell>
          <cell r="G2821" t="str">
            <v>RI-08</v>
          </cell>
          <cell r="H2821">
            <v>69697</v>
          </cell>
          <cell r="I2821">
            <v>69697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2</v>
          </cell>
          <cell r="R2821" t="str">
            <v>OBRAS Y MEDIO AMBIENTE</v>
          </cell>
          <cell r="S2821">
            <v>15</v>
          </cell>
          <cell r="T2821" t="str">
            <v>PLAN USO DE DESECHOS SOLIDOS - ALCANTARILLADO SANITARIO</v>
          </cell>
          <cell r="U2821">
            <v>1</v>
          </cell>
          <cell r="V2821" t="str">
            <v>NUEVOS - 2008</v>
          </cell>
          <cell r="W2821">
            <v>3438</v>
          </cell>
        </row>
        <row r="2822">
          <cell r="B2822" t="str">
            <v>B05-18225-00000</v>
          </cell>
          <cell r="C2822" t="str">
            <v xml:space="preserve">CONSTRUCCION CENTRO ARTESANAL PARA LA  CAPACITACION Y PRODUCCION  </v>
          </cell>
          <cell r="D2822" t="str">
            <v>JUANA AZURDUY DE PADILLA U.V.  "F, G"</v>
          </cell>
          <cell r="E2822">
            <v>4</v>
          </cell>
          <cell r="F2822" t="str">
            <v>DISTRITO - 4</v>
          </cell>
          <cell r="G2822" t="str">
            <v>RI-08</v>
          </cell>
          <cell r="H2822">
            <v>89821</v>
          </cell>
          <cell r="I2822">
            <v>89821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2</v>
          </cell>
          <cell r="R2822" t="str">
            <v>OBRAS Y MEDIO AMBIENTE</v>
          </cell>
          <cell r="S2822">
            <v>12</v>
          </cell>
          <cell r="T2822" t="str">
            <v>INFRAESTRUCTURA URBANA Y RURAL</v>
          </cell>
          <cell r="U2822">
            <v>1</v>
          </cell>
          <cell r="V2822" t="str">
            <v>NUEVOS - 2008</v>
          </cell>
          <cell r="W2822">
            <v>3439</v>
          </cell>
        </row>
        <row r="2823">
          <cell r="B2823" t="str">
            <v>B05-18695-00000</v>
          </cell>
          <cell r="C2823" t="str">
            <v xml:space="preserve">DOTACION DE LUMINARIAS CALLES AGUAS CALIENTES, COSCAPA, FINAL OQUENDO Y AV. CHOQUEYAPU  </v>
          </cell>
          <cell r="D2823" t="str">
            <v>JUANA AZURDUY DE PADILLA U.V.  "F, G"</v>
          </cell>
          <cell r="E2823">
            <v>4</v>
          </cell>
          <cell r="F2823" t="str">
            <v>DISTRITO - 4</v>
          </cell>
          <cell r="G2823" t="str">
            <v>RI-08</v>
          </cell>
          <cell r="H2823">
            <v>21419</v>
          </cell>
          <cell r="I2823">
            <v>0</v>
          </cell>
          <cell r="J2823">
            <v>21419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2</v>
          </cell>
          <cell r="R2823" t="str">
            <v>OBRAS Y MEDIO AMBIENTE</v>
          </cell>
          <cell r="S2823">
            <v>17</v>
          </cell>
          <cell r="T2823" t="str">
            <v>ALUMBRADO PUBLICO</v>
          </cell>
          <cell r="U2823">
            <v>1</v>
          </cell>
          <cell r="V2823" t="str">
            <v>NUEVOS - 2008</v>
          </cell>
          <cell r="W2823">
            <v>3440</v>
          </cell>
        </row>
        <row r="2824">
          <cell r="B2824" t="str">
            <v>B05-18405-00000</v>
          </cell>
          <cell r="C2824" t="str">
            <v>CONSTRUCCION ENARENADO CANCHA DE FUTBOL (DOTACION DE MATERIALES)</v>
          </cell>
          <cell r="D2824" t="str">
            <v>JUANA AZURDUY DE PADILLA U.V. "A"</v>
          </cell>
          <cell r="E2824">
            <v>4</v>
          </cell>
          <cell r="F2824" t="str">
            <v>DISTRITO - 4</v>
          </cell>
          <cell r="G2824" t="str">
            <v>RI-08</v>
          </cell>
          <cell r="H2824">
            <v>39443</v>
          </cell>
          <cell r="I2824">
            <v>31848</v>
          </cell>
          <cell r="J2824">
            <v>7595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2</v>
          </cell>
          <cell r="R2824" t="str">
            <v>OBRAS Y MEDIO AMBIENTE</v>
          </cell>
          <cell r="S2824">
            <v>12</v>
          </cell>
          <cell r="T2824" t="str">
            <v>INFRAESTRUCTURA URBANA Y RURAL</v>
          </cell>
          <cell r="U2824">
            <v>1</v>
          </cell>
          <cell r="V2824" t="str">
            <v>NUEVOS - 2008</v>
          </cell>
          <cell r="W2824">
            <v>3441</v>
          </cell>
        </row>
        <row r="2825">
          <cell r="B2825" t="str">
            <v>B05-18421-00000</v>
          </cell>
          <cell r="C2825" t="str">
            <v>CONSTRUCCION MODULO POLICIAL</v>
          </cell>
          <cell r="D2825" t="str">
            <v>LIBERTAD</v>
          </cell>
          <cell r="E2825">
            <v>4</v>
          </cell>
          <cell r="F2825" t="str">
            <v>DISTRITO - 4</v>
          </cell>
          <cell r="G2825" t="str">
            <v>RI-08</v>
          </cell>
          <cell r="H2825">
            <v>90000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90000</v>
          </cell>
          <cell r="P2825">
            <v>0</v>
          </cell>
          <cell r="Q2825">
            <v>2</v>
          </cell>
          <cell r="R2825" t="str">
            <v>OBRAS Y MEDIO AMBIENTE</v>
          </cell>
          <cell r="S2825">
            <v>6</v>
          </cell>
          <cell r="T2825" t="str">
            <v>SERVICIOS DE SEGURIDAD CIUDADANA</v>
          </cell>
          <cell r="U2825">
            <v>1</v>
          </cell>
          <cell r="V2825" t="str">
            <v>NUEVOS - 2008</v>
          </cell>
          <cell r="W2825">
            <v>3442</v>
          </cell>
        </row>
        <row r="2826">
          <cell r="B2826" t="str">
            <v>B05-18168-00000</v>
          </cell>
          <cell r="C2826" t="str">
            <v>CONSTRUCCION SEDE SOCIAL</v>
          </cell>
          <cell r="D2826" t="str">
            <v>LOTES Y SERVICIOS</v>
          </cell>
          <cell r="E2826">
            <v>4</v>
          </cell>
          <cell r="F2826" t="str">
            <v>DISTRITO - 4</v>
          </cell>
          <cell r="G2826" t="str">
            <v>RI-08</v>
          </cell>
          <cell r="H2826">
            <v>854595</v>
          </cell>
          <cell r="I2826">
            <v>690045</v>
          </cell>
          <cell r="J2826">
            <v>164550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2</v>
          </cell>
          <cell r="R2826" t="str">
            <v>OBRAS Y MEDIO AMBIENTE</v>
          </cell>
          <cell r="S2826">
            <v>12</v>
          </cell>
          <cell r="T2826" t="str">
            <v>INFRAESTRUCTURA URBANA Y RURAL</v>
          </cell>
          <cell r="U2826">
            <v>1</v>
          </cell>
          <cell r="V2826" t="str">
            <v>NUEVOS - 2008</v>
          </cell>
          <cell r="W2826">
            <v>3443</v>
          </cell>
        </row>
        <row r="2827">
          <cell r="B2827" t="str">
            <v>B05-19006-00000</v>
          </cell>
          <cell r="C2827" t="str">
            <v>EMBERJADO PLAZA MAX FERNADEZ (CONCLUSION)</v>
          </cell>
          <cell r="D2827" t="str">
            <v>LOTES Y SERVICIOS</v>
          </cell>
          <cell r="E2827">
            <v>4</v>
          </cell>
          <cell r="F2827" t="str">
            <v>DISTRITO - 4</v>
          </cell>
          <cell r="G2827" t="str">
            <v>RI-08</v>
          </cell>
          <cell r="H2827">
            <v>39000</v>
          </cell>
          <cell r="I2827">
            <v>39000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2</v>
          </cell>
          <cell r="R2827" t="str">
            <v>OBRAS Y MEDIO AMBIENTE</v>
          </cell>
          <cell r="S2827">
            <v>12</v>
          </cell>
          <cell r="T2827" t="str">
            <v>INFRAESTRUCTURA URBANA Y RURAL</v>
          </cell>
          <cell r="U2827">
            <v>1</v>
          </cell>
          <cell r="V2827" t="str">
            <v>NUEVOS - 2008</v>
          </cell>
          <cell r="W2827">
            <v>3444</v>
          </cell>
        </row>
        <row r="2828">
          <cell r="B2828" t="str">
            <v>B05-19230-00000</v>
          </cell>
          <cell r="C2828" t="str">
            <v>ENLOSETADO CONTORNO PLAZA MAX FERNANDEZ</v>
          </cell>
          <cell r="D2828" t="str">
            <v>LOTES Y SERVICIOS</v>
          </cell>
          <cell r="E2828">
            <v>4</v>
          </cell>
          <cell r="F2828" t="str">
            <v>DISTRITO - 4</v>
          </cell>
          <cell r="G2828" t="str">
            <v>RI-08</v>
          </cell>
          <cell r="H2828">
            <v>32000</v>
          </cell>
          <cell r="I2828">
            <v>17000</v>
          </cell>
          <cell r="J2828">
            <v>0</v>
          </cell>
          <cell r="K2828">
            <v>15000</v>
          </cell>
          <cell r="L2828">
            <v>0</v>
          </cell>
          <cell r="M2828">
            <v>0</v>
          </cell>
          <cell r="N2828">
            <v>15000</v>
          </cell>
          <cell r="O2828">
            <v>0</v>
          </cell>
          <cell r="P2828">
            <v>0</v>
          </cell>
          <cell r="Q2828">
            <v>2</v>
          </cell>
          <cell r="R2828" t="str">
            <v>OBRAS Y MEDIO AMBIENTE</v>
          </cell>
          <cell r="S2828">
            <v>18</v>
          </cell>
          <cell r="T2828" t="str">
            <v>CONSTRUCCION Y MANTENIMIENTO DE CAMINOS VECINALES</v>
          </cell>
          <cell r="U2828">
            <v>1</v>
          </cell>
          <cell r="V2828" t="str">
            <v>NUEVOS - 2008</v>
          </cell>
          <cell r="W2828">
            <v>3445</v>
          </cell>
        </row>
        <row r="2829">
          <cell r="B2829" t="str">
            <v>B05-19271-00000</v>
          </cell>
          <cell r="C2829" t="str">
            <v xml:space="preserve">ENMALLADO  CANCHA DE FUTBOL </v>
          </cell>
          <cell r="D2829" t="str">
            <v>LOTES Y SERVICIOS</v>
          </cell>
          <cell r="E2829">
            <v>4</v>
          </cell>
          <cell r="F2829" t="str">
            <v>DISTRITO - 4</v>
          </cell>
          <cell r="G2829" t="str">
            <v>RI-08</v>
          </cell>
          <cell r="H2829">
            <v>65000</v>
          </cell>
          <cell r="I2829">
            <v>65000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2</v>
          </cell>
          <cell r="R2829" t="str">
            <v>OBRAS Y MEDIO AMBIENTE</v>
          </cell>
          <cell r="S2829">
            <v>12</v>
          </cell>
          <cell r="T2829" t="str">
            <v>INFRAESTRUCTURA URBANA Y RURAL</v>
          </cell>
          <cell r="U2829">
            <v>1</v>
          </cell>
          <cell r="V2829" t="str">
            <v>NUEVOS - 2008</v>
          </cell>
          <cell r="W2829">
            <v>3446</v>
          </cell>
        </row>
        <row r="2830">
          <cell r="B2830" t="str">
            <v/>
          </cell>
          <cell r="C2830" t="str">
            <v>ALQUILER MAQUINARIA</v>
          </cell>
          <cell r="D2830" t="str">
            <v>MARISCAL SUCRE HICHUSIRCA CHICO</v>
          </cell>
          <cell r="E2830">
            <v>4</v>
          </cell>
          <cell r="F2830" t="str">
            <v>DISTRITO - 4</v>
          </cell>
          <cell r="G2830" t="str">
            <v>RI-08</v>
          </cell>
          <cell r="H2830">
            <v>15000</v>
          </cell>
          <cell r="I2830">
            <v>0</v>
          </cell>
          <cell r="J2830">
            <v>15000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2</v>
          </cell>
          <cell r="R2830" t="str">
            <v>OBRAS Y MEDIO AMBIENTE</v>
          </cell>
          <cell r="S2830">
            <v>18</v>
          </cell>
          <cell r="T2830" t="str">
            <v>CONSTRUCCION Y MANTENIMIENTO DE CAMINOS VECINALES</v>
          </cell>
          <cell r="U2830">
            <v>1</v>
          </cell>
          <cell r="V2830" t="str">
            <v>NUEVOS - 2008</v>
          </cell>
          <cell r="W2830">
            <v>3447</v>
          </cell>
        </row>
        <row r="2831">
          <cell r="B2831" t="str">
            <v>B05-18813-00000</v>
          </cell>
          <cell r="C2831" t="str">
            <v>DOTACION DE MATERIALES DE CONSTRUCCION PARA ENLOSETADO CALLE ASEBEDO</v>
          </cell>
          <cell r="D2831" t="str">
            <v>MARISCAL SUCRE HICHUSIRCA CHICO</v>
          </cell>
          <cell r="E2831">
            <v>4</v>
          </cell>
          <cell r="F2831" t="str">
            <v>DISTRITO - 4</v>
          </cell>
          <cell r="G2831" t="str">
            <v>RI-08</v>
          </cell>
          <cell r="H2831">
            <v>47859</v>
          </cell>
          <cell r="I2831">
            <v>0</v>
          </cell>
          <cell r="J2831">
            <v>47859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</v>
          </cell>
          <cell r="R2831" t="str">
            <v>OBRAS Y MEDIO AMBIENTE</v>
          </cell>
          <cell r="S2831">
            <v>18</v>
          </cell>
          <cell r="T2831" t="str">
            <v>CONSTRUCCION Y MANTENIMIENTO DE CAMINOS VECINALES</v>
          </cell>
          <cell r="U2831">
            <v>1</v>
          </cell>
          <cell r="V2831" t="str">
            <v>NUEVOS - 2008</v>
          </cell>
          <cell r="W2831">
            <v>3448</v>
          </cell>
        </row>
        <row r="2832">
          <cell r="B2832" t="str">
            <v>B05-19388-00000</v>
          </cell>
          <cell r="C2832" t="str">
            <v>MEJORAMIENTO PLAZA Y COMPRA DE LUMINARIAS</v>
          </cell>
          <cell r="D2832" t="str">
            <v>MARISCAL SUCRE HICHUSIRCA CHICO</v>
          </cell>
          <cell r="E2832">
            <v>4</v>
          </cell>
          <cell r="F2832" t="str">
            <v>DISTRITO - 4</v>
          </cell>
          <cell r="G2832" t="str">
            <v>RI-08</v>
          </cell>
          <cell r="H2832">
            <v>6000</v>
          </cell>
          <cell r="I2832">
            <v>0</v>
          </cell>
          <cell r="J2832">
            <v>6000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2</v>
          </cell>
          <cell r="R2832" t="str">
            <v>OBRAS Y MEDIO AMBIENTE</v>
          </cell>
          <cell r="S2832">
            <v>12</v>
          </cell>
          <cell r="T2832" t="str">
            <v>INFRAESTRUCTURA URBANA Y RURAL</v>
          </cell>
          <cell r="U2832">
            <v>1</v>
          </cell>
          <cell r="V2832" t="str">
            <v>NUEVOS - 2008</v>
          </cell>
          <cell r="W2832">
            <v>3449</v>
          </cell>
        </row>
        <row r="2833">
          <cell r="B2833" t="str">
            <v>B05-19193-00000</v>
          </cell>
          <cell r="C2833" t="str">
            <v>ENLOSETADO CALLES  SANTIAGO VACA GUZMAN Y FERNANDO RAMIREZ</v>
          </cell>
          <cell r="D2833" t="str">
            <v>MERCEDARIO  FONVIS</v>
          </cell>
          <cell r="E2833">
            <v>4</v>
          </cell>
          <cell r="F2833" t="str">
            <v>DISTRITO - 4</v>
          </cell>
          <cell r="G2833" t="str">
            <v>RI-08</v>
          </cell>
          <cell r="H2833">
            <v>311312</v>
          </cell>
          <cell r="I2833">
            <v>218027</v>
          </cell>
          <cell r="J2833">
            <v>59942</v>
          </cell>
          <cell r="K2833">
            <v>33343</v>
          </cell>
          <cell r="L2833">
            <v>0</v>
          </cell>
          <cell r="M2833">
            <v>0</v>
          </cell>
          <cell r="N2833">
            <v>33343</v>
          </cell>
          <cell r="O2833">
            <v>0</v>
          </cell>
          <cell r="P2833">
            <v>0</v>
          </cell>
          <cell r="Q2833">
            <v>2</v>
          </cell>
          <cell r="R2833" t="str">
            <v>OBRAS Y MEDIO AMBIENTE</v>
          </cell>
          <cell r="S2833">
            <v>18</v>
          </cell>
          <cell r="T2833" t="str">
            <v>CONSTRUCCION Y MANTENIMIENTO DE CAMINOS VECINALES</v>
          </cell>
          <cell r="U2833">
            <v>1</v>
          </cell>
          <cell r="V2833" t="str">
            <v>NUEVOS - 2008</v>
          </cell>
          <cell r="W2833">
            <v>3450</v>
          </cell>
        </row>
        <row r="2834">
          <cell r="B2834" t="str">
            <v>B05-18108-00000</v>
          </cell>
          <cell r="C2834" t="str">
            <v>AMPLIACION CENTRO DE SALUD HEROES DE OCTUBRE</v>
          </cell>
          <cell r="D2834" t="str">
            <v>FRANZ TAMAYO "A"</v>
          </cell>
          <cell r="E2834">
            <v>7</v>
          </cell>
          <cell r="F2834" t="str">
            <v>DISTRITO - 7</v>
          </cell>
          <cell r="G2834" t="str">
            <v>RI-08</v>
          </cell>
          <cell r="H2834">
            <v>16711</v>
          </cell>
          <cell r="I2834">
            <v>0</v>
          </cell>
          <cell r="J2834">
            <v>0</v>
          </cell>
          <cell r="K2834">
            <v>16711</v>
          </cell>
          <cell r="L2834">
            <v>0</v>
          </cell>
          <cell r="M2834">
            <v>0</v>
          </cell>
          <cell r="N2834">
            <v>16711</v>
          </cell>
          <cell r="O2834">
            <v>0</v>
          </cell>
          <cell r="P2834">
            <v>0</v>
          </cell>
          <cell r="Q2834">
            <v>1</v>
          </cell>
          <cell r="R2834" t="str">
            <v>PROTECCION SOCIAL</v>
          </cell>
          <cell r="S2834">
            <v>2</v>
          </cell>
          <cell r="T2834" t="str">
            <v>SERVICIO DE SALUD</v>
          </cell>
          <cell r="U2834">
            <v>1</v>
          </cell>
          <cell r="V2834" t="str">
            <v>NUEVOS - 2008</v>
          </cell>
          <cell r="W2834">
            <v>3451</v>
          </cell>
        </row>
        <row r="2835">
          <cell r="B2835" t="str">
            <v>B05-18115-00000</v>
          </cell>
          <cell r="C2835" t="str">
            <v>ASFALTADO AV.  TUPAC  AMARU</v>
          </cell>
          <cell r="D2835" t="str">
            <v>NUEVA JERUSALEN</v>
          </cell>
          <cell r="E2835">
            <v>4</v>
          </cell>
          <cell r="F2835" t="str">
            <v>DISTRITO - 4</v>
          </cell>
          <cell r="G2835" t="str">
            <v>RI-08</v>
          </cell>
          <cell r="H2835">
            <v>166574</v>
          </cell>
          <cell r="I2835">
            <v>134501</v>
          </cell>
          <cell r="J2835">
            <v>32073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2</v>
          </cell>
          <cell r="R2835" t="str">
            <v>OBRAS Y MEDIO AMBIENTE</v>
          </cell>
          <cell r="S2835">
            <v>18</v>
          </cell>
          <cell r="T2835" t="str">
            <v>CONSTRUCCION Y MANTENIMIENTO DE CAMINOS VECINALES</v>
          </cell>
          <cell r="U2835">
            <v>1</v>
          </cell>
          <cell r="V2835" t="str">
            <v>NUEVOS - 2008</v>
          </cell>
          <cell r="W2835">
            <v>3452</v>
          </cell>
        </row>
        <row r="2836">
          <cell r="B2836" t="str">
            <v>B05-19220-00000</v>
          </cell>
          <cell r="C2836" t="str">
            <v>ENLOSETADO CALLES LIJUATA, SAJAMA, ANCORAIME, TACACOMA Y CALLE DE SEDE</v>
          </cell>
          <cell r="D2836" t="str">
            <v>NUEVA MARCA</v>
          </cell>
          <cell r="E2836">
            <v>4</v>
          </cell>
          <cell r="F2836" t="str">
            <v>DISTRITO - 4</v>
          </cell>
          <cell r="G2836" t="str">
            <v>RI-08</v>
          </cell>
          <cell r="H2836">
            <v>161773</v>
          </cell>
          <cell r="I2836">
            <v>130624</v>
          </cell>
          <cell r="J2836">
            <v>31149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2</v>
          </cell>
          <cell r="R2836" t="str">
            <v>OBRAS Y MEDIO AMBIENTE</v>
          </cell>
          <cell r="S2836">
            <v>18</v>
          </cell>
          <cell r="T2836" t="str">
            <v>CONSTRUCCION Y MANTENIMIENTO DE CAMINOS VECINALES</v>
          </cell>
          <cell r="U2836">
            <v>1</v>
          </cell>
          <cell r="V2836" t="str">
            <v>NUEVOS - 2008</v>
          </cell>
          <cell r="W2836">
            <v>3453</v>
          </cell>
        </row>
        <row r="2837">
          <cell r="B2837" t="str">
            <v>B05-18490-00000</v>
          </cell>
          <cell r="C2837" t="str">
            <v xml:space="preserve">CONSTRUCCION SEDE SOCIAL  </v>
          </cell>
          <cell r="D2837" t="str">
            <v>PEDRO DOMINGO MURILLO  4TA. SECCIÓN</v>
          </cell>
          <cell r="E2837">
            <v>4</v>
          </cell>
          <cell r="F2837" t="str">
            <v>DISTRITO - 4</v>
          </cell>
          <cell r="G2837" t="str">
            <v>RI-08</v>
          </cell>
          <cell r="H2837">
            <v>213220</v>
          </cell>
          <cell r="I2837">
            <v>172165</v>
          </cell>
          <cell r="J2837">
            <v>41055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2</v>
          </cell>
          <cell r="R2837" t="str">
            <v>OBRAS Y MEDIO AMBIENTE</v>
          </cell>
          <cell r="S2837">
            <v>12</v>
          </cell>
          <cell r="T2837" t="str">
            <v>INFRAESTRUCTURA URBANA Y RURAL</v>
          </cell>
          <cell r="U2837">
            <v>1</v>
          </cell>
          <cell r="V2837" t="str">
            <v>NUEVOS - 2008</v>
          </cell>
          <cell r="W2837">
            <v>3454</v>
          </cell>
        </row>
        <row r="2838">
          <cell r="B2838" t="str">
            <v>B05-18137-00000</v>
          </cell>
          <cell r="C2838" t="str">
            <v>COMPRA DE TERRENO PARA AREA DE EQUIPAMIENTO</v>
          </cell>
          <cell r="D2838" t="str">
            <v>PEDRO DOMINGO MURILLO 1RA. SECCION</v>
          </cell>
          <cell r="E2838">
            <v>4</v>
          </cell>
          <cell r="F2838" t="str">
            <v>DISTRITO - 4</v>
          </cell>
          <cell r="G2838" t="str">
            <v>RI-08</v>
          </cell>
          <cell r="H2838">
            <v>70082</v>
          </cell>
          <cell r="I2838">
            <v>70082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2</v>
          </cell>
          <cell r="R2838" t="str">
            <v>OBRAS Y MEDIO AMBIENTE</v>
          </cell>
          <cell r="S2838">
            <v>12</v>
          </cell>
          <cell r="T2838" t="str">
            <v>INFRAESTRUCTURA URBANA Y RURAL</v>
          </cell>
          <cell r="U2838">
            <v>1</v>
          </cell>
          <cell r="V2838" t="str">
            <v>NUEVOS - 2008</v>
          </cell>
          <cell r="W2838">
            <v>3455</v>
          </cell>
        </row>
        <row r="2839">
          <cell r="B2839" t="str">
            <v>B05-18802-00000</v>
          </cell>
          <cell r="C2839" t="str">
            <v xml:space="preserve">DOTACION DE MATERIALES DE CONSTRUCCION PARA ENLOSETADO CALLE ROSENDO GUTIERREZ </v>
          </cell>
          <cell r="D2839" t="str">
            <v>PEDRO DOMINGO MURILLO 2DA. SECCION</v>
          </cell>
          <cell r="E2839">
            <v>4</v>
          </cell>
          <cell r="F2839" t="str">
            <v>DISTRITO - 4</v>
          </cell>
          <cell r="G2839" t="str">
            <v>RI-08</v>
          </cell>
          <cell r="H2839">
            <v>150000</v>
          </cell>
          <cell r="I2839">
            <v>150000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2</v>
          </cell>
          <cell r="R2839" t="str">
            <v>OBRAS Y MEDIO AMBIENTE</v>
          </cell>
          <cell r="S2839">
            <v>18</v>
          </cell>
          <cell r="T2839" t="str">
            <v>CONSTRUCCION Y MANTENIMIENTO DE CAMINOS VECINALES</v>
          </cell>
          <cell r="U2839">
            <v>1</v>
          </cell>
          <cell r="V2839" t="str">
            <v>NUEVOS - 2008</v>
          </cell>
          <cell r="W2839">
            <v>3456</v>
          </cell>
        </row>
        <row r="2840">
          <cell r="B2840" t="str">
            <v>B05-18816-00000</v>
          </cell>
          <cell r="C2840" t="str">
            <v>DOTACION DE MATERIALES DE CONSTRUCCION PARA ENLOSETADO CALLES J. DE LA CRUZ Y M. MARTINEZ MONJE</v>
          </cell>
          <cell r="D2840" t="str">
            <v>PEDRO DOMINGO MURILLO 2DA. SECCION</v>
          </cell>
          <cell r="E2840">
            <v>4</v>
          </cell>
          <cell r="F2840" t="str">
            <v>DISTRITO - 4</v>
          </cell>
          <cell r="G2840" t="str">
            <v>RI-08</v>
          </cell>
          <cell r="H2840">
            <v>126099</v>
          </cell>
          <cell r="I2840">
            <v>72937</v>
          </cell>
          <cell r="J2840">
            <v>53162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2</v>
          </cell>
          <cell r="R2840" t="str">
            <v>OBRAS Y MEDIO AMBIENTE</v>
          </cell>
          <cell r="S2840">
            <v>18</v>
          </cell>
          <cell r="T2840" t="str">
            <v>CONSTRUCCION Y MANTENIMIENTO DE CAMINOS VECINALES</v>
          </cell>
          <cell r="U2840">
            <v>1</v>
          </cell>
          <cell r="V2840" t="str">
            <v>NUEVOS - 2008</v>
          </cell>
          <cell r="W2840">
            <v>3457</v>
          </cell>
        </row>
        <row r="2841">
          <cell r="B2841" t="str">
            <v>B05-19136-00000</v>
          </cell>
          <cell r="C2841" t="str">
            <v>ENLOSETADO CALLE GREGORIO LANZA</v>
          </cell>
          <cell r="D2841" t="str">
            <v>PEDRO DOMINGO MURILLO 3RA. SECCIÓN</v>
          </cell>
          <cell r="E2841">
            <v>4</v>
          </cell>
          <cell r="F2841" t="str">
            <v>DISTRITO - 4</v>
          </cell>
          <cell r="G2841" t="str">
            <v>RI-08</v>
          </cell>
          <cell r="H2841">
            <v>210000</v>
          </cell>
          <cell r="I2841">
            <v>125119</v>
          </cell>
          <cell r="J2841">
            <v>34881</v>
          </cell>
          <cell r="K2841">
            <v>50000</v>
          </cell>
          <cell r="L2841">
            <v>0</v>
          </cell>
          <cell r="M2841">
            <v>0</v>
          </cell>
          <cell r="N2841">
            <v>50000</v>
          </cell>
          <cell r="O2841">
            <v>0</v>
          </cell>
          <cell r="P2841">
            <v>0</v>
          </cell>
          <cell r="Q2841">
            <v>2</v>
          </cell>
          <cell r="R2841" t="str">
            <v>OBRAS Y MEDIO AMBIENTE</v>
          </cell>
          <cell r="S2841">
            <v>18</v>
          </cell>
          <cell r="T2841" t="str">
            <v>CONSTRUCCION Y MANTENIMIENTO DE CAMINOS VECINALES</v>
          </cell>
          <cell r="U2841">
            <v>1</v>
          </cell>
          <cell r="V2841" t="str">
            <v>NUEVOS - 2008</v>
          </cell>
          <cell r="W2841">
            <v>3458</v>
          </cell>
        </row>
        <row r="2842">
          <cell r="B2842" t="str">
            <v>B05-18169-00000</v>
          </cell>
          <cell r="C2842" t="str">
            <v>CONSTRUCCION SEDE SOCIAL (FASE I)</v>
          </cell>
          <cell r="D2842" t="str">
            <v>RIO  SECO  YUNGUYO</v>
          </cell>
          <cell r="E2842">
            <v>4</v>
          </cell>
          <cell r="F2842" t="str">
            <v>DISTRITO - 4</v>
          </cell>
          <cell r="G2842" t="str">
            <v>RI-08</v>
          </cell>
          <cell r="H2842">
            <v>21036</v>
          </cell>
          <cell r="I2842">
            <v>16986</v>
          </cell>
          <cell r="J2842">
            <v>4050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2</v>
          </cell>
          <cell r="R2842" t="str">
            <v>OBRAS Y MEDIO AMBIENTE</v>
          </cell>
          <cell r="S2842">
            <v>12</v>
          </cell>
          <cell r="T2842" t="str">
            <v>INFRAESTRUCTURA URBANA Y RURAL</v>
          </cell>
          <cell r="U2842">
            <v>1</v>
          </cell>
          <cell r="V2842" t="str">
            <v>NUEVOS - 2008</v>
          </cell>
          <cell r="W2842">
            <v>3459</v>
          </cell>
        </row>
        <row r="2843">
          <cell r="B2843" t="str">
            <v>B05-18171-00000</v>
          </cell>
          <cell r="C2843" t="str">
            <v>CONSTRUCCION SEDE SOCIAL  (FASE III)</v>
          </cell>
          <cell r="D2843" t="str">
            <v>SAN  FELIPE DE SEQUE SECTOR  6</v>
          </cell>
          <cell r="E2843">
            <v>4</v>
          </cell>
          <cell r="F2843" t="str">
            <v>DISTRITO - 4</v>
          </cell>
          <cell r="G2843" t="str">
            <v>RI-08</v>
          </cell>
          <cell r="H2843">
            <v>14633</v>
          </cell>
          <cell r="I2843">
            <v>11816</v>
          </cell>
          <cell r="J2843">
            <v>2817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2</v>
          </cell>
          <cell r="R2843" t="str">
            <v>OBRAS Y MEDIO AMBIENTE</v>
          </cell>
          <cell r="S2843">
            <v>12</v>
          </cell>
          <cell r="T2843" t="str">
            <v>INFRAESTRUCTURA URBANA Y RURAL</v>
          </cell>
          <cell r="U2843">
            <v>1</v>
          </cell>
          <cell r="V2843" t="str">
            <v>NUEVOS - 2008</v>
          </cell>
          <cell r="W2843">
            <v>3460</v>
          </cell>
        </row>
        <row r="2844">
          <cell r="B2844" t="str">
            <v>B05-18571-00000</v>
          </cell>
          <cell r="C2844" t="str">
            <v>DOTACION DE CEMENTO PARA CONSTRUCCION DE CORDONES DE ACERA AV. RADIAL, AV. 10 DE AGOSTO Y CALLES COTOCACHI, 4 DE OCTUBRE Y CELEBRES</v>
          </cell>
          <cell r="D2844" t="str">
            <v>SAN FELIPE DE SEQUE SECTOR 1</v>
          </cell>
          <cell r="E2844">
            <v>4</v>
          </cell>
          <cell r="F2844" t="str">
            <v>DISTRITO - 4</v>
          </cell>
          <cell r="G2844" t="str">
            <v>RI-08</v>
          </cell>
          <cell r="H2844">
            <v>14633</v>
          </cell>
          <cell r="I2844">
            <v>11816</v>
          </cell>
          <cell r="J2844">
            <v>2817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2</v>
          </cell>
          <cell r="R2844" t="str">
            <v>OBRAS Y MEDIO AMBIENTE</v>
          </cell>
          <cell r="S2844">
            <v>18</v>
          </cell>
          <cell r="T2844" t="str">
            <v>CONSTRUCCION Y MANTENIMIENTO DE CAMINOS VECINALES</v>
          </cell>
          <cell r="U2844">
            <v>1</v>
          </cell>
          <cell r="V2844" t="str">
            <v>NUEVOS - 2008</v>
          </cell>
          <cell r="W2844">
            <v>3461</v>
          </cell>
        </row>
        <row r="2845">
          <cell r="B2845" t="str">
            <v>B05-18894-00000</v>
          </cell>
          <cell r="C2845" t="str">
            <v>DOTACION DE TUBERIAS PARA ALCANTARILLADO  SANITARIO</v>
          </cell>
          <cell r="D2845" t="str">
            <v>SAN FELIPE DE SEQUE SECTOR 10</v>
          </cell>
          <cell r="E2845">
            <v>4</v>
          </cell>
          <cell r="F2845" t="str">
            <v>DISTRITO - 4</v>
          </cell>
          <cell r="G2845" t="str">
            <v>RI-08</v>
          </cell>
          <cell r="H2845">
            <v>14633</v>
          </cell>
          <cell r="I2845">
            <v>11816</v>
          </cell>
          <cell r="J2845">
            <v>2817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2</v>
          </cell>
          <cell r="R2845" t="str">
            <v>OBRAS Y MEDIO AMBIENTE</v>
          </cell>
          <cell r="S2845">
            <v>15</v>
          </cell>
          <cell r="T2845" t="str">
            <v>PLAN USO DE DESECHOS SOLIDOS - ALCANTARILLADO SANITARIO</v>
          </cell>
          <cell r="U2845">
            <v>1</v>
          </cell>
          <cell r="V2845" t="str">
            <v>NUEVOS - 2008</v>
          </cell>
          <cell r="W2845">
            <v>3462</v>
          </cell>
        </row>
        <row r="2846">
          <cell r="B2846" t="str">
            <v>B05-18431-00000</v>
          </cell>
          <cell r="C2846" t="str">
            <v>CONSTRUCCION MURO PERIMETRAL CENTRO DE SALUD MEDICINA TRADICIONAL</v>
          </cell>
          <cell r="D2846" t="str">
            <v>SAN FELIPE DE SEQUE SECTOR 2</v>
          </cell>
          <cell r="E2846">
            <v>4</v>
          </cell>
          <cell r="F2846" t="str">
            <v>DISTRITO - 4</v>
          </cell>
          <cell r="G2846" t="str">
            <v>RI-08</v>
          </cell>
          <cell r="H2846">
            <v>14633</v>
          </cell>
          <cell r="I2846">
            <v>11816</v>
          </cell>
          <cell r="J2846">
            <v>2817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2</v>
          </cell>
          <cell r="R2846" t="str">
            <v>OBRAS Y MEDIO AMBIENTE</v>
          </cell>
          <cell r="S2846">
            <v>12</v>
          </cell>
          <cell r="T2846" t="str">
            <v>INFRAESTRUCTURA URBANA Y RURAL</v>
          </cell>
          <cell r="U2846">
            <v>1</v>
          </cell>
          <cell r="V2846" t="str">
            <v>NUEVOS - 2008</v>
          </cell>
          <cell r="W2846">
            <v>3463</v>
          </cell>
        </row>
        <row r="2847">
          <cell r="B2847" t="str">
            <v>B05-18852-00000</v>
          </cell>
          <cell r="C2847" t="str">
            <v>DOTACION DE MATERIALES DE CONSTRUCCION PARA U.E.  AMERICANO BADEN PAWELL</v>
          </cell>
          <cell r="D2847" t="str">
            <v>FABRIL JUNTHUMA I Y II</v>
          </cell>
          <cell r="E2847">
            <v>8</v>
          </cell>
          <cell r="F2847" t="str">
            <v>DISTRITO - 8</v>
          </cell>
          <cell r="G2847" t="str">
            <v>RI-08</v>
          </cell>
          <cell r="H2847">
            <v>51407</v>
          </cell>
          <cell r="I2847">
            <v>51407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1</v>
          </cell>
          <cell r="R2847" t="str">
            <v>PROTECCION SOCIAL</v>
          </cell>
          <cell r="S2847">
            <v>1</v>
          </cell>
          <cell r="T2847" t="str">
            <v>SERVICIO DE EDUCACION</v>
          </cell>
          <cell r="U2847">
            <v>1</v>
          </cell>
          <cell r="V2847" t="str">
            <v>NUEVOS - 2008</v>
          </cell>
          <cell r="W2847">
            <v>3464</v>
          </cell>
        </row>
        <row r="2848">
          <cell r="B2848" t="str">
            <v>B05-18445-00000</v>
          </cell>
          <cell r="C2848" t="str">
            <v>DOTACION DE LUMINARIAS (SEGURIDAD CIUDADANA)</v>
          </cell>
          <cell r="D2848" t="str">
            <v>CENTRAL 12 DE OCTUBRE</v>
          </cell>
          <cell r="E2848">
            <v>1</v>
          </cell>
          <cell r="F2848" t="str">
            <v>DISTRITO - 1</v>
          </cell>
          <cell r="G2848" t="str">
            <v>RI-08</v>
          </cell>
          <cell r="H2848">
            <v>45900</v>
          </cell>
          <cell r="I2848">
            <v>0</v>
          </cell>
          <cell r="J2848">
            <v>45900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2</v>
          </cell>
          <cell r="R2848" t="str">
            <v>OBRAS Y MEDIO AMBIENTE</v>
          </cell>
          <cell r="S2848">
            <v>17</v>
          </cell>
          <cell r="T2848" t="str">
            <v>ALUMBRADO PUBLICO</v>
          </cell>
          <cell r="U2848">
            <v>1</v>
          </cell>
          <cell r="V2848" t="str">
            <v>NUEVOS - 2008</v>
          </cell>
          <cell r="W2848">
            <v>3465</v>
          </cell>
        </row>
        <row r="2849">
          <cell r="B2849" t="str">
            <v>B05-18696-00000</v>
          </cell>
          <cell r="C2849" t="str">
            <v>DOTACION DE LUMINARIAS PARA ALUMBARDO PUBLICO</v>
          </cell>
          <cell r="D2849" t="str">
            <v>SAN FELIPE DE SEQUE SECTOR 3</v>
          </cell>
          <cell r="E2849">
            <v>4</v>
          </cell>
          <cell r="F2849" t="str">
            <v>DISTRITO - 4</v>
          </cell>
          <cell r="G2849" t="str">
            <v>RI-08</v>
          </cell>
          <cell r="H2849">
            <v>14633</v>
          </cell>
          <cell r="I2849">
            <v>11816</v>
          </cell>
          <cell r="J2849">
            <v>2817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2</v>
          </cell>
          <cell r="R2849" t="str">
            <v>OBRAS Y MEDIO AMBIENTE</v>
          </cell>
          <cell r="S2849">
            <v>17</v>
          </cell>
          <cell r="T2849" t="str">
            <v>ALUMBRADO PUBLICO</v>
          </cell>
          <cell r="U2849">
            <v>1</v>
          </cell>
          <cell r="V2849" t="str">
            <v>NUEVOS - 2008</v>
          </cell>
          <cell r="W2849">
            <v>3466</v>
          </cell>
        </row>
        <row r="2850">
          <cell r="B2850" t="str">
            <v>B05-18905-00000</v>
          </cell>
          <cell r="C2850" t="str">
            <v>DOTACION DE TUBERIAS PARA ALCANTARILLADO SANITARIO</v>
          </cell>
          <cell r="D2850" t="str">
            <v>SAN FELIPE DE SEQUE SECTOR 4</v>
          </cell>
          <cell r="E2850">
            <v>4</v>
          </cell>
          <cell r="F2850" t="str">
            <v>DISTRITO - 4</v>
          </cell>
          <cell r="G2850" t="str">
            <v>RI-08</v>
          </cell>
          <cell r="H2850">
            <v>14633</v>
          </cell>
          <cell r="I2850">
            <v>11816</v>
          </cell>
          <cell r="J2850">
            <v>2817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2</v>
          </cell>
          <cell r="R2850" t="str">
            <v>OBRAS Y MEDIO AMBIENTE</v>
          </cell>
          <cell r="S2850">
            <v>15</v>
          </cell>
          <cell r="T2850" t="str">
            <v>PLAN USO DE DESECHOS SOLIDOS - ALCANTARILLADO SANITARIO</v>
          </cell>
          <cell r="U2850">
            <v>1</v>
          </cell>
          <cell r="V2850" t="str">
            <v>NUEVOS - 2008</v>
          </cell>
          <cell r="W2850">
            <v>3467</v>
          </cell>
        </row>
        <row r="2851">
          <cell r="B2851" t="str">
            <v>B05-18502-00000</v>
          </cell>
          <cell r="C2851" t="str">
            <v>CONSTRUCCION SEDE SOCIAL (FASE I)</v>
          </cell>
          <cell r="D2851" t="str">
            <v>SAN FELIPE DE SEQUE SECTOR 5</v>
          </cell>
          <cell r="E2851">
            <v>4</v>
          </cell>
          <cell r="F2851" t="str">
            <v>DISTRITO - 4</v>
          </cell>
          <cell r="G2851" t="str">
            <v>RI-08</v>
          </cell>
          <cell r="H2851">
            <v>14633</v>
          </cell>
          <cell r="I2851">
            <v>11816</v>
          </cell>
          <cell r="J2851">
            <v>2817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2</v>
          </cell>
          <cell r="R2851" t="str">
            <v>OBRAS Y MEDIO AMBIENTE</v>
          </cell>
          <cell r="S2851">
            <v>12</v>
          </cell>
          <cell r="T2851" t="str">
            <v>INFRAESTRUCTURA URBANA Y RURAL</v>
          </cell>
          <cell r="U2851">
            <v>1</v>
          </cell>
          <cell r="V2851" t="str">
            <v>NUEVOS - 2008</v>
          </cell>
          <cell r="W2851">
            <v>3468</v>
          </cell>
        </row>
        <row r="2852">
          <cell r="B2852" t="str">
            <v>B05-18154-00000</v>
          </cell>
          <cell r="C2852" t="str">
            <v>CONSTRUCCION CENTRO ARTESANAL DE CAPACITACION Y PRODUCCION (FASE II)</v>
          </cell>
          <cell r="D2852" t="str">
            <v>SAN FELIPE DE SEQUE SECTOR 7</v>
          </cell>
          <cell r="E2852">
            <v>4</v>
          </cell>
          <cell r="F2852" t="str">
            <v>DISTRITO - 4</v>
          </cell>
          <cell r="G2852" t="str">
            <v>RI-08</v>
          </cell>
          <cell r="H2852">
            <v>14633</v>
          </cell>
          <cell r="I2852">
            <v>11816</v>
          </cell>
          <cell r="J2852">
            <v>2817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3</v>
          </cell>
          <cell r="R2852" t="str">
            <v>DESARROLLO ECONOMICO - PRODUCTIVO</v>
          </cell>
          <cell r="S2852">
            <v>8</v>
          </cell>
          <cell r="T2852" t="str">
            <v>PROMOCION DESARROLLO ECONOMICO URBANO</v>
          </cell>
          <cell r="U2852">
            <v>1</v>
          </cell>
          <cell r="V2852" t="str">
            <v>NUEVOS - 2008</v>
          </cell>
          <cell r="W2852">
            <v>3469</v>
          </cell>
        </row>
        <row r="2853">
          <cell r="B2853" t="str">
            <v>B05-18895-00000</v>
          </cell>
          <cell r="C2853" t="str">
            <v>DOTACION DE TUBERIAS PARA ALCANTARILLADO  SANITARIO</v>
          </cell>
          <cell r="D2853" t="str">
            <v>SAN FELIPE DE SEQUE SECTOR 8</v>
          </cell>
          <cell r="E2853">
            <v>4</v>
          </cell>
          <cell r="F2853" t="str">
            <v>DISTRITO - 4</v>
          </cell>
          <cell r="G2853" t="str">
            <v>RI-08</v>
          </cell>
          <cell r="H2853">
            <v>14633</v>
          </cell>
          <cell r="I2853">
            <v>11816</v>
          </cell>
          <cell r="J2853">
            <v>2817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2</v>
          </cell>
          <cell r="R2853" t="str">
            <v>OBRAS Y MEDIO AMBIENTE</v>
          </cell>
          <cell r="S2853">
            <v>15</v>
          </cell>
          <cell r="T2853" t="str">
            <v>PLAN USO DE DESECHOS SOLIDOS - ALCANTARILLADO SANITARIO</v>
          </cell>
          <cell r="U2853">
            <v>1</v>
          </cell>
          <cell r="V2853" t="str">
            <v>NUEVOS - 2008</v>
          </cell>
          <cell r="W2853">
            <v>3470</v>
          </cell>
        </row>
        <row r="2854">
          <cell r="B2854" t="str">
            <v>B05-18195-00000</v>
          </cell>
          <cell r="C2854" t="str">
            <v>CONSTRUCCION CANACHA MULTIPLE (ENMALLADO E ILUMINACION) SECTOR LADO SEDE SOCIAL</v>
          </cell>
          <cell r="D2854" t="str">
            <v>SAN JOSE DE YUNGUYO</v>
          </cell>
          <cell r="E2854">
            <v>4</v>
          </cell>
          <cell r="F2854" t="str">
            <v>DISTRITO - 4</v>
          </cell>
          <cell r="G2854" t="str">
            <v>RI-08</v>
          </cell>
          <cell r="H2854">
            <v>90000</v>
          </cell>
          <cell r="I2854">
            <v>0</v>
          </cell>
          <cell r="J2854">
            <v>90000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2</v>
          </cell>
          <cell r="R2854" t="str">
            <v>OBRAS Y MEDIO AMBIENTE</v>
          </cell>
          <cell r="S2854">
            <v>12</v>
          </cell>
          <cell r="T2854" t="str">
            <v>INFRAESTRUCTURA URBANA Y RURAL</v>
          </cell>
          <cell r="U2854">
            <v>1</v>
          </cell>
          <cell r="V2854" t="str">
            <v>NUEVOS - 2008</v>
          </cell>
          <cell r="W2854">
            <v>3471</v>
          </cell>
        </row>
        <row r="2855">
          <cell r="B2855" t="str">
            <v>B05-18220-00000</v>
          </cell>
          <cell r="C2855" t="str">
            <v>CONSTRUCCION CANCHA MULTIPLE (ENMALLADO E ILUMINACION) AV. SANTA FE</v>
          </cell>
          <cell r="D2855" t="str">
            <v>SAN JOSE DE YUNGUYO</v>
          </cell>
          <cell r="E2855">
            <v>4</v>
          </cell>
          <cell r="F2855" t="str">
            <v>DISTRITO - 4</v>
          </cell>
          <cell r="G2855" t="str">
            <v>RI-08</v>
          </cell>
          <cell r="H2855">
            <v>90000</v>
          </cell>
          <cell r="I2855">
            <v>55151</v>
          </cell>
          <cell r="J2855">
            <v>34849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2</v>
          </cell>
          <cell r="R2855" t="str">
            <v>OBRAS Y MEDIO AMBIENTE</v>
          </cell>
          <cell r="S2855">
            <v>12</v>
          </cell>
          <cell r="T2855" t="str">
            <v>INFRAESTRUCTURA URBANA Y RURAL</v>
          </cell>
          <cell r="U2855">
            <v>1</v>
          </cell>
          <cell r="V2855" t="str">
            <v>NUEVOS - 2008</v>
          </cell>
          <cell r="W2855">
            <v>3472</v>
          </cell>
        </row>
        <row r="2856">
          <cell r="B2856" t="str">
            <v>B05-19019-00000</v>
          </cell>
          <cell r="C2856" t="str">
            <v>EMPEDRADO CALLE PAYSANDU (COMPLEMENTACION)</v>
          </cell>
          <cell r="D2856" t="str">
            <v>SAN JOSE DE YUNGUYO</v>
          </cell>
          <cell r="E2856">
            <v>4</v>
          </cell>
          <cell r="F2856" t="str">
            <v>DISTRITO - 4</v>
          </cell>
          <cell r="G2856" t="str">
            <v>RI-08</v>
          </cell>
          <cell r="H2856">
            <v>105000</v>
          </cell>
          <cell r="I2856">
            <v>105000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2</v>
          </cell>
          <cell r="R2856" t="str">
            <v>OBRAS Y MEDIO AMBIENTE</v>
          </cell>
          <cell r="S2856">
            <v>18</v>
          </cell>
          <cell r="T2856" t="str">
            <v>CONSTRUCCION Y MANTENIMIENTO DE CAMINOS VECINALES</v>
          </cell>
          <cell r="U2856">
            <v>1</v>
          </cell>
          <cell r="V2856" t="str">
            <v>NUEVOS - 2008</v>
          </cell>
          <cell r="W2856">
            <v>3473</v>
          </cell>
        </row>
        <row r="2857">
          <cell r="B2857" t="str">
            <v>B05-19122-00000</v>
          </cell>
          <cell r="C2857" t="str">
            <v>ENLOSETADO CALLE ANZOATEGUI</v>
          </cell>
          <cell r="D2857" t="str">
            <v>SAN JOSE DE YUNGUYO</v>
          </cell>
          <cell r="E2857">
            <v>4</v>
          </cell>
          <cell r="F2857" t="str">
            <v>DISTRITO - 4</v>
          </cell>
          <cell r="G2857" t="str">
            <v>RI-08</v>
          </cell>
          <cell r="H2857">
            <v>81000</v>
          </cell>
          <cell r="I2857">
            <v>31000</v>
          </cell>
          <cell r="J2857">
            <v>0</v>
          </cell>
          <cell r="K2857">
            <v>50000</v>
          </cell>
          <cell r="L2857">
            <v>0</v>
          </cell>
          <cell r="M2857">
            <v>0</v>
          </cell>
          <cell r="N2857">
            <v>50000</v>
          </cell>
          <cell r="O2857">
            <v>0</v>
          </cell>
          <cell r="P2857">
            <v>0</v>
          </cell>
          <cell r="Q2857">
            <v>2</v>
          </cell>
          <cell r="R2857" t="str">
            <v>OBRAS Y MEDIO AMBIENTE</v>
          </cell>
          <cell r="S2857">
            <v>18</v>
          </cell>
          <cell r="T2857" t="str">
            <v>CONSTRUCCION Y MANTENIMIENTO DE CAMINOS VECINALES</v>
          </cell>
          <cell r="U2857">
            <v>1</v>
          </cell>
          <cell r="V2857" t="str">
            <v>NUEVOS - 2008</v>
          </cell>
          <cell r="W2857">
            <v>3474</v>
          </cell>
        </row>
        <row r="2858">
          <cell r="B2858" t="str">
            <v>B05-19123-00000</v>
          </cell>
          <cell r="C2858" t="str">
            <v>ENLOSETADO CALLE APURE</v>
          </cell>
          <cell r="D2858" t="str">
            <v>SAN JOSE DE YUNGUYO</v>
          </cell>
          <cell r="E2858">
            <v>4</v>
          </cell>
          <cell r="F2858" t="str">
            <v>DISTRITO - 4</v>
          </cell>
          <cell r="G2858" t="str">
            <v>RI-08</v>
          </cell>
          <cell r="H2858">
            <v>210000</v>
          </cell>
          <cell r="I2858">
            <v>160000</v>
          </cell>
          <cell r="J2858">
            <v>0</v>
          </cell>
          <cell r="K2858">
            <v>50000</v>
          </cell>
          <cell r="L2858">
            <v>0</v>
          </cell>
          <cell r="M2858">
            <v>0</v>
          </cell>
          <cell r="N2858">
            <v>50000</v>
          </cell>
          <cell r="O2858">
            <v>0</v>
          </cell>
          <cell r="P2858">
            <v>0</v>
          </cell>
          <cell r="Q2858">
            <v>2</v>
          </cell>
          <cell r="R2858" t="str">
            <v>OBRAS Y MEDIO AMBIENTE</v>
          </cell>
          <cell r="S2858">
            <v>18</v>
          </cell>
          <cell r="T2858" t="str">
            <v>CONSTRUCCION Y MANTENIMIENTO DE CAMINOS VECINALES</v>
          </cell>
          <cell r="U2858">
            <v>1</v>
          </cell>
          <cell r="V2858" t="str">
            <v>NUEVOS - 2008</v>
          </cell>
          <cell r="W2858">
            <v>3475</v>
          </cell>
        </row>
        <row r="2859">
          <cell r="B2859" t="str">
            <v>B05-19163-00000</v>
          </cell>
          <cell r="C2859" t="str">
            <v>ENLOSETADO CALLE PICHINCHA (FASE II) Y PASAJE PARANA</v>
          </cell>
          <cell r="D2859" t="str">
            <v>SAN JOSE DE YUNGUYO</v>
          </cell>
          <cell r="E2859">
            <v>4</v>
          </cell>
          <cell r="F2859" t="str">
            <v>DISTRITO - 4</v>
          </cell>
          <cell r="G2859" t="str">
            <v>RI-08</v>
          </cell>
          <cell r="H2859">
            <v>218400</v>
          </cell>
          <cell r="I2859">
            <v>218400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2</v>
          </cell>
          <cell r="R2859" t="str">
            <v>OBRAS Y MEDIO AMBIENTE</v>
          </cell>
          <cell r="S2859">
            <v>18</v>
          </cell>
          <cell r="T2859" t="str">
            <v>CONSTRUCCION Y MANTENIMIENTO DE CAMINOS VECINALES</v>
          </cell>
          <cell r="U2859">
            <v>1</v>
          </cell>
          <cell r="V2859" t="str">
            <v>NUEVOS - 2008</v>
          </cell>
          <cell r="W2859">
            <v>3476</v>
          </cell>
        </row>
        <row r="2860">
          <cell r="B2860" t="str">
            <v>B05-19034-00000</v>
          </cell>
          <cell r="C2860" t="str">
            <v>ENLOSETADO  CALLES 2 DE ABRIL Y  2</v>
          </cell>
          <cell r="D2860" t="str">
            <v>SAN PEDRO DE YUNGUYO "DIST. 10"</v>
          </cell>
          <cell r="E2860">
            <v>4</v>
          </cell>
          <cell r="F2860" t="str">
            <v>DISTRITO - 4</v>
          </cell>
          <cell r="G2860" t="str">
            <v>RI-08</v>
          </cell>
          <cell r="H2860">
            <v>32812</v>
          </cell>
          <cell r="I2860">
            <v>16494</v>
          </cell>
          <cell r="J2860">
            <v>6318</v>
          </cell>
          <cell r="K2860">
            <v>10000</v>
          </cell>
          <cell r="L2860">
            <v>0</v>
          </cell>
          <cell r="M2860">
            <v>0</v>
          </cell>
          <cell r="N2860">
            <v>10000</v>
          </cell>
          <cell r="O2860">
            <v>0</v>
          </cell>
          <cell r="P2860">
            <v>0</v>
          </cell>
          <cell r="Q2860">
            <v>2</v>
          </cell>
          <cell r="R2860" t="str">
            <v>OBRAS Y MEDIO AMBIENTE</v>
          </cell>
          <cell r="S2860">
            <v>18</v>
          </cell>
          <cell r="T2860" t="str">
            <v>CONSTRUCCION Y MANTENIMIENTO DE CAMINOS VECINALES</v>
          </cell>
          <cell r="U2860">
            <v>1</v>
          </cell>
          <cell r="V2860" t="str">
            <v>NUEVOS - 2008</v>
          </cell>
          <cell r="W2860">
            <v>3477</v>
          </cell>
        </row>
        <row r="2861">
          <cell r="B2861" t="str">
            <v>B05-18496-00000</v>
          </cell>
          <cell r="C2861" t="str">
            <v>CONSTRUCCION SEDE SOCIAL (COMPLEMENTACION)</v>
          </cell>
          <cell r="D2861" t="str">
            <v>SANTA BARBARA</v>
          </cell>
          <cell r="E2861">
            <v>4</v>
          </cell>
          <cell r="F2861" t="str">
            <v>DISTRITO - 4</v>
          </cell>
          <cell r="G2861" t="str">
            <v>RI-08</v>
          </cell>
          <cell r="H2861">
            <v>6174</v>
          </cell>
          <cell r="I2861">
            <v>4985</v>
          </cell>
          <cell r="J2861">
            <v>1189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2</v>
          </cell>
          <cell r="R2861" t="str">
            <v>OBRAS Y MEDIO AMBIENTE</v>
          </cell>
          <cell r="S2861">
            <v>12</v>
          </cell>
          <cell r="T2861" t="str">
            <v>INFRAESTRUCTURA URBANA Y RURAL</v>
          </cell>
          <cell r="U2861">
            <v>1</v>
          </cell>
          <cell r="V2861" t="str">
            <v>NUEVOS - 2008</v>
          </cell>
          <cell r="W2861">
            <v>3478</v>
          </cell>
        </row>
        <row r="2862">
          <cell r="B2862" t="str">
            <v/>
          </cell>
          <cell r="C2862" t="str">
            <v>FORTALECIMIENTO AL SERVICIO DE LA FAMILIA</v>
          </cell>
          <cell r="D2862" t="str">
            <v>DISTRITAL</v>
          </cell>
          <cell r="E2862">
            <v>15</v>
          </cell>
          <cell r="F2862" t="str">
            <v>DISTRITAL</v>
          </cell>
          <cell r="G2862" t="str">
            <v>RI-08</v>
          </cell>
          <cell r="H2862">
            <v>6450</v>
          </cell>
          <cell r="I2862">
            <v>6450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1</v>
          </cell>
          <cell r="R2862" t="str">
            <v>PROTECCION SOCIAL</v>
          </cell>
          <cell r="S2862">
            <v>5</v>
          </cell>
          <cell r="T2862" t="str">
            <v>PROMOCION Y POLITICAS DE GENERO</v>
          </cell>
          <cell r="U2862">
            <v>2</v>
          </cell>
          <cell r="V2862" t="str">
            <v>PROYECTOS - 2007 P/CONCLUSION</v>
          </cell>
          <cell r="W2862">
            <v>3479</v>
          </cell>
        </row>
        <row r="2863">
          <cell r="B2863" t="str">
            <v>B05-19225-00000</v>
          </cell>
          <cell r="C2863" t="str">
            <v>ENLOSETADO CALLES ROCHA Y GORRITI</v>
          </cell>
          <cell r="D2863" t="str">
            <v>TUNARI  FAB</v>
          </cell>
          <cell r="E2863">
            <v>4</v>
          </cell>
          <cell r="F2863" t="str">
            <v>DISTRITO - 4</v>
          </cell>
          <cell r="G2863" t="str">
            <v>RI-08</v>
          </cell>
          <cell r="H2863">
            <v>145881</v>
          </cell>
          <cell r="I2863">
            <v>67792</v>
          </cell>
          <cell r="J2863">
            <v>28089</v>
          </cell>
          <cell r="K2863">
            <v>50000</v>
          </cell>
          <cell r="L2863">
            <v>0</v>
          </cell>
          <cell r="M2863">
            <v>0</v>
          </cell>
          <cell r="N2863">
            <v>50000</v>
          </cell>
          <cell r="O2863">
            <v>0</v>
          </cell>
          <cell r="P2863">
            <v>0</v>
          </cell>
          <cell r="Q2863">
            <v>2</v>
          </cell>
          <cell r="R2863" t="str">
            <v>OBRAS Y MEDIO AMBIENTE</v>
          </cell>
          <cell r="S2863">
            <v>18</v>
          </cell>
          <cell r="T2863" t="str">
            <v>CONSTRUCCION Y MANTENIMIENTO DE CAMINOS VECINALES</v>
          </cell>
          <cell r="U2863">
            <v>1</v>
          </cell>
          <cell r="V2863" t="str">
            <v>NUEVOS - 2008</v>
          </cell>
          <cell r="W2863">
            <v>3480</v>
          </cell>
        </row>
        <row r="2864">
          <cell r="B2864" t="str">
            <v>B05-18824-00000</v>
          </cell>
          <cell r="C2864" t="str">
            <v>DOTACION DE MATERIALES DE CONSTRUCCION PARA ENLOSETADO PASAJE 10 (GENERACION DE EMPLEO)</v>
          </cell>
          <cell r="D2864" t="str">
            <v>TUNARI 2DA. SECCIÓN</v>
          </cell>
          <cell r="E2864">
            <v>4</v>
          </cell>
          <cell r="F2864" t="str">
            <v>DISTRITO - 4</v>
          </cell>
          <cell r="G2864" t="str">
            <v>RI-08</v>
          </cell>
          <cell r="H2864">
            <v>40100</v>
          </cell>
          <cell r="I2864">
            <v>40100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2</v>
          </cell>
          <cell r="R2864" t="str">
            <v>OBRAS Y MEDIO AMBIENTE</v>
          </cell>
          <cell r="S2864">
            <v>18</v>
          </cell>
          <cell r="T2864" t="str">
            <v>CONSTRUCCION Y MANTENIMIENTO DE CAMINOS VECINALES</v>
          </cell>
          <cell r="U2864">
            <v>1</v>
          </cell>
          <cell r="V2864" t="str">
            <v>NUEVOS - 2008</v>
          </cell>
          <cell r="W2864">
            <v>3481</v>
          </cell>
        </row>
        <row r="2865">
          <cell r="B2865" t="str">
            <v>B05-18685-00000</v>
          </cell>
          <cell r="C2865" t="str">
            <v xml:space="preserve">DOTACION DE LUMINARIAS </v>
          </cell>
          <cell r="D2865" t="str">
            <v>TUNARI 2DA. SECCIÓN</v>
          </cell>
          <cell r="E2865">
            <v>4</v>
          </cell>
          <cell r="F2865" t="str">
            <v>DISTRITO - 4</v>
          </cell>
          <cell r="G2865" t="str">
            <v>RI-08</v>
          </cell>
          <cell r="H2865">
            <v>99999</v>
          </cell>
          <cell r="I2865">
            <v>0</v>
          </cell>
          <cell r="J2865">
            <v>99999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2</v>
          </cell>
          <cell r="R2865" t="str">
            <v>OBRAS Y MEDIO AMBIENTE</v>
          </cell>
          <cell r="S2865">
            <v>17</v>
          </cell>
          <cell r="T2865" t="str">
            <v>ALUMBRADO PUBLICO</v>
          </cell>
          <cell r="U2865">
            <v>1</v>
          </cell>
          <cell r="V2865" t="str">
            <v>NUEVOS - 2008</v>
          </cell>
          <cell r="W2865">
            <v>3482</v>
          </cell>
        </row>
        <row r="2866">
          <cell r="B2866" t="str">
            <v>B05-18737-00000</v>
          </cell>
          <cell r="C2866" t="str">
            <v>DOTACION DE MATERIALES DE CONSTRUCCION  PARA ENLOSETADO CALLE 10 (GENERACION DE EMPLEO)</v>
          </cell>
          <cell r="D2866" t="str">
            <v>TUNARI 2DA. SECCIÓN</v>
          </cell>
          <cell r="E2866">
            <v>4</v>
          </cell>
          <cell r="F2866" t="str">
            <v>DISTRITO - 4</v>
          </cell>
          <cell r="G2866" t="str">
            <v>RI-08</v>
          </cell>
          <cell r="H2866">
            <v>99999</v>
          </cell>
          <cell r="I2866">
            <v>99999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2</v>
          </cell>
          <cell r="R2866" t="str">
            <v>OBRAS Y MEDIO AMBIENTE</v>
          </cell>
          <cell r="S2866">
            <v>18</v>
          </cell>
          <cell r="T2866" t="str">
            <v>CONSTRUCCION Y MANTENIMIENTO DE CAMINOS VECINALES</v>
          </cell>
          <cell r="U2866">
            <v>1</v>
          </cell>
          <cell r="V2866" t="str">
            <v>NUEVOS - 2008</v>
          </cell>
          <cell r="W2866">
            <v>3483</v>
          </cell>
        </row>
        <row r="2867">
          <cell r="B2867" t="str">
            <v>B05-18741-00000</v>
          </cell>
          <cell r="C2867" t="str">
            <v>DOTACION DE MATERIALES DE CONSTRUCCION  PARA ENLOSETADO PASAJE 8</v>
          </cell>
          <cell r="D2867" t="str">
            <v>TUNARI 2DA. SECCIÓN</v>
          </cell>
          <cell r="E2867">
            <v>4</v>
          </cell>
          <cell r="F2867" t="str">
            <v>DISTRITO - 4</v>
          </cell>
          <cell r="G2867" t="str">
            <v>RI-08</v>
          </cell>
          <cell r="H2867">
            <v>23000</v>
          </cell>
          <cell r="I2867">
            <v>23000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2</v>
          </cell>
          <cell r="R2867" t="str">
            <v>OBRAS Y MEDIO AMBIENTE</v>
          </cell>
          <cell r="S2867">
            <v>18</v>
          </cell>
          <cell r="T2867" t="str">
            <v>CONSTRUCCION Y MANTENIMIENTO DE CAMINOS VECINALES</v>
          </cell>
          <cell r="U2867">
            <v>1</v>
          </cell>
          <cell r="V2867" t="str">
            <v>NUEVOS - 2008</v>
          </cell>
          <cell r="W2867">
            <v>3484</v>
          </cell>
        </row>
        <row r="2868">
          <cell r="B2868" t="str">
            <v>B05-18764-00000</v>
          </cell>
          <cell r="C2868" t="str">
            <v>DOTACION DE MATERIALES DE CONSTRUCCION PARA CORDONES DE ACERA CONTORNO PLAZA 25</v>
          </cell>
          <cell r="D2868" t="str">
            <v>TUNARI 2DA. SECCIÓN</v>
          </cell>
          <cell r="E2868">
            <v>4</v>
          </cell>
          <cell r="F2868" t="str">
            <v>DISTRITO - 4</v>
          </cell>
          <cell r="G2868" t="str">
            <v>RI-08</v>
          </cell>
          <cell r="H2868">
            <v>18877</v>
          </cell>
          <cell r="I2868">
            <v>1832</v>
          </cell>
          <cell r="J2868">
            <v>17045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2</v>
          </cell>
          <cell r="R2868" t="str">
            <v>OBRAS Y MEDIO AMBIENTE</v>
          </cell>
          <cell r="S2868">
            <v>18</v>
          </cell>
          <cell r="T2868" t="str">
            <v>CONSTRUCCION Y MANTENIMIENTO DE CAMINOS VECINALES</v>
          </cell>
          <cell r="U2868">
            <v>1</v>
          </cell>
          <cell r="V2868" t="str">
            <v>NUEVOS - 2008</v>
          </cell>
          <cell r="W2868">
            <v>3485</v>
          </cell>
        </row>
        <row r="2869">
          <cell r="B2869" t="str">
            <v>B05-18780-00000</v>
          </cell>
          <cell r="C2869" t="str">
            <v>DOTACION DE MATERIALES DE CONSTRUCCION PARA ENLOSETADO CALLE 20 (GENERACION DE EMPLEO)</v>
          </cell>
          <cell r="D2869" t="str">
            <v>TUNARI 2DA. SECCIÓN</v>
          </cell>
          <cell r="E2869">
            <v>4</v>
          </cell>
          <cell r="F2869" t="str">
            <v>DISTRITO - 4</v>
          </cell>
          <cell r="G2869" t="str">
            <v>RI-08</v>
          </cell>
          <cell r="H2869">
            <v>72000</v>
          </cell>
          <cell r="I2869">
            <v>72000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2</v>
          </cell>
          <cell r="R2869" t="str">
            <v>OBRAS Y MEDIO AMBIENTE</v>
          </cell>
          <cell r="S2869">
            <v>18</v>
          </cell>
          <cell r="T2869" t="str">
            <v>CONSTRUCCION Y MANTENIMIENTO DE CAMINOS VECINALES</v>
          </cell>
          <cell r="U2869">
            <v>1</v>
          </cell>
          <cell r="V2869" t="str">
            <v>NUEVOS - 2008</v>
          </cell>
          <cell r="W2869">
            <v>3486</v>
          </cell>
        </row>
        <row r="2870">
          <cell r="B2870" t="str">
            <v>B05-18823-00000</v>
          </cell>
          <cell r="C2870" t="str">
            <v>DOTACION DE MATERIALES DE CONSTRUCCION PARA ENLOSETADO CONTORNO PLAZA   25 (GENERACION DE EMPLEO)</v>
          </cell>
          <cell r="D2870" t="str">
            <v>TUNARI 2DA. SECCIÓN</v>
          </cell>
          <cell r="E2870">
            <v>4</v>
          </cell>
          <cell r="F2870" t="str">
            <v>DISTRITO - 4</v>
          </cell>
          <cell r="G2870" t="str">
            <v>RI-08</v>
          </cell>
          <cell r="H2870">
            <v>96000</v>
          </cell>
          <cell r="I2870">
            <v>96000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2</v>
          </cell>
          <cell r="R2870" t="str">
            <v>OBRAS Y MEDIO AMBIENTE</v>
          </cell>
          <cell r="S2870">
            <v>18</v>
          </cell>
          <cell r="T2870" t="str">
            <v>CONSTRUCCION Y MANTENIMIENTO DE CAMINOS VECINALES</v>
          </cell>
          <cell r="U2870">
            <v>1</v>
          </cell>
          <cell r="V2870" t="str">
            <v>NUEVOS - 2008</v>
          </cell>
          <cell r="W2870">
            <v>3487</v>
          </cell>
        </row>
        <row r="2871">
          <cell r="B2871" t="str">
            <v>B05-19094-00000</v>
          </cell>
          <cell r="C2871" t="str">
            <v>ENLOSETADO CALLE 15  ENTRE CALLE 10 Y CALLE 6</v>
          </cell>
          <cell r="D2871" t="str">
            <v>TUNARI 2DA. SECCIÓN</v>
          </cell>
          <cell r="E2871">
            <v>4</v>
          </cell>
          <cell r="F2871" t="str">
            <v>DISTRITO - 4</v>
          </cell>
          <cell r="G2871" t="str">
            <v>RI-08</v>
          </cell>
          <cell r="H2871">
            <v>99999</v>
          </cell>
          <cell r="I2871">
            <v>59999</v>
          </cell>
          <cell r="J2871">
            <v>0</v>
          </cell>
          <cell r="K2871">
            <v>40000</v>
          </cell>
          <cell r="L2871">
            <v>0</v>
          </cell>
          <cell r="M2871">
            <v>0</v>
          </cell>
          <cell r="N2871">
            <v>40000</v>
          </cell>
          <cell r="O2871">
            <v>0</v>
          </cell>
          <cell r="P2871">
            <v>0</v>
          </cell>
          <cell r="Q2871">
            <v>2</v>
          </cell>
          <cell r="R2871" t="str">
            <v>OBRAS Y MEDIO AMBIENTE</v>
          </cell>
          <cell r="S2871">
            <v>18</v>
          </cell>
          <cell r="T2871" t="str">
            <v>CONSTRUCCION Y MANTENIMIENTO DE CAMINOS VECINALES</v>
          </cell>
          <cell r="U2871">
            <v>1</v>
          </cell>
          <cell r="V2871" t="str">
            <v>NUEVOS - 2008</v>
          </cell>
          <cell r="W2871">
            <v>3488</v>
          </cell>
        </row>
        <row r="2872">
          <cell r="B2872" t="str">
            <v>B05-19095-00000</v>
          </cell>
          <cell r="C2872" t="str">
            <v>ENLOSETADO CALLE 15 ENTRE CALLE 6 Y AV. JUAN PABLO II</v>
          </cell>
          <cell r="D2872" t="str">
            <v>TUNARI 2DA. SECCIÓN</v>
          </cell>
          <cell r="E2872">
            <v>4</v>
          </cell>
          <cell r="F2872" t="str">
            <v>DISTRITO - 4</v>
          </cell>
          <cell r="G2872" t="str">
            <v>RI-08</v>
          </cell>
          <cell r="H2872">
            <v>58100</v>
          </cell>
          <cell r="I2872">
            <v>38100</v>
          </cell>
          <cell r="J2872">
            <v>0</v>
          </cell>
          <cell r="K2872">
            <v>20000</v>
          </cell>
          <cell r="L2872">
            <v>0</v>
          </cell>
          <cell r="M2872">
            <v>0</v>
          </cell>
          <cell r="N2872">
            <v>20000</v>
          </cell>
          <cell r="O2872">
            <v>0</v>
          </cell>
          <cell r="P2872">
            <v>0</v>
          </cell>
          <cell r="Q2872">
            <v>2</v>
          </cell>
          <cell r="R2872" t="str">
            <v>OBRAS Y MEDIO AMBIENTE</v>
          </cell>
          <cell r="S2872">
            <v>18</v>
          </cell>
          <cell r="T2872" t="str">
            <v>CONSTRUCCION Y MANTENIMIENTO DE CAMINOS VECINALES</v>
          </cell>
          <cell r="U2872">
            <v>1</v>
          </cell>
          <cell r="V2872" t="str">
            <v>NUEVOS - 2008</v>
          </cell>
          <cell r="W2872">
            <v>3489</v>
          </cell>
        </row>
        <row r="2873">
          <cell r="B2873" t="str">
            <v>B05-19099-00000</v>
          </cell>
          <cell r="C2873" t="str">
            <v xml:space="preserve">ENLOSETADO CALLE 2 </v>
          </cell>
          <cell r="D2873" t="str">
            <v>VENEZUELA PLAN 192</v>
          </cell>
          <cell r="E2873">
            <v>4</v>
          </cell>
          <cell r="F2873" t="str">
            <v>DISTRITO - 4</v>
          </cell>
          <cell r="G2873" t="str">
            <v>RI-08</v>
          </cell>
          <cell r="H2873">
            <v>76200</v>
          </cell>
          <cell r="I2873">
            <v>36200</v>
          </cell>
          <cell r="J2873">
            <v>0</v>
          </cell>
          <cell r="K2873">
            <v>40000</v>
          </cell>
          <cell r="L2873">
            <v>0</v>
          </cell>
          <cell r="M2873">
            <v>0</v>
          </cell>
          <cell r="N2873">
            <v>40000</v>
          </cell>
          <cell r="O2873">
            <v>0</v>
          </cell>
          <cell r="P2873">
            <v>0</v>
          </cell>
          <cell r="Q2873">
            <v>2</v>
          </cell>
          <cell r="R2873" t="str">
            <v>OBRAS Y MEDIO AMBIENTE</v>
          </cell>
          <cell r="S2873">
            <v>18</v>
          </cell>
          <cell r="T2873" t="str">
            <v>CONSTRUCCION Y MANTENIMIENTO DE CAMINOS VECINALES</v>
          </cell>
          <cell r="U2873">
            <v>1</v>
          </cell>
          <cell r="V2873" t="str">
            <v>NUEVOS - 2008</v>
          </cell>
          <cell r="W2873">
            <v>3490</v>
          </cell>
        </row>
        <row r="2874">
          <cell r="B2874" t="str">
            <v>B05-19104-00000</v>
          </cell>
          <cell r="C2874" t="str">
            <v>ENLOSETADO CALLE 3</v>
          </cell>
          <cell r="D2874" t="str">
            <v>VENEZUELA PLAN 192</v>
          </cell>
          <cell r="E2874">
            <v>4</v>
          </cell>
          <cell r="F2874" t="str">
            <v>DISTRITO - 4</v>
          </cell>
          <cell r="G2874" t="str">
            <v>RI-08</v>
          </cell>
          <cell r="H2874">
            <v>40000</v>
          </cell>
          <cell r="I2874">
            <v>23902</v>
          </cell>
          <cell r="J2874">
            <v>16098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2</v>
          </cell>
          <cell r="R2874" t="str">
            <v>OBRAS Y MEDIO AMBIENTE</v>
          </cell>
          <cell r="S2874">
            <v>18</v>
          </cell>
          <cell r="T2874" t="str">
            <v>CONSTRUCCION Y MANTENIMIENTO DE CAMINOS VECINALES</v>
          </cell>
          <cell r="U2874">
            <v>1</v>
          </cell>
          <cell r="V2874" t="str">
            <v>NUEVOS - 2008</v>
          </cell>
          <cell r="W2874">
            <v>3491</v>
          </cell>
        </row>
        <row r="2875">
          <cell r="B2875" t="str">
            <v>B05-18200-00000</v>
          </cell>
          <cell r="C2875" t="str">
            <v>CONSTRUCCIÓN CANCHA DE FUTSAL</v>
          </cell>
          <cell r="D2875" t="str">
            <v>VILLA FRANZ TAMAYO</v>
          </cell>
          <cell r="E2875">
            <v>4</v>
          </cell>
          <cell r="F2875" t="str">
            <v>DISTRITO - 4</v>
          </cell>
          <cell r="G2875" t="str">
            <v>RI-08</v>
          </cell>
          <cell r="H2875">
            <v>40628</v>
          </cell>
          <cell r="I2875">
            <v>0</v>
          </cell>
          <cell r="J2875">
            <v>40628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2</v>
          </cell>
          <cell r="R2875" t="str">
            <v>OBRAS Y MEDIO AMBIENTE</v>
          </cell>
          <cell r="S2875">
            <v>12</v>
          </cell>
          <cell r="T2875" t="str">
            <v>INFRAESTRUCTURA URBANA Y RURAL</v>
          </cell>
          <cell r="U2875">
            <v>1</v>
          </cell>
          <cell r="V2875" t="str">
            <v>NUEVOS - 2008</v>
          </cell>
          <cell r="W2875">
            <v>3492</v>
          </cell>
        </row>
        <row r="2876">
          <cell r="B2876" t="str">
            <v>B05-19446-00000</v>
          </cell>
          <cell r="C2876" t="str">
            <v>REMODELACIÓN PLAZA PRINCIPAL "JUNTA TUITIVA"</v>
          </cell>
          <cell r="D2876" t="str">
            <v>VILLA FRANZ TAMAYO</v>
          </cell>
          <cell r="E2876">
            <v>4</v>
          </cell>
          <cell r="F2876" t="str">
            <v>DISTRITO - 4</v>
          </cell>
          <cell r="G2876" t="str">
            <v>RI-08</v>
          </cell>
          <cell r="H2876">
            <v>195000</v>
          </cell>
          <cell r="I2876">
            <v>190258</v>
          </cell>
          <cell r="J2876">
            <v>4742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2</v>
          </cell>
          <cell r="R2876" t="str">
            <v>OBRAS Y MEDIO AMBIENTE</v>
          </cell>
          <cell r="S2876">
            <v>12</v>
          </cell>
          <cell r="T2876" t="str">
            <v>INFRAESTRUCTURA URBANA Y RURAL</v>
          </cell>
          <cell r="U2876">
            <v>1</v>
          </cell>
          <cell r="V2876" t="str">
            <v>NUEVOS - 2008</v>
          </cell>
          <cell r="W2876">
            <v>3493</v>
          </cell>
        </row>
        <row r="2877">
          <cell r="B2877" t="str">
            <v>B05-18121-00000</v>
          </cell>
          <cell r="C2877" t="str">
            <v>ASFALTADO AV. TUPAC AMARU</v>
          </cell>
          <cell r="D2877" t="str">
            <v>VILLA ORIENTAL</v>
          </cell>
          <cell r="E2877">
            <v>4</v>
          </cell>
          <cell r="F2877" t="str">
            <v>DISTRITO - 4</v>
          </cell>
          <cell r="G2877" t="str">
            <v>RI-08</v>
          </cell>
          <cell r="H2877">
            <v>63337</v>
          </cell>
          <cell r="I2877">
            <v>51142</v>
          </cell>
          <cell r="J2877">
            <v>12195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2</v>
          </cell>
          <cell r="R2877" t="str">
            <v>OBRAS Y MEDIO AMBIENTE</v>
          </cell>
          <cell r="S2877">
            <v>18</v>
          </cell>
          <cell r="T2877" t="str">
            <v>CONSTRUCCION Y MANTENIMIENTO DE CAMINOS VECINALES</v>
          </cell>
          <cell r="U2877">
            <v>1</v>
          </cell>
          <cell r="V2877" t="str">
            <v>NUEVOS - 2008</v>
          </cell>
          <cell r="W2877">
            <v>3494</v>
          </cell>
        </row>
        <row r="2878">
          <cell r="B2878" t="str">
            <v>B05-18745-00000</v>
          </cell>
          <cell r="C2878" t="str">
            <v>DOTACION DE MATERIALES DE CONSTRUCCION PARA  ENLOSETADO CALLE  MURURATA "A"</v>
          </cell>
          <cell r="D2878" t="str">
            <v>VILLA TUNARI 3RA. SECCIÓN</v>
          </cell>
          <cell r="E2878">
            <v>4</v>
          </cell>
          <cell r="F2878" t="str">
            <v>DISTRITO - 4</v>
          </cell>
          <cell r="G2878" t="str">
            <v>RI-08</v>
          </cell>
          <cell r="H2878">
            <v>46900</v>
          </cell>
          <cell r="I2878">
            <v>23753</v>
          </cell>
          <cell r="J2878">
            <v>23147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2</v>
          </cell>
          <cell r="R2878" t="str">
            <v>OBRAS Y MEDIO AMBIENTE</v>
          </cell>
          <cell r="S2878">
            <v>18</v>
          </cell>
          <cell r="T2878" t="str">
            <v>CONSTRUCCION Y MANTENIMIENTO DE CAMINOS VECINALES</v>
          </cell>
          <cell r="U2878">
            <v>1</v>
          </cell>
          <cell r="V2878" t="str">
            <v>NUEVOS - 2008</v>
          </cell>
          <cell r="W2878">
            <v>3495</v>
          </cell>
        </row>
        <row r="2879">
          <cell r="B2879" t="str">
            <v>B05-18747-00000</v>
          </cell>
          <cell r="C2879" t="str">
            <v>DOTACION DE MATERIALES DE CONSTRUCCION PARA  ENLOSETADO CALLE 23 DESDE CALLE 14 HASTA CALLE 12</v>
          </cell>
          <cell r="D2879" t="str">
            <v>VILLA TUNARI 3RA. SECCIÓN</v>
          </cell>
          <cell r="E2879">
            <v>4</v>
          </cell>
          <cell r="F2879" t="str">
            <v>DISTRITO - 4</v>
          </cell>
          <cell r="G2879" t="str">
            <v>RI-08</v>
          </cell>
          <cell r="H2879">
            <v>49000</v>
          </cell>
          <cell r="I2879">
            <v>49000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2</v>
          </cell>
          <cell r="R2879" t="str">
            <v>OBRAS Y MEDIO AMBIENTE</v>
          </cell>
          <cell r="S2879">
            <v>18</v>
          </cell>
          <cell r="T2879" t="str">
            <v>CONSTRUCCION Y MANTENIMIENTO DE CAMINOS VECINALES</v>
          </cell>
          <cell r="U2879">
            <v>1</v>
          </cell>
          <cell r="V2879" t="str">
            <v>NUEVOS - 2008</v>
          </cell>
          <cell r="W2879">
            <v>3496</v>
          </cell>
        </row>
        <row r="2880">
          <cell r="B2880" t="str">
            <v>B05-18748-00000</v>
          </cell>
          <cell r="C2880" t="str">
            <v>DOTACION DE MATERIALES DE CONSTRUCCION PARA  ENLOSETADO CALLE 23 DESDE CALLE 18 HASTA CALLE 14</v>
          </cell>
          <cell r="D2880" t="str">
            <v>VILLA TUNARI 3RA. SECCIÓN</v>
          </cell>
          <cell r="E2880">
            <v>4</v>
          </cell>
          <cell r="F2880" t="str">
            <v>DISTRITO - 4</v>
          </cell>
          <cell r="G2880" t="str">
            <v>RI-08</v>
          </cell>
          <cell r="H2880">
            <v>99000</v>
          </cell>
          <cell r="I2880">
            <v>99000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2</v>
          </cell>
          <cell r="R2880" t="str">
            <v>OBRAS Y MEDIO AMBIENTE</v>
          </cell>
          <cell r="S2880">
            <v>18</v>
          </cell>
          <cell r="T2880" t="str">
            <v>CONSTRUCCION Y MANTENIMIENTO DE CAMINOS VECINALES</v>
          </cell>
          <cell r="U2880">
            <v>1</v>
          </cell>
          <cell r="V2880" t="str">
            <v>NUEVOS - 2008</v>
          </cell>
          <cell r="W2880">
            <v>3497</v>
          </cell>
        </row>
        <row r="2881">
          <cell r="B2881" t="str">
            <v>B05-18749-00000</v>
          </cell>
          <cell r="C2881" t="str">
            <v>DOTACION DE MATERIALES DE CONSTRUCCION PARA  ENLOSETADO CALLE RIVERO</v>
          </cell>
          <cell r="D2881" t="str">
            <v>VILLA TUNARI 3RA. SECCIÓN</v>
          </cell>
          <cell r="E2881">
            <v>4</v>
          </cell>
          <cell r="F2881" t="str">
            <v>DISTRITO - 4</v>
          </cell>
          <cell r="G2881" t="str">
            <v>RI-08</v>
          </cell>
          <cell r="H2881">
            <v>46900</v>
          </cell>
          <cell r="I2881">
            <v>0</v>
          </cell>
          <cell r="J2881">
            <v>46900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2</v>
          </cell>
          <cell r="R2881" t="str">
            <v>OBRAS Y MEDIO AMBIENTE</v>
          </cell>
          <cell r="S2881">
            <v>18</v>
          </cell>
          <cell r="T2881" t="str">
            <v>CONSTRUCCION Y MANTENIMIENTO DE CAMINOS VECINALES</v>
          </cell>
          <cell r="U2881">
            <v>1</v>
          </cell>
          <cell r="V2881" t="str">
            <v>NUEVOS - 2008</v>
          </cell>
          <cell r="W2881">
            <v>3498</v>
          </cell>
        </row>
        <row r="2882">
          <cell r="B2882" t="str">
            <v>B05-18776-00000</v>
          </cell>
          <cell r="C2882" t="str">
            <v>DOTACION DE MATERIALES DE CONSTRUCCION PARA ENLOSETADO CALLE 14</v>
          </cell>
          <cell r="D2882" t="str">
            <v>VILLA TUNARI 3RA. SECCIÓN</v>
          </cell>
          <cell r="E2882">
            <v>4</v>
          </cell>
          <cell r="F2882" t="str">
            <v>DISTRITO - 4</v>
          </cell>
          <cell r="G2882" t="str">
            <v>RI-08</v>
          </cell>
          <cell r="H2882">
            <v>46900</v>
          </cell>
          <cell r="I2882">
            <v>46900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2</v>
          </cell>
          <cell r="R2882" t="str">
            <v>OBRAS Y MEDIO AMBIENTE</v>
          </cell>
          <cell r="S2882">
            <v>18</v>
          </cell>
          <cell r="T2882" t="str">
            <v>CONSTRUCCION Y MANTENIMIENTO DE CAMINOS VECINALES</v>
          </cell>
          <cell r="U2882">
            <v>1</v>
          </cell>
          <cell r="V2882" t="str">
            <v>NUEVOS - 2008</v>
          </cell>
          <cell r="W2882">
            <v>3499</v>
          </cell>
        </row>
        <row r="2883">
          <cell r="B2883" t="str">
            <v>B05-18778-00000</v>
          </cell>
          <cell r="C2883" t="str">
            <v>DOTACION DE MATERIALES DE CONSTRUCCION PARA ENLOSETADO CALLE 17 DESDE CALLE 18 HASTA CALLE 14</v>
          </cell>
          <cell r="D2883" t="str">
            <v>VILLA TUNARI 3RA. SECCIÓN</v>
          </cell>
          <cell r="E2883">
            <v>4</v>
          </cell>
          <cell r="F2883" t="str">
            <v>DISTRITO - 4</v>
          </cell>
          <cell r="G2883" t="str">
            <v>RI-08</v>
          </cell>
          <cell r="H2883">
            <v>79500</v>
          </cell>
          <cell r="I2883">
            <v>79500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2</v>
          </cell>
          <cell r="R2883" t="str">
            <v>OBRAS Y MEDIO AMBIENTE</v>
          </cell>
          <cell r="S2883">
            <v>18</v>
          </cell>
          <cell r="T2883" t="str">
            <v>CONSTRUCCION Y MANTENIMIENTO DE CAMINOS VECINALES</v>
          </cell>
          <cell r="U2883">
            <v>1</v>
          </cell>
          <cell r="V2883" t="str">
            <v>NUEVOS - 2008</v>
          </cell>
          <cell r="W2883">
            <v>3500</v>
          </cell>
        </row>
        <row r="2884">
          <cell r="B2884" t="str">
            <v>B05-18779-00000</v>
          </cell>
          <cell r="C2884" t="str">
            <v>DOTACION DE MATERIALES DE CONSTRUCCION PARA ENLOSETADO CALLE 17 DESDE CALLE 22 HASTA CALLE 18</v>
          </cell>
          <cell r="D2884" t="str">
            <v>VILLA TUNARI 3RA. SECCIÓN</v>
          </cell>
          <cell r="E2884">
            <v>4</v>
          </cell>
          <cell r="F2884" t="str">
            <v>DISTRITO - 4</v>
          </cell>
          <cell r="G2884" t="str">
            <v>RI-08</v>
          </cell>
          <cell r="H2884">
            <v>99500</v>
          </cell>
          <cell r="I2884">
            <v>99500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2</v>
          </cell>
          <cell r="R2884" t="str">
            <v>OBRAS Y MEDIO AMBIENTE</v>
          </cell>
          <cell r="S2884">
            <v>18</v>
          </cell>
          <cell r="T2884" t="str">
            <v>CONSTRUCCION Y MANTENIMIENTO DE CAMINOS VECINALES</v>
          </cell>
          <cell r="U2884">
            <v>1</v>
          </cell>
          <cell r="V2884" t="str">
            <v>NUEVOS - 2008</v>
          </cell>
          <cell r="W2884">
            <v>3501</v>
          </cell>
        </row>
        <row r="2885">
          <cell r="B2885" t="str">
            <v>B05-18811-00000</v>
          </cell>
          <cell r="C2885" t="str">
            <v>DOTACION DE MATERIALES DE CONSTRUCCION PARA ENLOSETADO CALLES 23, 29 Y 18 (COMPLEMENTACION )</v>
          </cell>
          <cell r="D2885" t="str">
            <v>VILLA TUNARI 4TA. SECCIÓN</v>
          </cell>
          <cell r="E2885">
            <v>4</v>
          </cell>
          <cell r="F2885" t="str">
            <v>DISTRITO - 4</v>
          </cell>
          <cell r="G2885" t="str">
            <v>RI-08</v>
          </cell>
          <cell r="H2885">
            <v>395914</v>
          </cell>
          <cell r="I2885">
            <v>319682</v>
          </cell>
          <cell r="J2885">
            <v>76232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2</v>
          </cell>
          <cell r="R2885" t="str">
            <v>OBRAS Y MEDIO AMBIENTE</v>
          </cell>
          <cell r="S2885">
            <v>18</v>
          </cell>
          <cell r="T2885" t="str">
            <v>CONSTRUCCION Y MANTENIMIENTO DE CAMINOS VECINALES</v>
          </cell>
          <cell r="U2885">
            <v>1</v>
          </cell>
          <cell r="V2885" t="str">
            <v>NUEVOS - 2008</v>
          </cell>
          <cell r="W2885">
            <v>3502</v>
          </cell>
        </row>
        <row r="2886">
          <cell r="B2886" t="str">
            <v>B05-19189-00000</v>
          </cell>
          <cell r="C2886" t="str">
            <v>ENLOSETADO CALLES  JAVIER VIANA (FASE II),  C, 1, RAMON YEPES (FASE II), B,  26 FINAL JAVIER VILLA URRUTIA (FASE I)</v>
          </cell>
          <cell r="D2886" t="str">
            <v>VILLA YUNGUYO</v>
          </cell>
          <cell r="E2886">
            <v>4</v>
          </cell>
          <cell r="F2886" t="str">
            <v>DISTRITO - 4</v>
          </cell>
          <cell r="G2886" t="str">
            <v>RI-08</v>
          </cell>
          <cell r="H2886">
            <v>99990</v>
          </cell>
          <cell r="I2886">
            <v>58109</v>
          </cell>
          <cell r="J2886">
            <v>41881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2</v>
          </cell>
          <cell r="R2886" t="str">
            <v>OBRAS Y MEDIO AMBIENTE</v>
          </cell>
          <cell r="S2886">
            <v>18</v>
          </cell>
          <cell r="T2886" t="str">
            <v>CONSTRUCCION Y MANTENIMIENTO DE CAMINOS VECINALES</v>
          </cell>
          <cell r="U2886">
            <v>1</v>
          </cell>
          <cell r="V2886" t="str">
            <v>NUEVOS - 2008</v>
          </cell>
          <cell r="W2886">
            <v>3503</v>
          </cell>
        </row>
        <row r="2887">
          <cell r="B2887" t="str">
            <v>B05-19190-00000</v>
          </cell>
          <cell r="C2887" t="str">
            <v>ENLOSETADO CALLES  JOSE ANTONIO  ANSUTUAQUI (FASE I),  MANUEL ACUÑA Y 5</v>
          </cell>
          <cell r="D2887" t="str">
            <v>VILLA YUNGUYO</v>
          </cell>
          <cell r="E2887">
            <v>4</v>
          </cell>
          <cell r="F2887" t="str">
            <v>DISTRITO - 4</v>
          </cell>
          <cell r="G2887" t="str">
            <v>RI-08</v>
          </cell>
          <cell r="H2887">
            <v>99999</v>
          </cell>
          <cell r="I2887">
            <v>49999</v>
          </cell>
          <cell r="J2887">
            <v>0</v>
          </cell>
          <cell r="K2887">
            <v>50000</v>
          </cell>
          <cell r="L2887">
            <v>0</v>
          </cell>
          <cell r="M2887">
            <v>0</v>
          </cell>
          <cell r="N2887">
            <v>50000</v>
          </cell>
          <cell r="O2887">
            <v>0</v>
          </cell>
          <cell r="P2887">
            <v>0</v>
          </cell>
          <cell r="Q2887">
            <v>2</v>
          </cell>
          <cell r="R2887" t="str">
            <v>OBRAS Y MEDIO AMBIENTE</v>
          </cell>
          <cell r="S2887">
            <v>18</v>
          </cell>
          <cell r="T2887" t="str">
            <v>CONSTRUCCION Y MANTENIMIENTO DE CAMINOS VECINALES</v>
          </cell>
          <cell r="U2887">
            <v>1</v>
          </cell>
          <cell r="V2887" t="str">
            <v>NUEVOS - 2008</v>
          </cell>
          <cell r="W2887">
            <v>3504</v>
          </cell>
        </row>
        <row r="2888">
          <cell r="B2888" t="str">
            <v>B05-19191-00000</v>
          </cell>
          <cell r="C2888" t="str">
            <v>ENLOSETADO CALLES  JULIO TORREZ (FASE II), TEODORO TORREZ (FASE II) Y CONSTANCIA VICIL (FASE I)</v>
          </cell>
          <cell r="D2888" t="str">
            <v>VILLA YUNGUYO</v>
          </cell>
          <cell r="E2888">
            <v>4</v>
          </cell>
          <cell r="F2888" t="str">
            <v>DISTRITO - 4</v>
          </cell>
          <cell r="G2888" t="str">
            <v>RI-08</v>
          </cell>
          <cell r="H2888">
            <v>99999</v>
          </cell>
          <cell r="I2888">
            <v>99999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2</v>
          </cell>
          <cell r="R2888" t="str">
            <v>OBRAS Y MEDIO AMBIENTE</v>
          </cell>
          <cell r="S2888">
            <v>18</v>
          </cell>
          <cell r="T2888" t="str">
            <v>CONSTRUCCION Y MANTENIMIENTO DE CAMINOS VECINALES</v>
          </cell>
          <cell r="U2888">
            <v>1</v>
          </cell>
          <cell r="V2888" t="str">
            <v>NUEVOS - 2008</v>
          </cell>
          <cell r="W2888">
            <v>3505</v>
          </cell>
        </row>
        <row r="2889">
          <cell r="B2889" t="str">
            <v/>
          </cell>
          <cell r="C2889" t="str">
            <v>ALQUILER DE MAQUINARIA PESADA TOPADORA</v>
          </cell>
          <cell r="D2889" t="str">
            <v>ANEXO HUAYNA POTOSI</v>
          </cell>
          <cell r="E2889">
            <v>5</v>
          </cell>
          <cell r="F2889" t="str">
            <v>DISTRITO - 5</v>
          </cell>
          <cell r="G2889" t="str">
            <v>RI-08</v>
          </cell>
          <cell r="H2889">
            <v>15000</v>
          </cell>
          <cell r="I2889">
            <v>15000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2</v>
          </cell>
          <cell r="R2889" t="str">
            <v>OBRAS Y MEDIO AMBIENTE</v>
          </cell>
          <cell r="S2889">
            <v>18</v>
          </cell>
          <cell r="T2889" t="str">
            <v>CONSTRUCCION Y MANTENIMIENTO DE CAMINOS VECINALES</v>
          </cell>
          <cell r="U2889">
            <v>1</v>
          </cell>
          <cell r="V2889" t="str">
            <v>NUEVOS - 2008</v>
          </cell>
          <cell r="W2889">
            <v>3506</v>
          </cell>
        </row>
        <row r="2890">
          <cell r="B2890" t="str">
            <v>B05-18585-00000</v>
          </cell>
          <cell r="C2890" t="str">
            <v>DOTACIÓN DE CEMENTO PARA CORDONES DE ACERA AV. COSTANERA.</v>
          </cell>
          <cell r="D2890" t="str">
            <v>ANEXO HUAYNA POTOSI</v>
          </cell>
          <cell r="E2890">
            <v>5</v>
          </cell>
          <cell r="F2890" t="str">
            <v>DISTRITO - 5</v>
          </cell>
          <cell r="G2890" t="str">
            <v>RI-08</v>
          </cell>
          <cell r="H2890">
            <v>14851</v>
          </cell>
          <cell r="I2890">
            <v>14851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2</v>
          </cell>
          <cell r="R2890" t="str">
            <v>OBRAS Y MEDIO AMBIENTE</v>
          </cell>
          <cell r="S2890">
            <v>18</v>
          </cell>
          <cell r="T2890" t="str">
            <v>CONSTRUCCION Y MANTENIMIENTO DE CAMINOS VECINALES</v>
          </cell>
          <cell r="U2890">
            <v>1</v>
          </cell>
          <cell r="V2890" t="str">
            <v>NUEVOS - 2008</v>
          </cell>
          <cell r="W2890">
            <v>3507</v>
          </cell>
        </row>
        <row r="2891">
          <cell r="B2891" t="str">
            <v>B05-18788-00000</v>
          </cell>
          <cell r="C2891" t="str">
            <v>DOTACIÓN DE MATERIALES DE CONSTRUCCIÓN PARA ENLOSETADO CALLE CUPANCARO (ENTRE AV. WARISATA Y AV. COSTANERA)</v>
          </cell>
          <cell r="D2891" t="str">
            <v>ANEXO HUAYNA POTOSI</v>
          </cell>
          <cell r="E2891">
            <v>5</v>
          </cell>
          <cell r="F2891" t="str">
            <v>DISTRITO - 5</v>
          </cell>
          <cell r="G2891" t="str">
            <v>RI-08</v>
          </cell>
          <cell r="H2891">
            <v>52200</v>
          </cell>
          <cell r="I2891">
            <v>52200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2</v>
          </cell>
          <cell r="R2891" t="str">
            <v>OBRAS Y MEDIO AMBIENTE</v>
          </cell>
          <cell r="S2891">
            <v>18</v>
          </cell>
          <cell r="T2891" t="str">
            <v>CONSTRUCCION Y MANTENIMIENTO DE CAMINOS VECINALES</v>
          </cell>
          <cell r="U2891">
            <v>1</v>
          </cell>
          <cell r="V2891" t="str">
            <v>NUEVOS - 2008</v>
          </cell>
          <cell r="W2891">
            <v>3508</v>
          </cell>
        </row>
        <row r="2892">
          <cell r="B2892" t="str">
            <v>B05-18797-00000</v>
          </cell>
          <cell r="C2892" t="str">
            <v>DOTACIÓN DE MATERIALES DE CONSTRUCCIÓN PARA ENLOSETADO CALLE MASAYA ENTRE CALLES HUMA PUSA Y CAJIATA</v>
          </cell>
          <cell r="D2892" t="str">
            <v>ANEXO HUAYNA POTOSI</v>
          </cell>
          <cell r="E2892">
            <v>5</v>
          </cell>
          <cell r="F2892" t="str">
            <v>DISTRITO - 5</v>
          </cell>
          <cell r="G2892" t="str">
            <v>RI-08</v>
          </cell>
          <cell r="H2892">
            <v>82000</v>
          </cell>
          <cell r="I2892">
            <v>82000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2</v>
          </cell>
          <cell r="R2892" t="str">
            <v>OBRAS Y MEDIO AMBIENTE</v>
          </cell>
          <cell r="S2892">
            <v>18</v>
          </cell>
          <cell r="T2892" t="str">
            <v>CONSTRUCCION Y MANTENIMIENTO DE CAMINOS VECINALES</v>
          </cell>
          <cell r="U2892">
            <v>1</v>
          </cell>
          <cell r="V2892" t="str">
            <v>NUEVOS - 2008</v>
          </cell>
          <cell r="W2892">
            <v>3509</v>
          </cell>
        </row>
        <row r="2893">
          <cell r="B2893" t="str">
            <v>B05-18805-00000</v>
          </cell>
          <cell r="C2893" t="str">
            <v>DOTACIÓN DE MATERIALES DE CONSTRUCCIÓN PARA ENLOSETADO CALLE SOTALAYA</v>
          </cell>
          <cell r="D2893" t="str">
            <v>ANEXO HUAYNA POTOSI</v>
          </cell>
          <cell r="E2893">
            <v>5</v>
          </cell>
          <cell r="F2893" t="str">
            <v>DISTRITO - 5</v>
          </cell>
          <cell r="G2893" t="str">
            <v>RI-08</v>
          </cell>
          <cell r="H2893">
            <v>33500</v>
          </cell>
          <cell r="I2893">
            <v>33500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2</v>
          </cell>
          <cell r="R2893" t="str">
            <v>OBRAS Y MEDIO AMBIENTE</v>
          </cell>
          <cell r="S2893">
            <v>18</v>
          </cell>
          <cell r="T2893" t="str">
            <v>CONSTRUCCION Y MANTENIMIENTO DE CAMINOS VECINALES</v>
          </cell>
          <cell r="U2893">
            <v>1</v>
          </cell>
          <cell r="V2893" t="str">
            <v>NUEVOS - 2008</v>
          </cell>
          <cell r="W2893">
            <v>3510</v>
          </cell>
        </row>
        <row r="2894">
          <cell r="B2894" t="str">
            <v/>
          </cell>
          <cell r="C2894" t="str">
            <v>ALQUILER DE MAQUINARIA PESADA AV. COSTANERA</v>
          </cell>
          <cell r="D2894" t="str">
            <v>ANEXO VILLA ESPERANZA</v>
          </cell>
          <cell r="E2894">
            <v>5</v>
          </cell>
          <cell r="F2894" t="str">
            <v>DISTRITO - 5</v>
          </cell>
          <cell r="G2894" t="str">
            <v>RI-08</v>
          </cell>
          <cell r="H2894">
            <v>12000</v>
          </cell>
          <cell r="I2894">
            <v>12000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2</v>
          </cell>
          <cell r="R2894" t="str">
            <v>OBRAS Y MEDIO AMBIENTE</v>
          </cell>
          <cell r="S2894">
            <v>18</v>
          </cell>
          <cell r="T2894" t="str">
            <v>CONSTRUCCION Y MANTENIMIENTO DE CAMINOS VECINALES</v>
          </cell>
          <cell r="U2894">
            <v>1</v>
          </cell>
          <cell r="V2894" t="str">
            <v>NUEVOS - 2008</v>
          </cell>
          <cell r="W2894">
            <v>3511</v>
          </cell>
        </row>
        <row r="2895">
          <cell r="B2895" t="str">
            <v>B05-18615-00000</v>
          </cell>
          <cell r="C2895" t="str">
            <v>DOTACIÓN DE LOSETAS AV. TTE. ARZABE</v>
          </cell>
          <cell r="D2895" t="str">
            <v>ANEXO VILLA ESPERANZA</v>
          </cell>
          <cell r="E2895">
            <v>5</v>
          </cell>
          <cell r="F2895" t="str">
            <v>DISTRITO - 5</v>
          </cell>
          <cell r="G2895" t="str">
            <v>RI-08</v>
          </cell>
          <cell r="H2895">
            <v>20217</v>
          </cell>
          <cell r="I2895">
            <v>20217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2</v>
          </cell>
          <cell r="R2895" t="str">
            <v>OBRAS Y MEDIO AMBIENTE</v>
          </cell>
          <cell r="S2895">
            <v>18</v>
          </cell>
          <cell r="T2895" t="str">
            <v>CONSTRUCCION Y MANTENIMIENTO DE CAMINOS VECINALES</v>
          </cell>
          <cell r="U2895">
            <v>1</v>
          </cell>
          <cell r="V2895" t="str">
            <v>NUEVOS - 2008</v>
          </cell>
          <cell r="W2895">
            <v>3512</v>
          </cell>
        </row>
        <row r="2896">
          <cell r="B2896" t="str">
            <v>B05-18801-00000</v>
          </cell>
          <cell r="C2896" t="str">
            <v>DOTACIÓN DE MATERIALES DE CONSTRUCCIÓN PARA ENLOSETADO CALLE RADIO MENDEZ</v>
          </cell>
          <cell r="D2896" t="str">
            <v>ATALAYA</v>
          </cell>
          <cell r="E2896">
            <v>5</v>
          </cell>
          <cell r="F2896" t="str">
            <v>DISTRITO - 5</v>
          </cell>
          <cell r="G2896" t="str">
            <v>RI-08</v>
          </cell>
          <cell r="H2896">
            <v>21601</v>
          </cell>
          <cell r="I2896">
            <v>21601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2</v>
          </cell>
          <cell r="R2896" t="str">
            <v>OBRAS Y MEDIO AMBIENTE</v>
          </cell>
          <cell r="S2896">
            <v>18</v>
          </cell>
          <cell r="T2896" t="str">
            <v>CONSTRUCCION Y MANTENIMIENTO DE CAMINOS VECINALES</v>
          </cell>
          <cell r="U2896">
            <v>1</v>
          </cell>
          <cell r="V2896" t="str">
            <v>NUEVOS - 2008</v>
          </cell>
          <cell r="W2896">
            <v>3513</v>
          </cell>
        </row>
        <row r="2897">
          <cell r="B2897" t="str">
            <v>B05-18783-00000</v>
          </cell>
          <cell r="C2897" t="str">
            <v>DOTACIÓN DE MATERIALES DE CONSTRUCCIÓN PARA ENLOSETADO CALLE ADOLFO BALLIVIAN Y COMPLEMENTACIÓN TOMAS FRIAS</v>
          </cell>
          <cell r="D2897" t="str">
            <v>COMPLEMENTO MERCURIO</v>
          </cell>
          <cell r="E2897">
            <v>5</v>
          </cell>
          <cell r="F2897" t="str">
            <v>DISTRITO - 5</v>
          </cell>
          <cell r="G2897" t="str">
            <v>RI-08</v>
          </cell>
          <cell r="H2897">
            <v>34341</v>
          </cell>
          <cell r="I2897">
            <v>34341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2</v>
          </cell>
          <cell r="R2897" t="str">
            <v>OBRAS Y MEDIO AMBIENTE</v>
          </cell>
          <cell r="S2897">
            <v>18</v>
          </cell>
          <cell r="T2897" t="str">
            <v>CONSTRUCCION Y MANTENIMIENTO DE CAMINOS VECINALES</v>
          </cell>
          <cell r="U2897">
            <v>1</v>
          </cell>
          <cell r="V2897" t="str">
            <v>NUEVOS - 2008</v>
          </cell>
          <cell r="W2897">
            <v>3514</v>
          </cell>
        </row>
        <row r="2898">
          <cell r="B2898" t="str">
            <v/>
          </cell>
          <cell r="C2898" t="str">
            <v>ALQUILER DE MAQUINARIA PESADA</v>
          </cell>
          <cell r="D2898" t="str">
            <v>EL INGENIO D-1 U.V. 1</v>
          </cell>
          <cell r="E2898">
            <v>5</v>
          </cell>
          <cell r="F2898" t="str">
            <v>DISTRITO - 5</v>
          </cell>
          <cell r="G2898" t="str">
            <v>RI-08</v>
          </cell>
          <cell r="H2898">
            <v>20000</v>
          </cell>
          <cell r="I2898">
            <v>20000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2</v>
          </cell>
          <cell r="R2898" t="str">
            <v>OBRAS Y MEDIO AMBIENTE</v>
          </cell>
          <cell r="S2898">
            <v>18</v>
          </cell>
          <cell r="T2898" t="str">
            <v>CONSTRUCCION Y MANTENIMIENTO DE CAMINOS VECINALES</v>
          </cell>
          <cell r="U2898">
            <v>1</v>
          </cell>
          <cell r="V2898" t="str">
            <v>NUEVOS - 2008</v>
          </cell>
          <cell r="W2898">
            <v>3515</v>
          </cell>
        </row>
        <row r="2899">
          <cell r="B2899" t="str">
            <v>B05-18593-00000</v>
          </cell>
          <cell r="C2899" t="str">
            <v>DOTACIÓN DE CEMENTO PARA CUNETAS VARIAS CALLES</v>
          </cell>
          <cell r="D2899" t="str">
            <v>EL INGENIO D-1 U.V. 1</v>
          </cell>
          <cell r="E2899">
            <v>5</v>
          </cell>
          <cell r="F2899" t="str">
            <v>DISTRITO - 5</v>
          </cell>
          <cell r="G2899" t="str">
            <v>RI-08</v>
          </cell>
          <cell r="H2899">
            <v>15000</v>
          </cell>
          <cell r="I2899">
            <v>15000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2</v>
          </cell>
          <cell r="R2899" t="str">
            <v>OBRAS Y MEDIO AMBIENTE</v>
          </cell>
          <cell r="S2899">
            <v>18</v>
          </cell>
          <cell r="T2899" t="str">
            <v>CONSTRUCCION Y MANTENIMIENTO DE CAMINOS VECINALES</v>
          </cell>
          <cell r="U2899">
            <v>1</v>
          </cell>
          <cell r="V2899" t="str">
            <v>NUEVOS - 2008</v>
          </cell>
          <cell r="W2899">
            <v>3516</v>
          </cell>
        </row>
        <row r="2900">
          <cell r="B2900" t="str">
            <v>B05-18652-00000</v>
          </cell>
          <cell r="C2900" t="str">
            <v>DOTACIÓN DE LOSETAS CALLES GREGORIA ARANIVAR, TOMASA MURILLO, 12 DE ABRIL, LITORAL, INCA ATAHUALLPA, BENJO CRUZ Y COMPLEMENTACIÓN TERESA BUSTOS</v>
          </cell>
          <cell r="D2900" t="str">
            <v>EL INGENIO D-1 U.V. 1</v>
          </cell>
          <cell r="E2900">
            <v>5</v>
          </cell>
          <cell r="F2900" t="str">
            <v>DISTRITO - 5</v>
          </cell>
          <cell r="G2900" t="str">
            <v>RI-08</v>
          </cell>
          <cell r="H2900">
            <v>529683</v>
          </cell>
          <cell r="I2900">
            <v>529683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2</v>
          </cell>
          <cell r="R2900" t="str">
            <v>OBRAS Y MEDIO AMBIENTE</v>
          </cell>
          <cell r="S2900">
            <v>18</v>
          </cell>
          <cell r="T2900" t="str">
            <v>CONSTRUCCION Y MANTENIMIENTO DE CAMINOS VECINALES</v>
          </cell>
          <cell r="U2900">
            <v>1</v>
          </cell>
          <cell r="V2900" t="str">
            <v>NUEVOS - 2008</v>
          </cell>
          <cell r="W2900">
            <v>3517</v>
          </cell>
        </row>
        <row r="2901">
          <cell r="B2901" t="str">
            <v>B05-18623-00000</v>
          </cell>
          <cell r="C2901" t="str">
            <v>DOTACIÓN DE LOSETAS CALLE CAMARGO</v>
          </cell>
          <cell r="D2901" t="str">
            <v>EL INGENIO D-1 U.V. 2</v>
          </cell>
          <cell r="E2901">
            <v>5</v>
          </cell>
          <cell r="F2901" t="str">
            <v>DISTRITO - 5</v>
          </cell>
          <cell r="G2901" t="str">
            <v>RI-08</v>
          </cell>
          <cell r="H2901">
            <v>48660</v>
          </cell>
          <cell r="I2901">
            <v>48660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2</v>
          </cell>
          <cell r="R2901" t="str">
            <v>OBRAS Y MEDIO AMBIENTE</v>
          </cell>
          <cell r="S2901">
            <v>18</v>
          </cell>
          <cell r="T2901" t="str">
            <v>CONSTRUCCION Y MANTENIMIENTO DE CAMINOS VECINALES</v>
          </cell>
          <cell r="U2901">
            <v>1</v>
          </cell>
          <cell r="V2901" t="str">
            <v>NUEVOS - 2008</v>
          </cell>
          <cell r="W2901">
            <v>3518</v>
          </cell>
        </row>
        <row r="2902">
          <cell r="B2902" t="str">
            <v>B05-18630-00000</v>
          </cell>
          <cell r="C2902" t="str">
            <v>DOTACIÓN DE LOSETAS CALLE JAIME MENDOZA (FASE II)</v>
          </cell>
          <cell r="D2902" t="str">
            <v>EL INGENIO D-1 U.V. 2</v>
          </cell>
          <cell r="E2902">
            <v>5</v>
          </cell>
          <cell r="F2902" t="str">
            <v>DISTRITO - 5</v>
          </cell>
          <cell r="G2902" t="str">
            <v>RI-08</v>
          </cell>
          <cell r="H2902">
            <v>10083</v>
          </cell>
          <cell r="I2902">
            <v>10083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2</v>
          </cell>
          <cell r="R2902" t="str">
            <v>OBRAS Y MEDIO AMBIENTE</v>
          </cell>
          <cell r="S2902">
            <v>18</v>
          </cell>
          <cell r="T2902" t="str">
            <v>CONSTRUCCION Y MANTENIMIENTO DE CAMINOS VECINALES</v>
          </cell>
          <cell r="U2902">
            <v>1</v>
          </cell>
          <cell r="V2902" t="str">
            <v>NUEVOS - 2008</v>
          </cell>
          <cell r="W2902">
            <v>3519</v>
          </cell>
        </row>
        <row r="2903">
          <cell r="B2903" t="str">
            <v>B05-18634-00000</v>
          </cell>
          <cell r="C2903" t="str">
            <v>DOTACIÓN DE LOSETAS CALLE MANCO KAPAC</v>
          </cell>
          <cell r="D2903" t="str">
            <v>EL INGENIO D-1 U.V. 2</v>
          </cell>
          <cell r="E2903">
            <v>5</v>
          </cell>
          <cell r="F2903" t="str">
            <v>DISTRITO - 5</v>
          </cell>
          <cell r="G2903" t="str">
            <v>RI-08</v>
          </cell>
          <cell r="H2903">
            <v>101930</v>
          </cell>
          <cell r="I2903">
            <v>101930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2</v>
          </cell>
          <cell r="R2903" t="str">
            <v>OBRAS Y MEDIO AMBIENTE</v>
          </cell>
          <cell r="S2903">
            <v>18</v>
          </cell>
          <cell r="T2903" t="str">
            <v>CONSTRUCCION Y MANTENIMIENTO DE CAMINOS VECINALES</v>
          </cell>
          <cell r="U2903">
            <v>1</v>
          </cell>
          <cell r="V2903" t="str">
            <v>NUEVOS - 2008</v>
          </cell>
          <cell r="W2903">
            <v>3520</v>
          </cell>
        </row>
        <row r="2904">
          <cell r="B2904" t="str">
            <v>B05-18655-00000</v>
          </cell>
          <cell r="C2904" t="str">
            <v>DOTACIÓN DE LOSETAS PARA CALLE AVELINO SIÑANI</v>
          </cell>
          <cell r="D2904" t="str">
            <v>EL INGENIO D-1 U.V. 2</v>
          </cell>
          <cell r="E2904">
            <v>5</v>
          </cell>
          <cell r="F2904" t="str">
            <v>DISTRITO - 5</v>
          </cell>
          <cell r="G2904" t="str">
            <v>RI-08</v>
          </cell>
          <cell r="H2904">
            <v>29260</v>
          </cell>
          <cell r="I2904">
            <v>29260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2</v>
          </cell>
          <cell r="R2904" t="str">
            <v>OBRAS Y MEDIO AMBIENTE</v>
          </cell>
          <cell r="S2904">
            <v>18</v>
          </cell>
          <cell r="T2904" t="str">
            <v>CONSTRUCCION Y MANTENIMIENTO DE CAMINOS VECINALES</v>
          </cell>
          <cell r="U2904">
            <v>1</v>
          </cell>
          <cell r="V2904" t="str">
            <v>NUEVOS - 2008</v>
          </cell>
          <cell r="W2904">
            <v>3521</v>
          </cell>
        </row>
        <row r="2905">
          <cell r="B2905" t="str">
            <v>B05-18657-00000</v>
          </cell>
          <cell r="C2905" t="str">
            <v>DOTACIÓN DE LOSETAS PARA CALLE CURAHUARA DE CARANGAS</v>
          </cell>
          <cell r="D2905" t="str">
            <v>EL INGENIO D-1 U.V. 2</v>
          </cell>
          <cell r="E2905">
            <v>5</v>
          </cell>
          <cell r="F2905" t="str">
            <v>DISTRITO - 5</v>
          </cell>
          <cell r="G2905" t="str">
            <v>RI-08</v>
          </cell>
          <cell r="H2905">
            <v>30000</v>
          </cell>
          <cell r="I2905">
            <v>4331</v>
          </cell>
          <cell r="J2905">
            <v>25669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2</v>
          </cell>
          <cell r="R2905" t="str">
            <v>OBRAS Y MEDIO AMBIENTE</v>
          </cell>
          <cell r="S2905">
            <v>18</v>
          </cell>
          <cell r="T2905" t="str">
            <v>CONSTRUCCION Y MANTENIMIENTO DE CAMINOS VECINALES</v>
          </cell>
          <cell r="U2905">
            <v>1</v>
          </cell>
          <cell r="V2905" t="str">
            <v>NUEVOS - 2008</v>
          </cell>
          <cell r="W2905">
            <v>3522</v>
          </cell>
        </row>
        <row r="2906">
          <cell r="B2906" t="str">
            <v>B05-18659-00000</v>
          </cell>
          <cell r="C2906" t="str">
            <v>DOTACIÓN DE LOSETAS PARA CALLE NUÑEZ DEL PRADO</v>
          </cell>
          <cell r="D2906" t="str">
            <v>EL INGENIO D-1 U.V. 2</v>
          </cell>
          <cell r="E2906">
            <v>5</v>
          </cell>
          <cell r="F2906" t="str">
            <v>DISTRITO - 5</v>
          </cell>
          <cell r="G2906" t="str">
            <v>RI-08</v>
          </cell>
          <cell r="H2906">
            <v>43805</v>
          </cell>
          <cell r="I2906">
            <v>43805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2</v>
          </cell>
          <cell r="R2906" t="str">
            <v>OBRAS Y MEDIO AMBIENTE</v>
          </cell>
          <cell r="S2906">
            <v>18</v>
          </cell>
          <cell r="T2906" t="str">
            <v>CONSTRUCCION Y MANTENIMIENTO DE CAMINOS VECINALES</v>
          </cell>
          <cell r="U2906">
            <v>1</v>
          </cell>
          <cell r="V2906" t="str">
            <v>NUEVOS - 2008</v>
          </cell>
          <cell r="W2906">
            <v>3523</v>
          </cell>
        </row>
        <row r="2907">
          <cell r="B2907" t="str">
            <v/>
          </cell>
          <cell r="C2907" t="str">
            <v xml:space="preserve">ALQUILER DE MAQUINARIA PESADA TOPADORA </v>
          </cell>
          <cell r="D2907" t="str">
            <v>EL INGENIO D-2 U 1</v>
          </cell>
          <cell r="E2907">
            <v>5</v>
          </cell>
          <cell r="F2907" t="str">
            <v>DISTRITO - 5</v>
          </cell>
          <cell r="G2907" t="str">
            <v>RI-08</v>
          </cell>
          <cell r="H2907">
            <v>24000</v>
          </cell>
          <cell r="I2907">
            <v>24000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2</v>
          </cell>
          <cell r="R2907" t="str">
            <v>OBRAS Y MEDIO AMBIENTE</v>
          </cell>
          <cell r="S2907">
            <v>18</v>
          </cell>
          <cell r="T2907" t="str">
            <v>CONSTRUCCION Y MANTENIMIENTO DE CAMINOS VECINALES</v>
          </cell>
          <cell r="U2907">
            <v>1</v>
          </cell>
          <cell r="V2907" t="str">
            <v>NUEVOS - 2008</v>
          </cell>
          <cell r="W2907">
            <v>3524</v>
          </cell>
        </row>
        <row r="2908">
          <cell r="B2908" t="str">
            <v>B05-18186-00000</v>
          </cell>
          <cell r="C2908" t="str">
            <v>CONSTRUCCIÓN BIBILIOTECA U.E. REPUBLICA DE CUBA (CONCLUSIÓN)</v>
          </cell>
          <cell r="D2908" t="str">
            <v>EL INGENIO D-2 U 1</v>
          </cell>
          <cell r="E2908">
            <v>5</v>
          </cell>
          <cell r="F2908" t="str">
            <v>DISTRITO - 5</v>
          </cell>
          <cell r="G2908" t="str">
            <v>RI-08</v>
          </cell>
          <cell r="H2908">
            <v>40000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40000</v>
          </cell>
          <cell r="P2908">
            <v>0</v>
          </cell>
          <cell r="Q2908">
            <v>1</v>
          </cell>
          <cell r="R2908" t="str">
            <v>PROTECCION SOCIAL</v>
          </cell>
          <cell r="S2908">
            <v>1</v>
          </cell>
          <cell r="T2908" t="str">
            <v>SERVICIO DE EDUCACION</v>
          </cell>
          <cell r="U2908">
            <v>1</v>
          </cell>
          <cell r="V2908" t="str">
            <v>NUEVOS - 2008</v>
          </cell>
          <cell r="W2908">
            <v>3525</v>
          </cell>
        </row>
        <row r="2909">
          <cell r="B2909" t="str">
            <v>B05-19013-00000</v>
          </cell>
          <cell r="C2909" t="str">
            <v>EMPEDRADO AV. TACANAN</v>
          </cell>
          <cell r="D2909" t="str">
            <v>EL INGENIO D-2 U 1</v>
          </cell>
          <cell r="E2909">
            <v>5</v>
          </cell>
          <cell r="F2909" t="str">
            <v>DISTRITO - 5</v>
          </cell>
          <cell r="G2909" t="str">
            <v>RI-08</v>
          </cell>
          <cell r="H2909">
            <v>70000</v>
          </cell>
          <cell r="I2909">
            <v>70000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2</v>
          </cell>
          <cell r="R2909" t="str">
            <v>OBRAS Y MEDIO AMBIENTE</v>
          </cell>
          <cell r="S2909">
            <v>18</v>
          </cell>
          <cell r="T2909" t="str">
            <v>CONSTRUCCION Y MANTENIMIENTO DE CAMINOS VECINALES</v>
          </cell>
          <cell r="U2909">
            <v>1</v>
          </cell>
          <cell r="V2909" t="str">
            <v>NUEVOS - 2008</v>
          </cell>
          <cell r="W2909">
            <v>3526</v>
          </cell>
        </row>
        <row r="2910">
          <cell r="B2910" t="str">
            <v>B05-19016-00000</v>
          </cell>
          <cell r="C2910" t="str">
            <v>EMPEDRADO CALLE ITONOMA</v>
          </cell>
          <cell r="D2910" t="str">
            <v>EL INGENIO D-2 U 1</v>
          </cell>
          <cell r="E2910">
            <v>5</v>
          </cell>
          <cell r="F2910" t="str">
            <v>DISTRITO - 5</v>
          </cell>
          <cell r="G2910" t="str">
            <v>RI-08</v>
          </cell>
          <cell r="H2910">
            <v>60962</v>
          </cell>
          <cell r="I2910">
            <v>60962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2</v>
          </cell>
          <cell r="R2910" t="str">
            <v>OBRAS Y MEDIO AMBIENTE</v>
          </cell>
          <cell r="S2910">
            <v>18</v>
          </cell>
          <cell r="T2910" t="str">
            <v>CONSTRUCCION Y MANTENIMIENTO DE CAMINOS VECINALES</v>
          </cell>
          <cell r="U2910">
            <v>1</v>
          </cell>
          <cell r="V2910" t="str">
            <v>NUEVOS - 2008</v>
          </cell>
          <cell r="W2910">
            <v>3527</v>
          </cell>
        </row>
        <row r="2911">
          <cell r="B2911" t="str">
            <v>B05-19021-00000</v>
          </cell>
          <cell r="C2911" t="str">
            <v>EMPEDRADO CALLES CHAMA Y PACAGUARA</v>
          </cell>
          <cell r="D2911" t="str">
            <v>EL INGENIO D-2 U 1</v>
          </cell>
          <cell r="E2911">
            <v>5</v>
          </cell>
          <cell r="F2911" t="str">
            <v>DISTRITO - 5</v>
          </cell>
          <cell r="G2911" t="str">
            <v>RI-08</v>
          </cell>
          <cell r="H2911">
            <v>67000</v>
          </cell>
          <cell r="I2911">
            <v>67000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2</v>
          </cell>
          <cell r="R2911" t="str">
            <v>OBRAS Y MEDIO AMBIENTE</v>
          </cell>
          <cell r="S2911">
            <v>18</v>
          </cell>
          <cell r="T2911" t="str">
            <v>CONSTRUCCION Y MANTENIMIENTO DE CAMINOS VECINALES</v>
          </cell>
          <cell r="U2911">
            <v>1</v>
          </cell>
          <cell r="V2911" t="str">
            <v>NUEVOS - 2008</v>
          </cell>
          <cell r="W2911">
            <v>3528</v>
          </cell>
        </row>
        <row r="2912">
          <cell r="B2912" t="str">
            <v>B05-18384-00000</v>
          </cell>
          <cell r="C2912" t="str">
            <v>CONSTRUCCIÓN DE SEDE SOCIAL</v>
          </cell>
          <cell r="D2912" t="str">
            <v>EL INGENIO D-2 U.V. 2</v>
          </cell>
          <cell r="E2912">
            <v>5</v>
          </cell>
          <cell r="F2912" t="str">
            <v>DISTRITO - 5</v>
          </cell>
          <cell r="G2912" t="str">
            <v>RI-08</v>
          </cell>
          <cell r="H2912">
            <v>40574</v>
          </cell>
          <cell r="I2912">
            <v>40574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2</v>
          </cell>
          <cell r="R2912" t="str">
            <v>OBRAS Y MEDIO AMBIENTE</v>
          </cell>
          <cell r="S2912">
            <v>12</v>
          </cell>
          <cell r="T2912" t="str">
            <v>INFRAESTRUCTURA URBANA Y RURAL</v>
          </cell>
          <cell r="U2912">
            <v>1</v>
          </cell>
          <cell r="V2912" t="str">
            <v>NUEVOS - 2008</v>
          </cell>
          <cell r="W2912">
            <v>3529</v>
          </cell>
        </row>
        <row r="2913">
          <cell r="B2913" t="str">
            <v>B05-18716-00000</v>
          </cell>
          <cell r="C2913" t="str">
            <v>DOTACIÓN DE LUMINARIAS PARA ALUMBRADO PUBLICO</v>
          </cell>
          <cell r="D2913" t="str">
            <v>EL INGENIO D-2 U.V. 2</v>
          </cell>
          <cell r="E2913">
            <v>5</v>
          </cell>
          <cell r="F2913" t="str">
            <v>DISTRITO - 5</v>
          </cell>
          <cell r="G2913" t="str">
            <v>RI-08</v>
          </cell>
          <cell r="H2913">
            <v>17000</v>
          </cell>
          <cell r="I2913">
            <v>17000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2</v>
          </cell>
          <cell r="R2913" t="str">
            <v>OBRAS Y MEDIO AMBIENTE</v>
          </cell>
          <cell r="S2913">
            <v>17</v>
          </cell>
          <cell r="T2913" t="str">
            <v>ALUMBRADO PUBLICO</v>
          </cell>
          <cell r="U2913">
            <v>1</v>
          </cell>
          <cell r="V2913" t="str">
            <v>NUEVOS - 2008</v>
          </cell>
          <cell r="W2913">
            <v>3530</v>
          </cell>
        </row>
        <row r="2914">
          <cell r="B2914" t="str">
            <v>B05-18869-00000</v>
          </cell>
          <cell r="C2914" t="str">
            <v xml:space="preserve">DOTACIÓN DE POSTES PARA ALUMBRADO PÚBLICO </v>
          </cell>
          <cell r="D2914" t="str">
            <v>EL INGENIO D-2 U.V. 2</v>
          </cell>
          <cell r="E2914">
            <v>5</v>
          </cell>
          <cell r="F2914" t="str">
            <v>DISTRITO - 5</v>
          </cell>
          <cell r="G2914" t="str">
            <v>RI-08</v>
          </cell>
          <cell r="H2914">
            <v>10000</v>
          </cell>
          <cell r="I2914">
            <v>10000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2</v>
          </cell>
          <cell r="R2914" t="str">
            <v>OBRAS Y MEDIO AMBIENTE</v>
          </cell>
          <cell r="S2914">
            <v>17</v>
          </cell>
          <cell r="T2914" t="str">
            <v>ALUMBRADO PUBLICO</v>
          </cell>
          <cell r="U2914">
            <v>1</v>
          </cell>
          <cell r="V2914" t="str">
            <v>NUEVOS - 2008</v>
          </cell>
          <cell r="W2914">
            <v>3531</v>
          </cell>
        </row>
        <row r="2915">
          <cell r="B2915" t="str">
            <v>B05-18586-00000</v>
          </cell>
          <cell r="C2915" t="str">
            <v>DOTACIÓN DE CEMENTO PARA CORDONES DE ACERA CALLES LIBERTAD, 23 DE MARZO, VOZ MINERA DEL SUR, 21 DE DICIEMBRE, SPLENDID, VOZ DEL MINERO, LA VOZ DE COBRE Y VILOCO</v>
          </cell>
          <cell r="D2915" t="str">
            <v>GERMAN BUSCH 1-1-2</v>
          </cell>
          <cell r="E2915">
            <v>5</v>
          </cell>
          <cell r="F2915" t="str">
            <v>DISTRITO - 5</v>
          </cell>
          <cell r="G2915" t="str">
            <v>RI-08</v>
          </cell>
          <cell r="H2915">
            <v>40000</v>
          </cell>
          <cell r="I2915">
            <v>40000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2</v>
          </cell>
          <cell r="R2915" t="str">
            <v>OBRAS Y MEDIO AMBIENTE</v>
          </cell>
          <cell r="S2915">
            <v>18</v>
          </cell>
          <cell r="T2915" t="str">
            <v>CONSTRUCCION Y MANTENIMIENTO DE CAMINOS VECINALES</v>
          </cell>
          <cell r="U2915">
            <v>1</v>
          </cell>
          <cell r="V2915" t="str">
            <v>NUEVOS - 2008</v>
          </cell>
          <cell r="W2915">
            <v>3532</v>
          </cell>
        </row>
        <row r="2916">
          <cell r="B2916" t="str">
            <v>B05-18589-00000</v>
          </cell>
          <cell r="C2916" t="str">
            <v>DOTACIÓN DE CEMENTO PARA CUNETAS  CALLES HUAYNA POTOSI, HORIZONTES, CRUZ DEL SUR, PANAMERICANA, METROPOLITANA, CHULUMANI, CARANAVI Y CONDOR.</v>
          </cell>
          <cell r="D2916" t="str">
            <v>GERMAN BUSCH 1-1-2</v>
          </cell>
          <cell r="E2916">
            <v>5</v>
          </cell>
          <cell r="F2916" t="str">
            <v>DISTRITO - 5</v>
          </cell>
          <cell r="G2916" t="str">
            <v>RI-08</v>
          </cell>
          <cell r="H2916">
            <v>15000</v>
          </cell>
          <cell r="I2916">
            <v>15000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2</v>
          </cell>
          <cell r="R2916" t="str">
            <v>OBRAS Y MEDIO AMBIENTE</v>
          </cell>
          <cell r="S2916">
            <v>18</v>
          </cell>
          <cell r="T2916" t="str">
            <v>CONSTRUCCION Y MANTENIMIENTO DE CAMINOS VECINALES</v>
          </cell>
          <cell r="U2916">
            <v>1</v>
          </cell>
          <cell r="V2916" t="str">
            <v>NUEVOS - 2008</v>
          </cell>
          <cell r="W2916">
            <v>3533</v>
          </cell>
        </row>
        <row r="2917">
          <cell r="B2917" t="str">
            <v>B05-18637-00000</v>
          </cell>
          <cell r="C2917" t="str">
            <v>DOTACIÓN DE LOSETAS CALLE RADIO CARANAVI</v>
          </cell>
          <cell r="D2917" t="str">
            <v>GERMAN BUSCH 1-1-2</v>
          </cell>
          <cell r="E2917">
            <v>5</v>
          </cell>
          <cell r="F2917" t="str">
            <v>DISTRITO - 5</v>
          </cell>
          <cell r="G2917" t="str">
            <v>RI-08</v>
          </cell>
          <cell r="H2917">
            <v>35000</v>
          </cell>
          <cell r="I2917">
            <v>35000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2</v>
          </cell>
          <cell r="R2917" t="str">
            <v>OBRAS Y MEDIO AMBIENTE</v>
          </cell>
          <cell r="S2917">
            <v>18</v>
          </cell>
          <cell r="T2917" t="str">
            <v>CONSTRUCCION Y MANTENIMIENTO DE CAMINOS VECINALES</v>
          </cell>
          <cell r="U2917">
            <v>1</v>
          </cell>
          <cell r="V2917" t="str">
            <v>NUEVOS - 2008</v>
          </cell>
          <cell r="W2917">
            <v>3534</v>
          </cell>
        </row>
        <row r="2918">
          <cell r="B2918" t="str">
            <v>B05-18638-00000</v>
          </cell>
          <cell r="C2918" t="str">
            <v>DOTACIÓN DE LOSETAS CALLE RADIO CHULUMANI (PARTE ALTA)</v>
          </cell>
          <cell r="D2918" t="str">
            <v>GERMAN BUSCH 1-1-2</v>
          </cell>
          <cell r="E2918">
            <v>5</v>
          </cell>
          <cell r="F2918" t="str">
            <v>DISTRITO - 5</v>
          </cell>
          <cell r="G2918" t="str">
            <v>RI-08</v>
          </cell>
          <cell r="H2918">
            <v>35000</v>
          </cell>
          <cell r="I2918">
            <v>35000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2</v>
          </cell>
          <cell r="R2918" t="str">
            <v>OBRAS Y MEDIO AMBIENTE</v>
          </cell>
          <cell r="S2918">
            <v>18</v>
          </cell>
          <cell r="T2918" t="str">
            <v>CONSTRUCCION Y MANTENIMIENTO DE CAMINOS VECINALES</v>
          </cell>
          <cell r="U2918">
            <v>1</v>
          </cell>
          <cell r="V2918" t="str">
            <v>NUEVOS - 2008</v>
          </cell>
          <cell r="W2918">
            <v>3535</v>
          </cell>
        </row>
        <row r="2919">
          <cell r="B2919" t="str">
            <v>B05-18639-00000</v>
          </cell>
          <cell r="C2919" t="str">
            <v>DOTACIÓN DE LOSETAS CALLE RADIO CHULUMANI (PARTE BAJA)</v>
          </cell>
          <cell r="D2919" t="str">
            <v>GERMAN BUSCH 1-1-2</v>
          </cell>
          <cell r="E2919">
            <v>5</v>
          </cell>
          <cell r="F2919" t="str">
            <v>DISTRITO - 5</v>
          </cell>
          <cell r="G2919" t="str">
            <v>RI-08</v>
          </cell>
          <cell r="H2919">
            <v>35000</v>
          </cell>
          <cell r="I2919">
            <v>35000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2</v>
          </cell>
          <cell r="R2919" t="str">
            <v>OBRAS Y MEDIO AMBIENTE</v>
          </cell>
          <cell r="S2919">
            <v>18</v>
          </cell>
          <cell r="T2919" t="str">
            <v>CONSTRUCCION Y MANTENIMIENTO DE CAMINOS VECINALES</v>
          </cell>
          <cell r="U2919">
            <v>1</v>
          </cell>
          <cell r="V2919" t="str">
            <v>NUEVOS - 2008</v>
          </cell>
          <cell r="W2919">
            <v>3536</v>
          </cell>
        </row>
        <row r="2920">
          <cell r="B2920" t="str">
            <v>B05-18640-00000</v>
          </cell>
          <cell r="C2920" t="str">
            <v>DOTACIÓN DE LOSETAS CALLE RADIO CONDOR (FASE II)</v>
          </cell>
          <cell r="D2920" t="str">
            <v>GERMAN BUSCH 1-1-2</v>
          </cell>
          <cell r="E2920">
            <v>5</v>
          </cell>
          <cell r="F2920" t="str">
            <v>DISTRITO - 5</v>
          </cell>
          <cell r="G2920" t="str">
            <v>RI-08</v>
          </cell>
          <cell r="H2920">
            <v>75393</v>
          </cell>
          <cell r="I2920">
            <v>60393</v>
          </cell>
          <cell r="J2920">
            <v>15000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2</v>
          </cell>
          <cell r="R2920" t="str">
            <v>OBRAS Y MEDIO AMBIENTE</v>
          </cell>
          <cell r="S2920">
            <v>18</v>
          </cell>
          <cell r="T2920" t="str">
            <v>CONSTRUCCION Y MANTENIMIENTO DE CAMINOS VECINALES</v>
          </cell>
          <cell r="U2920">
            <v>1</v>
          </cell>
          <cell r="V2920" t="str">
            <v>NUEVOS - 2008</v>
          </cell>
          <cell r="W2920">
            <v>3537</v>
          </cell>
        </row>
        <row r="2921">
          <cell r="B2921" t="str">
            <v>B05-18641-00000</v>
          </cell>
          <cell r="C2921" t="str">
            <v>DOTACIÓN DE LOSETAS CALLE RADIO CRUZ DEL SUR</v>
          </cell>
          <cell r="D2921" t="str">
            <v>GERMAN BUSCH 1-1-2</v>
          </cell>
          <cell r="E2921">
            <v>5</v>
          </cell>
          <cell r="F2921" t="str">
            <v>DISTRITO - 5</v>
          </cell>
          <cell r="G2921" t="str">
            <v>RI-08</v>
          </cell>
          <cell r="H2921">
            <v>35000</v>
          </cell>
          <cell r="I2921">
            <v>35000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2</v>
          </cell>
          <cell r="R2921" t="str">
            <v>OBRAS Y MEDIO AMBIENTE</v>
          </cell>
          <cell r="S2921">
            <v>18</v>
          </cell>
          <cell r="T2921" t="str">
            <v>CONSTRUCCION Y MANTENIMIENTO DE CAMINOS VECINALES</v>
          </cell>
          <cell r="U2921">
            <v>1</v>
          </cell>
          <cell r="V2921" t="str">
            <v>NUEVOS - 2008</v>
          </cell>
          <cell r="W2921">
            <v>3538</v>
          </cell>
        </row>
        <row r="2922">
          <cell r="B2922" t="str">
            <v>B05-18642-00000</v>
          </cell>
          <cell r="C2922" t="str">
            <v>DOTACIÓN DE LOSETAS CALLE RADIO HORIZONTES</v>
          </cell>
          <cell r="D2922" t="str">
            <v>GERMAN BUSCH 1-1-2</v>
          </cell>
          <cell r="E2922">
            <v>5</v>
          </cell>
          <cell r="F2922" t="str">
            <v>DISTRITO - 5</v>
          </cell>
          <cell r="G2922" t="str">
            <v>RI-08</v>
          </cell>
          <cell r="H2922">
            <v>22000</v>
          </cell>
          <cell r="I2922">
            <v>22000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2</v>
          </cell>
          <cell r="R2922" t="str">
            <v>OBRAS Y MEDIO AMBIENTE</v>
          </cell>
          <cell r="S2922">
            <v>18</v>
          </cell>
          <cell r="T2922" t="str">
            <v>CONSTRUCCION Y MANTENIMIENTO DE CAMINOS VECINALES</v>
          </cell>
          <cell r="U2922">
            <v>1</v>
          </cell>
          <cell r="V2922" t="str">
            <v>NUEVOS - 2008</v>
          </cell>
          <cell r="W2922">
            <v>3539</v>
          </cell>
        </row>
        <row r="2923">
          <cell r="B2923" t="str">
            <v>B05-18643-00000</v>
          </cell>
          <cell r="C2923" t="str">
            <v>DOTACIÓN DE LOSETAS CALLE RADIO HUAYNA POTOSI</v>
          </cell>
          <cell r="D2923" t="str">
            <v>GERMAN BUSCH 1-1-2</v>
          </cell>
          <cell r="E2923">
            <v>5</v>
          </cell>
          <cell r="F2923" t="str">
            <v>DISTRITO - 5</v>
          </cell>
          <cell r="G2923" t="str">
            <v>RI-08</v>
          </cell>
          <cell r="H2923">
            <v>22000</v>
          </cell>
          <cell r="I2923">
            <v>22000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2</v>
          </cell>
          <cell r="R2923" t="str">
            <v>OBRAS Y MEDIO AMBIENTE</v>
          </cell>
          <cell r="S2923">
            <v>18</v>
          </cell>
          <cell r="T2923" t="str">
            <v>CONSTRUCCION Y MANTENIMIENTO DE CAMINOS VECINALES</v>
          </cell>
          <cell r="U2923">
            <v>1</v>
          </cell>
          <cell r="V2923" t="str">
            <v>NUEVOS - 2008</v>
          </cell>
          <cell r="W2923">
            <v>3540</v>
          </cell>
        </row>
        <row r="2924">
          <cell r="B2924" t="str">
            <v>B05-18644-00000</v>
          </cell>
          <cell r="C2924" t="str">
            <v>DOTACIÓN DE LOSETAS CALLE RADIO METROPOLITANA</v>
          </cell>
          <cell r="D2924" t="str">
            <v>GERMAN BUSCH 1-1-2</v>
          </cell>
          <cell r="E2924">
            <v>5</v>
          </cell>
          <cell r="F2924" t="str">
            <v>DISTRITO - 5</v>
          </cell>
          <cell r="G2924" t="str">
            <v>RI-08</v>
          </cell>
          <cell r="H2924">
            <v>35000</v>
          </cell>
          <cell r="I2924">
            <v>35000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2</v>
          </cell>
          <cell r="R2924" t="str">
            <v>OBRAS Y MEDIO AMBIENTE</v>
          </cell>
          <cell r="S2924">
            <v>18</v>
          </cell>
          <cell r="T2924" t="str">
            <v>CONSTRUCCION Y MANTENIMIENTO DE CAMINOS VECINALES</v>
          </cell>
          <cell r="U2924">
            <v>1</v>
          </cell>
          <cell r="V2924" t="str">
            <v>NUEVOS - 2008</v>
          </cell>
          <cell r="W2924">
            <v>3541</v>
          </cell>
        </row>
        <row r="2925">
          <cell r="B2925" t="str">
            <v>B05-18645-00000</v>
          </cell>
          <cell r="C2925" t="str">
            <v>DOTACIÓN DE LOSETAS CALLE RADIO PANAMERICANA</v>
          </cell>
          <cell r="D2925" t="str">
            <v>GERMAN BUSCH 1-1-2</v>
          </cell>
          <cell r="E2925">
            <v>5</v>
          </cell>
          <cell r="F2925" t="str">
            <v>DISTRITO - 5</v>
          </cell>
          <cell r="G2925" t="str">
            <v>RI-08</v>
          </cell>
          <cell r="H2925">
            <v>35000</v>
          </cell>
          <cell r="I2925">
            <v>35000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2</v>
          </cell>
          <cell r="R2925" t="str">
            <v>OBRAS Y MEDIO AMBIENTE</v>
          </cell>
          <cell r="S2925">
            <v>18</v>
          </cell>
          <cell r="T2925" t="str">
            <v>CONSTRUCCION Y MANTENIMIENTO DE CAMINOS VECINALES</v>
          </cell>
          <cell r="U2925">
            <v>1</v>
          </cell>
          <cell r="V2925" t="str">
            <v>NUEVOS - 2008</v>
          </cell>
          <cell r="W2925">
            <v>3542</v>
          </cell>
        </row>
        <row r="2926">
          <cell r="B2926" t="str">
            <v>B05-18717-00000</v>
          </cell>
          <cell r="C2926" t="str">
            <v>DOTACIÓN DE LUMINARIAS PARA ALUMBRADO PUBLICO</v>
          </cell>
          <cell r="D2926" t="str">
            <v>GERMAN BUSCH 1-1-2</v>
          </cell>
          <cell r="E2926">
            <v>5</v>
          </cell>
          <cell r="F2926" t="str">
            <v>DISTRITO - 5</v>
          </cell>
          <cell r="G2926" t="str">
            <v>RI-08</v>
          </cell>
          <cell r="H2926">
            <v>20994</v>
          </cell>
          <cell r="I2926">
            <v>20994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2</v>
          </cell>
          <cell r="R2926" t="str">
            <v>OBRAS Y MEDIO AMBIENTE</v>
          </cell>
          <cell r="S2926">
            <v>17</v>
          </cell>
          <cell r="T2926" t="str">
            <v>ALUMBRADO PUBLICO</v>
          </cell>
          <cell r="U2926">
            <v>1</v>
          </cell>
          <cell r="V2926" t="str">
            <v>NUEVOS - 2008</v>
          </cell>
          <cell r="W2926">
            <v>3543</v>
          </cell>
        </row>
        <row r="2927">
          <cell r="B2927" t="str">
            <v/>
          </cell>
          <cell r="C2927" t="str">
            <v>ALQUILER DE MAQUINARIA PESADA</v>
          </cell>
          <cell r="D2927" t="str">
            <v>GERMAN BUSCH 1-1-3</v>
          </cell>
          <cell r="E2927">
            <v>5</v>
          </cell>
          <cell r="F2927" t="str">
            <v>DISTRITO - 5</v>
          </cell>
          <cell r="G2927" t="str">
            <v>RI-08</v>
          </cell>
          <cell r="H2927">
            <v>10000</v>
          </cell>
          <cell r="I2927">
            <v>10000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2</v>
          </cell>
          <cell r="R2927" t="str">
            <v>OBRAS Y MEDIO AMBIENTE</v>
          </cell>
          <cell r="S2927">
            <v>18</v>
          </cell>
          <cell r="T2927" t="str">
            <v>CONSTRUCCION Y MANTENIMIENTO DE CAMINOS VECINALES</v>
          </cell>
          <cell r="U2927">
            <v>1</v>
          </cell>
          <cell r="V2927" t="str">
            <v>NUEVOS - 2008</v>
          </cell>
          <cell r="W2927">
            <v>3544</v>
          </cell>
        </row>
        <row r="2928">
          <cell r="B2928" t="str">
            <v>B05-18229-00000</v>
          </cell>
          <cell r="C2928" t="str">
            <v>CONSTRUCCIÓN CENTRO ARTESANAL PARA LA CAPACITACIÓN Y PRODUCCIÓN COMUNITARIA (FASE I)</v>
          </cell>
          <cell r="D2928" t="str">
            <v>GERMAN BUSCH 1-1-3</v>
          </cell>
          <cell r="E2928">
            <v>5</v>
          </cell>
          <cell r="F2928" t="str">
            <v>DISTRITO - 5</v>
          </cell>
          <cell r="G2928" t="str">
            <v>RI-08</v>
          </cell>
          <cell r="H2928">
            <v>166047</v>
          </cell>
          <cell r="I2928">
            <v>121700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44347</v>
          </cell>
          <cell r="P2928">
            <v>0</v>
          </cell>
          <cell r="Q2928">
            <v>2</v>
          </cell>
          <cell r="R2928" t="str">
            <v>OBRAS Y MEDIO AMBIENTE</v>
          </cell>
          <cell r="S2928">
            <v>12</v>
          </cell>
          <cell r="T2928" t="str">
            <v>INFRAESTRUCTURA URBANA Y RURAL</v>
          </cell>
          <cell r="U2928">
            <v>1</v>
          </cell>
          <cell r="V2928" t="str">
            <v>NUEVOS - 2008</v>
          </cell>
          <cell r="W2928">
            <v>3545</v>
          </cell>
        </row>
        <row r="2929">
          <cell r="B2929" t="str">
            <v>B05-18588-00000</v>
          </cell>
          <cell r="C2929" t="str">
            <v>DOTACIÓN DE CEMENTO PARA CORDONES DE ACERA Y CUNETAS CALLE SERGIO SUAREZ, MUÑOZ, LOZA, FLORES, ALIPIO VALENCIA Y AV. IRUPANA</v>
          </cell>
          <cell r="D2929" t="str">
            <v>GERMAN BUSCH 1-1-3</v>
          </cell>
          <cell r="E2929">
            <v>5</v>
          </cell>
          <cell r="F2929" t="str">
            <v>DISTRITO - 5</v>
          </cell>
          <cell r="G2929" t="str">
            <v>RI-08</v>
          </cell>
          <cell r="H2929">
            <v>20000</v>
          </cell>
          <cell r="I2929">
            <v>20000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2</v>
          </cell>
          <cell r="R2929" t="str">
            <v>OBRAS Y MEDIO AMBIENTE</v>
          </cell>
          <cell r="S2929">
            <v>18</v>
          </cell>
          <cell r="T2929" t="str">
            <v>CONSTRUCCION Y MANTENIMIENTO DE CAMINOS VECINALES</v>
          </cell>
          <cell r="U2929">
            <v>1</v>
          </cell>
          <cell r="V2929" t="str">
            <v>NUEVOS - 2008</v>
          </cell>
          <cell r="W2929">
            <v>3546</v>
          </cell>
        </row>
        <row r="2930">
          <cell r="B2930" t="str">
            <v>B05-18596-00000</v>
          </cell>
          <cell r="C2930" t="str">
            <v>DOTACIÓN DE CEMENTO PARA VACIADO DE PISO PATIO  U.E. JESUS MARIA "FE Y ALEGRÍA"</v>
          </cell>
          <cell r="D2930" t="str">
            <v>GERMAN BUSCH 1-1-3</v>
          </cell>
          <cell r="E2930">
            <v>5</v>
          </cell>
          <cell r="F2930" t="str">
            <v>DISTRITO - 5</v>
          </cell>
          <cell r="G2930" t="str">
            <v>RI-08</v>
          </cell>
          <cell r="H2930">
            <v>10000</v>
          </cell>
          <cell r="I2930">
            <v>10000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1</v>
          </cell>
          <cell r="R2930" t="str">
            <v>PROTECCION SOCIAL</v>
          </cell>
          <cell r="S2930">
            <v>1</v>
          </cell>
          <cell r="T2930" t="str">
            <v>SERVICIO DE EDUCACION</v>
          </cell>
          <cell r="U2930">
            <v>1</v>
          </cell>
          <cell r="V2930" t="str">
            <v>NUEVOS - 2008</v>
          </cell>
          <cell r="W2930">
            <v>3547</v>
          </cell>
        </row>
        <row r="2931">
          <cell r="B2931" t="str">
            <v>B05-18661-00000</v>
          </cell>
          <cell r="C2931" t="str">
            <v>DOTACIÓN DE LOSETAS PARA CALLES ALIPIO, MUÑOS Y FLORES.</v>
          </cell>
          <cell r="D2931" t="str">
            <v>GERMAN BUSCH 1-1-3</v>
          </cell>
          <cell r="E2931">
            <v>5</v>
          </cell>
          <cell r="F2931" t="str">
            <v>DISTRITO - 5</v>
          </cell>
          <cell r="G2931" t="str">
            <v>RI-08</v>
          </cell>
          <cell r="H2931">
            <v>142197</v>
          </cell>
          <cell r="I2931">
            <v>142197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2</v>
          </cell>
          <cell r="R2931" t="str">
            <v>OBRAS Y MEDIO AMBIENTE</v>
          </cell>
          <cell r="S2931">
            <v>18</v>
          </cell>
          <cell r="T2931" t="str">
            <v>CONSTRUCCION Y MANTENIMIENTO DE CAMINOS VECINALES</v>
          </cell>
          <cell r="U2931">
            <v>1</v>
          </cell>
          <cell r="V2931" t="str">
            <v>NUEVOS - 2008</v>
          </cell>
          <cell r="W2931">
            <v>3548</v>
          </cell>
        </row>
        <row r="2932">
          <cell r="B2932" t="str">
            <v>B05-18610-00000</v>
          </cell>
          <cell r="C2932" t="str">
            <v>DOTACIÓN DE LOSETAS AV. ARCOPUNSU HASTA CALLE NUEVA AMERICA</v>
          </cell>
          <cell r="D2932" t="str">
            <v>GERMAN BUSCH ANEXO 1-1-2</v>
          </cell>
          <cell r="E2932">
            <v>5</v>
          </cell>
          <cell r="F2932" t="str">
            <v>DISTRITO - 5</v>
          </cell>
          <cell r="G2932" t="str">
            <v>RI-08</v>
          </cell>
          <cell r="H2932">
            <v>19109</v>
          </cell>
          <cell r="I2932">
            <v>19109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2</v>
          </cell>
          <cell r="R2932" t="str">
            <v>OBRAS Y MEDIO AMBIENTE</v>
          </cell>
          <cell r="S2932">
            <v>18</v>
          </cell>
          <cell r="T2932" t="str">
            <v>CONSTRUCCION Y MANTENIMIENTO DE CAMINOS VECINALES</v>
          </cell>
          <cell r="U2932">
            <v>1</v>
          </cell>
          <cell r="V2932" t="str">
            <v>NUEVOS - 2008</v>
          </cell>
          <cell r="W2932">
            <v>3549</v>
          </cell>
        </row>
        <row r="2933">
          <cell r="B2933" t="str">
            <v>B05-18560-00000</v>
          </cell>
          <cell r="C2933" t="str">
            <v>DOTACIÓN DE ARIDOS PARA CORDON DE ACERA Y CUNETAS AREA DE EQUIPAMIENTO.</v>
          </cell>
          <cell r="D2933" t="str">
            <v>GERMAN BUSCH OESTE</v>
          </cell>
          <cell r="E2933">
            <v>5</v>
          </cell>
          <cell r="F2933" t="str">
            <v>DISTRITO - 5</v>
          </cell>
          <cell r="G2933" t="str">
            <v>RI-08</v>
          </cell>
          <cell r="H2933">
            <v>10000</v>
          </cell>
          <cell r="I2933">
            <v>10000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2</v>
          </cell>
          <cell r="R2933" t="str">
            <v>OBRAS Y MEDIO AMBIENTE</v>
          </cell>
          <cell r="S2933">
            <v>18</v>
          </cell>
          <cell r="T2933" t="str">
            <v>CONSTRUCCION Y MANTENIMIENTO DE CAMINOS VECINALES</v>
          </cell>
          <cell r="U2933">
            <v>1</v>
          </cell>
          <cell r="V2933" t="str">
            <v>NUEVOS - 2008</v>
          </cell>
          <cell r="W2933">
            <v>3550</v>
          </cell>
        </row>
        <row r="2934">
          <cell r="B2934" t="str">
            <v>B05-18614-00000</v>
          </cell>
          <cell r="C2934" t="str">
            <v>DOTACIÓN DE LOSETAS AV. SAN JOSE</v>
          </cell>
          <cell r="D2934" t="str">
            <v>GERMAN BUSCH OESTE</v>
          </cell>
          <cell r="E2934">
            <v>5</v>
          </cell>
          <cell r="F2934" t="str">
            <v>DISTRITO - 5</v>
          </cell>
          <cell r="G2934" t="str">
            <v>RI-08</v>
          </cell>
          <cell r="H2934">
            <v>117000</v>
          </cell>
          <cell r="I2934">
            <v>117000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2</v>
          </cell>
          <cell r="R2934" t="str">
            <v>OBRAS Y MEDIO AMBIENTE</v>
          </cell>
          <cell r="S2934">
            <v>18</v>
          </cell>
          <cell r="T2934" t="str">
            <v>CONSTRUCCION Y MANTENIMIENTO DE CAMINOS VECINALES</v>
          </cell>
          <cell r="U2934">
            <v>1</v>
          </cell>
          <cell r="V2934" t="str">
            <v>NUEVOS - 2008</v>
          </cell>
          <cell r="W2934">
            <v>3551</v>
          </cell>
        </row>
        <row r="2935">
          <cell r="B2935" t="str">
            <v>B05-18646-00000</v>
          </cell>
          <cell r="C2935" t="str">
            <v>DOTACIÓN DE LOSETAS CALLE SAN AGUSTIN</v>
          </cell>
          <cell r="D2935" t="str">
            <v>GERMAN BUSCH OESTE</v>
          </cell>
          <cell r="E2935">
            <v>5</v>
          </cell>
          <cell r="F2935" t="str">
            <v>DISTRITO - 5</v>
          </cell>
          <cell r="G2935" t="str">
            <v>RI-08</v>
          </cell>
          <cell r="H2935">
            <v>69400</v>
          </cell>
          <cell r="I2935">
            <v>69400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2</v>
          </cell>
          <cell r="R2935" t="str">
            <v>OBRAS Y MEDIO AMBIENTE</v>
          </cell>
          <cell r="S2935">
            <v>18</v>
          </cell>
          <cell r="T2935" t="str">
            <v>CONSTRUCCION Y MANTENIMIENTO DE CAMINOS VECINALES</v>
          </cell>
          <cell r="U2935">
            <v>1</v>
          </cell>
          <cell r="V2935" t="str">
            <v>NUEVOS - 2008</v>
          </cell>
          <cell r="W2935">
            <v>3552</v>
          </cell>
        </row>
        <row r="2936">
          <cell r="B2936" t="str">
            <v>B05-18386-00000</v>
          </cell>
          <cell r="C2936" t="str">
            <v>CONSTRUCCIÓN DE SEDE SOCIAL (FASE III)</v>
          </cell>
          <cell r="D2936" t="str">
            <v>HUAYNA POTOSI 1RA. SECCIÓN</v>
          </cell>
          <cell r="E2936">
            <v>5</v>
          </cell>
          <cell r="F2936" t="str">
            <v>DISTRITO - 5</v>
          </cell>
          <cell r="G2936" t="str">
            <v>RI-08</v>
          </cell>
          <cell r="H2936">
            <v>106570</v>
          </cell>
          <cell r="I2936">
            <v>106570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2</v>
          </cell>
          <cell r="R2936" t="str">
            <v>OBRAS Y MEDIO AMBIENTE</v>
          </cell>
          <cell r="S2936">
            <v>12</v>
          </cell>
          <cell r="T2936" t="str">
            <v>INFRAESTRUCTURA URBANA Y RURAL</v>
          </cell>
          <cell r="U2936">
            <v>1</v>
          </cell>
          <cell r="V2936" t="str">
            <v>NUEVOS - 2008</v>
          </cell>
          <cell r="W2936">
            <v>3553</v>
          </cell>
        </row>
        <row r="2937">
          <cell r="B2937" t="str">
            <v>B05-18819-00000</v>
          </cell>
          <cell r="C2937" t="str">
            <v>DOTACIÓN DE MATERIALES DE CONSTRUCCIÓN PARA ENLOSETADO CALLES LLICA, CAQUIAVIRI Y PROLONGACIÓN QUIJARRO.</v>
          </cell>
          <cell r="D2937" t="str">
            <v>HUAYNA POTOSI 1RA. SECCIÓN</v>
          </cell>
          <cell r="E2937">
            <v>5</v>
          </cell>
          <cell r="F2937" t="str">
            <v>DISTRITO - 5</v>
          </cell>
          <cell r="G2937" t="str">
            <v>RI-08</v>
          </cell>
          <cell r="H2937">
            <v>393708</v>
          </cell>
          <cell r="I2937">
            <v>393708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2</v>
          </cell>
          <cell r="R2937" t="str">
            <v>OBRAS Y MEDIO AMBIENTE</v>
          </cell>
          <cell r="S2937">
            <v>18</v>
          </cell>
          <cell r="T2937" t="str">
            <v>CONSTRUCCION Y MANTENIMIENTO DE CAMINOS VECINALES</v>
          </cell>
          <cell r="U2937">
            <v>1</v>
          </cell>
          <cell r="V2937" t="str">
            <v>NUEVOS - 2008</v>
          </cell>
          <cell r="W2937">
            <v>3554</v>
          </cell>
        </row>
        <row r="2938">
          <cell r="B2938" t="str">
            <v>B05-18400-00000</v>
          </cell>
          <cell r="C2938" t="str">
            <v>CONSTRUCCIÓN DE VESTUARIOS EN CANCHA MULTIFUNCIONAL DE LA PLAZA 3 DE MAYO</v>
          </cell>
          <cell r="D2938" t="str">
            <v>HUAYNA POTOSI 2DA. SECCIÓN</v>
          </cell>
          <cell r="E2938">
            <v>5</v>
          </cell>
          <cell r="F2938" t="str">
            <v>DISTRITO - 5</v>
          </cell>
          <cell r="G2938" t="str">
            <v>RI-08</v>
          </cell>
          <cell r="H2938">
            <v>25000</v>
          </cell>
          <cell r="I2938">
            <v>25000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2</v>
          </cell>
          <cell r="R2938" t="str">
            <v>OBRAS Y MEDIO AMBIENTE</v>
          </cell>
          <cell r="S2938">
            <v>12</v>
          </cell>
          <cell r="T2938" t="str">
            <v>INFRAESTRUCTURA URBANA Y RURAL</v>
          </cell>
          <cell r="U2938">
            <v>1</v>
          </cell>
          <cell r="V2938" t="str">
            <v>NUEVOS - 2008</v>
          </cell>
          <cell r="W2938">
            <v>3555</v>
          </cell>
        </row>
        <row r="2939">
          <cell r="B2939" t="str">
            <v>B05-18446-00000</v>
          </cell>
          <cell r="C2939" t="str">
            <v>CONSTRUCCIÓN PARQUE INFANTIL</v>
          </cell>
          <cell r="D2939" t="str">
            <v>HUAYNA POTOSI 2DA. SECCIÓN</v>
          </cell>
          <cell r="E2939">
            <v>5</v>
          </cell>
          <cell r="F2939" t="str">
            <v>DISTRITO - 5</v>
          </cell>
          <cell r="G2939" t="str">
            <v>RI-08</v>
          </cell>
          <cell r="H2939">
            <v>50000</v>
          </cell>
          <cell r="I2939">
            <v>50000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2</v>
          </cell>
          <cell r="R2939" t="str">
            <v>OBRAS Y MEDIO AMBIENTE</v>
          </cell>
          <cell r="S2939">
            <v>12</v>
          </cell>
          <cell r="T2939" t="str">
            <v>INFRAESTRUCTURA URBANA Y RURAL</v>
          </cell>
          <cell r="U2939">
            <v>1</v>
          </cell>
          <cell r="V2939" t="str">
            <v>NUEVOS - 2008</v>
          </cell>
          <cell r="W2939">
            <v>3556</v>
          </cell>
        </row>
        <row r="2940">
          <cell r="B2940" t="str">
            <v>B05-18592-00000</v>
          </cell>
          <cell r="C2940" t="str">
            <v>DOTACIÓN DE CEMENTO PARA CUNETAS CALLES VITICHI, ROJAS, CHOJLLA, SAN PEDRO DE NAPA, COTAGAYTA Y AYUMA.</v>
          </cell>
          <cell r="D2940" t="str">
            <v>HUAYNA POTOSI 2DA. SECCIÓN</v>
          </cell>
          <cell r="E2940">
            <v>5</v>
          </cell>
          <cell r="F2940" t="str">
            <v>DISTRITO - 5</v>
          </cell>
          <cell r="G2940" t="str">
            <v>RI-08</v>
          </cell>
          <cell r="H2940">
            <v>10000</v>
          </cell>
          <cell r="I2940">
            <v>10000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2</v>
          </cell>
          <cell r="R2940" t="str">
            <v>OBRAS Y MEDIO AMBIENTE</v>
          </cell>
          <cell r="S2940">
            <v>18</v>
          </cell>
          <cell r="T2940" t="str">
            <v>CONSTRUCCION Y MANTENIMIENTO DE CAMINOS VECINALES</v>
          </cell>
          <cell r="U2940">
            <v>1</v>
          </cell>
          <cell r="V2940" t="str">
            <v>NUEVOS - 2008</v>
          </cell>
          <cell r="W2940">
            <v>3557</v>
          </cell>
        </row>
        <row r="2941">
          <cell r="B2941" t="str">
            <v>B05-18597-00000</v>
          </cell>
          <cell r="C2941" t="str">
            <v>DOTACIÓN DE CEMENTO Y ARENA CORRIENTE PARA VACIADO DE ACERA CALLES VITICHI, CHIUTA, TACARANI, COTAGAYTA.</v>
          </cell>
          <cell r="D2941" t="str">
            <v>HUAYNA POTOSI 2DA. SECCIÓN</v>
          </cell>
          <cell r="E2941">
            <v>5</v>
          </cell>
          <cell r="F2941" t="str">
            <v>DISTRITO - 5</v>
          </cell>
          <cell r="G2941" t="str">
            <v>RI-08</v>
          </cell>
          <cell r="H2941">
            <v>30000</v>
          </cell>
          <cell r="I2941">
            <v>30000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2</v>
          </cell>
          <cell r="R2941" t="str">
            <v>OBRAS Y MEDIO AMBIENTE</v>
          </cell>
          <cell r="S2941">
            <v>18</v>
          </cell>
          <cell r="T2941" t="str">
            <v>CONSTRUCCION Y MANTENIMIENTO DE CAMINOS VECINALES</v>
          </cell>
          <cell r="U2941">
            <v>1</v>
          </cell>
          <cell r="V2941" t="str">
            <v>NUEVOS - 2008</v>
          </cell>
          <cell r="W2941">
            <v>3558</v>
          </cell>
        </row>
        <row r="2942">
          <cell r="B2942" t="str">
            <v>B05-18600-00000</v>
          </cell>
          <cell r="C2942" t="str">
            <v>DOTACIÓN DE FIERRO TUBULAR PARA ENREJADO DE JARDINERA PLAZA J.J. TORREZ.</v>
          </cell>
          <cell r="D2942" t="str">
            <v>HUAYNA POTOSI 2DA. SECCIÓN</v>
          </cell>
          <cell r="E2942">
            <v>5</v>
          </cell>
          <cell r="F2942" t="str">
            <v>DISTRITO - 5</v>
          </cell>
          <cell r="G2942" t="str">
            <v>RI-08</v>
          </cell>
          <cell r="H2942">
            <v>11389</v>
          </cell>
          <cell r="I2942">
            <v>11389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2</v>
          </cell>
          <cell r="R2942" t="str">
            <v>OBRAS Y MEDIO AMBIENTE</v>
          </cell>
          <cell r="S2942">
            <v>12</v>
          </cell>
          <cell r="T2942" t="str">
            <v>INFRAESTRUCTURA URBANA Y RURAL</v>
          </cell>
          <cell r="U2942">
            <v>1</v>
          </cell>
          <cell r="V2942" t="str">
            <v>NUEVOS - 2008</v>
          </cell>
          <cell r="W2942">
            <v>3559</v>
          </cell>
        </row>
        <row r="2943">
          <cell r="B2943" t="str">
            <v>B05-18626-00000</v>
          </cell>
          <cell r="C2943" t="str">
            <v>DOTACIÓN DE LOSETAS CALLE CHOJLLA I (DE AV. POCOATA A CALLE CHIUTA)</v>
          </cell>
          <cell r="D2943" t="str">
            <v>HUAYNA POTOSI 2DA. SECCIÓN</v>
          </cell>
          <cell r="E2943">
            <v>5</v>
          </cell>
          <cell r="F2943" t="str">
            <v>DISTRITO - 5</v>
          </cell>
          <cell r="G2943" t="str">
            <v>RI-08</v>
          </cell>
          <cell r="H2943">
            <v>44590</v>
          </cell>
          <cell r="I2943">
            <v>44590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2</v>
          </cell>
          <cell r="R2943" t="str">
            <v>OBRAS Y MEDIO AMBIENTE</v>
          </cell>
          <cell r="S2943">
            <v>18</v>
          </cell>
          <cell r="T2943" t="str">
            <v>CONSTRUCCION Y MANTENIMIENTO DE CAMINOS VECINALES</v>
          </cell>
          <cell r="U2943">
            <v>1</v>
          </cell>
          <cell r="V2943" t="str">
            <v>NUEVOS - 2008</v>
          </cell>
          <cell r="W2943">
            <v>3560</v>
          </cell>
        </row>
        <row r="2944">
          <cell r="B2944" t="str">
            <v>B05-18627-00000</v>
          </cell>
          <cell r="C2944" t="str">
            <v>DOTACIÓN DE LOSETAS CALLE CHOJLLA II (DE CALLE UYUNI A COLORADO)</v>
          </cell>
          <cell r="D2944" t="str">
            <v>HUAYNA POTOSI 2DA. SECCIÓN</v>
          </cell>
          <cell r="E2944">
            <v>5</v>
          </cell>
          <cell r="F2944" t="str">
            <v>DISTRITO - 5</v>
          </cell>
          <cell r="G2944" t="str">
            <v>RI-08</v>
          </cell>
          <cell r="H2944">
            <v>70980</v>
          </cell>
          <cell r="I2944">
            <v>70980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2</v>
          </cell>
          <cell r="R2944" t="str">
            <v>OBRAS Y MEDIO AMBIENTE</v>
          </cell>
          <cell r="S2944">
            <v>18</v>
          </cell>
          <cell r="T2944" t="str">
            <v>CONSTRUCCION Y MANTENIMIENTO DE CAMINOS VECINALES</v>
          </cell>
          <cell r="U2944">
            <v>1</v>
          </cell>
          <cell r="V2944" t="str">
            <v>NUEVOS - 2008</v>
          </cell>
          <cell r="W2944">
            <v>3561</v>
          </cell>
        </row>
        <row r="2945">
          <cell r="B2945" t="str">
            <v>B05-18629-00000</v>
          </cell>
          <cell r="C2945" t="str">
            <v>DOTACIÓN DE LOSETAS CALLE COTAGAYTA (DE CALLE CHIUTA A CHOCAYA)</v>
          </cell>
          <cell r="D2945" t="str">
            <v>HUAYNA POTOSI 2DA. SECCIÓN</v>
          </cell>
          <cell r="E2945">
            <v>5</v>
          </cell>
          <cell r="F2945" t="str">
            <v>DISTRITO - 5</v>
          </cell>
          <cell r="G2945" t="str">
            <v>RI-08</v>
          </cell>
          <cell r="H2945">
            <v>87815</v>
          </cell>
          <cell r="I2945">
            <v>87815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2</v>
          </cell>
          <cell r="R2945" t="str">
            <v>OBRAS Y MEDIO AMBIENTE</v>
          </cell>
          <cell r="S2945">
            <v>18</v>
          </cell>
          <cell r="T2945" t="str">
            <v>CONSTRUCCION Y MANTENIMIENTO DE CAMINOS VECINALES</v>
          </cell>
          <cell r="U2945">
            <v>1</v>
          </cell>
          <cell r="V2945" t="str">
            <v>NUEVOS - 2008</v>
          </cell>
          <cell r="W2945">
            <v>3562</v>
          </cell>
        </row>
        <row r="2946">
          <cell r="B2946" t="str">
            <v>B05-18647-00000</v>
          </cell>
          <cell r="C2946" t="str">
            <v>DOTACIÓN DE LOSETAS CALLE SAN PEDRO DE NAPA (DE CALLE CIUTA A UYUNI)</v>
          </cell>
          <cell r="D2946" t="str">
            <v>HUAYNA POTOSI 2DA. SECCIÓN</v>
          </cell>
          <cell r="E2946">
            <v>5</v>
          </cell>
          <cell r="F2946" t="str">
            <v>DISTRITO - 5</v>
          </cell>
          <cell r="G2946" t="str">
            <v>RI-08</v>
          </cell>
          <cell r="H2946">
            <v>72800</v>
          </cell>
          <cell r="I2946">
            <v>72800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2</v>
          </cell>
          <cell r="R2946" t="str">
            <v>OBRAS Y MEDIO AMBIENTE</v>
          </cell>
          <cell r="S2946">
            <v>18</v>
          </cell>
          <cell r="T2946" t="str">
            <v>CONSTRUCCION Y MANTENIMIENTO DE CAMINOS VECINALES</v>
          </cell>
          <cell r="U2946">
            <v>1</v>
          </cell>
          <cell r="V2946" t="str">
            <v>NUEVOS - 2008</v>
          </cell>
          <cell r="W2946">
            <v>3563</v>
          </cell>
        </row>
        <row r="2947">
          <cell r="B2947" t="str">
            <v>B05-18649-00000</v>
          </cell>
          <cell r="C2947" t="str">
            <v>DOTACIÓN DE LOSETAS CALLE UYUMA (DE CALLE COTAGAYTA A AV. MATILDE)</v>
          </cell>
          <cell r="D2947" t="str">
            <v>HUAYNA POTOSI 2DA. SECCIÓN</v>
          </cell>
          <cell r="E2947">
            <v>5</v>
          </cell>
          <cell r="F2947" t="str">
            <v>DISTRITO - 5</v>
          </cell>
          <cell r="G2947" t="str">
            <v>RI-08</v>
          </cell>
          <cell r="H2947">
            <v>38220</v>
          </cell>
          <cell r="I2947">
            <v>38220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2</v>
          </cell>
          <cell r="R2947" t="str">
            <v>OBRAS Y MEDIO AMBIENTE</v>
          </cell>
          <cell r="S2947">
            <v>18</v>
          </cell>
          <cell r="T2947" t="str">
            <v>CONSTRUCCION Y MANTENIMIENTO DE CAMINOS VECINALES</v>
          </cell>
          <cell r="U2947">
            <v>1</v>
          </cell>
          <cell r="V2947" t="str">
            <v>NUEVOS - 2008</v>
          </cell>
          <cell r="W2947">
            <v>3564</v>
          </cell>
        </row>
        <row r="2948">
          <cell r="B2948" t="str">
            <v>B05-18660-00000</v>
          </cell>
          <cell r="C2948" t="str">
            <v>DOTACIÓN DE LOSETAS PARA CALLE ROJAS (DE AV. POCOATA A CALLE CHIUTA)</v>
          </cell>
          <cell r="D2948" t="str">
            <v>HUAYNA POTOSI 2DA. SECCIÓN</v>
          </cell>
          <cell r="E2948">
            <v>5</v>
          </cell>
          <cell r="F2948" t="str">
            <v>DISTRITO - 5</v>
          </cell>
          <cell r="G2948" t="str">
            <v>RI-08</v>
          </cell>
          <cell r="H2948">
            <v>27560</v>
          </cell>
          <cell r="I2948">
            <v>27560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2</v>
          </cell>
          <cell r="R2948" t="str">
            <v>OBRAS Y MEDIO AMBIENTE</v>
          </cell>
          <cell r="S2948">
            <v>18</v>
          </cell>
          <cell r="T2948" t="str">
            <v>CONSTRUCCION Y MANTENIMIENTO DE CAMINOS VECINALES</v>
          </cell>
          <cell r="U2948">
            <v>1</v>
          </cell>
          <cell r="V2948" t="str">
            <v>NUEVOS - 2008</v>
          </cell>
          <cell r="W2948">
            <v>3565</v>
          </cell>
        </row>
        <row r="2949">
          <cell r="B2949" t="str">
            <v>B05-18731-00000</v>
          </cell>
          <cell r="C2949" t="str">
            <v xml:space="preserve">DOTACIÓN DE MATERIAL ELECTRICO PARA MANTENIMIENTO DE ALUMBRADO PUBLICO </v>
          </cell>
          <cell r="D2949" t="str">
            <v>HUAYNA POTOSI 2DA. SECCIÓN</v>
          </cell>
          <cell r="E2949">
            <v>5</v>
          </cell>
          <cell r="F2949" t="str">
            <v>DISTRITO - 5</v>
          </cell>
          <cell r="G2949" t="str">
            <v>RI-08</v>
          </cell>
          <cell r="H2949">
            <v>15000</v>
          </cell>
          <cell r="I2949">
            <v>15000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2</v>
          </cell>
          <cell r="R2949" t="str">
            <v>OBRAS Y MEDIO AMBIENTE</v>
          </cell>
          <cell r="S2949">
            <v>17</v>
          </cell>
          <cell r="T2949" t="str">
            <v>ALUMBRADO PUBLICO</v>
          </cell>
          <cell r="U2949">
            <v>1</v>
          </cell>
          <cell r="V2949" t="str">
            <v>NUEVOS - 2008</v>
          </cell>
          <cell r="W2949">
            <v>3566</v>
          </cell>
        </row>
        <row r="2950">
          <cell r="B2950" t="str">
            <v>B05-18429-00000</v>
          </cell>
          <cell r="C2950" t="str">
            <v>CONSTRUCCIÓN MURO DE CONTENSION CANCHA JULIAN APAZA.</v>
          </cell>
          <cell r="D2950" t="str">
            <v>HUAYNA POTOSI 3RA. SECCIÓN</v>
          </cell>
          <cell r="E2950">
            <v>5</v>
          </cell>
          <cell r="F2950" t="str">
            <v>DISTRITO - 5</v>
          </cell>
          <cell r="G2950" t="str">
            <v>RI-08</v>
          </cell>
          <cell r="H2950">
            <v>53889</v>
          </cell>
          <cell r="I2950">
            <v>53889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2</v>
          </cell>
          <cell r="R2950" t="str">
            <v>OBRAS Y MEDIO AMBIENTE</v>
          </cell>
          <cell r="S2950">
            <v>12</v>
          </cell>
          <cell r="T2950" t="str">
            <v>INFRAESTRUCTURA URBANA Y RURAL</v>
          </cell>
          <cell r="U2950">
            <v>1</v>
          </cell>
          <cell r="V2950" t="str">
            <v>NUEVOS - 2008</v>
          </cell>
          <cell r="W2950">
            <v>3568</v>
          </cell>
        </row>
        <row r="2951">
          <cell r="B2951" t="str">
            <v>B05-18564-00000</v>
          </cell>
          <cell r="C2951" t="str">
            <v>DOTACIÓN DE CAPA BASE, ARENA CORRIENTE Y POLVILLO PARA ENLOSETADO CALLES 22A PANAMA, 3 DE MAYO Y 26 COCHABAMBA.</v>
          </cell>
          <cell r="D2951" t="str">
            <v>HUAYNA POTOSI 3RA. SECCIÓN</v>
          </cell>
          <cell r="E2951">
            <v>5</v>
          </cell>
          <cell r="F2951" t="str">
            <v>DISTRITO - 5</v>
          </cell>
          <cell r="G2951" t="str">
            <v>RI-08</v>
          </cell>
          <cell r="H2951">
            <v>50000</v>
          </cell>
          <cell r="I2951">
            <v>50000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2</v>
          </cell>
          <cell r="R2951" t="str">
            <v>OBRAS Y MEDIO AMBIENTE</v>
          </cell>
          <cell r="S2951">
            <v>18</v>
          </cell>
          <cell r="T2951" t="str">
            <v>CONSTRUCCION Y MANTENIMIENTO DE CAMINOS VECINALES</v>
          </cell>
          <cell r="U2951">
            <v>1</v>
          </cell>
          <cell r="V2951" t="str">
            <v>NUEVOS - 2008</v>
          </cell>
          <cell r="W2951">
            <v>3569</v>
          </cell>
        </row>
        <row r="2952">
          <cell r="B2952" t="str">
            <v>B05-18590-00000</v>
          </cell>
          <cell r="C2952" t="str">
            <v>DOTACIÓN DE CEMENTO PARA CUNETAS CALLES 22A PANAMA, 3 DE MAYO Y 26 COCHABAMBA.</v>
          </cell>
          <cell r="D2952" t="str">
            <v>HUAYNA POTOSI 3RA. SECCIÓN</v>
          </cell>
          <cell r="E2952">
            <v>5</v>
          </cell>
          <cell r="F2952" t="str">
            <v>DISTRITO - 5</v>
          </cell>
          <cell r="G2952" t="str">
            <v>RI-08</v>
          </cell>
          <cell r="H2952">
            <v>20000</v>
          </cell>
          <cell r="I2952">
            <v>20000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2</v>
          </cell>
          <cell r="R2952" t="str">
            <v>OBRAS Y MEDIO AMBIENTE</v>
          </cell>
          <cell r="S2952">
            <v>18</v>
          </cell>
          <cell r="T2952" t="str">
            <v>CONSTRUCCION Y MANTENIMIENTO DE CAMINOS VECINALES</v>
          </cell>
          <cell r="U2952">
            <v>1</v>
          </cell>
          <cell r="V2952" t="str">
            <v>NUEVOS - 2008</v>
          </cell>
          <cell r="W2952">
            <v>3570</v>
          </cell>
        </row>
        <row r="2953">
          <cell r="B2953" t="str">
            <v>B05-18619-00000</v>
          </cell>
          <cell r="C2953" t="str">
            <v>DOTACIÓN DE LOSETAS CALLE 22A PANAMA (DESDE AV. MATILDE HASTA AV. CHOJLLA).</v>
          </cell>
          <cell r="D2953" t="str">
            <v>HUAYNA POTOSI 3RA. SECCIÓN</v>
          </cell>
          <cell r="E2953">
            <v>5</v>
          </cell>
          <cell r="F2953" t="str">
            <v>DISTRITO - 5</v>
          </cell>
          <cell r="G2953" t="str">
            <v>RI-08</v>
          </cell>
          <cell r="H2953">
            <v>60000</v>
          </cell>
          <cell r="I2953">
            <v>60000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2</v>
          </cell>
          <cell r="R2953" t="str">
            <v>OBRAS Y MEDIO AMBIENTE</v>
          </cell>
          <cell r="S2953">
            <v>18</v>
          </cell>
          <cell r="T2953" t="str">
            <v>CONSTRUCCION Y MANTENIMIENTO DE CAMINOS VECINALES</v>
          </cell>
          <cell r="U2953">
            <v>1</v>
          </cell>
          <cell r="V2953" t="str">
            <v>NUEVOS - 2008</v>
          </cell>
          <cell r="W2953">
            <v>3571</v>
          </cell>
        </row>
        <row r="2954">
          <cell r="B2954" t="str">
            <v>B05-18620-00000</v>
          </cell>
          <cell r="C2954" t="str">
            <v>DOTACIÓN DE LOSETAS CALLE 26 COCHABAMBA (DESDE AV. KANTUTANI HASTA AV. MATILDE)</v>
          </cell>
          <cell r="D2954" t="str">
            <v>HUAYNA POTOSI 3RA. SECCIÓN</v>
          </cell>
          <cell r="E2954">
            <v>5</v>
          </cell>
          <cell r="F2954" t="str">
            <v>DISTRITO - 5</v>
          </cell>
          <cell r="G2954" t="str">
            <v>RI-08</v>
          </cell>
          <cell r="H2954">
            <v>131000</v>
          </cell>
          <cell r="I2954">
            <v>131000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2</v>
          </cell>
          <cell r="R2954" t="str">
            <v>OBRAS Y MEDIO AMBIENTE</v>
          </cell>
          <cell r="S2954">
            <v>18</v>
          </cell>
          <cell r="T2954" t="str">
            <v>CONSTRUCCION Y MANTENIMIENTO DE CAMINOS VECINALES</v>
          </cell>
          <cell r="U2954">
            <v>1</v>
          </cell>
          <cell r="V2954" t="str">
            <v>NUEVOS - 2008</v>
          </cell>
          <cell r="W2954">
            <v>3572</v>
          </cell>
        </row>
        <row r="2955">
          <cell r="B2955" t="str">
            <v>B05-18621-00000</v>
          </cell>
          <cell r="C2955" t="str">
            <v>DOTACIÓN DE LOSETAS CALLE 26 COCHABAMBA (DESDE CALLE ORURO HASTA AV. MATILDE)</v>
          </cell>
          <cell r="D2955" t="str">
            <v>HUAYNA POTOSI 3RA. SECCIÓN</v>
          </cell>
          <cell r="E2955">
            <v>5</v>
          </cell>
          <cell r="F2955" t="str">
            <v>DISTRITO - 5</v>
          </cell>
          <cell r="G2955" t="str">
            <v>RI-08</v>
          </cell>
          <cell r="H2955">
            <v>58000</v>
          </cell>
          <cell r="I2955">
            <v>58000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2</v>
          </cell>
          <cell r="R2955" t="str">
            <v>OBRAS Y MEDIO AMBIENTE</v>
          </cell>
          <cell r="S2955">
            <v>18</v>
          </cell>
          <cell r="T2955" t="str">
            <v>CONSTRUCCION Y MANTENIMIENTO DE CAMINOS VECINALES</v>
          </cell>
          <cell r="U2955">
            <v>1</v>
          </cell>
          <cell r="V2955" t="str">
            <v>NUEVOS - 2008</v>
          </cell>
          <cell r="W2955">
            <v>3573</v>
          </cell>
        </row>
        <row r="2956">
          <cell r="B2956" t="str">
            <v>B05-18622-00000</v>
          </cell>
          <cell r="C2956" t="str">
            <v>DOTACIÓN DE LOSETAS CALLE 3 DE MAYO Y 22A PANAMA (DESDE AV. SUCRE HASTA AV. KANTUTANI)</v>
          </cell>
          <cell r="D2956" t="str">
            <v>HUAYNA POTOSI 3RA. SECCIÓN</v>
          </cell>
          <cell r="E2956">
            <v>5</v>
          </cell>
          <cell r="F2956" t="str">
            <v>DISTRITO - 5</v>
          </cell>
          <cell r="G2956" t="str">
            <v>RI-08</v>
          </cell>
          <cell r="H2956">
            <v>85000</v>
          </cell>
          <cell r="I2956">
            <v>85000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2</v>
          </cell>
          <cell r="R2956" t="str">
            <v>OBRAS Y MEDIO AMBIENTE</v>
          </cell>
          <cell r="S2956">
            <v>18</v>
          </cell>
          <cell r="T2956" t="str">
            <v>CONSTRUCCION Y MANTENIMIENTO DE CAMINOS VECINALES</v>
          </cell>
          <cell r="U2956">
            <v>1</v>
          </cell>
          <cell r="V2956" t="str">
            <v>NUEVOS - 2008</v>
          </cell>
          <cell r="W2956">
            <v>3574</v>
          </cell>
        </row>
        <row r="2957">
          <cell r="B2957" t="str">
            <v>B05-18624-00000</v>
          </cell>
          <cell r="C2957" t="str">
            <v>DOTACIÓN DE LOSETAS CALLE CHACOMA (DESDE AV. CHOJLLA HASTA  AV. WARISATA)</v>
          </cell>
          <cell r="D2957" t="str">
            <v>HUAYNA POTOSI 3RA. SECCIÓN</v>
          </cell>
          <cell r="E2957">
            <v>5</v>
          </cell>
          <cell r="F2957" t="str">
            <v>DISTRITO - 5</v>
          </cell>
          <cell r="G2957" t="str">
            <v>RI-08</v>
          </cell>
          <cell r="H2957">
            <v>30000</v>
          </cell>
          <cell r="I2957">
            <v>30000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2</v>
          </cell>
          <cell r="R2957" t="str">
            <v>OBRAS Y MEDIO AMBIENTE</v>
          </cell>
          <cell r="S2957">
            <v>18</v>
          </cell>
          <cell r="T2957" t="str">
            <v>CONSTRUCCION Y MANTENIMIENTO DE CAMINOS VECINALES</v>
          </cell>
          <cell r="U2957">
            <v>1</v>
          </cell>
          <cell r="V2957" t="str">
            <v>NUEVOS - 2008</v>
          </cell>
          <cell r="W2957">
            <v>3575</v>
          </cell>
        </row>
        <row r="2958">
          <cell r="B2958" t="str">
            <v>B05-18625-00000</v>
          </cell>
          <cell r="C2958" t="str">
            <v xml:space="preserve">DOTACIÓN DE LOSETAS CALLE CHACOMA (ENTRE CALLES MATILDE Y CHOJLLA)  </v>
          </cell>
          <cell r="D2958" t="str">
            <v>HUAYNA POTOSI 3RA. SECCIÓN</v>
          </cell>
          <cell r="E2958">
            <v>5</v>
          </cell>
          <cell r="F2958" t="str">
            <v>DISTRITO - 5</v>
          </cell>
          <cell r="G2958" t="str">
            <v>RI-08</v>
          </cell>
          <cell r="H2958">
            <v>50000</v>
          </cell>
          <cell r="I2958">
            <v>50000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2</v>
          </cell>
          <cell r="R2958" t="str">
            <v>OBRAS Y MEDIO AMBIENTE</v>
          </cell>
          <cell r="S2958">
            <v>18</v>
          </cell>
          <cell r="T2958" t="str">
            <v>CONSTRUCCION Y MANTENIMIENTO DE CAMINOS VECINALES</v>
          </cell>
          <cell r="U2958">
            <v>1</v>
          </cell>
          <cell r="V2958" t="str">
            <v>NUEVOS - 2008</v>
          </cell>
          <cell r="W2958">
            <v>3576</v>
          </cell>
        </row>
        <row r="2959">
          <cell r="B2959" t="str">
            <v>B05-18633-00000</v>
          </cell>
          <cell r="C2959" t="str">
            <v>DOTACIÓN DE LOSETAS CALLE LOS ANDES (DESDE CALLE CHACOMA HASTA SIMON BOLIVAR)</v>
          </cell>
          <cell r="D2959" t="str">
            <v>HUAYNA POTOSI 3RA. SECCIÓN</v>
          </cell>
          <cell r="E2959">
            <v>5</v>
          </cell>
          <cell r="F2959" t="str">
            <v>DISTRITO - 5</v>
          </cell>
          <cell r="G2959" t="str">
            <v>RI-08</v>
          </cell>
          <cell r="H2959">
            <v>34000</v>
          </cell>
          <cell r="I2959">
            <v>34000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2</v>
          </cell>
          <cell r="R2959" t="str">
            <v>OBRAS Y MEDIO AMBIENTE</v>
          </cell>
          <cell r="S2959">
            <v>18</v>
          </cell>
          <cell r="T2959" t="str">
            <v>CONSTRUCCION Y MANTENIMIENTO DE CAMINOS VECINALES</v>
          </cell>
          <cell r="U2959">
            <v>1</v>
          </cell>
          <cell r="V2959" t="str">
            <v>NUEVOS - 2008</v>
          </cell>
          <cell r="W2959">
            <v>3577</v>
          </cell>
        </row>
        <row r="2960">
          <cell r="B2960" t="str">
            <v>B05-18635-00000</v>
          </cell>
          <cell r="C2960" t="str">
            <v>DOTACIÓN DE LOSETAS CALLE NEVADA</v>
          </cell>
          <cell r="D2960" t="str">
            <v>HUAYNA POTOSI 3RA. SECCIÓN</v>
          </cell>
          <cell r="E2960">
            <v>5</v>
          </cell>
          <cell r="F2960" t="str">
            <v>DISTRITO - 5</v>
          </cell>
          <cell r="G2960" t="str">
            <v>RI-08</v>
          </cell>
          <cell r="H2960">
            <v>65000</v>
          </cell>
          <cell r="I2960">
            <v>65000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2</v>
          </cell>
          <cell r="R2960" t="str">
            <v>OBRAS Y MEDIO AMBIENTE</v>
          </cell>
          <cell r="S2960">
            <v>18</v>
          </cell>
          <cell r="T2960" t="str">
            <v>CONSTRUCCION Y MANTENIMIENTO DE CAMINOS VECINALES</v>
          </cell>
          <cell r="U2960">
            <v>1</v>
          </cell>
          <cell r="V2960" t="str">
            <v>NUEVOS - 2008</v>
          </cell>
          <cell r="W2960">
            <v>3578</v>
          </cell>
        </row>
        <row r="2961">
          <cell r="B2961" t="str">
            <v>B05-18919-00000</v>
          </cell>
          <cell r="C2961" t="str">
            <v>DOTACIÓN DE MATERIAL ELECTRICO PARA MANTENIMIENTO DE LUMINARIAS</v>
          </cell>
          <cell r="D2961" t="str">
            <v>HUAYNA POTOSI 3RA. SECCIÓN</v>
          </cell>
          <cell r="E2961">
            <v>5</v>
          </cell>
          <cell r="F2961" t="str">
            <v>DISTRITO - 5</v>
          </cell>
          <cell r="G2961" t="str">
            <v>RI-08</v>
          </cell>
          <cell r="H2961">
            <v>20000</v>
          </cell>
          <cell r="I2961">
            <v>20000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2</v>
          </cell>
          <cell r="R2961" t="str">
            <v>OBRAS Y MEDIO AMBIENTE</v>
          </cell>
          <cell r="S2961">
            <v>17</v>
          </cell>
          <cell r="T2961" t="str">
            <v>ALUMBRADO PUBLICO</v>
          </cell>
          <cell r="U2961">
            <v>1</v>
          </cell>
          <cell r="V2961" t="str">
            <v>NUEVOS - 2008</v>
          </cell>
          <cell r="W2961">
            <v>3579</v>
          </cell>
        </row>
        <row r="2962">
          <cell r="B2962" t="str">
            <v>B05-18392-00000</v>
          </cell>
          <cell r="C2962" t="str">
            <v>CONSTRUCCIÓN DE TINGLADO CANCHA MULTIPLE (FASE I)</v>
          </cell>
          <cell r="D2962" t="str">
            <v>HUAYNA POTOSI GRUPO 33</v>
          </cell>
          <cell r="E2962">
            <v>5</v>
          </cell>
          <cell r="F2962" t="str">
            <v>DISTRITO - 5</v>
          </cell>
          <cell r="G2962" t="str">
            <v>RI-08</v>
          </cell>
          <cell r="H2962">
            <v>42095</v>
          </cell>
          <cell r="I2962">
            <v>42095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2</v>
          </cell>
          <cell r="R2962" t="str">
            <v>OBRAS Y MEDIO AMBIENTE</v>
          </cell>
          <cell r="S2962">
            <v>12</v>
          </cell>
          <cell r="T2962" t="str">
            <v>INFRAESTRUCTURA URBANA Y RURAL</v>
          </cell>
          <cell r="U2962">
            <v>1</v>
          </cell>
          <cell r="V2962" t="str">
            <v>NUEVOS - 2008</v>
          </cell>
          <cell r="W2962">
            <v>3580</v>
          </cell>
        </row>
        <row r="2963">
          <cell r="B2963" t="str">
            <v/>
          </cell>
          <cell r="C2963" t="str">
            <v>ALQUILER DE MAQUINARIA PESADA TOPADORA PARA  AV. CANELAS Y JOSE MANUEL CORTEZ</v>
          </cell>
          <cell r="D2963" t="str">
            <v>MARISCAL SUCRE A</v>
          </cell>
          <cell r="E2963">
            <v>5</v>
          </cell>
          <cell r="F2963" t="str">
            <v>DISTRITO - 5</v>
          </cell>
          <cell r="G2963" t="str">
            <v>RI-08</v>
          </cell>
          <cell r="H2963">
            <v>13137</v>
          </cell>
          <cell r="I2963">
            <v>13137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2</v>
          </cell>
          <cell r="R2963" t="str">
            <v>OBRAS Y MEDIO AMBIENTE</v>
          </cell>
          <cell r="S2963">
            <v>18</v>
          </cell>
          <cell r="T2963" t="str">
            <v>CONSTRUCCION Y MANTENIMIENTO DE CAMINOS VECINALES</v>
          </cell>
          <cell r="U2963">
            <v>1</v>
          </cell>
          <cell r="V2963" t="str">
            <v>NUEVOS - 2008</v>
          </cell>
          <cell r="W2963">
            <v>3581</v>
          </cell>
        </row>
        <row r="2964">
          <cell r="B2964" t="str">
            <v>B05-18611-00000</v>
          </cell>
          <cell r="C2964" t="str">
            <v>DOTACIÓN DE LOSETAS AV. DEMETRIO CANELAS</v>
          </cell>
          <cell r="D2964" t="str">
            <v>MARISCAL SUCRE A</v>
          </cell>
          <cell r="E2964">
            <v>5</v>
          </cell>
          <cell r="F2964" t="str">
            <v>DISTRITO - 5</v>
          </cell>
          <cell r="G2964" t="str">
            <v>RI-08</v>
          </cell>
          <cell r="H2964">
            <v>140000</v>
          </cell>
          <cell r="I2964">
            <v>140000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2</v>
          </cell>
          <cell r="R2964" t="str">
            <v>OBRAS Y MEDIO AMBIENTE</v>
          </cell>
          <cell r="S2964">
            <v>18</v>
          </cell>
          <cell r="T2964" t="str">
            <v>CONSTRUCCION Y MANTENIMIENTO DE CAMINOS VECINALES</v>
          </cell>
          <cell r="U2964">
            <v>1</v>
          </cell>
          <cell r="V2964" t="str">
            <v>NUEVOS - 2008</v>
          </cell>
          <cell r="W2964">
            <v>3582</v>
          </cell>
        </row>
        <row r="2965">
          <cell r="B2965" t="str">
            <v>B05-18612-00000</v>
          </cell>
          <cell r="C2965" t="str">
            <v>DOTACIÓN DE LOSETAS AV. JOSE MANUEL CORTEZ</v>
          </cell>
          <cell r="D2965" t="str">
            <v>MARISCAL SUCRE A</v>
          </cell>
          <cell r="E2965">
            <v>5</v>
          </cell>
          <cell r="F2965" t="str">
            <v>DISTRITO - 5</v>
          </cell>
          <cell r="G2965" t="str">
            <v>RI-08</v>
          </cell>
          <cell r="H2965">
            <v>65000</v>
          </cell>
          <cell r="I2965">
            <v>65000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2</v>
          </cell>
          <cell r="R2965" t="str">
            <v>OBRAS Y MEDIO AMBIENTE</v>
          </cell>
          <cell r="S2965">
            <v>18</v>
          </cell>
          <cell r="T2965" t="str">
            <v>CONSTRUCCION Y MANTENIMIENTO DE CAMINOS VECINALES</v>
          </cell>
          <cell r="U2965">
            <v>1</v>
          </cell>
          <cell r="V2965" t="str">
            <v>NUEVOS - 2008</v>
          </cell>
          <cell r="W2965">
            <v>3583</v>
          </cell>
        </row>
        <row r="2966">
          <cell r="B2966" t="str">
            <v>B05-18663-00000</v>
          </cell>
          <cell r="C2966" t="str">
            <v>DOTACIÓN DE LOSETAS PARA CALLES JOSE INGENIEROS Y ELOY ALFARO</v>
          </cell>
          <cell r="D2966" t="str">
            <v>MARISCAL SUCRE HICHUSIRCA CHICO</v>
          </cell>
          <cell r="E2966">
            <v>5</v>
          </cell>
          <cell r="F2966" t="str">
            <v>DISTRITO - 5</v>
          </cell>
          <cell r="G2966" t="str">
            <v>RI-08</v>
          </cell>
          <cell r="H2966">
            <v>72835</v>
          </cell>
          <cell r="I2966">
            <v>72835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2</v>
          </cell>
          <cell r="R2966" t="str">
            <v>OBRAS Y MEDIO AMBIENTE</v>
          </cell>
          <cell r="S2966">
            <v>18</v>
          </cell>
          <cell r="T2966" t="str">
            <v>CONSTRUCCION Y MANTENIMIENTO DE CAMINOS VECINALES</v>
          </cell>
          <cell r="U2966">
            <v>1</v>
          </cell>
          <cell r="V2966" t="str">
            <v>NUEVOS - 2008</v>
          </cell>
          <cell r="W2966">
            <v>3584</v>
          </cell>
        </row>
        <row r="2967">
          <cell r="B2967" t="str">
            <v>B05-18631-00000</v>
          </cell>
          <cell r="C2967" t="str">
            <v>DOTACIÓN DE LOSETAS CALLE JOSE ANTEQUERA</v>
          </cell>
          <cell r="D2967" t="str">
            <v>MARISCAL SUCRE SECTOR II</v>
          </cell>
          <cell r="E2967">
            <v>5</v>
          </cell>
          <cell r="F2967" t="str">
            <v>DISTRITO - 5</v>
          </cell>
          <cell r="G2967" t="str">
            <v>RI-08</v>
          </cell>
          <cell r="H2967">
            <v>19940</v>
          </cell>
          <cell r="I2967">
            <v>19940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2</v>
          </cell>
          <cell r="R2967" t="str">
            <v>OBRAS Y MEDIO AMBIENTE</v>
          </cell>
          <cell r="S2967">
            <v>18</v>
          </cell>
          <cell r="T2967" t="str">
            <v>CONSTRUCCION Y MANTENIMIENTO DE CAMINOS VECINALES</v>
          </cell>
          <cell r="U2967">
            <v>1</v>
          </cell>
          <cell r="V2967" t="str">
            <v>NUEVOS - 2008</v>
          </cell>
          <cell r="W2967">
            <v>3585</v>
          </cell>
        </row>
        <row r="2968">
          <cell r="B2968" t="str">
            <v>B05-19147-00000</v>
          </cell>
          <cell r="C2968" t="str">
            <v>ENLOSETADO CALLE LUIS ALBA MONTE</v>
          </cell>
          <cell r="D2968" t="str">
            <v>MARISCAL SUCRE SECTOR II</v>
          </cell>
          <cell r="E2968">
            <v>5</v>
          </cell>
          <cell r="F2968" t="str">
            <v>DISTRITO - 5</v>
          </cell>
          <cell r="G2968" t="str">
            <v>RI-08</v>
          </cell>
          <cell r="H2968">
            <v>40000</v>
          </cell>
          <cell r="I2968">
            <v>0</v>
          </cell>
          <cell r="J2968">
            <v>0</v>
          </cell>
          <cell r="K2968">
            <v>40000</v>
          </cell>
          <cell r="L2968">
            <v>0</v>
          </cell>
          <cell r="M2968">
            <v>0</v>
          </cell>
          <cell r="N2968">
            <v>40000</v>
          </cell>
          <cell r="O2968">
            <v>0</v>
          </cell>
          <cell r="P2968">
            <v>0</v>
          </cell>
          <cell r="Q2968">
            <v>2</v>
          </cell>
          <cell r="R2968" t="str">
            <v>OBRAS Y MEDIO AMBIENTE</v>
          </cell>
          <cell r="S2968">
            <v>18</v>
          </cell>
          <cell r="T2968" t="str">
            <v>CONSTRUCCION Y MANTENIMIENTO DE CAMINOS VECINALES</v>
          </cell>
          <cell r="U2968">
            <v>1</v>
          </cell>
          <cell r="V2968" t="str">
            <v>NUEVOS - 2008</v>
          </cell>
          <cell r="W2968">
            <v>3586</v>
          </cell>
        </row>
        <row r="2969">
          <cell r="B2969" t="str">
            <v>B05-18651-00000</v>
          </cell>
          <cell r="C2969" t="str">
            <v>DOTACIÓN DE LOSETAS CALLES GRAL. CAMACHO Y AYOREO.</v>
          </cell>
          <cell r="D2969" t="str">
            <v>NUEVA ASUNCIÓN U.V. 1</v>
          </cell>
          <cell r="E2969">
            <v>5</v>
          </cell>
          <cell r="F2969" t="str">
            <v>DISTRITO - 5</v>
          </cell>
          <cell r="G2969" t="str">
            <v>RI-08</v>
          </cell>
          <cell r="H2969">
            <v>69420</v>
          </cell>
          <cell r="I2969">
            <v>69420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2</v>
          </cell>
          <cell r="R2969" t="str">
            <v>OBRAS Y MEDIO AMBIENTE</v>
          </cell>
          <cell r="S2969">
            <v>18</v>
          </cell>
          <cell r="T2969" t="str">
            <v>CONSTRUCCION Y MANTENIMIENTO DE CAMINOS VECINALES</v>
          </cell>
          <cell r="U2969">
            <v>1</v>
          </cell>
          <cell r="V2969" t="str">
            <v>NUEVOS - 2008</v>
          </cell>
          <cell r="W2969">
            <v>3587</v>
          </cell>
        </row>
        <row r="2970">
          <cell r="B2970" t="str">
            <v>B05-18648-00000</v>
          </cell>
          <cell r="C2970" t="str">
            <v>DOTACIÓN DE LOSETAS CALLE SUCRE</v>
          </cell>
          <cell r="D2970" t="str">
            <v>NUEVA ASUNCIÓN U.V. 2</v>
          </cell>
          <cell r="E2970">
            <v>5</v>
          </cell>
          <cell r="F2970" t="str">
            <v>DISTRITO - 5</v>
          </cell>
          <cell r="G2970" t="str">
            <v>RI-08</v>
          </cell>
          <cell r="H2970">
            <v>45049</v>
          </cell>
          <cell r="I2970">
            <v>45049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2</v>
          </cell>
          <cell r="R2970" t="str">
            <v>OBRAS Y MEDIO AMBIENTE</v>
          </cell>
          <cell r="S2970">
            <v>18</v>
          </cell>
          <cell r="T2970" t="str">
            <v>CONSTRUCCION Y MANTENIMIENTO DE CAMINOS VECINALES</v>
          </cell>
          <cell r="U2970">
            <v>1</v>
          </cell>
          <cell r="V2970" t="str">
            <v>NUEVOS - 2008</v>
          </cell>
          <cell r="W2970">
            <v>3588</v>
          </cell>
        </row>
        <row r="2971">
          <cell r="B2971" t="str">
            <v>B05-18280-00000</v>
          </cell>
          <cell r="C2971" t="str">
            <v>CONSTRUCCIÓN CORDONES DE ACERA VARIAS CALLES</v>
          </cell>
          <cell r="D2971" t="str">
            <v>NUEVA ASUNCIÓN U.V.3</v>
          </cell>
          <cell r="E2971">
            <v>5</v>
          </cell>
          <cell r="F2971" t="str">
            <v>DISTRITO - 5</v>
          </cell>
          <cell r="G2971" t="str">
            <v>RI-08</v>
          </cell>
          <cell r="H2971">
            <v>55204</v>
          </cell>
          <cell r="I2971">
            <v>55204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2</v>
          </cell>
          <cell r="R2971" t="str">
            <v>OBRAS Y MEDIO AMBIENTE</v>
          </cell>
          <cell r="S2971">
            <v>18</v>
          </cell>
          <cell r="T2971" t="str">
            <v>CONSTRUCCION Y MANTENIMIENTO DE CAMINOS VECINALES</v>
          </cell>
          <cell r="U2971">
            <v>1</v>
          </cell>
          <cell r="V2971" t="str">
            <v>NUEVOS - 2008</v>
          </cell>
          <cell r="W2971">
            <v>3589</v>
          </cell>
        </row>
        <row r="2972">
          <cell r="B2972" t="str">
            <v>B05-18873-00000</v>
          </cell>
          <cell r="C2972" t="str">
            <v>DOTACIÓN DE TUBERÍA PARA ALCANTARILLADO SANITARIO</v>
          </cell>
          <cell r="D2972" t="str">
            <v>NUEVA ASUNCIÓN U.V.4</v>
          </cell>
          <cell r="E2972">
            <v>5</v>
          </cell>
          <cell r="F2972" t="str">
            <v>DISTRITO - 5</v>
          </cell>
          <cell r="G2972" t="str">
            <v>RI-08</v>
          </cell>
          <cell r="H2972">
            <v>37940</v>
          </cell>
          <cell r="I2972">
            <v>37940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2</v>
          </cell>
          <cell r="R2972" t="str">
            <v>OBRAS Y MEDIO AMBIENTE</v>
          </cell>
          <cell r="S2972">
            <v>15</v>
          </cell>
          <cell r="T2972" t="str">
            <v>PLAN USO DE DESECHOS SOLIDOS - ALCANTARILLADO SANITARIO</v>
          </cell>
          <cell r="U2972">
            <v>1</v>
          </cell>
          <cell r="V2972" t="str">
            <v>NUEVOS - 2008</v>
          </cell>
          <cell r="W2972">
            <v>3590</v>
          </cell>
        </row>
        <row r="2973">
          <cell r="B2973" t="str">
            <v>B05-19410-00000</v>
          </cell>
          <cell r="C2973" t="str">
            <v>PAVIMENTO AV. 24 DE JUNIO (FASE I)</v>
          </cell>
          <cell r="D2973" t="str">
            <v>PLAN VIVIENDA</v>
          </cell>
          <cell r="E2973">
            <v>5</v>
          </cell>
          <cell r="F2973" t="str">
            <v>DISTRITO - 5</v>
          </cell>
          <cell r="G2973" t="str">
            <v>RI-08</v>
          </cell>
          <cell r="H2973">
            <v>105000</v>
          </cell>
          <cell r="I2973">
            <v>105000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2</v>
          </cell>
          <cell r="R2973" t="str">
            <v>OBRAS Y MEDIO AMBIENTE</v>
          </cell>
          <cell r="S2973">
            <v>18</v>
          </cell>
          <cell r="T2973" t="str">
            <v>CONSTRUCCION Y MANTENIMIENTO DE CAMINOS VECINALES</v>
          </cell>
          <cell r="U2973">
            <v>1</v>
          </cell>
          <cell r="V2973" t="str">
            <v>NUEVOS - 2008</v>
          </cell>
          <cell r="W2973">
            <v>3591</v>
          </cell>
        </row>
        <row r="2974">
          <cell r="B2974" t="str">
            <v>B05-19008-00000</v>
          </cell>
          <cell r="C2974" t="str">
            <v>EMBOVEDADO PLUVIAL AVENIDA 12</v>
          </cell>
          <cell r="D2974" t="str">
            <v>PUERTO MEJILLONES</v>
          </cell>
          <cell r="E2974">
            <v>5</v>
          </cell>
          <cell r="F2974" t="str">
            <v>DISTRITO - 5</v>
          </cell>
          <cell r="G2974" t="str">
            <v>RI-08</v>
          </cell>
          <cell r="H2974">
            <v>150000</v>
          </cell>
          <cell r="I2974">
            <v>70455</v>
          </cell>
          <cell r="J2974">
            <v>79545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2</v>
          </cell>
          <cell r="R2974" t="str">
            <v>OBRAS Y MEDIO AMBIENTE</v>
          </cell>
          <cell r="S2974">
            <v>15</v>
          </cell>
          <cell r="T2974" t="str">
            <v>PLAN USO DE DESECHOS SOLIDOS - ALCANTARILLADO SANITARIO</v>
          </cell>
          <cell r="U2974">
            <v>1</v>
          </cell>
          <cell r="V2974" t="str">
            <v>NUEVOS - 2008</v>
          </cell>
          <cell r="W2974">
            <v>3592</v>
          </cell>
        </row>
        <row r="2975">
          <cell r="B2975" t="str">
            <v>B05-19009-00000</v>
          </cell>
          <cell r="C2975" t="str">
            <v>EMBOVEDADO PLUVIAL CALLE "C"</v>
          </cell>
          <cell r="D2975" t="str">
            <v>PUERTO MEJILLONES</v>
          </cell>
          <cell r="E2975">
            <v>5</v>
          </cell>
          <cell r="F2975" t="str">
            <v>DISTRITO - 5</v>
          </cell>
          <cell r="G2975" t="str">
            <v>RI-08</v>
          </cell>
          <cell r="H2975">
            <v>20000</v>
          </cell>
          <cell r="I2975">
            <v>14268</v>
          </cell>
          <cell r="J2975">
            <v>5732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2</v>
          </cell>
          <cell r="R2975" t="str">
            <v>OBRAS Y MEDIO AMBIENTE</v>
          </cell>
          <cell r="S2975">
            <v>15</v>
          </cell>
          <cell r="T2975" t="str">
            <v>PLAN USO DE DESECHOS SOLIDOS - ALCANTARILLADO SANITARIO</v>
          </cell>
          <cell r="U2975">
            <v>1</v>
          </cell>
          <cell r="V2975" t="str">
            <v>NUEVOS - 2008</v>
          </cell>
          <cell r="W2975">
            <v>3593</v>
          </cell>
        </row>
        <row r="2976">
          <cell r="B2976" t="str">
            <v>B05-19412-00000</v>
          </cell>
          <cell r="C2976" t="str">
            <v>PAVIMENTO FLEXIBLE AVENIDA 3</v>
          </cell>
          <cell r="D2976" t="str">
            <v>PUERTO MEJILLONES</v>
          </cell>
          <cell r="E2976">
            <v>5</v>
          </cell>
          <cell r="F2976" t="str">
            <v>DISTRITO - 5</v>
          </cell>
          <cell r="G2976" t="str">
            <v>RI-08</v>
          </cell>
          <cell r="H2976">
            <v>300000</v>
          </cell>
          <cell r="I2976">
            <v>300000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2</v>
          </cell>
          <cell r="R2976" t="str">
            <v>OBRAS Y MEDIO AMBIENTE</v>
          </cell>
          <cell r="S2976">
            <v>18</v>
          </cell>
          <cell r="T2976" t="str">
            <v>CONSTRUCCION Y MANTENIMIENTO DE CAMINOS VECINALES</v>
          </cell>
          <cell r="U2976">
            <v>1</v>
          </cell>
          <cell r="V2976" t="str">
            <v>NUEVOS - 2008</v>
          </cell>
          <cell r="W2976">
            <v>3594</v>
          </cell>
        </row>
        <row r="2977">
          <cell r="B2977" t="str">
            <v>B05-19153-00000</v>
          </cell>
          <cell r="C2977" t="str">
            <v>ENLOSETADO CALLE MARTIN LUTERO (MANZANO N° 1)</v>
          </cell>
          <cell r="D2977" t="str">
            <v>RIO SECO - EX TRANCA</v>
          </cell>
          <cell r="E2977">
            <v>5</v>
          </cell>
          <cell r="F2977" t="str">
            <v>DISTRITO - 5</v>
          </cell>
          <cell r="G2977" t="str">
            <v>RI-08</v>
          </cell>
          <cell r="H2977">
            <v>44587</v>
          </cell>
          <cell r="I2977">
            <v>44587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2</v>
          </cell>
          <cell r="R2977" t="str">
            <v>OBRAS Y MEDIO AMBIENTE</v>
          </cell>
          <cell r="S2977">
            <v>18</v>
          </cell>
          <cell r="T2977" t="str">
            <v>CONSTRUCCION Y MANTENIMIENTO DE CAMINOS VECINALES</v>
          </cell>
          <cell r="U2977">
            <v>1</v>
          </cell>
          <cell r="V2977" t="str">
            <v>NUEVOS - 2008</v>
          </cell>
          <cell r="W2977">
            <v>3595</v>
          </cell>
        </row>
        <row r="2978">
          <cell r="B2978" t="str">
            <v>B05-18522-00000</v>
          </cell>
          <cell r="C2978" t="str">
            <v>CONSTRUCCIÓN SEDE SOCIAL FASE III</v>
          </cell>
          <cell r="D2978" t="str">
            <v>SAN JUAN RIO SECO</v>
          </cell>
          <cell r="E2978">
            <v>5</v>
          </cell>
          <cell r="F2978" t="str">
            <v>DISTRITO - 5</v>
          </cell>
          <cell r="G2978" t="str">
            <v>RI-08</v>
          </cell>
          <cell r="H2978">
            <v>50000</v>
          </cell>
          <cell r="I2978">
            <v>50000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2</v>
          </cell>
          <cell r="R2978" t="str">
            <v>OBRAS Y MEDIO AMBIENTE</v>
          </cell>
          <cell r="S2978">
            <v>12</v>
          </cell>
          <cell r="T2978" t="str">
            <v>INFRAESTRUCTURA URBANA Y RURAL</v>
          </cell>
          <cell r="U2978">
            <v>1</v>
          </cell>
          <cell r="V2978" t="str">
            <v>NUEVOS - 2008</v>
          </cell>
          <cell r="W2978">
            <v>3596</v>
          </cell>
        </row>
        <row r="2979">
          <cell r="B2979" t="str">
            <v>B05-19174-00000</v>
          </cell>
          <cell r="C2979" t="str">
            <v>ENLOSETADO CALLE ROMULO CALLEJOS</v>
          </cell>
          <cell r="D2979" t="str">
            <v>SANTA ROSA DE LIMA</v>
          </cell>
          <cell r="E2979">
            <v>5</v>
          </cell>
          <cell r="F2979" t="str">
            <v>DISTRITO - 5</v>
          </cell>
          <cell r="G2979" t="str">
            <v>RI-08</v>
          </cell>
          <cell r="H2979">
            <v>166939</v>
          </cell>
          <cell r="I2979">
            <v>166939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2</v>
          </cell>
          <cell r="R2979" t="str">
            <v>OBRAS Y MEDIO AMBIENTE</v>
          </cell>
          <cell r="S2979">
            <v>18</v>
          </cell>
          <cell r="T2979" t="str">
            <v>CONSTRUCCION Y MANTENIMIENTO DE CAMINOS VECINALES</v>
          </cell>
          <cell r="U2979">
            <v>1</v>
          </cell>
          <cell r="V2979" t="str">
            <v>NUEVOS - 2008</v>
          </cell>
          <cell r="W2979">
            <v>3597</v>
          </cell>
        </row>
        <row r="2980">
          <cell r="B2980" t="str">
            <v>B05-18122-00000</v>
          </cell>
          <cell r="C2980" t="str">
            <v>ASFALTADO CALLE 2 FASE II (ESTUDIO DE PREINVERSIÓN)</v>
          </cell>
          <cell r="D2980" t="str">
            <v>TUPAC KATARI</v>
          </cell>
          <cell r="E2980">
            <v>5</v>
          </cell>
          <cell r="F2980" t="str">
            <v>DISTRITO - 5</v>
          </cell>
          <cell r="G2980" t="str">
            <v>RI-08</v>
          </cell>
          <cell r="H2980">
            <v>24761</v>
          </cell>
          <cell r="I2980">
            <v>24761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2</v>
          </cell>
          <cell r="R2980" t="str">
            <v>OBRAS Y MEDIO AMBIENTE</v>
          </cell>
          <cell r="S2980">
            <v>18</v>
          </cell>
          <cell r="T2980" t="str">
            <v>CONSTRUCCION Y MANTENIMIENTO DE CAMINOS VECINALES</v>
          </cell>
          <cell r="U2980">
            <v>1</v>
          </cell>
          <cell r="V2980" t="str">
            <v>NUEVOS - 2008</v>
          </cell>
          <cell r="W2980">
            <v>3598</v>
          </cell>
        </row>
        <row r="2981">
          <cell r="B2981" t="str">
            <v>B05-18125-00000</v>
          </cell>
          <cell r="C2981" t="str">
            <v>ASFALTO AV. "C"  (ESTUDIO DE PREINVERSIÓN)</v>
          </cell>
          <cell r="D2981" t="str">
            <v>TUPAC KATARI</v>
          </cell>
          <cell r="E2981">
            <v>5</v>
          </cell>
          <cell r="F2981" t="str">
            <v>DISTRITO - 5</v>
          </cell>
          <cell r="G2981" t="str">
            <v>RI-08</v>
          </cell>
          <cell r="H2981">
            <v>30000</v>
          </cell>
          <cell r="I2981">
            <v>30000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2</v>
          </cell>
          <cell r="R2981" t="str">
            <v>OBRAS Y MEDIO AMBIENTE</v>
          </cell>
          <cell r="S2981">
            <v>18</v>
          </cell>
          <cell r="T2981" t="str">
            <v>CONSTRUCCION Y MANTENIMIENTO DE CAMINOS VECINALES</v>
          </cell>
          <cell r="U2981">
            <v>1</v>
          </cell>
          <cell r="V2981" t="str">
            <v>NUEVOS - 2008</v>
          </cell>
          <cell r="W2981">
            <v>3599</v>
          </cell>
        </row>
        <row r="2982">
          <cell r="B2982" t="str">
            <v>B05-18812-00000</v>
          </cell>
          <cell r="C2982" t="str">
            <v>DOTACIÓN DE MATERIALES DE CONSTRUCCIÓN PARA ENLOSETADO CALLES 8, 11 y 12</v>
          </cell>
          <cell r="D2982" t="str">
            <v>TUPAC KATARI</v>
          </cell>
          <cell r="E2982">
            <v>5</v>
          </cell>
          <cell r="F2982" t="str">
            <v>DISTRITO - 5</v>
          </cell>
          <cell r="G2982" t="str">
            <v>RI-08</v>
          </cell>
          <cell r="H2982">
            <v>300000</v>
          </cell>
          <cell r="I2982">
            <v>300000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2</v>
          </cell>
          <cell r="R2982" t="str">
            <v>OBRAS Y MEDIO AMBIENTE</v>
          </cell>
          <cell r="S2982">
            <v>18</v>
          </cell>
          <cell r="T2982" t="str">
            <v>CONSTRUCCION Y MANTENIMIENTO DE CAMINOS VECINALES</v>
          </cell>
          <cell r="U2982">
            <v>1</v>
          </cell>
          <cell r="V2982" t="str">
            <v>NUEVOS - 2008</v>
          </cell>
          <cell r="W2982">
            <v>3600</v>
          </cell>
        </row>
        <row r="2983">
          <cell r="B2983" t="str">
            <v>B05-18478-00000</v>
          </cell>
          <cell r="C2983" t="str">
            <v>CONSTRUCCIÓN POSTA SANITARIA (ESTUDIO DE PREINVERSIÓN)</v>
          </cell>
          <cell r="D2983" t="str">
            <v>VILLA ESPERANZA</v>
          </cell>
          <cell r="E2983">
            <v>5</v>
          </cell>
          <cell r="F2983" t="str">
            <v>DISTRITO - 5</v>
          </cell>
          <cell r="G2983" t="str">
            <v>RI-08</v>
          </cell>
          <cell r="H2983">
            <v>10000</v>
          </cell>
          <cell r="I2983">
            <v>10000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2</v>
          </cell>
          <cell r="R2983" t="str">
            <v>OBRAS Y MEDIO AMBIENTE</v>
          </cell>
          <cell r="S2983">
            <v>12</v>
          </cell>
          <cell r="T2983" t="str">
            <v>INFRAESTRUCTURA URBANA Y RURAL</v>
          </cell>
          <cell r="U2983">
            <v>1</v>
          </cell>
          <cell r="V2983" t="str">
            <v>NUEVOS - 2008</v>
          </cell>
          <cell r="W2983">
            <v>3601</v>
          </cell>
        </row>
        <row r="2984">
          <cell r="B2984" t="str">
            <v>B05-19116-00000</v>
          </cell>
          <cell r="C2984" t="str">
            <v>ENLOSETADO CALLE 9</v>
          </cell>
          <cell r="D2984" t="str">
            <v>VILLA ESPERANZA</v>
          </cell>
          <cell r="E2984">
            <v>5</v>
          </cell>
          <cell r="F2984" t="str">
            <v>DISTRITO - 5</v>
          </cell>
          <cell r="G2984" t="str">
            <v>RI-08</v>
          </cell>
          <cell r="H2984">
            <v>220000</v>
          </cell>
          <cell r="I2984">
            <v>220000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2</v>
          </cell>
          <cell r="R2984" t="str">
            <v>OBRAS Y MEDIO AMBIENTE</v>
          </cell>
          <cell r="S2984">
            <v>18</v>
          </cell>
          <cell r="T2984" t="str">
            <v>CONSTRUCCION Y MANTENIMIENTO DE CAMINOS VECINALES</v>
          </cell>
          <cell r="U2984">
            <v>1</v>
          </cell>
          <cell r="V2984" t="str">
            <v>NUEVOS - 2008</v>
          </cell>
          <cell r="W2984">
            <v>3602</v>
          </cell>
        </row>
        <row r="2985">
          <cell r="B2985" t="str">
            <v>B05-19408-00000</v>
          </cell>
          <cell r="C2985" t="str">
            <v>PAVIMENTADO CALLE 7</v>
          </cell>
          <cell r="D2985" t="str">
            <v>VILLA ESPERANZA</v>
          </cell>
          <cell r="E2985">
            <v>5</v>
          </cell>
          <cell r="F2985" t="str">
            <v>DISTRITO - 5</v>
          </cell>
          <cell r="G2985" t="str">
            <v>RI-08</v>
          </cell>
          <cell r="H2985">
            <v>280402</v>
          </cell>
          <cell r="I2985">
            <v>280402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2</v>
          </cell>
          <cell r="R2985" t="str">
            <v>OBRAS Y MEDIO AMBIENTE</v>
          </cell>
          <cell r="S2985">
            <v>18</v>
          </cell>
          <cell r="T2985" t="str">
            <v>CONSTRUCCION Y MANTENIMIENTO DE CAMINOS VECINALES</v>
          </cell>
          <cell r="U2985">
            <v>1</v>
          </cell>
          <cell r="V2985" t="str">
            <v>NUEVOS - 2008</v>
          </cell>
          <cell r="W2985">
            <v>3603</v>
          </cell>
        </row>
        <row r="2986">
          <cell r="B2986" t="str">
            <v>B05-18563-00000</v>
          </cell>
          <cell r="C2986" t="str">
            <v>DOTACIÓN DE CAPA BASE CALLES DESAGUADERO, GUAQUI, MOCOMOCO, COLQUENCHA, BELEN, TARACO, AV. STGO DE HUATA, ANTAQUIRA Y PUERTO ACOSTA.</v>
          </cell>
          <cell r="D2986" t="str">
            <v>VILLA INGAVI</v>
          </cell>
          <cell r="E2986">
            <v>5</v>
          </cell>
          <cell r="F2986" t="str">
            <v>DISTRITO - 5</v>
          </cell>
          <cell r="G2986" t="str">
            <v>RI-08</v>
          </cell>
          <cell r="H2986">
            <v>32305</v>
          </cell>
          <cell r="I2986">
            <v>32305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2</v>
          </cell>
          <cell r="R2986" t="str">
            <v>OBRAS Y MEDIO AMBIENTE</v>
          </cell>
          <cell r="S2986">
            <v>18</v>
          </cell>
          <cell r="T2986" t="str">
            <v>CONSTRUCCION Y MANTENIMIENTO DE CAMINOS VECINALES</v>
          </cell>
          <cell r="U2986">
            <v>1</v>
          </cell>
          <cell r="V2986" t="str">
            <v>NUEVOS - 2008</v>
          </cell>
          <cell r="W2986">
            <v>3604</v>
          </cell>
        </row>
        <row r="2987">
          <cell r="B2987" t="str">
            <v>B05-18587-00000</v>
          </cell>
          <cell r="C2987" t="str">
            <v>DOTACIÓN DE CEMENTO PARA CORDONES DE ACERA PLAZA CIVICA.</v>
          </cell>
          <cell r="D2987" t="str">
            <v>VILLA INGAVI</v>
          </cell>
          <cell r="E2987">
            <v>5</v>
          </cell>
          <cell r="F2987" t="str">
            <v>DISTRITO - 5</v>
          </cell>
          <cell r="G2987" t="str">
            <v>RI-08</v>
          </cell>
          <cell r="H2987">
            <v>15000</v>
          </cell>
          <cell r="I2987">
            <v>15000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2</v>
          </cell>
          <cell r="R2987" t="str">
            <v>OBRAS Y MEDIO AMBIENTE</v>
          </cell>
          <cell r="S2987">
            <v>18</v>
          </cell>
          <cell r="T2987" t="str">
            <v>CONSTRUCCION Y MANTENIMIENTO DE CAMINOS VECINALES</v>
          </cell>
          <cell r="U2987">
            <v>1</v>
          </cell>
          <cell r="V2987" t="str">
            <v>NUEVOS - 2008</v>
          </cell>
          <cell r="W2987">
            <v>3605</v>
          </cell>
        </row>
        <row r="2988">
          <cell r="B2988" t="str">
            <v>B05-18591-00000</v>
          </cell>
          <cell r="C2988" t="str">
            <v>DOTACIÓN DE CEMENTO PARA CUNETAS CALLES DESAGUADERO, GUAQUI, MOCOMOCO, COLQUENCHA, BELEN, TARACO, AV. SANTIAGO DE HUATA, ANTAQUIRA Y PUERTO ACOSTA.</v>
          </cell>
          <cell r="D2988" t="str">
            <v>VILLA INGAVI</v>
          </cell>
          <cell r="E2988">
            <v>5</v>
          </cell>
          <cell r="F2988" t="str">
            <v>DISTRITO - 5</v>
          </cell>
          <cell r="G2988" t="str">
            <v>RI-08</v>
          </cell>
          <cell r="H2988">
            <v>18360</v>
          </cell>
          <cell r="I2988">
            <v>18360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2</v>
          </cell>
          <cell r="R2988" t="str">
            <v>OBRAS Y MEDIO AMBIENTE</v>
          </cell>
          <cell r="S2988">
            <v>18</v>
          </cell>
          <cell r="T2988" t="str">
            <v>CONSTRUCCION Y MANTENIMIENTO DE CAMINOS VECINALES</v>
          </cell>
          <cell r="U2988">
            <v>1</v>
          </cell>
          <cell r="V2988" t="str">
            <v>NUEVOS - 2008</v>
          </cell>
          <cell r="W2988">
            <v>3606</v>
          </cell>
        </row>
        <row r="2989">
          <cell r="B2989" t="str">
            <v>B05-18628-00000</v>
          </cell>
          <cell r="C2989" t="str">
            <v>DOTACIÓN DE LOSETAS CALLE COLQUENCHA</v>
          </cell>
          <cell r="D2989" t="str">
            <v>VILLA INGAVI</v>
          </cell>
          <cell r="E2989">
            <v>5</v>
          </cell>
          <cell r="F2989" t="str">
            <v>DISTRITO - 5</v>
          </cell>
          <cell r="G2989" t="str">
            <v>RI-08</v>
          </cell>
          <cell r="H2989">
            <v>30888</v>
          </cell>
          <cell r="I2989">
            <v>30888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2</v>
          </cell>
          <cell r="R2989" t="str">
            <v>OBRAS Y MEDIO AMBIENTE</v>
          </cell>
          <cell r="S2989">
            <v>18</v>
          </cell>
          <cell r="T2989" t="str">
            <v>CONSTRUCCION Y MANTENIMIENTO DE CAMINOS VECINALES</v>
          </cell>
          <cell r="U2989">
            <v>1</v>
          </cell>
          <cell r="V2989" t="str">
            <v>NUEVOS - 2008</v>
          </cell>
          <cell r="W2989">
            <v>3607</v>
          </cell>
        </row>
        <row r="2990">
          <cell r="B2990" t="str">
            <v>B05-18653-00000</v>
          </cell>
          <cell r="C2990" t="str">
            <v>DOTACIÓN DE LOSETAS CALLES GUAQUI, TARACO, AV. STAGO. DE HUATA, ANTAQUIRA.</v>
          </cell>
          <cell r="D2990" t="str">
            <v>VILLA INGAVI</v>
          </cell>
          <cell r="E2990">
            <v>5</v>
          </cell>
          <cell r="F2990" t="str">
            <v>DISTRITO - 5</v>
          </cell>
          <cell r="G2990" t="str">
            <v>RI-08</v>
          </cell>
          <cell r="H2990">
            <v>136620</v>
          </cell>
          <cell r="I2990">
            <v>136620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2</v>
          </cell>
          <cell r="R2990" t="str">
            <v>OBRAS Y MEDIO AMBIENTE</v>
          </cell>
          <cell r="S2990">
            <v>18</v>
          </cell>
          <cell r="T2990" t="str">
            <v>CONSTRUCCION Y MANTENIMIENTO DE CAMINOS VECINALES</v>
          </cell>
          <cell r="U2990">
            <v>1</v>
          </cell>
          <cell r="V2990" t="str">
            <v>NUEVOS - 2008</v>
          </cell>
          <cell r="W2990">
            <v>3608</v>
          </cell>
        </row>
        <row r="2991">
          <cell r="B2991" t="str">
            <v>B05-18656-00000</v>
          </cell>
          <cell r="C2991" t="str">
            <v>DOTACIÓN DE LOSETAS PARA CALLE BELEN Y AV. PUERTO ACOSTA.</v>
          </cell>
          <cell r="D2991" t="str">
            <v>VILLA INGAVI</v>
          </cell>
          <cell r="E2991">
            <v>5</v>
          </cell>
          <cell r="F2991" t="str">
            <v>DISTRITO - 5</v>
          </cell>
          <cell r="G2991" t="str">
            <v>RI-08</v>
          </cell>
          <cell r="H2991">
            <v>142760</v>
          </cell>
          <cell r="I2991">
            <v>142760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2</v>
          </cell>
          <cell r="R2991" t="str">
            <v>OBRAS Y MEDIO AMBIENTE</v>
          </cell>
          <cell r="S2991">
            <v>18</v>
          </cell>
          <cell r="T2991" t="str">
            <v>CONSTRUCCION Y MANTENIMIENTO DE CAMINOS VECINALES</v>
          </cell>
          <cell r="U2991">
            <v>1</v>
          </cell>
          <cell r="V2991" t="str">
            <v>NUEVOS - 2008</v>
          </cell>
          <cell r="W2991">
            <v>3609</v>
          </cell>
        </row>
        <row r="2992">
          <cell r="B2992" t="str">
            <v>B05-18662-00000</v>
          </cell>
          <cell r="C2992" t="str">
            <v>DOTACIÓN DE LOSETAS PARA CALLES DESAGUADERO Y MOCOMOCO</v>
          </cell>
          <cell r="D2992" t="str">
            <v>VILLA INGAVI</v>
          </cell>
          <cell r="E2992">
            <v>5</v>
          </cell>
          <cell r="F2992" t="str">
            <v>DISTRITO - 5</v>
          </cell>
          <cell r="G2992" t="str">
            <v>RI-08</v>
          </cell>
          <cell r="H2992">
            <v>138996</v>
          </cell>
          <cell r="I2992">
            <v>138996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2</v>
          </cell>
          <cell r="R2992" t="str">
            <v>OBRAS Y MEDIO AMBIENTE</v>
          </cell>
          <cell r="S2992">
            <v>18</v>
          </cell>
          <cell r="T2992" t="str">
            <v>CONSTRUCCION Y MANTENIMIENTO DE CAMINOS VECINALES</v>
          </cell>
          <cell r="U2992">
            <v>1</v>
          </cell>
          <cell r="V2992" t="str">
            <v>NUEVOS - 2008</v>
          </cell>
          <cell r="W2992">
            <v>3610</v>
          </cell>
        </row>
        <row r="2993">
          <cell r="B2993" t="str">
            <v/>
          </cell>
          <cell r="C2993" t="str">
            <v>MANTENIMIENTO DE LUMINARIAS PARA ALUMBRADO PÚBLICO</v>
          </cell>
          <cell r="D2993" t="str">
            <v>VILLA INGAVI</v>
          </cell>
          <cell r="E2993">
            <v>5</v>
          </cell>
          <cell r="F2993" t="str">
            <v>DISTRITO - 5</v>
          </cell>
          <cell r="G2993" t="str">
            <v>RI-08</v>
          </cell>
          <cell r="H2993">
            <v>10131</v>
          </cell>
          <cell r="I2993">
            <v>10131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2</v>
          </cell>
          <cell r="R2993" t="str">
            <v>OBRAS Y MEDIO AMBIENTE</v>
          </cell>
          <cell r="S2993">
            <v>17</v>
          </cell>
          <cell r="T2993" t="str">
            <v>ALUMBRADO PUBLICO</v>
          </cell>
          <cell r="U2993">
            <v>1</v>
          </cell>
          <cell r="V2993" t="str">
            <v>NUEVOS - 2008</v>
          </cell>
          <cell r="W2993">
            <v>3611</v>
          </cell>
        </row>
        <row r="2994">
          <cell r="B2994" t="str">
            <v>B05-19413-00000</v>
          </cell>
          <cell r="C2994" t="str">
            <v>PAVIMENTO FLEXIBLE CALLE BARTOLINA SISA</v>
          </cell>
          <cell r="D2994" t="str">
            <v>VILLA INGENIO D-1 U.V. 4</v>
          </cell>
          <cell r="E2994">
            <v>5</v>
          </cell>
          <cell r="F2994" t="str">
            <v>DISTRITO - 5</v>
          </cell>
          <cell r="G2994" t="str">
            <v>RI-08</v>
          </cell>
          <cell r="H2994">
            <v>487881</v>
          </cell>
          <cell r="I2994">
            <v>487881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2</v>
          </cell>
          <cell r="R2994" t="str">
            <v>OBRAS Y MEDIO AMBIENTE</v>
          </cell>
          <cell r="S2994">
            <v>18</v>
          </cell>
          <cell r="T2994" t="str">
            <v>CONSTRUCCION Y MANTENIMIENTO DE CAMINOS VECINALES</v>
          </cell>
          <cell r="U2994">
            <v>1</v>
          </cell>
          <cell r="V2994" t="str">
            <v>NUEVOS - 2008</v>
          </cell>
          <cell r="W2994">
            <v>3612</v>
          </cell>
        </row>
        <row r="2995">
          <cell r="B2995" t="str">
            <v>B05-18650-00000</v>
          </cell>
          <cell r="C2995" t="str">
            <v>DOTACIÓN DE LOSETAS CALLES ABELINO SIÑANI E ILLIMANI</v>
          </cell>
          <cell r="D2995" t="str">
            <v>VILLA INGENIO U.V.3</v>
          </cell>
          <cell r="E2995">
            <v>5</v>
          </cell>
          <cell r="F2995" t="str">
            <v>DISTRITO - 5</v>
          </cell>
          <cell r="G2995" t="str">
            <v>RI-08</v>
          </cell>
          <cell r="H2995">
            <v>222937</v>
          </cell>
          <cell r="I2995">
            <v>222937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2</v>
          </cell>
          <cell r="R2995" t="str">
            <v>OBRAS Y MEDIO AMBIENTE</v>
          </cell>
          <cell r="S2995">
            <v>18</v>
          </cell>
          <cell r="T2995" t="str">
            <v>CONSTRUCCION Y MANTENIMIENTO DE CAMINOS VECINALES</v>
          </cell>
          <cell r="U2995">
            <v>1</v>
          </cell>
          <cell r="V2995" t="str">
            <v>NUEVOS - 2008</v>
          </cell>
          <cell r="W2995">
            <v>3613</v>
          </cell>
        </row>
        <row r="2996">
          <cell r="B2996" t="str">
            <v>B05-18750-00000</v>
          </cell>
          <cell r="C2996" t="str">
            <v>DOTACIÓN DE MATERIALES DE CONSTRUCCIÓN PARA ACERA CALLE HERNANDO SILES (AREA DE EQUIPAMIENTO)</v>
          </cell>
          <cell r="D2996" t="str">
            <v>VILLA REMEDIOS</v>
          </cell>
          <cell r="E2996">
            <v>5</v>
          </cell>
          <cell r="F2996" t="str">
            <v>DISTRITO - 5</v>
          </cell>
          <cell r="G2996" t="str">
            <v>RI-08</v>
          </cell>
          <cell r="H2996">
            <v>8496</v>
          </cell>
          <cell r="I2996">
            <v>8496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2</v>
          </cell>
          <cell r="R2996" t="str">
            <v>OBRAS Y MEDIO AMBIENTE</v>
          </cell>
          <cell r="S2996">
            <v>18</v>
          </cell>
          <cell r="T2996" t="str">
            <v>CONSTRUCCION Y MANTENIMIENTO DE CAMINOS VECINALES</v>
          </cell>
          <cell r="U2996">
            <v>1</v>
          </cell>
          <cell r="V2996" t="str">
            <v>NUEVOS - 2008</v>
          </cell>
          <cell r="W2996">
            <v>3614</v>
          </cell>
        </row>
        <row r="2997">
          <cell r="B2997" t="str">
            <v>B05-19385-00000</v>
          </cell>
          <cell r="C2997" t="str">
            <v>MEJORAMIENTO PLAZA CENTRAL (ENREJADO JARDINERAS + BANCAS HORNAMENTALES)</v>
          </cell>
          <cell r="D2997" t="str">
            <v>VILLA REMEDIOS</v>
          </cell>
          <cell r="E2997">
            <v>5</v>
          </cell>
          <cell r="F2997" t="str">
            <v>DISTRITO - 5</v>
          </cell>
          <cell r="G2997" t="str">
            <v>RI-08</v>
          </cell>
          <cell r="H2997">
            <v>42000</v>
          </cell>
          <cell r="I2997">
            <v>42000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2</v>
          </cell>
          <cell r="R2997" t="str">
            <v>OBRAS Y MEDIO AMBIENTE</v>
          </cell>
          <cell r="S2997">
            <v>12</v>
          </cell>
          <cell r="T2997" t="str">
            <v>INFRAESTRUCTURA URBANA Y RURAL</v>
          </cell>
          <cell r="U2997">
            <v>1</v>
          </cell>
          <cell r="V2997" t="str">
            <v>NUEVOS - 2008</v>
          </cell>
          <cell r="W2997">
            <v>3615</v>
          </cell>
        </row>
        <row r="2998">
          <cell r="B2998" t="str">
            <v>B05-18123-00000</v>
          </cell>
          <cell r="C2998" t="str">
            <v>ASFALTADO CALLE OMASUYOS (FASE I)</v>
          </cell>
          <cell r="D2998" t="str">
            <v>VILLA TAHUANTINSUYO</v>
          </cell>
          <cell r="E2998">
            <v>5</v>
          </cell>
          <cell r="F2998" t="str">
            <v>DISTRITO - 5</v>
          </cell>
          <cell r="G2998" t="str">
            <v>RI-08</v>
          </cell>
          <cell r="H2998">
            <v>239000</v>
          </cell>
          <cell r="I2998">
            <v>239000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2</v>
          </cell>
          <cell r="R2998" t="str">
            <v>OBRAS Y MEDIO AMBIENTE</v>
          </cell>
          <cell r="S2998">
            <v>18</v>
          </cell>
          <cell r="T2998" t="str">
            <v>CONSTRUCCION Y MANTENIMIENTO DE CAMINOS VECINALES</v>
          </cell>
          <cell r="U2998">
            <v>1</v>
          </cell>
          <cell r="V2998" t="str">
            <v>NUEVOS - 2008</v>
          </cell>
          <cell r="W2998">
            <v>3616</v>
          </cell>
        </row>
        <row r="2999">
          <cell r="B2999" t="str">
            <v>B05-18124-00000</v>
          </cell>
          <cell r="C2999" t="str">
            <v>ASFALTADO CALLE WANCARANI (ESTUDIO DE PREINVERSIÓN)</v>
          </cell>
          <cell r="D2999" t="str">
            <v>VILLA TAHUANTINSUYO</v>
          </cell>
          <cell r="E2999">
            <v>5</v>
          </cell>
          <cell r="F2999" t="str">
            <v>DISTRITO - 5</v>
          </cell>
          <cell r="G2999" t="str">
            <v>RI-08</v>
          </cell>
          <cell r="H2999">
            <v>20000</v>
          </cell>
          <cell r="I2999">
            <v>20000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2</v>
          </cell>
          <cell r="R2999" t="str">
            <v>OBRAS Y MEDIO AMBIENTE</v>
          </cell>
          <cell r="S2999">
            <v>18</v>
          </cell>
          <cell r="T2999" t="str">
            <v>CONSTRUCCION Y MANTENIMIENTO DE CAMINOS VECINALES</v>
          </cell>
          <cell r="U2999">
            <v>1</v>
          </cell>
          <cell r="V2999" t="str">
            <v>NUEVOS - 2008</v>
          </cell>
          <cell r="W2999">
            <v>3617</v>
          </cell>
        </row>
        <row r="3000">
          <cell r="B3000" t="str">
            <v>B05-18784-00000</v>
          </cell>
          <cell r="C3000" t="str">
            <v>DOTACIÓN DE MATERIALES DE CONSTRUCCIÓN PARA ENLOSETADO CALLE AMAUTA.</v>
          </cell>
          <cell r="D3000" t="str">
            <v>VILLA TAHUANTINSUYO</v>
          </cell>
          <cell r="E3000">
            <v>5</v>
          </cell>
          <cell r="F3000" t="str">
            <v>DISTRITO - 5</v>
          </cell>
          <cell r="G3000" t="str">
            <v>RI-08</v>
          </cell>
          <cell r="H3000">
            <v>140000</v>
          </cell>
          <cell r="I3000">
            <v>140000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2</v>
          </cell>
          <cell r="R3000" t="str">
            <v>OBRAS Y MEDIO AMBIENTE</v>
          </cell>
          <cell r="S3000">
            <v>18</v>
          </cell>
          <cell r="T3000" t="str">
            <v>CONSTRUCCION Y MANTENIMIENTO DE CAMINOS VECINALES</v>
          </cell>
          <cell r="U3000">
            <v>1</v>
          </cell>
          <cell r="V3000" t="str">
            <v>NUEVOS - 2008</v>
          </cell>
          <cell r="W3000">
            <v>3618</v>
          </cell>
        </row>
        <row r="3001">
          <cell r="B3001" t="str">
            <v>B05-18795-00000</v>
          </cell>
          <cell r="C3001" t="str">
            <v>DOTACIÓN DE MATERIALES DE CONSTRUCCIÓN PARA ENLOSETADO CALLE KIPUS</v>
          </cell>
          <cell r="D3001" t="str">
            <v>VILLA TAHUANTINSUYO</v>
          </cell>
          <cell r="E3001">
            <v>5</v>
          </cell>
          <cell r="F3001" t="str">
            <v>DISTRITO - 5</v>
          </cell>
          <cell r="G3001" t="str">
            <v>RI-08</v>
          </cell>
          <cell r="H3001">
            <v>56000</v>
          </cell>
          <cell r="I3001">
            <v>56000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2</v>
          </cell>
          <cell r="R3001" t="str">
            <v>OBRAS Y MEDIO AMBIENTE</v>
          </cell>
          <cell r="S3001">
            <v>18</v>
          </cell>
          <cell r="T3001" t="str">
            <v>CONSTRUCCION Y MANTENIMIENTO DE CAMINOS VECINALES</v>
          </cell>
          <cell r="U3001">
            <v>1</v>
          </cell>
          <cell r="V3001" t="str">
            <v>NUEVOS - 2008</v>
          </cell>
          <cell r="W3001">
            <v>3619</v>
          </cell>
        </row>
        <row r="3002">
          <cell r="B3002" t="str">
            <v>B05-18804-00000</v>
          </cell>
          <cell r="C3002" t="str">
            <v>DOTACIÓN DE MATERIALES DE CONSTRUCCIÓN PARA ENLOSETADO CALLE SINCHI ROCA</v>
          </cell>
          <cell r="D3002" t="str">
            <v>VILLA TAHUANTINSUYO</v>
          </cell>
          <cell r="E3002">
            <v>5</v>
          </cell>
          <cell r="F3002" t="str">
            <v>DISTRITO - 5</v>
          </cell>
          <cell r="G3002" t="str">
            <v>RI-08</v>
          </cell>
          <cell r="H3002">
            <v>55000</v>
          </cell>
          <cell r="I3002">
            <v>55000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2</v>
          </cell>
          <cell r="R3002" t="str">
            <v>OBRAS Y MEDIO AMBIENTE</v>
          </cell>
          <cell r="S3002">
            <v>18</v>
          </cell>
          <cell r="T3002" t="str">
            <v>CONSTRUCCION Y MANTENIMIENTO DE CAMINOS VECINALES</v>
          </cell>
          <cell r="U3002">
            <v>1</v>
          </cell>
          <cell r="V3002" t="str">
            <v>NUEVOS - 2008</v>
          </cell>
          <cell r="W3002">
            <v>3620</v>
          </cell>
        </row>
        <row r="3003">
          <cell r="B3003" t="str">
            <v>B05-18808-00000</v>
          </cell>
          <cell r="C3003" t="str">
            <v>DOTACIÓN DE MATERIALES DE CONSTRUCCIÓN PARA ENLOSETADO CALLE WILLAJ UMA</v>
          </cell>
          <cell r="D3003" t="str">
            <v>VILLA TAHUANTINSUYO</v>
          </cell>
          <cell r="E3003">
            <v>5</v>
          </cell>
          <cell r="F3003" t="str">
            <v>DISTRITO - 5</v>
          </cell>
          <cell r="G3003" t="str">
            <v>RI-08</v>
          </cell>
          <cell r="H3003">
            <v>90000</v>
          </cell>
          <cell r="I3003">
            <v>90000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2</v>
          </cell>
          <cell r="R3003" t="str">
            <v>OBRAS Y MEDIO AMBIENTE</v>
          </cell>
          <cell r="S3003">
            <v>18</v>
          </cell>
          <cell r="T3003" t="str">
            <v>CONSTRUCCION Y MANTENIMIENTO DE CAMINOS VECINALES</v>
          </cell>
          <cell r="U3003">
            <v>1</v>
          </cell>
          <cell r="V3003" t="str">
            <v>NUEVOS - 2008</v>
          </cell>
          <cell r="W3003">
            <v>3621</v>
          </cell>
        </row>
        <row r="3004">
          <cell r="B3004" t="str">
            <v>B05-18376-00000</v>
          </cell>
          <cell r="C3004" t="str">
            <v>CONSTRUCCION DE MINGITORIO PUBLICO (FASE II)</v>
          </cell>
          <cell r="D3004" t="str">
            <v>16 DE JULIO 1RA. SECCION</v>
          </cell>
          <cell r="E3004">
            <v>6</v>
          </cell>
          <cell r="F3004" t="str">
            <v>DISTRITO - 6</v>
          </cell>
          <cell r="G3004" t="str">
            <v>RI-08</v>
          </cell>
          <cell r="H3004">
            <v>165252</v>
          </cell>
          <cell r="I3004">
            <v>165252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2</v>
          </cell>
          <cell r="R3004" t="str">
            <v>OBRAS Y MEDIO AMBIENTE</v>
          </cell>
          <cell r="S3004">
            <v>12</v>
          </cell>
          <cell r="T3004" t="str">
            <v>INFRAESTRUCTURA URBANA Y RURAL</v>
          </cell>
          <cell r="U3004">
            <v>1</v>
          </cell>
          <cell r="V3004" t="str">
            <v>NUEVOS - 2008</v>
          </cell>
          <cell r="W3004">
            <v>3623</v>
          </cell>
        </row>
        <row r="3005">
          <cell r="B3005" t="str">
            <v>B05-19426-00000</v>
          </cell>
          <cell r="C3005" t="str">
            <v>REFACCION DE CAMPOS DEPORTIVOS EN AV. PANORAMICA</v>
          </cell>
          <cell r="D3005" t="str">
            <v>16 DE JULIO 1RA. SECCION</v>
          </cell>
          <cell r="E3005">
            <v>6</v>
          </cell>
          <cell r="F3005" t="str">
            <v>DISTRITO - 6</v>
          </cell>
          <cell r="G3005" t="str">
            <v>RI-08</v>
          </cell>
          <cell r="H3005">
            <v>100230</v>
          </cell>
          <cell r="I3005">
            <v>100230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2</v>
          </cell>
          <cell r="R3005" t="str">
            <v>OBRAS Y MEDIO AMBIENTE</v>
          </cell>
          <cell r="S3005">
            <v>18</v>
          </cell>
          <cell r="T3005" t="str">
            <v>CONSTRUCCION Y MANTENIMIENTO DE CAMINOS VECINALES</v>
          </cell>
          <cell r="U3005">
            <v>1</v>
          </cell>
          <cell r="V3005" t="str">
            <v>NUEVOS - 2008</v>
          </cell>
          <cell r="W3005">
            <v>3624</v>
          </cell>
        </row>
        <row r="3006">
          <cell r="B3006" t="str">
            <v>B05-18232-00000</v>
          </cell>
          <cell r="C3006" t="str">
            <v xml:space="preserve">CONSTRUCCION CENTRO CULTURAL </v>
          </cell>
          <cell r="D3006" t="str">
            <v>16 DE JULIO 2DA. SECCION</v>
          </cell>
          <cell r="E3006">
            <v>6</v>
          </cell>
          <cell r="F3006" t="str">
            <v>DISTRITO - 6</v>
          </cell>
          <cell r="G3006" t="str">
            <v>RI-08</v>
          </cell>
          <cell r="H3006">
            <v>471709</v>
          </cell>
          <cell r="I3006">
            <v>401147</v>
          </cell>
          <cell r="J3006">
            <v>70562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2</v>
          </cell>
          <cell r="R3006" t="str">
            <v>OBRAS Y MEDIO AMBIENTE</v>
          </cell>
          <cell r="S3006">
            <v>12</v>
          </cell>
          <cell r="T3006" t="str">
            <v>INFRAESTRUCTURA URBANA Y RURAL</v>
          </cell>
          <cell r="U3006">
            <v>1</v>
          </cell>
          <cell r="V3006" t="str">
            <v>NUEVOS - 2008</v>
          </cell>
          <cell r="W3006">
            <v>3625</v>
          </cell>
        </row>
        <row r="3007">
          <cell r="B3007" t="str">
            <v/>
          </cell>
          <cell r="C3007" t="str">
            <v xml:space="preserve">PROYECTO DE INVERSION 16 DE JULIO 2da. SECCION </v>
          </cell>
          <cell r="D3007" t="str">
            <v>16 DE JULIO 2DA. SECCION</v>
          </cell>
          <cell r="E3007">
            <v>6</v>
          </cell>
          <cell r="F3007" t="str">
            <v>DISTRITO - 6</v>
          </cell>
          <cell r="G3007" t="str">
            <v>RI-08</v>
          </cell>
          <cell r="H3007">
            <v>165000</v>
          </cell>
          <cell r="I3007">
            <v>65000</v>
          </cell>
          <cell r="J3007">
            <v>100000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2</v>
          </cell>
          <cell r="R3007" t="str">
            <v>OBRAS Y MEDIO AMBIENTE</v>
          </cell>
          <cell r="S3007">
            <v>12</v>
          </cell>
          <cell r="T3007" t="str">
            <v>INFRAESTRUCTURA URBANA Y RURAL</v>
          </cell>
          <cell r="U3007">
            <v>1</v>
          </cell>
          <cell r="V3007" t="str">
            <v>NUEVOS - 2008</v>
          </cell>
          <cell r="W3007">
            <v>3626</v>
          </cell>
        </row>
        <row r="3008">
          <cell r="B3008" t="str">
            <v>B05-19442-00000</v>
          </cell>
          <cell r="C3008" t="str">
            <v xml:space="preserve">REFACCION Y BACHEOS DE DIFERENTES CALLES </v>
          </cell>
          <cell r="D3008" t="str">
            <v>16 DE JULIO 2DA. SECCION</v>
          </cell>
          <cell r="E3008">
            <v>6</v>
          </cell>
          <cell r="F3008" t="str">
            <v>DISTRITO - 6</v>
          </cell>
          <cell r="G3008" t="str">
            <v>RI-08</v>
          </cell>
          <cell r="H3008">
            <v>70000</v>
          </cell>
          <cell r="I3008">
            <v>70000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2</v>
          </cell>
          <cell r="R3008" t="str">
            <v>OBRAS Y MEDIO AMBIENTE</v>
          </cell>
          <cell r="S3008">
            <v>18</v>
          </cell>
          <cell r="T3008" t="str">
            <v>CONSTRUCCION Y MANTENIMIENTO DE CAMINOS VECINALES</v>
          </cell>
          <cell r="U3008">
            <v>1</v>
          </cell>
          <cell r="V3008" t="str">
            <v>NUEVOS - 2008</v>
          </cell>
          <cell r="W3008">
            <v>3627</v>
          </cell>
        </row>
        <row r="3009">
          <cell r="B3009" t="str">
            <v/>
          </cell>
          <cell r="C3009" t="str">
            <v>COMPRA DE ACCESORIOS PARA MANTENIMIENTO DE LUMINARIAS</v>
          </cell>
          <cell r="D3009" t="str">
            <v>16 DE JULIO 3RA. SECCION</v>
          </cell>
          <cell r="E3009">
            <v>6</v>
          </cell>
          <cell r="F3009" t="str">
            <v>DISTRITO - 6</v>
          </cell>
          <cell r="G3009" t="str">
            <v>RI-08</v>
          </cell>
          <cell r="H3009">
            <v>15000</v>
          </cell>
          <cell r="I3009">
            <v>15000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2</v>
          </cell>
          <cell r="R3009" t="str">
            <v>OBRAS Y MEDIO AMBIENTE</v>
          </cell>
          <cell r="S3009">
            <v>17</v>
          </cell>
          <cell r="T3009" t="str">
            <v>ALUMBRADO PUBLICO</v>
          </cell>
          <cell r="U3009">
            <v>1</v>
          </cell>
          <cell r="V3009" t="str">
            <v>NUEVOS - 2008</v>
          </cell>
          <cell r="W3009">
            <v>3628</v>
          </cell>
        </row>
        <row r="3010">
          <cell r="B3010" t="str">
            <v>B05-18132-00000</v>
          </cell>
          <cell r="C3010" t="str">
            <v>COMPRA DE LUMINARIAS</v>
          </cell>
          <cell r="D3010" t="str">
            <v>16 DE JULIO 3RA. SECCION</v>
          </cell>
          <cell r="E3010">
            <v>6</v>
          </cell>
          <cell r="F3010" t="str">
            <v>DISTRITO - 6</v>
          </cell>
          <cell r="G3010" t="str">
            <v>RI-08</v>
          </cell>
          <cell r="H3010">
            <v>50000</v>
          </cell>
          <cell r="I3010">
            <v>40000</v>
          </cell>
          <cell r="J3010">
            <v>10000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2</v>
          </cell>
          <cell r="R3010" t="str">
            <v>OBRAS Y MEDIO AMBIENTE</v>
          </cell>
          <cell r="S3010">
            <v>17</v>
          </cell>
          <cell r="T3010" t="str">
            <v>ALUMBRADO PUBLICO</v>
          </cell>
          <cell r="U3010">
            <v>1</v>
          </cell>
          <cell r="V3010" t="str">
            <v>NUEVOS - 2008</v>
          </cell>
          <cell r="W3010">
            <v>3629</v>
          </cell>
        </row>
        <row r="3011">
          <cell r="B3011" t="str">
            <v>B05-18135-00000</v>
          </cell>
          <cell r="C3011" t="str">
            <v>COMPRA DE PREDIOS PARA SEE SOCIAL</v>
          </cell>
          <cell r="D3011" t="str">
            <v>16 DE JULIO 3RA. SECCION</v>
          </cell>
          <cell r="E3011">
            <v>6</v>
          </cell>
          <cell r="F3011" t="str">
            <v>DISTRITO - 6</v>
          </cell>
          <cell r="G3011" t="str">
            <v>RI-08</v>
          </cell>
          <cell r="H3011">
            <v>250000</v>
          </cell>
          <cell r="I3011">
            <v>195391</v>
          </cell>
          <cell r="J3011">
            <v>54609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2</v>
          </cell>
          <cell r="R3011" t="str">
            <v>OBRAS Y MEDIO AMBIENTE</v>
          </cell>
          <cell r="S3011">
            <v>12</v>
          </cell>
          <cell r="T3011" t="str">
            <v>INFRAESTRUCTURA URBANA Y RURAL</v>
          </cell>
          <cell r="U3011">
            <v>1</v>
          </cell>
          <cell r="V3011" t="str">
            <v>NUEVOS - 2008</v>
          </cell>
          <cell r="W3011">
            <v>3630</v>
          </cell>
        </row>
        <row r="3012">
          <cell r="B3012" t="str">
            <v>B05-18136-00000</v>
          </cell>
          <cell r="C3012" t="str">
            <v>COMPRA DE PREDIOS PARA CENTRO DE SALUD Y CENTRO INFANTIL</v>
          </cell>
          <cell r="D3012" t="str">
            <v>16 DE JULIO 3RA. SECCION</v>
          </cell>
          <cell r="E3012">
            <v>6</v>
          </cell>
          <cell r="F3012" t="str">
            <v>DISTRITO - 6</v>
          </cell>
          <cell r="G3012" t="str">
            <v>RI-08</v>
          </cell>
          <cell r="H3012">
            <v>200000</v>
          </cell>
          <cell r="I3012">
            <v>200000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2</v>
          </cell>
          <cell r="R3012" t="str">
            <v>OBRAS Y MEDIO AMBIENTE</v>
          </cell>
          <cell r="S3012">
            <v>12</v>
          </cell>
          <cell r="T3012" t="str">
            <v>INFRAESTRUCTURA URBANA Y RURAL</v>
          </cell>
          <cell r="U3012">
            <v>1</v>
          </cell>
          <cell r="V3012" t="str">
            <v>NUEVOS - 2008</v>
          </cell>
          <cell r="W3012">
            <v>3631</v>
          </cell>
        </row>
        <row r="3013">
          <cell r="B3013" t="str">
            <v>B05-18193-00000</v>
          </cell>
          <cell r="C3013" t="str">
            <v>CONSTRUCCION CAMPO DEPORTIVO (CANCHA LAS RAMAS)</v>
          </cell>
          <cell r="D3013" t="str">
            <v>16 DE JULIO 3RA. SECCION</v>
          </cell>
          <cell r="E3013">
            <v>6</v>
          </cell>
          <cell r="F3013" t="str">
            <v>DISTRITO - 6</v>
          </cell>
          <cell r="G3013" t="str">
            <v>RI-08</v>
          </cell>
          <cell r="H3013">
            <v>40000</v>
          </cell>
          <cell r="I3013">
            <v>40000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2</v>
          </cell>
          <cell r="R3013" t="str">
            <v>OBRAS Y MEDIO AMBIENTE</v>
          </cell>
          <cell r="S3013">
            <v>12</v>
          </cell>
          <cell r="T3013" t="str">
            <v>INFRAESTRUCTURA URBANA Y RURAL</v>
          </cell>
          <cell r="U3013">
            <v>1</v>
          </cell>
          <cell r="V3013" t="str">
            <v>NUEVOS - 2008</v>
          </cell>
          <cell r="W3013">
            <v>3632</v>
          </cell>
        </row>
        <row r="3014">
          <cell r="B3014" t="str">
            <v>B05-18239-00000</v>
          </cell>
          <cell r="C3014" t="str">
            <v>CONSTRUCCION CENTRO CULTURAL (FASE II)</v>
          </cell>
          <cell r="D3014" t="str">
            <v>16 DE JULIO 3RA. SECCION</v>
          </cell>
          <cell r="E3014">
            <v>6</v>
          </cell>
          <cell r="F3014" t="str">
            <v>DISTRITO - 6</v>
          </cell>
          <cell r="G3014" t="str">
            <v>RI-08</v>
          </cell>
          <cell r="H3014">
            <v>100000</v>
          </cell>
          <cell r="I3014">
            <v>100000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2</v>
          </cell>
          <cell r="R3014" t="str">
            <v>OBRAS Y MEDIO AMBIENTE</v>
          </cell>
          <cell r="S3014">
            <v>12</v>
          </cell>
          <cell r="T3014" t="str">
            <v>INFRAESTRUCTURA URBANA Y RURAL</v>
          </cell>
          <cell r="U3014">
            <v>1</v>
          </cell>
          <cell r="V3014" t="str">
            <v>NUEVOS - 2008</v>
          </cell>
          <cell r="W3014">
            <v>3633</v>
          </cell>
        </row>
        <row r="3015">
          <cell r="B3015" t="str">
            <v>B05-18458-00000</v>
          </cell>
          <cell r="C3015" t="str">
            <v>CONSTRUCCION PISOS DE ACERA-VARIAS CALLES (DOTACION DE MATERIALES)</v>
          </cell>
          <cell r="D3015" t="str">
            <v>16 DE JULIO 3RA. SECCION</v>
          </cell>
          <cell r="E3015">
            <v>6</v>
          </cell>
          <cell r="F3015" t="str">
            <v>DISTRITO - 6</v>
          </cell>
          <cell r="G3015" t="str">
            <v>RI-08</v>
          </cell>
          <cell r="H3015">
            <v>66000</v>
          </cell>
          <cell r="I3015">
            <v>46000</v>
          </cell>
          <cell r="J3015">
            <v>20000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2</v>
          </cell>
          <cell r="R3015" t="str">
            <v>OBRAS Y MEDIO AMBIENTE</v>
          </cell>
          <cell r="S3015">
            <v>18</v>
          </cell>
          <cell r="T3015" t="str">
            <v>CONSTRUCCION Y MANTENIMIENTO DE CAMINOS VECINALES</v>
          </cell>
          <cell r="U3015">
            <v>1</v>
          </cell>
          <cell r="V3015" t="str">
            <v>NUEVOS - 2008</v>
          </cell>
          <cell r="W3015">
            <v>3634</v>
          </cell>
        </row>
        <row r="3016">
          <cell r="B3016" t="str">
            <v>B05-18917-00000</v>
          </cell>
          <cell r="C3016" t="str">
            <v>DOTACION EQUIPO DE SONIDO  PARA U.E. CESMA (TURNO-TARDE-MAÑANA)</v>
          </cell>
          <cell r="D3016" t="str">
            <v>16 DE JULIO 3RA. SECCION</v>
          </cell>
          <cell r="E3016">
            <v>6</v>
          </cell>
          <cell r="F3016" t="str">
            <v>DISTRITO - 6</v>
          </cell>
          <cell r="G3016" t="str">
            <v>RI-08</v>
          </cell>
          <cell r="H3016">
            <v>60000</v>
          </cell>
          <cell r="I3016">
            <v>60000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1</v>
          </cell>
          <cell r="R3016" t="str">
            <v>PROTECCION SOCIAL</v>
          </cell>
          <cell r="S3016">
            <v>1</v>
          </cell>
          <cell r="T3016" t="str">
            <v>SERVICIO DE EDUCACION</v>
          </cell>
          <cell r="U3016">
            <v>1</v>
          </cell>
          <cell r="V3016" t="str">
            <v>NUEVOS - 2008</v>
          </cell>
          <cell r="W3016">
            <v>3635</v>
          </cell>
        </row>
        <row r="3017">
          <cell r="B3017" t="str">
            <v/>
          </cell>
          <cell r="C3017" t="str">
            <v>PLAN DENTAL</v>
          </cell>
          <cell r="D3017" t="str">
            <v>16 DE JULIO 3RA. SECCION</v>
          </cell>
          <cell r="E3017">
            <v>6</v>
          </cell>
          <cell r="F3017" t="str">
            <v>DISTRITO - 6</v>
          </cell>
          <cell r="G3017" t="str">
            <v>RI-08</v>
          </cell>
          <cell r="H3017">
            <v>4621</v>
          </cell>
          <cell r="I3017">
            <v>0</v>
          </cell>
          <cell r="J3017">
            <v>4621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1</v>
          </cell>
          <cell r="R3017" t="str">
            <v>PROTECCION SOCIAL</v>
          </cell>
          <cell r="S3017">
            <v>2</v>
          </cell>
          <cell r="T3017" t="str">
            <v>SERVICIO DE SALUD</v>
          </cell>
          <cell r="U3017">
            <v>1</v>
          </cell>
          <cell r="V3017" t="str">
            <v>NUEVOS - 2008</v>
          </cell>
          <cell r="W3017">
            <v>3636</v>
          </cell>
        </row>
        <row r="3018">
          <cell r="B3018" t="str">
            <v>B05-18380-00000</v>
          </cell>
          <cell r="C3018" t="str">
            <v>CONSTRUCCION DE REJAS JARDINERA CENTRAL AV. 16 DE JULIO (ENTRE CALLE NISTHAUS Y PLAZA LA PAZ)</v>
          </cell>
          <cell r="D3018" t="str">
            <v xml:space="preserve">16 DE JULIO 3RA. SECCION - BALLIVIAN 1ra SECCION </v>
          </cell>
          <cell r="E3018">
            <v>6</v>
          </cell>
          <cell r="F3018" t="str">
            <v>DISTRITO - 6</v>
          </cell>
          <cell r="G3018" t="str">
            <v>RI-08</v>
          </cell>
          <cell r="H3018">
            <v>160570</v>
          </cell>
          <cell r="I3018">
            <v>80570</v>
          </cell>
          <cell r="J3018">
            <v>80000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2</v>
          </cell>
          <cell r="R3018" t="str">
            <v>OBRAS Y MEDIO AMBIENTE</v>
          </cell>
          <cell r="S3018">
            <v>14</v>
          </cell>
          <cell r="T3018" t="str">
            <v>DESARROLLO Y PRESERVACION DE MEDIO AMBIENTE</v>
          </cell>
          <cell r="U3018">
            <v>1</v>
          </cell>
          <cell r="V3018" t="str">
            <v>NUEVOS - 2008</v>
          </cell>
          <cell r="W3018">
            <v>3637</v>
          </cell>
        </row>
        <row r="3019">
          <cell r="B3019" t="str">
            <v>B05-18411-00000</v>
          </cell>
          <cell r="C3019" t="str">
            <v>CONSTRUCCION JARDINERA CENTRAL  AV. 16 DE JULIO (ENTRE CALLE FOURNIER Y PLAZA LIBERTAD)</v>
          </cell>
          <cell r="D3019" t="str">
            <v xml:space="preserve">16 DE JULIO 3RA. SECCION - BALLIVIAN 1ra SECCION </v>
          </cell>
          <cell r="E3019">
            <v>6</v>
          </cell>
          <cell r="F3019" t="str">
            <v>DISTRITO - 6</v>
          </cell>
          <cell r="G3019" t="str">
            <v>RI-08</v>
          </cell>
          <cell r="H3019">
            <v>200000</v>
          </cell>
          <cell r="I3019">
            <v>200000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2</v>
          </cell>
          <cell r="R3019" t="str">
            <v>OBRAS Y MEDIO AMBIENTE</v>
          </cell>
          <cell r="S3019">
            <v>14</v>
          </cell>
          <cell r="T3019" t="str">
            <v>DESARROLLO Y PRESERVACION DE MEDIO AMBIENTE</v>
          </cell>
          <cell r="U3019">
            <v>1</v>
          </cell>
          <cell r="V3019" t="str">
            <v>NUEVOS - 2008</v>
          </cell>
          <cell r="W3019">
            <v>3638</v>
          </cell>
        </row>
        <row r="3020">
          <cell r="B3020" t="str">
            <v>B05-18372-00000</v>
          </cell>
          <cell r="C3020" t="str">
            <v>CONSTRUCCION DE GRADERIAS Y MURO DE CONTENSIÓN EN LA CALLE BOQUERON</v>
          </cell>
          <cell r="D3020" t="str">
            <v>ALTO LA PORTADA</v>
          </cell>
          <cell r="E3020">
            <v>6</v>
          </cell>
          <cell r="F3020" t="str">
            <v>DISTRITO - 6</v>
          </cell>
          <cell r="G3020" t="str">
            <v>RI-08</v>
          </cell>
          <cell r="H3020">
            <v>50000</v>
          </cell>
          <cell r="I3020">
            <v>0</v>
          </cell>
          <cell r="J3020">
            <v>50000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2</v>
          </cell>
          <cell r="R3020" t="str">
            <v>OBRAS Y MEDIO AMBIENTE</v>
          </cell>
          <cell r="S3020">
            <v>12</v>
          </cell>
          <cell r="T3020" t="str">
            <v>INFRAESTRUCTURA URBANA Y RURAL</v>
          </cell>
          <cell r="U3020">
            <v>1</v>
          </cell>
          <cell r="V3020" t="str">
            <v>NUEVOS - 2008</v>
          </cell>
          <cell r="W3020">
            <v>3639</v>
          </cell>
        </row>
        <row r="3021">
          <cell r="B3021" t="str">
            <v>B05-18835-00000</v>
          </cell>
          <cell r="C3021" t="str">
            <v>DOTACION DE MATERIALES DE CONSTRUCCION PARA MURO DE CONTENSION  CALLE CALLAMPAYA</v>
          </cell>
          <cell r="D3021" t="str">
            <v>ALTO LA PORTADA</v>
          </cell>
          <cell r="E3021">
            <v>6</v>
          </cell>
          <cell r="F3021" t="str">
            <v>DISTRITO - 6</v>
          </cell>
          <cell r="G3021" t="str">
            <v>RI-08</v>
          </cell>
          <cell r="H3021">
            <v>12924</v>
          </cell>
          <cell r="I3021">
            <v>12924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2</v>
          </cell>
          <cell r="R3021" t="str">
            <v>OBRAS Y MEDIO AMBIENTE</v>
          </cell>
          <cell r="S3021">
            <v>18</v>
          </cell>
          <cell r="T3021" t="str">
            <v>CONSTRUCCION Y MANTENIMIENTO DE CAMINOS VECINALES</v>
          </cell>
          <cell r="U3021">
            <v>1</v>
          </cell>
          <cell r="V3021" t="str">
            <v>NUEVOS - 2008</v>
          </cell>
          <cell r="W3021">
            <v>3640</v>
          </cell>
        </row>
        <row r="3022">
          <cell r="B3022" t="str">
            <v>B05-18544-00000</v>
          </cell>
          <cell r="C3022" t="str">
            <v>DOTACION MATERIALES DE CONSTRUCCION PARA ENLOSETADO  DE LA CALLE CORO CORO (ENTRE AV. ECUADOR Y AV. HUAYNA POTOSI)</v>
          </cell>
          <cell r="D3022" t="str">
            <v>ALTO LIMA  2DA. SECCIÓN</v>
          </cell>
          <cell r="E3022">
            <v>6</v>
          </cell>
          <cell r="F3022" t="str">
            <v>DISTRITO - 6</v>
          </cell>
          <cell r="G3022" t="str">
            <v>RI-08</v>
          </cell>
          <cell r="H3022">
            <v>113680</v>
          </cell>
          <cell r="I3022">
            <v>113680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2</v>
          </cell>
          <cell r="R3022" t="str">
            <v>OBRAS Y MEDIO AMBIENTE</v>
          </cell>
          <cell r="S3022">
            <v>18</v>
          </cell>
          <cell r="T3022" t="str">
            <v>CONSTRUCCION Y MANTENIMIENTO DE CAMINOS VECINALES</v>
          </cell>
          <cell r="U3022">
            <v>1</v>
          </cell>
          <cell r="V3022" t="str">
            <v>NUEVOS - 2008</v>
          </cell>
          <cell r="W3022">
            <v>3641</v>
          </cell>
        </row>
        <row r="3023">
          <cell r="B3023" t="str">
            <v>B05-18785-00000</v>
          </cell>
          <cell r="C3023" t="str">
            <v>DOTACION DE MATERIALES DE CONSTRUCCION PARA ENLOSETADO CALLE ATEN (G.E.)</v>
          </cell>
          <cell r="D3023" t="str">
            <v>ALTO LIMA  4TA. SECCION</v>
          </cell>
          <cell r="E3023">
            <v>6</v>
          </cell>
          <cell r="F3023" t="str">
            <v>DISTRITO - 6</v>
          </cell>
          <cell r="G3023" t="str">
            <v>RI-08</v>
          </cell>
          <cell r="H3023">
            <v>44490</v>
          </cell>
          <cell r="I3023">
            <v>34490</v>
          </cell>
          <cell r="J3023">
            <v>10000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2</v>
          </cell>
          <cell r="R3023" t="str">
            <v>OBRAS Y MEDIO AMBIENTE</v>
          </cell>
          <cell r="S3023">
            <v>18</v>
          </cell>
          <cell r="T3023" t="str">
            <v>CONSTRUCCION Y MANTENIMIENTO DE CAMINOS VECINALES</v>
          </cell>
          <cell r="U3023">
            <v>1</v>
          </cell>
          <cell r="V3023" t="str">
            <v>NUEVOS - 2008</v>
          </cell>
          <cell r="W3023">
            <v>3642</v>
          </cell>
        </row>
        <row r="3024">
          <cell r="B3024" t="str">
            <v>B05-19039-00000</v>
          </cell>
          <cell r="C3024" t="str">
            <v>ENLOSETADO  DE LA CALLE CARABUCO (ENTRE AV. PANORAMICA Y CALLE ANTAMARCA)</v>
          </cell>
          <cell r="D3024" t="str">
            <v>ALTO LIMA  4TA. SECCION</v>
          </cell>
          <cell r="E3024">
            <v>6</v>
          </cell>
          <cell r="F3024" t="str">
            <v>DISTRITO - 6</v>
          </cell>
          <cell r="G3024" t="str">
            <v>RI-08</v>
          </cell>
          <cell r="H3024">
            <v>117238</v>
          </cell>
          <cell r="I3024">
            <v>82748</v>
          </cell>
          <cell r="J3024">
            <v>0</v>
          </cell>
          <cell r="K3024">
            <v>34490</v>
          </cell>
          <cell r="L3024">
            <v>0</v>
          </cell>
          <cell r="M3024">
            <v>0</v>
          </cell>
          <cell r="N3024">
            <v>34490</v>
          </cell>
          <cell r="O3024">
            <v>0</v>
          </cell>
          <cell r="P3024">
            <v>0</v>
          </cell>
          <cell r="Q3024">
            <v>2</v>
          </cell>
          <cell r="R3024" t="str">
            <v>OBRAS Y MEDIO AMBIENTE</v>
          </cell>
          <cell r="S3024">
            <v>18</v>
          </cell>
          <cell r="T3024" t="str">
            <v>CONSTRUCCION Y MANTENIMIENTO DE CAMINOS VECINALES</v>
          </cell>
          <cell r="U3024">
            <v>1</v>
          </cell>
          <cell r="V3024" t="str">
            <v>NUEVOS - 2008</v>
          </cell>
          <cell r="W3024">
            <v>3643</v>
          </cell>
        </row>
        <row r="3025">
          <cell r="B3025" t="str">
            <v>B05-19158-00000</v>
          </cell>
          <cell r="C3025" t="str">
            <v>ENLOSETADO CALLE MUCHANIS, ESCOLA (ENTRE AV. SANTA VERA CRUZ Y CALLE SANTIAGO HUARI)</v>
          </cell>
          <cell r="D3025" t="str">
            <v>ALTO LIMA  4TA. SECCION</v>
          </cell>
          <cell r="E3025">
            <v>6</v>
          </cell>
          <cell r="F3025" t="str">
            <v>DISTRITO - 6</v>
          </cell>
          <cell r="G3025" t="str">
            <v>RI-08</v>
          </cell>
          <cell r="H3025">
            <v>119230</v>
          </cell>
          <cell r="I3025">
            <v>0</v>
          </cell>
          <cell r="J3025">
            <v>89230</v>
          </cell>
          <cell r="K3025">
            <v>30000</v>
          </cell>
          <cell r="L3025">
            <v>0</v>
          </cell>
          <cell r="M3025">
            <v>0</v>
          </cell>
          <cell r="N3025">
            <v>30000</v>
          </cell>
          <cell r="O3025">
            <v>0</v>
          </cell>
          <cell r="P3025">
            <v>0</v>
          </cell>
          <cell r="Q3025">
            <v>2</v>
          </cell>
          <cell r="R3025" t="str">
            <v>OBRAS Y MEDIO AMBIENTE</v>
          </cell>
          <cell r="S3025">
            <v>18</v>
          </cell>
          <cell r="T3025" t="str">
            <v>CONSTRUCCION Y MANTENIMIENTO DE CAMINOS VECINALES</v>
          </cell>
          <cell r="U3025">
            <v>1</v>
          </cell>
          <cell r="V3025" t="str">
            <v>NUEVOS - 2008</v>
          </cell>
          <cell r="W3025">
            <v>3644</v>
          </cell>
        </row>
        <row r="3026">
          <cell r="B3026" t="str">
            <v>B05-19278-00000</v>
          </cell>
          <cell r="C3026" t="str">
            <v xml:space="preserve">ENMALLADO Y DOTACION DE ARCOS INTEGRADOS </v>
          </cell>
          <cell r="D3026" t="str">
            <v>ALTO LIMA  4TA. SECCION</v>
          </cell>
          <cell r="E3026">
            <v>6</v>
          </cell>
          <cell r="F3026" t="str">
            <v>DISTRITO - 6</v>
          </cell>
          <cell r="G3026" t="str">
            <v>RI-08</v>
          </cell>
          <cell r="H3026">
            <v>50000</v>
          </cell>
          <cell r="I3026">
            <v>0</v>
          </cell>
          <cell r="J3026">
            <v>50000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2</v>
          </cell>
          <cell r="R3026" t="str">
            <v>OBRAS Y MEDIO AMBIENTE</v>
          </cell>
          <cell r="S3026">
            <v>12</v>
          </cell>
          <cell r="T3026" t="str">
            <v>INFRAESTRUCTURA URBANA Y RURAL</v>
          </cell>
          <cell r="U3026">
            <v>1</v>
          </cell>
          <cell r="V3026" t="str">
            <v>NUEVOS - 2008</v>
          </cell>
          <cell r="W3026">
            <v>3645</v>
          </cell>
        </row>
        <row r="3027">
          <cell r="B3027" t="str">
            <v>B05-18146-00000</v>
          </cell>
          <cell r="C3027" t="str">
            <v>CONEXIÓN  ALCANTARILLADO PLUVIAL DE LA CALLE SAN ANTONIO (DE AV. 5 DE AGOSTO A  AV. EDUARO AVAROA)</v>
          </cell>
          <cell r="D3027" t="str">
            <v>ALTO LIMA 1RA. SECCION</v>
          </cell>
          <cell r="E3027">
            <v>6</v>
          </cell>
          <cell r="F3027" t="str">
            <v>DISTRITO - 6</v>
          </cell>
          <cell r="G3027" t="str">
            <v>RI-08</v>
          </cell>
          <cell r="H3027">
            <v>16770</v>
          </cell>
          <cell r="I3027">
            <v>12944</v>
          </cell>
          <cell r="J3027">
            <v>3826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2</v>
          </cell>
          <cell r="R3027" t="str">
            <v>OBRAS Y MEDIO AMBIENTE</v>
          </cell>
          <cell r="S3027">
            <v>15</v>
          </cell>
          <cell r="T3027" t="str">
            <v>PLAN USO DE DESECHOS SOLIDOS - ALCANTARILLADO SANITARIO</v>
          </cell>
          <cell r="U3027">
            <v>1</v>
          </cell>
          <cell r="V3027" t="str">
            <v>NUEVOS - 2008</v>
          </cell>
          <cell r="W3027">
            <v>3646</v>
          </cell>
        </row>
        <row r="3028">
          <cell r="B3028" t="str">
            <v>B05-18147-00000</v>
          </cell>
          <cell r="C3028" t="str">
            <v>CONEXIÓN ALCANTARILLADO PLUVIAL  DE LA CALLE JUNIN ( DE AV. ALTO DE LA ALIANZA  A AV. EDUARDO AVAROA)</v>
          </cell>
          <cell r="D3028" t="str">
            <v>ALTO LIMA 1RA. SECCION</v>
          </cell>
          <cell r="E3028">
            <v>6</v>
          </cell>
          <cell r="F3028" t="str">
            <v>DISTRITO - 6</v>
          </cell>
          <cell r="G3028" t="str">
            <v>RI-08</v>
          </cell>
          <cell r="H3028">
            <v>18825</v>
          </cell>
          <cell r="I3028">
            <v>18825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2</v>
          </cell>
          <cell r="R3028" t="str">
            <v>OBRAS Y MEDIO AMBIENTE</v>
          </cell>
          <cell r="S3028">
            <v>15</v>
          </cell>
          <cell r="T3028" t="str">
            <v>PLAN USO DE DESECHOS SOLIDOS - ALCANTARILLADO SANITARIO</v>
          </cell>
          <cell r="U3028">
            <v>1</v>
          </cell>
          <cell r="V3028" t="str">
            <v>NUEVOS - 2008</v>
          </cell>
          <cell r="W3028">
            <v>3647</v>
          </cell>
        </row>
        <row r="3029">
          <cell r="B3029" t="str">
            <v>B05-18148-00000</v>
          </cell>
          <cell r="C3029" t="str">
            <v>CONEXIÓN ALCANTARILLADO PLUVIAL DE LA CALLE BOQUERON ( DE AV. 5 DE AGOSTO  A  AV. EDUARDO AVAROA)</v>
          </cell>
          <cell r="D3029" t="str">
            <v>ALTO LIMA 1RA. SECCION</v>
          </cell>
          <cell r="E3029">
            <v>6</v>
          </cell>
          <cell r="F3029" t="str">
            <v>DISTRITO - 6</v>
          </cell>
          <cell r="G3029" t="str">
            <v>RI-08</v>
          </cell>
          <cell r="H3029">
            <v>16770</v>
          </cell>
          <cell r="I3029">
            <v>16770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2</v>
          </cell>
          <cell r="R3029" t="str">
            <v>OBRAS Y MEDIO AMBIENTE</v>
          </cell>
          <cell r="S3029">
            <v>15</v>
          </cell>
          <cell r="T3029" t="str">
            <v>PLAN USO DE DESECHOS SOLIDOS - ALCANTARILLADO SANITARIO</v>
          </cell>
          <cell r="U3029">
            <v>1</v>
          </cell>
          <cell r="V3029" t="str">
            <v>NUEVOS - 2008</v>
          </cell>
          <cell r="W3029">
            <v>3648</v>
          </cell>
        </row>
        <row r="3030">
          <cell r="B3030" t="str">
            <v>B05-18149-00000</v>
          </cell>
          <cell r="C3030" t="str">
            <v>CONEXIÓN ALCANTARILLADO PLUVIAL DE LA CALLE HUARIANA (DE AV. ALTO DE LA ALIANZA  A AV.  EDUARDO AVAROA)</v>
          </cell>
          <cell r="D3030" t="str">
            <v>ALTO LIMA 1RA. SECCION</v>
          </cell>
          <cell r="E3030">
            <v>6</v>
          </cell>
          <cell r="F3030" t="str">
            <v>DISTRITO - 6</v>
          </cell>
          <cell r="G3030" t="str">
            <v>RI-08</v>
          </cell>
          <cell r="H3030">
            <v>18825</v>
          </cell>
          <cell r="I3030">
            <v>0</v>
          </cell>
          <cell r="J3030">
            <v>18825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2</v>
          </cell>
          <cell r="R3030" t="str">
            <v>OBRAS Y MEDIO AMBIENTE</v>
          </cell>
          <cell r="S3030">
            <v>15</v>
          </cell>
          <cell r="T3030" t="str">
            <v>PLAN USO DE DESECHOS SOLIDOS - ALCANTARILLADO SANITARIO</v>
          </cell>
          <cell r="U3030">
            <v>1</v>
          </cell>
          <cell r="V3030" t="str">
            <v>NUEVOS - 2008</v>
          </cell>
          <cell r="W3030">
            <v>3649</v>
          </cell>
        </row>
        <row r="3031">
          <cell r="B3031" t="str">
            <v>B05-18150-00000</v>
          </cell>
          <cell r="C3031" t="str">
            <v>CONEXIÓN ALCANTARILLADO PLUVIAL DE LA CALLE TARIJA (DE AV. ALTO DE LA ALIANZA A AV. EDUARDO AVAROA)</v>
          </cell>
          <cell r="D3031" t="str">
            <v>ALTO LIMA 1RA. SECCION</v>
          </cell>
          <cell r="E3031">
            <v>6</v>
          </cell>
          <cell r="F3031" t="str">
            <v>DISTRITO - 6</v>
          </cell>
          <cell r="G3031" t="str">
            <v>RI-08</v>
          </cell>
          <cell r="H3031">
            <v>18900</v>
          </cell>
          <cell r="I3031">
            <v>18900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2</v>
          </cell>
          <cell r="R3031" t="str">
            <v>OBRAS Y MEDIO AMBIENTE</v>
          </cell>
          <cell r="S3031">
            <v>15</v>
          </cell>
          <cell r="T3031" t="str">
            <v>PLAN USO DE DESECHOS SOLIDOS - ALCANTARILLADO SANITARIO</v>
          </cell>
          <cell r="U3031">
            <v>1</v>
          </cell>
          <cell r="V3031" t="str">
            <v>NUEVOS - 2008</v>
          </cell>
          <cell r="W3031">
            <v>3650</v>
          </cell>
        </row>
        <row r="3032">
          <cell r="B3032" t="str">
            <v>B05-18382-00000</v>
          </cell>
          <cell r="C3032" t="str">
            <v>CONSTRUCCION DE SALA DE COMPUTACION EN U.E. SAN MARCOS</v>
          </cell>
          <cell r="D3032" t="str">
            <v>ALTO LIMA 1RA. SECCION</v>
          </cell>
          <cell r="E3032">
            <v>6</v>
          </cell>
          <cell r="F3032" t="str">
            <v>DISTRITO - 6</v>
          </cell>
          <cell r="G3032" t="str">
            <v>RI-08</v>
          </cell>
          <cell r="H3032">
            <v>89581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89581</v>
          </cell>
          <cell r="P3032">
            <v>0</v>
          </cell>
          <cell r="Q3032">
            <v>1</v>
          </cell>
          <cell r="R3032" t="str">
            <v>PROTECCION SOCIAL</v>
          </cell>
          <cell r="S3032">
            <v>1</v>
          </cell>
          <cell r="T3032" t="str">
            <v>SERVICIO DE EDUCACION</v>
          </cell>
          <cell r="U3032">
            <v>1</v>
          </cell>
          <cell r="V3032" t="str">
            <v>NUEVOS - 2008</v>
          </cell>
          <cell r="W3032">
            <v>3651</v>
          </cell>
        </row>
        <row r="3033">
          <cell r="B3033" t="str">
            <v>B05-18430-00000</v>
          </cell>
          <cell r="C3033" t="str">
            <v>CONSTRUCCION MURO DE CONTENSION  EN EL MANZANO CERO (DE CALLE MANCO KAPAC  A CALLE SUCRE)</v>
          </cell>
          <cell r="D3033" t="str">
            <v>ALTO LIMA 1RA. SECCION</v>
          </cell>
          <cell r="E3033">
            <v>6</v>
          </cell>
          <cell r="F3033" t="str">
            <v>DISTRITO - 6</v>
          </cell>
          <cell r="G3033" t="str">
            <v>RI-08</v>
          </cell>
          <cell r="H3033">
            <v>100000</v>
          </cell>
          <cell r="I3033">
            <v>100000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2</v>
          </cell>
          <cell r="R3033" t="str">
            <v>OBRAS Y MEDIO AMBIENTE</v>
          </cell>
          <cell r="S3033">
            <v>12</v>
          </cell>
          <cell r="T3033" t="str">
            <v>INFRAESTRUCTURA URBANA Y RURAL</v>
          </cell>
          <cell r="U3033">
            <v>1</v>
          </cell>
          <cell r="V3033" t="str">
            <v>NUEVOS - 2008</v>
          </cell>
          <cell r="W3033">
            <v>3652</v>
          </cell>
        </row>
        <row r="3034">
          <cell r="B3034" t="str">
            <v>B05-18921-00000</v>
          </cell>
          <cell r="C3034" t="str">
            <v>DOTACION MATERIALDE CONSTRUCCION PARA ENLOSETADO DE LA CALLE  BOQUERON (ENTRE AV. PACIFICO A AV. ALTO DE LA ALIANZA)(GENERACION DE EMPLEO)</v>
          </cell>
          <cell r="D3034" t="str">
            <v>ALTO LIMA 1RA. SECCION</v>
          </cell>
          <cell r="E3034">
            <v>6</v>
          </cell>
          <cell r="F3034" t="str">
            <v>DISTRITO - 6</v>
          </cell>
          <cell r="G3034" t="str">
            <v>RI-08</v>
          </cell>
          <cell r="H3034">
            <v>79220</v>
          </cell>
          <cell r="I3034">
            <v>0</v>
          </cell>
          <cell r="J3034">
            <v>79220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2</v>
          </cell>
          <cell r="R3034" t="str">
            <v>OBRAS Y MEDIO AMBIENTE</v>
          </cell>
          <cell r="S3034">
            <v>18</v>
          </cell>
          <cell r="T3034" t="str">
            <v>CONSTRUCCION Y MANTENIMIENTO DE CAMINOS VECINALES</v>
          </cell>
          <cell r="U3034">
            <v>1</v>
          </cell>
          <cell r="V3034" t="str">
            <v>NUEVOS - 2008</v>
          </cell>
          <cell r="W3034">
            <v>3653</v>
          </cell>
        </row>
        <row r="3035">
          <cell r="B3035" t="str">
            <v>B05-18951-00000</v>
          </cell>
          <cell r="C3035" t="str">
            <v>DOTACION MATERIALES DE CONSTRUCCION PARA ENLOSETADO  DE LA CALLE BOQUERON (ENTRE AV. 5 DE AGOSTO A AV. ACHACHICALA) (GENERACION DE EMPLEO</v>
          </cell>
          <cell r="D3035" t="str">
            <v>ALTO LIMA 1RA. SECCION</v>
          </cell>
          <cell r="E3035">
            <v>6</v>
          </cell>
          <cell r="F3035" t="str">
            <v>DISTRITO - 6</v>
          </cell>
          <cell r="G3035" t="str">
            <v>RI-08</v>
          </cell>
          <cell r="H3035">
            <v>37359</v>
          </cell>
          <cell r="I3035">
            <v>0</v>
          </cell>
          <cell r="J3035">
            <v>37359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2</v>
          </cell>
          <cell r="R3035" t="str">
            <v>OBRAS Y MEDIO AMBIENTE</v>
          </cell>
          <cell r="S3035">
            <v>18</v>
          </cell>
          <cell r="T3035" t="str">
            <v>CONSTRUCCION Y MANTENIMIENTO DE CAMINOS VECINALES</v>
          </cell>
          <cell r="U3035">
            <v>1</v>
          </cell>
          <cell r="V3035" t="str">
            <v>NUEVOS - 2008</v>
          </cell>
          <cell r="W3035">
            <v>3654</v>
          </cell>
        </row>
        <row r="3036">
          <cell r="B3036" t="str">
            <v>B05-18968-00000</v>
          </cell>
          <cell r="C3036" t="str">
            <v>DOTACION MATERIALES DE CONSTRUCCION PARA ENLOSETADO DE LA CALLE CORO CORO ( ENTRE AV. 5 DE AGOSTO A AV. ACHACHICALA)(GENERACION DE EMPLEO)</v>
          </cell>
          <cell r="D3036" t="str">
            <v>ALTO LIMA 1RA. SECCION</v>
          </cell>
          <cell r="E3036">
            <v>6</v>
          </cell>
          <cell r="F3036" t="str">
            <v>DISTRITO - 6</v>
          </cell>
          <cell r="G3036" t="str">
            <v>RI-08</v>
          </cell>
          <cell r="H3036">
            <v>32160</v>
          </cell>
          <cell r="I3036">
            <v>32160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2</v>
          </cell>
          <cell r="R3036" t="str">
            <v>OBRAS Y MEDIO AMBIENTE</v>
          </cell>
          <cell r="S3036">
            <v>18</v>
          </cell>
          <cell r="T3036" t="str">
            <v>CONSTRUCCION Y MANTENIMIENTO DE CAMINOS VECINALES</v>
          </cell>
          <cell r="U3036">
            <v>1</v>
          </cell>
          <cell r="V3036" t="str">
            <v>NUEVOS - 2008</v>
          </cell>
          <cell r="W3036">
            <v>3655</v>
          </cell>
        </row>
        <row r="3037">
          <cell r="B3037" t="str">
            <v>B05-18969-00000</v>
          </cell>
          <cell r="C3037" t="str">
            <v>DOTACION MATERIALES DE CONSTRUCCION PARA ENLOSETADO DE LA CALLE CORO CORO (ENTRE AV. PACIFICO A AV. ALTO DE LA ALIANZA)(GENERACION DE EMPLEO)</v>
          </cell>
          <cell r="D3037" t="str">
            <v>ALTO LIMA 1RA. SECCION</v>
          </cell>
          <cell r="E3037">
            <v>6</v>
          </cell>
          <cell r="F3037" t="str">
            <v>DISTRITO - 6</v>
          </cell>
          <cell r="G3037" t="str">
            <v>RI-08</v>
          </cell>
          <cell r="H3037">
            <v>79220</v>
          </cell>
          <cell r="I3037">
            <v>79220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2</v>
          </cell>
          <cell r="R3037" t="str">
            <v>OBRAS Y MEDIO AMBIENTE</v>
          </cell>
          <cell r="S3037">
            <v>18</v>
          </cell>
          <cell r="T3037" t="str">
            <v>CONSTRUCCION Y MANTENIMIENTO DE CAMINOS VECINALES</v>
          </cell>
          <cell r="U3037">
            <v>1</v>
          </cell>
          <cell r="V3037" t="str">
            <v>NUEVOS - 2008</v>
          </cell>
          <cell r="W3037">
            <v>3656</v>
          </cell>
        </row>
        <row r="3038">
          <cell r="B3038" t="str">
            <v>B05-19233-00000</v>
          </cell>
          <cell r="C3038" t="str">
            <v>ENLOSETADO DE LA AV. 5 DE AGOSTO FASE II</v>
          </cell>
          <cell r="D3038" t="str">
            <v>ALTO LIMA 1RA. SECCION</v>
          </cell>
          <cell r="E3038">
            <v>6</v>
          </cell>
          <cell r="F3038" t="str">
            <v>DISTRITO - 6</v>
          </cell>
          <cell r="G3038" t="str">
            <v>RI-08</v>
          </cell>
          <cell r="H3038">
            <v>250000</v>
          </cell>
          <cell r="I3038">
            <v>181020</v>
          </cell>
          <cell r="J3038">
            <v>0</v>
          </cell>
          <cell r="K3038">
            <v>68980</v>
          </cell>
          <cell r="L3038">
            <v>0</v>
          </cell>
          <cell r="M3038">
            <v>0</v>
          </cell>
          <cell r="N3038">
            <v>68980</v>
          </cell>
          <cell r="O3038">
            <v>0</v>
          </cell>
          <cell r="P3038">
            <v>0</v>
          </cell>
          <cell r="Q3038">
            <v>2</v>
          </cell>
          <cell r="R3038" t="str">
            <v>OBRAS Y MEDIO AMBIENTE</v>
          </cell>
          <cell r="S3038">
            <v>18</v>
          </cell>
          <cell r="T3038" t="str">
            <v>CONSTRUCCION Y MANTENIMIENTO DE CAMINOS VECINALES</v>
          </cell>
          <cell r="U3038">
            <v>1</v>
          </cell>
          <cell r="V3038" t="str">
            <v>NUEVOS - 2008</v>
          </cell>
          <cell r="W3038">
            <v>3657</v>
          </cell>
        </row>
        <row r="3039">
          <cell r="B3039" t="str">
            <v>B05-19236-00000</v>
          </cell>
          <cell r="C3039" t="str">
            <v>ENLOSETADO DE LA CALLE  SAN MARTIN (ENTRE AV. PACIFICO A AV. EDUARDO AVAROA)</v>
          </cell>
          <cell r="D3039" t="str">
            <v>ALTO LIMA 1RA. SECCION</v>
          </cell>
          <cell r="E3039">
            <v>6</v>
          </cell>
          <cell r="F3039" t="str">
            <v>DISTRITO - 6</v>
          </cell>
          <cell r="G3039" t="str">
            <v>RI-08</v>
          </cell>
          <cell r="H3039">
            <v>162452</v>
          </cell>
          <cell r="I3039">
            <v>162452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2</v>
          </cell>
          <cell r="R3039" t="str">
            <v>OBRAS Y MEDIO AMBIENTE</v>
          </cell>
          <cell r="S3039">
            <v>18</v>
          </cell>
          <cell r="T3039" t="str">
            <v>CONSTRUCCION Y MANTENIMIENTO DE CAMINOS VECINALES</v>
          </cell>
          <cell r="U3039">
            <v>1</v>
          </cell>
          <cell r="V3039" t="str">
            <v>NUEVOS - 2008</v>
          </cell>
          <cell r="W3039">
            <v>3658</v>
          </cell>
        </row>
        <row r="3040">
          <cell r="B3040" t="str">
            <v>B05-19242-00000</v>
          </cell>
          <cell r="C3040" t="str">
            <v>ENLOSETADO DE LA CALLE 33 (ENTRE AV. PACIFICO Y AV. EDUARDO AVAROA)</v>
          </cell>
          <cell r="D3040" t="str">
            <v>ALTO LIMA 1RA. SECCION</v>
          </cell>
          <cell r="E3040">
            <v>6</v>
          </cell>
          <cell r="F3040" t="str">
            <v>DISTRITO - 6</v>
          </cell>
          <cell r="G3040" t="str">
            <v>RI-08</v>
          </cell>
          <cell r="H3040">
            <v>154372</v>
          </cell>
          <cell r="I3040">
            <v>154372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2</v>
          </cell>
          <cell r="R3040" t="str">
            <v>OBRAS Y MEDIO AMBIENTE</v>
          </cell>
          <cell r="S3040">
            <v>18</v>
          </cell>
          <cell r="T3040" t="str">
            <v>CONSTRUCCION Y MANTENIMIENTO DE CAMINOS VECINALES</v>
          </cell>
          <cell r="U3040">
            <v>1</v>
          </cell>
          <cell r="V3040" t="str">
            <v>NUEVOS - 2008</v>
          </cell>
          <cell r="W3040">
            <v>3659</v>
          </cell>
        </row>
        <row r="3041">
          <cell r="B3041" t="str">
            <v>B05-19249-00000</v>
          </cell>
          <cell r="C3041" t="str">
            <v>ENLOSETADO DE LA CALLE ASUNCIÓN (ENTRE AV. 5 DE AGOSTO A. AV. CHACALTA</v>
          </cell>
          <cell r="D3041" t="str">
            <v>ALTO LIMA 1RA. SECCION</v>
          </cell>
          <cell r="E3041">
            <v>6</v>
          </cell>
          <cell r="F3041" t="str">
            <v>DISTRITO - 6</v>
          </cell>
          <cell r="G3041" t="str">
            <v>RI-08</v>
          </cell>
          <cell r="H3041">
            <v>108680</v>
          </cell>
          <cell r="I3041">
            <v>108680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2</v>
          </cell>
          <cell r="R3041" t="str">
            <v>OBRAS Y MEDIO AMBIENTE</v>
          </cell>
          <cell r="S3041">
            <v>18</v>
          </cell>
          <cell r="T3041" t="str">
            <v>CONSTRUCCION Y MANTENIMIENTO DE CAMINOS VECINALES</v>
          </cell>
          <cell r="U3041">
            <v>1</v>
          </cell>
          <cell r="V3041" t="str">
            <v>NUEVOS - 2008</v>
          </cell>
          <cell r="W3041">
            <v>3660</v>
          </cell>
        </row>
        <row r="3042">
          <cell r="B3042" t="str">
            <v>B05-19250-00000</v>
          </cell>
          <cell r="C3042" t="str">
            <v>ENLOSETADO DE LA CALLE AYACUCHO (ENTRE AV. PACIFICO A AV. EDUARDO AVAROA)</v>
          </cell>
          <cell r="D3042" t="str">
            <v>ALTO LIMA 1RA. SECCION</v>
          </cell>
          <cell r="E3042">
            <v>6</v>
          </cell>
          <cell r="F3042" t="str">
            <v>DISTRITO - 6</v>
          </cell>
          <cell r="G3042" t="str">
            <v>RI-08</v>
          </cell>
          <cell r="H3042">
            <v>161305</v>
          </cell>
          <cell r="I3042">
            <v>161305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2</v>
          </cell>
          <cell r="R3042" t="str">
            <v>OBRAS Y MEDIO AMBIENTE</v>
          </cell>
          <cell r="S3042">
            <v>18</v>
          </cell>
          <cell r="T3042" t="str">
            <v>CONSTRUCCION Y MANTENIMIENTO DE CAMINOS VECINALES</v>
          </cell>
          <cell r="U3042">
            <v>1</v>
          </cell>
          <cell r="V3042" t="str">
            <v>NUEVOS - 2008</v>
          </cell>
          <cell r="W3042">
            <v>3661</v>
          </cell>
        </row>
        <row r="3043">
          <cell r="B3043" t="str">
            <v>B05-19254-00000</v>
          </cell>
          <cell r="C3043" t="str">
            <v>ENLOSETADO DE LA CALLE HEROES DEL ACRE (ENTRE AV. PACIFICO A AV. CHACALTAYA)</v>
          </cell>
          <cell r="D3043" t="str">
            <v>ALTO LIMA 1RA. SECCION</v>
          </cell>
          <cell r="E3043">
            <v>6</v>
          </cell>
          <cell r="F3043" t="str">
            <v>DISTRITO - 6</v>
          </cell>
          <cell r="G3043" t="str">
            <v>RI-08</v>
          </cell>
          <cell r="H3043">
            <v>226959</v>
          </cell>
          <cell r="I3043">
            <v>226959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2</v>
          </cell>
          <cell r="R3043" t="str">
            <v>OBRAS Y MEDIO AMBIENTE</v>
          </cell>
          <cell r="S3043">
            <v>18</v>
          </cell>
          <cell r="T3043" t="str">
            <v>CONSTRUCCION Y MANTENIMIENTO DE CAMINOS VECINALES</v>
          </cell>
          <cell r="U3043">
            <v>1</v>
          </cell>
          <cell r="V3043" t="str">
            <v>NUEVOS - 2008</v>
          </cell>
          <cell r="W3043">
            <v>3662</v>
          </cell>
        </row>
        <row r="3044">
          <cell r="B3044" t="str">
            <v>B05-19371-00000</v>
          </cell>
          <cell r="C3044" t="str">
            <v>ESTUDIOS DE PREINVERSION COMPLEJO CANCHA ALAMBRADO</v>
          </cell>
          <cell r="D3044" t="str">
            <v>ALTO LIMA 1RA. SECCION</v>
          </cell>
          <cell r="E3044">
            <v>6</v>
          </cell>
          <cell r="F3044" t="str">
            <v>DISTRITO - 6</v>
          </cell>
          <cell r="G3044" t="str">
            <v>RI-08</v>
          </cell>
          <cell r="H3044">
            <v>30000</v>
          </cell>
          <cell r="I3044">
            <v>8980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21020</v>
          </cell>
          <cell r="P3044">
            <v>0</v>
          </cell>
          <cell r="Q3044">
            <v>2</v>
          </cell>
          <cell r="R3044" t="str">
            <v>OBRAS Y MEDIO AMBIENTE</v>
          </cell>
          <cell r="S3044">
            <v>12</v>
          </cell>
          <cell r="T3044" t="str">
            <v>INFRAESTRUCTURA URBANA Y RURAL</v>
          </cell>
          <cell r="U3044">
            <v>1</v>
          </cell>
          <cell r="V3044" t="str">
            <v>NUEVOS - 2008</v>
          </cell>
          <cell r="W3044">
            <v>3663</v>
          </cell>
        </row>
        <row r="3045">
          <cell r="B3045" t="str">
            <v/>
          </cell>
          <cell r="C3045" t="str">
            <v>ESCUELAS AMIGAS ( GMEA - UNICEF)</v>
          </cell>
          <cell r="D3045" t="str">
            <v>DISTRITAL</v>
          </cell>
          <cell r="E3045">
            <v>15</v>
          </cell>
          <cell r="F3045" t="str">
            <v>DISTRITAL</v>
          </cell>
          <cell r="G3045" t="str">
            <v>RI-08</v>
          </cell>
          <cell r="H3045">
            <v>2142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2142</v>
          </cell>
          <cell r="Q3045">
            <v>1</v>
          </cell>
          <cell r="R3045" t="str">
            <v>PROTECCION SOCIAL</v>
          </cell>
          <cell r="S3045">
            <v>1</v>
          </cell>
          <cell r="T3045" t="str">
            <v>SERVICIO DE EDUCACION</v>
          </cell>
          <cell r="U3045">
            <v>1</v>
          </cell>
          <cell r="V3045" t="str">
            <v>NUEVOS - 2008</v>
          </cell>
          <cell r="W3045">
            <v>3664</v>
          </cell>
        </row>
        <row r="3046">
          <cell r="B3046" t="str">
            <v/>
          </cell>
          <cell r="C3046" t="str">
            <v>MANTENIMIENTO DE CALLES Y AVENIDAS</v>
          </cell>
          <cell r="D3046" t="str">
            <v>ALTO LIMA 1RA. SECCION</v>
          </cell>
          <cell r="E3046">
            <v>6</v>
          </cell>
          <cell r="F3046" t="str">
            <v>DISTRITO - 6</v>
          </cell>
          <cell r="G3046" t="str">
            <v>RI-08</v>
          </cell>
          <cell r="H3046">
            <v>32702</v>
          </cell>
          <cell r="I3046">
            <v>32702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2</v>
          </cell>
          <cell r="R3046" t="str">
            <v>OBRAS Y MEDIO AMBIENTE</v>
          </cell>
          <cell r="S3046">
            <v>18</v>
          </cell>
          <cell r="T3046" t="str">
            <v>CONSTRUCCION Y MANTENIMIENTO DE CAMINOS VECINALES</v>
          </cell>
          <cell r="U3046">
            <v>1</v>
          </cell>
          <cell r="V3046" t="str">
            <v>NUEVOS - 2008</v>
          </cell>
          <cell r="W3046">
            <v>3665</v>
          </cell>
        </row>
        <row r="3047">
          <cell r="B3047" t="str">
            <v/>
          </cell>
          <cell r="C3047" t="str">
            <v>MANTENIMIENTO DE LUMINARIAS</v>
          </cell>
          <cell r="D3047" t="str">
            <v>ALTO LIMA 1RA. SECCION</v>
          </cell>
          <cell r="E3047">
            <v>6</v>
          </cell>
          <cell r="F3047" t="str">
            <v>DISTRITO - 6</v>
          </cell>
          <cell r="G3047" t="str">
            <v>RI-08</v>
          </cell>
          <cell r="H3047">
            <v>10000</v>
          </cell>
          <cell r="I3047">
            <v>10000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2</v>
          </cell>
          <cell r="R3047" t="str">
            <v>OBRAS Y MEDIO AMBIENTE</v>
          </cell>
          <cell r="S3047">
            <v>17</v>
          </cell>
          <cell r="T3047" t="str">
            <v>ALUMBRADO PUBLICO</v>
          </cell>
          <cell r="U3047">
            <v>1</v>
          </cell>
          <cell r="V3047" t="str">
            <v>NUEVOS - 2008</v>
          </cell>
          <cell r="W3047">
            <v>3666</v>
          </cell>
        </row>
        <row r="3048">
          <cell r="B3048" t="str">
            <v/>
          </cell>
          <cell r="C3048" t="str">
            <v>ALQUILER DE MAQUINARIA PESADA</v>
          </cell>
          <cell r="D3048" t="str">
            <v>ALTO LIMA 2DA. SECCCIÓN</v>
          </cell>
          <cell r="E3048">
            <v>6</v>
          </cell>
          <cell r="F3048" t="str">
            <v>DISTRITO - 6</v>
          </cell>
          <cell r="G3048" t="str">
            <v>RI-08</v>
          </cell>
          <cell r="H3048">
            <v>25000</v>
          </cell>
          <cell r="I3048">
            <v>25000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2</v>
          </cell>
          <cell r="R3048" t="str">
            <v>OBRAS Y MEDIO AMBIENTE</v>
          </cell>
          <cell r="S3048">
            <v>18</v>
          </cell>
          <cell r="T3048" t="str">
            <v>CONSTRUCCION Y MANTENIMIENTO DE CAMINOS VECINALES</v>
          </cell>
          <cell r="U3048">
            <v>1</v>
          </cell>
          <cell r="V3048" t="str">
            <v>NUEVOS - 2008</v>
          </cell>
          <cell r="W3048">
            <v>3667</v>
          </cell>
        </row>
        <row r="3049">
          <cell r="B3049" t="str">
            <v>B05-18547-00000</v>
          </cell>
          <cell r="C3049" t="str">
            <v>DOTACION MATERIALES DE CONSTRUCCION PARA ENLOSETADO DE LA CALLE  TIAHUANACU (ENTRE AV. HUAYNA POTOSI Y AV. PACIFICO)</v>
          </cell>
          <cell r="D3049" t="str">
            <v>ALTO LIMA 2DA. SECCCIÓN</v>
          </cell>
          <cell r="E3049">
            <v>6</v>
          </cell>
          <cell r="F3049" t="str">
            <v>DISTRITO - 6</v>
          </cell>
          <cell r="G3049" t="str">
            <v>RI-08</v>
          </cell>
          <cell r="H3049">
            <v>151200</v>
          </cell>
          <cell r="I3049">
            <v>151200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2</v>
          </cell>
          <cell r="R3049" t="str">
            <v>OBRAS Y MEDIO AMBIENTE</v>
          </cell>
          <cell r="S3049">
            <v>18</v>
          </cell>
          <cell r="T3049" t="str">
            <v>CONSTRUCCION Y MANTENIMIENTO DE CAMINOS VECINALES</v>
          </cell>
          <cell r="U3049">
            <v>1</v>
          </cell>
          <cell r="V3049" t="str">
            <v>NUEVOS - 2008</v>
          </cell>
          <cell r="W3049">
            <v>3668</v>
          </cell>
        </row>
        <row r="3050">
          <cell r="B3050" t="str">
            <v>B05-18923-00000</v>
          </cell>
          <cell r="C3050" t="str">
            <v>DOTACION MATERIALES  DE CONSTRUCCION PARA ENLOSETADO DE LA CALLE 35 (ENTRE AV. ECUADOR Y AV. HUAYNA POTOSI)</v>
          </cell>
          <cell r="D3050" t="str">
            <v>ALTO LIMA 2DA. SECCCIÓN</v>
          </cell>
          <cell r="E3050">
            <v>6</v>
          </cell>
          <cell r="F3050" t="str">
            <v>DISTRITO - 6</v>
          </cell>
          <cell r="G3050" t="str">
            <v>RI-08</v>
          </cell>
          <cell r="H3050">
            <v>151200</v>
          </cell>
          <cell r="I3050">
            <v>151200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2</v>
          </cell>
          <cell r="R3050" t="str">
            <v>OBRAS Y MEDIO AMBIENTE</v>
          </cell>
          <cell r="S3050">
            <v>18</v>
          </cell>
          <cell r="T3050" t="str">
            <v>CONSTRUCCION Y MANTENIMIENTO DE CAMINOS VECINALES</v>
          </cell>
          <cell r="U3050">
            <v>1</v>
          </cell>
          <cell r="V3050" t="str">
            <v>NUEVOS - 2008</v>
          </cell>
          <cell r="W3050">
            <v>3669</v>
          </cell>
        </row>
        <row r="3051">
          <cell r="B3051" t="str">
            <v>B05-18932-00000</v>
          </cell>
          <cell r="C3051" t="str">
            <v>DOTACION MATERIALES DE CONSTRUCCION  PARA ENLOSETADO DE LA CALLE INGAVI (ENTRE AV. ECUADOR Y AV. HUAYNA POTOSI)</v>
          </cell>
          <cell r="D3051" t="str">
            <v>ALTO LIMA 2DA. SECCCIÓN</v>
          </cell>
          <cell r="E3051">
            <v>6</v>
          </cell>
          <cell r="F3051" t="str">
            <v>DISTRITO - 6</v>
          </cell>
          <cell r="G3051" t="str">
            <v>RI-08</v>
          </cell>
          <cell r="H3051">
            <v>104720</v>
          </cell>
          <cell r="I3051">
            <v>104720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2</v>
          </cell>
          <cell r="R3051" t="str">
            <v>OBRAS Y MEDIO AMBIENTE</v>
          </cell>
          <cell r="S3051">
            <v>18</v>
          </cell>
          <cell r="T3051" t="str">
            <v>CONSTRUCCION Y MANTENIMIENTO DE CAMINOS VECINALES</v>
          </cell>
          <cell r="U3051">
            <v>1</v>
          </cell>
          <cell r="V3051" t="str">
            <v>NUEVOS - 2008</v>
          </cell>
          <cell r="W3051">
            <v>3670</v>
          </cell>
        </row>
        <row r="3052">
          <cell r="B3052" t="str">
            <v>B05-18934-00000</v>
          </cell>
          <cell r="C3052" t="str">
            <v>DOTACION MATERIALES DE CONSTRUCCION  PARA ENLOSETADO DE LA CALLE JUNIN (ENTRE  AV. HUAYNA POTOSI Y AV. PACIFICO)</v>
          </cell>
          <cell r="D3052" t="str">
            <v>ALTO LIMA 2DA. SECCCIÓN</v>
          </cell>
          <cell r="E3052">
            <v>6</v>
          </cell>
          <cell r="F3052" t="str">
            <v>DISTRITO - 6</v>
          </cell>
          <cell r="G3052" t="str">
            <v>RI-08</v>
          </cell>
          <cell r="H3052">
            <v>114800</v>
          </cell>
          <cell r="I3052">
            <v>114800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2</v>
          </cell>
          <cell r="R3052" t="str">
            <v>OBRAS Y MEDIO AMBIENTE</v>
          </cell>
          <cell r="S3052">
            <v>18</v>
          </cell>
          <cell r="T3052" t="str">
            <v>CONSTRUCCION Y MANTENIMIENTO DE CAMINOS VECINALES</v>
          </cell>
          <cell r="U3052">
            <v>1</v>
          </cell>
          <cell r="V3052" t="str">
            <v>NUEVOS - 2008</v>
          </cell>
          <cell r="W3052">
            <v>3671</v>
          </cell>
        </row>
        <row r="3053">
          <cell r="B3053" t="str">
            <v>B05-18938-00000</v>
          </cell>
          <cell r="C3053" t="str">
            <v>DOTACION MATERIALES DE CONSTRUCCION PARA  ENLOSETADO DE LA CALLE TIQUINA (ENTRE AV. PANAMA Y AV. HUAYNA POTOSI)</v>
          </cell>
          <cell r="D3053" t="str">
            <v>ALTO LIMA 2DA. SECCCIÓN</v>
          </cell>
          <cell r="E3053">
            <v>6</v>
          </cell>
          <cell r="F3053" t="str">
            <v>DISTRITO - 6</v>
          </cell>
          <cell r="G3053" t="str">
            <v>RI-08</v>
          </cell>
          <cell r="H3053">
            <v>68320</v>
          </cell>
          <cell r="I3053">
            <v>68320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2</v>
          </cell>
          <cell r="R3053" t="str">
            <v>OBRAS Y MEDIO AMBIENTE</v>
          </cell>
          <cell r="S3053">
            <v>18</v>
          </cell>
          <cell r="T3053" t="str">
            <v>CONSTRUCCION Y MANTENIMIENTO DE CAMINOS VECINALES</v>
          </cell>
          <cell r="U3053">
            <v>1</v>
          </cell>
          <cell r="V3053" t="str">
            <v>NUEVOS - 2008</v>
          </cell>
          <cell r="W3053">
            <v>3672</v>
          </cell>
        </row>
        <row r="3054">
          <cell r="B3054" t="str">
            <v>B05-18958-00000</v>
          </cell>
          <cell r="C3054" t="str">
            <v>DOTACION MATERIALES DE CONSTRUCCION PARA ENLOSETADO DE LA CALLE  COPACABANA (ENTRE AV. PANAMA Y AV. LITORAL)</v>
          </cell>
          <cell r="D3054" t="str">
            <v>ALTO LIMA 2DA. SECCCIÓN</v>
          </cell>
          <cell r="E3054">
            <v>6</v>
          </cell>
          <cell r="F3054" t="str">
            <v>DISTRITO - 6</v>
          </cell>
          <cell r="G3054" t="str">
            <v>RI-08</v>
          </cell>
          <cell r="H3054">
            <v>106400</v>
          </cell>
          <cell r="I3054">
            <v>106400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2</v>
          </cell>
          <cell r="R3054" t="str">
            <v>OBRAS Y MEDIO AMBIENTE</v>
          </cell>
          <cell r="S3054">
            <v>18</v>
          </cell>
          <cell r="T3054" t="str">
            <v>CONSTRUCCION Y MANTENIMIENTO DE CAMINOS VECINALES</v>
          </cell>
          <cell r="U3054">
            <v>1</v>
          </cell>
          <cell r="V3054" t="str">
            <v>NUEVOS - 2008</v>
          </cell>
          <cell r="W3054">
            <v>3673</v>
          </cell>
        </row>
        <row r="3055">
          <cell r="B3055" t="str">
            <v>B05-18965-00000</v>
          </cell>
          <cell r="C3055" t="str">
            <v>DOTACION MATERIALES DE CONSTRUCCION PARA ENLOSETADO DE LA CALLE BOQUERON (ENTRE AV. PANAMA Y AV. HUAYNA POTOSI)</v>
          </cell>
          <cell r="D3055" t="str">
            <v>ALTO LIMA 2DA. SECCCIÓN</v>
          </cell>
          <cell r="E3055">
            <v>6</v>
          </cell>
          <cell r="F3055" t="str">
            <v>DISTRITO - 6</v>
          </cell>
          <cell r="G3055" t="str">
            <v>RI-08</v>
          </cell>
          <cell r="H3055">
            <v>70560</v>
          </cell>
          <cell r="I3055">
            <v>70560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2</v>
          </cell>
          <cell r="R3055" t="str">
            <v>OBRAS Y MEDIO AMBIENTE</v>
          </cell>
          <cell r="S3055">
            <v>18</v>
          </cell>
          <cell r="T3055" t="str">
            <v>CONSTRUCCION Y MANTENIMIENTO DE CAMINOS VECINALES</v>
          </cell>
          <cell r="U3055">
            <v>1</v>
          </cell>
          <cell r="V3055" t="str">
            <v>NUEVOS - 2008</v>
          </cell>
          <cell r="W3055">
            <v>3674</v>
          </cell>
        </row>
        <row r="3056">
          <cell r="B3056" t="str">
            <v>B05-18975-00000</v>
          </cell>
          <cell r="C3056" t="str">
            <v>DOTACION MATERIALES DE CONSTRUCCION PARA ENLOSETADO DE LA CALLE SAN ANTONIO (ENTRE AV. PANAMA  Y CALLE SAN JOSE)</v>
          </cell>
          <cell r="D3056" t="str">
            <v>ALTO LIMA 2DA. SECCCIÓN</v>
          </cell>
          <cell r="E3056">
            <v>6</v>
          </cell>
          <cell r="F3056" t="str">
            <v>DISTRITO - 6</v>
          </cell>
          <cell r="G3056" t="str">
            <v>RI-08</v>
          </cell>
          <cell r="H3056">
            <v>155120</v>
          </cell>
          <cell r="I3056">
            <v>15890</v>
          </cell>
          <cell r="J3056">
            <v>139230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2</v>
          </cell>
          <cell r="R3056" t="str">
            <v>OBRAS Y MEDIO AMBIENTE</v>
          </cell>
          <cell r="S3056">
            <v>18</v>
          </cell>
          <cell r="T3056" t="str">
            <v>CONSTRUCCION Y MANTENIMIENTO DE CAMINOS VECINALES</v>
          </cell>
          <cell r="U3056">
            <v>1</v>
          </cell>
          <cell r="V3056" t="str">
            <v>NUEVOS - 2008</v>
          </cell>
          <cell r="W3056">
            <v>3675</v>
          </cell>
        </row>
        <row r="3057">
          <cell r="B3057" t="str">
            <v>B05-18976-00000</v>
          </cell>
          <cell r="C3057" t="str">
            <v>DOTACION MATERIALES DE CONSTRUCCION PARA ENLOSETADO DE LA CALLE SAN SALVADOR (ENTRE AV. ECUADOR Y AV. HUAYNA POTOSI)</v>
          </cell>
          <cell r="D3057" t="str">
            <v>ALTO LIMA 2DA. SECCCIÓN</v>
          </cell>
          <cell r="E3057">
            <v>6</v>
          </cell>
          <cell r="F3057" t="str">
            <v>DISTRITO - 6</v>
          </cell>
          <cell r="G3057" t="str">
            <v>RI-08</v>
          </cell>
          <cell r="H3057">
            <v>133560</v>
          </cell>
          <cell r="I3057">
            <v>133560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2</v>
          </cell>
          <cell r="R3057" t="str">
            <v>OBRAS Y MEDIO AMBIENTE</v>
          </cell>
          <cell r="S3057">
            <v>18</v>
          </cell>
          <cell r="T3057" t="str">
            <v>CONSTRUCCION Y MANTENIMIENTO DE CAMINOS VECINALES</v>
          </cell>
          <cell r="U3057">
            <v>1</v>
          </cell>
          <cell r="V3057" t="str">
            <v>NUEVOS - 2008</v>
          </cell>
          <cell r="W3057">
            <v>3676</v>
          </cell>
        </row>
        <row r="3058">
          <cell r="B3058" t="str">
            <v>B05-18979-00000</v>
          </cell>
          <cell r="C3058" t="str">
            <v>DOTACION MATERIALES DE CONSTRUCCION PARA ENLOSETADO DE LA CALLE TUCUMAN (ENTRE AV. HUAYNA POTOSI Y CALLE SAN JOSE)</v>
          </cell>
          <cell r="D3058" t="str">
            <v>ALTO LIMA 2DA. SECCCIÓN</v>
          </cell>
          <cell r="E3058">
            <v>6</v>
          </cell>
          <cell r="F3058" t="str">
            <v>DISTRITO - 6</v>
          </cell>
          <cell r="G3058" t="str">
            <v>RI-08</v>
          </cell>
          <cell r="H3058">
            <v>72800</v>
          </cell>
          <cell r="I3058">
            <v>72800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2</v>
          </cell>
          <cell r="R3058" t="str">
            <v>OBRAS Y MEDIO AMBIENTE</v>
          </cell>
          <cell r="S3058">
            <v>18</v>
          </cell>
          <cell r="T3058" t="str">
            <v>CONSTRUCCION Y MANTENIMIENTO DE CAMINOS VECINALES</v>
          </cell>
          <cell r="U3058">
            <v>1</v>
          </cell>
          <cell r="V3058" t="str">
            <v>NUEVOS - 2008</v>
          </cell>
          <cell r="W3058">
            <v>3677</v>
          </cell>
        </row>
        <row r="3059">
          <cell r="B3059" t="str">
            <v>B05-19036-00000</v>
          </cell>
          <cell r="C3059" t="str">
            <v>ENLOSETADO  DE LA AV. BRASIL (ENTRE AV. A. CASTILLO Y CALLE SAN SALVADOR)</v>
          </cell>
          <cell r="D3059" t="str">
            <v>ALTO LIMA 2DA. SECCCIÓN</v>
          </cell>
          <cell r="E3059">
            <v>6</v>
          </cell>
          <cell r="F3059" t="str">
            <v>DISTRITO - 6</v>
          </cell>
          <cell r="G3059" t="str">
            <v>RI-08</v>
          </cell>
          <cell r="H3059">
            <v>103383</v>
          </cell>
          <cell r="I3059">
            <v>12155</v>
          </cell>
          <cell r="J3059">
            <v>0</v>
          </cell>
          <cell r="K3059">
            <v>91228</v>
          </cell>
          <cell r="L3059">
            <v>0</v>
          </cell>
          <cell r="M3059">
            <v>0</v>
          </cell>
          <cell r="N3059">
            <v>91228</v>
          </cell>
          <cell r="O3059">
            <v>0</v>
          </cell>
          <cell r="P3059">
            <v>0</v>
          </cell>
          <cell r="Q3059">
            <v>2</v>
          </cell>
          <cell r="R3059" t="str">
            <v>OBRAS Y MEDIO AMBIENTE</v>
          </cell>
          <cell r="S3059">
            <v>18</v>
          </cell>
          <cell r="T3059" t="str">
            <v>CONSTRUCCION Y MANTENIMIENTO DE CAMINOS VECINALES</v>
          </cell>
          <cell r="U3059">
            <v>1</v>
          </cell>
          <cell r="V3059" t="str">
            <v>NUEVOS - 2008</v>
          </cell>
          <cell r="W3059">
            <v>3678</v>
          </cell>
        </row>
        <row r="3060">
          <cell r="B3060" t="str">
            <v>B05-19369-00000</v>
          </cell>
          <cell r="C3060" t="str">
            <v>PAVIMENTADO  AV. PANAMA (ESTUDIOS DE PRE INVERSION)</v>
          </cell>
          <cell r="D3060" t="str">
            <v>ALTO LIMA 2DA. SECCCIÓN</v>
          </cell>
          <cell r="E3060">
            <v>6</v>
          </cell>
          <cell r="F3060" t="str">
            <v>DISTRITO - 6</v>
          </cell>
          <cell r="G3060" t="str">
            <v>RI-08</v>
          </cell>
          <cell r="H3060">
            <v>20000</v>
          </cell>
          <cell r="I3060">
            <v>20000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2</v>
          </cell>
          <cell r="R3060" t="str">
            <v>OBRAS Y MEDIO AMBIENTE</v>
          </cell>
          <cell r="S3060">
            <v>18</v>
          </cell>
          <cell r="T3060" t="str">
            <v>CONSTRUCCION Y MANTENIMIENTO DE CAMINOS VECINALES</v>
          </cell>
          <cell r="U3060">
            <v>1</v>
          </cell>
          <cell r="V3060" t="str">
            <v>NUEVOS - 2008</v>
          </cell>
          <cell r="W3060">
            <v>3679</v>
          </cell>
        </row>
        <row r="3061">
          <cell r="B3061" t="str">
            <v/>
          </cell>
          <cell r="C3061" t="str">
            <v xml:space="preserve">MANTENIMIENTO DE ALUMBRADO PUBLICO ALTO LIMA 2da SECCION </v>
          </cell>
          <cell r="D3061" t="str">
            <v>ALTO LIMA 2DA. SECCCIÓN</v>
          </cell>
          <cell r="E3061">
            <v>6</v>
          </cell>
          <cell r="F3061" t="str">
            <v>DISTRITO - 6</v>
          </cell>
          <cell r="G3061" t="str">
            <v>RI-08</v>
          </cell>
          <cell r="H3061">
            <v>15560</v>
          </cell>
          <cell r="I3061">
            <v>15560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2</v>
          </cell>
          <cell r="R3061" t="str">
            <v>OBRAS Y MEDIO AMBIENTE</v>
          </cell>
          <cell r="S3061">
            <v>17</v>
          </cell>
          <cell r="T3061" t="str">
            <v>ALUMBRADO PUBLICO</v>
          </cell>
          <cell r="U3061">
            <v>1</v>
          </cell>
          <cell r="V3061" t="str">
            <v>NUEVOS - 2008</v>
          </cell>
          <cell r="W3061">
            <v>3680</v>
          </cell>
        </row>
        <row r="3062">
          <cell r="B3062" t="str">
            <v>B05-19443-00000</v>
          </cell>
          <cell r="C3062" t="str">
            <v xml:space="preserve">REFACCION Y BACHEOS DE DIFERENTES CALLES </v>
          </cell>
          <cell r="D3062" t="str">
            <v>ALTO LIMA 2DA. SECCCIÓN</v>
          </cell>
          <cell r="E3062">
            <v>6</v>
          </cell>
          <cell r="F3062" t="str">
            <v>DISTRITO - 6</v>
          </cell>
          <cell r="G3062" t="str">
            <v>RI-08</v>
          </cell>
          <cell r="H3062">
            <v>10000</v>
          </cell>
          <cell r="I3062">
            <v>10000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2</v>
          </cell>
          <cell r="R3062" t="str">
            <v>OBRAS Y MEDIO AMBIENTE</v>
          </cell>
          <cell r="S3062">
            <v>18</v>
          </cell>
          <cell r="T3062" t="str">
            <v>CONSTRUCCION Y MANTENIMIENTO DE CAMINOS VECINALES</v>
          </cell>
          <cell r="U3062">
            <v>1</v>
          </cell>
          <cell r="V3062" t="str">
            <v>NUEVOS - 2008</v>
          </cell>
          <cell r="W3062">
            <v>3681</v>
          </cell>
        </row>
        <row r="3063">
          <cell r="B3063" t="str">
            <v/>
          </cell>
          <cell r="C3063" t="str">
            <v>ALQUILER DE MAQUINARIA  PESADA PARA CORTE DE TIERRA</v>
          </cell>
          <cell r="D3063" t="str">
            <v>ALTO LIMA 3RA. SECCION  CENTRAL</v>
          </cell>
          <cell r="E3063">
            <v>6</v>
          </cell>
          <cell r="F3063" t="str">
            <v>DISTRITO - 6</v>
          </cell>
          <cell r="G3063" t="str">
            <v>RI-08</v>
          </cell>
          <cell r="H3063">
            <v>17000</v>
          </cell>
          <cell r="I3063">
            <v>15160</v>
          </cell>
          <cell r="J3063">
            <v>1840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2</v>
          </cell>
          <cell r="R3063" t="str">
            <v>OBRAS Y MEDIO AMBIENTE</v>
          </cell>
          <cell r="S3063">
            <v>18</v>
          </cell>
          <cell r="T3063" t="str">
            <v>CONSTRUCCION Y MANTENIMIENTO DE CAMINOS VECINALES</v>
          </cell>
          <cell r="U3063">
            <v>1</v>
          </cell>
          <cell r="V3063" t="str">
            <v>NUEVOS - 2008</v>
          </cell>
          <cell r="W3063">
            <v>3682</v>
          </cell>
        </row>
        <row r="3064">
          <cell r="B3064" t="str">
            <v/>
          </cell>
          <cell r="C3064" t="str">
            <v>ALQUILER MAQUINARIA PESADA</v>
          </cell>
          <cell r="D3064" t="str">
            <v>ALTO LIMA 3RA. SECCION  CENTRAL</v>
          </cell>
          <cell r="E3064">
            <v>6</v>
          </cell>
          <cell r="F3064" t="str">
            <v>DISTRITO - 6</v>
          </cell>
          <cell r="G3064" t="str">
            <v>RI-08</v>
          </cell>
          <cell r="H3064">
            <v>5260</v>
          </cell>
          <cell r="I3064">
            <v>0</v>
          </cell>
          <cell r="J3064">
            <v>5260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2</v>
          </cell>
          <cell r="R3064" t="str">
            <v>OBRAS Y MEDIO AMBIENTE</v>
          </cell>
          <cell r="S3064">
            <v>18</v>
          </cell>
          <cell r="T3064" t="str">
            <v>CONSTRUCCION Y MANTENIMIENTO DE CAMINOS VECINALES</v>
          </cell>
          <cell r="U3064">
            <v>1</v>
          </cell>
          <cell r="V3064" t="str">
            <v>NUEVOS - 2008</v>
          </cell>
          <cell r="W3064">
            <v>3683</v>
          </cell>
        </row>
        <row r="3065">
          <cell r="B3065" t="str">
            <v>B05-18723-00000</v>
          </cell>
          <cell r="C3065" t="str">
            <v>DOTACION DE LUMINARIAS PARA ALUMBRADO PUBLICO ALTO LIMA 3ra SECCION CENTRAL</v>
          </cell>
          <cell r="D3065" t="str">
            <v>ALTO LIMA 3RA. SECCION  CENTRAL</v>
          </cell>
          <cell r="E3065">
            <v>6</v>
          </cell>
          <cell r="F3065" t="str">
            <v>DISTRITO - 6</v>
          </cell>
          <cell r="G3065" t="str">
            <v>RI-08</v>
          </cell>
          <cell r="H3065">
            <v>25000</v>
          </cell>
          <cell r="I3065">
            <v>25000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2</v>
          </cell>
          <cell r="R3065" t="str">
            <v>OBRAS Y MEDIO AMBIENTE</v>
          </cell>
          <cell r="S3065">
            <v>17</v>
          </cell>
          <cell r="T3065" t="str">
            <v>ALUMBRADO PUBLICO</v>
          </cell>
          <cell r="U3065">
            <v>1</v>
          </cell>
          <cell r="V3065" t="str">
            <v>NUEVOS - 2008</v>
          </cell>
          <cell r="W3065">
            <v>3684</v>
          </cell>
        </row>
        <row r="3066">
          <cell r="B3066" t="str">
            <v>B05-18953-00000</v>
          </cell>
          <cell r="C3066" t="str">
            <v>DOTACION MATERIALES DE CONSTRUCCION PARA ENLOSETADO CALLE INGAVI (ENTRE AV. 7 Y AV. 8)</v>
          </cell>
          <cell r="D3066" t="str">
            <v>ALTO LIMA 3RA. SECCION  CENTRAL</v>
          </cell>
          <cell r="E3066">
            <v>6</v>
          </cell>
          <cell r="F3066" t="str">
            <v>DISTRITO - 6</v>
          </cell>
          <cell r="G3066" t="str">
            <v>RI-08</v>
          </cell>
          <cell r="H3066">
            <v>59050</v>
          </cell>
          <cell r="I3066">
            <v>51550</v>
          </cell>
          <cell r="J3066">
            <v>7500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2</v>
          </cell>
          <cell r="R3066" t="str">
            <v>OBRAS Y MEDIO AMBIENTE</v>
          </cell>
          <cell r="S3066">
            <v>18</v>
          </cell>
          <cell r="T3066" t="str">
            <v>CONSTRUCCION Y MANTENIMIENTO DE CAMINOS VECINALES</v>
          </cell>
          <cell r="U3066">
            <v>1</v>
          </cell>
          <cell r="V3066" t="str">
            <v>NUEVOS - 2008</v>
          </cell>
          <cell r="W3066">
            <v>3685</v>
          </cell>
        </row>
        <row r="3067">
          <cell r="B3067" t="str">
            <v>B05-18956-00000</v>
          </cell>
          <cell r="C3067" t="str">
            <v>DOTACION MATERIALES DE CONSTRUCCION PARA ENLOSETADO DE LA AV. 9 (ENTRE LA CALLE SORATA Y SAN SALVADOR)</v>
          </cell>
          <cell r="D3067" t="str">
            <v>ALTO LIMA 3RA. SECCION  CENTRAL</v>
          </cell>
          <cell r="E3067">
            <v>6</v>
          </cell>
          <cell r="F3067" t="str">
            <v>DISTRITO - 6</v>
          </cell>
          <cell r="G3067" t="str">
            <v>RI-08</v>
          </cell>
          <cell r="H3067">
            <v>42900</v>
          </cell>
          <cell r="I3067">
            <v>0</v>
          </cell>
          <cell r="J3067">
            <v>42900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</v>
          </cell>
          <cell r="R3067" t="str">
            <v>OBRAS Y MEDIO AMBIENTE</v>
          </cell>
          <cell r="S3067">
            <v>18</v>
          </cell>
          <cell r="T3067" t="str">
            <v>CONSTRUCCION Y MANTENIMIENTO DE CAMINOS VECINALES</v>
          </cell>
          <cell r="U3067">
            <v>1</v>
          </cell>
          <cell r="V3067" t="str">
            <v>NUEVOS - 2008</v>
          </cell>
          <cell r="W3067">
            <v>3686</v>
          </cell>
        </row>
        <row r="3068">
          <cell r="B3068" t="str">
            <v>B05-18957-00000</v>
          </cell>
          <cell r="C3068" t="str">
            <v>DOTACION MATERIALES DE CONSTRUCCION PARA ENLOSETADO DE LA AV. SAN SALVADOR (ENTRE AV. 9 Y AV. 8)</v>
          </cell>
          <cell r="D3068" t="str">
            <v>ALTO LIMA 3RA. SECCION  CENTRAL</v>
          </cell>
          <cell r="E3068">
            <v>6</v>
          </cell>
          <cell r="F3068" t="str">
            <v>DISTRITO - 6</v>
          </cell>
          <cell r="G3068" t="str">
            <v>RI-08</v>
          </cell>
          <cell r="H3068">
            <v>70700</v>
          </cell>
          <cell r="I3068">
            <v>70700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2</v>
          </cell>
          <cell r="R3068" t="str">
            <v>OBRAS Y MEDIO AMBIENTE</v>
          </cell>
          <cell r="S3068">
            <v>18</v>
          </cell>
          <cell r="T3068" t="str">
            <v>CONSTRUCCION Y MANTENIMIENTO DE CAMINOS VECINALES</v>
          </cell>
          <cell r="U3068">
            <v>1</v>
          </cell>
          <cell r="V3068" t="str">
            <v>NUEVOS - 2008</v>
          </cell>
          <cell r="W3068">
            <v>3687</v>
          </cell>
        </row>
        <row r="3069">
          <cell r="B3069" t="str">
            <v>B05-18967-00000</v>
          </cell>
          <cell r="C3069" t="str">
            <v>DOTACION MATERIALES DE CONSTRUCCION PARA ENLOSETADO DE LA CALLE COPACABANA (ENTRE AV.9 Y AV.8)</v>
          </cell>
          <cell r="D3069" t="str">
            <v>ALTO LIMA 3RA. SECCION  CENTRAL</v>
          </cell>
          <cell r="E3069">
            <v>6</v>
          </cell>
          <cell r="F3069" t="str">
            <v>DISTRITO - 6</v>
          </cell>
          <cell r="G3069" t="str">
            <v>RI-08</v>
          </cell>
          <cell r="H3069">
            <v>56900</v>
          </cell>
          <cell r="I3069">
            <v>56900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2</v>
          </cell>
          <cell r="R3069" t="str">
            <v>OBRAS Y MEDIO AMBIENTE</v>
          </cell>
          <cell r="S3069">
            <v>18</v>
          </cell>
          <cell r="T3069" t="str">
            <v>CONSTRUCCION Y MANTENIMIENTO DE CAMINOS VECINALES</v>
          </cell>
          <cell r="U3069">
            <v>1</v>
          </cell>
          <cell r="V3069" t="str">
            <v>NUEVOS - 2008</v>
          </cell>
          <cell r="W3069">
            <v>3688</v>
          </cell>
        </row>
        <row r="3070">
          <cell r="B3070" t="str">
            <v>B05-18977-00000</v>
          </cell>
          <cell r="C3070" t="str">
            <v>DOTACION MATERIALES DE CONSTRUCCION PARA ENLOSETADO DE LA CALLE SORATA (ENTRE AV. 7 Y  AV. 8)</v>
          </cell>
          <cell r="D3070" t="str">
            <v>ALTO LIMA 3RA. SECCION  CENTRAL</v>
          </cell>
          <cell r="E3070">
            <v>6</v>
          </cell>
          <cell r="F3070" t="str">
            <v>DISTRITO - 6</v>
          </cell>
          <cell r="G3070" t="str">
            <v>RI-08</v>
          </cell>
          <cell r="H3070">
            <v>56300</v>
          </cell>
          <cell r="I3070">
            <v>56300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2</v>
          </cell>
          <cell r="R3070" t="str">
            <v>OBRAS Y MEDIO AMBIENTE</v>
          </cell>
          <cell r="S3070">
            <v>18</v>
          </cell>
          <cell r="T3070" t="str">
            <v>CONSTRUCCION Y MANTENIMIENTO DE CAMINOS VECINALES</v>
          </cell>
          <cell r="U3070">
            <v>1</v>
          </cell>
          <cell r="V3070" t="str">
            <v>NUEVOS - 2008</v>
          </cell>
          <cell r="W3070">
            <v>3689</v>
          </cell>
        </row>
        <row r="3071">
          <cell r="B3071" t="str">
            <v>B05-18978-00000</v>
          </cell>
          <cell r="C3071" t="str">
            <v>DOTACION MATERIALES DE CONSTRUCCION PARA ENLOSETADO DE LA CALLE SUCRE (ENTRE AV. 10  Y  AV. 8)</v>
          </cell>
          <cell r="D3071" t="str">
            <v>ALTO LIMA 3RA. SECCION  CENTRAL</v>
          </cell>
          <cell r="E3071">
            <v>6</v>
          </cell>
          <cell r="F3071" t="str">
            <v>DISTRITO - 6</v>
          </cell>
          <cell r="G3071" t="str">
            <v>RI-08</v>
          </cell>
          <cell r="H3071">
            <v>113400</v>
          </cell>
          <cell r="I3071">
            <v>113400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2</v>
          </cell>
          <cell r="R3071" t="str">
            <v>OBRAS Y MEDIO AMBIENTE</v>
          </cell>
          <cell r="S3071">
            <v>18</v>
          </cell>
          <cell r="T3071" t="str">
            <v>CONSTRUCCION Y MANTENIMIENTO DE CAMINOS VECINALES</v>
          </cell>
          <cell r="U3071">
            <v>1</v>
          </cell>
          <cell r="V3071" t="str">
            <v>NUEVOS - 2008</v>
          </cell>
          <cell r="W3071">
            <v>3690</v>
          </cell>
        </row>
        <row r="3072">
          <cell r="B3072" t="str">
            <v>B05-19439-00000</v>
          </cell>
          <cell r="C3072" t="str">
            <v xml:space="preserve">REFACCION SEDE SOCIAL </v>
          </cell>
          <cell r="D3072" t="str">
            <v>ALTO LIMA 3RA. SECCION  CENTRAL</v>
          </cell>
          <cell r="E3072">
            <v>6</v>
          </cell>
          <cell r="F3072" t="str">
            <v>DISTRITO - 6</v>
          </cell>
          <cell r="G3072" t="str">
            <v>RI-08</v>
          </cell>
          <cell r="H3072">
            <v>100000</v>
          </cell>
          <cell r="I3072">
            <v>0</v>
          </cell>
          <cell r="J3072">
            <v>100000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2</v>
          </cell>
          <cell r="R3072" t="str">
            <v>OBRAS Y MEDIO AMBIENTE</v>
          </cell>
          <cell r="S3072">
            <v>12</v>
          </cell>
          <cell r="T3072" t="str">
            <v>INFRAESTRUCTURA URBANA Y RURAL</v>
          </cell>
          <cell r="U3072">
            <v>1</v>
          </cell>
          <cell r="V3072" t="str">
            <v>NUEVOS - 2008</v>
          </cell>
          <cell r="W3072">
            <v>3691</v>
          </cell>
        </row>
        <row r="3073">
          <cell r="B3073" t="str">
            <v>B05-18112-00000</v>
          </cell>
          <cell r="C3073" t="str">
            <v>DOTACION MATERIALES DE CONSTRUCCION PARA ENLOSETADO CALLE AYACUCHO (ENTRE AV. 6 Y AV. 7)</v>
          </cell>
          <cell r="D3073" t="str">
            <v>ALTO LIMA 3RA. SECCION  NORTE</v>
          </cell>
          <cell r="E3073">
            <v>6</v>
          </cell>
          <cell r="F3073" t="str">
            <v>DISTRITO - 6</v>
          </cell>
          <cell r="G3073" t="str">
            <v>RI-08</v>
          </cell>
          <cell r="H3073">
            <v>100000</v>
          </cell>
          <cell r="I3073">
            <v>0</v>
          </cell>
          <cell r="J3073">
            <v>100000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2</v>
          </cell>
          <cell r="R3073" t="str">
            <v>OBRAS Y MEDIO AMBIENTE</v>
          </cell>
          <cell r="S3073">
            <v>18</v>
          </cell>
          <cell r="T3073" t="str">
            <v>CONSTRUCCION Y MANTENIMIENTO DE CAMINOS VECINALES</v>
          </cell>
          <cell r="U3073">
            <v>1</v>
          </cell>
          <cell r="V3073" t="str">
            <v>NUEVOS - 2008</v>
          </cell>
          <cell r="W3073">
            <v>3692</v>
          </cell>
        </row>
        <row r="3074">
          <cell r="B3074" t="str">
            <v>B05-18423-00000</v>
          </cell>
          <cell r="C3074" t="str">
            <v>CONSTRUCCION MODULO POLICIAL</v>
          </cell>
          <cell r="D3074" t="str">
            <v>ALTO LIMA 3RA. SECCION  NORTE</v>
          </cell>
          <cell r="E3074">
            <v>6</v>
          </cell>
          <cell r="F3074" t="str">
            <v>DISTRITO - 6</v>
          </cell>
          <cell r="G3074" t="str">
            <v>RI-08</v>
          </cell>
          <cell r="H3074">
            <v>60000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60000</v>
          </cell>
          <cell r="P3074">
            <v>0</v>
          </cell>
          <cell r="Q3074">
            <v>2</v>
          </cell>
          <cell r="R3074" t="str">
            <v>OBRAS Y MEDIO AMBIENTE</v>
          </cell>
          <cell r="S3074">
            <v>6</v>
          </cell>
          <cell r="T3074" t="str">
            <v>SERVICIOS DE SEGURIDAD CIUDADANA</v>
          </cell>
          <cell r="U3074">
            <v>1</v>
          </cell>
          <cell r="V3074" t="str">
            <v>NUEVOS - 2008</v>
          </cell>
          <cell r="W3074">
            <v>3693</v>
          </cell>
        </row>
        <row r="3075">
          <cell r="B3075" t="str">
            <v>B05-18476-00000</v>
          </cell>
          <cell r="C3075" t="str">
            <v>CONSTRUCCION PLAZA VILLA VICTORIA (ESTUDIOS DE PRE INVERSION)</v>
          </cell>
          <cell r="D3075" t="str">
            <v>ALTO LIMA 3RA. SECCION  NORTE</v>
          </cell>
          <cell r="E3075">
            <v>6</v>
          </cell>
          <cell r="F3075" t="str">
            <v>DISTRITO - 6</v>
          </cell>
          <cell r="G3075" t="str">
            <v>RI-08</v>
          </cell>
          <cell r="H3075">
            <v>60000</v>
          </cell>
          <cell r="I3075">
            <v>60000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2</v>
          </cell>
          <cell r="R3075" t="str">
            <v>OBRAS Y MEDIO AMBIENTE</v>
          </cell>
          <cell r="S3075">
            <v>12</v>
          </cell>
          <cell r="T3075" t="str">
            <v>INFRAESTRUCTURA URBANA Y RURAL</v>
          </cell>
          <cell r="U3075">
            <v>1</v>
          </cell>
          <cell r="V3075" t="str">
            <v>NUEVOS - 2008</v>
          </cell>
          <cell r="W3075">
            <v>3694</v>
          </cell>
        </row>
        <row r="3076">
          <cell r="B3076" t="str">
            <v>B05-18690-00000</v>
          </cell>
          <cell r="C3076" t="str">
            <v xml:space="preserve">DOTACION DE LUMINARIAS  </v>
          </cell>
          <cell r="D3076" t="str">
            <v>ALTO LIMA 3RA. SECCION  NORTE</v>
          </cell>
          <cell r="E3076">
            <v>6</v>
          </cell>
          <cell r="F3076" t="str">
            <v>DISTRITO - 6</v>
          </cell>
          <cell r="G3076" t="str">
            <v>RI-08</v>
          </cell>
          <cell r="H3076">
            <v>19415</v>
          </cell>
          <cell r="I3076">
            <v>19415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2</v>
          </cell>
          <cell r="R3076" t="str">
            <v>OBRAS Y MEDIO AMBIENTE</v>
          </cell>
          <cell r="S3076">
            <v>17</v>
          </cell>
          <cell r="T3076" t="str">
            <v>ALUMBRADO PUBLICO</v>
          </cell>
          <cell r="U3076">
            <v>1</v>
          </cell>
          <cell r="V3076" t="str">
            <v>NUEVOS - 2008</v>
          </cell>
          <cell r="W3076">
            <v>3695</v>
          </cell>
        </row>
        <row r="3077">
          <cell r="B3077" t="str">
            <v>B05-18931-00000</v>
          </cell>
          <cell r="C3077" t="str">
            <v>DOTACION MATERIALES DE CONSTRUCCION  PARA ENLOSETADO DE LA CALLE AYACUCHO (ENTRE AV. 6 Y ECUADOR)</v>
          </cell>
          <cell r="D3077" t="str">
            <v>ALTO LIMA 3RA. SECCION  NORTE</v>
          </cell>
          <cell r="E3077">
            <v>6</v>
          </cell>
          <cell r="F3077" t="str">
            <v>DISTRITO - 6</v>
          </cell>
          <cell r="G3077" t="str">
            <v>RI-08</v>
          </cell>
          <cell r="H3077">
            <v>57881</v>
          </cell>
          <cell r="I3077">
            <v>57881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2</v>
          </cell>
          <cell r="R3077" t="str">
            <v>OBRAS Y MEDIO AMBIENTE</v>
          </cell>
          <cell r="S3077">
            <v>18</v>
          </cell>
          <cell r="T3077" t="str">
            <v>CONSTRUCCION Y MANTENIMIENTO DE CAMINOS VECINALES</v>
          </cell>
          <cell r="U3077">
            <v>1</v>
          </cell>
          <cell r="V3077" t="str">
            <v>NUEVOS - 2008</v>
          </cell>
          <cell r="W3077">
            <v>3696</v>
          </cell>
        </row>
        <row r="3078">
          <cell r="B3078" t="str">
            <v>B05-18966-00000</v>
          </cell>
          <cell r="C3078" t="str">
            <v>DOTACION MATERIALES DE CONSTRUCCION PARA ENLOSETADO DE LA CALLE COCHABAMBA (ENTRE AV. 7 Y SANTA VERA CRUZ)</v>
          </cell>
          <cell r="D3078" t="str">
            <v>ALTO LIMA 3RA. SECCION  NORTE</v>
          </cell>
          <cell r="E3078">
            <v>6</v>
          </cell>
          <cell r="F3078" t="str">
            <v>DISTRITO - 6</v>
          </cell>
          <cell r="G3078" t="str">
            <v>RI-08</v>
          </cell>
          <cell r="H3078">
            <v>83300</v>
          </cell>
          <cell r="I3078">
            <v>83300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2</v>
          </cell>
          <cell r="R3078" t="str">
            <v>OBRAS Y MEDIO AMBIENTE</v>
          </cell>
          <cell r="S3078">
            <v>18</v>
          </cell>
          <cell r="T3078" t="str">
            <v>CONSTRUCCION Y MANTENIMIENTO DE CAMINOS VECINALES</v>
          </cell>
          <cell r="U3078">
            <v>1</v>
          </cell>
          <cell r="V3078" t="str">
            <v>NUEVOS - 2008</v>
          </cell>
          <cell r="W3078">
            <v>3697</v>
          </cell>
        </row>
        <row r="3079">
          <cell r="B3079" t="str">
            <v/>
          </cell>
          <cell r="C3079" t="str">
            <v>ALQUILER DE MAQUINARIA PESADA</v>
          </cell>
          <cell r="D3079" t="str">
            <v>ALTO LIMA 3RA. SECCION SECTOR SUD</v>
          </cell>
          <cell r="E3079">
            <v>6</v>
          </cell>
          <cell r="F3079" t="str">
            <v>DISTRITO - 6</v>
          </cell>
          <cell r="G3079" t="str">
            <v>RI-08</v>
          </cell>
          <cell r="H3079">
            <v>30000</v>
          </cell>
          <cell r="I3079">
            <v>30000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2</v>
          </cell>
          <cell r="R3079" t="str">
            <v>OBRAS Y MEDIO AMBIENTE</v>
          </cell>
          <cell r="S3079">
            <v>18</v>
          </cell>
          <cell r="T3079" t="str">
            <v>CONSTRUCCION Y MANTENIMIENTO DE CAMINOS VECINALES</v>
          </cell>
          <cell r="U3079">
            <v>1</v>
          </cell>
          <cell r="V3079" t="str">
            <v>NUEVOS - 2008</v>
          </cell>
          <cell r="W3079">
            <v>3698</v>
          </cell>
        </row>
        <row r="3080">
          <cell r="B3080" t="str">
            <v>B05-18545-00000</v>
          </cell>
          <cell r="C3080" t="str">
            <v>DOTACION MATERIALES DE CONSTRUCCION PARA ENLOSETADO DE LA AV. 10</v>
          </cell>
          <cell r="D3080" t="str">
            <v>ALTO LIMA 3RA. SECCION SECTOR SUD</v>
          </cell>
          <cell r="E3080">
            <v>6</v>
          </cell>
          <cell r="F3080" t="str">
            <v>DISTRITO - 6</v>
          </cell>
          <cell r="G3080" t="str">
            <v>RI-08</v>
          </cell>
          <cell r="H3080">
            <v>150000</v>
          </cell>
          <cell r="I3080">
            <v>0</v>
          </cell>
          <cell r="J3080">
            <v>150000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2</v>
          </cell>
          <cell r="R3080" t="str">
            <v>OBRAS Y MEDIO AMBIENTE</v>
          </cell>
          <cell r="S3080">
            <v>18</v>
          </cell>
          <cell r="T3080" t="str">
            <v>CONSTRUCCION Y MANTENIMIENTO DE CAMINOS VECINALES</v>
          </cell>
          <cell r="U3080">
            <v>1</v>
          </cell>
          <cell r="V3080" t="str">
            <v>NUEVOS - 2008</v>
          </cell>
          <cell r="W3080">
            <v>3699</v>
          </cell>
        </row>
        <row r="3081">
          <cell r="B3081" t="str">
            <v>B05-18548-00000</v>
          </cell>
          <cell r="C3081" t="str">
            <v>DOTACION MATERIALES DE CONSTRUCCION PARA ENLOSETADO DE LA CALLE 3 (ENTRE AV. 11 Y 10)</v>
          </cell>
          <cell r="D3081" t="str">
            <v>ALTO LIMA 3RA. SECCION SECTOR SUD</v>
          </cell>
          <cell r="E3081">
            <v>6</v>
          </cell>
          <cell r="F3081" t="str">
            <v>DISTRITO - 6</v>
          </cell>
          <cell r="G3081" t="str">
            <v>RI-08</v>
          </cell>
          <cell r="H3081">
            <v>67595</v>
          </cell>
          <cell r="I3081">
            <v>67595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2</v>
          </cell>
          <cell r="R3081" t="str">
            <v>OBRAS Y MEDIO AMBIENTE</v>
          </cell>
          <cell r="S3081">
            <v>18</v>
          </cell>
          <cell r="T3081" t="str">
            <v>CONSTRUCCION Y MANTENIMIENTO DE CAMINOS VECINALES</v>
          </cell>
          <cell r="U3081">
            <v>1</v>
          </cell>
          <cell r="V3081" t="str">
            <v>NUEVOS - 2008</v>
          </cell>
          <cell r="W3081">
            <v>3700</v>
          </cell>
        </row>
        <row r="3082">
          <cell r="B3082" t="str">
            <v>B05-18950-00000</v>
          </cell>
          <cell r="C3082" t="str">
            <v>DOTACION MATERIALES DE CONSTRUCCION PARA ENLOSETADO  DE LA AV. 9 (ENTRE CALLE 3 Y 1)</v>
          </cell>
          <cell r="D3082" t="str">
            <v>ALTO LIMA 3RA. SECCION SECTOR SUD</v>
          </cell>
          <cell r="E3082">
            <v>6</v>
          </cell>
          <cell r="F3082" t="str">
            <v>DISTRITO - 6</v>
          </cell>
          <cell r="G3082" t="str">
            <v>RI-08</v>
          </cell>
          <cell r="H3082">
            <v>93800</v>
          </cell>
          <cell r="I3082">
            <v>93800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2</v>
          </cell>
          <cell r="R3082" t="str">
            <v>OBRAS Y MEDIO AMBIENTE</v>
          </cell>
          <cell r="S3082">
            <v>18</v>
          </cell>
          <cell r="T3082" t="str">
            <v>CONSTRUCCION Y MANTENIMIENTO DE CAMINOS VECINALES</v>
          </cell>
          <cell r="U3082">
            <v>1</v>
          </cell>
          <cell r="V3082" t="str">
            <v>NUEVOS - 2008</v>
          </cell>
          <cell r="W3082">
            <v>3701</v>
          </cell>
        </row>
        <row r="3083">
          <cell r="B3083" t="str">
            <v>B05-18952-00000</v>
          </cell>
          <cell r="C3083" t="str">
            <v>DOTACION MATERIALES DE CONSTRUCCION PARA ENLOSETADO AV. 11 (ENTRE CALLE SERAPIO CAMACHO Y CALLE ROCALLADO)</v>
          </cell>
          <cell r="D3083" t="str">
            <v>ALTO LIMA 3RA. SECCION SECTOR SUD</v>
          </cell>
          <cell r="E3083">
            <v>6</v>
          </cell>
          <cell r="F3083" t="str">
            <v>DISTRITO - 6</v>
          </cell>
          <cell r="G3083" t="str">
            <v>RI-08</v>
          </cell>
          <cell r="H3083">
            <v>49745</v>
          </cell>
          <cell r="I3083">
            <v>49745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2</v>
          </cell>
          <cell r="R3083" t="str">
            <v>OBRAS Y MEDIO AMBIENTE</v>
          </cell>
          <cell r="S3083">
            <v>18</v>
          </cell>
          <cell r="T3083" t="str">
            <v>CONSTRUCCION Y MANTENIMIENTO DE CAMINOS VECINALES</v>
          </cell>
          <cell r="U3083">
            <v>1</v>
          </cell>
          <cell r="V3083" t="str">
            <v>NUEVOS - 2008</v>
          </cell>
          <cell r="W3083">
            <v>3702</v>
          </cell>
        </row>
        <row r="3084">
          <cell r="B3084" t="str">
            <v>B05-18960-00000</v>
          </cell>
          <cell r="C3084" t="str">
            <v>DOTACION MATERIALES DE CONSTRUCCION PARA ENLOSETADO DE LA CALLE "C" (ENTRE AV. SUCRE Y AV. 11)</v>
          </cell>
          <cell r="D3084" t="str">
            <v>ALTO LIMA 3RA. SECCION SECTOR SUD</v>
          </cell>
          <cell r="E3084">
            <v>6</v>
          </cell>
          <cell r="F3084" t="str">
            <v>DISTRITO - 6</v>
          </cell>
          <cell r="G3084" t="str">
            <v>RI-08</v>
          </cell>
          <cell r="H3084">
            <v>85800</v>
          </cell>
          <cell r="I3084">
            <v>85800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2</v>
          </cell>
          <cell r="R3084" t="str">
            <v>OBRAS Y MEDIO AMBIENTE</v>
          </cell>
          <cell r="S3084">
            <v>18</v>
          </cell>
          <cell r="T3084" t="str">
            <v>CONSTRUCCION Y MANTENIMIENTO DE CAMINOS VECINALES</v>
          </cell>
          <cell r="U3084">
            <v>1</v>
          </cell>
          <cell r="V3084" t="str">
            <v>NUEVOS - 2008</v>
          </cell>
          <cell r="W3084">
            <v>3703</v>
          </cell>
        </row>
        <row r="3085">
          <cell r="B3085" t="str">
            <v>B05-18972-00000</v>
          </cell>
          <cell r="C3085" t="str">
            <v>DOTACION MATERIALES DE CONSTRUCCION PARA ENLOSETADO DE LA CALLE MARIO CALVO (ENTRE AV. ECUADOR Y AV. 6)</v>
          </cell>
          <cell r="D3085" t="str">
            <v>ALTO LIMA 3RA. SECCION SECTOR SUD</v>
          </cell>
          <cell r="E3085">
            <v>6</v>
          </cell>
          <cell r="F3085" t="str">
            <v>DISTRITO - 6</v>
          </cell>
          <cell r="G3085" t="str">
            <v>RI-08</v>
          </cell>
          <cell r="H3085">
            <v>56168</v>
          </cell>
          <cell r="I3085">
            <v>6168</v>
          </cell>
          <cell r="J3085">
            <v>50000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2</v>
          </cell>
          <cell r="R3085" t="str">
            <v>OBRAS Y MEDIO AMBIENTE</v>
          </cell>
          <cell r="S3085">
            <v>18</v>
          </cell>
          <cell r="T3085" t="str">
            <v>CONSTRUCCION Y MANTENIMIENTO DE CAMINOS VECINALES</v>
          </cell>
          <cell r="U3085">
            <v>1</v>
          </cell>
          <cell r="V3085" t="str">
            <v>NUEVOS - 2008</v>
          </cell>
          <cell r="W3085">
            <v>3704</v>
          </cell>
        </row>
        <row r="3086">
          <cell r="B3086" t="str">
            <v>B05-18973-00000</v>
          </cell>
          <cell r="C3086" t="str">
            <v>DOTACION MATERIALES DE CONSTRUCCION PARA ENLOSETADO DE LA CALLE MONRROY  (ENTRE AV. 11 Y AV. 10)</v>
          </cell>
          <cell r="D3086" t="str">
            <v>ALTO LIMA 3RA. SECCION SECTOR SUD</v>
          </cell>
          <cell r="E3086">
            <v>6</v>
          </cell>
          <cell r="F3086" t="str">
            <v>DISTRITO - 6</v>
          </cell>
          <cell r="G3086" t="str">
            <v>RI-08</v>
          </cell>
          <cell r="H3086">
            <v>55901</v>
          </cell>
          <cell r="I3086">
            <v>55901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2</v>
          </cell>
          <cell r="R3086" t="str">
            <v>OBRAS Y MEDIO AMBIENTE</v>
          </cell>
          <cell r="S3086">
            <v>18</v>
          </cell>
          <cell r="T3086" t="str">
            <v>CONSTRUCCION Y MANTENIMIENTO DE CAMINOS VECINALES</v>
          </cell>
          <cell r="U3086">
            <v>1</v>
          </cell>
          <cell r="V3086" t="str">
            <v>NUEVOS - 2008</v>
          </cell>
          <cell r="W3086">
            <v>3705</v>
          </cell>
        </row>
        <row r="3087">
          <cell r="B3087" t="str">
            <v>B05-19231-00000</v>
          </cell>
          <cell r="C3087" t="str">
            <v>ENLOSETADO DE CALLEJONES (F-1,F-2,E,G-1,G-2, LUIS ESPINAL 1 Y 2, COL. LUIS ESPINAL)</v>
          </cell>
          <cell r="D3087" t="str">
            <v>ALTO VILLA VICTORIA</v>
          </cell>
          <cell r="E3087">
            <v>6</v>
          </cell>
          <cell r="F3087" t="str">
            <v>DISTRITO - 6</v>
          </cell>
          <cell r="G3087" t="str">
            <v>RI-08</v>
          </cell>
          <cell r="H3087">
            <v>139230</v>
          </cell>
          <cell r="I3087">
            <v>0</v>
          </cell>
          <cell r="J3087">
            <v>139230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2</v>
          </cell>
          <cell r="R3087" t="str">
            <v>OBRAS Y MEDIO AMBIENTE</v>
          </cell>
          <cell r="S3087">
            <v>18</v>
          </cell>
          <cell r="T3087" t="str">
            <v>CONSTRUCCION Y MANTENIMIENTO DE CAMINOS VECINALES</v>
          </cell>
          <cell r="U3087">
            <v>1</v>
          </cell>
          <cell r="V3087" t="str">
            <v>NUEVOS - 2008</v>
          </cell>
          <cell r="W3087">
            <v>3706</v>
          </cell>
        </row>
        <row r="3088">
          <cell r="B3088" t="str">
            <v>B05-19238-00000</v>
          </cell>
          <cell r="C3088" t="str">
            <v>ENLOSETADO DE LA CALLE "K"</v>
          </cell>
          <cell r="D3088" t="str">
            <v>ALTO VILLA VICTORIA</v>
          </cell>
          <cell r="E3088">
            <v>6</v>
          </cell>
          <cell r="F3088" t="str">
            <v>DISTRITO - 6</v>
          </cell>
          <cell r="G3088" t="str">
            <v>RI-08</v>
          </cell>
          <cell r="H3088">
            <v>231523</v>
          </cell>
          <cell r="I3088">
            <v>231523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2</v>
          </cell>
          <cell r="R3088" t="str">
            <v>OBRAS Y MEDIO AMBIENTE</v>
          </cell>
          <cell r="S3088">
            <v>18</v>
          </cell>
          <cell r="T3088" t="str">
            <v>CONSTRUCCION Y MANTENIMIENTO DE CAMINOS VECINALES</v>
          </cell>
          <cell r="U3088">
            <v>1</v>
          </cell>
          <cell r="V3088" t="str">
            <v>NUEVOS - 2008</v>
          </cell>
          <cell r="W3088">
            <v>3707</v>
          </cell>
        </row>
        <row r="3089">
          <cell r="B3089" t="str">
            <v>B05-18130-00000</v>
          </cell>
          <cell r="C3089" t="str">
            <v>COMPLEMENTACION ENLOSETADO AV. CIRCUNVALACION PANORAMICA</v>
          </cell>
          <cell r="D3089" t="str">
            <v>ANEXO  16 DE JULIO</v>
          </cell>
          <cell r="E3089">
            <v>6</v>
          </cell>
          <cell r="F3089" t="str">
            <v>DISTRITO - 6</v>
          </cell>
          <cell r="G3089" t="str">
            <v>RI-08</v>
          </cell>
          <cell r="H3089">
            <v>8600</v>
          </cell>
          <cell r="I3089">
            <v>0</v>
          </cell>
          <cell r="J3089">
            <v>0</v>
          </cell>
          <cell r="K3089">
            <v>8600</v>
          </cell>
          <cell r="L3089">
            <v>0</v>
          </cell>
          <cell r="M3089">
            <v>0</v>
          </cell>
          <cell r="N3089">
            <v>8600</v>
          </cell>
          <cell r="O3089">
            <v>0</v>
          </cell>
          <cell r="P3089">
            <v>0</v>
          </cell>
          <cell r="Q3089">
            <v>2</v>
          </cell>
          <cell r="R3089" t="str">
            <v>OBRAS Y MEDIO AMBIENTE</v>
          </cell>
          <cell r="S3089">
            <v>18</v>
          </cell>
          <cell r="T3089" t="str">
            <v>CONSTRUCCION Y MANTENIMIENTO DE CAMINOS VECINALES</v>
          </cell>
          <cell r="U3089">
            <v>1</v>
          </cell>
          <cell r="V3089" t="str">
            <v>NUEVOS - 2008</v>
          </cell>
          <cell r="W3089">
            <v>3708</v>
          </cell>
        </row>
        <row r="3090">
          <cell r="B3090" t="str">
            <v>B05-18131-00000</v>
          </cell>
          <cell r="C3090" t="str">
            <v>COMPLEMENTACION ENLOSETADO PROLONGACION AV. PANORAMICA</v>
          </cell>
          <cell r="D3090" t="str">
            <v>ANEXO  16 DE JULIO</v>
          </cell>
          <cell r="E3090">
            <v>6</v>
          </cell>
          <cell r="F3090" t="str">
            <v>DISTRITO - 6</v>
          </cell>
          <cell r="G3090" t="str">
            <v>RI-08</v>
          </cell>
          <cell r="H3090">
            <v>8300</v>
          </cell>
          <cell r="I3090">
            <v>0</v>
          </cell>
          <cell r="J3090">
            <v>0</v>
          </cell>
          <cell r="K3090">
            <v>8300</v>
          </cell>
          <cell r="L3090">
            <v>0</v>
          </cell>
          <cell r="M3090">
            <v>0</v>
          </cell>
          <cell r="N3090">
            <v>8300</v>
          </cell>
          <cell r="O3090">
            <v>0</v>
          </cell>
          <cell r="P3090">
            <v>0</v>
          </cell>
          <cell r="Q3090">
            <v>2</v>
          </cell>
          <cell r="R3090" t="str">
            <v>OBRAS Y MEDIO AMBIENTE</v>
          </cell>
          <cell r="S3090">
            <v>18</v>
          </cell>
          <cell r="T3090" t="str">
            <v>CONSTRUCCION Y MANTENIMIENTO DE CAMINOS VECINALES</v>
          </cell>
          <cell r="U3090">
            <v>1</v>
          </cell>
          <cell r="V3090" t="str">
            <v>NUEVOS - 2008</v>
          </cell>
          <cell r="W3090">
            <v>3709</v>
          </cell>
        </row>
        <row r="3091">
          <cell r="B3091" t="str">
            <v>B05-18353-00000</v>
          </cell>
          <cell r="C3091" t="str">
            <v>CONSTRUCCION DE CAMPO DEPORTIVO (FASE I)</v>
          </cell>
          <cell r="D3091" t="str">
            <v>ANEXO  16 DE JULIO</v>
          </cell>
          <cell r="E3091">
            <v>6</v>
          </cell>
          <cell r="F3091" t="str">
            <v>DISTRITO - 6</v>
          </cell>
          <cell r="G3091" t="str">
            <v>RI-08</v>
          </cell>
          <cell r="H3091">
            <v>77540</v>
          </cell>
          <cell r="I3091">
            <v>27540</v>
          </cell>
          <cell r="J3091">
            <v>50000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2</v>
          </cell>
          <cell r="R3091" t="str">
            <v>OBRAS Y MEDIO AMBIENTE</v>
          </cell>
          <cell r="S3091">
            <v>12</v>
          </cell>
          <cell r="T3091" t="str">
            <v>INFRAESTRUCTURA URBANA Y RURAL</v>
          </cell>
          <cell r="U3091">
            <v>1</v>
          </cell>
          <cell r="V3091" t="str">
            <v>NUEVOS - 2008</v>
          </cell>
          <cell r="W3091">
            <v>3710</v>
          </cell>
        </row>
        <row r="3092">
          <cell r="B3092" t="str">
            <v>B05-18364-00000</v>
          </cell>
          <cell r="C3092" t="str">
            <v>CONSTRUCCION DE CUNETAS CALLES  DORADO, LIBERTAD, INDEPENDENCIA</v>
          </cell>
          <cell r="D3092" t="str">
            <v>ANEXO  16 DE JULIO</v>
          </cell>
          <cell r="E3092">
            <v>6</v>
          </cell>
          <cell r="F3092" t="str">
            <v>DISTRITO - 6</v>
          </cell>
          <cell r="G3092" t="str">
            <v>RI-08</v>
          </cell>
          <cell r="H3092">
            <v>26759</v>
          </cell>
          <cell r="I3092">
            <v>26759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2</v>
          </cell>
          <cell r="R3092" t="str">
            <v>OBRAS Y MEDIO AMBIENTE</v>
          </cell>
          <cell r="S3092">
            <v>18</v>
          </cell>
          <cell r="T3092" t="str">
            <v>CONSTRUCCION Y MANTENIMIENTO DE CAMINOS VECINALES</v>
          </cell>
          <cell r="U3092">
            <v>1</v>
          </cell>
          <cell r="V3092" t="str">
            <v>NUEVOS - 2008</v>
          </cell>
          <cell r="W3092">
            <v>3711</v>
          </cell>
        </row>
        <row r="3093">
          <cell r="B3093" t="str">
            <v>B05-18448-00000</v>
          </cell>
          <cell r="C3093" t="str">
            <v>CONSTRUCCION PARQUE TIHUANACU</v>
          </cell>
          <cell r="D3093" t="str">
            <v>ANEXO  16 DE JULIO</v>
          </cell>
          <cell r="E3093">
            <v>6</v>
          </cell>
          <cell r="F3093" t="str">
            <v>DISTRITO - 6</v>
          </cell>
          <cell r="G3093" t="str">
            <v>RI-08</v>
          </cell>
          <cell r="H3093">
            <v>19330</v>
          </cell>
          <cell r="I3093">
            <v>19330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2</v>
          </cell>
          <cell r="R3093" t="str">
            <v>OBRAS Y MEDIO AMBIENTE</v>
          </cell>
          <cell r="S3093">
            <v>12</v>
          </cell>
          <cell r="T3093" t="str">
            <v>INFRAESTRUCTURA URBANA Y RURAL</v>
          </cell>
          <cell r="U3093">
            <v>1</v>
          </cell>
          <cell r="V3093" t="str">
            <v>NUEVOS - 2008</v>
          </cell>
          <cell r="W3093">
            <v>3712</v>
          </cell>
        </row>
        <row r="3094">
          <cell r="B3094" t="str">
            <v>B05-18523-00000</v>
          </cell>
          <cell r="C3094" t="str">
            <v>CONSTRUCCION SUMIDERO  CON REJILLA EN LA CALLE DORADO ESQUINA LIBERTADOR</v>
          </cell>
          <cell r="D3094" t="str">
            <v>ANEXO  16 DE JULIO</v>
          </cell>
          <cell r="E3094">
            <v>6</v>
          </cell>
          <cell r="F3094" t="str">
            <v>DISTRITO - 6</v>
          </cell>
          <cell r="G3094" t="str">
            <v>RI-08</v>
          </cell>
          <cell r="H3094">
            <v>1543</v>
          </cell>
          <cell r="I3094">
            <v>1543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2</v>
          </cell>
          <cell r="R3094" t="str">
            <v>OBRAS Y MEDIO AMBIENTE</v>
          </cell>
          <cell r="S3094">
            <v>15</v>
          </cell>
          <cell r="T3094" t="str">
            <v>PLAN USO DE DESECHOS SOLIDOS - ALCANTARILLADO SANITARIO</v>
          </cell>
          <cell r="U3094">
            <v>1</v>
          </cell>
          <cell r="V3094" t="str">
            <v>NUEVOS - 2008</v>
          </cell>
          <cell r="W3094">
            <v>3713</v>
          </cell>
        </row>
        <row r="3095">
          <cell r="B3095" t="str">
            <v>B05-19268-00000</v>
          </cell>
          <cell r="C3095" t="str">
            <v>ENLOSETADO PROLONGACION AV. PANORAMICA II</v>
          </cell>
          <cell r="D3095" t="str">
            <v>ANEXO  16 DE JULIO</v>
          </cell>
          <cell r="E3095">
            <v>6</v>
          </cell>
          <cell r="F3095" t="str">
            <v>DISTRITO - 6</v>
          </cell>
          <cell r="G3095" t="str">
            <v>RI-08</v>
          </cell>
          <cell r="H3095">
            <v>17590</v>
          </cell>
          <cell r="I3095">
            <v>0</v>
          </cell>
          <cell r="J3095">
            <v>0</v>
          </cell>
          <cell r="K3095">
            <v>17590</v>
          </cell>
          <cell r="L3095">
            <v>0</v>
          </cell>
          <cell r="M3095">
            <v>0</v>
          </cell>
          <cell r="N3095">
            <v>17590</v>
          </cell>
          <cell r="O3095">
            <v>0</v>
          </cell>
          <cell r="P3095">
            <v>0</v>
          </cell>
          <cell r="Q3095">
            <v>2</v>
          </cell>
          <cell r="R3095" t="str">
            <v>OBRAS Y MEDIO AMBIENTE</v>
          </cell>
          <cell r="S3095">
            <v>18</v>
          </cell>
          <cell r="T3095" t="str">
            <v>CONSTRUCCION Y MANTENIMIENTO DE CAMINOS VECINALES</v>
          </cell>
          <cell r="U3095">
            <v>1</v>
          </cell>
          <cell r="V3095" t="str">
            <v>NUEVOS - 2008</v>
          </cell>
          <cell r="W3095">
            <v>3714</v>
          </cell>
        </row>
        <row r="3096">
          <cell r="B3096" t="str">
            <v>B05-19138-00000</v>
          </cell>
          <cell r="C3096" t="str">
            <v>ENLOSETADO CALLE GUALBERTO VILLARROEL (ENTRE AV. JORGE BELMONTE Y AV. WALTER ARCE) (COMPLEMENTACION)</v>
          </cell>
          <cell r="D3096" t="str">
            <v>ASANA  LORETO</v>
          </cell>
          <cell r="E3096">
            <v>6</v>
          </cell>
          <cell r="F3096" t="str">
            <v>DISTRITO - 6</v>
          </cell>
          <cell r="G3096" t="str">
            <v>RI-08</v>
          </cell>
          <cell r="H3096">
            <v>42472</v>
          </cell>
          <cell r="I3096">
            <v>371</v>
          </cell>
          <cell r="J3096">
            <v>42101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2</v>
          </cell>
          <cell r="R3096" t="str">
            <v>OBRAS Y MEDIO AMBIENTE</v>
          </cell>
          <cell r="S3096">
            <v>18</v>
          </cell>
          <cell r="T3096" t="str">
            <v>CONSTRUCCION Y MANTENIMIENTO DE CAMINOS VECINALES</v>
          </cell>
          <cell r="U3096">
            <v>1</v>
          </cell>
          <cell r="V3096" t="str">
            <v>NUEVOS - 2008</v>
          </cell>
          <cell r="W3096">
            <v>3715</v>
          </cell>
        </row>
        <row r="3097">
          <cell r="B3097" t="str">
            <v>B05-19248-00000</v>
          </cell>
          <cell r="C3097" t="str">
            <v>ENLOSETADO DE LA CALLE ALFONSO ANTELO (ENTRE CALLE G. VILLAROEL Y CALLE ALFREDO ABASTO)</v>
          </cell>
          <cell r="D3097" t="str">
            <v>ASANA  LORETO</v>
          </cell>
          <cell r="E3097">
            <v>6</v>
          </cell>
          <cell r="F3097" t="str">
            <v>DISTRITO - 6</v>
          </cell>
          <cell r="G3097" t="str">
            <v>RI-08</v>
          </cell>
          <cell r="H3097">
            <v>42777</v>
          </cell>
          <cell r="I3097">
            <v>0</v>
          </cell>
          <cell r="J3097">
            <v>42777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2</v>
          </cell>
          <cell r="R3097" t="str">
            <v>OBRAS Y MEDIO AMBIENTE</v>
          </cell>
          <cell r="S3097">
            <v>18</v>
          </cell>
          <cell r="T3097" t="str">
            <v>CONSTRUCCION Y MANTENIMIENTO DE CAMINOS VECINALES</v>
          </cell>
          <cell r="U3097">
            <v>1</v>
          </cell>
          <cell r="V3097" t="str">
            <v>NUEVOS - 2008</v>
          </cell>
          <cell r="W3097">
            <v>3716</v>
          </cell>
        </row>
        <row r="3098">
          <cell r="B3098" t="str">
            <v>B05-19253-00000</v>
          </cell>
          <cell r="C3098" t="str">
            <v>ENLOSETADO DE LA CALLE GUALBERTO VILLARROEL (ENTRE AV. AASANA Y CALLE ALFONSO ANTELO)</v>
          </cell>
          <cell r="D3098" t="str">
            <v>ASANA  LORETO</v>
          </cell>
          <cell r="E3098">
            <v>6</v>
          </cell>
          <cell r="F3098" t="str">
            <v>DISTRITO - 6</v>
          </cell>
          <cell r="G3098" t="str">
            <v>RI-08</v>
          </cell>
          <cell r="H3098">
            <v>94352</v>
          </cell>
          <cell r="I3098">
            <v>0</v>
          </cell>
          <cell r="J3098">
            <v>94352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2</v>
          </cell>
          <cell r="R3098" t="str">
            <v>OBRAS Y MEDIO AMBIENTE</v>
          </cell>
          <cell r="S3098">
            <v>18</v>
          </cell>
          <cell r="T3098" t="str">
            <v>CONSTRUCCION Y MANTENIMIENTO DE CAMINOS VECINALES</v>
          </cell>
          <cell r="U3098">
            <v>1</v>
          </cell>
          <cell r="V3098" t="str">
            <v>NUEVOS - 2008</v>
          </cell>
          <cell r="W3098">
            <v>3717</v>
          </cell>
        </row>
        <row r="3099">
          <cell r="B3099" t="str">
            <v>B05-19259-00000</v>
          </cell>
          <cell r="C3099" t="str">
            <v>ENLOSETADO DE LA CALLE SIMON BOLIVAR (ENTRE CALLE JULIO ANDRADE Y CALLE ALFONSO ANTELO)</v>
          </cell>
          <cell r="D3099" t="str">
            <v>ASANA  LORETO</v>
          </cell>
          <cell r="E3099">
            <v>6</v>
          </cell>
          <cell r="F3099" t="str">
            <v>DISTRITO - 6</v>
          </cell>
          <cell r="G3099" t="str">
            <v>RI-08</v>
          </cell>
          <cell r="H3099">
            <v>90466</v>
          </cell>
          <cell r="I3099">
            <v>90466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2</v>
          </cell>
          <cell r="R3099" t="str">
            <v>OBRAS Y MEDIO AMBIENTE</v>
          </cell>
          <cell r="S3099">
            <v>18</v>
          </cell>
          <cell r="T3099" t="str">
            <v>CONSTRUCCION Y MANTENIMIENTO DE CAMINOS VECINALES</v>
          </cell>
          <cell r="U3099">
            <v>1</v>
          </cell>
          <cell r="V3099" t="str">
            <v>NUEVOS - 2008</v>
          </cell>
          <cell r="W3099">
            <v>3718</v>
          </cell>
        </row>
        <row r="3100">
          <cell r="B3100" t="str">
            <v>B05-18412-00000</v>
          </cell>
          <cell r="C3100" t="str">
            <v>CONSTRUCCION JARDINERA CENTRAL  AV. 16 DE JULIO (ENTRE PLAZA LA PAZ Y AV. NISTHAUS)</v>
          </cell>
          <cell r="D3100" t="str">
            <v>BALLIVIAN  1RA. SECCION</v>
          </cell>
          <cell r="E3100">
            <v>6</v>
          </cell>
          <cell r="F3100" t="str">
            <v>DISTRITO - 6</v>
          </cell>
          <cell r="G3100" t="str">
            <v>RI-08</v>
          </cell>
          <cell r="H3100">
            <v>160570</v>
          </cell>
          <cell r="I3100">
            <v>160570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2</v>
          </cell>
          <cell r="R3100" t="str">
            <v>OBRAS Y MEDIO AMBIENTE</v>
          </cell>
          <cell r="S3100">
            <v>14</v>
          </cell>
          <cell r="T3100" t="str">
            <v>DESARROLLO Y PRESERVACION DE MEDIO AMBIENTE</v>
          </cell>
          <cell r="U3100">
            <v>1</v>
          </cell>
          <cell r="V3100" t="str">
            <v>NUEVOS - 2008</v>
          </cell>
          <cell r="W3100">
            <v>3719</v>
          </cell>
        </row>
        <row r="3101">
          <cell r="B3101" t="str">
            <v>B05-18427-00000</v>
          </cell>
          <cell r="C3101" t="str">
            <v>CONSTRUCCION MODULO POLICIAL (FASE II)</v>
          </cell>
          <cell r="D3101" t="str">
            <v>BALLIVIAN  1RA. SECCION</v>
          </cell>
          <cell r="E3101">
            <v>6</v>
          </cell>
          <cell r="F3101" t="str">
            <v>DISTRITO - 6</v>
          </cell>
          <cell r="G3101" t="str">
            <v>RI-08</v>
          </cell>
          <cell r="H3101">
            <v>75000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75000</v>
          </cell>
          <cell r="P3101">
            <v>0</v>
          </cell>
          <cell r="Q3101">
            <v>2</v>
          </cell>
          <cell r="R3101" t="str">
            <v>OBRAS Y MEDIO AMBIENTE</v>
          </cell>
          <cell r="S3101">
            <v>6</v>
          </cell>
          <cell r="T3101" t="str">
            <v>SERVICIOS DE SEGURIDAD CIUDADANA</v>
          </cell>
          <cell r="U3101">
            <v>1</v>
          </cell>
          <cell r="V3101" t="str">
            <v>NUEVOS - 2008</v>
          </cell>
          <cell r="W3101">
            <v>3720</v>
          </cell>
        </row>
        <row r="3102">
          <cell r="B3102" t="str">
            <v/>
          </cell>
          <cell r="C3102" t="str">
            <v>MANTENIMIENTO TINGLADO AIDE ALARCON</v>
          </cell>
          <cell r="D3102" t="str">
            <v>BALLIVIAN  1RA. SECCION</v>
          </cell>
          <cell r="E3102">
            <v>6</v>
          </cell>
          <cell r="F3102" t="str">
            <v>DISTRITO - 6</v>
          </cell>
          <cell r="G3102" t="str">
            <v>RI-08</v>
          </cell>
          <cell r="H3102">
            <v>10000</v>
          </cell>
          <cell r="I3102">
            <v>10000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2</v>
          </cell>
          <cell r="R3102" t="str">
            <v>OBRAS Y MEDIO AMBIENTE</v>
          </cell>
          <cell r="S3102">
            <v>12</v>
          </cell>
          <cell r="T3102" t="str">
            <v>INFRAESTRUCTURA URBANA Y RURAL</v>
          </cell>
          <cell r="U3102">
            <v>1</v>
          </cell>
          <cell r="V3102" t="str">
            <v>NUEVOS - 2008</v>
          </cell>
          <cell r="W3102">
            <v>3721</v>
          </cell>
        </row>
        <row r="3103">
          <cell r="B3103" t="str">
            <v>B05-19417-00000</v>
          </cell>
          <cell r="C3103" t="str">
            <v>REFACCION BACHEOS  CON REPOSICION DE CUNETAS Y LOSETAS EN DIFERENTES CALLES</v>
          </cell>
          <cell r="D3103" t="str">
            <v>BALLIVIAN  1RA. SECCION</v>
          </cell>
          <cell r="E3103">
            <v>6</v>
          </cell>
          <cell r="F3103" t="str">
            <v>DISTRITO - 6</v>
          </cell>
          <cell r="G3103" t="str">
            <v>RI-08</v>
          </cell>
          <cell r="H3103">
            <v>200000</v>
          </cell>
          <cell r="I3103">
            <v>200000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2</v>
          </cell>
          <cell r="R3103" t="str">
            <v>OBRAS Y MEDIO AMBIENTE</v>
          </cell>
          <cell r="S3103">
            <v>18</v>
          </cell>
          <cell r="T3103" t="str">
            <v>CONSTRUCCION Y MANTENIMIENTO DE CAMINOS VECINALES</v>
          </cell>
          <cell r="U3103">
            <v>1</v>
          </cell>
          <cell r="V3103" t="str">
            <v>NUEVOS - 2008</v>
          </cell>
          <cell r="W3103">
            <v>3722</v>
          </cell>
        </row>
        <row r="3104">
          <cell r="B3104" t="str">
            <v>B05-19284-00000</v>
          </cell>
          <cell r="C3104" t="str">
            <v>ENREJADO DE JARDINERA CENTRAL AV. LA PAZ (ENTRE AV. PUCARANI Y PLAZA LA PAZ)</v>
          </cell>
          <cell r="D3104" t="str">
            <v>BALLIVIAN  1RA. SECCION-BALLIVIAN 2da SECCION</v>
          </cell>
          <cell r="E3104">
            <v>6</v>
          </cell>
          <cell r="F3104" t="str">
            <v>DISTRITO - 6</v>
          </cell>
          <cell r="G3104" t="str">
            <v>RI-08</v>
          </cell>
          <cell r="H3104">
            <v>120000</v>
          </cell>
          <cell r="I3104">
            <v>120000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2</v>
          </cell>
          <cell r="R3104" t="str">
            <v>OBRAS Y MEDIO AMBIENTE</v>
          </cell>
          <cell r="S3104">
            <v>14</v>
          </cell>
          <cell r="T3104" t="str">
            <v>DESARROLLO Y PRESERVACION DE MEDIO AMBIENTE</v>
          </cell>
          <cell r="U3104">
            <v>1</v>
          </cell>
          <cell r="V3104" t="str">
            <v>NUEVOS - 2008</v>
          </cell>
          <cell r="W3104">
            <v>3723</v>
          </cell>
        </row>
        <row r="3105">
          <cell r="B3105" t="str">
            <v>B05-18238-00000</v>
          </cell>
          <cell r="C3105" t="str">
            <v>CONSTRUCCION CENTRO CULTURAL (FASE I)</v>
          </cell>
          <cell r="D3105" t="str">
            <v>BALLIVIAN  2DA. SECCION</v>
          </cell>
          <cell r="E3105">
            <v>6</v>
          </cell>
          <cell r="F3105" t="str">
            <v>DISTRITO - 6</v>
          </cell>
          <cell r="G3105" t="str">
            <v>RI-08</v>
          </cell>
          <cell r="H3105">
            <v>792445</v>
          </cell>
          <cell r="I3105">
            <v>653215</v>
          </cell>
          <cell r="J3105">
            <v>139230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2</v>
          </cell>
          <cell r="R3105" t="str">
            <v>OBRAS Y MEDIO AMBIENTE</v>
          </cell>
          <cell r="S3105">
            <v>12</v>
          </cell>
          <cell r="T3105" t="str">
            <v>INFRAESTRUCTURA URBANA Y RURAL</v>
          </cell>
          <cell r="U3105">
            <v>1</v>
          </cell>
          <cell r="V3105" t="str">
            <v>NUEVOS - 2008</v>
          </cell>
          <cell r="W3105">
            <v>3724</v>
          </cell>
        </row>
        <row r="3106">
          <cell r="B3106" t="str">
            <v>B05-19309-00000</v>
          </cell>
          <cell r="C3106" t="str">
            <v>EQUIPAMIENTO EN U.E. SAN MARCOS (EQUIPO AUDIO VISUAL)</v>
          </cell>
          <cell r="D3106" t="str">
            <v>DISTRITAL</v>
          </cell>
          <cell r="E3106">
            <v>6</v>
          </cell>
          <cell r="F3106" t="str">
            <v>DISTRITO - 6</v>
          </cell>
          <cell r="G3106" t="str">
            <v>RI-08</v>
          </cell>
          <cell r="H3106">
            <v>10000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10000</v>
          </cell>
          <cell r="P3106">
            <v>0</v>
          </cell>
          <cell r="Q3106">
            <v>1</v>
          </cell>
          <cell r="R3106" t="str">
            <v>PROTECCION SOCIAL</v>
          </cell>
          <cell r="S3106">
            <v>1</v>
          </cell>
          <cell r="T3106" t="str">
            <v>SERVICIO DE EDUCACION</v>
          </cell>
          <cell r="U3106">
            <v>1</v>
          </cell>
          <cell r="V3106" t="str">
            <v>NUEVOS - 2008</v>
          </cell>
          <cell r="W3106">
            <v>3726</v>
          </cell>
        </row>
        <row r="3107">
          <cell r="B3107" t="str">
            <v>B05-19310-00000</v>
          </cell>
          <cell r="C3107" t="str">
            <v>EQUIPAMIENTO EN U.E. SAN MARTIN  (EQUIPO AUDIO VISUAL)</v>
          </cell>
          <cell r="D3107" t="str">
            <v>DISTRITAL</v>
          </cell>
          <cell r="E3107">
            <v>6</v>
          </cell>
          <cell r="F3107" t="str">
            <v>DISTRITO - 6</v>
          </cell>
          <cell r="G3107" t="str">
            <v>RI-08</v>
          </cell>
          <cell r="H3107">
            <v>10000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10000</v>
          </cell>
          <cell r="P3107">
            <v>0</v>
          </cell>
          <cell r="Q3107">
            <v>1</v>
          </cell>
          <cell r="R3107" t="str">
            <v>PROTECCION SOCIAL</v>
          </cell>
          <cell r="S3107">
            <v>1</v>
          </cell>
          <cell r="T3107" t="str">
            <v>SERVICIO DE EDUCACION</v>
          </cell>
          <cell r="U3107">
            <v>1</v>
          </cell>
          <cell r="V3107" t="str">
            <v>NUEVOS - 2008</v>
          </cell>
          <cell r="W3107">
            <v>3727</v>
          </cell>
        </row>
        <row r="3108">
          <cell r="B3108" t="str">
            <v>B05-18133-00000</v>
          </cell>
          <cell r="C3108" t="str">
            <v>COMPRA DE LUMINARIAS</v>
          </cell>
          <cell r="D3108" t="str">
            <v>FERROPETROL</v>
          </cell>
          <cell r="E3108">
            <v>6</v>
          </cell>
          <cell r="F3108" t="str">
            <v>DISTRITO - 6</v>
          </cell>
          <cell r="G3108" t="str">
            <v>RI-08</v>
          </cell>
          <cell r="H3108">
            <v>34490</v>
          </cell>
          <cell r="I3108">
            <v>34490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2</v>
          </cell>
          <cell r="R3108" t="str">
            <v>OBRAS Y MEDIO AMBIENTE</v>
          </cell>
          <cell r="S3108">
            <v>17</v>
          </cell>
          <cell r="T3108" t="str">
            <v>ALUMBRADO PUBLICO</v>
          </cell>
          <cell r="U3108">
            <v>1</v>
          </cell>
          <cell r="V3108" t="str">
            <v>NUEVOS - 2008</v>
          </cell>
          <cell r="W3108">
            <v>3728</v>
          </cell>
        </row>
        <row r="3109">
          <cell r="B3109" t="str">
            <v>B05-18139-00000</v>
          </cell>
          <cell r="C3109" t="str">
            <v>COMPRA DE TERRENO PARA LA U. E. FERROPETROL</v>
          </cell>
          <cell r="D3109" t="str">
            <v>FERROPETROL</v>
          </cell>
          <cell r="E3109">
            <v>6</v>
          </cell>
          <cell r="F3109" t="str">
            <v>DISTRITO - 6</v>
          </cell>
          <cell r="G3109" t="str">
            <v>RI-08</v>
          </cell>
          <cell r="H3109">
            <v>24640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24640</v>
          </cell>
          <cell r="P3109">
            <v>0</v>
          </cell>
          <cell r="Q3109">
            <v>1</v>
          </cell>
          <cell r="R3109" t="str">
            <v>PROTECCION SOCIAL</v>
          </cell>
          <cell r="S3109">
            <v>1</v>
          </cell>
          <cell r="T3109" t="str">
            <v>SERVICIO DE EDUCACION</v>
          </cell>
          <cell r="U3109">
            <v>1</v>
          </cell>
          <cell r="V3109" t="str">
            <v>NUEVOS - 2008</v>
          </cell>
          <cell r="W3109">
            <v>3729</v>
          </cell>
        </row>
        <row r="3110">
          <cell r="B3110" t="str">
            <v>B05-18393-00000</v>
          </cell>
          <cell r="C3110" t="str">
            <v>CONSTRUCCION DE TINGLADO EN CAMPO DEPORTIVO (FASE I)</v>
          </cell>
          <cell r="D3110" t="str">
            <v>FERROPETROL</v>
          </cell>
          <cell r="E3110">
            <v>6</v>
          </cell>
          <cell r="F3110" t="str">
            <v>DISTRITO - 6</v>
          </cell>
          <cell r="G3110" t="str">
            <v>RI-08</v>
          </cell>
          <cell r="H3110">
            <v>180784</v>
          </cell>
          <cell r="I3110">
            <v>41554</v>
          </cell>
          <cell r="J3110">
            <v>139230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2</v>
          </cell>
          <cell r="R3110" t="str">
            <v>OBRAS Y MEDIO AMBIENTE</v>
          </cell>
          <cell r="S3110">
            <v>12</v>
          </cell>
          <cell r="T3110" t="str">
            <v>INFRAESTRUCTURA URBANA Y RURAL</v>
          </cell>
          <cell r="U3110">
            <v>1</v>
          </cell>
          <cell r="V3110" t="str">
            <v>NUEVOS - 2008</v>
          </cell>
          <cell r="W3110">
            <v>3730</v>
          </cell>
        </row>
        <row r="3111">
          <cell r="B3111" t="str">
            <v>B05-19056-00000</v>
          </cell>
          <cell r="C3111" t="str">
            <v>ENLOSETADO AV. DEL ARQUITECTO</v>
          </cell>
          <cell r="D3111" t="str">
            <v>FERROPETROL</v>
          </cell>
          <cell r="E3111">
            <v>6</v>
          </cell>
          <cell r="F3111" t="str">
            <v>DISTRITO - 6</v>
          </cell>
          <cell r="G3111" t="str">
            <v>RI-08</v>
          </cell>
          <cell r="H3111">
            <v>192000</v>
          </cell>
          <cell r="I3111">
            <v>157510</v>
          </cell>
          <cell r="J3111">
            <v>0</v>
          </cell>
          <cell r="K3111">
            <v>34490</v>
          </cell>
          <cell r="L3111">
            <v>0</v>
          </cell>
          <cell r="M3111">
            <v>0</v>
          </cell>
          <cell r="N3111">
            <v>34490</v>
          </cell>
          <cell r="O3111">
            <v>0</v>
          </cell>
          <cell r="P3111">
            <v>0</v>
          </cell>
          <cell r="Q3111">
            <v>2</v>
          </cell>
          <cell r="R3111" t="str">
            <v>OBRAS Y MEDIO AMBIENTE</v>
          </cell>
          <cell r="S3111">
            <v>18</v>
          </cell>
          <cell r="T3111" t="str">
            <v>CONSTRUCCION Y MANTENIMIENTO DE CAMINOS VECINALES</v>
          </cell>
          <cell r="U3111">
            <v>1</v>
          </cell>
          <cell r="V3111" t="str">
            <v>NUEVOS - 2008</v>
          </cell>
          <cell r="W3111">
            <v>3731</v>
          </cell>
        </row>
        <row r="3112">
          <cell r="B3112" t="str">
            <v>B05-18128-00000</v>
          </cell>
          <cell r="C3112" t="str">
            <v>CENTRO DE ACOPIO (FASE II)</v>
          </cell>
          <cell r="D3112" t="str">
            <v>FERROVIARIA</v>
          </cell>
          <cell r="E3112">
            <v>6</v>
          </cell>
          <cell r="F3112" t="str">
            <v>DISTRITO - 6</v>
          </cell>
          <cell r="G3112" t="str">
            <v>RI-08</v>
          </cell>
          <cell r="H3112">
            <v>50000</v>
          </cell>
          <cell r="I3112">
            <v>0</v>
          </cell>
          <cell r="J3112">
            <v>50000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3</v>
          </cell>
          <cell r="R3112" t="str">
            <v>DESARROLLO ECONOMICO - PRODUCTIVO</v>
          </cell>
          <cell r="S3112">
            <v>8</v>
          </cell>
          <cell r="T3112" t="str">
            <v>PROMOCION DESARROLLO ECONOMICO URBANO</v>
          </cell>
          <cell r="U3112">
            <v>1</v>
          </cell>
          <cell r="V3112" t="str">
            <v>NUEVOS - 2008</v>
          </cell>
          <cell r="W3112">
            <v>3732</v>
          </cell>
        </row>
        <row r="3113">
          <cell r="B3113" t="str">
            <v>B05-19252-00000</v>
          </cell>
          <cell r="C3113" t="str">
            <v>ENLOSETADO DE LA CALLE G. GUZMAN</v>
          </cell>
          <cell r="D3113" t="str">
            <v>FERROVIARIA</v>
          </cell>
          <cell r="E3113">
            <v>6</v>
          </cell>
          <cell r="F3113" t="str">
            <v>DISTRITO - 6</v>
          </cell>
          <cell r="G3113" t="str">
            <v>RI-08</v>
          </cell>
          <cell r="H3113">
            <v>34490</v>
          </cell>
          <cell r="I3113">
            <v>0</v>
          </cell>
          <cell r="J3113">
            <v>0</v>
          </cell>
          <cell r="K3113">
            <v>34490</v>
          </cell>
          <cell r="L3113">
            <v>0</v>
          </cell>
          <cell r="M3113">
            <v>0</v>
          </cell>
          <cell r="N3113">
            <v>34490</v>
          </cell>
          <cell r="O3113">
            <v>0</v>
          </cell>
          <cell r="P3113">
            <v>0</v>
          </cell>
          <cell r="Q3113">
            <v>2</v>
          </cell>
          <cell r="R3113" t="str">
            <v>OBRAS Y MEDIO AMBIENTE</v>
          </cell>
          <cell r="S3113">
            <v>18</v>
          </cell>
          <cell r="T3113" t="str">
            <v>CONSTRUCCION Y MANTENIMIENTO DE CAMINOS VECINALES</v>
          </cell>
          <cell r="U3113">
            <v>1</v>
          </cell>
          <cell r="V3113" t="str">
            <v>NUEVOS - 2008</v>
          </cell>
          <cell r="W3113">
            <v>3733</v>
          </cell>
        </row>
        <row r="3114">
          <cell r="B3114" t="str">
            <v>B05-19379-00000</v>
          </cell>
          <cell r="C3114" t="str">
            <v xml:space="preserve">GRADERIAS EN CANCHA DE FUTSAL </v>
          </cell>
          <cell r="D3114" t="str">
            <v>FERROVIARIA</v>
          </cell>
          <cell r="E3114">
            <v>6</v>
          </cell>
          <cell r="F3114" t="str">
            <v>DISTRITO - 6</v>
          </cell>
          <cell r="G3114" t="str">
            <v>RI-08</v>
          </cell>
          <cell r="H3114">
            <v>17425</v>
          </cell>
          <cell r="I3114">
            <v>17425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2</v>
          </cell>
          <cell r="R3114" t="str">
            <v>OBRAS Y MEDIO AMBIENTE</v>
          </cell>
          <cell r="S3114">
            <v>12</v>
          </cell>
          <cell r="T3114" t="str">
            <v>INFRAESTRUCTURA URBANA Y RURAL</v>
          </cell>
          <cell r="U3114">
            <v>1</v>
          </cell>
          <cell r="V3114" t="str">
            <v>NUEVOS - 2008</v>
          </cell>
          <cell r="W3114">
            <v>3734</v>
          </cell>
        </row>
        <row r="3115">
          <cell r="B3115" t="str">
            <v>B05-19257-00000</v>
          </cell>
          <cell r="C3115" t="str">
            <v xml:space="preserve">ENLOSETADO DE LA CALLE MARTIN CARDENAS </v>
          </cell>
          <cell r="D3115" t="str">
            <v>FERROVIARIOS CEJA EL ALTO</v>
          </cell>
          <cell r="E3115">
            <v>6</v>
          </cell>
          <cell r="F3115" t="str">
            <v>DISTRITO - 6</v>
          </cell>
          <cell r="G3115" t="str">
            <v>RI-08</v>
          </cell>
          <cell r="H3115">
            <v>90381</v>
          </cell>
          <cell r="I3115">
            <v>15891</v>
          </cell>
          <cell r="J3115">
            <v>40000</v>
          </cell>
          <cell r="K3115">
            <v>34490</v>
          </cell>
          <cell r="L3115">
            <v>0</v>
          </cell>
          <cell r="M3115">
            <v>0</v>
          </cell>
          <cell r="N3115">
            <v>34490</v>
          </cell>
          <cell r="O3115">
            <v>0</v>
          </cell>
          <cell r="P3115">
            <v>0</v>
          </cell>
          <cell r="Q3115">
            <v>2</v>
          </cell>
          <cell r="R3115" t="str">
            <v>OBRAS Y MEDIO AMBIENTE</v>
          </cell>
          <cell r="S3115">
            <v>18</v>
          </cell>
          <cell r="T3115" t="str">
            <v>CONSTRUCCION Y MANTENIMIENTO DE CAMINOS VECINALES</v>
          </cell>
          <cell r="U3115">
            <v>1</v>
          </cell>
          <cell r="V3115" t="str">
            <v>NUEVOS - 2008</v>
          </cell>
          <cell r="W3115">
            <v>3735</v>
          </cell>
        </row>
        <row r="3116">
          <cell r="B3116" t="str">
            <v>B05-18240-00000</v>
          </cell>
          <cell r="C3116" t="str">
            <v>CONSTRUCCION CENTRO CULTURAL (FASE III)</v>
          </cell>
          <cell r="D3116" t="str">
            <v>LOS ANDES</v>
          </cell>
          <cell r="E3116">
            <v>6</v>
          </cell>
          <cell r="F3116" t="str">
            <v>DISTRITO - 6</v>
          </cell>
          <cell r="G3116" t="str">
            <v>RI-08</v>
          </cell>
          <cell r="H3116">
            <v>72000</v>
          </cell>
          <cell r="I3116">
            <v>72000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2</v>
          </cell>
          <cell r="R3116" t="str">
            <v>OBRAS Y MEDIO AMBIENTE</v>
          </cell>
          <cell r="S3116">
            <v>12</v>
          </cell>
          <cell r="T3116" t="str">
            <v>INFRAESTRUCTURA URBANA Y RURAL</v>
          </cell>
          <cell r="U3116">
            <v>1</v>
          </cell>
          <cell r="V3116" t="str">
            <v>NUEVOS - 2008</v>
          </cell>
          <cell r="W3116">
            <v>3736</v>
          </cell>
        </row>
        <row r="3117">
          <cell r="B3117" t="str">
            <v>B05-18381-00000</v>
          </cell>
          <cell r="C3117" t="str">
            <v>CONSTRUCCION DE ROMPEMULLES EN AV. 16 DE JULIO</v>
          </cell>
          <cell r="D3117" t="str">
            <v>LOS ANDES</v>
          </cell>
          <cell r="E3117">
            <v>6</v>
          </cell>
          <cell r="F3117" t="str">
            <v>DISTRITO - 6</v>
          </cell>
          <cell r="G3117" t="str">
            <v>RI-08</v>
          </cell>
          <cell r="H3117">
            <v>30000</v>
          </cell>
          <cell r="I3117">
            <v>30000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2</v>
          </cell>
          <cell r="R3117" t="str">
            <v>OBRAS Y MEDIO AMBIENTE</v>
          </cell>
          <cell r="S3117">
            <v>18</v>
          </cell>
          <cell r="T3117" t="str">
            <v>CONSTRUCCION Y MANTENIMIENTO DE CAMINOS VECINALES</v>
          </cell>
          <cell r="U3117">
            <v>1</v>
          </cell>
          <cell r="V3117" t="str">
            <v>NUEVOS - 2008</v>
          </cell>
          <cell r="W3117">
            <v>3737</v>
          </cell>
        </row>
        <row r="3118">
          <cell r="B3118" t="str">
            <v>B05-18390-00000</v>
          </cell>
          <cell r="C3118" t="str">
            <v>CONSTRUCCION DE TINGLADO  EN CAMPO DEPORTIVO (FASE II)</v>
          </cell>
          <cell r="D3118" t="str">
            <v>LOS ANDES</v>
          </cell>
          <cell r="E3118">
            <v>6</v>
          </cell>
          <cell r="F3118" t="str">
            <v>DISTRITO - 6</v>
          </cell>
          <cell r="G3118" t="str">
            <v>RI-08</v>
          </cell>
          <cell r="H3118">
            <v>100000</v>
          </cell>
          <cell r="I3118">
            <v>100000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2</v>
          </cell>
          <cell r="R3118" t="str">
            <v>OBRAS Y MEDIO AMBIENTE</v>
          </cell>
          <cell r="S3118">
            <v>12</v>
          </cell>
          <cell r="T3118" t="str">
            <v>INFRAESTRUCTURA URBANA Y RURAL</v>
          </cell>
          <cell r="U3118">
            <v>1</v>
          </cell>
          <cell r="V3118" t="str">
            <v>NUEVOS - 2008</v>
          </cell>
          <cell r="W3118">
            <v>3738</v>
          </cell>
        </row>
        <row r="3119">
          <cell r="B3119" t="str">
            <v>B05-19041-00000</v>
          </cell>
          <cell r="C3119" t="str">
            <v>ENLOSETADO  PASAJE CIVICA (ENTRE ARTURO VALLE  Y AV. 16 DE JULIO)</v>
          </cell>
          <cell r="D3119" t="str">
            <v>LOS ANDES</v>
          </cell>
          <cell r="E3119">
            <v>6</v>
          </cell>
          <cell r="F3119" t="str">
            <v>DISTRITO - 6</v>
          </cell>
          <cell r="G3119" t="str">
            <v>RI-08</v>
          </cell>
          <cell r="H3119">
            <v>95000</v>
          </cell>
          <cell r="I3119">
            <v>95000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2</v>
          </cell>
          <cell r="R3119" t="str">
            <v>OBRAS Y MEDIO AMBIENTE</v>
          </cell>
          <cell r="S3119">
            <v>18</v>
          </cell>
          <cell r="T3119" t="str">
            <v>CONSTRUCCION Y MANTENIMIENTO DE CAMINOS VECINALES</v>
          </cell>
          <cell r="U3119">
            <v>1</v>
          </cell>
          <cell r="V3119" t="str">
            <v>NUEVOS - 2008</v>
          </cell>
          <cell r="W3119">
            <v>3739</v>
          </cell>
        </row>
        <row r="3120">
          <cell r="B3120" t="str">
            <v>B05-19260-00000</v>
          </cell>
          <cell r="C3120" t="str">
            <v>ENLOSETADO DE LA CALLE SUCRE (ENTRE AV. SUCRE Y AV. 16 DE JULIO)</v>
          </cell>
          <cell r="D3120" t="str">
            <v>LOS ANDES</v>
          </cell>
          <cell r="E3120">
            <v>6</v>
          </cell>
          <cell r="F3120" t="str">
            <v>DISTRITO - 6</v>
          </cell>
          <cell r="G3120" t="str">
            <v>RI-08</v>
          </cell>
          <cell r="H3120">
            <v>40000</v>
          </cell>
          <cell r="I3120">
            <v>40000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2</v>
          </cell>
          <cell r="R3120" t="str">
            <v>OBRAS Y MEDIO AMBIENTE</v>
          </cell>
          <cell r="S3120">
            <v>18</v>
          </cell>
          <cell r="T3120" t="str">
            <v>CONSTRUCCION Y MANTENIMIENTO DE CAMINOS VECINALES</v>
          </cell>
          <cell r="U3120">
            <v>1</v>
          </cell>
          <cell r="V3120" t="str">
            <v>NUEVOS - 2008</v>
          </cell>
          <cell r="W3120">
            <v>3740</v>
          </cell>
        </row>
        <row r="3121">
          <cell r="B3121" t="str">
            <v>B05-19376-00000</v>
          </cell>
          <cell r="C3121" t="str">
            <v>EXPROPIACION MANZANO 113</v>
          </cell>
          <cell r="D3121" t="str">
            <v>LOS ANDES</v>
          </cell>
          <cell r="E3121">
            <v>6</v>
          </cell>
          <cell r="F3121" t="str">
            <v>DISTRITO - 6</v>
          </cell>
          <cell r="G3121" t="str">
            <v>RI-08</v>
          </cell>
          <cell r="H3121">
            <v>450000</v>
          </cell>
          <cell r="I3121">
            <v>310770</v>
          </cell>
          <cell r="J3121">
            <v>139230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2</v>
          </cell>
          <cell r="R3121" t="str">
            <v>OBRAS Y MEDIO AMBIENTE</v>
          </cell>
          <cell r="S3121">
            <v>12</v>
          </cell>
          <cell r="T3121" t="str">
            <v>INFRAESTRUCTURA URBANA Y RURAL</v>
          </cell>
          <cell r="U3121">
            <v>1</v>
          </cell>
          <cell r="V3121" t="str">
            <v>NUEVOS - 2008</v>
          </cell>
          <cell r="W3121">
            <v>3741</v>
          </cell>
        </row>
        <row r="3122">
          <cell r="B3122" t="str">
            <v/>
          </cell>
          <cell r="C3122" t="str">
            <v>MANTENIMIENTO  AV. SUCRE "A" (ENTRE JUAN PABLO II Y AV. 16 DE JULIO)</v>
          </cell>
          <cell r="D3122" t="str">
            <v>LOS ANDES</v>
          </cell>
          <cell r="E3122">
            <v>6</v>
          </cell>
          <cell r="F3122" t="str">
            <v>DISTRITO - 6</v>
          </cell>
          <cell r="G3122" t="str">
            <v>RI-08</v>
          </cell>
          <cell r="H3122">
            <v>60000</v>
          </cell>
          <cell r="I3122">
            <v>60000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2</v>
          </cell>
          <cell r="R3122" t="str">
            <v>OBRAS Y MEDIO AMBIENTE</v>
          </cell>
          <cell r="S3122">
            <v>18</v>
          </cell>
          <cell r="T3122" t="str">
            <v>CONSTRUCCION Y MANTENIMIENTO DE CAMINOS VECINALES</v>
          </cell>
          <cell r="U3122">
            <v>1</v>
          </cell>
          <cell r="V3122" t="str">
            <v>NUEVOS - 2008</v>
          </cell>
          <cell r="W3122">
            <v>3742</v>
          </cell>
        </row>
        <row r="3123">
          <cell r="B3123" t="str">
            <v>B05-18219-00000</v>
          </cell>
          <cell r="C3123" t="str">
            <v xml:space="preserve">CONSTRUCCION CANCHA MULTIPLE </v>
          </cell>
          <cell r="D3123" t="str">
            <v>SOLIDARIDAD</v>
          </cell>
          <cell r="E3123">
            <v>6</v>
          </cell>
          <cell r="F3123" t="str">
            <v>DISTRITO - 6</v>
          </cell>
          <cell r="G3123" t="str">
            <v>RI-08</v>
          </cell>
          <cell r="H3123">
            <v>50000</v>
          </cell>
          <cell r="I3123">
            <v>0</v>
          </cell>
          <cell r="J3123">
            <v>50000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2</v>
          </cell>
          <cell r="R3123" t="str">
            <v>OBRAS Y MEDIO AMBIENTE</v>
          </cell>
          <cell r="S3123">
            <v>12</v>
          </cell>
          <cell r="T3123" t="str">
            <v>INFRAESTRUCTURA URBANA Y RURAL</v>
          </cell>
          <cell r="U3123">
            <v>1</v>
          </cell>
          <cell r="V3123" t="str">
            <v>NUEVOS - 2008</v>
          </cell>
          <cell r="W3123">
            <v>3743</v>
          </cell>
        </row>
        <row r="3124">
          <cell r="B3124" t="str">
            <v>B05-18355-00000</v>
          </cell>
          <cell r="C3124" t="str">
            <v>CONSTRUCCION DE CANCHA MULTIFUNCIONAL</v>
          </cell>
          <cell r="D3124" t="str">
            <v>14 DE ENERO LAGUNAS</v>
          </cell>
          <cell r="E3124">
            <v>7</v>
          </cell>
          <cell r="F3124" t="str">
            <v>DISTRITO - 7</v>
          </cell>
          <cell r="G3124" t="str">
            <v>RI-08</v>
          </cell>
          <cell r="H3124">
            <v>38084</v>
          </cell>
          <cell r="I3124">
            <v>37866</v>
          </cell>
          <cell r="J3124">
            <v>218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2</v>
          </cell>
          <cell r="R3124" t="str">
            <v>OBRAS Y MEDIO AMBIENTE</v>
          </cell>
          <cell r="S3124">
            <v>12</v>
          </cell>
          <cell r="T3124" t="str">
            <v>INFRAESTRUCTURA URBANA Y RURAL</v>
          </cell>
          <cell r="U3124">
            <v>1</v>
          </cell>
          <cell r="V3124" t="str">
            <v>NUEVOS - 2008</v>
          </cell>
          <cell r="W3124">
            <v>3744</v>
          </cell>
        </row>
        <row r="3125">
          <cell r="B3125" t="str">
            <v>B05-18541-00000</v>
          </cell>
          <cell r="C3125" t="str">
            <v>DOTACION DE TUBERIAS PARA AGUA POTABLE</v>
          </cell>
          <cell r="D3125" t="str">
            <v>16 DE AGOSTO SECTOR "A"</v>
          </cell>
          <cell r="E3125">
            <v>7</v>
          </cell>
          <cell r="F3125" t="str">
            <v>DISTRITO - 7</v>
          </cell>
          <cell r="G3125" t="str">
            <v>RI-08</v>
          </cell>
          <cell r="H3125">
            <v>41449</v>
          </cell>
          <cell r="I3125">
            <v>40884</v>
          </cell>
          <cell r="J3125">
            <v>565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2</v>
          </cell>
          <cell r="R3125" t="str">
            <v>OBRAS Y MEDIO AMBIENTE</v>
          </cell>
          <cell r="S3125">
            <v>34</v>
          </cell>
          <cell r="T3125" t="str">
            <v>SANEAMIENTO BASICO</v>
          </cell>
          <cell r="U3125">
            <v>1</v>
          </cell>
          <cell r="V3125" t="str">
            <v>NUEVOS - 2008</v>
          </cell>
          <cell r="W3125">
            <v>3745</v>
          </cell>
        </row>
        <row r="3126">
          <cell r="B3126" t="str">
            <v>B05-18464-00000</v>
          </cell>
          <cell r="C3126" t="str">
            <v>CONSTRUCCION PLAZA CIVICA (FASE III)</v>
          </cell>
          <cell r="D3126" t="str">
            <v>16 DE AGOSTO SECTOR "B" SAN ROQUE</v>
          </cell>
          <cell r="E3126">
            <v>7</v>
          </cell>
          <cell r="F3126" t="str">
            <v>DISTRITO - 7</v>
          </cell>
          <cell r="G3126" t="str">
            <v>RI-08</v>
          </cell>
          <cell r="H3126">
            <v>42000</v>
          </cell>
          <cell r="I3126">
            <v>42000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2</v>
          </cell>
          <cell r="R3126" t="str">
            <v>OBRAS Y MEDIO AMBIENTE</v>
          </cell>
          <cell r="S3126">
            <v>12</v>
          </cell>
          <cell r="T3126" t="str">
            <v>INFRAESTRUCTURA URBANA Y RURAL</v>
          </cell>
          <cell r="U3126">
            <v>1</v>
          </cell>
          <cell r="V3126" t="str">
            <v>NUEVOS - 2008</v>
          </cell>
          <cell r="W3126">
            <v>3746</v>
          </cell>
        </row>
        <row r="3127">
          <cell r="B3127" t="str">
            <v>B05-18537-00000</v>
          </cell>
          <cell r="C3127" t="str">
            <v>DOTACION DE LUMINARIAS PARA VARIAS CALLES</v>
          </cell>
          <cell r="D3127" t="str">
            <v>16 DE AGOSTO SECTOR "B" SAN ROQUE</v>
          </cell>
          <cell r="E3127">
            <v>7</v>
          </cell>
          <cell r="F3127" t="str">
            <v>DISTRITO - 7</v>
          </cell>
          <cell r="G3127" t="str">
            <v>RI-08</v>
          </cell>
          <cell r="H3127">
            <v>8000</v>
          </cell>
          <cell r="I3127">
            <v>7435</v>
          </cell>
          <cell r="J3127">
            <v>565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2</v>
          </cell>
          <cell r="R3127" t="str">
            <v>OBRAS Y MEDIO AMBIENTE</v>
          </cell>
          <cell r="S3127">
            <v>17</v>
          </cell>
          <cell r="T3127" t="str">
            <v>ALUMBRADO PUBLICO</v>
          </cell>
          <cell r="U3127">
            <v>1</v>
          </cell>
          <cell r="V3127" t="str">
            <v>NUEVOS - 2008</v>
          </cell>
          <cell r="W3127">
            <v>3747</v>
          </cell>
        </row>
        <row r="3128">
          <cell r="B3128" t="str">
            <v>B05-18465-00000</v>
          </cell>
          <cell r="C3128" t="str">
            <v>CONSTRUCCION PLAZA CIVICA (FASE III)</v>
          </cell>
          <cell r="D3128" t="str">
            <v>16 DE AGOSTO SECTOR "C" SAN ROQUE</v>
          </cell>
          <cell r="E3128">
            <v>7</v>
          </cell>
          <cell r="F3128" t="str">
            <v>DISTRITO - 7</v>
          </cell>
          <cell r="G3128" t="str">
            <v>RI-08</v>
          </cell>
          <cell r="H3128">
            <v>41449</v>
          </cell>
          <cell r="I3128">
            <v>40884</v>
          </cell>
          <cell r="J3128">
            <v>565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2</v>
          </cell>
          <cell r="R3128" t="str">
            <v>OBRAS Y MEDIO AMBIENTE</v>
          </cell>
          <cell r="S3128">
            <v>12</v>
          </cell>
          <cell r="T3128" t="str">
            <v>INFRAESTRUCTURA URBANA Y RURAL</v>
          </cell>
          <cell r="U3128">
            <v>1</v>
          </cell>
          <cell r="V3128" t="str">
            <v>NUEVOS - 2008</v>
          </cell>
          <cell r="W3128">
            <v>3748</v>
          </cell>
        </row>
        <row r="3129">
          <cell r="B3129" t="str">
            <v>B05-18414-00000</v>
          </cell>
          <cell r="C3129" t="str">
            <v>CONSTRUCCION MINGITORIO PUBLICO</v>
          </cell>
          <cell r="D3129" t="str">
            <v>16 DE AGOSTO SECTOR "D"</v>
          </cell>
          <cell r="E3129">
            <v>7</v>
          </cell>
          <cell r="F3129" t="str">
            <v>DISTRITO - 7</v>
          </cell>
          <cell r="G3129" t="str">
            <v>RI-08</v>
          </cell>
          <cell r="H3129">
            <v>41449</v>
          </cell>
          <cell r="I3129">
            <v>40884</v>
          </cell>
          <cell r="J3129">
            <v>565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2</v>
          </cell>
          <cell r="R3129" t="str">
            <v>OBRAS Y MEDIO AMBIENTE</v>
          </cell>
          <cell r="S3129">
            <v>12</v>
          </cell>
          <cell r="T3129" t="str">
            <v>INFRAESTRUCTURA URBANA Y RURAL</v>
          </cell>
          <cell r="U3129">
            <v>1</v>
          </cell>
          <cell r="V3129" t="str">
            <v>NUEVOS - 2008</v>
          </cell>
          <cell r="W3129">
            <v>3749</v>
          </cell>
        </row>
        <row r="3130">
          <cell r="B3130" t="str">
            <v>B05-18718-00000</v>
          </cell>
          <cell r="C3130" t="str">
            <v>DOTACIÓN DE LUMINARIAS PARA ALUMBRADO PÚBLICO</v>
          </cell>
          <cell r="D3130" t="str">
            <v>19 DE JUNIO</v>
          </cell>
          <cell r="E3130">
            <v>7</v>
          </cell>
          <cell r="F3130" t="str">
            <v>DISTRITO - 7</v>
          </cell>
          <cell r="G3130" t="str">
            <v>RI-08</v>
          </cell>
          <cell r="H3130">
            <v>10000</v>
          </cell>
          <cell r="I3130">
            <v>10000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2</v>
          </cell>
          <cell r="R3130" t="str">
            <v>OBRAS Y MEDIO AMBIENTE</v>
          </cell>
          <cell r="S3130">
            <v>17</v>
          </cell>
          <cell r="T3130" t="str">
            <v>ALUMBRADO PUBLICO</v>
          </cell>
          <cell r="U3130">
            <v>1</v>
          </cell>
          <cell r="V3130" t="str">
            <v>NUEVOS - 2008</v>
          </cell>
          <cell r="W3130">
            <v>3750</v>
          </cell>
        </row>
        <row r="3131">
          <cell r="B3131" t="str">
            <v>B05-18890-00000</v>
          </cell>
          <cell r="C3131" t="str">
            <v>DOTACIÓN DE TUBERIAS PARA AGUA POTABLE</v>
          </cell>
          <cell r="D3131" t="str">
            <v>19 DE JUNIO</v>
          </cell>
          <cell r="E3131">
            <v>7</v>
          </cell>
          <cell r="F3131" t="str">
            <v>DISTRITO - 7</v>
          </cell>
          <cell r="G3131" t="str">
            <v>RI-08</v>
          </cell>
          <cell r="H3131">
            <v>10000</v>
          </cell>
          <cell r="I3131">
            <v>10000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2</v>
          </cell>
          <cell r="R3131" t="str">
            <v>OBRAS Y MEDIO AMBIENTE</v>
          </cell>
          <cell r="S3131">
            <v>34</v>
          </cell>
          <cell r="T3131" t="str">
            <v>SANEAMIENTO BASICO</v>
          </cell>
          <cell r="U3131">
            <v>1</v>
          </cell>
          <cell r="V3131" t="str">
            <v>NUEVOS - 2008</v>
          </cell>
          <cell r="W3131">
            <v>3751</v>
          </cell>
        </row>
        <row r="3132">
          <cell r="B3132" t="str">
            <v>B05-18697-00000</v>
          </cell>
          <cell r="C3132" t="str">
            <v>DOTACION DE LUMINARIAS PARA ALUMBRADO PUBLICO</v>
          </cell>
          <cell r="D3132" t="str">
            <v>20 DE MAYO LAGUNAS</v>
          </cell>
          <cell r="E3132">
            <v>7</v>
          </cell>
          <cell r="F3132" t="str">
            <v>DISTRITO - 7</v>
          </cell>
          <cell r="G3132" t="str">
            <v>RI-08</v>
          </cell>
          <cell r="H3132">
            <v>7866</v>
          </cell>
          <cell r="I3132">
            <v>7866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2</v>
          </cell>
          <cell r="R3132" t="str">
            <v>OBRAS Y MEDIO AMBIENTE</v>
          </cell>
          <cell r="S3132">
            <v>17</v>
          </cell>
          <cell r="T3132" t="str">
            <v>ALUMBRADO PUBLICO</v>
          </cell>
          <cell r="U3132">
            <v>1</v>
          </cell>
          <cell r="V3132" t="str">
            <v>NUEVOS - 2008</v>
          </cell>
          <cell r="W3132">
            <v>3752</v>
          </cell>
        </row>
        <row r="3133">
          <cell r="B3133" t="str">
            <v>B05-18997-00000</v>
          </cell>
          <cell r="C3133" t="str">
            <v>DOTACION DE MATERIALES DE CONSTRUCCION PARA SEDE SOCIAL.</v>
          </cell>
          <cell r="D3133" t="str">
            <v>20 DE MAYO LAGUNAS</v>
          </cell>
          <cell r="E3133">
            <v>7</v>
          </cell>
          <cell r="F3133" t="str">
            <v>DISTRITO - 7</v>
          </cell>
          <cell r="G3133" t="str">
            <v>RI-08</v>
          </cell>
          <cell r="H3133">
            <v>20000</v>
          </cell>
          <cell r="I3133">
            <v>20000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2</v>
          </cell>
          <cell r="R3133" t="str">
            <v>OBRAS Y MEDIO AMBIENTE</v>
          </cell>
          <cell r="S3133">
            <v>12</v>
          </cell>
          <cell r="T3133" t="str">
            <v>INFRAESTRUCTURA URBANA Y RURAL</v>
          </cell>
          <cell r="U3133">
            <v>1</v>
          </cell>
          <cell r="V3133" t="str">
            <v>NUEVOS - 2008</v>
          </cell>
          <cell r="W3133">
            <v>3753</v>
          </cell>
        </row>
        <row r="3134">
          <cell r="B3134" t="str">
            <v>B05-18536-00000</v>
          </cell>
          <cell r="C3134" t="str">
            <v>DOTACION DE LUMINARIAS PARA ALUMBRADO PUBLICO</v>
          </cell>
          <cell r="D3134" t="str">
            <v>21 DE OCTUBRE "B"</v>
          </cell>
          <cell r="E3134">
            <v>7</v>
          </cell>
          <cell r="F3134" t="str">
            <v>DISTRITO - 7</v>
          </cell>
          <cell r="G3134" t="str">
            <v>RI-08</v>
          </cell>
          <cell r="H3134">
            <v>10000</v>
          </cell>
          <cell r="I3134">
            <v>10000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2</v>
          </cell>
          <cell r="R3134" t="str">
            <v>OBRAS Y MEDIO AMBIENTE</v>
          </cell>
          <cell r="S3134">
            <v>17</v>
          </cell>
          <cell r="T3134" t="str">
            <v>ALUMBRADO PUBLICO</v>
          </cell>
          <cell r="U3134">
            <v>1</v>
          </cell>
          <cell r="V3134" t="str">
            <v>NUEVOS - 2008</v>
          </cell>
          <cell r="W3134">
            <v>3754</v>
          </cell>
        </row>
        <row r="3135">
          <cell r="B3135" t="str">
            <v>B05-18881-00000</v>
          </cell>
          <cell r="C3135" t="str">
            <v>DOTACION DE TUBERIAS PARA AGUA POTABLE</v>
          </cell>
          <cell r="D3135" t="str">
            <v>21 DE OCTUBRE "B"</v>
          </cell>
          <cell r="E3135">
            <v>7</v>
          </cell>
          <cell r="F3135" t="str">
            <v>DISTRITO - 7</v>
          </cell>
          <cell r="G3135" t="str">
            <v>RI-08</v>
          </cell>
          <cell r="H3135">
            <v>10000</v>
          </cell>
          <cell r="I3135">
            <v>10000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2</v>
          </cell>
          <cell r="R3135" t="str">
            <v>OBRAS Y MEDIO AMBIENTE</v>
          </cell>
          <cell r="S3135">
            <v>34</v>
          </cell>
          <cell r="T3135" t="str">
            <v>SANEAMIENTO BASICO</v>
          </cell>
          <cell r="U3135">
            <v>1</v>
          </cell>
          <cell r="V3135" t="str">
            <v>NUEVOS - 2008</v>
          </cell>
          <cell r="W3135">
            <v>3755</v>
          </cell>
        </row>
        <row r="3136">
          <cell r="B3136" t="str">
            <v>B05-18925-00000</v>
          </cell>
          <cell r="C3136" t="str">
            <v>DOTACION DE MATERIALES DE CONSTRUCCIÓN PARA  CORDONES DE ACERA CALLES  ALEXANDER,  ACHOCALLA, QUIROGA SANTA CRUZ, MUÑECAS, HUARISATA, SORATA.</v>
          </cell>
          <cell r="D3136" t="str">
            <v>21 DE OCTUBRE "B"</v>
          </cell>
          <cell r="E3136">
            <v>7</v>
          </cell>
          <cell r="F3136" t="str">
            <v>DISTRITO - 7</v>
          </cell>
          <cell r="G3136" t="str">
            <v>RI-08</v>
          </cell>
          <cell r="H3136">
            <v>26818</v>
          </cell>
          <cell r="I3136">
            <v>26084</v>
          </cell>
          <cell r="J3136">
            <v>734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2</v>
          </cell>
          <cell r="R3136" t="str">
            <v>OBRAS Y MEDIO AMBIENTE</v>
          </cell>
          <cell r="S3136">
            <v>18</v>
          </cell>
          <cell r="T3136" t="str">
            <v>CONSTRUCCION Y MANTENIMIENTO DE CAMINOS VECINALES</v>
          </cell>
          <cell r="U3136">
            <v>1</v>
          </cell>
          <cell r="V3136" t="str">
            <v>NUEVOS - 2008</v>
          </cell>
          <cell r="W3136">
            <v>3756</v>
          </cell>
        </row>
        <row r="3137">
          <cell r="B3137" t="str">
            <v>B05-18698-00000</v>
          </cell>
          <cell r="C3137" t="str">
            <v>DOTACION DE LUMINARIAS PARA ALUMBRADO PUBLICO</v>
          </cell>
          <cell r="D3137" t="str">
            <v>21 DE OCTUBRE SECTOR "A"</v>
          </cell>
          <cell r="E3137">
            <v>7</v>
          </cell>
          <cell r="F3137" t="str">
            <v>DISTRITO - 7</v>
          </cell>
          <cell r="G3137" t="str">
            <v>RI-08</v>
          </cell>
          <cell r="H3137">
            <v>5000</v>
          </cell>
          <cell r="I3137">
            <v>4266</v>
          </cell>
          <cell r="J3137">
            <v>734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2</v>
          </cell>
          <cell r="R3137" t="str">
            <v>OBRAS Y MEDIO AMBIENTE</v>
          </cell>
          <cell r="S3137">
            <v>17</v>
          </cell>
          <cell r="T3137" t="str">
            <v>ALUMBRADO PUBLICO</v>
          </cell>
          <cell r="U3137">
            <v>1</v>
          </cell>
          <cell r="V3137" t="str">
            <v>NUEVOS - 2008</v>
          </cell>
          <cell r="W3137">
            <v>3757</v>
          </cell>
        </row>
        <row r="3138">
          <cell r="B3138" t="str">
            <v>B05-18762-00000</v>
          </cell>
          <cell r="C3138" t="str">
            <v>DOTACION DE MATERIALES DE CONSTRUCCIÓN PARA CORDONES DE ACERA AV. PANAMERICANA, CALLE CENTRAL, ACHOCALLA, SORATA Y MARCELO QUIROGA.</v>
          </cell>
          <cell r="D3138" t="str">
            <v>21 DE OCTUBRE SECTOR "A"</v>
          </cell>
          <cell r="E3138">
            <v>7</v>
          </cell>
          <cell r="F3138" t="str">
            <v>DISTRITO - 7</v>
          </cell>
          <cell r="G3138" t="str">
            <v>RI-08</v>
          </cell>
          <cell r="H3138">
            <v>31618</v>
          </cell>
          <cell r="I3138">
            <v>31618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2</v>
          </cell>
          <cell r="R3138" t="str">
            <v>OBRAS Y MEDIO AMBIENTE</v>
          </cell>
          <cell r="S3138">
            <v>18</v>
          </cell>
          <cell r="T3138" t="str">
            <v>CONSTRUCCION Y MANTENIMIENTO DE CAMINOS VECINALES</v>
          </cell>
          <cell r="U3138">
            <v>1</v>
          </cell>
          <cell r="V3138" t="str">
            <v>NUEVOS - 2008</v>
          </cell>
          <cell r="W3138">
            <v>3758</v>
          </cell>
        </row>
        <row r="3139">
          <cell r="B3139" t="str">
            <v>B05-18724-00000</v>
          </cell>
          <cell r="C3139" t="str">
            <v>DOTACION DE LUMINARIAS PARA VARIAS CALLES</v>
          </cell>
          <cell r="D3139" t="str">
            <v>29 DE JUNIO</v>
          </cell>
          <cell r="E3139">
            <v>7</v>
          </cell>
          <cell r="F3139" t="str">
            <v>DISTRITO - 7</v>
          </cell>
          <cell r="G3139" t="str">
            <v>RI-08</v>
          </cell>
          <cell r="H3139">
            <v>5000</v>
          </cell>
          <cell r="I3139">
            <v>5000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2</v>
          </cell>
          <cell r="R3139" t="str">
            <v>OBRAS Y MEDIO AMBIENTE</v>
          </cell>
          <cell r="S3139">
            <v>17</v>
          </cell>
          <cell r="T3139" t="str">
            <v>ALUMBRADO PUBLICO</v>
          </cell>
          <cell r="U3139">
            <v>1</v>
          </cell>
          <cell r="V3139" t="str">
            <v>NUEVOS - 2008</v>
          </cell>
          <cell r="W3139">
            <v>3759</v>
          </cell>
        </row>
        <row r="3140">
          <cell r="B3140" t="str">
            <v>B05-18912-00000</v>
          </cell>
          <cell r="C3140" t="str">
            <v>DOTACION DE TUBERIAS PARA CONEXIÓN DE AGUA POTABLE</v>
          </cell>
          <cell r="D3140" t="str">
            <v>29 DE JUNIO</v>
          </cell>
          <cell r="E3140">
            <v>7</v>
          </cell>
          <cell r="F3140" t="str">
            <v>DISTRITO - 7</v>
          </cell>
          <cell r="G3140" t="str">
            <v>RI-08</v>
          </cell>
          <cell r="H3140">
            <v>22866</v>
          </cell>
          <cell r="I3140">
            <v>22866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2</v>
          </cell>
          <cell r="R3140" t="str">
            <v>OBRAS Y MEDIO AMBIENTE</v>
          </cell>
          <cell r="S3140">
            <v>34</v>
          </cell>
          <cell r="T3140" t="str">
            <v>SANEAMIENTO BASICO</v>
          </cell>
          <cell r="U3140">
            <v>1</v>
          </cell>
          <cell r="V3140" t="str">
            <v>NUEVOS - 2008</v>
          </cell>
          <cell r="W3140">
            <v>3760</v>
          </cell>
        </row>
        <row r="3141">
          <cell r="B3141" t="str">
            <v>B05-19438-00000</v>
          </cell>
          <cell r="C3141" t="str">
            <v>REFACCION SEDE SOCIAL</v>
          </cell>
          <cell r="D3141" t="str">
            <v>30 DE SEPTIEMBRE MARISCAL SUCRE</v>
          </cell>
          <cell r="E3141">
            <v>7</v>
          </cell>
          <cell r="F3141" t="str">
            <v>DISTRITO - 7</v>
          </cell>
          <cell r="G3141" t="str">
            <v>RI-08</v>
          </cell>
          <cell r="H3141">
            <v>31040</v>
          </cell>
          <cell r="I3141">
            <v>30884</v>
          </cell>
          <cell r="J3141">
            <v>156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2</v>
          </cell>
          <cell r="R3141" t="str">
            <v>OBRAS Y MEDIO AMBIENTE</v>
          </cell>
          <cell r="S3141">
            <v>12</v>
          </cell>
          <cell r="T3141" t="str">
            <v>INFRAESTRUCTURA URBANA Y RURAL</v>
          </cell>
          <cell r="U3141">
            <v>1</v>
          </cell>
          <cell r="V3141" t="str">
            <v>NUEVOS - 2008</v>
          </cell>
          <cell r="W3141">
            <v>3761</v>
          </cell>
        </row>
        <row r="3142">
          <cell r="B3142" t="str">
            <v>B05-18980-00000</v>
          </cell>
          <cell r="C3142" t="str">
            <v>DOTACION MATERIALES DE CONSTRUCCIÓN PARA RETEN POLICIAL</v>
          </cell>
          <cell r="D3142" t="str">
            <v>6 DE MARZO</v>
          </cell>
          <cell r="E3142">
            <v>7</v>
          </cell>
          <cell r="F3142" t="str">
            <v>DISTRITO - 7</v>
          </cell>
          <cell r="G3142" t="str">
            <v>RI-08</v>
          </cell>
          <cell r="H3142">
            <v>23174</v>
          </cell>
          <cell r="I3142">
            <v>23174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2</v>
          </cell>
          <cell r="R3142" t="str">
            <v>OBRAS Y MEDIO AMBIENTE</v>
          </cell>
          <cell r="S3142">
            <v>12</v>
          </cell>
          <cell r="T3142" t="str">
            <v>INFRAESTRUCTURA URBANA Y RURAL</v>
          </cell>
          <cell r="U3142">
            <v>1</v>
          </cell>
          <cell r="V3142" t="str">
            <v>NUEVOS - 2008</v>
          </cell>
          <cell r="W3142">
            <v>3762</v>
          </cell>
        </row>
        <row r="3143">
          <cell r="B3143" t="str">
            <v>B05-18995-00000</v>
          </cell>
          <cell r="C3143" t="str">
            <v>DOTACION MATERIALES PARA CONSTRUCCION DE SEDE SOCIAL (FASE II)</v>
          </cell>
          <cell r="D3143" t="str">
            <v>6 DE MARZO</v>
          </cell>
          <cell r="E3143">
            <v>7</v>
          </cell>
          <cell r="F3143" t="str">
            <v>DISTRITO - 7</v>
          </cell>
          <cell r="G3143" t="str">
            <v>RI-08</v>
          </cell>
          <cell r="H3143">
            <v>47000</v>
          </cell>
          <cell r="I3143">
            <v>24692</v>
          </cell>
          <cell r="J3143">
            <v>22308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2</v>
          </cell>
          <cell r="R3143" t="str">
            <v>OBRAS Y MEDIO AMBIENTE</v>
          </cell>
          <cell r="S3143">
            <v>12</v>
          </cell>
          <cell r="T3143" t="str">
            <v>INFRAESTRUCTURA URBANA Y RURAL</v>
          </cell>
          <cell r="U3143">
            <v>1</v>
          </cell>
          <cell r="V3143" t="str">
            <v>NUEVOS - 2008</v>
          </cell>
          <cell r="W3143">
            <v>3763</v>
          </cell>
        </row>
        <row r="3144">
          <cell r="B3144" t="str">
            <v>B05-19004-00000</v>
          </cell>
          <cell r="C3144" t="str">
            <v>DOTACION TUBERIAS PARA AGUA POTABLE</v>
          </cell>
          <cell r="D3144" t="str">
            <v>9 DE ABRIL HICHUCIRCA GRANDE</v>
          </cell>
          <cell r="E3144">
            <v>7</v>
          </cell>
          <cell r="F3144" t="str">
            <v>DISTRITO - 7</v>
          </cell>
          <cell r="G3144" t="str">
            <v>RI-08</v>
          </cell>
          <cell r="H3144">
            <v>22711</v>
          </cell>
          <cell r="I3144">
            <v>16959</v>
          </cell>
          <cell r="J3144">
            <v>5752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2</v>
          </cell>
          <cell r="R3144" t="str">
            <v>OBRAS Y MEDIO AMBIENTE</v>
          </cell>
          <cell r="S3144">
            <v>34</v>
          </cell>
          <cell r="T3144" t="str">
            <v>SANEAMIENTO BASICO</v>
          </cell>
          <cell r="U3144">
            <v>1</v>
          </cell>
          <cell r="V3144" t="str">
            <v>NUEVOS - 2008</v>
          </cell>
          <cell r="W3144">
            <v>3764</v>
          </cell>
        </row>
        <row r="3145">
          <cell r="B3145" t="str">
            <v/>
          </cell>
          <cell r="C3145" t="str">
            <v>ALQUILER DE MAQUINARIA PESADA</v>
          </cell>
          <cell r="D3145" t="str">
            <v>ANDINA  HICHUCIRCA GRANDE</v>
          </cell>
          <cell r="E3145">
            <v>7</v>
          </cell>
          <cell r="F3145" t="str">
            <v>DISTRITO - 7</v>
          </cell>
          <cell r="G3145" t="str">
            <v>RI-08</v>
          </cell>
          <cell r="H3145">
            <v>11423</v>
          </cell>
          <cell r="I3145">
            <v>11423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2</v>
          </cell>
          <cell r="R3145" t="str">
            <v>OBRAS Y MEDIO AMBIENTE</v>
          </cell>
          <cell r="S3145">
            <v>18</v>
          </cell>
          <cell r="T3145" t="str">
            <v>CONSTRUCCION Y MANTENIMIENTO DE CAMINOS VECINALES</v>
          </cell>
          <cell r="U3145">
            <v>1</v>
          </cell>
          <cell r="V3145" t="str">
            <v>NUEVOS - 2008</v>
          </cell>
          <cell r="W3145">
            <v>3765</v>
          </cell>
        </row>
        <row r="3146">
          <cell r="B3146" t="str">
            <v>B05-18699-00000</v>
          </cell>
          <cell r="C3146" t="str">
            <v>DOTACION DE LUMINARIAS PARA ALUMBRADO PUBLICO</v>
          </cell>
          <cell r="D3146" t="str">
            <v>ANDINA  HICHUCIRCA GRANDE</v>
          </cell>
          <cell r="E3146">
            <v>7</v>
          </cell>
          <cell r="F3146" t="str">
            <v>DISTRITO - 7</v>
          </cell>
          <cell r="G3146" t="str">
            <v>RI-08</v>
          </cell>
          <cell r="H3146">
            <v>11200</v>
          </cell>
          <cell r="I3146">
            <v>11200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2</v>
          </cell>
          <cell r="R3146" t="str">
            <v>OBRAS Y MEDIO AMBIENTE</v>
          </cell>
          <cell r="S3146">
            <v>17</v>
          </cell>
          <cell r="T3146" t="str">
            <v>ALUMBRADO PUBLICO</v>
          </cell>
          <cell r="U3146">
            <v>1</v>
          </cell>
          <cell r="V3146" t="str">
            <v>NUEVOS - 2008</v>
          </cell>
          <cell r="W3146">
            <v>3766</v>
          </cell>
        </row>
        <row r="3147">
          <cell r="B3147" t="str">
            <v>B05-18719-00000</v>
          </cell>
          <cell r="C3147" t="str">
            <v>DOTACIÓN DE LUMINARIAS PARA ALUMBRADO PÚBLICO</v>
          </cell>
          <cell r="D3147" t="str">
            <v>BAUTISTA SAAVEDRA SECTOR SANTA MARIA</v>
          </cell>
          <cell r="E3147">
            <v>7</v>
          </cell>
          <cell r="F3147" t="str">
            <v>DISTRITO - 7</v>
          </cell>
          <cell r="G3147" t="str">
            <v>RI-08</v>
          </cell>
          <cell r="H3147">
            <v>32000</v>
          </cell>
          <cell r="I3147">
            <v>32000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2</v>
          </cell>
          <cell r="R3147" t="str">
            <v>OBRAS Y MEDIO AMBIENTE</v>
          </cell>
          <cell r="S3147">
            <v>17</v>
          </cell>
          <cell r="T3147" t="str">
            <v>ALUMBRADO PUBLICO</v>
          </cell>
          <cell r="U3147">
            <v>1</v>
          </cell>
          <cell r="V3147" t="str">
            <v>NUEVOS - 2008</v>
          </cell>
          <cell r="W3147">
            <v>3767</v>
          </cell>
        </row>
        <row r="3148">
          <cell r="B3148" t="str">
            <v/>
          </cell>
          <cell r="C3148" t="str">
            <v>ALQUILER DE MAQUINARIA PESADA (TOPADORA)</v>
          </cell>
          <cell r="D3148" t="str">
            <v>BAUTISTA SAAVEDRA U.V. "A"</v>
          </cell>
          <cell r="E3148">
            <v>7</v>
          </cell>
          <cell r="F3148" t="str">
            <v>DISTRITO - 7</v>
          </cell>
          <cell r="G3148" t="str">
            <v>RI-08</v>
          </cell>
          <cell r="H3148">
            <v>30000</v>
          </cell>
          <cell r="I3148">
            <v>30000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2</v>
          </cell>
          <cell r="R3148" t="str">
            <v>OBRAS Y MEDIO AMBIENTE</v>
          </cell>
          <cell r="S3148">
            <v>18</v>
          </cell>
          <cell r="T3148" t="str">
            <v>CONSTRUCCION Y MANTENIMIENTO DE CAMINOS VECINALES</v>
          </cell>
          <cell r="U3148">
            <v>1</v>
          </cell>
          <cell r="V3148" t="str">
            <v>NUEVOS - 2008</v>
          </cell>
          <cell r="W3148">
            <v>3768</v>
          </cell>
        </row>
        <row r="3149">
          <cell r="B3149" t="str">
            <v>B05-18557-00000</v>
          </cell>
          <cell r="C3149" t="str">
            <v>DOTACIÓN DE ARCOS INTEGRADOS Y MASTILES PARA CANCHA DE FUTSAL.</v>
          </cell>
          <cell r="D3149" t="str">
            <v>BAUTISTA SAAVEDRA U.V. "A"</v>
          </cell>
          <cell r="E3149">
            <v>7</v>
          </cell>
          <cell r="F3149" t="str">
            <v>DISTRITO - 7</v>
          </cell>
          <cell r="G3149" t="str">
            <v>RI-08</v>
          </cell>
          <cell r="H3149">
            <v>5000</v>
          </cell>
          <cell r="I3149">
            <v>4737</v>
          </cell>
          <cell r="J3149">
            <v>263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2</v>
          </cell>
          <cell r="R3149" t="str">
            <v>OBRAS Y MEDIO AMBIENTE</v>
          </cell>
          <cell r="S3149">
            <v>12</v>
          </cell>
          <cell r="T3149" t="str">
            <v>INFRAESTRUCTURA URBANA Y RURAL</v>
          </cell>
          <cell r="U3149">
            <v>1</v>
          </cell>
          <cell r="V3149" t="str">
            <v>NUEVOS - 2008</v>
          </cell>
          <cell r="W3149">
            <v>3769</v>
          </cell>
        </row>
        <row r="3150">
          <cell r="B3150" t="str">
            <v>B05-18720-00000</v>
          </cell>
          <cell r="C3150" t="str">
            <v>DOTACIÓN DE LUMINARIAS PARA ALUMBRADO PÚBLICO</v>
          </cell>
          <cell r="D3150" t="str">
            <v>BAUTISTA SAAVEDRA U.V. "A"</v>
          </cell>
          <cell r="E3150">
            <v>7</v>
          </cell>
          <cell r="F3150" t="str">
            <v>DISTRITO - 7</v>
          </cell>
          <cell r="G3150" t="str">
            <v>RI-08</v>
          </cell>
          <cell r="H3150">
            <v>10000</v>
          </cell>
          <cell r="I3150">
            <v>10000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2</v>
          </cell>
          <cell r="R3150" t="str">
            <v>OBRAS Y MEDIO AMBIENTE</v>
          </cell>
          <cell r="S3150">
            <v>17</v>
          </cell>
          <cell r="T3150" t="str">
            <v>ALUMBRADO PUBLICO</v>
          </cell>
          <cell r="U3150">
            <v>1</v>
          </cell>
          <cell r="V3150" t="str">
            <v>NUEVOS - 2008</v>
          </cell>
          <cell r="W3150">
            <v>3770</v>
          </cell>
        </row>
        <row r="3151">
          <cell r="B3151" t="str">
            <v>B05-19331-00000</v>
          </cell>
          <cell r="C3151" t="str">
            <v>EQUIPAMIENTO U.E. PATRIA NUEVA</v>
          </cell>
          <cell r="D3151" t="str">
            <v>BAUTISTA SAAVEDRA U.V. "A"</v>
          </cell>
          <cell r="E3151">
            <v>7</v>
          </cell>
          <cell r="F3151" t="str">
            <v>DISTRITO - 7</v>
          </cell>
          <cell r="G3151" t="str">
            <v>RI-08</v>
          </cell>
          <cell r="H3151">
            <v>21492</v>
          </cell>
          <cell r="I3151">
            <v>21492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1</v>
          </cell>
          <cell r="R3151" t="str">
            <v>PROTECCION SOCIAL</v>
          </cell>
          <cell r="S3151">
            <v>1</v>
          </cell>
          <cell r="T3151" t="str">
            <v>SERVICIO DE EDUCACION</v>
          </cell>
          <cell r="U3151">
            <v>1</v>
          </cell>
          <cell r="V3151" t="str">
            <v>NUEVOS - 2008</v>
          </cell>
          <cell r="W3151">
            <v>3771</v>
          </cell>
        </row>
        <row r="3152">
          <cell r="B3152" t="str">
            <v/>
          </cell>
          <cell r="C3152" t="str">
            <v>ALQUILER MAQUINARIA PESADA (TOPADORA)</v>
          </cell>
          <cell r="D3152" t="str">
            <v>BAUTISTA SAAVEDRA U.V. "B"</v>
          </cell>
          <cell r="E3152">
            <v>7</v>
          </cell>
          <cell r="F3152" t="str">
            <v>DISTRITO - 7</v>
          </cell>
          <cell r="G3152" t="str">
            <v>RI-08</v>
          </cell>
          <cell r="H3152">
            <v>50000</v>
          </cell>
          <cell r="I3152">
            <v>45992</v>
          </cell>
          <cell r="J3152">
            <v>4008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2</v>
          </cell>
          <cell r="R3152" t="str">
            <v>OBRAS Y MEDIO AMBIENTE</v>
          </cell>
          <cell r="S3152">
            <v>18</v>
          </cell>
          <cell r="T3152" t="str">
            <v>CONSTRUCCION Y MANTENIMIENTO DE CAMINOS VECINALES</v>
          </cell>
          <cell r="U3152">
            <v>1</v>
          </cell>
          <cell r="V3152" t="str">
            <v>NUEVOS - 2008</v>
          </cell>
          <cell r="W3152">
            <v>3772</v>
          </cell>
        </row>
        <row r="3153">
          <cell r="B3153" t="str">
            <v>B05-18700-00000</v>
          </cell>
          <cell r="C3153" t="str">
            <v>DOTACION DE LUMINARIAS PARA ALUMBRADO PUBLICO</v>
          </cell>
          <cell r="D3153" t="str">
            <v>BAUTISTA SAAVEDRA U.V. "B"</v>
          </cell>
          <cell r="E3153">
            <v>7</v>
          </cell>
          <cell r="F3153" t="str">
            <v>DISTRITO - 7</v>
          </cell>
          <cell r="G3153" t="str">
            <v>RI-08</v>
          </cell>
          <cell r="H3153">
            <v>49000</v>
          </cell>
          <cell r="I3153">
            <v>49000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2</v>
          </cell>
          <cell r="R3153" t="str">
            <v>OBRAS Y MEDIO AMBIENTE</v>
          </cell>
          <cell r="S3153">
            <v>17</v>
          </cell>
          <cell r="T3153" t="str">
            <v>ALUMBRADO PUBLICO</v>
          </cell>
          <cell r="U3153">
            <v>1</v>
          </cell>
          <cell r="V3153" t="str">
            <v>NUEVOS - 2008</v>
          </cell>
          <cell r="W3153">
            <v>3773</v>
          </cell>
        </row>
        <row r="3154">
          <cell r="B3154" t="str">
            <v>B05-18354-00000</v>
          </cell>
          <cell r="C3154" t="str">
            <v>CONSTRUCCION DE CANAL PLUVIAL CALLE IRLANDA (FASE II)</v>
          </cell>
          <cell r="D3154" t="str">
            <v>BAUTISTA SAAVEDRA U.V. "C"</v>
          </cell>
          <cell r="E3154">
            <v>7</v>
          </cell>
          <cell r="F3154" t="str">
            <v>DISTRITO - 7</v>
          </cell>
          <cell r="G3154" t="str">
            <v>RI-08</v>
          </cell>
          <cell r="H3154">
            <v>13090</v>
          </cell>
          <cell r="I3154">
            <v>12298</v>
          </cell>
          <cell r="J3154">
            <v>792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2</v>
          </cell>
          <cell r="R3154" t="str">
            <v>OBRAS Y MEDIO AMBIENTE</v>
          </cell>
          <cell r="S3154">
            <v>16</v>
          </cell>
          <cell r="T3154" t="str">
            <v>TRATAMIENTO DE CUENCAS</v>
          </cell>
          <cell r="U3154">
            <v>1</v>
          </cell>
          <cell r="V3154" t="str">
            <v>NUEVOS - 2008</v>
          </cell>
          <cell r="W3154">
            <v>3774</v>
          </cell>
        </row>
        <row r="3155">
          <cell r="B3155" t="str">
            <v>B05-18385-00000</v>
          </cell>
          <cell r="C3155" t="str">
            <v>CONSTRUCCION DE SEDE SOCIAL (FASE II)</v>
          </cell>
          <cell r="D3155" t="str">
            <v>BAUTISTA SAAVEDRA U.V. "CH"</v>
          </cell>
          <cell r="E3155">
            <v>7</v>
          </cell>
          <cell r="F3155" t="str">
            <v>DISTRITO - 7</v>
          </cell>
          <cell r="G3155" t="str">
            <v>RI-08</v>
          </cell>
          <cell r="H3155">
            <v>30000</v>
          </cell>
          <cell r="I3155">
            <v>30000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2</v>
          </cell>
          <cell r="R3155" t="str">
            <v>OBRAS Y MEDIO AMBIENTE</v>
          </cell>
          <cell r="S3155">
            <v>12</v>
          </cell>
          <cell r="T3155" t="str">
            <v>INFRAESTRUCTURA URBANA Y RURAL</v>
          </cell>
          <cell r="U3155">
            <v>1</v>
          </cell>
          <cell r="V3155" t="str">
            <v>NUEVOS - 2008</v>
          </cell>
          <cell r="W3155">
            <v>3775</v>
          </cell>
        </row>
        <row r="3156">
          <cell r="B3156" t="str">
            <v>B05-18701-00000</v>
          </cell>
          <cell r="C3156" t="str">
            <v>DOTACION DE LUMINARIAS PARA ALUMBRADO PUBLICO</v>
          </cell>
          <cell r="D3156" t="str">
            <v>BAUTISTA SAAVEDRA U.V. "CH"</v>
          </cell>
          <cell r="E3156">
            <v>7</v>
          </cell>
          <cell r="F3156" t="str">
            <v>DISTRITO - 7</v>
          </cell>
          <cell r="G3156" t="str">
            <v>RI-08</v>
          </cell>
          <cell r="H3156">
            <v>40000</v>
          </cell>
          <cell r="I3156">
            <v>40000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2</v>
          </cell>
          <cell r="R3156" t="str">
            <v>OBRAS Y MEDIO AMBIENTE</v>
          </cell>
          <cell r="S3156">
            <v>17</v>
          </cell>
          <cell r="T3156" t="str">
            <v>ALUMBRADO PUBLICO</v>
          </cell>
          <cell r="U3156">
            <v>1</v>
          </cell>
          <cell r="V3156" t="str">
            <v>NUEVOS - 2008</v>
          </cell>
          <cell r="W3156">
            <v>3776</v>
          </cell>
        </row>
        <row r="3157">
          <cell r="B3157" t="str">
            <v>B05-18990-00000</v>
          </cell>
          <cell r="C3157" t="str">
            <v>DOTACION DE MATERIALES PARA CONSTRUCCION DE CORDONES DE ACERA CALLES AV. BOLIVAR, MERCADO, AVAROA, CALLES GRAN CHACO, WARNES, SANDOVAL, LITORAL, GUZMAN, CERCADO, SUD YUNGAS, TOMINA, OMASUYO, MURILLO Y SUDAÑEZ.</v>
          </cell>
          <cell r="D3157" t="str">
            <v>BAUTISTA SAAVEDRA U.V. "CH"</v>
          </cell>
          <cell r="E3157">
            <v>7</v>
          </cell>
          <cell r="F3157" t="str">
            <v>DISTRITO - 7</v>
          </cell>
          <cell r="G3157" t="str">
            <v>RI-08</v>
          </cell>
          <cell r="H3157">
            <v>82833</v>
          </cell>
          <cell r="I3157">
            <v>78956</v>
          </cell>
          <cell r="J3157">
            <v>3877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2</v>
          </cell>
          <cell r="R3157" t="str">
            <v>OBRAS Y MEDIO AMBIENTE</v>
          </cell>
          <cell r="S3157">
            <v>18</v>
          </cell>
          <cell r="T3157" t="str">
            <v>CONSTRUCCION Y MANTENIMIENTO DE CAMINOS VECINALES</v>
          </cell>
          <cell r="U3157">
            <v>1</v>
          </cell>
          <cell r="V3157" t="str">
            <v>NUEVOS - 2008</v>
          </cell>
          <cell r="W3157">
            <v>3777</v>
          </cell>
        </row>
        <row r="3158">
          <cell r="B3158" t="str">
            <v>B05-18218-00000</v>
          </cell>
          <cell r="C3158" t="str">
            <v>CONSTRUCCION CANCHA MULTIPLE</v>
          </cell>
          <cell r="D3158" t="str">
            <v>BAUTISTA SAAVEDRA U.V. "F"</v>
          </cell>
          <cell r="E3158">
            <v>7</v>
          </cell>
          <cell r="F3158" t="str">
            <v>DISTRITO - 7</v>
          </cell>
          <cell r="G3158" t="str">
            <v>RI-08</v>
          </cell>
          <cell r="H3158">
            <v>41639</v>
          </cell>
          <cell r="I3158">
            <v>31478</v>
          </cell>
          <cell r="J3158">
            <v>10161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2</v>
          </cell>
          <cell r="R3158" t="str">
            <v>OBRAS Y MEDIO AMBIENTE</v>
          </cell>
          <cell r="S3158">
            <v>12</v>
          </cell>
          <cell r="T3158" t="str">
            <v>INFRAESTRUCTURA URBANA Y RURAL</v>
          </cell>
          <cell r="U3158">
            <v>1</v>
          </cell>
          <cell r="V3158" t="str">
            <v>NUEVOS - 2008</v>
          </cell>
          <cell r="W3158">
            <v>3778</v>
          </cell>
        </row>
        <row r="3159">
          <cell r="B3159" t="str">
            <v>B05-18273-00000</v>
          </cell>
          <cell r="C3159" t="str">
            <v>CONSTRUCCION CORDONES DE ACERA CALLES HAWT BRAUM, OTTO FELIPE, SALAMANCA Y SALAVERE.</v>
          </cell>
          <cell r="D3159" t="str">
            <v>BAUTISTA SAAVEDRA U.V. "F"</v>
          </cell>
          <cell r="E3159">
            <v>7</v>
          </cell>
          <cell r="F3159" t="str">
            <v>DISTRITO - 7</v>
          </cell>
          <cell r="G3159" t="str">
            <v>RI-08</v>
          </cell>
          <cell r="H3159">
            <v>100000</v>
          </cell>
          <cell r="I3159">
            <v>100000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2</v>
          </cell>
          <cell r="R3159" t="str">
            <v>OBRAS Y MEDIO AMBIENTE</v>
          </cell>
          <cell r="S3159">
            <v>18</v>
          </cell>
          <cell r="T3159" t="str">
            <v>CONSTRUCCION Y MANTENIMIENTO DE CAMINOS VECINALES</v>
          </cell>
          <cell r="U3159">
            <v>1</v>
          </cell>
          <cell r="V3159" t="str">
            <v>NUEVOS - 2008</v>
          </cell>
          <cell r="W3159">
            <v>3779</v>
          </cell>
        </row>
        <row r="3160">
          <cell r="B3160" t="str">
            <v>B05-18469-00000</v>
          </cell>
          <cell r="C3160" t="str">
            <v>CONSTRUCCIÓN PLAZA CIVICA FASE II</v>
          </cell>
          <cell r="D3160" t="str">
            <v>BAUTISTA SAAVEDRA U.V. "F"</v>
          </cell>
          <cell r="E3160">
            <v>7</v>
          </cell>
          <cell r="F3160" t="str">
            <v>DISTRITO - 7</v>
          </cell>
          <cell r="G3160" t="str">
            <v>RI-08</v>
          </cell>
          <cell r="H3160">
            <v>70000</v>
          </cell>
          <cell r="I3160">
            <v>70000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2</v>
          </cell>
          <cell r="R3160" t="str">
            <v>OBRAS Y MEDIO AMBIENTE</v>
          </cell>
          <cell r="S3160">
            <v>12</v>
          </cell>
          <cell r="T3160" t="str">
            <v>INFRAESTRUCTURA URBANA Y RURAL</v>
          </cell>
          <cell r="U3160">
            <v>1</v>
          </cell>
          <cell r="V3160" t="str">
            <v>NUEVOS - 2008</v>
          </cell>
          <cell r="W3160">
            <v>3780</v>
          </cell>
        </row>
        <row r="3161">
          <cell r="B3161" t="str">
            <v/>
          </cell>
          <cell r="C3161" t="str">
            <v>ALQUILER DE MAQUINARIA PESADA</v>
          </cell>
          <cell r="D3161" t="str">
            <v>BAUTISTA SAAVEDRA U.V. "G"</v>
          </cell>
          <cell r="E3161">
            <v>7</v>
          </cell>
          <cell r="F3161" t="str">
            <v>DISTRITO - 7</v>
          </cell>
          <cell r="G3161" t="str">
            <v>RI-08</v>
          </cell>
          <cell r="H3161">
            <v>24842</v>
          </cell>
          <cell r="I3161">
            <v>18533</v>
          </cell>
          <cell r="J3161">
            <v>6309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2</v>
          </cell>
          <cell r="R3161" t="str">
            <v>OBRAS Y MEDIO AMBIENTE</v>
          </cell>
          <cell r="S3161">
            <v>18</v>
          </cell>
          <cell r="T3161" t="str">
            <v>CONSTRUCCION Y MANTENIMIENTO DE CAMINOS VECINALES</v>
          </cell>
          <cell r="U3161">
            <v>1</v>
          </cell>
          <cell r="V3161" t="str">
            <v>NUEVOS - 2008</v>
          </cell>
          <cell r="W3161">
            <v>3781</v>
          </cell>
        </row>
        <row r="3162">
          <cell r="B3162" t="str">
            <v>B05-18360-00000</v>
          </cell>
          <cell r="C3162" t="str">
            <v>CONSTRUCCIÓN DE CORDONES DE ACERA AV. BAUTISTA SAAVEDRA, CALLES ITAU, SOLAPO Y SAN JAVIER.</v>
          </cell>
          <cell r="D3162" t="str">
            <v>BAUTISTA SAAVEDRA U.V. "G"</v>
          </cell>
          <cell r="E3162">
            <v>7</v>
          </cell>
          <cell r="F3162" t="str">
            <v>DISTRITO - 7</v>
          </cell>
          <cell r="G3162" t="str">
            <v>RI-08</v>
          </cell>
          <cell r="H3162">
            <v>100000</v>
          </cell>
          <cell r="I3162">
            <v>100000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2</v>
          </cell>
          <cell r="R3162" t="str">
            <v>OBRAS Y MEDIO AMBIENTE</v>
          </cell>
          <cell r="S3162">
            <v>18</v>
          </cell>
          <cell r="T3162" t="str">
            <v>CONSTRUCCION Y MANTENIMIENTO DE CAMINOS VECINALES</v>
          </cell>
          <cell r="U3162">
            <v>1</v>
          </cell>
          <cell r="V3162" t="str">
            <v>NUEVOS - 2008</v>
          </cell>
          <cell r="W3162">
            <v>3782</v>
          </cell>
        </row>
        <row r="3163">
          <cell r="B3163" t="str">
            <v>B05-18949-00000</v>
          </cell>
          <cell r="C3163" t="str">
            <v>DOTACION MATERIALES DE CONSTRUCCION PARA CORDONES DE ACERA CALLES SANTIAGO Y QUITO</v>
          </cell>
          <cell r="D3163" t="str">
            <v>BAUTISTA SAAVEDRA U.V. D</v>
          </cell>
          <cell r="E3163">
            <v>7</v>
          </cell>
          <cell r="F3163" t="str">
            <v>DISTRITO - 7</v>
          </cell>
          <cell r="G3163" t="str">
            <v>RI-08</v>
          </cell>
          <cell r="H3163">
            <v>10000</v>
          </cell>
          <cell r="I3163">
            <v>10000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2</v>
          </cell>
          <cell r="R3163" t="str">
            <v>OBRAS Y MEDIO AMBIENTE</v>
          </cell>
          <cell r="S3163">
            <v>18</v>
          </cell>
          <cell r="T3163" t="str">
            <v>CONSTRUCCION Y MANTENIMIENTO DE CAMINOS VECINALES</v>
          </cell>
          <cell r="U3163">
            <v>1</v>
          </cell>
          <cell r="V3163" t="str">
            <v>NUEVOS - 2008</v>
          </cell>
          <cell r="W3163">
            <v>3783</v>
          </cell>
        </row>
        <row r="3164">
          <cell r="B3164" t="str">
            <v>B05-18994-00000</v>
          </cell>
          <cell r="C3164" t="str">
            <v>DOTACION DE MATERIALES PARA CONSTRUCCION DE SEDE SOCIAL</v>
          </cell>
          <cell r="D3164" t="str">
            <v>BAUTISTA SAAVEDRA U.V. D</v>
          </cell>
          <cell r="E3164">
            <v>7</v>
          </cell>
          <cell r="F3164" t="str">
            <v>DISTRITO - 7</v>
          </cell>
          <cell r="G3164" t="str">
            <v>RI-08</v>
          </cell>
          <cell r="H3164">
            <v>39961</v>
          </cell>
          <cell r="I3164">
            <v>39592</v>
          </cell>
          <cell r="J3164">
            <v>369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2</v>
          </cell>
          <cell r="R3164" t="str">
            <v>OBRAS Y MEDIO AMBIENTE</v>
          </cell>
          <cell r="S3164">
            <v>12</v>
          </cell>
          <cell r="T3164" t="str">
            <v>INFRAESTRUCTURA URBANA Y RURAL</v>
          </cell>
          <cell r="U3164">
            <v>1</v>
          </cell>
          <cell r="V3164" t="str">
            <v>NUEVOS - 2008</v>
          </cell>
          <cell r="W3164">
            <v>3784</v>
          </cell>
        </row>
        <row r="3165">
          <cell r="B3165" t="str">
            <v>B05-18486-00000</v>
          </cell>
          <cell r="C3165" t="str">
            <v xml:space="preserve">CONSTRUCCION SEDE SOCIAL </v>
          </cell>
          <cell r="D3165" t="str">
            <v>BAUTISTA SAAVEDRA U.V.E</v>
          </cell>
          <cell r="E3165">
            <v>7</v>
          </cell>
          <cell r="F3165" t="str">
            <v>DISTRITO - 7</v>
          </cell>
          <cell r="G3165" t="str">
            <v>RI-08</v>
          </cell>
          <cell r="H3165">
            <v>121356</v>
          </cell>
          <cell r="I3165">
            <v>114934</v>
          </cell>
          <cell r="J3165">
            <v>6422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2</v>
          </cell>
          <cell r="R3165" t="str">
            <v>OBRAS Y MEDIO AMBIENTE</v>
          </cell>
          <cell r="S3165">
            <v>12</v>
          </cell>
          <cell r="T3165" t="str">
            <v>INFRAESTRUCTURA URBANA Y RURAL</v>
          </cell>
          <cell r="U3165">
            <v>1</v>
          </cell>
          <cell r="V3165" t="str">
            <v>NUEVOS - 2008</v>
          </cell>
          <cell r="W3165">
            <v>3785</v>
          </cell>
        </row>
        <row r="3166">
          <cell r="B3166" t="str">
            <v>B05-18162-00000</v>
          </cell>
          <cell r="C3166" t="str">
            <v>CONSTRUCCION GRADERIAS EN CANCHA MULTIFUNCIONAL</v>
          </cell>
          <cell r="D3166" t="str">
            <v>BAUTISTA SAAVEDRA U.V.H</v>
          </cell>
          <cell r="E3166">
            <v>7</v>
          </cell>
          <cell r="F3166" t="str">
            <v>DISTRITO - 7</v>
          </cell>
          <cell r="G3166" t="str">
            <v>RI-08</v>
          </cell>
          <cell r="H3166">
            <v>20000</v>
          </cell>
          <cell r="I3166">
            <v>17930</v>
          </cell>
          <cell r="J3166">
            <v>2070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2</v>
          </cell>
          <cell r="R3166" t="str">
            <v>OBRAS Y MEDIO AMBIENTE</v>
          </cell>
          <cell r="S3166">
            <v>12</v>
          </cell>
          <cell r="T3166" t="str">
            <v>INFRAESTRUCTURA URBANA Y RURAL</v>
          </cell>
          <cell r="U3166">
            <v>1</v>
          </cell>
          <cell r="V3166" t="str">
            <v>NUEVOS - 2008</v>
          </cell>
          <cell r="W3166">
            <v>3786</v>
          </cell>
        </row>
        <row r="3167">
          <cell r="B3167" t="str">
            <v>B05-18520-00000</v>
          </cell>
          <cell r="C3167" t="str">
            <v>CONSTRUCCION SEDE SOCIAL FASE I</v>
          </cell>
          <cell r="D3167" t="str">
            <v>BAUTISTA SAAVEDRA U.V.H</v>
          </cell>
          <cell r="E3167">
            <v>7</v>
          </cell>
          <cell r="F3167" t="str">
            <v>DISTRITO - 7</v>
          </cell>
          <cell r="G3167" t="str">
            <v>RI-08</v>
          </cell>
          <cell r="H3167">
            <v>30000</v>
          </cell>
          <cell r="I3167">
            <v>30000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2</v>
          </cell>
          <cell r="R3167" t="str">
            <v>OBRAS Y MEDIO AMBIENTE</v>
          </cell>
          <cell r="S3167">
            <v>12</v>
          </cell>
          <cell r="T3167" t="str">
            <v>INFRAESTRUCTURA URBANA Y RURAL</v>
          </cell>
          <cell r="U3167">
            <v>1</v>
          </cell>
          <cell r="V3167" t="str">
            <v>NUEVOS - 2008</v>
          </cell>
          <cell r="W3167">
            <v>3787</v>
          </cell>
        </row>
        <row r="3168">
          <cell r="B3168" t="str">
            <v>B05-18702-00000</v>
          </cell>
          <cell r="C3168" t="str">
            <v>DOTACION DE LUMINARIAS PARA ALUMBRADO PUBLICO</v>
          </cell>
          <cell r="D3168" t="str">
            <v>BAUTISTA SAAVEDRA U.V.H</v>
          </cell>
          <cell r="E3168">
            <v>7</v>
          </cell>
          <cell r="F3168" t="str">
            <v>DISTRITO - 7</v>
          </cell>
          <cell r="G3168" t="str">
            <v>RI-08</v>
          </cell>
          <cell r="H3168">
            <v>27833</v>
          </cell>
          <cell r="I3168">
            <v>27833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2</v>
          </cell>
          <cell r="R3168" t="str">
            <v>OBRAS Y MEDIO AMBIENTE</v>
          </cell>
          <cell r="S3168">
            <v>17</v>
          </cell>
          <cell r="T3168" t="str">
            <v>ALUMBRADO PUBLICO</v>
          </cell>
          <cell r="U3168">
            <v>1</v>
          </cell>
          <cell r="V3168" t="str">
            <v>NUEVOS - 2008</v>
          </cell>
          <cell r="W3168">
            <v>3788</v>
          </cell>
        </row>
        <row r="3169">
          <cell r="B3169" t="str">
            <v>B05-18703-00000</v>
          </cell>
          <cell r="C3169" t="str">
            <v>DOTACION DE LUMINARIAS PARA ALUMBRADO PUBLICO</v>
          </cell>
          <cell r="D3169" t="str">
            <v>BELLO HORIZONTES - LAGUNAS</v>
          </cell>
          <cell r="E3169">
            <v>7</v>
          </cell>
          <cell r="F3169" t="str">
            <v>DISTRITO - 7</v>
          </cell>
          <cell r="G3169" t="str">
            <v>RI-08</v>
          </cell>
          <cell r="H3169">
            <v>38378</v>
          </cell>
          <cell r="I3169">
            <v>37866</v>
          </cell>
          <cell r="J3169">
            <v>512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2</v>
          </cell>
          <cell r="R3169" t="str">
            <v>OBRAS Y MEDIO AMBIENTE</v>
          </cell>
          <cell r="S3169">
            <v>17</v>
          </cell>
          <cell r="T3169" t="str">
            <v>ALUMBRADO PUBLICO</v>
          </cell>
          <cell r="U3169">
            <v>1</v>
          </cell>
          <cell r="V3169" t="str">
            <v>NUEVOS - 2008</v>
          </cell>
          <cell r="W3169">
            <v>3789</v>
          </cell>
        </row>
        <row r="3170">
          <cell r="B3170" t="str">
            <v>B05-18415-00000</v>
          </cell>
          <cell r="C3170" t="str">
            <v>CONSTRUCCIÓN MINGITORIO PUBLICO</v>
          </cell>
          <cell r="D3170" t="str">
            <v>COMUNIDAD MILLUNI BAJO</v>
          </cell>
          <cell r="E3170">
            <v>7</v>
          </cell>
          <cell r="F3170" t="str">
            <v>DISTRITO - 7</v>
          </cell>
          <cell r="G3170" t="str">
            <v>RI-08</v>
          </cell>
          <cell r="H3170">
            <v>41796</v>
          </cell>
          <cell r="I3170">
            <v>33967</v>
          </cell>
          <cell r="J3170">
            <v>7829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2</v>
          </cell>
          <cell r="R3170" t="str">
            <v>OBRAS Y MEDIO AMBIENTE</v>
          </cell>
          <cell r="S3170">
            <v>12</v>
          </cell>
          <cell r="T3170" t="str">
            <v>INFRAESTRUCTURA URBANA Y RURAL</v>
          </cell>
          <cell r="U3170">
            <v>1</v>
          </cell>
          <cell r="V3170" t="str">
            <v>NUEVOS - 2008</v>
          </cell>
          <cell r="W3170">
            <v>3790</v>
          </cell>
        </row>
        <row r="3171">
          <cell r="B3171" t="str">
            <v/>
          </cell>
          <cell r="C3171" t="str">
            <v xml:space="preserve">ALQUILER MAQUINARIA PESADA PARA APERTURA DE CALLES </v>
          </cell>
          <cell r="D3171" t="str">
            <v>COMUNIDAD SAN ROQUE</v>
          </cell>
          <cell r="E3171">
            <v>7</v>
          </cell>
          <cell r="F3171" t="str">
            <v>DISTRITO - 7</v>
          </cell>
          <cell r="G3171" t="str">
            <v>RI-08</v>
          </cell>
          <cell r="H3171">
            <v>15000</v>
          </cell>
          <cell r="I3171">
            <v>15000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2</v>
          </cell>
          <cell r="R3171" t="str">
            <v>OBRAS Y MEDIO AMBIENTE</v>
          </cell>
          <cell r="S3171">
            <v>18</v>
          </cell>
          <cell r="T3171" t="str">
            <v>CONSTRUCCION Y MANTENIMIENTO DE CAMINOS VECINALES</v>
          </cell>
          <cell r="U3171">
            <v>1</v>
          </cell>
          <cell r="V3171" t="str">
            <v>NUEVOS - 2008</v>
          </cell>
          <cell r="W3171">
            <v>3791</v>
          </cell>
        </row>
        <row r="3172">
          <cell r="B3172" t="str">
            <v/>
          </cell>
          <cell r="C3172" t="str">
            <v>ALQUILER DE MAQUINARIA PESADA</v>
          </cell>
          <cell r="D3172" t="str">
            <v>COOPERATIVA SAN ROQUE</v>
          </cell>
          <cell r="E3172">
            <v>7</v>
          </cell>
          <cell r="F3172" t="str">
            <v>DISTRITO - 7</v>
          </cell>
          <cell r="G3172" t="str">
            <v>RI-08</v>
          </cell>
          <cell r="H3172">
            <v>20884</v>
          </cell>
          <cell r="I3172">
            <v>20884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2</v>
          </cell>
          <cell r="R3172" t="str">
            <v>OBRAS Y MEDIO AMBIENTE</v>
          </cell>
          <cell r="S3172">
            <v>18</v>
          </cell>
          <cell r="T3172" t="str">
            <v>CONSTRUCCION Y MANTENIMIENTO DE CAMINOS VECINALES</v>
          </cell>
          <cell r="U3172">
            <v>1</v>
          </cell>
          <cell r="V3172" t="str">
            <v>NUEVOS - 2008</v>
          </cell>
          <cell r="W3172">
            <v>3792</v>
          </cell>
        </row>
        <row r="3173">
          <cell r="B3173" t="str">
            <v>B05-18866-00000</v>
          </cell>
          <cell r="C3173" t="str">
            <v>DOTACIÓN DE POSTES + ACCESORIOS PARA ALUMBRADO PUBLICO</v>
          </cell>
          <cell r="D3173" t="str">
            <v>COOPERATIVA SAN ROQUE</v>
          </cell>
          <cell r="E3173">
            <v>7</v>
          </cell>
          <cell r="F3173" t="str">
            <v>DISTRITO - 7</v>
          </cell>
          <cell r="G3173" t="str">
            <v>RI-08</v>
          </cell>
          <cell r="H3173">
            <v>10000</v>
          </cell>
          <cell r="I3173">
            <v>10000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2</v>
          </cell>
          <cell r="R3173" t="str">
            <v>OBRAS Y MEDIO AMBIENTE</v>
          </cell>
          <cell r="S3173">
            <v>17</v>
          </cell>
          <cell r="T3173" t="str">
            <v>ALUMBRADO PUBLICO</v>
          </cell>
          <cell r="U3173">
            <v>1</v>
          </cell>
          <cell r="V3173" t="str">
            <v>NUEVOS - 2008</v>
          </cell>
          <cell r="W3173">
            <v>3793</v>
          </cell>
        </row>
        <row r="3174">
          <cell r="B3174" t="str">
            <v>B05-18831-00000</v>
          </cell>
          <cell r="C3174" t="str">
            <v>DOTACIÓN DE MATERIALES DE CONSTRUCCIÓN PARA GRADERIAS DE CANCHA</v>
          </cell>
          <cell r="D3174" t="str">
            <v>CUYAURI DE SAN ROQUE</v>
          </cell>
          <cell r="E3174">
            <v>7</v>
          </cell>
          <cell r="F3174" t="str">
            <v>DISTRITO - 7</v>
          </cell>
          <cell r="G3174" t="str">
            <v>RI-08</v>
          </cell>
          <cell r="H3174">
            <v>20884</v>
          </cell>
          <cell r="I3174">
            <v>20884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2</v>
          </cell>
          <cell r="R3174" t="str">
            <v>OBRAS Y MEDIO AMBIENTE</v>
          </cell>
          <cell r="S3174">
            <v>12</v>
          </cell>
          <cell r="T3174" t="str">
            <v>INFRAESTRUCTURA URBANA Y RURAL</v>
          </cell>
          <cell r="U3174">
            <v>1</v>
          </cell>
          <cell r="V3174" t="str">
            <v>NUEVOS - 2008</v>
          </cell>
          <cell r="W3174">
            <v>3794</v>
          </cell>
        </row>
        <row r="3175">
          <cell r="B3175" t="str">
            <v/>
          </cell>
          <cell r="C3175" t="str">
            <v>ALQUILER MAQUINARIA PESADA D-7 (EMERGENCIAS)</v>
          </cell>
          <cell r="D3175" t="str">
            <v>DISTRITAL  D- 7</v>
          </cell>
          <cell r="E3175">
            <v>7</v>
          </cell>
          <cell r="F3175" t="str">
            <v>DISTRITO - 7</v>
          </cell>
          <cell r="G3175" t="str">
            <v>RI-08</v>
          </cell>
          <cell r="H3175">
            <v>200000</v>
          </cell>
          <cell r="I3175">
            <v>200000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2</v>
          </cell>
          <cell r="R3175" t="str">
            <v>OBRAS Y MEDIO AMBIENTE</v>
          </cell>
          <cell r="S3175">
            <v>18</v>
          </cell>
          <cell r="T3175" t="str">
            <v>CONSTRUCCION Y MANTENIMIENTO DE CAMINOS VECINALES</v>
          </cell>
          <cell r="U3175">
            <v>1</v>
          </cell>
          <cell r="V3175" t="str">
            <v>NUEVOS - 2008</v>
          </cell>
          <cell r="W3175">
            <v>3795</v>
          </cell>
        </row>
        <row r="3176">
          <cell r="B3176" t="str">
            <v>B05-19326-00000</v>
          </cell>
          <cell r="C3176" t="str">
            <v>EQUIPAMIENTO SUBALCALDÍA D-7</v>
          </cell>
          <cell r="D3176" t="str">
            <v>DISTRITAL  D- 7</v>
          </cell>
          <cell r="E3176">
            <v>7</v>
          </cell>
          <cell r="F3176" t="str">
            <v>DISTRITO - 7</v>
          </cell>
          <cell r="G3176" t="str">
            <v>RI-08</v>
          </cell>
          <cell r="H3176">
            <v>30000</v>
          </cell>
          <cell r="I3176">
            <v>30000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4</v>
          </cell>
          <cell r="R3176" t="str">
            <v>FORTALECIMIENTO INSTITUCIONAL</v>
          </cell>
          <cell r="S3176">
            <v>28</v>
          </cell>
          <cell r="T3176" t="str">
            <v>FORTALECIMIENTO SUB ALCALDIAS DISTRITALES</v>
          </cell>
          <cell r="U3176">
            <v>1</v>
          </cell>
          <cell r="V3176" t="str">
            <v>NUEVOS - 2008</v>
          </cell>
          <cell r="W3176">
            <v>3796</v>
          </cell>
        </row>
        <row r="3177">
          <cell r="B3177" t="str">
            <v/>
          </cell>
          <cell r="C3177" t="str">
            <v>MANTENIMIENTO DE LUMINARIAS D-7</v>
          </cell>
          <cell r="D3177" t="str">
            <v>DISTRITAL  D- 7</v>
          </cell>
          <cell r="E3177">
            <v>7</v>
          </cell>
          <cell r="F3177" t="str">
            <v>DISTRITO - 7</v>
          </cell>
          <cell r="G3177" t="str">
            <v>RI-08</v>
          </cell>
          <cell r="H3177">
            <v>40000</v>
          </cell>
          <cell r="I3177">
            <v>0</v>
          </cell>
          <cell r="J3177">
            <v>40000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2</v>
          </cell>
          <cell r="R3177" t="str">
            <v>OBRAS Y MEDIO AMBIENTE</v>
          </cell>
          <cell r="S3177">
            <v>17</v>
          </cell>
          <cell r="T3177" t="str">
            <v>ALUMBRADO PUBLICO</v>
          </cell>
          <cell r="U3177">
            <v>1</v>
          </cell>
          <cell r="V3177" t="str">
            <v>NUEVOS - 2008</v>
          </cell>
          <cell r="W3177">
            <v>3797</v>
          </cell>
        </row>
        <row r="3178">
          <cell r="B3178" t="str">
            <v>B05-18467-00000</v>
          </cell>
          <cell r="C3178" t="str">
            <v>CONSTRUCCION PLAZA CIVICA (FASE IV)</v>
          </cell>
          <cell r="D3178" t="str">
            <v>EL PORVENIR  I</v>
          </cell>
          <cell r="E3178">
            <v>7</v>
          </cell>
          <cell r="F3178" t="str">
            <v>DISTRITO - 7</v>
          </cell>
          <cell r="G3178" t="str">
            <v>RI-08</v>
          </cell>
          <cell r="H3178">
            <v>45000</v>
          </cell>
          <cell r="I3178">
            <v>45000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2</v>
          </cell>
          <cell r="R3178" t="str">
            <v>OBRAS Y MEDIO AMBIENTE</v>
          </cell>
          <cell r="S3178">
            <v>12</v>
          </cell>
          <cell r="T3178" t="str">
            <v>INFRAESTRUCTURA URBANA Y RURAL</v>
          </cell>
          <cell r="U3178">
            <v>1</v>
          </cell>
          <cell r="V3178" t="str">
            <v>NUEVOS - 2008</v>
          </cell>
          <cell r="W3178">
            <v>3798</v>
          </cell>
        </row>
        <row r="3179">
          <cell r="B3179" t="str">
            <v/>
          </cell>
          <cell r="C3179" t="str">
            <v>ALQUILER DE MAQUINARIA PESADA</v>
          </cell>
          <cell r="D3179" t="str">
            <v>EL PORVENIR I</v>
          </cell>
          <cell r="E3179">
            <v>7</v>
          </cell>
          <cell r="F3179" t="str">
            <v>DISTRITO - 7</v>
          </cell>
          <cell r="G3179" t="str">
            <v>RI-08</v>
          </cell>
          <cell r="H3179">
            <v>16540</v>
          </cell>
          <cell r="I3179">
            <v>15884</v>
          </cell>
          <cell r="J3179">
            <v>656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2</v>
          </cell>
          <cell r="R3179" t="str">
            <v>OBRAS Y MEDIO AMBIENTE</v>
          </cell>
          <cell r="S3179">
            <v>18</v>
          </cell>
          <cell r="T3179" t="str">
            <v>CONSTRUCCION Y MANTENIMIENTO DE CAMINOS VECINALES</v>
          </cell>
          <cell r="U3179">
            <v>1</v>
          </cell>
          <cell r="V3179" t="str">
            <v>NUEVOS - 2008</v>
          </cell>
          <cell r="W3179">
            <v>3799</v>
          </cell>
        </row>
        <row r="3180">
          <cell r="B3180" t="str">
            <v>B05-18704-00000</v>
          </cell>
          <cell r="C3180" t="str">
            <v>DOTACION DE LUMINARIAS PARA ALUMBRADO PUBLICO</v>
          </cell>
          <cell r="D3180" t="str">
            <v xml:space="preserve">EL PORVENIR I </v>
          </cell>
          <cell r="E3180">
            <v>7</v>
          </cell>
          <cell r="F3180" t="str">
            <v>DISTRITO - 7</v>
          </cell>
          <cell r="G3180" t="str">
            <v>RI-08</v>
          </cell>
          <cell r="H3180">
            <v>15000</v>
          </cell>
          <cell r="I3180">
            <v>15000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2</v>
          </cell>
          <cell r="R3180" t="str">
            <v>OBRAS Y MEDIO AMBIENTE</v>
          </cell>
          <cell r="S3180">
            <v>17</v>
          </cell>
          <cell r="T3180" t="str">
            <v>ALUMBRADO PUBLICO</v>
          </cell>
          <cell r="U3180">
            <v>1</v>
          </cell>
          <cell r="V3180" t="str">
            <v>NUEVOS - 2008</v>
          </cell>
          <cell r="W3180">
            <v>3800</v>
          </cell>
        </row>
        <row r="3181">
          <cell r="B3181" t="str">
            <v>B05-18603-00000</v>
          </cell>
          <cell r="C3181" t="str">
            <v>DOTACION DE JUEGOS INFANTILES.</v>
          </cell>
          <cell r="D3181" t="str">
            <v>EL PORVENIR II  SAN ROQUE</v>
          </cell>
          <cell r="E3181">
            <v>7</v>
          </cell>
          <cell r="F3181" t="str">
            <v>DISTRITO - 7</v>
          </cell>
          <cell r="G3181" t="str">
            <v>RI-08</v>
          </cell>
          <cell r="H3181">
            <v>10000</v>
          </cell>
          <cell r="I3181">
            <v>10000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2</v>
          </cell>
          <cell r="R3181" t="str">
            <v>OBRAS Y MEDIO AMBIENTE</v>
          </cell>
          <cell r="S3181">
            <v>12</v>
          </cell>
          <cell r="T3181" t="str">
            <v>INFRAESTRUCTURA URBANA Y RURAL</v>
          </cell>
          <cell r="U3181">
            <v>1</v>
          </cell>
          <cell r="V3181" t="str">
            <v>NUEVOS - 2008</v>
          </cell>
          <cell r="W3181">
            <v>3801</v>
          </cell>
        </row>
        <row r="3182">
          <cell r="B3182" t="str">
            <v>B05-18874-00000</v>
          </cell>
          <cell r="C3182" t="str">
            <v>DOTACION DE TUBERIAS  PARA AGUA POTABLE</v>
          </cell>
          <cell r="D3182" t="str">
            <v>EL PORVENIR II  SAN ROQUE</v>
          </cell>
          <cell r="E3182">
            <v>7</v>
          </cell>
          <cell r="F3182" t="str">
            <v>DISTRITO - 7</v>
          </cell>
          <cell r="G3182" t="str">
            <v>RI-08</v>
          </cell>
          <cell r="H3182">
            <v>10058</v>
          </cell>
          <cell r="I3182">
            <v>10000</v>
          </cell>
          <cell r="J3182">
            <v>58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</v>
          </cell>
          <cell r="R3182" t="str">
            <v>OBRAS Y MEDIO AMBIENTE</v>
          </cell>
          <cell r="S3182">
            <v>34</v>
          </cell>
          <cell r="T3182" t="str">
            <v>SANEAMIENTO BASICO</v>
          </cell>
          <cell r="U3182">
            <v>1</v>
          </cell>
          <cell r="V3182" t="str">
            <v>NUEVOS - 2008</v>
          </cell>
          <cell r="W3182">
            <v>3802</v>
          </cell>
        </row>
        <row r="3183">
          <cell r="B3183" t="str">
            <v/>
          </cell>
          <cell r="C3183" t="str">
            <v>ALQUILER DE MAQUINARIA PESADA</v>
          </cell>
          <cell r="D3183" t="str">
            <v>EL PROGRESO</v>
          </cell>
          <cell r="E3183">
            <v>7</v>
          </cell>
          <cell r="F3183" t="str">
            <v>DISTRITO - 7</v>
          </cell>
          <cell r="G3183" t="str">
            <v>RI-08</v>
          </cell>
          <cell r="H3183">
            <v>28897</v>
          </cell>
          <cell r="I3183">
            <v>25709</v>
          </cell>
          <cell r="J3183">
            <v>3188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2</v>
          </cell>
          <cell r="R3183" t="str">
            <v>OBRAS Y MEDIO AMBIENTE</v>
          </cell>
          <cell r="S3183">
            <v>18</v>
          </cell>
          <cell r="T3183" t="str">
            <v>CONSTRUCCION Y MANTENIMIENTO DE CAMINOS VECINALES</v>
          </cell>
          <cell r="U3183">
            <v>1</v>
          </cell>
          <cell r="V3183" t="str">
            <v>NUEVOS - 2008</v>
          </cell>
          <cell r="W3183">
            <v>3803</v>
          </cell>
        </row>
        <row r="3184">
          <cell r="B3184" t="str">
            <v>B05-18882-00000</v>
          </cell>
          <cell r="C3184" t="str">
            <v>DOTACION DE TUBERIAS PARA AGUA POTABLE</v>
          </cell>
          <cell r="D3184" t="str">
            <v>EL PROGRESO</v>
          </cell>
          <cell r="E3184">
            <v>7</v>
          </cell>
          <cell r="F3184" t="str">
            <v>DISTRITO - 7</v>
          </cell>
          <cell r="G3184" t="str">
            <v>RI-08</v>
          </cell>
          <cell r="H3184">
            <v>50000</v>
          </cell>
          <cell r="I3184">
            <v>50000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2</v>
          </cell>
          <cell r="R3184" t="str">
            <v>OBRAS Y MEDIO AMBIENTE</v>
          </cell>
          <cell r="S3184">
            <v>34</v>
          </cell>
          <cell r="T3184" t="str">
            <v>SANEAMIENTO BASICO</v>
          </cell>
          <cell r="U3184">
            <v>1</v>
          </cell>
          <cell r="V3184" t="str">
            <v>NUEVOS - 2008</v>
          </cell>
          <cell r="W3184">
            <v>3804</v>
          </cell>
        </row>
        <row r="3185">
          <cell r="B3185" t="str">
            <v>B05-18991-00000</v>
          </cell>
          <cell r="C3185" t="str">
            <v>DOTACION DE MATERIALES PARA CONSTRUCCION DE CORDONES DE ACERA CALLES CH, P, X, B.</v>
          </cell>
          <cell r="D3185" t="str">
            <v>EL PROGRESO</v>
          </cell>
          <cell r="E3185">
            <v>7</v>
          </cell>
          <cell r="F3185" t="str">
            <v>DISTRITO - 7</v>
          </cell>
          <cell r="G3185" t="str">
            <v>RI-08</v>
          </cell>
          <cell r="H3185">
            <v>50000</v>
          </cell>
          <cell r="I3185">
            <v>50000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2</v>
          </cell>
          <cell r="R3185" t="str">
            <v>OBRAS Y MEDIO AMBIENTE</v>
          </cell>
          <cell r="S3185">
            <v>18</v>
          </cell>
          <cell r="T3185" t="str">
            <v>CONSTRUCCION Y MANTENIMIENTO DE CAMINOS VECINALES</v>
          </cell>
          <cell r="U3185">
            <v>1</v>
          </cell>
          <cell r="V3185" t="str">
            <v>NUEVOS - 2008</v>
          </cell>
          <cell r="W3185">
            <v>3805</v>
          </cell>
        </row>
        <row r="3186">
          <cell r="B3186" t="str">
            <v>B05-18503-00000</v>
          </cell>
          <cell r="C3186" t="str">
            <v>CONSTRUCCION SEDE SOCIAL (FASE I)</v>
          </cell>
          <cell r="D3186" t="str">
            <v>EL SANTUARIO</v>
          </cell>
          <cell r="E3186">
            <v>7</v>
          </cell>
          <cell r="F3186" t="str">
            <v>DISTRITO - 7</v>
          </cell>
          <cell r="G3186" t="str">
            <v>RI-08</v>
          </cell>
          <cell r="H3186">
            <v>28639</v>
          </cell>
          <cell r="I3186">
            <v>27866</v>
          </cell>
          <cell r="J3186">
            <v>773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2</v>
          </cell>
          <cell r="R3186" t="str">
            <v>OBRAS Y MEDIO AMBIENTE</v>
          </cell>
          <cell r="S3186">
            <v>12</v>
          </cell>
          <cell r="T3186" t="str">
            <v>INFRAESTRUCTURA URBANA Y RURAL</v>
          </cell>
          <cell r="U3186">
            <v>1</v>
          </cell>
          <cell r="V3186" t="str">
            <v>NUEVOS - 2008</v>
          </cell>
          <cell r="W3186">
            <v>3806</v>
          </cell>
        </row>
        <row r="3187">
          <cell r="B3187" t="str">
            <v/>
          </cell>
          <cell r="C3187" t="str">
            <v>ALQUILER DE MAQUINARIA PESADA</v>
          </cell>
          <cell r="D3187" t="str">
            <v>ESTRELLAS DEL NORTE</v>
          </cell>
          <cell r="E3187">
            <v>7</v>
          </cell>
          <cell r="F3187" t="str">
            <v>DISTRITO - 7</v>
          </cell>
          <cell r="G3187" t="str">
            <v>RI-08</v>
          </cell>
          <cell r="H3187">
            <v>23183</v>
          </cell>
          <cell r="I3187">
            <v>20866</v>
          </cell>
          <cell r="J3187">
            <v>2317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2</v>
          </cell>
          <cell r="R3187" t="str">
            <v>OBRAS Y MEDIO AMBIENTE</v>
          </cell>
          <cell r="S3187">
            <v>18</v>
          </cell>
          <cell r="T3187" t="str">
            <v>CONSTRUCCION Y MANTENIMIENTO DE CAMINOS VECINALES</v>
          </cell>
          <cell r="U3187">
            <v>1</v>
          </cell>
          <cell r="V3187" t="str">
            <v>NUEVOS - 2008</v>
          </cell>
          <cell r="W3187">
            <v>3807</v>
          </cell>
        </row>
        <row r="3188">
          <cell r="B3188" t="str">
            <v>B05-18705-00000</v>
          </cell>
          <cell r="C3188" t="str">
            <v>DOTACION DE LUMINARIAS PARA ALUMBRADO PUBLICO</v>
          </cell>
          <cell r="D3188" t="str">
            <v>ESTRELLAS DEL NORTE</v>
          </cell>
          <cell r="E3188">
            <v>7</v>
          </cell>
          <cell r="F3188" t="str">
            <v>DISTRITO - 7</v>
          </cell>
          <cell r="G3188" t="str">
            <v>RI-08</v>
          </cell>
          <cell r="H3188">
            <v>7000</v>
          </cell>
          <cell r="I3188">
            <v>7000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2</v>
          </cell>
          <cell r="R3188" t="str">
            <v>OBRAS Y MEDIO AMBIENTE</v>
          </cell>
          <cell r="S3188">
            <v>17</v>
          </cell>
          <cell r="T3188" t="str">
            <v>ALUMBRADO PUBLICO</v>
          </cell>
          <cell r="U3188">
            <v>1</v>
          </cell>
          <cell r="V3188" t="str">
            <v>NUEVOS - 2008</v>
          </cell>
          <cell r="W3188">
            <v>3808</v>
          </cell>
        </row>
        <row r="3189">
          <cell r="B3189" t="str">
            <v>B05-18706-00000</v>
          </cell>
          <cell r="C3189" t="str">
            <v>DOTACION DE LUMINARIAS PARA ALUMBRADO PUBLICO</v>
          </cell>
          <cell r="D3189" t="str">
            <v>FRANZ  TAMAYO U.V.1 SECTOR  "A"</v>
          </cell>
          <cell r="E3189">
            <v>7</v>
          </cell>
          <cell r="F3189" t="str">
            <v>DISTRITO - 7</v>
          </cell>
          <cell r="G3189" t="str">
            <v>RI-08</v>
          </cell>
          <cell r="H3189">
            <v>30000</v>
          </cell>
          <cell r="I3189">
            <v>30000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2</v>
          </cell>
          <cell r="R3189" t="str">
            <v>OBRAS Y MEDIO AMBIENTE</v>
          </cell>
          <cell r="S3189">
            <v>17</v>
          </cell>
          <cell r="T3189" t="str">
            <v>ALUMBRADO PUBLICO</v>
          </cell>
          <cell r="U3189">
            <v>1</v>
          </cell>
          <cell r="V3189" t="str">
            <v>NUEVOS - 2008</v>
          </cell>
          <cell r="W3189">
            <v>3809</v>
          </cell>
        </row>
        <row r="3190">
          <cell r="B3190" t="str">
            <v>B05-18733-00000</v>
          </cell>
          <cell r="C3190" t="str">
            <v xml:space="preserve">DOTACION DE MATERIALES  PARA CONSTRUCCIÓN DE PORTERÍA CENTRO DE SALUD HEROES DE OCTUBRE </v>
          </cell>
          <cell r="D3190" t="str">
            <v>FRANZ  TAMAYO U.V.1 SECTOR  "A"</v>
          </cell>
          <cell r="E3190">
            <v>7</v>
          </cell>
          <cell r="F3190" t="str">
            <v>DISTRITO - 7</v>
          </cell>
          <cell r="G3190" t="str">
            <v>RI-08</v>
          </cell>
          <cell r="H3190">
            <v>20000</v>
          </cell>
          <cell r="I3190">
            <v>20000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1</v>
          </cell>
          <cell r="R3190" t="str">
            <v>PROTECCION SOCIAL</v>
          </cell>
          <cell r="S3190">
            <v>2</v>
          </cell>
          <cell r="T3190" t="str">
            <v>SERVICIO DE SALUD</v>
          </cell>
          <cell r="U3190">
            <v>1</v>
          </cell>
          <cell r="V3190" t="str">
            <v>NUEVOS - 2008</v>
          </cell>
          <cell r="W3190">
            <v>3810</v>
          </cell>
        </row>
        <row r="3191">
          <cell r="B3191" t="str">
            <v>B05-18859-00000</v>
          </cell>
          <cell r="C3191" t="str">
            <v>DOTACION DE MATERIALES PARA CONSTRUCCION PARA CORDONES DE ACERA  CALLES PASTOR C. NUEVA GRANADA, ECHEGARAY, D. NUÑES DEL PRADO, FELIPE LOPEZ M., HECTOR ORMACHEA, DANIEL CAMPOS Y JULIO DE LA VEGA.</v>
          </cell>
          <cell r="D3191" t="str">
            <v>FRANZ  TAMAYO U.V.1 SECTOR  "A"</v>
          </cell>
          <cell r="E3191">
            <v>7</v>
          </cell>
          <cell r="F3191" t="str">
            <v>DISTRITO - 7</v>
          </cell>
          <cell r="G3191" t="str">
            <v>RI-08</v>
          </cell>
          <cell r="H3191">
            <v>70787</v>
          </cell>
          <cell r="I3191">
            <v>70787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2</v>
          </cell>
          <cell r="R3191" t="str">
            <v>OBRAS Y MEDIO AMBIENTE</v>
          </cell>
          <cell r="S3191">
            <v>18</v>
          </cell>
          <cell r="T3191" t="str">
            <v>CONSTRUCCION Y MANTENIMIENTO DE CAMINOS VECINALES</v>
          </cell>
          <cell r="U3191">
            <v>1</v>
          </cell>
          <cell r="V3191" t="str">
            <v>NUEVOS - 2008</v>
          </cell>
          <cell r="W3191">
            <v>3811</v>
          </cell>
        </row>
        <row r="3192">
          <cell r="B3192" t="str">
            <v>B05-18906-00000</v>
          </cell>
          <cell r="C3192" t="str">
            <v>DOTACION DE TUBERIAS PARA ALCANTARILLADO SANITARIO</v>
          </cell>
          <cell r="D3192" t="str">
            <v>FRANZ  TAMAYO U.V.1 SECTOR  "A"</v>
          </cell>
          <cell r="E3192">
            <v>7</v>
          </cell>
          <cell r="F3192" t="str">
            <v>DISTRITO - 7</v>
          </cell>
          <cell r="G3192" t="str">
            <v>RI-08</v>
          </cell>
          <cell r="H3192">
            <v>60000</v>
          </cell>
          <cell r="I3192">
            <v>19197</v>
          </cell>
          <cell r="J3192">
            <v>40803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2</v>
          </cell>
          <cell r="R3192" t="str">
            <v>OBRAS Y MEDIO AMBIENTE</v>
          </cell>
          <cell r="S3192">
            <v>15</v>
          </cell>
          <cell r="T3192" t="str">
            <v>PLAN USO DE DESECHOS SOLIDOS - ALCANTARILLADO SANITARIO</v>
          </cell>
          <cell r="U3192">
            <v>1</v>
          </cell>
          <cell r="V3192" t="str">
            <v>NUEVOS - 2008</v>
          </cell>
          <cell r="W3192">
            <v>3812</v>
          </cell>
        </row>
        <row r="3193">
          <cell r="B3193" t="str">
            <v>B05-18707-00000</v>
          </cell>
          <cell r="C3193" t="str">
            <v>DOTACION DE LUMINARIAS PARA ALUMBRADO PUBLICO</v>
          </cell>
          <cell r="D3193" t="str">
            <v>FRANZ TAMAYO SECTOR "B"</v>
          </cell>
          <cell r="E3193">
            <v>7</v>
          </cell>
          <cell r="F3193" t="str">
            <v>DISTRITO - 7</v>
          </cell>
          <cell r="G3193" t="str">
            <v>RI-08</v>
          </cell>
          <cell r="H3193">
            <v>40497</v>
          </cell>
          <cell r="I3193">
            <v>40000</v>
          </cell>
          <cell r="J3193">
            <v>497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2</v>
          </cell>
          <cell r="R3193" t="str">
            <v>OBRAS Y MEDIO AMBIENTE</v>
          </cell>
          <cell r="S3193">
            <v>17</v>
          </cell>
          <cell r="T3193" t="str">
            <v>ALUMBRADO PUBLICO</v>
          </cell>
          <cell r="U3193">
            <v>1</v>
          </cell>
          <cell r="V3193" t="str">
            <v>NUEVOS - 2008</v>
          </cell>
          <cell r="W3193">
            <v>3813</v>
          </cell>
        </row>
        <row r="3194">
          <cell r="B3194" t="str">
            <v>B05-18911-00000</v>
          </cell>
          <cell r="C3194" t="str">
            <v>DOTACION DE TUBERIAS PARA CONEXIÓN AGUA POTABLE</v>
          </cell>
          <cell r="D3194" t="str">
            <v>FRANZ TAMAYO SECTOR "C"</v>
          </cell>
          <cell r="E3194">
            <v>7</v>
          </cell>
          <cell r="F3194" t="str">
            <v>DISTRITO - 7</v>
          </cell>
          <cell r="G3194" t="str">
            <v>RI-08</v>
          </cell>
          <cell r="H3194">
            <v>20250</v>
          </cell>
          <cell r="I3194">
            <v>19952</v>
          </cell>
          <cell r="J3194">
            <v>298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2</v>
          </cell>
          <cell r="R3194" t="str">
            <v>OBRAS Y MEDIO AMBIENTE</v>
          </cell>
          <cell r="S3194">
            <v>34</v>
          </cell>
          <cell r="T3194" t="str">
            <v>SANEAMIENTO BASICO</v>
          </cell>
          <cell r="U3194">
            <v>1</v>
          </cell>
          <cell r="V3194" t="str">
            <v>NUEVOS - 2008</v>
          </cell>
          <cell r="W3194">
            <v>3814</v>
          </cell>
        </row>
        <row r="3195">
          <cell r="B3195" t="str">
            <v/>
          </cell>
          <cell r="C3195" t="str">
            <v>ALQUILER DE MAQUINARIA PESADA PARA NIVELACION DE CALLES Y AVENIDAS</v>
          </cell>
          <cell r="D3195" t="str">
            <v xml:space="preserve">JULIAN  APAZA </v>
          </cell>
          <cell r="E3195">
            <v>7</v>
          </cell>
          <cell r="F3195" t="str">
            <v>DISTRITO - 7</v>
          </cell>
          <cell r="G3195" t="str">
            <v>RI-08</v>
          </cell>
          <cell r="H3195">
            <v>27610</v>
          </cell>
          <cell r="I3195">
            <v>25884</v>
          </cell>
          <cell r="J3195">
            <v>1726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2</v>
          </cell>
          <cell r="R3195" t="str">
            <v>OBRAS Y MEDIO AMBIENTE</v>
          </cell>
          <cell r="S3195">
            <v>18</v>
          </cell>
          <cell r="T3195" t="str">
            <v>CONSTRUCCION Y MANTENIMIENTO DE CAMINOS VECINALES</v>
          </cell>
          <cell r="U3195">
            <v>1</v>
          </cell>
          <cell r="V3195" t="str">
            <v>NUEVOS - 2008</v>
          </cell>
          <cell r="W3195">
            <v>3815</v>
          </cell>
        </row>
        <row r="3196">
          <cell r="B3196" t="str">
            <v>B05-18170-00000</v>
          </cell>
          <cell r="C3196" t="str">
            <v>CONSTRUCCION SEDE SOCIAL</v>
          </cell>
          <cell r="D3196" t="str">
            <v>JULIAN APAZA II</v>
          </cell>
          <cell r="E3196">
            <v>7</v>
          </cell>
          <cell r="F3196" t="str">
            <v>DISTRITO - 7</v>
          </cell>
          <cell r="G3196" t="str">
            <v>RI-08</v>
          </cell>
          <cell r="H3196">
            <v>30303</v>
          </cell>
          <cell r="I3196">
            <v>30303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2</v>
          </cell>
          <cell r="R3196" t="str">
            <v>OBRAS Y MEDIO AMBIENTE</v>
          </cell>
          <cell r="S3196">
            <v>12</v>
          </cell>
          <cell r="T3196" t="str">
            <v>INFRAESTRUCTURA URBANA Y RURAL</v>
          </cell>
          <cell r="U3196">
            <v>1</v>
          </cell>
          <cell r="V3196" t="str">
            <v>NUEVOS - 2008</v>
          </cell>
          <cell r="W3196">
            <v>3816</v>
          </cell>
        </row>
        <row r="3197">
          <cell r="B3197" t="str">
            <v>B05-18556-00000</v>
          </cell>
          <cell r="C3197" t="str">
            <v>DOTACION DE ARCOS INTEGRADOS PARA CANCHA</v>
          </cell>
          <cell r="D3197" t="str">
            <v>JULIAN APAZA II</v>
          </cell>
          <cell r="E3197">
            <v>7</v>
          </cell>
          <cell r="F3197" t="str">
            <v>DISTRITO - 7</v>
          </cell>
          <cell r="G3197" t="str">
            <v>RI-08</v>
          </cell>
          <cell r="H3197">
            <v>3500</v>
          </cell>
          <cell r="I3197">
            <v>581</v>
          </cell>
          <cell r="J3197">
            <v>2919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2</v>
          </cell>
          <cell r="R3197" t="str">
            <v>OBRAS Y MEDIO AMBIENTE</v>
          </cell>
          <cell r="S3197">
            <v>12</v>
          </cell>
          <cell r="T3197" t="str">
            <v>INFRAESTRUCTURA URBANA Y RURAL</v>
          </cell>
          <cell r="U3197">
            <v>1</v>
          </cell>
          <cell r="V3197" t="str">
            <v>NUEVOS - 2008</v>
          </cell>
          <cell r="W3197">
            <v>3817</v>
          </cell>
        </row>
        <row r="3198">
          <cell r="B3198" t="str">
            <v>B05-18581-00000</v>
          </cell>
          <cell r="C3198" t="str">
            <v>DOTACIÓN DE CEMENTO PARA CORDON DE ACERA CALLES LAS ROSAS, FLORIDA, RETAMA Y FLORES.</v>
          </cell>
          <cell r="D3198" t="str">
            <v>LAS LOMAS VILLA INGENIO</v>
          </cell>
          <cell r="E3198">
            <v>7</v>
          </cell>
          <cell r="F3198" t="str">
            <v>DISTRITO - 7</v>
          </cell>
          <cell r="G3198" t="str">
            <v>RI-08</v>
          </cell>
          <cell r="H3198">
            <v>8000</v>
          </cell>
          <cell r="I3198">
            <v>8000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2</v>
          </cell>
          <cell r="R3198" t="str">
            <v>OBRAS Y MEDIO AMBIENTE</v>
          </cell>
          <cell r="S3198">
            <v>18</v>
          </cell>
          <cell r="T3198" t="str">
            <v>CONSTRUCCION Y MANTENIMIENTO DE CAMINOS VECINALES</v>
          </cell>
          <cell r="U3198">
            <v>1</v>
          </cell>
          <cell r="V3198" t="str">
            <v>NUEVOS - 2008</v>
          </cell>
          <cell r="W3198">
            <v>3818</v>
          </cell>
        </row>
        <row r="3199">
          <cell r="B3199" t="str">
            <v>B05-18907-00000</v>
          </cell>
          <cell r="C3199" t="str">
            <v>DOTACIÓN DE TUBERIAS PARA ALCANTARILLADO SANITARIO</v>
          </cell>
          <cell r="D3199" t="str">
            <v>LAS LOMAS VILLA INGENIO</v>
          </cell>
          <cell r="E3199">
            <v>7</v>
          </cell>
          <cell r="F3199" t="str">
            <v>DISTRITO - 7</v>
          </cell>
          <cell r="G3199" t="str">
            <v>RI-08</v>
          </cell>
          <cell r="H3199">
            <v>22000</v>
          </cell>
          <cell r="I3199">
            <v>21871</v>
          </cell>
          <cell r="J3199">
            <v>129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2</v>
          </cell>
          <cell r="R3199" t="str">
            <v>OBRAS Y MEDIO AMBIENTE</v>
          </cell>
          <cell r="S3199">
            <v>15</v>
          </cell>
          <cell r="T3199" t="str">
            <v>PLAN USO DE DESECHOS SOLIDOS - ALCANTARILLADO SANITARIO</v>
          </cell>
          <cell r="U3199">
            <v>1</v>
          </cell>
          <cell r="V3199" t="str">
            <v>NUEVOS - 2008</v>
          </cell>
          <cell r="W3199">
            <v>3819</v>
          </cell>
        </row>
        <row r="3200">
          <cell r="B3200" t="str">
            <v>B05-18542-00000</v>
          </cell>
          <cell r="C3200" t="str">
            <v>DOTACION DE TUBERIAS PARA ALCANTARILLADO SANITARIO</v>
          </cell>
          <cell r="D3200" t="str">
            <v>LAS RETAMAS</v>
          </cell>
          <cell r="E3200">
            <v>7</v>
          </cell>
          <cell r="F3200" t="str">
            <v>DISTRITO - 7</v>
          </cell>
          <cell r="G3200" t="str">
            <v>RI-08</v>
          </cell>
          <cell r="H3200">
            <v>20000</v>
          </cell>
          <cell r="I3200">
            <v>17420</v>
          </cell>
          <cell r="J3200">
            <v>2580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2</v>
          </cell>
          <cell r="R3200" t="str">
            <v>OBRAS Y MEDIO AMBIENTE</v>
          </cell>
          <cell r="S3200">
            <v>15</v>
          </cell>
          <cell r="T3200" t="str">
            <v>PLAN USO DE DESECHOS SOLIDOS - ALCANTARILLADO SANITARIO</v>
          </cell>
          <cell r="U3200">
            <v>1</v>
          </cell>
          <cell r="V3200" t="str">
            <v>NUEVOS - 2008</v>
          </cell>
          <cell r="W3200">
            <v>3820</v>
          </cell>
        </row>
        <row r="3201">
          <cell r="B3201" t="str">
            <v>B05-18883-00000</v>
          </cell>
          <cell r="C3201" t="str">
            <v>DOTACION DE TUBERIAS PARA AGUA POTABLE</v>
          </cell>
          <cell r="D3201" t="str">
            <v>LEON</v>
          </cell>
          <cell r="E3201">
            <v>7</v>
          </cell>
          <cell r="F3201" t="str">
            <v>DISTRITO - 7</v>
          </cell>
          <cell r="G3201" t="str">
            <v>RI-08</v>
          </cell>
          <cell r="H3201">
            <v>37866</v>
          </cell>
          <cell r="I3201">
            <v>37866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2</v>
          </cell>
          <cell r="R3201" t="str">
            <v>OBRAS Y MEDIO AMBIENTE</v>
          </cell>
          <cell r="S3201">
            <v>34</v>
          </cell>
          <cell r="T3201" t="str">
            <v>SANEAMIENTO BASICO</v>
          </cell>
          <cell r="U3201">
            <v>1</v>
          </cell>
          <cell r="V3201" t="str">
            <v>NUEVOS - 2008</v>
          </cell>
          <cell r="W3201">
            <v>3821</v>
          </cell>
        </row>
        <row r="3202">
          <cell r="B3202" t="str">
            <v>B05-18268-00000</v>
          </cell>
          <cell r="C3202" t="str">
            <v>CONSTRUCCION CORDONES DE ACERA  PLAZA CENTRAL</v>
          </cell>
          <cell r="D3202" t="str">
            <v>LOS PINOS</v>
          </cell>
          <cell r="E3202">
            <v>7</v>
          </cell>
          <cell r="F3202" t="str">
            <v>DISTRITO - 7</v>
          </cell>
          <cell r="G3202" t="str">
            <v>RI-08</v>
          </cell>
          <cell r="H3202">
            <v>31600</v>
          </cell>
          <cell r="I3202">
            <v>27280</v>
          </cell>
          <cell r="J3202">
            <v>4320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2</v>
          </cell>
          <cell r="R3202" t="str">
            <v>OBRAS Y MEDIO AMBIENTE</v>
          </cell>
          <cell r="S3202">
            <v>18</v>
          </cell>
          <cell r="T3202" t="str">
            <v>CONSTRUCCION Y MANTENIMIENTO DE CAMINOS VECINALES</v>
          </cell>
          <cell r="U3202">
            <v>1</v>
          </cell>
          <cell r="V3202" t="str">
            <v>NUEVOS - 2008</v>
          </cell>
          <cell r="W3202">
            <v>3822</v>
          </cell>
        </row>
        <row r="3203">
          <cell r="B3203" t="str">
            <v>B05-18943-00000</v>
          </cell>
          <cell r="C3203" t="str">
            <v>DOTACION DE MATERIALES DE CONSTRUCCIÓN PARA CONSTRUCCION DE SEDE SOCIAL  (FASE I)</v>
          </cell>
          <cell r="D3203" t="str">
            <v>LOS PINOS II</v>
          </cell>
          <cell r="E3203">
            <v>7</v>
          </cell>
          <cell r="F3203" t="str">
            <v>DISTRITO - 7</v>
          </cell>
          <cell r="G3203" t="str">
            <v>RI-08</v>
          </cell>
          <cell r="H3203">
            <v>23086</v>
          </cell>
          <cell r="I3203">
            <v>22633</v>
          </cell>
          <cell r="J3203">
            <v>453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2</v>
          </cell>
          <cell r="R3203" t="str">
            <v>OBRAS Y MEDIO AMBIENTE</v>
          </cell>
          <cell r="S3203">
            <v>12</v>
          </cell>
          <cell r="T3203" t="str">
            <v>INFRAESTRUCTURA URBANA Y RURAL</v>
          </cell>
          <cell r="U3203">
            <v>1</v>
          </cell>
          <cell r="V3203" t="str">
            <v>NUEVOS - 2008</v>
          </cell>
          <cell r="W3203">
            <v>3823</v>
          </cell>
        </row>
        <row r="3204">
          <cell r="B3204" t="str">
            <v>B05-18884-00000</v>
          </cell>
          <cell r="C3204" t="str">
            <v>DOTACION DE TUBERIAS PARA AGUA POTABLE</v>
          </cell>
          <cell r="D3204" t="str">
            <v>MANUEL RIGOBERTO PAREDES</v>
          </cell>
          <cell r="E3204">
            <v>7</v>
          </cell>
          <cell r="F3204" t="str">
            <v>DISTRITO - 7</v>
          </cell>
          <cell r="G3204" t="str">
            <v>RI-08</v>
          </cell>
          <cell r="H3204">
            <v>22644</v>
          </cell>
          <cell r="I3204">
            <v>22633</v>
          </cell>
          <cell r="J3204">
            <v>11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2</v>
          </cell>
          <cell r="R3204" t="str">
            <v>OBRAS Y MEDIO AMBIENTE</v>
          </cell>
          <cell r="S3204">
            <v>34</v>
          </cell>
          <cell r="T3204" t="str">
            <v>SANEAMIENTO BASICO</v>
          </cell>
          <cell r="U3204">
            <v>1</v>
          </cell>
          <cell r="V3204" t="str">
            <v>NUEVOS - 2008</v>
          </cell>
          <cell r="W3204">
            <v>3824</v>
          </cell>
        </row>
        <row r="3205">
          <cell r="B3205" t="str">
            <v>B05-18913-00000</v>
          </cell>
          <cell r="C3205" t="str">
            <v>DOTACION DE TUBERÍAS PARA CONEXIÓN DE AGUA POTABLE</v>
          </cell>
          <cell r="D3205" t="str">
            <v>MARISCAL SUCRE  ILLAMPU</v>
          </cell>
          <cell r="E3205">
            <v>7</v>
          </cell>
          <cell r="F3205" t="str">
            <v>DISTRITO - 7</v>
          </cell>
          <cell r="G3205" t="str">
            <v>RI-08</v>
          </cell>
          <cell r="H3205">
            <v>22778</v>
          </cell>
          <cell r="I3205">
            <v>22633</v>
          </cell>
          <cell r="J3205">
            <v>145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2</v>
          </cell>
          <cell r="R3205" t="str">
            <v>OBRAS Y MEDIO AMBIENTE</v>
          </cell>
          <cell r="S3205">
            <v>34</v>
          </cell>
          <cell r="T3205" t="str">
            <v>SANEAMIENTO BASICO</v>
          </cell>
          <cell r="U3205">
            <v>1</v>
          </cell>
          <cell r="V3205" t="str">
            <v>NUEVOS - 2008</v>
          </cell>
          <cell r="W3205">
            <v>3825</v>
          </cell>
        </row>
        <row r="3206">
          <cell r="B3206" t="str">
            <v>B05-18708-00000</v>
          </cell>
          <cell r="C3206" t="str">
            <v>DOTACION DE LUMINARIAS PARA ALUMBRADO PUBLICO</v>
          </cell>
          <cell r="D3206" t="str">
            <v>MARISCAL SUCRE  ILLAMPU "A"</v>
          </cell>
          <cell r="E3206">
            <v>7</v>
          </cell>
          <cell r="F3206" t="str">
            <v>DISTRITO - 7</v>
          </cell>
          <cell r="G3206" t="str">
            <v>RI-08</v>
          </cell>
          <cell r="H3206">
            <v>22633</v>
          </cell>
          <cell r="I3206">
            <v>22633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2</v>
          </cell>
          <cell r="R3206" t="str">
            <v>OBRAS Y MEDIO AMBIENTE</v>
          </cell>
          <cell r="S3206">
            <v>17</v>
          </cell>
          <cell r="T3206" t="str">
            <v>ALUMBRADO PUBLICO</v>
          </cell>
          <cell r="U3206">
            <v>1</v>
          </cell>
          <cell r="V3206" t="str">
            <v>NUEVOS - 2008</v>
          </cell>
          <cell r="W3206">
            <v>3826</v>
          </cell>
        </row>
        <row r="3207">
          <cell r="B3207" t="str">
            <v/>
          </cell>
          <cell r="C3207" t="str">
            <v>ALQUILER DE MAQUINARIA PESADA</v>
          </cell>
          <cell r="D3207" t="str">
            <v>MARISCAL SUCRE MILLUNI BAJO SECTOR "B"</v>
          </cell>
          <cell r="E3207">
            <v>7</v>
          </cell>
          <cell r="F3207" t="str">
            <v>DISTRITO - 7</v>
          </cell>
          <cell r="G3207" t="str">
            <v>RI-08</v>
          </cell>
          <cell r="H3207">
            <v>15261</v>
          </cell>
          <cell r="I3207">
            <v>14853</v>
          </cell>
          <cell r="J3207">
            <v>408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2</v>
          </cell>
          <cell r="R3207" t="str">
            <v>OBRAS Y MEDIO AMBIENTE</v>
          </cell>
          <cell r="S3207">
            <v>18</v>
          </cell>
          <cell r="T3207" t="str">
            <v>CONSTRUCCION Y MANTENIMIENTO DE CAMINOS VECINALES</v>
          </cell>
          <cell r="U3207">
            <v>1</v>
          </cell>
          <cell r="V3207" t="str">
            <v>NUEVOS - 2008</v>
          </cell>
          <cell r="W3207">
            <v>3827</v>
          </cell>
        </row>
        <row r="3208">
          <cell r="B3208" t="str">
            <v>B05-18709-00000</v>
          </cell>
          <cell r="C3208" t="str">
            <v>DOTACION DE LUMINARIAS PARA ALUMBRADO PUBLICO</v>
          </cell>
          <cell r="D3208" t="str">
            <v>MARISCAL SUCRE MILLUNI BAJO SECTOR "B"</v>
          </cell>
          <cell r="E3208">
            <v>7</v>
          </cell>
          <cell r="F3208" t="str">
            <v>DISTRITO - 7</v>
          </cell>
          <cell r="G3208" t="str">
            <v>RI-08</v>
          </cell>
          <cell r="H3208">
            <v>25000</v>
          </cell>
          <cell r="I3208">
            <v>25000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2</v>
          </cell>
          <cell r="R3208" t="str">
            <v>OBRAS Y MEDIO AMBIENTE</v>
          </cell>
          <cell r="S3208">
            <v>17</v>
          </cell>
          <cell r="T3208" t="str">
            <v>ALUMBRADO PUBLICO</v>
          </cell>
          <cell r="U3208">
            <v>1</v>
          </cell>
          <cell r="V3208" t="str">
            <v>NUEVOS - 2008</v>
          </cell>
          <cell r="W3208">
            <v>3828</v>
          </cell>
        </row>
        <row r="3209">
          <cell r="B3209" t="str">
            <v>B05-18984-00000</v>
          </cell>
          <cell r="C3209" t="str">
            <v>DOTACION DE MATERIALES DE CONSTRUCCION PARA VACIADO DE ACERAS CALLES ARAMBURO, JULIO ALBOREDA, HUMBERTO VASQUEZ, GUSTAVO ALBOREDA, DELFINA BONGE, JENSESLAO BRAZ, GERVACIO ARTEGIS, CARLOS AREVALO, JUAQUIN BALAGUER Y AV. DANIEL CAMPOS.</v>
          </cell>
          <cell r="D3209" t="str">
            <v>MARISCAL SUCRE MILLUNI BAJO SECTOR "B"</v>
          </cell>
          <cell r="E3209">
            <v>7</v>
          </cell>
          <cell r="F3209" t="str">
            <v>DISTRITO - 7</v>
          </cell>
          <cell r="G3209" t="str">
            <v>RI-08</v>
          </cell>
          <cell r="H3209">
            <v>130000</v>
          </cell>
          <cell r="I3209">
            <v>130000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2</v>
          </cell>
          <cell r="R3209" t="str">
            <v>OBRAS Y MEDIO AMBIENTE</v>
          </cell>
          <cell r="S3209">
            <v>18</v>
          </cell>
          <cell r="T3209" t="str">
            <v>CONSTRUCCION Y MANTENIMIENTO DE CAMINOS VECINALES</v>
          </cell>
          <cell r="U3209">
            <v>1</v>
          </cell>
          <cell r="V3209" t="str">
            <v>NUEVOS - 2008</v>
          </cell>
          <cell r="W3209">
            <v>3829</v>
          </cell>
        </row>
        <row r="3210">
          <cell r="B3210" t="str">
            <v/>
          </cell>
          <cell r="C3210" t="str">
            <v xml:space="preserve">ALQUILER DE MAQUINARIA PESADA </v>
          </cell>
          <cell r="D3210" t="str">
            <v>MARISCAL SUCRE MILLUNI BAJO SECTOR "C"</v>
          </cell>
          <cell r="E3210">
            <v>7</v>
          </cell>
          <cell r="F3210" t="str">
            <v>DISTRITO - 7</v>
          </cell>
          <cell r="G3210" t="str">
            <v>RI-08</v>
          </cell>
          <cell r="H3210">
            <v>60316</v>
          </cell>
          <cell r="I3210">
            <v>60316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2</v>
          </cell>
          <cell r="R3210" t="str">
            <v>OBRAS Y MEDIO AMBIENTE</v>
          </cell>
          <cell r="S3210">
            <v>18</v>
          </cell>
          <cell r="T3210" t="str">
            <v>CONSTRUCCION Y MANTENIMIENTO DE CAMINOS VECINALES</v>
          </cell>
          <cell r="U3210">
            <v>1</v>
          </cell>
          <cell r="V3210" t="str">
            <v>NUEVOS - 2008</v>
          </cell>
          <cell r="W3210">
            <v>3830</v>
          </cell>
        </row>
        <row r="3211">
          <cell r="B3211" t="str">
            <v>B05-18513-00000</v>
          </cell>
          <cell r="C3211" t="str">
            <v xml:space="preserve">CONSTRUCCION SEDE SOCIAL (FASE II) </v>
          </cell>
          <cell r="D3211" t="str">
            <v>MARISCAL SUCRE MILLUNI BAJO SECTOR "C"</v>
          </cell>
          <cell r="E3211">
            <v>7</v>
          </cell>
          <cell r="F3211" t="str">
            <v>DISTRITO - 7</v>
          </cell>
          <cell r="G3211" t="str">
            <v>RI-08</v>
          </cell>
          <cell r="H3211">
            <v>50000</v>
          </cell>
          <cell r="I3211">
            <v>50000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2</v>
          </cell>
          <cell r="R3211" t="str">
            <v>OBRAS Y MEDIO AMBIENTE</v>
          </cell>
          <cell r="S3211">
            <v>12</v>
          </cell>
          <cell r="T3211" t="str">
            <v>INFRAESTRUCTURA URBANA Y RURAL</v>
          </cell>
          <cell r="U3211">
            <v>1</v>
          </cell>
          <cell r="V3211" t="str">
            <v>NUEVOS - 2008</v>
          </cell>
          <cell r="W3211">
            <v>3831</v>
          </cell>
        </row>
        <row r="3212">
          <cell r="B3212" t="str">
            <v>B05-18573-00000</v>
          </cell>
          <cell r="C3212" t="str">
            <v>DOTACION DE CEMENTO PARA CONSTRUCCION DE CORDONES DE ACERA CALLES JULIO ARBOLEDA, PEDRO E. ARAMBURO, CLIMACO CALDERON Y AV. ELIODORO VILLAZÓN.</v>
          </cell>
          <cell r="D3212" t="str">
            <v>MARISCAL SUCRE MILLUNI BAJO SECTOR "C"</v>
          </cell>
          <cell r="E3212">
            <v>7</v>
          </cell>
          <cell r="F3212" t="str">
            <v>DISTRITO - 7</v>
          </cell>
          <cell r="G3212" t="str">
            <v>RI-08</v>
          </cell>
          <cell r="H3212">
            <v>10298</v>
          </cell>
          <cell r="I3212">
            <v>10000</v>
          </cell>
          <cell r="J3212">
            <v>298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2</v>
          </cell>
          <cell r="R3212" t="str">
            <v>OBRAS Y MEDIO AMBIENTE</v>
          </cell>
          <cell r="S3212">
            <v>18</v>
          </cell>
          <cell r="T3212" t="str">
            <v>CONSTRUCCION Y MANTENIMIENTO DE CAMINOS VECINALES</v>
          </cell>
          <cell r="U3212">
            <v>1</v>
          </cell>
          <cell r="V3212" t="str">
            <v>NUEVOS - 2008</v>
          </cell>
          <cell r="W3212">
            <v>3832</v>
          </cell>
        </row>
        <row r="3213">
          <cell r="B3213" t="str">
            <v>B05-18710-00000</v>
          </cell>
          <cell r="C3213" t="str">
            <v>DOTACION DE LUMINARIAS PARA ALUMBRADO PUBLICO</v>
          </cell>
          <cell r="D3213" t="str">
            <v>MARISCAL SUCRE MILLUNI BAJO SECTOR "C"</v>
          </cell>
          <cell r="E3213">
            <v>7</v>
          </cell>
          <cell r="F3213" t="str">
            <v>DISTRITO - 7</v>
          </cell>
          <cell r="G3213" t="str">
            <v>RI-08</v>
          </cell>
          <cell r="H3213">
            <v>30000</v>
          </cell>
          <cell r="I3213">
            <v>30000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2</v>
          </cell>
          <cell r="R3213" t="str">
            <v>OBRAS Y MEDIO AMBIENTE</v>
          </cell>
          <cell r="S3213">
            <v>17</v>
          </cell>
          <cell r="T3213" t="str">
            <v>ALUMBRADO PUBLICO</v>
          </cell>
          <cell r="U3213">
            <v>1</v>
          </cell>
          <cell r="V3213" t="str">
            <v>NUEVOS - 2008</v>
          </cell>
          <cell r="W3213">
            <v>3833</v>
          </cell>
        </row>
        <row r="3214">
          <cell r="B3214" t="str">
            <v/>
          </cell>
          <cell r="C3214" t="str">
            <v>ALQUILER DE MAQUINARIA PESADA</v>
          </cell>
          <cell r="D3214" t="str">
            <v>NUEVO AMANECER HICHUCIRCA GRANDE</v>
          </cell>
          <cell r="E3214">
            <v>7</v>
          </cell>
          <cell r="F3214" t="str">
            <v>DISTRITO - 7</v>
          </cell>
          <cell r="G3214" t="str">
            <v>RI-08</v>
          </cell>
          <cell r="H3214">
            <v>20000</v>
          </cell>
          <cell r="I3214">
            <v>20000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2</v>
          </cell>
          <cell r="R3214" t="str">
            <v>OBRAS Y MEDIO AMBIENTE</v>
          </cell>
          <cell r="S3214">
            <v>18</v>
          </cell>
          <cell r="T3214" t="str">
            <v>CONSTRUCCION Y MANTENIMIENTO DE CAMINOS VECINALES</v>
          </cell>
          <cell r="U3214">
            <v>1</v>
          </cell>
          <cell r="V3214" t="str">
            <v>NUEVOS - 2008</v>
          </cell>
          <cell r="W3214">
            <v>3834</v>
          </cell>
        </row>
        <row r="3215">
          <cell r="B3215" t="str">
            <v>B05-18188-00000</v>
          </cell>
          <cell r="C3215" t="str">
            <v>CONSTRUCCION BIBLIOTECA (FASE II)</v>
          </cell>
          <cell r="D3215" t="str">
            <v>NUEVO AMANECER HICHUCIRCA GRANDE</v>
          </cell>
          <cell r="E3215">
            <v>7</v>
          </cell>
          <cell r="F3215" t="str">
            <v>DISTRITO - 7</v>
          </cell>
          <cell r="G3215" t="str">
            <v>RI-08</v>
          </cell>
          <cell r="H3215">
            <v>30000</v>
          </cell>
          <cell r="I3215">
            <v>29914</v>
          </cell>
          <cell r="J3215">
            <v>86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2</v>
          </cell>
          <cell r="R3215" t="str">
            <v>OBRAS Y MEDIO AMBIENTE</v>
          </cell>
          <cell r="S3215">
            <v>12</v>
          </cell>
          <cell r="T3215" t="str">
            <v>INFRAESTRUCTURA URBANA Y RURAL</v>
          </cell>
          <cell r="U3215">
            <v>1</v>
          </cell>
          <cell r="V3215" t="str">
            <v>NUEVOS - 2008</v>
          </cell>
          <cell r="W3215">
            <v>3835</v>
          </cell>
        </row>
        <row r="3216">
          <cell r="B3216" t="str">
            <v>B05-18876-00000</v>
          </cell>
          <cell r="C3216" t="str">
            <v>DOTACION DE TUBERIAS  PARA MATRIZ DE AGUA POTABLE</v>
          </cell>
          <cell r="D3216" t="str">
            <v>NUEVO AMANECER II SAN ROQUE</v>
          </cell>
          <cell r="E3216">
            <v>7</v>
          </cell>
          <cell r="F3216" t="str">
            <v>DISTRITO - 7</v>
          </cell>
          <cell r="G3216" t="str">
            <v>RI-08</v>
          </cell>
          <cell r="H3216">
            <v>20000</v>
          </cell>
          <cell r="I3216">
            <v>20000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2</v>
          </cell>
          <cell r="R3216" t="str">
            <v>OBRAS Y MEDIO AMBIENTE</v>
          </cell>
          <cell r="S3216">
            <v>34</v>
          </cell>
          <cell r="T3216" t="str">
            <v>SANEAMIENTO BASICO</v>
          </cell>
          <cell r="U3216">
            <v>1</v>
          </cell>
          <cell r="V3216" t="str">
            <v>NUEVOS - 2008</v>
          </cell>
          <cell r="W3216">
            <v>3836</v>
          </cell>
        </row>
        <row r="3217">
          <cell r="B3217" t="str">
            <v>B05-18992-00000</v>
          </cell>
          <cell r="C3217" t="str">
            <v>DOTACION DE MATERIALES PARA CONSTRUCCION DE CORDONES DE ACERA MANZANOS H, I, J.</v>
          </cell>
          <cell r="D3217" t="str">
            <v>NUEVO AMANECER II SAN ROQUE</v>
          </cell>
          <cell r="E3217">
            <v>7</v>
          </cell>
          <cell r="F3217" t="str">
            <v>DISTRITO - 7</v>
          </cell>
          <cell r="G3217" t="str">
            <v>RI-08</v>
          </cell>
          <cell r="H3217">
            <v>10955</v>
          </cell>
          <cell r="I3217">
            <v>10884</v>
          </cell>
          <cell r="J3217">
            <v>71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2</v>
          </cell>
          <cell r="R3217" t="str">
            <v>OBRAS Y MEDIO AMBIENTE</v>
          </cell>
          <cell r="S3217">
            <v>18</v>
          </cell>
          <cell r="T3217" t="str">
            <v>CONSTRUCCION Y MANTENIMIENTO DE CAMINOS VECINALES</v>
          </cell>
          <cell r="U3217">
            <v>1</v>
          </cell>
          <cell r="V3217" t="str">
            <v>NUEVOS - 2008</v>
          </cell>
          <cell r="W3217">
            <v>3837</v>
          </cell>
        </row>
        <row r="3218">
          <cell r="B3218" t="str">
            <v>B05-18924-00000</v>
          </cell>
          <cell r="C3218" t="str">
            <v>DOTACION DE MATERIALES  PARA ENLOSETADO CALLES VICENTE BERNEDO Y JULIO ARBOLEDA</v>
          </cell>
          <cell r="D3218" t="str">
            <v>PANAMERICANA II</v>
          </cell>
          <cell r="E3218">
            <v>7</v>
          </cell>
          <cell r="F3218" t="str">
            <v>DISTRITO - 7</v>
          </cell>
          <cell r="G3218" t="str">
            <v>RI-08</v>
          </cell>
          <cell r="H3218">
            <v>43376</v>
          </cell>
          <cell r="I3218">
            <v>41956</v>
          </cell>
          <cell r="J3218">
            <v>1420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2</v>
          </cell>
          <cell r="R3218" t="str">
            <v>OBRAS Y MEDIO AMBIENTE</v>
          </cell>
          <cell r="S3218">
            <v>18</v>
          </cell>
          <cell r="T3218" t="str">
            <v>CONSTRUCCION Y MANTENIMIENTO DE CAMINOS VECINALES</v>
          </cell>
          <cell r="U3218">
            <v>1</v>
          </cell>
          <cell r="V3218" t="str">
            <v>NUEVOS - 2008</v>
          </cell>
          <cell r="W3218">
            <v>3838</v>
          </cell>
        </row>
        <row r="3219">
          <cell r="B3219" t="str">
            <v>B05-18946-00000</v>
          </cell>
          <cell r="C3219" t="str">
            <v>DOTACION DE MATERIALES DE CONSTRUCCION PARA CORDONES DE ACERA AV. SAN JOSE</v>
          </cell>
          <cell r="D3219" t="str">
            <v>PLAYA VERDE</v>
          </cell>
          <cell r="E3219">
            <v>7</v>
          </cell>
          <cell r="F3219" t="str">
            <v>DISTRITO - 7</v>
          </cell>
          <cell r="G3219" t="str">
            <v>RI-08</v>
          </cell>
          <cell r="H3219">
            <v>30834</v>
          </cell>
          <cell r="I3219">
            <v>30834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2</v>
          </cell>
          <cell r="R3219" t="str">
            <v>OBRAS Y MEDIO AMBIENTE</v>
          </cell>
          <cell r="S3219">
            <v>18</v>
          </cell>
          <cell r="T3219" t="str">
            <v>CONSTRUCCION Y MANTENIMIENTO DE CAMINOS VECINALES</v>
          </cell>
          <cell r="U3219">
            <v>1</v>
          </cell>
          <cell r="V3219" t="str">
            <v>NUEVOS - 2008</v>
          </cell>
          <cell r="W3219">
            <v>3839</v>
          </cell>
        </row>
        <row r="3220">
          <cell r="B3220" t="str">
            <v>B05-18711-00000</v>
          </cell>
          <cell r="C3220" t="str">
            <v>DOTACION DE LUMINARIAS PARA ALUMBRADO PUBLICO</v>
          </cell>
          <cell r="D3220" t="str">
            <v>PRADOS DEL NORTE</v>
          </cell>
          <cell r="E3220">
            <v>7</v>
          </cell>
          <cell r="F3220" t="str">
            <v>DISTRITO - 7</v>
          </cell>
          <cell r="G3220" t="str">
            <v>RI-08</v>
          </cell>
          <cell r="H3220">
            <v>10108</v>
          </cell>
          <cell r="I3220">
            <v>9884</v>
          </cell>
          <cell r="J3220">
            <v>224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2</v>
          </cell>
          <cell r="R3220" t="str">
            <v>OBRAS Y MEDIO AMBIENTE</v>
          </cell>
          <cell r="S3220">
            <v>17</v>
          </cell>
          <cell r="T3220" t="str">
            <v>ALUMBRADO PUBLICO</v>
          </cell>
          <cell r="U3220">
            <v>1</v>
          </cell>
          <cell r="V3220" t="str">
            <v>NUEVOS - 2008</v>
          </cell>
          <cell r="W3220">
            <v>3840</v>
          </cell>
        </row>
        <row r="3221">
          <cell r="B3221" t="str">
            <v>B05-18947-00000</v>
          </cell>
          <cell r="C3221" t="str">
            <v>DOTACION MATERIALES DE CONSTRUCCION PARA CORDONES DE ACERA CALLE ANCORAYMES</v>
          </cell>
          <cell r="D3221" t="str">
            <v>PRADOS DEL NORTE</v>
          </cell>
          <cell r="E3221">
            <v>7</v>
          </cell>
          <cell r="F3221" t="str">
            <v>DISTRITO - 7</v>
          </cell>
          <cell r="G3221" t="str">
            <v>RI-08</v>
          </cell>
          <cell r="H3221">
            <v>20000</v>
          </cell>
          <cell r="I3221">
            <v>20000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2</v>
          </cell>
          <cell r="R3221" t="str">
            <v>OBRAS Y MEDIO AMBIENTE</v>
          </cell>
          <cell r="S3221">
            <v>18</v>
          </cell>
          <cell r="T3221" t="str">
            <v>CONSTRUCCION Y MANTENIMIENTO DE CAMINOS VECINALES</v>
          </cell>
          <cell r="U3221">
            <v>1</v>
          </cell>
          <cell r="V3221" t="str">
            <v>NUEVOS - 2008</v>
          </cell>
          <cell r="W3221">
            <v>3841</v>
          </cell>
        </row>
        <row r="3222">
          <cell r="B3222" t="str">
            <v>B05-18371-00000</v>
          </cell>
          <cell r="C3222" t="str">
            <v>CONSTRUCCION DE GRADERIAS y DRENAJE PLUVIAL CANCHA DEPORTIVA</v>
          </cell>
          <cell r="D3222" t="str">
            <v>PUERTO CAMACHO</v>
          </cell>
          <cell r="E3222">
            <v>7</v>
          </cell>
          <cell r="F3222" t="str">
            <v>DISTRITO - 7</v>
          </cell>
          <cell r="G3222" t="str">
            <v>RI-08</v>
          </cell>
          <cell r="H3222">
            <v>56000</v>
          </cell>
          <cell r="I3222">
            <v>56000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2</v>
          </cell>
          <cell r="R3222" t="str">
            <v>OBRAS Y MEDIO AMBIENTE</v>
          </cell>
          <cell r="S3222">
            <v>12</v>
          </cell>
          <cell r="T3222" t="str">
            <v>INFRAESTRUCTURA URBANA Y RURAL</v>
          </cell>
          <cell r="U3222">
            <v>1</v>
          </cell>
          <cell r="V3222" t="str">
            <v>NUEVOS - 2008</v>
          </cell>
          <cell r="W3222">
            <v>3842</v>
          </cell>
        </row>
        <row r="3223">
          <cell r="B3223" t="str">
            <v>B05-18466-00000</v>
          </cell>
          <cell r="C3223" t="str">
            <v>CONSTRUCCION PLAZA CIVICA (FASE III).</v>
          </cell>
          <cell r="D3223" t="str">
            <v>PUERTO CAMACHO</v>
          </cell>
          <cell r="E3223">
            <v>7</v>
          </cell>
          <cell r="F3223" t="str">
            <v>DISTRITO - 7</v>
          </cell>
          <cell r="G3223" t="str">
            <v>RI-08</v>
          </cell>
          <cell r="H3223">
            <v>62300</v>
          </cell>
          <cell r="I3223">
            <v>62300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2</v>
          </cell>
          <cell r="R3223" t="str">
            <v>OBRAS Y MEDIO AMBIENTE</v>
          </cell>
          <cell r="S3223">
            <v>12</v>
          </cell>
          <cell r="T3223" t="str">
            <v>INFRAESTRUCTURA URBANA Y RURAL</v>
          </cell>
          <cell r="U3223">
            <v>1</v>
          </cell>
          <cell r="V3223" t="str">
            <v>NUEVOS - 2008</v>
          </cell>
          <cell r="W3223">
            <v>3843</v>
          </cell>
        </row>
        <row r="3224">
          <cell r="B3224" t="str">
            <v>B05-18553-00000</v>
          </cell>
          <cell r="C3224" t="str">
            <v>DOTACIÓN DE ACCESORIOS PARA ALUMBRADO PUBLICO</v>
          </cell>
          <cell r="D3224" t="str">
            <v>PUERTO CAMACHO</v>
          </cell>
          <cell r="E3224">
            <v>7</v>
          </cell>
          <cell r="F3224" t="str">
            <v>DISTRITO - 7</v>
          </cell>
          <cell r="G3224" t="str">
            <v>RI-08</v>
          </cell>
          <cell r="H3224">
            <v>3249</v>
          </cell>
          <cell r="I3224">
            <v>3249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2</v>
          </cell>
          <cell r="R3224" t="str">
            <v>OBRAS Y MEDIO AMBIENTE</v>
          </cell>
          <cell r="S3224">
            <v>17</v>
          </cell>
          <cell r="T3224" t="str">
            <v>ALUMBRADO PUBLICO</v>
          </cell>
          <cell r="U3224">
            <v>1</v>
          </cell>
          <cell r="V3224" t="str">
            <v>NUEVOS - 2008</v>
          </cell>
          <cell r="W3224">
            <v>3844</v>
          </cell>
        </row>
        <row r="3225">
          <cell r="B3225" t="str">
            <v>B05-18920-00000</v>
          </cell>
          <cell r="C3225" t="str">
            <v>DOTACION DE MATERIAL PARA ENARENADO CANCHA DE FUTBOL</v>
          </cell>
          <cell r="D3225" t="str">
            <v>PUERTO CAMACHO</v>
          </cell>
          <cell r="E3225">
            <v>7</v>
          </cell>
          <cell r="F3225" t="str">
            <v>DISTRITO - 7</v>
          </cell>
          <cell r="G3225" t="str">
            <v>RI-08</v>
          </cell>
          <cell r="H3225">
            <v>30000</v>
          </cell>
          <cell r="I3225">
            <v>21365</v>
          </cell>
          <cell r="J3225">
            <v>8635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2</v>
          </cell>
          <cell r="R3225" t="str">
            <v>OBRAS Y MEDIO AMBIENTE</v>
          </cell>
          <cell r="S3225">
            <v>12</v>
          </cell>
          <cell r="T3225" t="str">
            <v>INFRAESTRUCTURA URBANA Y RURAL</v>
          </cell>
          <cell r="U3225">
            <v>1</v>
          </cell>
          <cell r="V3225" t="str">
            <v>NUEVOS - 2008</v>
          </cell>
          <cell r="W3225">
            <v>3845</v>
          </cell>
        </row>
        <row r="3226">
          <cell r="B3226" t="str">
            <v>B05-18885-00000</v>
          </cell>
          <cell r="C3226" t="str">
            <v>DOTACION DE TUBERIAS PARA AGUA POTABLE</v>
          </cell>
          <cell r="D3226" t="str">
            <v>SAN  ANSELMO SECTOR RIO NEGRO SAN ROQUE</v>
          </cell>
          <cell r="E3226">
            <v>7</v>
          </cell>
          <cell r="F3226" t="str">
            <v>DISTRITO - 7</v>
          </cell>
          <cell r="G3226" t="str">
            <v>RI-08</v>
          </cell>
          <cell r="H3226">
            <v>38884</v>
          </cell>
          <cell r="I3226">
            <v>38884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2</v>
          </cell>
          <cell r="R3226" t="str">
            <v>OBRAS Y MEDIO AMBIENTE</v>
          </cell>
          <cell r="S3226">
            <v>34</v>
          </cell>
          <cell r="T3226" t="str">
            <v>SANEAMIENTO BASICO</v>
          </cell>
          <cell r="U3226">
            <v>1</v>
          </cell>
          <cell r="V3226" t="str">
            <v>NUEVOS - 2008</v>
          </cell>
          <cell r="W3226">
            <v>3846</v>
          </cell>
        </row>
        <row r="3227">
          <cell r="B3227" t="str">
            <v>B05-18948-00000</v>
          </cell>
          <cell r="C3227" t="str">
            <v>DOTACION DE MATERIALES DE CONSTRUCCION PARA CORDONES DE ACERA CALLES LOS ANDES, HICHUCIRCA, LOS CLAVELES, AV. COPACABANA Y CONTORNO PLAZA 9 DE JULIO.</v>
          </cell>
          <cell r="D3227" t="str">
            <v>SAN ANTONIO HICHUCIRCA GRANDE</v>
          </cell>
          <cell r="E3227">
            <v>7</v>
          </cell>
          <cell r="F3227" t="str">
            <v>DISTRITO - 7</v>
          </cell>
          <cell r="G3227" t="str">
            <v>RI-08</v>
          </cell>
          <cell r="H3227">
            <v>46689</v>
          </cell>
          <cell r="I3227">
            <v>46689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2</v>
          </cell>
          <cell r="R3227" t="str">
            <v>OBRAS Y MEDIO AMBIENTE</v>
          </cell>
          <cell r="S3227">
            <v>18</v>
          </cell>
          <cell r="T3227" t="str">
            <v>CONSTRUCCION Y MANTENIMIENTO DE CAMINOS VECINALES</v>
          </cell>
          <cell r="U3227">
            <v>1</v>
          </cell>
          <cell r="V3227" t="str">
            <v>NUEVOS - 2008</v>
          </cell>
          <cell r="W3227">
            <v>3847</v>
          </cell>
        </row>
        <row r="3228">
          <cell r="B3228" t="str">
            <v>B05-18886-00000</v>
          </cell>
          <cell r="C3228" t="str">
            <v>DOTACION DE TUBERIAS PARA AGUA POTABLE</v>
          </cell>
          <cell r="D3228" t="str">
            <v>SAN ANTONIO SECTOR SAN ROQUE</v>
          </cell>
          <cell r="E3228">
            <v>7</v>
          </cell>
          <cell r="F3228" t="str">
            <v>DISTRITO - 7</v>
          </cell>
          <cell r="G3228" t="str">
            <v>RI-08</v>
          </cell>
          <cell r="H3228">
            <v>10000</v>
          </cell>
          <cell r="I3228">
            <v>10000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2</v>
          </cell>
          <cell r="R3228" t="str">
            <v>OBRAS Y MEDIO AMBIENTE</v>
          </cell>
          <cell r="S3228">
            <v>34</v>
          </cell>
          <cell r="T3228" t="str">
            <v>SANEAMIENTO BASICO</v>
          </cell>
          <cell r="U3228">
            <v>1</v>
          </cell>
          <cell r="V3228" t="str">
            <v>NUEVOS - 2008</v>
          </cell>
          <cell r="W3228">
            <v>3848</v>
          </cell>
        </row>
        <row r="3229">
          <cell r="B3229" t="str">
            <v>B05-18983-00000</v>
          </cell>
          <cell r="C3229" t="str">
            <v>DOTACION DE MATERIALES DE CONSTRUCCION PARA SEDE SOCIAL (FASE II)</v>
          </cell>
          <cell r="D3229" t="str">
            <v>SAN ANTONIO SECTOR SAN ROQUE</v>
          </cell>
          <cell r="E3229">
            <v>7</v>
          </cell>
          <cell r="F3229" t="str">
            <v>DISTRITO - 7</v>
          </cell>
          <cell r="G3229" t="str">
            <v>RI-08</v>
          </cell>
          <cell r="H3229">
            <v>20884</v>
          </cell>
          <cell r="I3229">
            <v>20884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2</v>
          </cell>
          <cell r="R3229" t="str">
            <v>OBRAS Y MEDIO AMBIENTE</v>
          </cell>
          <cell r="S3229">
            <v>12</v>
          </cell>
          <cell r="T3229" t="str">
            <v>INFRAESTRUCTURA URBANA Y RURAL</v>
          </cell>
          <cell r="U3229">
            <v>1</v>
          </cell>
          <cell r="V3229" t="str">
            <v>NUEVOS - 2008</v>
          </cell>
          <cell r="W3229">
            <v>3849</v>
          </cell>
        </row>
        <row r="3230">
          <cell r="B3230" t="str">
            <v>B05-18362-00000</v>
          </cell>
          <cell r="C3230" t="str">
            <v>CONSTRUCCION DE CORDONES DE ACERA CALLES MANZANOS H-4, H-5 y C-4.</v>
          </cell>
          <cell r="D3230" t="str">
            <v>SAN JUAN SAN ROQUE</v>
          </cell>
          <cell r="E3230">
            <v>7</v>
          </cell>
          <cell r="F3230" t="str">
            <v>DISTRITO - 7</v>
          </cell>
          <cell r="G3230" t="str">
            <v>RI-08</v>
          </cell>
          <cell r="H3230">
            <v>30884</v>
          </cell>
          <cell r="I3230">
            <v>30884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2</v>
          </cell>
          <cell r="R3230" t="str">
            <v>OBRAS Y MEDIO AMBIENTE</v>
          </cell>
          <cell r="S3230">
            <v>18</v>
          </cell>
          <cell r="T3230" t="str">
            <v>CONSTRUCCION Y MANTENIMIENTO DE CAMINOS VECINALES</v>
          </cell>
          <cell r="U3230">
            <v>1</v>
          </cell>
          <cell r="V3230" t="str">
            <v>NUEVOS - 2008</v>
          </cell>
          <cell r="W3230">
            <v>3850</v>
          </cell>
        </row>
        <row r="3231">
          <cell r="B3231" t="str">
            <v>B05-18712-00000</v>
          </cell>
          <cell r="C3231" t="str">
            <v>DOTACION DE LUMINARIAS PARA ALUMBRADO PUBLICO</v>
          </cell>
          <cell r="D3231" t="str">
            <v>SAN MIGUEL</v>
          </cell>
          <cell r="E3231">
            <v>7</v>
          </cell>
          <cell r="F3231" t="str">
            <v>DISTRITO - 7</v>
          </cell>
          <cell r="G3231" t="str">
            <v>RI-08</v>
          </cell>
          <cell r="H3231">
            <v>5884</v>
          </cell>
          <cell r="I3231">
            <v>5884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2</v>
          </cell>
          <cell r="R3231" t="str">
            <v>OBRAS Y MEDIO AMBIENTE</v>
          </cell>
          <cell r="S3231">
            <v>17</v>
          </cell>
          <cell r="T3231" t="str">
            <v>ALUMBRADO PUBLICO</v>
          </cell>
          <cell r="U3231">
            <v>1</v>
          </cell>
          <cell r="V3231" t="str">
            <v>NUEVOS - 2008</v>
          </cell>
          <cell r="W3231">
            <v>3851</v>
          </cell>
        </row>
        <row r="3232">
          <cell r="B3232" t="str">
            <v>B05-18887-00000</v>
          </cell>
          <cell r="C3232" t="str">
            <v>DOTACION DE TUBERIAS PARA AGUA POTABLE</v>
          </cell>
          <cell r="D3232" t="str">
            <v>SAN MIGUEL</v>
          </cell>
          <cell r="E3232">
            <v>7</v>
          </cell>
          <cell r="F3232" t="str">
            <v>DISTRITO - 7</v>
          </cell>
          <cell r="G3232" t="str">
            <v>RI-08</v>
          </cell>
          <cell r="H3232">
            <v>20000</v>
          </cell>
          <cell r="I3232">
            <v>20000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2</v>
          </cell>
          <cell r="R3232" t="str">
            <v>OBRAS Y MEDIO AMBIENTE</v>
          </cell>
          <cell r="S3232">
            <v>34</v>
          </cell>
          <cell r="T3232" t="str">
            <v>SANEAMIENTO BASICO</v>
          </cell>
          <cell r="U3232">
            <v>1</v>
          </cell>
          <cell r="V3232" t="str">
            <v>NUEVOS - 2008</v>
          </cell>
          <cell r="W3232">
            <v>3852</v>
          </cell>
        </row>
        <row r="3233">
          <cell r="B3233" t="str">
            <v>B05-18550-00000</v>
          </cell>
          <cell r="C3233" t="str">
            <v>DOTACION DE LUMINARIAS PARA ALUMBRADO PUBLICO</v>
          </cell>
          <cell r="D3233" t="str">
            <v>SAN SIMON</v>
          </cell>
          <cell r="E3233">
            <v>7</v>
          </cell>
          <cell r="F3233" t="str">
            <v>DISTRITO - 7</v>
          </cell>
          <cell r="G3233" t="str">
            <v>RI-08</v>
          </cell>
          <cell r="H3233">
            <v>25884</v>
          </cell>
          <cell r="I3233">
            <v>25884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2</v>
          </cell>
          <cell r="R3233" t="str">
            <v>OBRAS Y MEDIO AMBIENTE</v>
          </cell>
          <cell r="S3233">
            <v>17</v>
          </cell>
          <cell r="T3233" t="str">
            <v>ALUMBRADO PUBLICO</v>
          </cell>
          <cell r="U3233">
            <v>1</v>
          </cell>
          <cell r="V3233" t="str">
            <v>NUEVOS - 2008</v>
          </cell>
          <cell r="W3233">
            <v>3853</v>
          </cell>
        </row>
        <row r="3234">
          <cell r="B3234" t="str">
            <v/>
          </cell>
          <cell r="C3234" t="str">
            <v>ALQUILER DE MAQUINARIA PESADA</v>
          </cell>
          <cell r="D3234" t="str">
            <v>SEÑOR DE LA CRUZ</v>
          </cell>
          <cell r="E3234">
            <v>7</v>
          </cell>
          <cell r="F3234" t="str">
            <v>DISTRITO - 7</v>
          </cell>
          <cell r="G3234" t="str">
            <v>RI-08</v>
          </cell>
          <cell r="H3234">
            <v>15000</v>
          </cell>
          <cell r="I3234">
            <v>15000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2</v>
          </cell>
          <cell r="R3234" t="str">
            <v>OBRAS Y MEDIO AMBIENTE</v>
          </cell>
          <cell r="S3234">
            <v>18</v>
          </cell>
          <cell r="T3234" t="str">
            <v>CONSTRUCCION Y MANTENIMIENTO DE CAMINOS VECINALES</v>
          </cell>
          <cell r="U3234">
            <v>1</v>
          </cell>
          <cell r="V3234" t="str">
            <v>NUEVOS - 2008</v>
          </cell>
          <cell r="W3234">
            <v>3854</v>
          </cell>
        </row>
        <row r="3235">
          <cell r="B3235" t="str">
            <v>B05-18713-00000</v>
          </cell>
          <cell r="C3235" t="str">
            <v>DOTACION DE LUMINARIAS PARA ALUMBRADO PUBLICO</v>
          </cell>
          <cell r="D3235" t="str">
            <v>SEÑOR DE LA CRUZ</v>
          </cell>
          <cell r="E3235">
            <v>7</v>
          </cell>
          <cell r="F3235" t="str">
            <v>DISTRITO - 7</v>
          </cell>
          <cell r="G3235" t="str">
            <v>RI-08</v>
          </cell>
          <cell r="H3235">
            <v>12633</v>
          </cell>
          <cell r="I3235">
            <v>12633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2</v>
          </cell>
          <cell r="R3235" t="str">
            <v>OBRAS Y MEDIO AMBIENTE</v>
          </cell>
          <cell r="S3235">
            <v>17</v>
          </cell>
          <cell r="T3235" t="str">
            <v>ALUMBRADO PUBLICO</v>
          </cell>
          <cell r="U3235">
            <v>1</v>
          </cell>
          <cell r="V3235" t="str">
            <v>NUEVOS - 2008</v>
          </cell>
          <cell r="W3235">
            <v>3855</v>
          </cell>
        </row>
        <row r="3236">
          <cell r="B3236" t="str">
            <v>B05-18543-00000</v>
          </cell>
          <cell r="C3236" t="str">
            <v>DOTACION DE TUBERIAS PARA CONEXIÓN DE RED DE AGUA POTABLE</v>
          </cell>
          <cell r="D3236" t="str">
            <v>SEÑOR DE LAGUNAS</v>
          </cell>
          <cell r="E3236">
            <v>7</v>
          </cell>
          <cell r="F3236" t="str">
            <v>DISTRITO - 7</v>
          </cell>
          <cell r="G3236" t="str">
            <v>RI-08</v>
          </cell>
          <cell r="H3236">
            <v>43673</v>
          </cell>
          <cell r="I3236">
            <v>41832</v>
          </cell>
          <cell r="J3236">
            <v>1841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2</v>
          </cell>
          <cell r="R3236" t="str">
            <v>OBRAS Y MEDIO AMBIENTE</v>
          </cell>
          <cell r="S3236">
            <v>34</v>
          </cell>
          <cell r="T3236" t="str">
            <v>SANEAMIENTO BASICO</v>
          </cell>
          <cell r="U3236">
            <v>1</v>
          </cell>
          <cell r="V3236" t="str">
            <v>NUEVOS - 2008</v>
          </cell>
          <cell r="W3236">
            <v>3856</v>
          </cell>
        </row>
        <row r="3237">
          <cell r="B3237" t="str">
            <v>B05-18993-00000</v>
          </cell>
          <cell r="C3237" t="str">
            <v>DOTACION DE MATERIALES PARA CONSTRUCCION DE SEDE SOCIAL</v>
          </cell>
          <cell r="D3237" t="str">
            <v>SEÑOR DE LAGUNAS  21 DE SEPTIEMBRE</v>
          </cell>
          <cell r="E3237">
            <v>7</v>
          </cell>
          <cell r="F3237" t="str">
            <v>DISTRITO - 7</v>
          </cell>
          <cell r="G3237" t="str">
            <v>RI-08</v>
          </cell>
          <cell r="H3237">
            <v>58042</v>
          </cell>
          <cell r="I3237">
            <v>56530</v>
          </cell>
          <cell r="J3237">
            <v>1512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2</v>
          </cell>
          <cell r="R3237" t="str">
            <v>OBRAS Y MEDIO AMBIENTE</v>
          </cell>
          <cell r="S3237">
            <v>12</v>
          </cell>
          <cell r="T3237" t="str">
            <v>INFRAESTRUCTURA URBANA Y RURAL</v>
          </cell>
          <cell r="U3237">
            <v>1</v>
          </cell>
          <cell r="V3237" t="str">
            <v>NUEVOS - 2008</v>
          </cell>
          <cell r="W3237">
            <v>3857</v>
          </cell>
        </row>
        <row r="3238">
          <cell r="B3238" t="str">
            <v>B05-18161-00000</v>
          </cell>
          <cell r="C3238" t="str">
            <v>CONSTRUCCION DE CORDONES DE ACERA  AV. AYACUCHO (MANZANOS D,E, F)</v>
          </cell>
          <cell r="D3238" t="str">
            <v>SEÑOR DE LAGUNAS  NORTE</v>
          </cell>
          <cell r="E3238">
            <v>7</v>
          </cell>
          <cell r="F3238" t="str">
            <v>DISTRITO - 7</v>
          </cell>
          <cell r="G3238" t="str">
            <v>RI-08</v>
          </cell>
          <cell r="H3238">
            <v>17866</v>
          </cell>
          <cell r="I3238">
            <v>17866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2</v>
          </cell>
          <cell r="R3238" t="str">
            <v>OBRAS Y MEDIO AMBIENTE</v>
          </cell>
          <cell r="S3238">
            <v>18</v>
          </cell>
          <cell r="T3238" t="str">
            <v>CONSTRUCCION Y MANTENIMIENTO DE CAMINOS VECINALES</v>
          </cell>
          <cell r="U3238">
            <v>1</v>
          </cell>
          <cell r="V3238" t="str">
            <v>NUEVOS - 2008</v>
          </cell>
          <cell r="W3238">
            <v>3858</v>
          </cell>
        </row>
        <row r="3239">
          <cell r="B3239" t="str">
            <v/>
          </cell>
          <cell r="C3239" t="str">
            <v>ALQUIER DE MAQUINARIA PESADA (TOPADORA)</v>
          </cell>
          <cell r="D3239" t="str">
            <v>SEÑOR DE LAGUNAS II</v>
          </cell>
          <cell r="E3239">
            <v>7</v>
          </cell>
          <cell r="F3239" t="str">
            <v>DISTRITO - 7</v>
          </cell>
          <cell r="G3239" t="str">
            <v>RI-08</v>
          </cell>
          <cell r="H3239">
            <v>15000</v>
          </cell>
          <cell r="I3239">
            <v>15000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2</v>
          </cell>
          <cell r="R3239" t="str">
            <v>OBRAS Y MEDIO AMBIENTE</v>
          </cell>
          <cell r="S3239">
            <v>18</v>
          </cell>
          <cell r="T3239" t="str">
            <v>CONSTRUCCION Y MANTENIMIENTO DE CAMINOS VECINALES</v>
          </cell>
          <cell r="U3239">
            <v>1</v>
          </cell>
          <cell r="V3239" t="str">
            <v>NUEVOS - 2008</v>
          </cell>
          <cell r="W3239">
            <v>3859</v>
          </cell>
        </row>
        <row r="3240">
          <cell r="B3240" t="str">
            <v>B05-18521-00000</v>
          </cell>
          <cell r="C3240" t="str">
            <v>CONSTRUCCION SEDE SOCIAL FASE I</v>
          </cell>
          <cell r="D3240" t="str">
            <v>TOPATER</v>
          </cell>
          <cell r="E3240">
            <v>7</v>
          </cell>
          <cell r="F3240" t="str">
            <v>DISTRITO - 7</v>
          </cell>
          <cell r="G3240" t="str">
            <v>RI-08</v>
          </cell>
          <cell r="H3240">
            <v>15000</v>
          </cell>
          <cell r="I3240">
            <v>15000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2</v>
          </cell>
          <cell r="R3240" t="str">
            <v>OBRAS Y MEDIO AMBIENTE</v>
          </cell>
          <cell r="S3240">
            <v>12</v>
          </cell>
          <cell r="T3240" t="str">
            <v>INFRAESTRUCTURA URBANA Y RURAL</v>
          </cell>
          <cell r="U3240">
            <v>1</v>
          </cell>
          <cell r="V3240" t="str">
            <v>NUEVOS - 2008</v>
          </cell>
          <cell r="W3240">
            <v>3860</v>
          </cell>
        </row>
        <row r="3241">
          <cell r="B3241" t="str">
            <v>B05-18492-00000</v>
          </cell>
          <cell r="C3241" t="str">
            <v>CONSTRUCCION SEDE SOCIAL  (OBRA  FINA)</v>
          </cell>
          <cell r="D3241" t="str">
            <v>UTAMA</v>
          </cell>
          <cell r="E3241">
            <v>7</v>
          </cell>
          <cell r="F3241" t="str">
            <v>DISTRITO - 7</v>
          </cell>
          <cell r="G3241" t="str">
            <v>RI-08</v>
          </cell>
          <cell r="H3241">
            <v>31602</v>
          </cell>
          <cell r="I3241">
            <v>30516</v>
          </cell>
          <cell r="J3241">
            <v>1086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2</v>
          </cell>
          <cell r="R3241" t="str">
            <v>OBRAS Y MEDIO AMBIENTE</v>
          </cell>
          <cell r="S3241">
            <v>12</v>
          </cell>
          <cell r="T3241" t="str">
            <v>INFRAESTRUCTURA URBANA Y RURAL</v>
          </cell>
          <cell r="U3241">
            <v>1</v>
          </cell>
          <cell r="V3241" t="str">
            <v>NUEVOS - 2008</v>
          </cell>
          <cell r="W3241">
            <v>3861</v>
          </cell>
        </row>
        <row r="3242">
          <cell r="B3242" t="str">
            <v/>
          </cell>
          <cell r="C3242" t="str">
            <v xml:space="preserve">ALQUILER MAQUINARIA PESADA PARA APERTURA DE CALLES </v>
          </cell>
          <cell r="D3242" t="str">
            <v>VALLE HERMOSO</v>
          </cell>
          <cell r="E3242">
            <v>7</v>
          </cell>
          <cell r="F3242" t="str">
            <v>DISTRITO - 7</v>
          </cell>
          <cell r="G3242" t="str">
            <v>RI-08</v>
          </cell>
          <cell r="H3242">
            <v>25884</v>
          </cell>
          <cell r="I3242">
            <v>25884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2</v>
          </cell>
          <cell r="R3242" t="str">
            <v>OBRAS Y MEDIO AMBIENTE</v>
          </cell>
          <cell r="S3242">
            <v>18</v>
          </cell>
          <cell r="T3242" t="str">
            <v>CONSTRUCCION Y MANTENIMIENTO DE CAMINOS VECINALES</v>
          </cell>
          <cell r="U3242">
            <v>1</v>
          </cell>
          <cell r="V3242" t="str">
            <v>NUEVOS - 2008</v>
          </cell>
          <cell r="W3242">
            <v>3862</v>
          </cell>
        </row>
        <row r="3243">
          <cell r="B3243" t="str">
            <v>B05-18989-00000</v>
          </cell>
          <cell r="C3243" t="str">
            <v>DOTACION DE MATERIALES PARA CONSTRUCCION DE CORDONES DE ACERA AV. L, A, E, H.</v>
          </cell>
          <cell r="D3243" t="str">
            <v>VILA VILA</v>
          </cell>
          <cell r="E3243">
            <v>7</v>
          </cell>
          <cell r="F3243" t="str">
            <v>DISTRITO - 7</v>
          </cell>
          <cell r="G3243" t="str">
            <v>RI-08</v>
          </cell>
          <cell r="H3243">
            <v>24023</v>
          </cell>
          <cell r="I3243">
            <v>23559</v>
          </cell>
          <cell r="J3243">
            <v>464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2</v>
          </cell>
          <cell r="R3243" t="str">
            <v>OBRAS Y MEDIO AMBIENTE</v>
          </cell>
          <cell r="S3243">
            <v>18</v>
          </cell>
          <cell r="T3243" t="str">
            <v>CONSTRUCCION Y MANTENIMIENTO DE CAMINOS VECINALES</v>
          </cell>
          <cell r="U3243">
            <v>1</v>
          </cell>
          <cell r="V3243" t="str">
            <v>NUEVOS - 2008</v>
          </cell>
          <cell r="W3243">
            <v>3863</v>
          </cell>
        </row>
        <row r="3244">
          <cell r="B3244" t="str">
            <v>B05-18158-00000</v>
          </cell>
          <cell r="C3244" t="str">
            <v>CONSTRUCCION CORDONES DE ACERA  PARA CALLE LITORAL Y HUAYNA LTDA.</v>
          </cell>
          <cell r="D3244" t="str">
            <v>VILLA COOPERATIVA NORTE</v>
          </cell>
          <cell r="E3244">
            <v>7</v>
          </cell>
          <cell r="F3244" t="str">
            <v>DISTRITO - 7</v>
          </cell>
          <cell r="G3244" t="str">
            <v>RI-08</v>
          </cell>
          <cell r="H3244">
            <v>13798</v>
          </cell>
          <cell r="I3244">
            <v>0</v>
          </cell>
          <cell r="J3244">
            <v>13798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2</v>
          </cell>
          <cell r="R3244" t="str">
            <v>OBRAS Y MEDIO AMBIENTE</v>
          </cell>
          <cell r="S3244">
            <v>18</v>
          </cell>
          <cell r="T3244" t="str">
            <v>CONSTRUCCION Y MANTENIMIENTO DE CAMINOS VECINALES</v>
          </cell>
          <cell r="U3244">
            <v>1</v>
          </cell>
          <cell r="V3244" t="str">
            <v>NUEVOS - 2008</v>
          </cell>
          <cell r="W3244">
            <v>3864</v>
          </cell>
        </row>
        <row r="3245">
          <cell r="B3245" t="str">
            <v>B05-18664-00000</v>
          </cell>
          <cell r="C3245" t="str">
            <v>DOTACION DE LOSETAS PARA CALLES SAN BARTOLOME Y FLORIDA</v>
          </cell>
          <cell r="D3245" t="str">
            <v>VILLA ILLIMANI</v>
          </cell>
          <cell r="E3245">
            <v>7</v>
          </cell>
          <cell r="F3245" t="str">
            <v>DISTRITO - 7</v>
          </cell>
          <cell r="G3245" t="str">
            <v>RI-08</v>
          </cell>
          <cell r="H3245">
            <v>27615</v>
          </cell>
          <cell r="I3245">
            <v>27615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2</v>
          </cell>
          <cell r="R3245" t="str">
            <v>OBRAS Y MEDIO AMBIENTE</v>
          </cell>
          <cell r="S3245">
            <v>18</v>
          </cell>
          <cell r="T3245" t="str">
            <v>CONSTRUCCION Y MANTENIMIENTO DE CAMINOS VECINALES</v>
          </cell>
          <cell r="U3245">
            <v>1</v>
          </cell>
          <cell r="V3245" t="str">
            <v>NUEVOS - 2008</v>
          </cell>
          <cell r="W3245">
            <v>3865</v>
          </cell>
        </row>
        <row r="3246">
          <cell r="B3246" t="str">
            <v>B05-18982-00000</v>
          </cell>
          <cell r="C3246" t="str">
            <v>DOTACION DE MATERIALES DE CONSTRUCCION PARA SEDE SOCIAL</v>
          </cell>
          <cell r="D3246" t="str">
            <v>VILLA PARAISO SAN ROQUE</v>
          </cell>
          <cell r="E3246">
            <v>7</v>
          </cell>
          <cell r="F3246" t="str">
            <v>DISTRITO - 7</v>
          </cell>
          <cell r="G3246" t="str">
            <v>RI-08</v>
          </cell>
          <cell r="H3246">
            <v>30884</v>
          </cell>
          <cell r="I3246">
            <v>30884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2</v>
          </cell>
          <cell r="R3246" t="str">
            <v>OBRAS Y MEDIO AMBIENTE</v>
          </cell>
          <cell r="S3246">
            <v>12</v>
          </cell>
          <cell r="T3246" t="str">
            <v>INFRAESTRUCTURA URBANA Y RURAL</v>
          </cell>
          <cell r="U3246">
            <v>1</v>
          </cell>
          <cell r="V3246" t="str">
            <v>NUEVOS - 2008</v>
          </cell>
          <cell r="W3246">
            <v>3866</v>
          </cell>
        </row>
        <row r="3247">
          <cell r="B3247" t="str">
            <v>B05-18572-00000</v>
          </cell>
          <cell r="C3247" t="str">
            <v>DOTACION DE CEMENTO PARA CONSTRUCCION DE CORDONES DE ACERA CALLE UNION, BOLIVAR, AV. PROLONGACIÓN 26 DE ENERO Y  COPACABANA.</v>
          </cell>
          <cell r="D3247" t="str">
            <v>VILLANDRANI  I</v>
          </cell>
          <cell r="E3247">
            <v>7</v>
          </cell>
          <cell r="F3247" t="str">
            <v>DISTRITO - 7</v>
          </cell>
          <cell r="G3247" t="str">
            <v>RI-08</v>
          </cell>
          <cell r="H3247">
            <v>31474</v>
          </cell>
          <cell r="I3247">
            <v>31474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2</v>
          </cell>
          <cell r="R3247" t="str">
            <v>OBRAS Y MEDIO AMBIENTE</v>
          </cell>
          <cell r="S3247">
            <v>18</v>
          </cell>
          <cell r="T3247" t="str">
            <v>CONSTRUCCION Y MANTENIMIENTO DE CAMINOS VECINALES</v>
          </cell>
          <cell r="U3247">
            <v>1</v>
          </cell>
          <cell r="V3247" t="str">
            <v>NUEVOS - 2008</v>
          </cell>
          <cell r="W3247">
            <v>3867</v>
          </cell>
        </row>
        <row r="3248">
          <cell r="B3248" t="str">
            <v>B05-18721-00000</v>
          </cell>
          <cell r="C3248" t="str">
            <v>DOTACIÓN DE LUMINARIAS PARA ALUMBRADO PÚBLICO</v>
          </cell>
          <cell r="D3248" t="str">
            <v>VILLANDRANI II</v>
          </cell>
          <cell r="E3248">
            <v>7</v>
          </cell>
          <cell r="F3248" t="str">
            <v>DISTRITO - 7</v>
          </cell>
          <cell r="G3248" t="str">
            <v>RI-08</v>
          </cell>
          <cell r="H3248">
            <v>31473</v>
          </cell>
          <cell r="I3248">
            <v>30884</v>
          </cell>
          <cell r="J3248">
            <v>589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2</v>
          </cell>
          <cell r="R3248" t="str">
            <v>OBRAS Y MEDIO AMBIENTE</v>
          </cell>
          <cell r="S3248">
            <v>17</v>
          </cell>
          <cell r="T3248" t="str">
            <v>ALUMBRADO PUBLICO</v>
          </cell>
          <cell r="U3248">
            <v>1</v>
          </cell>
          <cell r="V3248" t="str">
            <v>NUEVOS - 2008</v>
          </cell>
          <cell r="W3248">
            <v>3868</v>
          </cell>
        </row>
        <row r="3249">
          <cell r="B3249" t="str">
            <v>B05-18514-00000</v>
          </cell>
          <cell r="C3249" t="str">
            <v xml:space="preserve">CONSTRUCCION SEDE SOCIAL (FASE II) </v>
          </cell>
          <cell r="D3249" t="str">
            <v>VIRGEN DE COPACABANA  MILLUNI BAJO</v>
          </cell>
          <cell r="E3249">
            <v>7</v>
          </cell>
          <cell r="F3249" t="str">
            <v>DISTRITO - 7</v>
          </cell>
          <cell r="G3249" t="str">
            <v>RI-08</v>
          </cell>
          <cell r="H3249">
            <v>22633</v>
          </cell>
          <cell r="I3249">
            <v>22633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2</v>
          </cell>
          <cell r="R3249" t="str">
            <v>OBRAS Y MEDIO AMBIENTE</v>
          </cell>
          <cell r="S3249">
            <v>12</v>
          </cell>
          <cell r="T3249" t="str">
            <v>INFRAESTRUCTURA URBANA Y RURAL</v>
          </cell>
          <cell r="U3249">
            <v>1</v>
          </cell>
          <cell r="V3249" t="str">
            <v>NUEVOS - 2008</v>
          </cell>
          <cell r="W3249">
            <v>3869</v>
          </cell>
        </row>
        <row r="3250">
          <cell r="B3250" t="str">
            <v>B05-18955-00000</v>
          </cell>
          <cell r="C3250" t="str">
            <v>DOTACION DE MATERIALES DE CONSTRUCCIÓN PARA ENLOSETADO CALLES CARANAVI, SORATA LTDA, SAN MIGUEL LTDA Y SAN ANTONIO LTDA.</v>
          </cell>
          <cell r="D3250" t="str">
            <v>VILLA COOPERATIVA  NORTE</v>
          </cell>
          <cell r="E3250">
            <v>7</v>
          </cell>
          <cell r="F3250" t="str">
            <v>DISTRITO - 7</v>
          </cell>
          <cell r="G3250" t="str">
            <v>RI-08</v>
          </cell>
          <cell r="H3250">
            <v>206631</v>
          </cell>
          <cell r="I3250">
            <v>206631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2</v>
          </cell>
          <cell r="R3250" t="str">
            <v>OBRAS Y MEDIO AMBIENTE</v>
          </cell>
          <cell r="S3250">
            <v>18</v>
          </cell>
          <cell r="T3250" t="str">
            <v>CONSTRUCCION Y MANTENIMIENTO DE CAMINOS VECINALES</v>
          </cell>
          <cell r="U3250">
            <v>1</v>
          </cell>
          <cell r="V3250" t="str">
            <v>NUEVOS - 2008</v>
          </cell>
          <cell r="W3250">
            <v>3870</v>
          </cell>
        </row>
        <row r="3251">
          <cell r="B3251" t="str">
            <v>B05-19023-00000</v>
          </cell>
          <cell r="C3251" t="str">
            <v>EMPEDRADO DE CALLES</v>
          </cell>
          <cell r="D3251" t="str">
            <v>SAN NICOLAS  CHURUNIQUELAPAMPA</v>
          </cell>
          <cell r="E3251">
            <v>8</v>
          </cell>
          <cell r="F3251" t="str">
            <v>DISTRITO - 8</v>
          </cell>
          <cell r="G3251" t="str">
            <v>RI-08</v>
          </cell>
          <cell r="H3251">
            <v>41953</v>
          </cell>
          <cell r="I3251">
            <v>20076</v>
          </cell>
          <cell r="J3251">
            <v>11877</v>
          </cell>
          <cell r="K3251">
            <v>10000</v>
          </cell>
          <cell r="L3251">
            <v>0</v>
          </cell>
          <cell r="M3251">
            <v>0</v>
          </cell>
          <cell r="N3251">
            <v>10000</v>
          </cell>
          <cell r="O3251">
            <v>0</v>
          </cell>
          <cell r="P3251">
            <v>0</v>
          </cell>
          <cell r="Q3251">
            <v>2</v>
          </cell>
          <cell r="R3251" t="str">
            <v>OBRAS Y MEDIO AMBIENTE</v>
          </cell>
          <cell r="S3251">
            <v>18</v>
          </cell>
          <cell r="T3251" t="str">
            <v>CONSTRUCCION Y MANTENIMIENTO DE CAMINOS VECINALES</v>
          </cell>
          <cell r="U3251">
            <v>1</v>
          </cell>
          <cell r="V3251" t="str">
            <v>NUEVOS - 2008</v>
          </cell>
          <cell r="W3251">
            <v>3871</v>
          </cell>
        </row>
        <row r="3252">
          <cell r="B3252" t="str">
            <v>B05-19025-00000</v>
          </cell>
          <cell r="C3252" t="str">
            <v>EMPEDRADO DE CALLES ZONA 12 DE ABRIL</v>
          </cell>
          <cell r="D3252" t="str">
            <v>12 DE ABRIL</v>
          </cell>
          <cell r="E3252">
            <v>8</v>
          </cell>
          <cell r="F3252" t="str">
            <v>DISTRITO - 8</v>
          </cell>
          <cell r="G3252" t="str">
            <v>RI-08</v>
          </cell>
          <cell r="H3252">
            <v>26576</v>
          </cell>
          <cell r="I3252">
            <v>19576</v>
          </cell>
          <cell r="J3252">
            <v>2000</v>
          </cell>
          <cell r="K3252">
            <v>5000</v>
          </cell>
          <cell r="L3252">
            <v>0</v>
          </cell>
          <cell r="M3252">
            <v>0</v>
          </cell>
          <cell r="N3252">
            <v>5000</v>
          </cell>
          <cell r="O3252">
            <v>0</v>
          </cell>
          <cell r="P3252">
            <v>0</v>
          </cell>
          <cell r="Q3252">
            <v>2</v>
          </cell>
          <cell r="R3252" t="str">
            <v>OBRAS Y MEDIO AMBIENTE</v>
          </cell>
          <cell r="S3252">
            <v>18</v>
          </cell>
          <cell r="T3252" t="str">
            <v>CONSTRUCCION Y MANTENIMIENTO DE CAMINOS VECINALES</v>
          </cell>
          <cell r="U3252">
            <v>1</v>
          </cell>
          <cell r="V3252" t="str">
            <v>NUEVOS - 2008</v>
          </cell>
          <cell r="W3252">
            <v>3872</v>
          </cell>
        </row>
        <row r="3253">
          <cell r="B3253" t="str">
            <v>B05-18234-00000</v>
          </cell>
          <cell r="C3253" t="str">
            <v>CONSTRUCCION CENTRO CULTURAL (COMPLEMENTACION)</v>
          </cell>
          <cell r="D3253" t="str">
            <v>14 DE SEPTIEMBRE "B"</v>
          </cell>
          <cell r="E3253">
            <v>8</v>
          </cell>
          <cell r="F3253" t="str">
            <v>DISTRITO - 8</v>
          </cell>
          <cell r="G3253" t="str">
            <v>RI-08</v>
          </cell>
          <cell r="H3253">
            <v>28000</v>
          </cell>
          <cell r="I3253">
            <v>18000</v>
          </cell>
          <cell r="J3253">
            <v>10000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2</v>
          </cell>
          <cell r="R3253" t="str">
            <v>OBRAS Y MEDIO AMBIENTE</v>
          </cell>
          <cell r="S3253">
            <v>12</v>
          </cell>
          <cell r="T3253" t="str">
            <v>INFRAESTRUCTURA URBANA Y RURAL</v>
          </cell>
          <cell r="U3253">
            <v>1</v>
          </cell>
          <cell r="V3253" t="str">
            <v>NUEVOS - 2008</v>
          </cell>
          <cell r="W3253">
            <v>3873</v>
          </cell>
        </row>
        <row r="3254">
          <cell r="B3254" t="str">
            <v>B05-18262-00000</v>
          </cell>
          <cell r="C3254" t="str">
            <v>CONSTRUCCION CORDONES DE ACERA</v>
          </cell>
          <cell r="D3254" t="str">
            <v>14 DE SEPTIEMBRE "B"</v>
          </cell>
          <cell r="E3254">
            <v>8</v>
          </cell>
          <cell r="F3254" t="str">
            <v>DISTRITO - 8</v>
          </cell>
          <cell r="G3254" t="str">
            <v>RI-08</v>
          </cell>
          <cell r="H3254">
            <v>42598</v>
          </cell>
          <cell r="I3254">
            <v>17576</v>
          </cell>
          <cell r="J3254">
            <v>25022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2</v>
          </cell>
          <cell r="R3254" t="str">
            <v>OBRAS Y MEDIO AMBIENTE</v>
          </cell>
          <cell r="S3254">
            <v>18</v>
          </cell>
          <cell r="T3254" t="str">
            <v>CONSTRUCCION Y MANTENIMIENTO DE CAMINOS VECINALES</v>
          </cell>
          <cell r="U3254">
            <v>1</v>
          </cell>
          <cell r="V3254" t="str">
            <v>NUEVOS - 2008</v>
          </cell>
          <cell r="W3254">
            <v>3874</v>
          </cell>
        </row>
        <row r="3255">
          <cell r="B3255" t="str">
            <v>B05-18267-00000</v>
          </cell>
          <cell r="C3255" t="str">
            <v>CONSTRUCCION CORDONES DE ACERA  CALLES CURAWARA, PICHINCHA, AYACUCHO, PACIFICO Y CALLE AMERICA.</v>
          </cell>
          <cell r="D3255" t="str">
            <v>14 DE SEPTIEMBRE VENTILLA</v>
          </cell>
          <cell r="E3255">
            <v>8</v>
          </cell>
          <cell r="F3255" t="str">
            <v>DISTRITO - 8</v>
          </cell>
          <cell r="G3255" t="str">
            <v>RI-08</v>
          </cell>
          <cell r="H3255">
            <v>42882</v>
          </cell>
          <cell r="I3255">
            <v>38576</v>
          </cell>
          <cell r="J3255">
            <v>4306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2</v>
          </cell>
          <cell r="R3255" t="str">
            <v>OBRAS Y MEDIO AMBIENTE</v>
          </cell>
          <cell r="S3255">
            <v>18</v>
          </cell>
          <cell r="T3255" t="str">
            <v>CONSTRUCCION Y MANTENIMIENTO DE CAMINOS VECINALES</v>
          </cell>
          <cell r="U3255">
            <v>1</v>
          </cell>
          <cell r="V3255" t="str">
            <v>NUEVOS - 2008</v>
          </cell>
          <cell r="W3255">
            <v>3875</v>
          </cell>
        </row>
        <row r="3256">
          <cell r="B3256" t="str">
            <v>B05-18674-00000</v>
          </cell>
          <cell r="C3256" t="str">
            <v>DOTACION DE LUMINARIAS</v>
          </cell>
          <cell r="D3256" t="str">
            <v>14 DE SEPTIEMBRE VENTILLA</v>
          </cell>
          <cell r="E3256">
            <v>8</v>
          </cell>
          <cell r="F3256" t="str">
            <v>DISTRITO - 8</v>
          </cell>
          <cell r="G3256" t="str">
            <v>RI-08</v>
          </cell>
          <cell r="H3256">
            <v>10799</v>
          </cell>
          <cell r="I3256">
            <v>0</v>
          </cell>
          <cell r="J3256">
            <v>10799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2</v>
          </cell>
          <cell r="R3256" t="str">
            <v>OBRAS Y MEDIO AMBIENTE</v>
          </cell>
          <cell r="S3256">
            <v>17</v>
          </cell>
          <cell r="T3256" t="str">
            <v>ALUMBRADO PUBLICO</v>
          </cell>
          <cell r="U3256">
            <v>1</v>
          </cell>
          <cell r="V3256" t="str">
            <v>NUEVOS - 2008</v>
          </cell>
          <cell r="W3256">
            <v>3876</v>
          </cell>
        </row>
        <row r="3257">
          <cell r="B3257" t="str">
            <v>B05-18391-00000</v>
          </cell>
          <cell r="C3257" t="str">
            <v xml:space="preserve">CONSTRUCCION DE TINGLADO CANCHA DE FUTSAL Y BASQUET  </v>
          </cell>
          <cell r="D3257" t="str">
            <v>16 DE NOVIEMBRE COLECTIVEROS</v>
          </cell>
          <cell r="E3257">
            <v>8</v>
          </cell>
          <cell r="F3257" t="str">
            <v>DISTRITO - 8</v>
          </cell>
          <cell r="G3257" t="str">
            <v>RI-08</v>
          </cell>
          <cell r="H3257">
            <v>75161</v>
          </cell>
          <cell r="I3257">
            <v>69556</v>
          </cell>
          <cell r="J3257">
            <v>5605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2</v>
          </cell>
          <cell r="R3257" t="str">
            <v>OBRAS Y MEDIO AMBIENTE</v>
          </cell>
          <cell r="S3257">
            <v>12</v>
          </cell>
          <cell r="T3257" t="str">
            <v>INFRAESTRUCTURA URBANA Y RURAL</v>
          </cell>
          <cell r="U3257">
            <v>1</v>
          </cell>
          <cell r="V3257" t="str">
            <v>NUEVOS - 2008</v>
          </cell>
          <cell r="W3257">
            <v>3877</v>
          </cell>
        </row>
        <row r="3258">
          <cell r="B3258" t="str">
            <v>B05-18356-00000</v>
          </cell>
          <cell r="C3258" t="str">
            <v>CONSTRUCCION DE CANCHA MULTIFUNCIONAL</v>
          </cell>
          <cell r="D3258" t="str">
            <v>2 DE FEBRERO -  PARCOPATA</v>
          </cell>
          <cell r="E3258">
            <v>8</v>
          </cell>
          <cell r="F3258" t="str">
            <v>DISTRITO - 8</v>
          </cell>
          <cell r="G3258" t="str">
            <v>RI-08</v>
          </cell>
          <cell r="H3258">
            <v>40375</v>
          </cell>
          <cell r="I3258">
            <v>33576</v>
          </cell>
          <cell r="J3258">
            <v>6799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2</v>
          </cell>
          <cell r="R3258" t="str">
            <v>OBRAS Y MEDIO AMBIENTE</v>
          </cell>
          <cell r="S3258">
            <v>12</v>
          </cell>
          <cell r="T3258" t="str">
            <v>INFRAESTRUCTURA URBANA Y RURAL</v>
          </cell>
          <cell r="U3258">
            <v>1</v>
          </cell>
          <cell r="V3258" t="str">
            <v>NUEVOS - 2008</v>
          </cell>
          <cell r="W3258">
            <v>3878</v>
          </cell>
        </row>
        <row r="3259">
          <cell r="B3259" t="str">
            <v>B05-19002-00000</v>
          </cell>
          <cell r="C3259" t="str">
            <v>DOTACION PIEDRAS PARA EMPEDRADO DE LA AV. 2 DE FEBRERO FUNDACION, CALLE SUCRE, CALLE BOLIVAR Y AV. MARCELO QUIROGA SANTA CRUZ</v>
          </cell>
          <cell r="D3259" t="str">
            <v>2 DE FEBRERO  JUNTUHUMA</v>
          </cell>
          <cell r="E3259">
            <v>8</v>
          </cell>
          <cell r="F3259" t="str">
            <v>DISTRITO - 8</v>
          </cell>
          <cell r="G3259" t="str">
            <v>RI-08</v>
          </cell>
          <cell r="H3259">
            <v>25576</v>
          </cell>
          <cell r="I3259">
            <v>22576</v>
          </cell>
          <cell r="J3259">
            <v>3000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2</v>
          </cell>
          <cell r="R3259" t="str">
            <v>OBRAS Y MEDIO AMBIENTE</v>
          </cell>
          <cell r="S3259">
            <v>18</v>
          </cell>
          <cell r="T3259" t="str">
            <v>CONSTRUCCION Y MANTENIMIENTO DE CAMINOS VECINALES</v>
          </cell>
          <cell r="U3259">
            <v>1</v>
          </cell>
          <cell r="V3259" t="str">
            <v>NUEVOS - 2008</v>
          </cell>
          <cell r="W3259">
            <v>3879</v>
          </cell>
        </row>
        <row r="3260">
          <cell r="B3260" t="str">
            <v>B05-18675-00000</v>
          </cell>
          <cell r="C3260" t="str">
            <v>DOTACION DE LUMINARIAS</v>
          </cell>
          <cell r="D3260" t="str">
            <v>23 DE MARZO CRUCE VENTILLA</v>
          </cell>
          <cell r="E3260">
            <v>8</v>
          </cell>
          <cell r="F3260" t="str">
            <v>DISTRITO - 8</v>
          </cell>
          <cell r="G3260" t="str">
            <v>RI-08</v>
          </cell>
          <cell r="H3260">
            <v>10799</v>
          </cell>
          <cell r="I3260">
            <v>0</v>
          </cell>
          <cell r="J3260">
            <v>10799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2</v>
          </cell>
          <cell r="R3260" t="str">
            <v>OBRAS Y MEDIO AMBIENTE</v>
          </cell>
          <cell r="S3260">
            <v>17</v>
          </cell>
          <cell r="T3260" t="str">
            <v>ALUMBRADO PUBLICO</v>
          </cell>
          <cell r="U3260">
            <v>1</v>
          </cell>
          <cell r="V3260" t="str">
            <v>NUEVOS - 2008</v>
          </cell>
          <cell r="W3260">
            <v>3880</v>
          </cell>
        </row>
        <row r="3261">
          <cell r="B3261" t="str">
            <v>B05-18753-00000</v>
          </cell>
          <cell r="C3261" t="str">
            <v>DOTACION DE MATERIALES DE CONSTRUCCION PARA CENTRO DE SALUD</v>
          </cell>
          <cell r="D3261" t="str">
            <v>23 DE MARZO CRUCE VENTILLA</v>
          </cell>
          <cell r="E3261">
            <v>8</v>
          </cell>
          <cell r="F3261" t="str">
            <v>DISTRITO - 8</v>
          </cell>
          <cell r="G3261" t="str">
            <v>RI-08</v>
          </cell>
          <cell r="H3261">
            <v>7000</v>
          </cell>
          <cell r="I3261">
            <v>7000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1</v>
          </cell>
          <cell r="R3261" t="str">
            <v>PROTECCION SOCIAL</v>
          </cell>
          <cell r="S3261">
            <v>2</v>
          </cell>
          <cell r="T3261" t="str">
            <v>SERVICIO DE SALUD</v>
          </cell>
          <cell r="U3261">
            <v>1</v>
          </cell>
          <cell r="V3261" t="str">
            <v>NUEVOS - 2008</v>
          </cell>
          <cell r="W3261">
            <v>3881</v>
          </cell>
        </row>
        <row r="3262">
          <cell r="B3262" t="str">
            <v>B05-18855-00000</v>
          </cell>
          <cell r="C3262" t="str">
            <v>DOTACION DE MATERIALES DE CONSTRUCCION PARA SEDE SOCIAL (OBRA FINA)</v>
          </cell>
          <cell r="D3262" t="str">
            <v>23 DE MARZO CRUCE VENTILLA</v>
          </cell>
          <cell r="E3262">
            <v>8</v>
          </cell>
          <cell r="F3262" t="str">
            <v>DISTRITO - 8</v>
          </cell>
          <cell r="G3262" t="str">
            <v>RI-08</v>
          </cell>
          <cell r="H3262">
            <v>32201</v>
          </cell>
          <cell r="I3262">
            <v>28576</v>
          </cell>
          <cell r="J3262">
            <v>3625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2</v>
          </cell>
          <cell r="R3262" t="str">
            <v>OBRAS Y MEDIO AMBIENTE</v>
          </cell>
          <cell r="S3262">
            <v>12</v>
          </cell>
          <cell r="T3262" t="str">
            <v>INFRAESTRUCTURA URBANA Y RURAL</v>
          </cell>
          <cell r="U3262">
            <v>1</v>
          </cell>
          <cell r="V3262" t="str">
            <v>NUEVOS - 2008</v>
          </cell>
          <cell r="W3262">
            <v>3882</v>
          </cell>
        </row>
        <row r="3263">
          <cell r="B3263" t="str">
            <v>B05-18283-00000</v>
          </cell>
          <cell r="C3263" t="str">
            <v>CONSTRUCCION CORDONES Y PISO DE ACERA EN GUARDERIA INFANTIL</v>
          </cell>
          <cell r="D3263" t="str">
            <v>25 DE JULIO ANEXO</v>
          </cell>
          <cell r="E3263">
            <v>8</v>
          </cell>
          <cell r="F3263" t="str">
            <v>DISTRITO - 8</v>
          </cell>
          <cell r="G3263" t="str">
            <v>RI-08</v>
          </cell>
          <cell r="H3263">
            <v>25153</v>
          </cell>
          <cell r="I3263">
            <v>10000</v>
          </cell>
          <cell r="J3263">
            <v>15153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2</v>
          </cell>
          <cell r="R3263" t="str">
            <v>OBRAS Y MEDIO AMBIENTE</v>
          </cell>
          <cell r="S3263">
            <v>18</v>
          </cell>
          <cell r="T3263" t="str">
            <v>CONSTRUCCION Y MANTENIMIENTO DE CAMINOS VECINALES</v>
          </cell>
          <cell r="U3263">
            <v>1</v>
          </cell>
          <cell r="V3263" t="str">
            <v>NUEVOS - 2008</v>
          </cell>
          <cell r="W3263">
            <v>3883</v>
          </cell>
        </row>
        <row r="3264">
          <cell r="B3264" t="str">
            <v>B05-18665-00000</v>
          </cell>
          <cell r="C3264" t="str">
            <v>DOTACION DE LOSETAS PARA CALLES SAY Y MCAL. BRAU (COMPLEMENTACION)</v>
          </cell>
          <cell r="D3264" t="str">
            <v>25 DE JULIO ANEXO</v>
          </cell>
          <cell r="E3264">
            <v>8</v>
          </cell>
          <cell r="F3264" t="str">
            <v>DISTRITO - 8</v>
          </cell>
          <cell r="G3264" t="str">
            <v>RI-08</v>
          </cell>
          <cell r="H3264">
            <v>182518</v>
          </cell>
          <cell r="I3264">
            <v>182518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2</v>
          </cell>
          <cell r="R3264" t="str">
            <v>OBRAS Y MEDIO AMBIENTE</v>
          </cell>
          <cell r="S3264">
            <v>18</v>
          </cell>
          <cell r="T3264" t="str">
            <v>CONSTRUCCION Y MANTENIMIENTO DE CAMINOS VECINALES</v>
          </cell>
          <cell r="U3264">
            <v>1</v>
          </cell>
          <cell r="V3264" t="str">
            <v>NUEVOS - 2008</v>
          </cell>
          <cell r="W3264">
            <v>3884</v>
          </cell>
        </row>
        <row r="3265">
          <cell r="B3265" t="str">
            <v>B05-18691-00000</v>
          </cell>
          <cell r="C3265" t="str">
            <v xml:space="preserve">DOTACION DE LUMINARIAS  </v>
          </cell>
          <cell r="D3265" t="str">
            <v>25 DE JULIO ANEXO</v>
          </cell>
          <cell r="E3265">
            <v>8</v>
          </cell>
          <cell r="F3265" t="str">
            <v>DISTRITO - 8</v>
          </cell>
          <cell r="G3265" t="str">
            <v>RI-08</v>
          </cell>
          <cell r="H3265">
            <v>18749</v>
          </cell>
          <cell r="I3265">
            <v>18749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2</v>
          </cell>
          <cell r="R3265" t="str">
            <v>OBRAS Y MEDIO AMBIENTE</v>
          </cell>
          <cell r="S3265">
            <v>17</v>
          </cell>
          <cell r="T3265" t="str">
            <v>ALUMBRADO PUBLICO</v>
          </cell>
          <cell r="U3265">
            <v>1</v>
          </cell>
          <cell r="V3265" t="str">
            <v>NUEVOS - 2008</v>
          </cell>
          <cell r="W3265">
            <v>3885</v>
          </cell>
        </row>
        <row r="3266">
          <cell r="B3266" t="str">
            <v>B05-18864-00000</v>
          </cell>
          <cell r="C3266" t="str">
            <v>DOTACION DE PIEDRA PARA CALLES PROLONGACION TORRECILLAS Y SAYPURU</v>
          </cell>
          <cell r="D3266" t="str">
            <v>25 DE JULIO ANEXO</v>
          </cell>
          <cell r="E3266">
            <v>8</v>
          </cell>
          <cell r="F3266" t="str">
            <v>DISTRITO - 8</v>
          </cell>
          <cell r="G3266" t="str">
            <v>RI-08</v>
          </cell>
          <cell r="H3266">
            <v>12555</v>
          </cell>
          <cell r="I3266">
            <v>12555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2</v>
          </cell>
          <cell r="R3266" t="str">
            <v>OBRAS Y MEDIO AMBIENTE</v>
          </cell>
          <cell r="S3266">
            <v>18</v>
          </cell>
          <cell r="T3266" t="str">
            <v>CONSTRUCCION Y MANTENIMIENTO DE CAMINOS VECINALES</v>
          </cell>
          <cell r="U3266">
            <v>1</v>
          </cell>
          <cell r="V3266" t="str">
            <v>NUEVOS - 2008</v>
          </cell>
          <cell r="W3266">
            <v>3886</v>
          </cell>
        </row>
        <row r="3267">
          <cell r="B3267" t="str">
            <v>B05-18231-00000</v>
          </cell>
          <cell r="C3267" t="str">
            <v>CONSTRUCCION CENTRO CULTURAL</v>
          </cell>
          <cell r="D3267" t="str">
            <v>27 DE ABRIL</v>
          </cell>
          <cell r="E3267">
            <v>8</v>
          </cell>
          <cell r="F3267" t="str">
            <v>DISTRITO - 8</v>
          </cell>
          <cell r="G3267" t="str">
            <v>RI-08</v>
          </cell>
          <cell r="H3267">
            <v>51375</v>
          </cell>
          <cell r="I3267">
            <v>38576</v>
          </cell>
          <cell r="J3267">
            <v>12799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2</v>
          </cell>
          <cell r="R3267" t="str">
            <v>OBRAS Y MEDIO AMBIENTE</v>
          </cell>
          <cell r="S3267">
            <v>12</v>
          </cell>
          <cell r="T3267" t="str">
            <v>INFRAESTRUCTURA URBANA Y RURAL</v>
          </cell>
          <cell r="U3267">
            <v>1</v>
          </cell>
          <cell r="V3267" t="str">
            <v>NUEVOS - 2008</v>
          </cell>
          <cell r="W3267">
            <v>3887</v>
          </cell>
        </row>
        <row r="3268">
          <cell r="B3268" t="str">
            <v>B05-19047-00000</v>
          </cell>
          <cell r="C3268" t="str">
            <v>ENLOSETADO AV. 27  DE MAYO (COMPLEMENTACION)</v>
          </cell>
          <cell r="D3268" t="str">
            <v>27 DE MAYO  SENKATA</v>
          </cell>
          <cell r="E3268">
            <v>8</v>
          </cell>
          <cell r="F3268" t="str">
            <v>DISTRITO - 8</v>
          </cell>
          <cell r="G3268" t="str">
            <v>RI-08</v>
          </cell>
          <cell r="H3268">
            <v>88589</v>
          </cell>
          <cell r="I3268">
            <v>78573</v>
          </cell>
          <cell r="J3268">
            <v>3016</v>
          </cell>
          <cell r="K3268">
            <v>7000</v>
          </cell>
          <cell r="L3268">
            <v>0</v>
          </cell>
          <cell r="M3268">
            <v>0</v>
          </cell>
          <cell r="N3268">
            <v>7000</v>
          </cell>
          <cell r="O3268">
            <v>0</v>
          </cell>
          <cell r="P3268">
            <v>0</v>
          </cell>
          <cell r="Q3268">
            <v>2</v>
          </cell>
          <cell r="R3268" t="str">
            <v>OBRAS Y MEDIO AMBIENTE</v>
          </cell>
          <cell r="S3268">
            <v>18</v>
          </cell>
          <cell r="T3268" t="str">
            <v>CONSTRUCCION Y MANTENIMIENTO DE CAMINOS VECINALES</v>
          </cell>
          <cell r="U3268">
            <v>1</v>
          </cell>
          <cell r="V3268" t="str">
            <v>NUEVOS - 2008</v>
          </cell>
          <cell r="W3268">
            <v>3888</v>
          </cell>
        </row>
        <row r="3269">
          <cell r="B3269" t="str">
            <v>B05-18160-00000</v>
          </cell>
          <cell r="C3269" t="str">
            <v>CONSTRUCCION DE AULAS U.E. REPUBLICA DE VENEZUELA</v>
          </cell>
          <cell r="D3269" t="str">
            <v>27 DE SEPTIEMBRE</v>
          </cell>
          <cell r="E3269">
            <v>8</v>
          </cell>
          <cell r="F3269" t="str">
            <v>DISTRITO - 8</v>
          </cell>
          <cell r="G3269" t="str">
            <v>RI-08</v>
          </cell>
          <cell r="H3269">
            <v>157473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157473</v>
          </cell>
          <cell r="P3269">
            <v>0</v>
          </cell>
          <cell r="Q3269">
            <v>1</v>
          </cell>
          <cell r="R3269" t="str">
            <v>PROTECCION SOCIAL</v>
          </cell>
          <cell r="S3269">
            <v>1</v>
          </cell>
          <cell r="T3269" t="str">
            <v>SERVICIO DE EDUCACION</v>
          </cell>
          <cell r="U3269">
            <v>1</v>
          </cell>
          <cell r="V3269" t="str">
            <v>NUEVOS - 2008</v>
          </cell>
          <cell r="W3269">
            <v>3889</v>
          </cell>
        </row>
        <row r="3270">
          <cell r="B3270" t="str">
            <v>B05-19276-00000</v>
          </cell>
          <cell r="C3270" t="str">
            <v>ENMALLADO PLAZA 30 DE SEPTIEMBRE</v>
          </cell>
          <cell r="D3270" t="str">
            <v>30 DE AGOSTO</v>
          </cell>
          <cell r="E3270">
            <v>8</v>
          </cell>
          <cell r="F3270" t="str">
            <v>DISTRITO - 8</v>
          </cell>
          <cell r="G3270" t="str">
            <v>RI-08</v>
          </cell>
          <cell r="H3270">
            <v>25927</v>
          </cell>
          <cell r="I3270">
            <v>25076</v>
          </cell>
          <cell r="J3270">
            <v>851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2</v>
          </cell>
          <cell r="R3270" t="str">
            <v>OBRAS Y MEDIO AMBIENTE</v>
          </cell>
          <cell r="S3270">
            <v>12</v>
          </cell>
          <cell r="T3270" t="str">
            <v>INFRAESTRUCTURA URBANA Y RURAL</v>
          </cell>
          <cell r="U3270">
            <v>1</v>
          </cell>
          <cell r="V3270" t="str">
            <v>NUEVOS - 2008</v>
          </cell>
          <cell r="W3270">
            <v>3890</v>
          </cell>
        </row>
        <row r="3271">
          <cell r="B3271" t="str">
            <v>B05-18494-00000</v>
          </cell>
          <cell r="C3271" t="str">
            <v>CONSTRUCCION SEDE SOCIAL  FASE I</v>
          </cell>
          <cell r="D3271" t="str">
            <v>31 DE OCTUBRE</v>
          </cell>
          <cell r="E3271">
            <v>8</v>
          </cell>
          <cell r="F3271" t="str">
            <v>DISTRITO - 8</v>
          </cell>
          <cell r="G3271" t="str">
            <v>RI-08</v>
          </cell>
          <cell r="H3271">
            <v>108094</v>
          </cell>
          <cell r="I3271">
            <v>104772</v>
          </cell>
          <cell r="J3271">
            <v>3322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2</v>
          </cell>
          <cell r="R3271" t="str">
            <v>OBRAS Y MEDIO AMBIENTE</v>
          </cell>
          <cell r="S3271">
            <v>12</v>
          </cell>
          <cell r="T3271" t="str">
            <v>INFRAESTRUCTURA URBANA Y RURAL</v>
          </cell>
          <cell r="U3271">
            <v>1</v>
          </cell>
          <cell r="V3271" t="str">
            <v>NUEVOS - 2008</v>
          </cell>
          <cell r="W3271">
            <v>3891</v>
          </cell>
        </row>
        <row r="3272">
          <cell r="B3272" t="str">
            <v>B05-18432-00000</v>
          </cell>
          <cell r="C3272" t="str">
            <v>CONSTRUCCION MURO PERIMETRAL DE LA U.E. ALONZO DE MENDOZA</v>
          </cell>
          <cell r="D3272" t="str">
            <v>ALONZO DE MENDOZA</v>
          </cell>
          <cell r="E3272">
            <v>8</v>
          </cell>
          <cell r="F3272" t="str">
            <v>DISTRITO - 8</v>
          </cell>
          <cell r="G3272" t="str">
            <v>RI-08</v>
          </cell>
          <cell r="H3272">
            <v>60927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60927</v>
          </cell>
          <cell r="P3272">
            <v>0</v>
          </cell>
          <cell r="Q3272">
            <v>1</v>
          </cell>
          <cell r="R3272" t="str">
            <v>PROTECCION SOCIAL</v>
          </cell>
          <cell r="S3272">
            <v>1</v>
          </cell>
          <cell r="T3272" t="str">
            <v>SERVICIO DE EDUCACION</v>
          </cell>
          <cell r="U3272">
            <v>1</v>
          </cell>
          <cell r="V3272" t="str">
            <v>NUEVOS - 2008</v>
          </cell>
          <cell r="W3272">
            <v>3892</v>
          </cell>
        </row>
        <row r="3273">
          <cell r="B3273" t="str">
            <v>B05-18584-00000</v>
          </cell>
          <cell r="C3273" t="str">
            <v>DOTACION DE CEMENTO PARA CORDONES DE ACERA</v>
          </cell>
          <cell r="D3273" t="str">
            <v>ALTO MIRAFLORES</v>
          </cell>
          <cell r="E3273">
            <v>8</v>
          </cell>
          <cell r="F3273" t="str">
            <v>DISTRITO - 8</v>
          </cell>
          <cell r="G3273" t="str">
            <v>RI-08</v>
          </cell>
          <cell r="H3273">
            <v>35576</v>
          </cell>
          <cell r="I3273">
            <v>35576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2</v>
          </cell>
          <cell r="R3273" t="str">
            <v>OBRAS Y MEDIO AMBIENTE</v>
          </cell>
          <cell r="S3273">
            <v>18</v>
          </cell>
          <cell r="T3273" t="str">
            <v>CONSTRUCCION Y MANTENIMIENTO DE CAMINOS VECINALES</v>
          </cell>
          <cell r="U3273">
            <v>1</v>
          </cell>
          <cell r="V3273" t="str">
            <v>NUEVOS - 2008</v>
          </cell>
          <cell r="W3273">
            <v>3893</v>
          </cell>
        </row>
        <row r="3274">
          <cell r="B3274" t="str">
            <v>B05-18676-00000</v>
          </cell>
          <cell r="C3274" t="str">
            <v>DOTACION DE LUMINARIAS</v>
          </cell>
          <cell r="D3274" t="str">
            <v>ALTO MIRAFLORES</v>
          </cell>
          <cell r="E3274">
            <v>8</v>
          </cell>
          <cell r="F3274" t="str">
            <v>DISTRITO - 8</v>
          </cell>
          <cell r="G3274" t="str">
            <v>RI-08</v>
          </cell>
          <cell r="H3274">
            <v>16799</v>
          </cell>
          <cell r="I3274">
            <v>0</v>
          </cell>
          <cell r="J3274">
            <v>16799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2</v>
          </cell>
          <cell r="R3274" t="str">
            <v>OBRAS Y MEDIO AMBIENTE</v>
          </cell>
          <cell r="S3274">
            <v>17</v>
          </cell>
          <cell r="T3274" t="str">
            <v>ALUMBRADO PUBLICO</v>
          </cell>
          <cell r="U3274">
            <v>1</v>
          </cell>
          <cell r="V3274" t="str">
            <v>NUEVOS - 2008</v>
          </cell>
          <cell r="W3274">
            <v>3894</v>
          </cell>
        </row>
        <row r="3275">
          <cell r="B3275" t="str">
            <v>B05-19011-00000</v>
          </cell>
          <cell r="C3275" t="str">
            <v>EMPEDRADO  DE LA CALLE CUMANÁ</v>
          </cell>
          <cell r="D3275" t="str">
            <v>ANDINO SENKATA</v>
          </cell>
          <cell r="E3275">
            <v>8</v>
          </cell>
          <cell r="F3275" t="str">
            <v>DISTRITO - 8</v>
          </cell>
          <cell r="G3275" t="str">
            <v>RI-08</v>
          </cell>
          <cell r="H3275">
            <v>72000</v>
          </cell>
          <cell r="I3275">
            <v>72000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2</v>
          </cell>
          <cell r="R3275" t="str">
            <v>OBRAS Y MEDIO AMBIENTE</v>
          </cell>
          <cell r="S3275">
            <v>18</v>
          </cell>
          <cell r="T3275" t="str">
            <v>CONSTRUCCION Y MANTENIMIENTO DE CAMINOS VECINALES</v>
          </cell>
          <cell r="U3275">
            <v>1</v>
          </cell>
          <cell r="V3275" t="str">
            <v>NUEVOS - 2008</v>
          </cell>
          <cell r="W3275">
            <v>3895</v>
          </cell>
        </row>
        <row r="3276">
          <cell r="B3276" t="str">
            <v>B05-18857-00000</v>
          </cell>
          <cell r="C3276" t="str">
            <v>DOTACION DE MATERIALES PARA CONSTRUCCION DE CORDONES DE ACERA</v>
          </cell>
          <cell r="D3276" t="str">
            <v>ANEXO  ATIPIRIS</v>
          </cell>
          <cell r="E3276">
            <v>8</v>
          </cell>
          <cell r="F3276" t="str">
            <v>DISTRITO - 8</v>
          </cell>
          <cell r="G3276" t="str">
            <v>RI-08</v>
          </cell>
          <cell r="H3276">
            <v>15137</v>
          </cell>
          <cell r="I3276">
            <v>15137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2</v>
          </cell>
          <cell r="R3276" t="str">
            <v>OBRAS Y MEDIO AMBIENTE</v>
          </cell>
          <cell r="S3276">
            <v>18</v>
          </cell>
          <cell r="T3276" t="str">
            <v>CONSTRUCCION Y MANTENIMIENTO DE CAMINOS VECINALES</v>
          </cell>
          <cell r="U3276">
            <v>1</v>
          </cell>
          <cell r="V3276" t="str">
            <v>NUEVOS - 2008</v>
          </cell>
          <cell r="W3276">
            <v>3896</v>
          </cell>
        </row>
        <row r="3277">
          <cell r="B3277" t="str">
            <v>B05-18375-00000</v>
          </cell>
          <cell r="C3277" t="str">
            <v>CONSTRUCCION DE MINGITORIO</v>
          </cell>
          <cell r="D3277" t="str">
            <v>ANEXO 16 DE NOVIEMBRE</v>
          </cell>
          <cell r="E3277">
            <v>8</v>
          </cell>
          <cell r="F3277" t="str">
            <v>DISTRITO - 8</v>
          </cell>
          <cell r="G3277" t="str">
            <v>RI-08</v>
          </cell>
          <cell r="H3277">
            <v>71781</v>
          </cell>
          <cell r="I3277">
            <v>44126</v>
          </cell>
          <cell r="J3277">
            <v>27655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2</v>
          </cell>
          <cell r="R3277" t="str">
            <v>OBRAS Y MEDIO AMBIENTE</v>
          </cell>
          <cell r="S3277">
            <v>12</v>
          </cell>
          <cell r="T3277" t="str">
            <v>INFRAESTRUCTURA URBANA Y RURAL</v>
          </cell>
          <cell r="U3277">
            <v>1</v>
          </cell>
          <cell r="V3277" t="str">
            <v>NUEVOS - 2008</v>
          </cell>
          <cell r="W3277">
            <v>3897</v>
          </cell>
        </row>
        <row r="3278">
          <cell r="B3278" t="str">
            <v>B05-19024-00000</v>
          </cell>
          <cell r="C3278" t="str">
            <v>EMPEDRADO DE CALLES RENE MORENO, TUTUPACA Y MONTENEGRO</v>
          </cell>
          <cell r="D3278" t="str">
            <v>ANEXO 16 DE NOVIEMBRE</v>
          </cell>
          <cell r="E3278">
            <v>8</v>
          </cell>
          <cell r="F3278" t="str">
            <v>DISTRITO - 8</v>
          </cell>
          <cell r="G3278" t="str">
            <v>RI-08</v>
          </cell>
          <cell r="H3278">
            <v>35260</v>
          </cell>
          <cell r="I3278">
            <v>0</v>
          </cell>
          <cell r="J3278">
            <v>25260</v>
          </cell>
          <cell r="K3278">
            <v>10000</v>
          </cell>
          <cell r="L3278">
            <v>0</v>
          </cell>
          <cell r="M3278">
            <v>0</v>
          </cell>
          <cell r="N3278">
            <v>10000</v>
          </cell>
          <cell r="O3278">
            <v>0</v>
          </cell>
          <cell r="P3278">
            <v>0</v>
          </cell>
          <cell r="Q3278">
            <v>2</v>
          </cell>
          <cell r="R3278" t="str">
            <v>OBRAS Y MEDIO AMBIENTE</v>
          </cell>
          <cell r="S3278">
            <v>18</v>
          </cell>
          <cell r="T3278" t="str">
            <v>CONSTRUCCION Y MANTENIMIENTO DE CAMINOS VECINALES</v>
          </cell>
          <cell r="U3278">
            <v>1</v>
          </cell>
          <cell r="V3278" t="str">
            <v>NUEVOS - 2008</v>
          </cell>
          <cell r="W3278">
            <v>3898</v>
          </cell>
        </row>
        <row r="3279">
          <cell r="B3279" t="str">
            <v>B05-18525-00000</v>
          </cell>
          <cell r="C3279" t="str">
            <v>CONSTRUCCION TINGLADO (COMPLEMENTACION)</v>
          </cell>
          <cell r="D3279" t="str">
            <v>ANEXO 8 DE ENERO</v>
          </cell>
          <cell r="E3279">
            <v>8</v>
          </cell>
          <cell r="F3279" t="str">
            <v>DISTRITO - 8</v>
          </cell>
          <cell r="G3279" t="str">
            <v>RI-08</v>
          </cell>
          <cell r="H3279">
            <v>37375</v>
          </cell>
          <cell r="I3279">
            <v>26576</v>
          </cell>
          <cell r="J3279">
            <v>10799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2</v>
          </cell>
          <cell r="R3279" t="str">
            <v>OBRAS Y MEDIO AMBIENTE</v>
          </cell>
          <cell r="S3279">
            <v>12</v>
          </cell>
          <cell r="T3279" t="str">
            <v>INFRAESTRUCTURA URBANA Y RURAL</v>
          </cell>
          <cell r="U3279">
            <v>1</v>
          </cell>
          <cell r="V3279" t="str">
            <v>NUEVOS - 2008</v>
          </cell>
          <cell r="W3279">
            <v>3899</v>
          </cell>
        </row>
        <row r="3280">
          <cell r="B3280" t="str">
            <v>B05-18686-00000</v>
          </cell>
          <cell r="C3280" t="str">
            <v xml:space="preserve">DOTACION DE LUMINARIAS </v>
          </cell>
          <cell r="D3280" t="str">
            <v>ANEXO PUCARANI  SENKATA</v>
          </cell>
          <cell r="E3280">
            <v>8</v>
          </cell>
          <cell r="F3280" t="str">
            <v>DISTRITO - 8</v>
          </cell>
          <cell r="G3280" t="str">
            <v>RI-08</v>
          </cell>
          <cell r="H3280">
            <v>5799</v>
          </cell>
          <cell r="I3280">
            <v>0</v>
          </cell>
          <cell r="J3280">
            <v>5799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2</v>
          </cell>
          <cell r="R3280" t="str">
            <v>OBRAS Y MEDIO AMBIENTE</v>
          </cell>
          <cell r="S3280">
            <v>17</v>
          </cell>
          <cell r="T3280" t="str">
            <v>ALUMBRADO PUBLICO</v>
          </cell>
          <cell r="U3280">
            <v>1</v>
          </cell>
          <cell r="V3280" t="str">
            <v>NUEVOS - 2008</v>
          </cell>
          <cell r="W3280">
            <v>3900</v>
          </cell>
        </row>
        <row r="3281">
          <cell r="B3281" t="str">
            <v>B05-18757-00000</v>
          </cell>
          <cell r="C3281" t="str">
            <v>DOTACION DE MATERIALES DE CONSTRUCCION PARA CORDONES DE ACERA</v>
          </cell>
          <cell r="D3281" t="str">
            <v>ANEXO PUCARANI  SENKATA</v>
          </cell>
          <cell r="E3281">
            <v>8</v>
          </cell>
          <cell r="F3281" t="str">
            <v>DISTRITO - 8</v>
          </cell>
          <cell r="G3281" t="str">
            <v>RI-08</v>
          </cell>
          <cell r="H3281">
            <v>17576</v>
          </cell>
          <cell r="I3281">
            <v>17576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2</v>
          </cell>
          <cell r="R3281" t="str">
            <v>OBRAS Y MEDIO AMBIENTE</v>
          </cell>
          <cell r="S3281">
            <v>18</v>
          </cell>
          <cell r="T3281" t="str">
            <v>CONSTRUCCION Y MANTENIMIENTO DE CAMINOS VECINALES</v>
          </cell>
          <cell r="U3281">
            <v>1</v>
          </cell>
          <cell r="V3281" t="str">
            <v>NUEVOS - 2008</v>
          </cell>
          <cell r="W3281">
            <v>3901</v>
          </cell>
        </row>
        <row r="3282">
          <cell r="B3282" t="str">
            <v>B05-18350-00000</v>
          </cell>
          <cell r="C3282" t="str">
            <v>CONSTRUCCION DE BIBLIOTECA U.E. ATIPIRIS (FASE II)</v>
          </cell>
          <cell r="D3282" t="str">
            <v>ATIPIRIS</v>
          </cell>
          <cell r="E3282">
            <v>8</v>
          </cell>
          <cell r="F3282" t="str">
            <v>DISTRITO - 8</v>
          </cell>
          <cell r="G3282" t="str">
            <v>RI-08</v>
          </cell>
          <cell r="H3282">
            <v>30000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30000</v>
          </cell>
          <cell r="P3282">
            <v>0</v>
          </cell>
          <cell r="Q3282">
            <v>1</v>
          </cell>
          <cell r="R3282" t="str">
            <v>PROTECCION SOCIAL</v>
          </cell>
          <cell r="S3282">
            <v>1</v>
          </cell>
          <cell r="T3282" t="str">
            <v>SERVICIO DE EDUCACION</v>
          </cell>
          <cell r="U3282">
            <v>1</v>
          </cell>
          <cell r="V3282" t="str">
            <v>NUEVOS - 2008</v>
          </cell>
          <cell r="W3282">
            <v>3902</v>
          </cell>
        </row>
        <row r="3283">
          <cell r="B3283" t="str">
            <v>B05-18510-00000</v>
          </cell>
          <cell r="C3283" t="str">
            <v>CONSTRUCCION SEDE SOCIAL (FASE II)</v>
          </cell>
          <cell r="D3283" t="str">
            <v>ATIPIRIS</v>
          </cell>
          <cell r="E3283">
            <v>8</v>
          </cell>
          <cell r="F3283" t="str">
            <v>DISTRITO - 8</v>
          </cell>
          <cell r="G3283" t="str">
            <v>RI-08</v>
          </cell>
          <cell r="H3283">
            <v>230429</v>
          </cell>
          <cell r="I3283">
            <v>230429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2</v>
          </cell>
          <cell r="R3283" t="str">
            <v>OBRAS Y MEDIO AMBIENTE</v>
          </cell>
          <cell r="S3283">
            <v>12</v>
          </cell>
          <cell r="T3283" t="str">
            <v>INFRAESTRUCTURA URBANA Y RURAL</v>
          </cell>
          <cell r="U3283">
            <v>1</v>
          </cell>
          <cell r="V3283" t="str">
            <v>NUEVOS - 2008</v>
          </cell>
          <cell r="W3283">
            <v>3903</v>
          </cell>
        </row>
        <row r="3284">
          <cell r="B3284" t="str">
            <v>B05-18942-00000</v>
          </cell>
          <cell r="C3284" t="str">
            <v>DOTACION MATERIALES DE CONSTRUCCION PARA CONSTRUCCION DE CORDONES DE ACERA</v>
          </cell>
          <cell r="D3284" t="str">
            <v>ATIPIRIS</v>
          </cell>
          <cell r="E3284">
            <v>8</v>
          </cell>
          <cell r="F3284" t="str">
            <v>DISTRITO - 8</v>
          </cell>
          <cell r="G3284" t="str">
            <v>RI-08</v>
          </cell>
          <cell r="H3284">
            <v>20000</v>
          </cell>
          <cell r="I3284">
            <v>0</v>
          </cell>
          <cell r="J3284">
            <v>20000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2</v>
          </cell>
          <cell r="R3284" t="str">
            <v>OBRAS Y MEDIO AMBIENTE</v>
          </cell>
          <cell r="S3284">
            <v>18</v>
          </cell>
          <cell r="T3284" t="str">
            <v>CONSTRUCCION Y MANTENIMIENTO DE CAMINOS VECINALES</v>
          </cell>
          <cell r="U3284">
            <v>1</v>
          </cell>
          <cell r="V3284" t="str">
            <v>NUEVOS - 2008</v>
          </cell>
          <cell r="W3284">
            <v>3904</v>
          </cell>
        </row>
        <row r="3285">
          <cell r="B3285" t="str">
            <v>B05-19304-00000</v>
          </cell>
          <cell r="C3285" t="str">
            <v>EQUIPAMIENTO DE LABORATORIO DE FISICA Y QUIMICA  U.E. ATIPIRIS (INSTRUMENTAL)</v>
          </cell>
          <cell r="D3285" t="str">
            <v>ATIPIRIS</v>
          </cell>
          <cell r="E3285">
            <v>8</v>
          </cell>
          <cell r="F3285" t="str">
            <v>DISTRITO - 8</v>
          </cell>
          <cell r="G3285" t="str">
            <v>RI-08</v>
          </cell>
          <cell r="H3285">
            <v>10000</v>
          </cell>
          <cell r="I3285">
            <v>0</v>
          </cell>
          <cell r="J3285">
            <v>0</v>
          </cell>
          <cell r="K3285">
            <v>10000</v>
          </cell>
          <cell r="L3285">
            <v>0</v>
          </cell>
          <cell r="M3285">
            <v>0</v>
          </cell>
          <cell r="N3285">
            <v>10000</v>
          </cell>
          <cell r="O3285">
            <v>0</v>
          </cell>
          <cell r="P3285">
            <v>0</v>
          </cell>
          <cell r="Q3285">
            <v>1</v>
          </cell>
          <cell r="R3285" t="str">
            <v>PROTECCION SOCIAL</v>
          </cell>
          <cell r="S3285">
            <v>1</v>
          </cell>
          <cell r="T3285" t="str">
            <v>SERVICIO DE EDUCACION</v>
          </cell>
          <cell r="U3285">
            <v>1</v>
          </cell>
          <cell r="V3285" t="str">
            <v>NUEVOS - 2008</v>
          </cell>
          <cell r="W3285">
            <v>3905</v>
          </cell>
        </row>
        <row r="3286">
          <cell r="B3286" t="str">
            <v>B05-18996-00000</v>
          </cell>
          <cell r="C3286" t="str">
            <v>DOTACION MATERIALES PARA CONSTRUCCION DE SEDE SOCIAL (OBRA FINA)</v>
          </cell>
          <cell r="D3286" t="str">
            <v>CALIFORNIA</v>
          </cell>
          <cell r="E3286">
            <v>8</v>
          </cell>
          <cell r="F3286" t="str">
            <v>DISTRITO - 8</v>
          </cell>
          <cell r="G3286" t="str">
            <v>RI-08</v>
          </cell>
          <cell r="H3286">
            <v>27076</v>
          </cell>
          <cell r="I3286">
            <v>27076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2</v>
          </cell>
          <cell r="R3286" t="str">
            <v>OBRAS Y MEDIO AMBIENTE</v>
          </cell>
          <cell r="S3286">
            <v>12</v>
          </cell>
          <cell r="T3286" t="str">
            <v>INFRAESTRUCTURA URBANA Y RURAL</v>
          </cell>
          <cell r="U3286">
            <v>1</v>
          </cell>
          <cell r="V3286" t="str">
            <v>NUEVOS - 2008</v>
          </cell>
          <cell r="W3286">
            <v>3906</v>
          </cell>
        </row>
        <row r="3287">
          <cell r="B3287" t="str">
            <v>B05-18677-00000</v>
          </cell>
          <cell r="C3287" t="str">
            <v>DOTACION DE LUMINARIAS</v>
          </cell>
          <cell r="D3287" t="str">
            <v>COMPLEMENTO FABRIL JUNTHUMA</v>
          </cell>
          <cell r="E3287">
            <v>8</v>
          </cell>
          <cell r="F3287" t="str">
            <v>DISTRITO - 8</v>
          </cell>
          <cell r="G3287" t="str">
            <v>RI-08</v>
          </cell>
          <cell r="H3287">
            <v>18375</v>
          </cell>
          <cell r="I3287">
            <v>7576</v>
          </cell>
          <cell r="J3287">
            <v>10799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2</v>
          </cell>
          <cell r="R3287" t="str">
            <v>OBRAS Y MEDIO AMBIENTE</v>
          </cell>
          <cell r="S3287">
            <v>17</v>
          </cell>
          <cell r="T3287" t="str">
            <v>ALUMBRADO PUBLICO</v>
          </cell>
          <cell r="U3287">
            <v>1</v>
          </cell>
          <cell r="V3287" t="str">
            <v>NUEVOS - 2008</v>
          </cell>
          <cell r="W3287">
            <v>3907</v>
          </cell>
        </row>
        <row r="3288">
          <cell r="B3288" t="str">
            <v>B05-18274-00000</v>
          </cell>
          <cell r="C3288" t="str">
            <v>CONSTRUCCION CORDONES DE ACERA EN AV. ANTOFAGASTA</v>
          </cell>
          <cell r="D3288" t="str">
            <v>COPACABANA</v>
          </cell>
          <cell r="E3288">
            <v>8</v>
          </cell>
          <cell r="F3288" t="str">
            <v>DISTRITO - 8</v>
          </cell>
          <cell r="G3288" t="str">
            <v>RI-08</v>
          </cell>
          <cell r="H3288">
            <v>43753</v>
          </cell>
          <cell r="I3288">
            <v>19776</v>
          </cell>
          <cell r="J3288">
            <v>23977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2</v>
          </cell>
          <cell r="R3288" t="str">
            <v>OBRAS Y MEDIO AMBIENTE</v>
          </cell>
          <cell r="S3288">
            <v>18</v>
          </cell>
          <cell r="T3288" t="str">
            <v>CONSTRUCCION Y MANTENIMIENTO DE CAMINOS VECINALES</v>
          </cell>
          <cell r="U3288">
            <v>1</v>
          </cell>
          <cell r="V3288" t="str">
            <v>NUEVOS - 2008</v>
          </cell>
          <cell r="W3288">
            <v>3908</v>
          </cell>
        </row>
        <row r="3289">
          <cell r="B3289" t="str">
            <v>B05-18888-00000</v>
          </cell>
          <cell r="C3289" t="str">
            <v>DOTACION DE TUBERIAS PARA AGUA POTABLE</v>
          </cell>
          <cell r="D3289" t="str">
            <v>COPACABANA</v>
          </cell>
          <cell r="E3289">
            <v>8</v>
          </cell>
          <cell r="F3289" t="str">
            <v>DISTRITO - 8</v>
          </cell>
          <cell r="G3289" t="str">
            <v>RI-08</v>
          </cell>
          <cell r="H3289">
            <v>18980</v>
          </cell>
          <cell r="I3289">
            <v>18980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2</v>
          </cell>
          <cell r="R3289" t="str">
            <v>OBRAS Y MEDIO AMBIENTE</v>
          </cell>
          <cell r="S3289">
            <v>34</v>
          </cell>
          <cell r="T3289" t="str">
            <v>SANEAMIENTO BASICO</v>
          </cell>
          <cell r="U3289">
            <v>1</v>
          </cell>
          <cell r="V3289" t="str">
            <v>NUEVOS - 2008</v>
          </cell>
          <cell r="W3289">
            <v>3909</v>
          </cell>
        </row>
        <row r="3290">
          <cell r="B3290" t="str">
            <v>B05-19279-00000</v>
          </cell>
          <cell r="C3290" t="str">
            <v>ENREJADO  DE LA PLAZA (AREA VERDE)</v>
          </cell>
          <cell r="D3290" t="str">
            <v>CRISTAL</v>
          </cell>
          <cell r="E3290">
            <v>8</v>
          </cell>
          <cell r="F3290" t="str">
            <v>DISTRITO - 8</v>
          </cell>
          <cell r="G3290" t="str">
            <v>RI-08</v>
          </cell>
          <cell r="H3290">
            <v>20000</v>
          </cell>
          <cell r="I3290">
            <v>20000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2</v>
          </cell>
          <cell r="R3290" t="str">
            <v>OBRAS Y MEDIO AMBIENTE</v>
          </cell>
          <cell r="S3290">
            <v>14</v>
          </cell>
          <cell r="T3290" t="str">
            <v>DESARROLLO Y PRESERVACION DE MEDIO AMBIENTE</v>
          </cell>
          <cell r="U3290">
            <v>1</v>
          </cell>
          <cell r="V3290" t="str">
            <v>NUEVOS - 2008</v>
          </cell>
          <cell r="W3290">
            <v>3910</v>
          </cell>
        </row>
        <row r="3291">
          <cell r="B3291" t="str">
            <v>B05-18863-00000</v>
          </cell>
          <cell r="C3291" t="str">
            <v>DOTACION DE PIEDRA MANZANA PARA EMPEDRADO DE LA AV. WENDY CALVERT</v>
          </cell>
          <cell r="D3291" t="str">
            <v>CRISTAL I</v>
          </cell>
          <cell r="E3291">
            <v>8</v>
          </cell>
          <cell r="F3291" t="str">
            <v>DISTRITO - 8</v>
          </cell>
          <cell r="G3291" t="str">
            <v>RI-08</v>
          </cell>
          <cell r="H3291">
            <v>39747</v>
          </cell>
          <cell r="I3291">
            <v>34832</v>
          </cell>
          <cell r="J3291">
            <v>4915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2</v>
          </cell>
          <cell r="R3291" t="str">
            <v>OBRAS Y MEDIO AMBIENTE</v>
          </cell>
          <cell r="S3291">
            <v>18</v>
          </cell>
          <cell r="T3291" t="str">
            <v>CONSTRUCCION Y MANTENIMIENTO DE CAMINOS VECINALES</v>
          </cell>
          <cell r="U3291">
            <v>1</v>
          </cell>
          <cell r="V3291" t="str">
            <v>NUEVOS - 2008</v>
          </cell>
          <cell r="W3291">
            <v>3911</v>
          </cell>
        </row>
        <row r="3292">
          <cell r="B3292" t="str">
            <v>B05-18504-00000</v>
          </cell>
          <cell r="C3292" t="str">
            <v>CONSTRUCCION SEDE SOCIAL (FASE I)</v>
          </cell>
          <cell r="D3292" t="str">
            <v>CUMARAVI</v>
          </cell>
          <cell r="E3292">
            <v>8</v>
          </cell>
          <cell r="F3292" t="str">
            <v>DISTRITO - 8</v>
          </cell>
          <cell r="G3292" t="str">
            <v>RI-08</v>
          </cell>
          <cell r="H3292">
            <v>91329</v>
          </cell>
          <cell r="I3292">
            <v>83004</v>
          </cell>
          <cell r="J3292">
            <v>8325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2</v>
          </cell>
          <cell r="R3292" t="str">
            <v>OBRAS Y MEDIO AMBIENTE</v>
          </cell>
          <cell r="S3292">
            <v>12</v>
          </cell>
          <cell r="T3292" t="str">
            <v>INFRAESTRUCTURA URBANA Y RURAL</v>
          </cell>
          <cell r="U3292">
            <v>1</v>
          </cell>
          <cell r="V3292" t="str">
            <v>NUEVOS - 2008</v>
          </cell>
          <cell r="W3292">
            <v>3912</v>
          </cell>
        </row>
        <row r="3293">
          <cell r="B3293" t="str">
            <v>B05-19333-00000</v>
          </cell>
          <cell r="C3293" t="str">
            <v>EQUIPAMIENTO U.E. TUPAC AMARU (EQUIPOS DE COMPUTADORAS)</v>
          </cell>
          <cell r="D3293" t="str">
            <v>CUMARAVI</v>
          </cell>
          <cell r="E3293">
            <v>8</v>
          </cell>
          <cell r="F3293" t="str">
            <v>DISTRITO - 8</v>
          </cell>
          <cell r="G3293" t="str">
            <v>RI-08</v>
          </cell>
          <cell r="H3293">
            <v>13330</v>
          </cell>
          <cell r="I3293">
            <v>0</v>
          </cell>
          <cell r="J3293">
            <v>0</v>
          </cell>
          <cell r="K3293">
            <v>7000</v>
          </cell>
          <cell r="L3293">
            <v>0</v>
          </cell>
          <cell r="M3293">
            <v>0</v>
          </cell>
          <cell r="N3293">
            <v>7000</v>
          </cell>
          <cell r="O3293">
            <v>6330</v>
          </cell>
          <cell r="P3293">
            <v>0</v>
          </cell>
          <cell r="Q3293">
            <v>1</v>
          </cell>
          <cell r="R3293" t="str">
            <v>PROTECCION SOCIAL</v>
          </cell>
          <cell r="S3293">
            <v>1</v>
          </cell>
          <cell r="T3293" t="str">
            <v>SERVICIO DE EDUCACION</v>
          </cell>
          <cell r="U3293">
            <v>1</v>
          </cell>
          <cell r="V3293" t="str">
            <v>NUEVOS - 2008</v>
          </cell>
          <cell r="W3293">
            <v>3913</v>
          </cell>
        </row>
        <row r="3294">
          <cell r="B3294" t="str">
            <v>B05-18253-00000</v>
          </cell>
          <cell r="C3294" t="str">
            <v>CONSTRUCCION CENTRO PRODUCTIVO ARTESANAL</v>
          </cell>
          <cell r="D3294" t="str">
            <v>DIGNIDAD</v>
          </cell>
          <cell r="E3294">
            <v>8</v>
          </cell>
          <cell r="F3294" t="str">
            <v>DISTRITO - 8</v>
          </cell>
          <cell r="G3294" t="str">
            <v>RI-08</v>
          </cell>
          <cell r="H3294">
            <v>71375</v>
          </cell>
          <cell r="I3294">
            <v>35576</v>
          </cell>
          <cell r="J3294">
            <v>35799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2</v>
          </cell>
          <cell r="R3294" t="str">
            <v>OBRAS Y MEDIO AMBIENTE</v>
          </cell>
          <cell r="S3294">
            <v>12</v>
          </cell>
          <cell r="T3294" t="str">
            <v>INFRAESTRUCTURA URBANA Y RURAL</v>
          </cell>
          <cell r="U3294">
            <v>1</v>
          </cell>
          <cell r="V3294" t="str">
            <v>NUEVOS - 2008</v>
          </cell>
          <cell r="W3294">
            <v>3914</v>
          </cell>
        </row>
        <row r="3295">
          <cell r="B3295" t="str">
            <v>B05-18569-00000</v>
          </cell>
          <cell r="C3295" t="str">
            <v>DOTACION DE CEMENTO PARA CONSTRUCCION DE CORDONES DE ACERA</v>
          </cell>
          <cell r="D3295" t="str">
            <v xml:space="preserve">ECOLOGICO LOS PINOS </v>
          </cell>
          <cell r="E3295">
            <v>8</v>
          </cell>
          <cell r="F3295" t="str">
            <v>DISTRITO - 8</v>
          </cell>
          <cell r="G3295" t="str">
            <v>RI-08</v>
          </cell>
          <cell r="H3295">
            <v>43576</v>
          </cell>
          <cell r="I3295">
            <v>38576</v>
          </cell>
          <cell r="J3295">
            <v>5000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2</v>
          </cell>
          <cell r="R3295" t="str">
            <v>OBRAS Y MEDIO AMBIENTE</v>
          </cell>
          <cell r="S3295">
            <v>18</v>
          </cell>
          <cell r="T3295" t="str">
            <v>CONSTRUCCION Y MANTENIMIENTO DE CAMINOS VECINALES</v>
          </cell>
          <cell r="U3295">
            <v>1</v>
          </cell>
          <cell r="V3295" t="str">
            <v>NUEVOS - 2008</v>
          </cell>
          <cell r="W3295">
            <v>3915</v>
          </cell>
        </row>
        <row r="3296">
          <cell r="B3296" t="str">
            <v>B05-18263-00000</v>
          </cell>
          <cell r="C3296" t="str">
            <v>CONSTRUCCION CORDONES DE ACERA</v>
          </cell>
          <cell r="D3296" t="str">
            <v>EUCALIPTOS  II</v>
          </cell>
          <cell r="E3296">
            <v>8</v>
          </cell>
          <cell r="F3296" t="str">
            <v>DISTRITO - 8</v>
          </cell>
          <cell r="G3296" t="str">
            <v>RI-08</v>
          </cell>
          <cell r="H3296">
            <v>10000</v>
          </cell>
          <cell r="I3296">
            <v>0</v>
          </cell>
          <cell r="J3296">
            <v>10000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2</v>
          </cell>
          <cell r="R3296" t="str">
            <v>OBRAS Y MEDIO AMBIENTE</v>
          </cell>
          <cell r="S3296">
            <v>18</v>
          </cell>
          <cell r="T3296" t="str">
            <v>CONSTRUCCION Y MANTENIMIENTO DE CAMINOS VECINALES</v>
          </cell>
          <cell r="U3296">
            <v>1</v>
          </cell>
          <cell r="V3296" t="str">
            <v>NUEVOS - 2008</v>
          </cell>
          <cell r="W3296">
            <v>3916</v>
          </cell>
        </row>
        <row r="3297">
          <cell r="B3297" t="str">
            <v>B05-18518-00000</v>
          </cell>
          <cell r="C3297" t="str">
            <v xml:space="preserve">CONSTRUCCION SEDE SOCIAL (FASE III)  </v>
          </cell>
          <cell r="D3297" t="str">
            <v>GENERAL PANDO</v>
          </cell>
          <cell r="E3297">
            <v>8</v>
          </cell>
          <cell r="F3297" t="str">
            <v>DISTRITO - 8</v>
          </cell>
          <cell r="G3297" t="str">
            <v>RI-08</v>
          </cell>
          <cell r="H3297">
            <v>71455</v>
          </cell>
          <cell r="I3297">
            <v>63541</v>
          </cell>
          <cell r="J3297">
            <v>7914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2</v>
          </cell>
          <cell r="R3297" t="str">
            <v>OBRAS Y MEDIO AMBIENTE</v>
          </cell>
          <cell r="S3297">
            <v>12</v>
          </cell>
          <cell r="T3297" t="str">
            <v>INFRAESTRUCTURA URBANA Y RURAL</v>
          </cell>
          <cell r="U3297">
            <v>1</v>
          </cell>
          <cell r="V3297" t="str">
            <v>NUEVOS - 2008</v>
          </cell>
          <cell r="W3297">
            <v>3917</v>
          </cell>
        </row>
        <row r="3298">
          <cell r="B3298" t="str">
            <v>B05-19207-00000</v>
          </cell>
          <cell r="C3298" t="str">
            <v>ENLOSETADO CALLES CONDOR, ANTOFAGASTA  Y AV. CONTORNO PLAZA PRINCIPAL</v>
          </cell>
          <cell r="D3298" t="str">
            <v>INGAVI  "B"</v>
          </cell>
          <cell r="E3298">
            <v>8</v>
          </cell>
          <cell r="F3298" t="str">
            <v>DISTRITO - 8</v>
          </cell>
          <cell r="G3298" t="str">
            <v>RI-08</v>
          </cell>
          <cell r="H3298">
            <v>83987</v>
          </cell>
          <cell r="I3298">
            <v>63987</v>
          </cell>
          <cell r="J3298">
            <v>10000</v>
          </cell>
          <cell r="K3298">
            <v>10000</v>
          </cell>
          <cell r="L3298">
            <v>0</v>
          </cell>
          <cell r="M3298">
            <v>0</v>
          </cell>
          <cell r="N3298">
            <v>10000</v>
          </cell>
          <cell r="O3298">
            <v>0</v>
          </cell>
          <cell r="P3298">
            <v>0</v>
          </cell>
          <cell r="Q3298">
            <v>2</v>
          </cell>
          <cell r="R3298" t="str">
            <v>OBRAS Y MEDIO AMBIENTE</v>
          </cell>
          <cell r="S3298">
            <v>18</v>
          </cell>
          <cell r="T3298" t="str">
            <v>CONSTRUCCION Y MANTENIMIENTO DE CAMINOS VECINALES</v>
          </cell>
          <cell r="U3298">
            <v>1</v>
          </cell>
          <cell r="V3298" t="str">
            <v>NUEVOS - 2008</v>
          </cell>
          <cell r="W3298">
            <v>3918</v>
          </cell>
        </row>
        <row r="3299">
          <cell r="B3299" t="str">
            <v>B05-18687-00000</v>
          </cell>
          <cell r="C3299" t="str">
            <v xml:space="preserve">DOTACION DE LUMINARIAS </v>
          </cell>
          <cell r="D3299" t="str">
            <v>JUANCITO PINTO</v>
          </cell>
          <cell r="E3299">
            <v>8</v>
          </cell>
          <cell r="F3299" t="str">
            <v>DISTRITO - 8</v>
          </cell>
          <cell r="G3299" t="str">
            <v>RI-08</v>
          </cell>
          <cell r="H3299">
            <v>2630</v>
          </cell>
          <cell r="I3299">
            <v>0</v>
          </cell>
          <cell r="J3299">
            <v>2630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2</v>
          </cell>
          <cell r="R3299" t="str">
            <v>OBRAS Y MEDIO AMBIENTE</v>
          </cell>
          <cell r="S3299">
            <v>17</v>
          </cell>
          <cell r="T3299" t="str">
            <v>ALUMBRADO PUBLICO</v>
          </cell>
          <cell r="U3299">
            <v>1</v>
          </cell>
          <cell r="V3299" t="str">
            <v>NUEVOS - 2008</v>
          </cell>
          <cell r="W3299">
            <v>3919</v>
          </cell>
        </row>
        <row r="3300">
          <cell r="B3300" t="str">
            <v>B05-19209-00000</v>
          </cell>
          <cell r="C3300" t="str">
            <v>ENLOSETADO CALLES ENTORNO PLAZA CIVICA</v>
          </cell>
          <cell r="D3300" t="str">
            <v>JUANCITO PINTO</v>
          </cell>
          <cell r="E3300">
            <v>8</v>
          </cell>
          <cell r="F3300" t="str">
            <v>DISTRITO - 8</v>
          </cell>
          <cell r="G3300" t="str">
            <v>RI-08</v>
          </cell>
          <cell r="H3300">
            <v>52032</v>
          </cell>
          <cell r="I3300">
            <v>44925</v>
          </cell>
          <cell r="J3300">
            <v>2107</v>
          </cell>
          <cell r="K3300">
            <v>5000</v>
          </cell>
          <cell r="L3300">
            <v>0</v>
          </cell>
          <cell r="M3300">
            <v>0</v>
          </cell>
          <cell r="N3300">
            <v>5000</v>
          </cell>
          <cell r="O3300">
            <v>0</v>
          </cell>
          <cell r="P3300">
            <v>0</v>
          </cell>
          <cell r="Q3300">
            <v>2</v>
          </cell>
          <cell r="R3300" t="str">
            <v>OBRAS Y MEDIO AMBIENTE</v>
          </cell>
          <cell r="S3300">
            <v>18</v>
          </cell>
          <cell r="T3300" t="str">
            <v>CONSTRUCCION Y MANTENIMIENTO DE CAMINOS VECINALES</v>
          </cell>
          <cell r="U3300">
            <v>1</v>
          </cell>
          <cell r="V3300" t="str">
            <v>NUEVOS - 2008</v>
          </cell>
          <cell r="W3300">
            <v>3920</v>
          </cell>
        </row>
        <row r="3301">
          <cell r="B3301" t="str">
            <v>B05-18734-00000</v>
          </cell>
          <cell r="C3301" t="str">
            <v>CONSTRUCCION SEDE SOCIAL (OBRA FINA)</v>
          </cell>
          <cell r="D3301" t="str">
            <v>FABRIL JUNTHUMA I Y II</v>
          </cell>
          <cell r="E3301">
            <v>8</v>
          </cell>
          <cell r="F3301" t="str">
            <v>DISTRITO - 8</v>
          </cell>
          <cell r="G3301" t="str">
            <v>RI-08</v>
          </cell>
          <cell r="H3301">
            <v>36175</v>
          </cell>
          <cell r="I3301">
            <v>35576</v>
          </cell>
          <cell r="J3301">
            <v>599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2</v>
          </cell>
          <cell r="R3301" t="str">
            <v>OBRAS Y MEDIO AMBIENTE</v>
          </cell>
          <cell r="S3301">
            <v>12</v>
          </cell>
          <cell r="T3301" t="str">
            <v>INFRAESTRUCTURA URBANA Y RURAL</v>
          </cell>
          <cell r="U3301">
            <v>1</v>
          </cell>
          <cell r="V3301" t="str">
            <v>NUEVOS - 2008</v>
          </cell>
          <cell r="W3301">
            <v>3921</v>
          </cell>
        </row>
        <row r="3302">
          <cell r="B3302" t="str">
            <v>B05-18856-00000</v>
          </cell>
          <cell r="C3302" t="str">
            <v>DOTACION DE MATERIALES PARA CONSTRUCCION DE CENTRO DE CAPACITACION Y PRODUCCION (OBRA FINA)</v>
          </cell>
          <cell r="D3302" t="str">
            <v>JUNTU HUMA</v>
          </cell>
          <cell r="E3302">
            <v>8</v>
          </cell>
          <cell r="F3302" t="str">
            <v>DISTRITO - 8</v>
          </cell>
          <cell r="G3302" t="str">
            <v>RI-08</v>
          </cell>
          <cell r="H3302">
            <v>47995</v>
          </cell>
          <cell r="I3302">
            <v>27076</v>
          </cell>
          <cell r="J3302">
            <v>20919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2</v>
          </cell>
          <cell r="R3302" t="str">
            <v>OBRAS Y MEDIO AMBIENTE</v>
          </cell>
          <cell r="S3302">
            <v>12</v>
          </cell>
          <cell r="T3302" t="str">
            <v>INFRAESTRUCTURA URBANA Y RURAL</v>
          </cell>
          <cell r="U3302">
            <v>1</v>
          </cell>
          <cell r="V3302" t="str">
            <v>NUEVOS - 2008</v>
          </cell>
          <cell r="W3302">
            <v>3922</v>
          </cell>
        </row>
        <row r="3303">
          <cell r="B3303" t="str">
            <v>B05-18578-00000</v>
          </cell>
          <cell r="C3303" t="str">
            <v>DOTACION DE CEMENTO PARA CONSTRUCCION DE PISO DE ACERA</v>
          </cell>
          <cell r="D3303" t="str">
            <v>LA PAZ</v>
          </cell>
          <cell r="E3303">
            <v>8</v>
          </cell>
          <cell r="F3303" t="str">
            <v>DISTRITO - 8</v>
          </cell>
          <cell r="G3303" t="str">
            <v>RI-08</v>
          </cell>
          <cell r="H3303">
            <v>36376</v>
          </cell>
          <cell r="I3303">
            <v>35576</v>
          </cell>
          <cell r="J3303">
            <v>800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2</v>
          </cell>
          <cell r="R3303" t="str">
            <v>OBRAS Y MEDIO AMBIENTE</v>
          </cell>
          <cell r="S3303">
            <v>18</v>
          </cell>
          <cell r="T3303" t="str">
            <v>CONSTRUCCION Y MANTENIMIENTO DE CAMINOS VECINALES</v>
          </cell>
          <cell r="U3303">
            <v>1</v>
          </cell>
          <cell r="V3303" t="str">
            <v>NUEVOS - 2008</v>
          </cell>
          <cell r="W3303">
            <v>3923</v>
          </cell>
        </row>
        <row r="3304">
          <cell r="B3304" t="str">
            <v>B05-18309-00000</v>
          </cell>
          <cell r="C3304" t="str">
            <v>CONSTRUCCION DE AULAS EN U.E. DIONICIO MORALES</v>
          </cell>
          <cell r="D3304" t="str">
            <v>LAS RETAMAS JUNTHUMA I</v>
          </cell>
          <cell r="E3304">
            <v>8</v>
          </cell>
          <cell r="F3304" t="str">
            <v>DISTRITO - 8</v>
          </cell>
          <cell r="G3304" t="str">
            <v>RI-08</v>
          </cell>
          <cell r="H3304">
            <v>100000</v>
          </cell>
          <cell r="I3304">
            <v>0</v>
          </cell>
          <cell r="J3304">
            <v>0</v>
          </cell>
          <cell r="K3304">
            <v>50000</v>
          </cell>
          <cell r="L3304">
            <v>0</v>
          </cell>
          <cell r="M3304">
            <v>0</v>
          </cell>
          <cell r="N3304">
            <v>50000</v>
          </cell>
          <cell r="O3304">
            <v>50000</v>
          </cell>
          <cell r="P3304">
            <v>0</v>
          </cell>
          <cell r="Q3304">
            <v>1</v>
          </cell>
          <cell r="R3304" t="str">
            <v>PROTECCION SOCIAL</v>
          </cell>
          <cell r="S3304">
            <v>1</v>
          </cell>
          <cell r="T3304" t="str">
            <v>SERVICIO DE EDUCACION</v>
          </cell>
          <cell r="U3304">
            <v>1</v>
          </cell>
          <cell r="V3304" t="str">
            <v>NUEVOS - 2008</v>
          </cell>
          <cell r="W3304">
            <v>3924</v>
          </cell>
        </row>
        <row r="3305">
          <cell r="B3305" t="str">
            <v>B05-18836-00000</v>
          </cell>
          <cell r="C3305" t="str">
            <v>DOTACION DE MATERIALES DE CONSTRUCCION PARA MURO PERIMETRAL SEDE SOCIAL</v>
          </cell>
          <cell r="D3305" t="str">
            <v>LAS RETAMAS JUNTHUMA I</v>
          </cell>
          <cell r="E3305">
            <v>8</v>
          </cell>
          <cell r="F3305" t="str">
            <v>DISTRITO - 8</v>
          </cell>
          <cell r="G3305" t="str">
            <v>RI-08</v>
          </cell>
          <cell r="H3305">
            <v>41696</v>
          </cell>
          <cell r="I3305">
            <v>35576</v>
          </cell>
          <cell r="J3305">
            <v>6120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2</v>
          </cell>
          <cell r="R3305" t="str">
            <v>OBRAS Y MEDIO AMBIENTE</v>
          </cell>
          <cell r="S3305">
            <v>12</v>
          </cell>
          <cell r="T3305" t="str">
            <v>INFRAESTRUCTURA URBANA Y RURAL</v>
          </cell>
          <cell r="U3305">
            <v>1</v>
          </cell>
          <cell r="V3305" t="str">
            <v>NUEVOS - 2008</v>
          </cell>
          <cell r="W3305">
            <v>3925</v>
          </cell>
        </row>
        <row r="3306">
          <cell r="B3306" t="str">
            <v>B05-19330-00000</v>
          </cell>
          <cell r="C3306" t="str">
            <v>EQUIPAMIENTO U.E. DIONICIO MORALES (MOBILIARIO)</v>
          </cell>
          <cell r="D3306" t="str">
            <v>LAS RETAMAS JUNTHUMA I</v>
          </cell>
          <cell r="E3306">
            <v>8</v>
          </cell>
          <cell r="F3306" t="str">
            <v>DISTRITO - 8</v>
          </cell>
          <cell r="G3306" t="str">
            <v>RI-08</v>
          </cell>
          <cell r="H3306">
            <v>8000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8000</v>
          </cell>
          <cell r="P3306">
            <v>0</v>
          </cell>
          <cell r="Q3306">
            <v>1</v>
          </cell>
          <cell r="R3306" t="str">
            <v>PROTECCION SOCIAL</v>
          </cell>
          <cell r="S3306">
            <v>1</v>
          </cell>
          <cell r="T3306" t="str">
            <v>SERVICIO DE EDUCACION</v>
          </cell>
          <cell r="U3306">
            <v>1</v>
          </cell>
          <cell r="V3306" t="str">
            <v>NUEVOS - 2008</v>
          </cell>
          <cell r="W3306">
            <v>3926</v>
          </cell>
        </row>
        <row r="3307">
          <cell r="B3307" t="str">
            <v>B05-18499-00000</v>
          </cell>
          <cell r="C3307" t="str">
            <v>CONSTRUCCION SEDE SOCIAL (CONCLUSION)</v>
          </cell>
          <cell r="D3307" t="str">
            <v>LAS VEGAS</v>
          </cell>
          <cell r="E3307">
            <v>8</v>
          </cell>
          <cell r="F3307" t="str">
            <v>DISTRITO - 8</v>
          </cell>
          <cell r="G3307" t="str">
            <v>RI-08</v>
          </cell>
          <cell r="H3307">
            <v>33576</v>
          </cell>
          <cell r="I3307">
            <v>33576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2</v>
          </cell>
          <cell r="R3307" t="str">
            <v>OBRAS Y MEDIO AMBIENTE</v>
          </cell>
          <cell r="S3307">
            <v>12</v>
          </cell>
          <cell r="T3307" t="str">
            <v>INFRAESTRUCTURA URBANA Y RURAL</v>
          </cell>
          <cell r="U3307">
            <v>1</v>
          </cell>
          <cell r="V3307" t="str">
            <v>NUEVOS - 2008</v>
          </cell>
          <cell r="W3307">
            <v>3927</v>
          </cell>
        </row>
        <row r="3308">
          <cell r="B3308" t="str">
            <v>B05-18604-00000</v>
          </cell>
          <cell r="C3308" t="str">
            <v>DOTACION DE LOSETAS  LITORAL SENKATA</v>
          </cell>
          <cell r="D3308" t="str">
            <v>LITORAL SENKATA</v>
          </cell>
          <cell r="E3308">
            <v>8</v>
          </cell>
          <cell r="F3308" t="str">
            <v>DISTRITO - 8</v>
          </cell>
          <cell r="G3308" t="str">
            <v>RI-08</v>
          </cell>
          <cell r="H3308">
            <v>45845</v>
          </cell>
          <cell r="I3308">
            <v>45379</v>
          </cell>
          <cell r="J3308">
            <v>466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2</v>
          </cell>
          <cell r="R3308" t="str">
            <v>OBRAS Y MEDIO AMBIENTE</v>
          </cell>
          <cell r="S3308">
            <v>18</v>
          </cell>
          <cell r="T3308" t="str">
            <v>CONSTRUCCION Y MANTENIMIENTO DE CAMINOS VECINALES</v>
          </cell>
          <cell r="U3308">
            <v>1</v>
          </cell>
          <cell r="V3308" t="str">
            <v>NUEVOS - 2008</v>
          </cell>
          <cell r="W3308">
            <v>3928</v>
          </cell>
        </row>
        <row r="3309">
          <cell r="B3309" t="str">
            <v>B05-18223-00000</v>
          </cell>
          <cell r="C3309" t="str">
            <v>CONSTRUCCION CEDE SOCIAL (FASE II)</v>
          </cell>
          <cell r="D3309" t="str">
            <v>LLONTOP</v>
          </cell>
          <cell r="E3309">
            <v>8</v>
          </cell>
          <cell r="F3309" t="str">
            <v>DISTRITO - 8</v>
          </cell>
          <cell r="G3309" t="str">
            <v>RI-08</v>
          </cell>
          <cell r="H3309">
            <v>60375</v>
          </cell>
          <cell r="I3309">
            <v>35576</v>
          </cell>
          <cell r="J3309">
            <v>24799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2</v>
          </cell>
          <cell r="R3309" t="str">
            <v>OBRAS Y MEDIO AMBIENTE</v>
          </cell>
          <cell r="S3309">
            <v>12</v>
          </cell>
          <cell r="T3309" t="str">
            <v>INFRAESTRUCTURA URBANA Y RURAL</v>
          </cell>
          <cell r="U3309">
            <v>1</v>
          </cell>
          <cell r="V3309" t="str">
            <v>NUEVOS - 2008</v>
          </cell>
          <cell r="W3309">
            <v>3929</v>
          </cell>
        </row>
        <row r="3310">
          <cell r="B3310" t="str">
            <v>B05-19244-00000</v>
          </cell>
          <cell r="C3310" t="str">
            <v>ENLOSETADO DE LA CALLE 5 DE DICIEMBRE  Y LIBERTADORES</v>
          </cell>
          <cell r="D3310" t="str">
            <v>LOS PINOS SENKATA</v>
          </cell>
          <cell r="E3310">
            <v>8</v>
          </cell>
          <cell r="F3310" t="str">
            <v>DISTRITO - 8</v>
          </cell>
          <cell r="G3310" t="str">
            <v>RI-08</v>
          </cell>
          <cell r="H3310">
            <v>70042</v>
          </cell>
          <cell r="I3310">
            <v>60042</v>
          </cell>
          <cell r="J3310">
            <v>0</v>
          </cell>
          <cell r="K3310">
            <v>10000</v>
          </cell>
          <cell r="L3310">
            <v>0</v>
          </cell>
          <cell r="M3310">
            <v>0</v>
          </cell>
          <cell r="N3310">
            <v>10000</v>
          </cell>
          <cell r="O3310">
            <v>0</v>
          </cell>
          <cell r="P3310">
            <v>0</v>
          </cell>
          <cell r="Q3310">
            <v>2</v>
          </cell>
          <cell r="R3310" t="str">
            <v>OBRAS Y MEDIO AMBIENTE</v>
          </cell>
          <cell r="S3310">
            <v>18</v>
          </cell>
          <cell r="T3310" t="str">
            <v>CONSTRUCCION Y MANTENIMIENTO DE CAMINOS VECINALES</v>
          </cell>
          <cell r="U3310">
            <v>1</v>
          </cell>
          <cell r="V3310" t="str">
            <v>NUEVOS - 2008</v>
          </cell>
          <cell r="W3310">
            <v>3930</v>
          </cell>
        </row>
        <row r="3311">
          <cell r="B3311" t="str">
            <v>B05-18678-00000</v>
          </cell>
          <cell r="C3311" t="str">
            <v>DOTACION DE LUMINARIAS</v>
          </cell>
          <cell r="D3311" t="str">
            <v>LUIS ESPINAL NUEVO VENTILLA</v>
          </cell>
          <cell r="E3311">
            <v>8</v>
          </cell>
          <cell r="F3311" t="str">
            <v>DISTRITO - 8</v>
          </cell>
          <cell r="G3311" t="str">
            <v>RI-08</v>
          </cell>
          <cell r="H3311">
            <v>10799</v>
          </cell>
          <cell r="I3311">
            <v>0</v>
          </cell>
          <cell r="J3311">
            <v>10799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2</v>
          </cell>
          <cell r="R3311" t="str">
            <v>OBRAS Y MEDIO AMBIENTE</v>
          </cell>
          <cell r="S3311">
            <v>17</v>
          </cell>
          <cell r="T3311" t="str">
            <v>ALUMBRADO PUBLICO</v>
          </cell>
          <cell r="U3311">
            <v>1</v>
          </cell>
          <cell r="V3311" t="str">
            <v>NUEVOS - 2008</v>
          </cell>
          <cell r="W3311">
            <v>3931</v>
          </cell>
        </row>
        <row r="3312">
          <cell r="B3312" t="str">
            <v>B05-18759-00000</v>
          </cell>
          <cell r="C3312" t="str">
            <v xml:space="preserve">DOTACION DE MATERIALES DE CONSTRUCCION PARA CORDONES DE ACERA  </v>
          </cell>
          <cell r="D3312" t="str">
            <v>LUIS ESPINAL NUEVO VENTILLA</v>
          </cell>
          <cell r="E3312">
            <v>8</v>
          </cell>
          <cell r="F3312" t="str">
            <v>DISTRITO - 8</v>
          </cell>
          <cell r="G3312" t="str">
            <v>RI-08</v>
          </cell>
          <cell r="H3312">
            <v>36491</v>
          </cell>
          <cell r="I3312">
            <v>35576</v>
          </cell>
          <cell r="J3312">
            <v>915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2</v>
          </cell>
          <cell r="R3312" t="str">
            <v>OBRAS Y MEDIO AMBIENTE</v>
          </cell>
          <cell r="S3312">
            <v>18</v>
          </cell>
          <cell r="T3312" t="str">
            <v>CONSTRUCCION Y MANTENIMIENTO DE CAMINOS VECINALES</v>
          </cell>
          <cell r="U3312">
            <v>1</v>
          </cell>
          <cell r="V3312" t="str">
            <v>NUEVOS - 2008</v>
          </cell>
          <cell r="W3312">
            <v>3932</v>
          </cell>
        </row>
        <row r="3313">
          <cell r="B3313" t="str">
            <v>B05-18159-00000</v>
          </cell>
          <cell r="C3313" t="str">
            <v>CONSTRUCCIÓN CORDONES DE ACERA (CALLE 10, 2,  GARCIA, ILLIMANI Y AV. CHOJLLA</v>
          </cell>
          <cell r="D3313" t="str">
            <v>MINA CHOJLLA</v>
          </cell>
          <cell r="E3313">
            <v>8</v>
          </cell>
          <cell r="F3313" t="str">
            <v>DISTRITO - 8</v>
          </cell>
          <cell r="G3313" t="str">
            <v>RI-08</v>
          </cell>
          <cell r="H3313">
            <v>30826</v>
          </cell>
          <cell r="I3313">
            <v>13826</v>
          </cell>
          <cell r="J3313">
            <v>11000</v>
          </cell>
          <cell r="K3313">
            <v>6000</v>
          </cell>
          <cell r="L3313">
            <v>0</v>
          </cell>
          <cell r="M3313">
            <v>0</v>
          </cell>
          <cell r="N3313">
            <v>6000</v>
          </cell>
          <cell r="O3313">
            <v>0</v>
          </cell>
          <cell r="P3313">
            <v>0</v>
          </cell>
          <cell r="Q3313">
            <v>2</v>
          </cell>
          <cell r="R3313" t="str">
            <v>OBRAS Y MEDIO AMBIENTE</v>
          </cell>
          <cell r="S3313">
            <v>18</v>
          </cell>
          <cell r="T3313" t="str">
            <v>CONSTRUCCION Y MANTENIMIENTO DE CAMINOS VECINALES</v>
          </cell>
          <cell r="U3313">
            <v>1</v>
          </cell>
          <cell r="V3313" t="str">
            <v>NUEVOS - 2008</v>
          </cell>
          <cell r="W3313">
            <v>3933</v>
          </cell>
        </row>
        <row r="3314">
          <cell r="B3314" t="str">
            <v>B05-18654-00000</v>
          </cell>
          <cell r="C3314" t="str">
            <v>DOTACION DE LOSETAS PARA AV. PANORAMICA</v>
          </cell>
          <cell r="D3314" t="str">
            <v>MIRADOR ATIPIRIS</v>
          </cell>
          <cell r="E3314">
            <v>8</v>
          </cell>
          <cell r="F3314" t="str">
            <v>DISTRITO - 8</v>
          </cell>
          <cell r="G3314" t="str">
            <v>RI-08</v>
          </cell>
          <cell r="H3314">
            <v>88686</v>
          </cell>
          <cell r="I3314">
            <v>0</v>
          </cell>
          <cell r="J3314">
            <v>88686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2</v>
          </cell>
          <cell r="R3314" t="str">
            <v>OBRAS Y MEDIO AMBIENTE</v>
          </cell>
          <cell r="S3314">
            <v>18</v>
          </cell>
          <cell r="T3314" t="str">
            <v>CONSTRUCCION Y MANTENIMIENTO DE CAMINOS VECINALES</v>
          </cell>
          <cell r="U3314">
            <v>1</v>
          </cell>
          <cell r="V3314" t="str">
            <v>NUEVOS - 2008</v>
          </cell>
          <cell r="W3314">
            <v>3934</v>
          </cell>
        </row>
        <row r="3315">
          <cell r="B3315" t="str">
            <v>B05-19299-00000</v>
          </cell>
          <cell r="C3315" t="str">
            <v>EQUIPAMIENTO CENTRO CULTURAL (MOVILIARIO)</v>
          </cell>
          <cell r="D3315" t="str">
            <v>MIRADOR ATIPIRIS</v>
          </cell>
          <cell r="E3315">
            <v>8</v>
          </cell>
          <cell r="F3315" t="str">
            <v>DISTRITO - 8</v>
          </cell>
          <cell r="G3315" t="str">
            <v>RI-08</v>
          </cell>
          <cell r="H3315">
            <v>2500</v>
          </cell>
          <cell r="I3315">
            <v>0</v>
          </cell>
          <cell r="J3315">
            <v>2500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1</v>
          </cell>
          <cell r="R3315" t="str">
            <v>PROTECCION SOCIAL</v>
          </cell>
          <cell r="S3315">
            <v>3</v>
          </cell>
          <cell r="T3315" t="str">
            <v>DESARROLLO DE LA CULTURA</v>
          </cell>
          <cell r="U3315">
            <v>1</v>
          </cell>
          <cell r="V3315" t="str">
            <v>NUEVOS - 2008</v>
          </cell>
          <cell r="W3315">
            <v>3935</v>
          </cell>
        </row>
        <row r="3316">
          <cell r="B3316" t="str">
            <v>B05-18540-00000</v>
          </cell>
          <cell r="C3316" t="str">
            <v>DOTACION DE PIEDRA PARA EMPEDRADO DE LAS CALLES COSTA DURCELIS, OTERO Y SAN RAMON</v>
          </cell>
          <cell r="D3316" t="str">
            <v>NESTOR PAZ ZAMORA</v>
          </cell>
          <cell r="E3316">
            <v>8</v>
          </cell>
          <cell r="F3316" t="str">
            <v>DISTRITO - 8</v>
          </cell>
          <cell r="G3316" t="str">
            <v>RI-08</v>
          </cell>
          <cell r="H3316">
            <v>23375</v>
          </cell>
          <cell r="I3316">
            <v>22576</v>
          </cell>
          <cell r="J3316">
            <v>799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2</v>
          </cell>
          <cell r="R3316" t="str">
            <v>OBRAS Y MEDIO AMBIENTE</v>
          </cell>
          <cell r="S3316">
            <v>18</v>
          </cell>
          <cell r="T3316" t="str">
            <v>CONSTRUCCION Y MANTENIMIENTO DE CAMINOS VECINALES</v>
          </cell>
          <cell r="U3316">
            <v>1</v>
          </cell>
          <cell r="V3316" t="str">
            <v>NUEVOS - 2008</v>
          </cell>
          <cell r="W3316">
            <v>3936</v>
          </cell>
        </row>
        <row r="3317">
          <cell r="B3317" t="str">
            <v>B05-18579-00000</v>
          </cell>
          <cell r="C3317" t="str">
            <v>DOTACION DE CEMENTO PARA CONSTRUCCION DE PISO DE ACERA</v>
          </cell>
          <cell r="D3317" t="str">
            <v>NUEVA ESPERANZA</v>
          </cell>
          <cell r="E3317">
            <v>8</v>
          </cell>
          <cell r="F3317" t="str">
            <v>DISTRITO - 8</v>
          </cell>
          <cell r="G3317" t="str">
            <v>RI-08</v>
          </cell>
          <cell r="H3317">
            <v>37998</v>
          </cell>
          <cell r="I3317">
            <v>35576</v>
          </cell>
          <cell r="J3317">
            <v>2422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2</v>
          </cell>
          <cell r="R3317" t="str">
            <v>OBRAS Y MEDIO AMBIENTE</v>
          </cell>
          <cell r="S3317">
            <v>18</v>
          </cell>
          <cell r="T3317" t="str">
            <v>CONSTRUCCION Y MANTENIMIENTO DE CAMINOS VECINALES</v>
          </cell>
          <cell r="U3317">
            <v>1</v>
          </cell>
          <cell r="V3317" t="str">
            <v>NUEVOS - 2008</v>
          </cell>
          <cell r="W3317">
            <v>3937</v>
          </cell>
        </row>
        <row r="3318">
          <cell r="B3318" t="str">
            <v>B05-18495-00000</v>
          </cell>
          <cell r="C3318" t="str">
            <v>CONSTRUCCION SEDE SOCIAL  OBRA FINA</v>
          </cell>
          <cell r="D3318" t="str">
            <v>NUEVO AMANECER</v>
          </cell>
          <cell r="E3318">
            <v>8</v>
          </cell>
          <cell r="F3318" t="str">
            <v>DISTRITO - 8</v>
          </cell>
          <cell r="G3318" t="str">
            <v>RI-08</v>
          </cell>
          <cell r="H3318">
            <v>54650</v>
          </cell>
          <cell r="I3318">
            <v>40847</v>
          </cell>
          <cell r="J3318">
            <v>12342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1461</v>
          </cell>
          <cell r="P3318">
            <v>0</v>
          </cell>
          <cell r="Q3318">
            <v>2</v>
          </cell>
          <cell r="R3318" t="str">
            <v>OBRAS Y MEDIO AMBIENTE</v>
          </cell>
          <cell r="S3318">
            <v>12</v>
          </cell>
          <cell r="T3318" t="str">
            <v>INFRAESTRUCTURA URBANA Y RURAL</v>
          </cell>
          <cell r="U3318">
            <v>1</v>
          </cell>
          <cell r="V3318" t="str">
            <v>NUEVOS - 2008</v>
          </cell>
          <cell r="W3318">
            <v>3938</v>
          </cell>
        </row>
        <row r="3319">
          <cell r="B3319" t="str">
            <v>B05-18247-00000</v>
          </cell>
          <cell r="C3319" t="str">
            <v>CONSTRUCCION CENTRO DE SALUD</v>
          </cell>
          <cell r="D3319" t="str">
            <v>PANORAMICA II</v>
          </cell>
          <cell r="E3319">
            <v>8</v>
          </cell>
          <cell r="F3319" t="str">
            <v>DISTRITO - 8</v>
          </cell>
          <cell r="G3319" t="str">
            <v>RI-08</v>
          </cell>
          <cell r="H3319">
            <v>100000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100000</v>
          </cell>
          <cell r="P3319">
            <v>0</v>
          </cell>
          <cell r="Q3319">
            <v>1</v>
          </cell>
          <cell r="R3319" t="str">
            <v>PROTECCION SOCIAL</v>
          </cell>
          <cell r="S3319">
            <v>2</v>
          </cell>
          <cell r="T3319" t="str">
            <v>SERVICIO DE SALUD</v>
          </cell>
          <cell r="U3319">
            <v>1</v>
          </cell>
          <cell r="V3319" t="str">
            <v>NUEVOS - 2008</v>
          </cell>
          <cell r="W3319">
            <v>3939</v>
          </cell>
        </row>
        <row r="3320">
          <cell r="B3320" t="str">
            <v>B05-18605-00000</v>
          </cell>
          <cell r="C3320" t="str">
            <v>DOTACION DE LOSETAS  PARA PANORAMICA II</v>
          </cell>
          <cell r="D3320" t="str">
            <v>PANORAMICA II</v>
          </cell>
          <cell r="E3320">
            <v>8</v>
          </cell>
          <cell r="F3320" t="str">
            <v>DISTRITO - 8</v>
          </cell>
          <cell r="G3320" t="str">
            <v>RI-08</v>
          </cell>
          <cell r="H3320">
            <v>121838</v>
          </cell>
          <cell r="I3320">
            <v>121621</v>
          </cell>
          <cell r="J3320">
            <v>217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2</v>
          </cell>
          <cell r="R3320" t="str">
            <v>OBRAS Y MEDIO AMBIENTE</v>
          </cell>
          <cell r="S3320">
            <v>18</v>
          </cell>
          <cell r="T3320" t="str">
            <v>CONSTRUCCION Y MANTENIMIENTO DE CAMINOS VECINALES</v>
          </cell>
          <cell r="U3320">
            <v>1</v>
          </cell>
          <cell r="V3320" t="str">
            <v>NUEVOS - 2008</v>
          </cell>
          <cell r="W3320">
            <v>3940</v>
          </cell>
        </row>
        <row r="3321">
          <cell r="B3321" t="str">
            <v>B05-18679-00000</v>
          </cell>
          <cell r="C3321" t="str">
            <v>DOTACION DE LUMINARIAS</v>
          </cell>
          <cell r="D3321" t="str">
            <v>PANORAMICA II</v>
          </cell>
          <cell r="E3321">
            <v>8</v>
          </cell>
          <cell r="F3321" t="str">
            <v>DISTRITO - 8</v>
          </cell>
          <cell r="G3321" t="str">
            <v>RI-08</v>
          </cell>
          <cell r="H3321">
            <v>12000</v>
          </cell>
          <cell r="I3321">
            <v>0</v>
          </cell>
          <cell r="J3321">
            <v>12000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2</v>
          </cell>
          <cell r="R3321" t="str">
            <v>OBRAS Y MEDIO AMBIENTE</v>
          </cell>
          <cell r="S3321">
            <v>17</v>
          </cell>
          <cell r="T3321" t="str">
            <v>ALUMBRADO PUBLICO</v>
          </cell>
          <cell r="U3321">
            <v>1</v>
          </cell>
          <cell r="V3321" t="str">
            <v>NUEVOS - 2008</v>
          </cell>
          <cell r="W3321">
            <v>3941</v>
          </cell>
        </row>
        <row r="3322">
          <cell r="B3322" t="str">
            <v>B05-18142-00000</v>
          </cell>
          <cell r="C3322" t="str">
            <v>CONCLUSION MURO PERIMETRAL DE AREA DE EQUIPAMIENTO</v>
          </cell>
          <cell r="D3322" t="str">
            <v>POLONIA</v>
          </cell>
          <cell r="E3322">
            <v>8</v>
          </cell>
          <cell r="F3322" t="str">
            <v>DISTRITO - 8</v>
          </cell>
          <cell r="G3322" t="str">
            <v>RI-08</v>
          </cell>
          <cell r="H3322">
            <v>24999</v>
          </cell>
          <cell r="I3322">
            <v>22632</v>
          </cell>
          <cell r="J3322">
            <v>507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1860</v>
          </cell>
          <cell r="P3322">
            <v>0</v>
          </cell>
          <cell r="Q3322">
            <v>2</v>
          </cell>
          <cell r="R3322" t="str">
            <v>OBRAS Y MEDIO AMBIENTE</v>
          </cell>
          <cell r="S3322">
            <v>12</v>
          </cell>
          <cell r="T3322" t="str">
            <v>INFRAESTRUCTURA URBANA Y RURAL</v>
          </cell>
          <cell r="U3322">
            <v>1</v>
          </cell>
          <cell r="V3322" t="str">
            <v>NUEVOS - 2008</v>
          </cell>
          <cell r="W3322">
            <v>3942</v>
          </cell>
        </row>
        <row r="3323">
          <cell r="B3323" t="str">
            <v>B05-18266-00000</v>
          </cell>
          <cell r="C3323" t="str">
            <v>CONSTRUCCION CORDONES DE ACERA  AV. ARICA INCAHUASI , MANZANOS A,B,C,  CALLE LA PAZ Y ORURO</v>
          </cell>
          <cell r="D3323" t="str">
            <v>PUCARANI II</v>
          </cell>
          <cell r="E3323">
            <v>8</v>
          </cell>
          <cell r="F3323" t="str">
            <v>DISTRITO - 8</v>
          </cell>
          <cell r="G3323" t="str">
            <v>RI-08</v>
          </cell>
          <cell r="H3323">
            <v>25875</v>
          </cell>
          <cell r="I3323">
            <v>25076</v>
          </cell>
          <cell r="J3323">
            <v>799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2</v>
          </cell>
          <cell r="R3323" t="str">
            <v>OBRAS Y MEDIO AMBIENTE</v>
          </cell>
          <cell r="S3323">
            <v>18</v>
          </cell>
          <cell r="T3323" t="str">
            <v>CONSTRUCCION Y MANTENIMIENTO DE CAMINOS VECINALES</v>
          </cell>
          <cell r="U3323">
            <v>1</v>
          </cell>
          <cell r="V3323" t="str">
            <v>NUEVOS - 2008</v>
          </cell>
          <cell r="W3323">
            <v>3943</v>
          </cell>
        </row>
        <row r="3324">
          <cell r="B3324" t="str">
            <v>B05-19232-00000</v>
          </cell>
          <cell r="C3324" t="str">
            <v>ENLOSETADO DE LA AV.  INCAHUASI</v>
          </cell>
          <cell r="D3324" t="str">
            <v>PUCARANI III</v>
          </cell>
          <cell r="E3324">
            <v>8</v>
          </cell>
          <cell r="F3324" t="str">
            <v>DISTRITO - 8</v>
          </cell>
          <cell r="G3324" t="str">
            <v>RI-08</v>
          </cell>
          <cell r="H3324">
            <v>38576</v>
          </cell>
          <cell r="I3324">
            <v>28576</v>
          </cell>
          <cell r="J3324">
            <v>5000</v>
          </cell>
          <cell r="K3324">
            <v>5000</v>
          </cell>
          <cell r="L3324">
            <v>0</v>
          </cell>
          <cell r="M3324">
            <v>0</v>
          </cell>
          <cell r="N3324">
            <v>5000</v>
          </cell>
          <cell r="O3324">
            <v>0</v>
          </cell>
          <cell r="P3324">
            <v>0</v>
          </cell>
          <cell r="Q3324">
            <v>2</v>
          </cell>
          <cell r="R3324" t="str">
            <v>OBRAS Y MEDIO AMBIENTE</v>
          </cell>
          <cell r="S3324">
            <v>18</v>
          </cell>
          <cell r="T3324" t="str">
            <v>CONSTRUCCION Y MANTENIMIENTO DE CAMINOS VECINALES</v>
          </cell>
          <cell r="U3324">
            <v>1</v>
          </cell>
          <cell r="V3324" t="str">
            <v>NUEVOS - 2008</v>
          </cell>
          <cell r="W3324">
            <v>3944</v>
          </cell>
        </row>
        <row r="3325">
          <cell r="B3325" t="str">
            <v>B05-18233-00000</v>
          </cell>
          <cell r="C3325" t="str">
            <v>CONSTRUCCION CENTRO CULTURAL  ARTESANAL PRODUCTIVO (FASE II)</v>
          </cell>
          <cell r="D3325" t="str">
            <v>ROSEDAL VENTILLA</v>
          </cell>
          <cell r="E3325">
            <v>8</v>
          </cell>
          <cell r="F3325" t="str">
            <v>DISTRITO - 8</v>
          </cell>
          <cell r="G3325" t="str">
            <v>RI-08</v>
          </cell>
          <cell r="H3325">
            <v>44804</v>
          </cell>
          <cell r="I3325">
            <v>33576</v>
          </cell>
          <cell r="J3325">
            <v>11228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2</v>
          </cell>
          <cell r="R3325" t="str">
            <v>OBRAS Y MEDIO AMBIENTE</v>
          </cell>
          <cell r="S3325">
            <v>12</v>
          </cell>
          <cell r="T3325" t="str">
            <v>INFRAESTRUCTURA URBANA Y RURAL</v>
          </cell>
          <cell r="U3325">
            <v>1</v>
          </cell>
          <cell r="V3325" t="str">
            <v>NUEVOS - 2008</v>
          </cell>
          <cell r="W3325">
            <v>3945</v>
          </cell>
        </row>
        <row r="3326">
          <cell r="B3326" t="str">
            <v>B05-18667-00000</v>
          </cell>
          <cell r="C3326" t="str">
            <v>DOTACION DE LOSETAS PARA U. SAN FRANCISCO</v>
          </cell>
          <cell r="D3326" t="str">
            <v>SAN  FRANCISCO</v>
          </cell>
          <cell r="E3326">
            <v>8</v>
          </cell>
          <cell r="F3326" t="str">
            <v>DISTRITO - 8</v>
          </cell>
          <cell r="G3326" t="str">
            <v>RI-08</v>
          </cell>
          <cell r="H3326">
            <v>80880</v>
          </cell>
          <cell r="I3326">
            <v>72880</v>
          </cell>
          <cell r="J3326">
            <v>8000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2</v>
          </cell>
          <cell r="R3326" t="str">
            <v>OBRAS Y MEDIO AMBIENTE</v>
          </cell>
          <cell r="S3326">
            <v>18</v>
          </cell>
          <cell r="T3326" t="str">
            <v>CONSTRUCCION Y MANTENIMIENTO DE CAMINOS VECINALES</v>
          </cell>
          <cell r="U3326">
            <v>1</v>
          </cell>
          <cell r="V3326" t="str">
            <v>NUEVOS - 2008</v>
          </cell>
          <cell r="W3326">
            <v>3946</v>
          </cell>
        </row>
        <row r="3327">
          <cell r="B3327" t="str">
            <v>B05-18539-00000</v>
          </cell>
          <cell r="C3327" t="str">
            <v>DOTACION DE MATERIALES PARA EMPEDRADO DE CALLES</v>
          </cell>
          <cell r="D3327" t="str">
            <v>SAN  PEDRO II</v>
          </cell>
          <cell r="E3327">
            <v>8</v>
          </cell>
          <cell r="F3327" t="str">
            <v>DISTRITO - 8</v>
          </cell>
          <cell r="G3327" t="str">
            <v>RI-08</v>
          </cell>
          <cell r="H3327">
            <v>30331</v>
          </cell>
          <cell r="I3327">
            <v>28855</v>
          </cell>
          <cell r="J3327">
            <v>1476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2</v>
          </cell>
          <cell r="R3327" t="str">
            <v>OBRAS Y MEDIO AMBIENTE</v>
          </cell>
          <cell r="S3327">
            <v>18</v>
          </cell>
          <cell r="T3327" t="str">
            <v>CONSTRUCCION Y MANTENIMIENTO DE CAMINOS VECINALES</v>
          </cell>
          <cell r="U3327">
            <v>1</v>
          </cell>
          <cell r="V3327" t="str">
            <v>NUEVOS - 2008</v>
          </cell>
          <cell r="W3327">
            <v>3947</v>
          </cell>
        </row>
        <row r="3328">
          <cell r="B3328" t="str">
            <v>B05-18277-00000</v>
          </cell>
          <cell r="C3328" t="str">
            <v>CONSTRUCCION CORDONES DE ACERA EN LAS CALLES 1 Y 2 MAS CONTORNO PLAZA</v>
          </cell>
          <cell r="D3328" t="str">
            <v>SAN CARLOS PARCOPATA</v>
          </cell>
          <cell r="E3328">
            <v>8</v>
          </cell>
          <cell r="F3328" t="str">
            <v>DISTRITO - 8</v>
          </cell>
          <cell r="G3328" t="str">
            <v>RI-08</v>
          </cell>
          <cell r="H3328">
            <v>26076</v>
          </cell>
          <cell r="I3328">
            <v>26076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2</v>
          </cell>
          <cell r="R3328" t="str">
            <v>OBRAS Y MEDIO AMBIENTE</v>
          </cell>
          <cell r="S3328">
            <v>18</v>
          </cell>
          <cell r="T3328" t="str">
            <v>CONSTRUCCION Y MANTENIMIENTO DE CAMINOS VECINALES</v>
          </cell>
          <cell r="U3328">
            <v>1</v>
          </cell>
          <cell r="V3328" t="str">
            <v>NUEVOS - 2008</v>
          </cell>
          <cell r="W3328">
            <v>3948</v>
          </cell>
        </row>
        <row r="3329">
          <cell r="B3329" t="str">
            <v>B05-18680-00000</v>
          </cell>
          <cell r="C3329" t="str">
            <v>DOTACION DE LUMINARIAS</v>
          </cell>
          <cell r="D3329" t="str">
            <v>SAN CARLOS PARCOPATA</v>
          </cell>
          <cell r="E3329">
            <v>8</v>
          </cell>
          <cell r="F3329" t="str">
            <v>DISTRITO - 8</v>
          </cell>
          <cell r="G3329" t="str">
            <v>RI-08</v>
          </cell>
          <cell r="H3329">
            <v>10000</v>
          </cell>
          <cell r="I3329">
            <v>0</v>
          </cell>
          <cell r="J3329">
            <v>10000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2</v>
          </cell>
          <cell r="R3329" t="str">
            <v>OBRAS Y MEDIO AMBIENTE</v>
          </cell>
          <cell r="S3329">
            <v>17</v>
          </cell>
          <cell r="T3329" t="str">
            <v>ALUMBRADO PUBLICO</v>
          </cell>
          <cell r="U3329">
            <v>1</v>
          </cell>
          <cell r="V3329" t="str">
            <v>NUEVOS - 2008</v>
          </cell>
          <cell r="W3329">
            <v>3949</v>
          </cell>
        </row>
        <row r="3330">
          <cell r="B3330" t="str">
            <v>B05-18768-00000</v>
          </cell>
          <cell r="C3330" t="str">
            <v>DOTACION DE MATERIALES DE CONSTRUCCION PARA CORDONES Y PISO DE ACERA  EN AREA DE EQUIPAMIENTO</v>
          </cell>
          <cell r="D3330" t="str">
            <v>SAN FRANCISCO</v>
          </cell>
          <cell r="E3330">
            <v>8</v>
          </cell>
          <cell r="F3330" t="str">
            <v>DISTRITO - 8</v>
          </cell>
          <cell r="G3330" t="str">
            <v>RI-08</v>
          </cell>
          <cell r="H3330">
            <v>20000</v>
          </cell>
          <cell r="I3330">
            <v>0</v>
          </cell>
          <cell r="J3330">
            <v>20000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2</v>
          </cell>
          <cell r="R3330" t="str">
            <v>OBRAS Y MEDIO AMBIENTE</v>
          </cell>
          <cell r="S3330">
            <v>18</v>
          </cell>
          <cell r="T3330" t="str">
            <v>CONSTRUCCION Y MANTENIMIENTO DE CAMINOS VECINALES</v>
          </cell>
          <cell r="U3330">
            <v>1</v>
          </cell>
          <cell r="V3330" t="str">
            <v>NUEVOS - 2008</v>
          </cell>
          <cell r="W3330">
            <v>3950</v>
          </cell>
        </row>
        <row r="3331">
          <cell r="B3331" t="str">
            <v>B05-18254-00000</v>
          </cell>
          <cell r="C3331" t="str">
            <v>CONSTRUCCION CENTRO PRODUCTIVO ARTESANAL  (FASE II)</v>
          </cell>
          <cell r="D3331" t="str">
            <v>SAN FRANCSCO II</v>
          </cell>
          <cell r="E3331">
            <v>8</v>
          </cell>
          <cell r="F3331" t="str">
            <v>DISTRITO - 8</v>
          </cell>
          <cell r="G3331" t="str">
            <v>RI-08</v>
          </cell>
          <cell r="H3331">
            <v>56631</v>
          </cell>
          <cell r="I3331">
            <v>35576</v>
          </cell>
          <cell r="J3331">
            <v>21055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2</v>
          </cell>
          <cell r="R3331" t="str">
            <v>OBRAS Y MEDIO AMBIENTE</v>
          </cell>
          <cell r="S3331">
            <v>12</v>
          </cell>
          <cell r="T3331" t="str">
            <v>INFRAESTRUCTURA URBANA Y RURAL</v>
          </cell>
          <cell r="U3331">
            <v>1</v>
          </cell>
          <cell r="V3331" t="str">
            <v>NUEVOS - 2008</v>
          </cell>
          <cell r="W3331">
            <v>3951</v>
          </cell>
        </row>
        <row r="3332">
          <cell r="B3332" t="str">
            <v>B05-18681-00000</v>
          </cell>
          <cell r="C3332" t="str">
            <v>DOTACION DE LUMINARIAS</v>
          </cell>
          <cell r="D3332" t="str">
            <v>SAN JOSE</v>
          </cell>
          <cell r="E3332">
            <v>8</v>
          </cell>
          <cell r="F3332" t="str">
            <v>DISTRITO - 8</v>
          </cell>
          <cell r="G3332" t="str">
            <v>RI-08</v>
          </cell>
          <cell r="H3332">
            <v>10000</v>
          </cell>
          <cell r="I3332">
            <v>0</v>
          </cell>
          <cell r="J3332">
            <v>10000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2</v>
          </cell>
          <cell r="R3332" t="str">
            <v>OBRAS Y MEDIO AMBIENTE</v>
          </cell>
          <cell r="S3332">
            <v>17</v>
          </cell>
          <cell r="T3332" t="str">
            <v>ALUMBRADO PUBLICO</v>
          </cell>
          <cell r="U3332">
            <v>1</v>
          </cell>
          <cell r="V3332" t="str">
            <v>NUEVOS - 2008</v>
          </cell>
          <cell r="W3332">
            <v>3952</v>
          </cell>
        </row>
        <row r="3333">
          <cell r="B3333" t="str">
            <v>B05-18272-00000</v>
          </cell>
          <cell r="C3333" t="str">
            <v>CONSTRUCCION CORDONES DE ACERA CALLE 1 AL  6</v>
          </cell>
          <cell r="D3333" t="str">
            <v>SAN LORENZO</v>
          </cell>
          <cell r="E3333">
            <v>8</v>
          </cell>
          <cell r="F3333" t="str">
            <v>DISTRITO - 8</v>
          </cell>
          <cell r="G3333" t="str">
            <v>RI-08</v>
          </cell>
          <cell r="H3333">
            <v>40776</v>
          </cell>
          <cell r="I3333">
            <v>35576</v>
          </cell>
          <cell r="J3333">
            <v>5200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2</v>
          </cell>
          <cell r="R3333" t="str">
            <v>OBRAS Y MEDIO AMBIENTE</v>
          </cell>
          <cell r="S3333">
            <v>18</v>
          </cell>
          <cell r="T3333" t="str">
            <v>CONSTRUCCION Y MANTENIMIENTO DE CAMINOS VECINALES</v>
          </cell>
          <cell r="U3333">
            <v>1</v>
          </cell>
          <cell r="V3333" t="str">
            <v>NUEVOS - 2008</v>
          </cell>
          <cell r="W3333">
            <v>3953</v>
          </cell>
        </row>
        <row r="3334">
          <cell r="B3334" t="str">
            <v>B05-19237-00000</v>
          </cell>
          <cell r="C3334" t="str">
            <v>ENLOSETADO DE LA CALLE  SAN MIGUEL</v>
          </cell>
          <cell r="D3334" t="str">
            <v>SAN MIGUEL  -  SENKATA</v>
          </cell>
          <cell r="E3334">
            <v>8</v>
          </cell>
          <cell r="F3334" t="str">
            <v>DISTRITO - 8</v>
          </cell>
          <cell r="G3334" t="str">
            <v>RI-08</v>
          </cell>
          <cell r="H3334">
            <v>53786</v>
          </cell>
          <cell r="I3334">
            <v>48202</v>
          </cell>
          <cell r="J3334">
            <v>584</v>
          </cell>
          <cell r="K3334">
            <v>5000</v>
          </cell>
          <cell r="L3334">
            <v>0</v>
          </cell>
          <cell r="M3334">
            <v>0</v>
          </cell>
          <cell r="N3334">
            <v>5000</v>
          </cell>
          <cell r="O3334">
            <v>0</v>
          </cell>
          <cell r="P3334">
            <v>0</v>
          </cell>
          <cell r="Q3334">
            <v>2</v>
          </cell>
          <cell r="R3334" t="str">
            <v>OBRAS Y MEDIO AMBIENTE</v>
          </cell>
          <cell r="S3334">
            <v>18</v>
          </cell>
          <cell r="T3334" t="str">
            <v>CONSTRUCCION Y MANTENIMIENTO DE CAMINOS VECINALES</v>
          </cell>
          <cell r="U3334">
            <v>1</v>
          </cell>
          <cell r="V3334" t="str">
            <v>NUEVOS - 2008</v>
          </cell>
          <cell r="W3334">
            <v>3954</v>
          </cell>
        </row>
        <row r="3335">
          <cell r="B3335" t="str">
            <v>B05-18456-00000</v>
          </cell>
          <cell r="C3335" t="str">
            <v>CONSTRUCCION PISO DE ACERA CALLES HUELLAS, SAN JUAN, TOCORPATI, SAN JORGE,ANCOHUMA.</v>
          </cell>
          <cell r="D3335" t="str">
            <v>SAN PEDRO "A"</v>
          </cell>
          <cell r="E3335">
            <v>8</v>
          </cell>
          <cell r="F3335" t="str">
            <v>DISTRITO - 8</v>
          </cell>
          <cell r="G3335" t="str">
            <v>RI-08</v>
          </cell>
          <cell r="H3335">
            <v>60789</v>
          </cell>
          <cell r="I3335">
            <v>53955</v>
          </cell>
          <cell r="J3335">
            <v>6834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2</v>
          </cell>
          <cell r="R3335" t="str">
            <v>OBRAS Y MEDIO AMBIENTE</v>
          </cell>
          <cell r="S3335">
            <v>18</v>
          </cell>
          <cell r="T3335" t="str">
            <v>CONSTRUCCION Y MANTENIMIENTO DE CAMINOS VECINALES</v>
          </cell>
          <cell r="U3335">
            <v>1</v>
          </cell>
          <cell r="V3335" t="str">
            <v>NUEVOS - 2008</v>
          </cell>
          <cell r="W3335">
            <v>3955</v>
          </cell>
        </row>
        <row r="3336">
          <cell r="B3336" t="str">
            <v>B05-18235-00000</v>
          </cell>
          <cell r="C3336" t="str">
            <v>CONSTRUCCION CENTRO CULTURAL (COMPLEMENTO)</v>
          </cell>
          <cell r="D3336" t="str">
            <v>SAN PEDRO, SAN PABLO Y ANEXO SAN PABLO</v>
          </cell>
          <cell r="E3336">
            <v>8</v>
          </cell>
          <cell r="F3336" t="str">
            <v>DISTRITO - 8</v>
          </cell>
          <cell r="G3336" t="str">
            <v>RI-08</v>
          </cell>
          <cell r="H3336">
            <v>94439</v>
          </cell>
          <cell r="I3336">
            <v>86036</v>
          </cell>
          <cell r="J3336">
            <v>8403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2</v>
          </cell>
          <cell r="R3336" t="str">
            <v>OBRAS Y MEDIO AMBIENTE</v>
          </cell>
          <cell r="S3336">
            <v>12</v>
          </cell>
          <cell r="T3336" t="str">
            <v>INFRAESTRUCTURA URBANA Y RURAL</v>
          </cell>
          <cell r="U3336">
            <v>1</v>
          </cell>
          <cell r="V3336" t="str">
            <v>NUEVOS - 2008</v>
          </cell>
          <cell r="W3336">
            <v>3956</v>
          </cell>
        </row>
        <row r="3337">
          <cell r="B3337" t="str">
            <v>B05-18714-00000</v>
          </cell>
          <cell r="C3337" t="str">
            <v>DOTACION DE LUMINARIAS PARA ALUMBRADO PUBLICO</v>
          </cell>
          <cell r="D3337" t="str">
            <v>SAN SEBASTIAN  SECTOR 1</v>
          </cell>
          <cell r="E3337">
            <v>8</v>
          </cell>
          <cell r="F3337" t="str">
            <v>DISTRITO - 8</v>
          </cell>
          <cell r="G3337" t="str">
            <v>RI-08</v>
          </cell>
          <cell r="H3337">
            <v>10000</v>
          </cell>
          <cell r="I3337">
            <v>0</v>
          </cell>
          <cell r="J3337">
            <v>10000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2</v>
          </cell>
          <cell r="R3337" t="str">
            <v>OBRAS Y MEDIO AMBIENTE</v>
          </cell>
          <cell r="S3337">
            <v>17</v>
          </cell>
          <cell r="T3337" t="str">
            <v>ALUMBRADO PUBLICO</v>
          </cell>
          <cell r="U3337">
            <v>1</v>
          </cell>
          <cell r="V3337" t="str">
            <v>NUEVOS - 2008</v>
          </cell>
          <cell r="W3337">
            <v>3957</v>
          </cell>
        </row>
        <row r="3338">
          <cell r="B3338" t="str">
            <v>B05-18134-00000</v>
          </cell>
          <cell r="C3338" t="str">
            <v xml:space="preserve">COMPRA DE LUMINARIAS </v>
          </cell>
          <cell r="D3338" t="str">
            <v>SAN SEBASTIAN  SECTOR 2</v>
          </cell>
          <cell r="E3338">
            <v>8</v>
          </cell>
          <cell r="F3338" t="str">
            <v>DISTRITO - 8</v>
          </cell>
          <cell r="G3338" t="str">
            <v>RI-08</v>
          </cell>
          <cell r="H3338">
            <v>23000</v>
          </cell>
          <cell r="I3338">
            <v>23000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2</v>
          </cell>
          <cell r="R3338" t="str">
            <v>OBRAS Y MEDIO AMBIENTE</v>
          </cell>
          <cell r="S3338">
            <v>17</v>
          </cell>
          <cell r="T3338" t="str">
            <v>ALUMBRADO PUBLICO</v>
          </cell>
          <cell r="U3338">
            <v>1</v>
          </cell>
          <cell r="V3338" t="str">
            <v>NUEVOS - 2008</v>
          </cell>
          <cell r="W3338">
            <v>3958</v>
          </cell>
        </row>
        <row r="3339">
          <cell r="B3339" t="str">
            <v>B05-18242-00000</v>
          </cell>
          <cell r="C3339" t="str">
            <v>CONSTRUCCION CENTRO CULTURAL FASE II</v>
          </cell>
          <cell r="D3339" t="str">
            <v>SAN SEBASTIAN  SECTOR 2</v>
          </cell>
          <cell r="E3339">
            <v>8</v>
          </cell>
          <cell r="F3339" t="str">
            <v>DISTRITO - 8</v>
          </cell>
          <cell r="G3339" t="str">
            <v>RI-08</v>
          </cell>
          <cell r="H3339">
            <v>56026</v>
          </cell>
          <cell r="I3339">
            <v>55388</v>
          </cell>
          <cell r="J3339">
            <v>638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2</v>
          </cell>
          <cell r="R3339" t="str">
            <v>OBRAS Y MEDIO AMBIENTE</v>
          </cell>
          <cell r="S3339">
            <v>12</v>
          </cell>
          <cell r="T3339" t="str">
            <v>INFRAESTRUCTURA URBANA Y RURAL</v>
          </cell>
          <cell r="U3339">
            <v>1</v>
          </cell>
          <cell r="V3339" t="str">
            <v>NUEVOS - 2008</v>
          </cell>
          <cell r="W3339">
            <v>3959</v>
          </cell>
        </row>
        <row r="3340">
          <cell r="B3340" t="str">
            <v>B05-18264-00000</v>
          </cell>
          <cell r="C3340" t="str">
            <v>CONSTRUCCION CORDONES DE ACERA</v>
          </cell>
          <cell r="D3340" t="str">
            <v>SAN SEBASTIAN  SECTOR 2</v>
          </cell>
          <cell r="E3340">
            <v>8</v>
          </cell>
          <cell r="F3340" t="str">
            <v>DISTRITO - 8</v>
          </cell>
          <cell r="G3340" t="str">
            <v>RI-08</v>
          </cell>
          <cell r="H3340">
            <v>10000</v>
          </cell>
          <cell r="I3340">
            <v>10000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2</v>
          </cell>
          <cell r="R3340" t="str">
            <v>OBRAS Y MEDIO AMBIENTE</v>
          </cell>
          <cell r="S3340">
            <v>18</v>
          </cell>
          <cell r="T3340" t="str">
            <v>CONSTRUCCION Y MANTENIMIENTO DE CAMINOS VECINALES</v>
          </cell>
          <cell r="U3340">
            <v>1</v>
          </cell>
          <cell r="V3340" t="str">
            <v>NUEVOS - 2008</v>
          </cell>
          <cell r="W3340">
            <v>3960</v>
          </cell>
        </row>
        <row r="3341">
          <cell r="B3341" t="str">
            <v>B05-18359-00000</v>
          </cell>
          <cell r="C3341" t="str">
            <v>CONSTRUCCION DE CORDONES DE ACERA (COMPLEMENTACIÓN)</v>
          </cell>
          <cell r="D3341" t="str">
            <v>SAN SEBASTIAN SECTOR 1</v>
          </cell>
          <cell r="E3341">
            <v>8</v>
          </cell>
          <cell r="F3341" t="str">
            <v>DISTRITO - 8</v>
          </cell>
          <cell r="G3341" t="str">
            <v>RI-08</v>
          </cell>
          <cell r="H3341">
            <v>40576</v>
          </cell>
          <cell r="I3341">
            <v>35576</v>
          </cell>
          <cell r="J3341">
            <v>5000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2</v>
          </cell>
          <cell r="R3341" t="str">
            <v>OBRAS Y MEDIO AMBIENTE</v>
          </cell>
          <cell r="S3341">
            <v>18</v>
          </cell>
          <cell r="T3341" t="str">
            <v>CONSTRUCCION Y MANTENIMIENTO DE CAMINOS VECINALES</v>
          </cell>
          <cell r="U3341">
            <v>1</v>
          </cell>
          <cell r="V3341" t="str">
            <v>NUEVOS - 2008</v>
          </cell>
          <cell r="W3341">
            <v>3961</v>
          </cell>
        </row>
        <row r="3342">
          <cell r="B3342" t="str">
            <v>B05-18858-00000</v>
          </cell>
          <cell r="C3342" t="str">
            <v>DOTACION DE MATERIALES PARA CONSTRUCCION DE CORDONES DE ACERA MANZANOS A,B,C,D</v>
          </cell>
          <cell r="D3342" t="str">
            <v>SAN SIMON  PAMPA GRANDE</v>
          </cell>
          <cell r="E3342">
            <v>8</v>
          </cell>
          <cell r="F3342" t="str">
            <v>DISTRITO - 8</v>
          </cell>
          <cell r="G3342" t="str">
            <v>RI-08</v>
          </cell>
          <cell r="H3342">
            <v>29576</v>
          </cell>
          <cell r="I3342">
            <v>29576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2</v>
          </cell>
          <cell r="R3342" t="str">
            <v>OBRAS Y MEDIO AMBIENTE</v>
          </cell>
          <cell r="S3342">
            <v>18</v>
          </cell>
          <cell r="T3342" t="str">
            <v>CONSTRUCCION Y MANTENIMIENTO DE CAMINOS VECINALES</v>
          </cell>
          <cell r="U3342">
            <v>1</v>
          </cell>
          <cell r="V3342" t="str">
            <v>NUEVOS - 2008</v>
          </cell>
          <cell r="W3342">
            <v>3962</v>
          </cell>
        </row>
        <row r="3343">
          <cell r="B3343" t="str">
            <v>B05-18428-00000</v>
          </cell>
          <cell r="C3343" t="str">
            <v>CONSTRUCCION MODULO POLICIAL FASE II</v>
          </cell>
          <cell r="D3343" t="str">
            <v xml:space="preserve">SENKATA 79 Y ANEXO </v>
          </cell>
          <cell r="E3343">
            <v>8</v>
          </cell>
          <cell r="F3343" t="str">
            <v>DISTRITO - 8</v>
          </cell>
          <cell r="G3343" t="str">
            <v>RI-08</v>
          </cell>
          <cell r="H3343">
            <v>40000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40000</v>
          </cell>
          <cell r="P3343">
            <v>0</v>
          </cell>
          <cell r="Q3343">
            <v>2</v>
          </cell>
          <cell r="R3343" t="str">
            <v>OBRAS Y MEDIO AMBIENTE</v>
          </cell>
          <cell r="S3343">
            <v>6</v>
          </cell>
          <cell r="T3343" t="str">
            <v>SERVICIOS DE SEGURIDAD CIUDADANA</v>
          </cell>
          <cell r="U3343">
            <v>1</v>
          </cell>
          <cell r="V3343" t="str">
            <v>NUEVOS - 2008</v>
          </cell>
          <cell r="W3343">
            <v>3963</v>
          </cell>
        </row>
        <row r="3344">
          <cell r="B3344" t="str">
            <v>B05-18566-00000</v>
          </cell>
          <cell r="C3344" t="str">
            <v>DOTACION DE CEMENTO PARA CONST. PISO DE ACERA</v>
          </cell>
          <cell r="D3344" t="str">
            <v xml:space="preserve">SENKATA 79 Y ANEXO </v>
          </cell>
          <cell r="E3344">
            <v>8</v>
          </cell>
          <cell r="F3344" t="str">
            <v>DISTRITO - 8</v>
          </cell>
          <cell r="G3344" t="str">
            <v>RI-08</v>
          </cell>
          <cell r="H3344">
            <v>150400</v>
          </cell>
          <cell r="I3344">
            <v>150400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2</v>
          </cell>
          <cell r="R3344" t="str">
            <v>OBRAS Y MEDIO AMBIENTE</v>
          </cell>
          <cell r="S3344">
            <v>18</v>
          </cell>
          <cell r="T3344" t="str">
            <v>CONSTRUCCION Y MANTENIMIENTO DE CAMINOS VECINALES</v>
          </cell>
          <cell r="U3344">
            <v>1</v>
          </cell>
          <cell r="V3344" t="str">
            <v>NUEVOS - 2008</v>
          </cell>
          <cell r="W3344">
            <v>3964</v>
          </cell>
        </row>
        <row r="3345">
          <cell r="B3345" t="str">
            <v>B05-18595-00000</v>
          </cell>
          <cell r="C3345" t="str">
            <v>DOTACION DE CEMENTO PARA PISOS DE ACERA ANEXO SENKATA 79</v>
          </cell>
          <cell r="D3345" t="str">
            <v xml:space="preserve">SENKATA 79 Y ANEXO </v>
          </cell>
          <cell r="E3345">
            <v>8</v>
          </cell>
          <cell r="F3345" t="str">
            <v>DISTRITO - 8</v>
          </cell>
          <cell r="G3345" t="str">
            <v>RI-08</v>
          </cell>
          <cell r="H3345">
            <v>18001</v>
          </cell>
          <cell r="I3345">
            <v>18001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2</v>
          </cell>
          <cell r="R3345" t="str">
            <v>OBRAS Y MEDIO AMBIENTE</v>
          </cell>
          <cell r="S3345">
            <v>18</v>
          </cell>
          <cell r="T3345" t="str">
            <v>CONSTRUCCION Y MANTENIMIENTO DE CAMINOS VECINALES</v>
          </cell>
          <cell r="U3345">
            <v>1</v>
          </cell>
          <cell r="V3345" t="str">
            <v>NUEVOS - 2008</v>
          </cell>
          <cell r="W3345">
            <v>3965</v>
          </cell>
        </row>
        <row r="3346">
          <cell r="B3346" t="str">
            <v>B05-18761-00000</v>
          </cell>
          <cell r="C3346" t="str">
            <v>DOTACION DE MATERIALES DE CONSTRUCCION PARA CORDONES DE ACERA AREA DE EQUIPAMIENTO SENKATA 79 (CONCLUSION)</v>
          </cell>
          <cell r="D3346" t="str">
            <v xml:space="preserve">SENKATA 79 Y ANEXO </v>
          </cell>
          <cell r="E3346">
            <v>8</v>
          </cell>
          <cell r="F3346" t="str">
            <v>DISTRITO - 8</v>
          </cell>
          <cell r="G3346" t="str">
            <v>RI-08</v>
          </cell>
          <cell r="H3346">
            <v>16934</v>
          </cell>
          <cell r="I3346">
            <v>16934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2</v>
          </cell>
          <cell r="R3346" t="str">
            <v>OBRAS Y MEDIO AMBIENTE</v>
          </cell>
          <cell r="S3346">
            <v>18</v>
          </cell>
          <cell r="T3346" t="str">
            <v>CONSTRUCCION Y MANTENIMIENTO DE CAMINOS VECINALES</v>
          </cell>
          <cell r="U3346">
            <v>1</v>
          </cell>
          <cell r="V3346" t="str">
            <v>NUEVOS - 2008</v>
          </cell>
          <cell r="W3346">
            <v>3966</v>
          </cell>
        </row>
        <row r="3347">
          <cell r="B3347" t="str">
            <v>B05-19157-00000</v>
          </cell>
          <cell r="C3347" t="str">
            <v>ENLOSETADO CALLE MERCEDARIO</v>
          </cell>
          <cell r="D3347" t="str">
            <v xml:space="preserve">SENKATA 79 Y ANEXO </v>
          </cell>
          <cell r="E3347">
            <v>8</v>
          </cell>
          <cell r="F3347" t="str">
            <v>DISTRITO - 8</v>
          </cell>
          <cell r="G3347" t="str">
            <v>RI-08</v>
          </cell>
          <cell r="H3347">
            <v>39656</v>
          </cell>
          <cell r="I3347">
            <v>0</v>
          </cell>
          <cell r="J3347">
            <v>0</v>
          </cell>
          <cell r="K3347">
            <v>39656</v>
          </cell>
          <cell r="L3347">
            <v>0</v>
          </cell>
          <cell r="M3347">
            <v>0</v>
          </cell>
          <cell r="N3347">
            <v>39656</v>
          </cell>
          <cell r="O3347">
            <v>0</v>
          </cell>
          <cell r="P3347">
            <v>0</v>
          </cell>
          <cell r="Q3347">
            <v>2</v>
          </cell>
          <cell r="R3347" t="str">
            <v>OBRAS Y MEDIO AMBIENTE</v>
          </cell>
          <cell r="S3347">
            <v>18</v>
          </cell>
          <cell r="T3347" t="str">
            <v>CONSTRUCCION Y MANTENIMIENTO DE CAMINOS VECINALES</v>
          </cell>
          <cell r="U3347">
            <v>1</v>
          </cell>
          <cell r="V3347" t="str">
            <v>NUEVOS - 2008</v>
          </cell>
          <cell r="W3347">
            <v>3967</v>
          </cell>
        </row>
        <row r="3348">
          <cell r="B3348" t="str">
            <v>B05-19277-00000</v>
          </cell>
          <cell r="C3348" t="str">
            <v>ENMALLADO Y CONSTRUCCION DE GRADERIAS EN CANCHA SENKATA 79 (FASE I)</v>
          </cell>
          <cell r="D3348" t="str">
            <v xml:space="preserve">SENKATA 79 Y ANEXO </v>
          </cell>
          <cell r="E3348">
            <v>8</v>
          </cell>
          <cell r="F3348" t="str">
            <v>DISTRITO - 8</v>
          </cell>
          <cell r="G3348" t="str">
            <v>RI-08</v>
          </cell>
          <cell r="H3348">
            <v>52900</v>
          </cell>
          <cell r="I3348">
            <v>52900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2</v>
          </cell>
          <cell r="R3348" t="str">
            <v>OBRAS Y MEDIO AMBIENTE</v>
          </cell>
          <cell r="S3348">
            <v>12</v>
          </cell>
          <cell r="T3348" t="str">
            <v>INFRAESTRUCTURA URBANA Y RURAL</v>
          </cell>
          <cell r="U3348">
            <v>1</v>
          </cell>
          <cell r="V3348" t="str">
            <v>NUEVOS - 2008</v>
          </cell>
          <cell r="W3348">
            <v>3968</v>
          </cell>
        </row>
        <row r="3349">
          <cell r="B3349" t="str">
            <v>B05-18575-00000</v>
          </cell>
          <cell r="C3349" t="str">
            <v>DOTACION DE CEMENTO PARA CONSTRUCCION DE CORDONES Y PISO DE ACERA (COMPLEMENTACIÓN)</v>
          </cell>
          <cell r="D3349" t="str">
            <v>TARAPACA  SECTOR  "D"</v>
          </cell>
          <cell r="E3349">
            <v>8</v>
          </cell>
          <cell r="F3349" t="str">
            <v>DISTRITO - 8</v>
          </cell>
          <cell r="G3349" t="str">
            <v>RI-08</v>
          </cell>
          <cell r="H3349">
            <v>42524</v>
          </cell>
          <cell r="I3349">
            <v>39309</v>
          </cell>
          <cell r="J3349">
            <v>3215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2</v>
          </cell>
          <cell r="R3349" t="str">
            <v>OBRAS Y MEDIO AMBIENTE</v>
          </cell>
          <cell r="S3349">
            <v>18</v>
          </cell>
          <cell r="T3349" t="str">
            <v>CONSTRUCCION Y MANTENIMIENTO DE CAMINOS VECINALES</v>
          </cell>
          <cell r="U3349">
            <v>1</v>
          </cell>
          <cell r="V3349" t="str">
            <v>NUEVOS - 2008</v>
          </cell>
          <cell r="W3349">
            <v>3969</v>
          </cell>
        </row>
        <row r="3350">
          <cell r="B3350" t="str">
            <v>B05-18576-00000</v>
          </cell>
          <cell r="C3350" t="str">
            <v>DOTACION DE CEMENTO PARA CONSTRUCCION DE CORDONES Y PISO DE ACERA (COMPLEMENTACIÓN)</v>
          </cell>
          <cell r="D3350" t="str">
            <v>TARAPACA  SECTOR  B</v>
          </cell>
          <cell r="E3350">
            <v>8</v>
          </cell>
          <cell r="F3350" t="str">
            <v>DISTRITO - 8</v>
          </cell>
          <cell r="G3350" t="str">
            <v>RI-08</v>
          </cell>
          <cell r="H3350">
            <v>42524</v>
          </cell>
          <cell r="I3350">
            <v>39309</v>
          </cell>
          <cell r="J3350">
            <v>3215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2</v>
          </cell>
          <cell r="R3350" t="str">
            <v>OBRAS Y MEDIO AMBIENTE</v>
          </cell>
          <cell r="S3350">
            <v>18</v>
          </cell>
          <cell r="T3350" t="str">
            <v>CONSTRUCCION Y MANTENIMIENTO DE CAMINOS VECINALES</v>
          </cell>
          <cell r="U3350">
            <v>1</v>
          </cell>
          <cell r="V3350" t="str">
            <v>NUEVOS - 2008</v>
          </cell>
          <cell r="W3350">
            <v>3970</v>
          </cell>
        </row>
        <row r="3351">
          <cell r="B3351" t="str">
            <v>B05-18248-00000</v>
          </cell>
          <cell r="C3351" t="str">
            <v>CONSTRUCCION CENTRO DE SALUD</v>
          </cell>
          <cell r="D3351" t="str">
            <v>TARAPACA "D"</v>
          </cell>
          <cell r="E3351">
            <v>8</v>
          </cell>
          <cell r="F3351" t="str">
            <v>DISTRITO - 8</v>
          </cell>
          <cell r="G3351" t="str">
            <v>RI-08</v>
          </cell>
          <cell r="H3351">
            <v>100000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100000</v>
          </cell>
          <cell r="P3351">
            <v>0</v>
          </cell>
          <cell r="Q3351">
            <v>1</v>
          </cell>
          <cell r="R3351" t="str">
            <v>PROTECCION SOCIAL</v>
          </cell>
          <cell r="S3351">
            <v>2</v>
          </cell>
          <cell r="T3351" t="str">
            <v>SERVICIO DE SALUD</v>
          </cell>
          <cell r="U3351">
            <v>1</v>
          </cell>
          <cell r="V3351" t="str">
            <v>NUEVOS - 2008</v>
          </cell>
          <cell r="W3351">
            <v>3971</v>
          </cell>
        </row>
        <row r="3352">
          <cell r="B3352" t="str">
            <v>B05-18987-00000</v>
          </cell>
          <cell r="C3352" t="str">
            <v>DOTACION MATERIALES PARA CONSTRUCCION CENTRO INTEGRADO (FASE II)</v>
          </cell>
          <cell r="D3352" t="str">
            <v>TARAPACA JUNTUHUMA SECTOR "A"</v>
          </cell>
          <cell r="E3352">
            <v>8</v>
          </cell>
          <cell r="F3352" t="str">
            <v>DISTRITO - 8</v>
          </cell>
          <cell r="G3352" t="str">
            <v>RI-08</v>
          </cell>
          <cell r="H3352">
            <v>52375</v>
          </cell>
          <cell r="I3352">
            <v>35576</v>
          </cell>
          <cell r="J3352">
            <v>16799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2</v>
          </cell>
          <cell r="R3352" t="str">
            <v>OBRAS Y MEDIO AMBIENTE</v>
          </cell>
          <cell r="S3352">
            <v>12</v>
          </cell>
          <cell r="T3352" t="str">
            <v>INFRAESTRUCTURA URBANA Y RURAL</v>
          </cell>
          <cell r="U3352">
            <v>1</v>
          </cell>
          <cell r="V3352" t="str">
            <v>NUEVOS - 2008</v>
          </cell>
          <cell r="W3352">
            <v>3972</v>
          </cell>
        </row>
        <row r="3353">
          <cell r="B3353" t="str">
            <v>B05-19003-00000</v>
          </cell>
          <cell r="C3353" t="str">
            <v>DOTACION PUERTA DE GARAJE U.E  24 DE JULIO CHIJIMARCA</v>
          </cell>
          <cell r="D3353" t="str">
            <v>U.E  24 DE JULIO CHIJIMARCA</v>
          </cell>
          <cell r="E3353">
            <v>8</v>
          </cell>
          <cell r="F3353" t="str">
            <v>DISTRITO - 8</v>
          </cell>
          <cell r="G3353" t="str">
            <v>RI-08</v>
          </cell>
          <cell r="H3353">
            <v>5000</v>
          </cell>
          <cell r="I3353">
            <v>0</v>
          </cell>
          <cell r="J3353">
            <v>5000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1</v>
          </cell>
          <cell r="R3353" t="str">
            <v>PROTECCION SOCIAL</v>
          </cell>
          <cell r="S3353">
            <v>1</v>
          </cell>
          <cell r="T3353" t="str">
            <v>SERVICIO DE EDUCACION</v>
          </cell>
          <cell r="U3353">
            <v>1</v>
          </cell>
          <cell r="V3353" t="str">
            <v>NUEVOS - 2008</v>
          </cell>
          <cell r="W3353">
            <v>3973</v>
          </cell>
        </row>
        <row r="3354">
          <cell r="B3354" t="str">
            <v>B05-19452-00000</v>
          </cell>
          <cell r="C3354" t="str">
            <v>VACIADO PATIO U.E. 25 DE JULIO</v>
          </cell>
          <cell r="D3354" t="str">
            <v>U.E. 25 DE JULIO</v>
          </cell>
          <cell r="E3354">
            <v>8</v>
          </cell>
          <cell r="F3354" t="str">
            <v>DISTRITO - 8</v>
          </cell>
          <cell r="G3354" t="str">
            <v>RI-08</v>
          </cell>
          <cell r="H3354">
            <v>60000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60000</v>
          </cell>
          <cell r="P3354">
            <v>0</v>
          </cell>
          <cell r="Q3354">
            <v>1</v>
          </cell>
          <cell r="R3354" t="str">
            <v>PROTECCION SOCIAL</v>
          </cell>
          <cell r="S3354">
            <v>1</v>
          </cell>
          <cell r="T3354" t="str">
            <v>SERVICIO DE EDUCACION</v>
          </cell>
          <cell r="U3354">
            <v>1</v>
          </cell>
          <cell r="V3354" t="str">
            <v>NUEVOS - 2008</v>
          </cell>
          <cell r="W3354">
            <v>3974</v>
          </cell>
        </row>
        <row r="3355">
          <cell r="B3355" t="str">
            <v>B05-18281-00000</v>
          </cell>
          <cell r="C3355" t="str">
            <v>CONSTRUCCION CORDONES Y  PISO DE ACERA</v>
          </cell>
          <cell r="D3355" t="str">
            <v>UNIFICADA 23 DE ENERO</v>
          </cell>
          <cell r="E3355">
            <v>8</v>
          </cell>
          <cell r="F3355" t="str">
            <v>DISTRITO - 8</v>
          </cell>
          <cell r="G3355" t="str">
            <v>RI-08</v>
          </cell>
          <cell r="H3355">
            <v>28021</v>
          </cell>
          <cell r="I3355">
            <v>27076</v>
          </cell>
          <cell r="J3355">
            <v>945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2</v>
          </cell>
          <cell r="R3355" t="str">
            <v>OBRAS Y MEDIO AMBIENTE</v>
          </cell>
          <cell r="S3355">
            <v>18</v>
          </cell>
          <cell r="T3355" t="str">
            <v>CONSTRUCCION Y MANTENIMIENTO DE CAMINOS VECINALES</v>
          </cell>
          <cell r="U3355">
            <v>1</v>
          </cell>
          <cell r="V3355" t="str">
            <v>NUEVOS - 2008</v>
          </cell>
          <cell r="W3355">
            <v>3975</v>
          </cell>
        </row>
        <row r="3356">
          <cell r="B3356" t="str">
            <v>B05-18853-00000</v>
          </cell>
          <cell r="C3356" t="str">
            <v>DOTACION DE MATERIALES DE CONSTRUCCION PARA U.E. 17 DE OCTUBRE</v>
          </cell>
          <cell r="D3356" t="str">
            <v>UNIFICADA 23 DE ENERO</v>
          </cell>
          <cell r="E3356">
            <v>8</v>
          </cell>
          <cell r="F3356" t="str">
            <v>DISTRITO - 8</v>
          </cell>
          <cell r="G3356" t="str">
            <v>RI-08</v>
          </cell>
          <cell r="H3356">
            <v>10799</v>
          </cell>
          <cell r="I3356">
            <v>0</v>
          </cell>
          <cell r="J3356">
            <v>10799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1</v>
          </cell>
          <cell r="R3356" t="str">
            <v>PROTECCION SOCIAL</v>
          </cell>
          <cell r="S3356">
            <v>1</v>
          </cell>
          <cell r="T3356" t="str">
            <v>SERVICIO DE EDUCACION</v>
          </cell>
          <cell r="U3356">
            <v>1</v>
          </cell>
          <cell r="V3356" t="str">
            <v>NUEVOS - 2008</v>
          </cell>
          <cell r="W3356">
            <v>3976</v>
          </cell>
        </row>
        <row r="3357">
          <cell r="B3357" t="str">
            <v>B05-19300-00000</v>
          </cell>
          <cell r="C3357" t="str">
            <v>EQUIPAMIENTO CENTRO DE SALUD</v>
          </cell>
          <cell r="D3357" t="str">
            <v>UNIFICADA POTOSI</v>
          </cell>
          <cell r="E3357">
            <v>8</v>
          </cell>
          <cell r="F3357" t="str">
            <v>DISTRITO - 8</v>
          </cell>
          <cell r="G3357" t="str">
            <v>RI-08</v>
          </cell>
          <cell r="H3357">
            <v>6009</v>
          </cell>
          <cell r="I3357">
            <v>0</v>
          </cell>
          <cell r="J3357">
            <v>0</v>
          </cell>
          <cell r="K3357">
            <v>6009</v>
          </cell>
          <cell r="L3357">
            <v>0</v>
          </cell>
          <cell r="M3357">
            <v>0</v>
          </cell>
          <cell r="N3357">
            <v>6009</v>
          </cell>
          <cell r="O3357">
            <v>0</v>
          </cell>
          <cell r="P3357">
            <v>0</v>
          </cell>
          <cell r="Q3357">
            <v>1</v>
          </cell>
          <cell r="R3357" t="str">
            <v>PROTECCION SOCIAL</v>
          </cell>
          <cell r="S3357">
            <v>2</v>
          </cell>
          <cell r="T3357" t="str">
            <v>SERVICIO DE SALUD</v>
          </cell>
          <cell r="U3357">
            <v>1</v>
          </cell>
          <cell r="V3357" t="str">
            <v>NUEVOS - 2008</v>
          </cell>
          <cell r="W3357">
            <v>3977</v>
          </cell>
        </row>
        <row r="3358">
          <cell r="B3358" t="str">
            <v>B05-18107-00000</v>
          </cell>
          <cell r="C3358" t="str">
            <v>AMPLIACION  SEDE SOCIAL UNIFICADA POTOSI</v>
          </cell>
          <cell r="D3358" t="str">
            <v>UNIFICADA POTOSI</v>
          </cell>
          <cell r="E3358">
            <v>8</v>
          </cell>
          <cell r="F3358" t="str">
            <v>DISTRITO - 8</v>
          </cell>
          <cell r="G3358" t="str">
            <v>RI-08</v>
          </cell>
          <cell r="H3358">
            <v>61000</v>
          </cell>
          <cell r="I3358">
            <v>0</v>
          </cell>
          <cell r="J3358">
            <v>61000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2</v>
          </cell>
          <cell r="R3358" t="str">
            <v>OBRAS Y MEDIO AMBIENTE</v>
          </cell>
          <cell r="S3358">
            <v>12</v>
          </cell>
          <cell r="T3358" t="str">
            <v>INFRAESTRUCTURA URBANA Y RURAL</v>
          </cell>
          <cell r="U3358">
            <v>1</v>
          </cell>
          <cell r="V3358" t="str">
            <v>NUEVOS - 2008</v>
          </cell>
          <cell r="W3358">
            <v>3978</v>
          </cell>
        </row>
        <row r="3359">
          <cell r="B3359" t="str">
            <v>B05-18157-00000</v>
          </cell>
          <cell r="C3359" t="str">
            <v>CONSTRUCCION CENTRO DE SALUD (COMPLEMENTACION)</v>
          </cell>
          <cell r="D3359" t="str">
            <v>UNIFICADA POTOSI</v>
          </cell>
          <cell r="E3359">
            <v>8</v>
          </cell>
          <cell r="F3359" t="str">
            <v>DISTRITO - 8</v>
          </cell>
          <cell r="G3359" t="str">
            <v>RI-08</v>
          </cell>
          <cell r="H3359">
            <v>30000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30000</v>
          </cell>
          <cell r="P3359">
            <v>0</v>
          </cell>
          <cell r="Q3359">
            <v>1</v>
          </cell>
          <cell r="R3359" t="str">
            <v>PROTECCION SOCIAL</v>
          </cell>
          <cell r="S3359">
            <v>2</v>
          </cell>
          <cell r="T3359" t="str">
            <v>SERVICIO DE SALUD</v>
          </cell>
          <cell r="U3359">
            <v>1</v>
          </cell>
          <cell r="V3359" t="str">
            <v>NUEVOS - 2008</v>
          </cell>
          <cell r="W3359">
            <v>3979</v>
          </cell>
        </row>
        <row r="3360">
          <cell r="B3360" t="str">
            <v>B05-19061-00000</v>
          </cell>
          <cell r="C3360" t="str">
            <v>ENLOSETADO AV. JUANA B. CALAHUMANA DE SANTA CRUZ (ENTRE CALLES MARIA TEGUI Y ALEJANDRO PIZARNIK ) CON JARDINERA CENTRAL E ILUMINACION</v>
          </cell>
          <cell r="D3360" t="str">
            <v>UNIFICADA POTOSI</v>
          </cell>
          <cell r="E3360">
            <v>8</v>
          </cell>
          <cell r="F3360" t="str">
            <v>DISTRITO - 8</v>
          </cell>
          <cell r="G3360" t="str">
            <v>RI-08</v>
          </cell>
          <cell r="H3360">
            <v>101864</v>
          </cell>
          <cell r="I3360">
            <v>91864</v>
          </cell>
          <cell r="J3360">
            <v>10000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2</v>
          </cell>
          <cell r="R3360" t="str">
            <v>OBRAS Y MEDIO AMBIENTE</v>
          </cell>
          <cell r="S3360">
            <v>18</v>
          </cell>
          <cell r="T3360" t="str">
            <v>CONSTRUCCION Y MANTENIMIENTO DE CAMINOS VECINALES</v>
          </cell>
          <cell r="U3360">
            <v>1</v>
          </cell>
          <cell r="V3360" t="str">
            <v>NUEVOS - 2008</v>
          </cell>
          <cell r="W3360">
            <v>3980</v>
          </cell>
        </row>
        <row r="3361">
          <cell r="B3361" t="str">
            <v>B05-18682-00000</v>
          </cell>
          <cell r="C3361" t="str">
            <v>DOTACION DE LUMINARIAS</v>
          </cell>
          <cell r="D3361" t="str">
            <v>URBANIZACION BOLIVIA</v>
          </cell>
          <cell r="E3361">
            <v>8</v>
          </cell>
          <cell r="F3361" t="str">
            <v>DISTRITO - 8</v>
          </cell>
          <cell r="G3361" t="str">
            <v>RI-08</v>
          </cell>
          <cell r="H3361">
            <v>10799</v>
          </cell>
          <cell r="I3361">
            <v>0</v>
          </cell>
          <cell r="J3361">
            <v>10799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2</v>
          </cell>
          <cell r="R3361" t="str">
            <v>OBRAS Y MEDIO AMBIENTE</v>
          </cell>
          <cell r="S3361">
            <v>17</v>
          </cell>
          <cell r="T3361" t="str">
            <v>ALUMBRADO PUBLICO</v>
          </cell>
          <cell r="U3361">
            <v>1</v>
          </cell>
          <cell r="V3361" t="str">
            <v>NUEVOS - 2008</v>
          </cell>
          <cell r="W3361">
            <v>3981</v>
          </cell>
        </row>
        <row r="3362">
          <cell r="B3362" t="str">
            <v>B05-18945-00000</v>
          </cell>
          <cell r="C3362" t="str">
            <v>DOTACION MATERIALES DE CONSTRUCCION PARA CORDONES DE ACERA</v>
          </cell>
          <cell r="D3362" t="str">
            <v xml:space="preserve">URBANIZACION BOLIVIA </v>
          </cell>
          <cell r="E3362">
            <v>8</v>
          </cell>
          <cell r="F3362" t="str">
            <v>DISTRITO - 8</v>
          </cell>
          <cell r="G3362" t="str">
            <v>RI-08</v>
          </cell>
          <cell r="H3362">
            <v>27076</v>
          </cell>
          <cell r="I3362">
            <v>27076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2</v>
          </cell>
          <cell r="R3362" t="str">
            <v>OBRAS Y MEDIO AMBIENTE</v>
          </cell>
          <cell r="S3362">
            <v>18</v>
          </cell>
          <cell r="T3362" t="str">
            <v>CONSTRUCCION Y MANTENIMIENTO DE CAMINOS VECINALES</v>
          </cell>
          <cell r="U3362">
            <v>1</v>
          </cell>
          <cell r="V3362" t="str">
            <v>NUEVOS - 2008</v>
          </cell>
          <cell r="W3362">
            <v>3982</v>
          </cell>
        </row>
        <row r="3363">
          <cell r="B3363" t="str">
            <v>B05-19026-00000</v>
          </cell>
          <cell r="C3363" t="str">
            <v>EMPEDRADO DE LA AV. CHUQUIAGO CALLE JORGE FLORES Y JOSE RAMIREZ</v>
          </cell>
          <cell r="D3363" t="str">
            <v>URKUPIÑA III</v>
          </cell>
          <cell r="E3363">
            <v>8</v>
          </cell>
          <cell r="F3363" t="str">
            <v>DISTRITO - 8</v>
          </cell>
          <cell r="G3363" t="str">
            <v>RI-08</v>
          </cell>
          <cell r="H3363">
            <v>36765</v>
          </cell>
          <cell r="I3363">
            <v>20076</v>
          </cell>
          <cell r="J3363">
            <v>9689</v>
          </cell>
          <cell r="K3363">
            <v>7000</v>
          </cell>
          <cell r="L3363">
            <v>0</v>
          </cell>
          <cell r="M3363">
            <v>0</v>
          </cell>
          <cell r="N3363">
            <v>7000</v>
          </cell>
          <cell r="O3363">
            <v>0</v>
          </cell>
          <cell r="P3363">
            <v>0</v>
          </cell>
          <cell r="Q3363">
            <v>2</v>
          </cell>
          <cell r="R3363" t="str">
            <v>OBRAS Y MEDIO AMBIENTE</v>
          </cell>
          <cell r="S3363">
            <v>18</v>
          </cell>
          <cell r="T3363" t="str">
            <v>CONSTRUCCION Y MANTENIMIENTO DE CAMINOS VECINALES</v>
          </cell>
          <cell r="U3363">
            <v>1</v>
          </cell>
          <cell r="V3363" t="str">
            <v>NUEVOS - 2008</v>
          </cell>
          <cell r="W3363">
            <v>3983</v>
          </cell>
        </row>
        <row r="3364">
          <cell r="B3364" t="str">
            <v>B05-18276-00000</v>
          </cell>
          <cell r="C3364" t="str">
            <v>CONSTRUCCION CORDONES DE ACERA EN LA CALLE SAJAMA</v>
          </cell>
          <cell r="D3364" t="str">
            <v>UTAMAHUA</v>
          </cell>
          <cell r="E3364">
            <v>8</v>
          </cell>
          <cell r="F3364" t="str">
            <v>DISTRITO - 8</v>
          </cell>
          <cell r="G3364" t="str">
            <v>RI-08</v>
          </cell>
          <cell r="H3364">
            <v>57354</v>
          </cell>
          <cell r="I3364">
            <v>28576</v>
          </cell>
          <cell r="J3364">
            <v>13778</v>
          </cell>
          <cell r="K3364">
            <v>15000</v>
          </cell>
          <cell r="L3364">
            <v>0</v>
          </cell>
          <cell r="M3364">
            <v>0</v>
          </cell>
          <cell r="N3364">
            <v>15000</v>
          </cell>
          <cell r="O3364">
            <v>0</v>
          </cell>
          <cell r="P3364">
            <v>0</v>
          </cell>
          <cell r="Q3364">
            <v>2</v>
          </cell>
          <cell r="R3364" t="str">
            <v>OBRAS Y MEDIO AMBIENTE</v>
          </cell>
          <cell r="S3364">
            <v>18</v>
          </cell>
          <cell r="T3364" t="str">
            <v>CONSTRUCCION Y MANTENIMIENTO DE CAMINOS VECINALES</v>
          </cell>
          <cell r="U3364">
            <v>1</v>
          </cell>
          <cell r="V3364" t="str">
            <v>NUEVOS - 2008</v>
          </cell>
          <cell r="W3364">
            <v>3984</v>
          </cell>
        </row>
        <row r="3365">
          <cell r="B3365" t="str">
            <v/>
          </cell>
          <cell r="C3365" t="str">
            <v xml:space="preserve">ALQUILER MAQUINARIA PESADA </v>
          </cell>
          <cell r="D3365" t="str">
            <v>VENTILLA I</v>
          </cell>
          <cell r="E3365">
            <v>8</v>
          </cell>
          <cell r="F3365" t="str">
            <v>DISTRITO - 8</v>
          </cell>
          <cell r="G3365" t="str">
            <v>RI-08</v>
          </cell>
          <cell r="H3365">
            <v>33892</v>
          </cell>
          <cell r="I3365">
            <v>28576</v>
          </cell>
          <cell r="J3365">
            <v>5316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2</v>
          </cell>
          <cell r="R3365" t="str">
            <v>OBRAS Y MEDIO AMBIENTE</v>
          </cell>
          <cell r="S3365">
            <v>18</v>
          </cell>
          <cell r="T3365" t="str">
            <v>CONSTRUCCION Y MANTENIMIENTO DE CAMINOS VECINALES</v>
          </cell>
          <cell r="U3365">
            <v>1</v>
          </cell>
          <cell r="V3365" t="str">
            <v>NUEVOS - 2008</v>
          </cell>
          <cell r="W3365">
            <v>3985</v>
          </cell>
        </row>
        <row r="3366">
          <cell r="B3366" t="str">
            <v>B05-18249-00000</v>
          </cell>
          <cell r="C3366" t="str">
            <v>CONSTRUCCION CENTRO DE SALUD</v>
          </cell>
          <cell r="D3366" t="str">
            <v>VILLA  BELEN</v>
          </cell>
          <cell r="E3366">
            <v>8</v>
          </cell>
          <cell r="F3366" t="str">
            <v>DISTRITO - 8</v>
          </cell>
          <cell r="G3366" t="str">
            <v>RI-08</v>
          </cell>
          <cell r="H3366">
            <v>32875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32875</v>
          </cell>
          <cell r="P3366">
            <v>0</v>
          </cell>
          <cell r="Q3366">
            <v>1</v>
          </cell>
          <cell r="R3366" t="str">
            <v>PROTECCION SOCIAL</v>
          </cell>
          <cell r="S3366">
            <v>2</v>
          </cell>
          <cell r="T3366" t="str">
            <v>SERVICIO DE SALUD</v>
          </cell>
          <cell r="U3366">
            <v>1</v>
          </cell>
          <cell r="V3366" t="str">
            <v>NUEVOS - 2008</v>
          </cell>
          <cell r="W3366">
            <v>3986</v>
          </cell>
        </row>
        <row r="3367">
          <cell r="B3367" t="str">
            <v>B05-18493-00000</v>
          </cell>
          <cell r="C3367" t="str">
            <v>CONSTRUCCION SEDE SOCIAL  (OBRA FINA)</v>
          </cell>
          <cell r="D3367" t="str">
            <v>VILLA BELEN</v>
          </cell>
          <cell r="E3367">
            <v>8</v>
          </cell>
          <cell r="F3367" t="str">
            <v>DISTRITO - 8</v>
          </cell>
          <cell r="G3367" t="str">
            <v>RI-08</v>
          </cell>
          <cell r="H3367">
            <v>30000</v>
          </cell>
          <cell r="I3367">
            <v>7576</v>
          </cell>
          <cell r="J3367">
            <v>22424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2</v>
          </cell>
          <cell r="R3367" t="str">
            <v>OBRAS Y MEDIO AMBIENTE</v>
          </cell>
          <cell r="S3367">
            <v>12</v>
          </cell>
          <cell r="T3367" t="str">
            <v>INFRAESTRUCTURA URBANA Y RURAL</v>
          </cell>
          <cell r="U3367">
            <v>1</v>
          </cell>
          <cell r="V3367" t="str">
            <v>NUEVOS - 2008</v>
          </cell>
          <cell r="W3367">
            <v>3987</v>
          </cell>
        </row>
        <row r="3368">
          <cell r="B3368" t="str">
            <v>B05-18766-00000</v>
          </cell>
          <cell r="C3368" t="str">
            <v xml:space="preserve">DOTACION DE MATERIALES DE CONSTRUCCION PARA CORDONES DE ACERA: CALLES FLORES, BAUTISTA Y TAPIA. CON GENERACION DE EMPLEO.   </v>
          </cell>
          <cell r="D3368" t="str">
            <v>VILLA ENCARNACIÓN</v>
          </cell>
          <cell r="E3368">
            <v>8</v>
          </cell>
          <cell r="F3368" t="str">
            <v>DISTRITO - 8</v>
          </cell>
          <cell r="G3368" t="str">
            <v>RI-08</v>
          </cell>
          <cell r="H3368">
            <v>27757</v>
          </cell>
          <cell r="I3368">
            <v>27576</v>
          </cell>
          <cell r="J3368">
            <v>181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2</v>
          </cell>
          <cell r="R3368" t="str">
            <v>OBRAS Y MEDIO AMBIENTE</v>
          </cell>
          <cell r="S3368">
            <v>18</v>
          </cell>
          <cell r="T3368" t="str">
            <v>CONSTRUCCION Y MANTENIMIENTO DE CAMINOS VECINALES</v>
          </cell>
          <cell r="U3368">
            <v>1</v>
          </cell>
          <cell r="V3368" t="str">
            <v>NUEVOS - 2008</v>
          </cell>
          <cell r="W3368">
            <v>3988</v>
          </cell>
        </row>
        <row r="3369">
          <cell r="B3369" t="str">
            <v>B05-19206-00000</v>
          </cell>
          <cell r="C3369" t="str">
            <v>ENLOSETADO CALLES COLTECA Y YANI</v>
          </cell>
          <cell r="D3369" t="str">
            <v>VILLA KHANTATI</v>
          </cell>
          <cell r="E3369">
            <v>8</v>
          </cell>
          <cell r="F3369" t="str">
            <v>DISTRITO - 8</v>
          </cell>
          <cell r="G3369" t="str">
            <v>RI-08</v>
          </cell>
          <cell r="H3369">
            <v>50893</v>
          </cell>
          <cell r="I3369">
            <v>39893</v>
          </cell>
          <cell r="J3369">
            <v>1000</v>
          </cell>
          <cell r="K3369">
            <v>10000</v>
          </cell>
          <cell r="L3369">
            <v>0</v>
          </cell>
          <cell r="M3369">
            <v>0</v>
          </cell>
          <cell r="N3369">
            <v>10000</v>
          </cell>
          <cell r="O3369">
            <v>0</v>
          </cell>
          <cell r="P3369">
            <v>0</v>
          </cell>
          <cell r="Q3369">
            <v>2</v>
          </cell>
          <cell r="R3369" t="str">
            <v>OBRAS Y MEDIO AMBIENTE</v>
          </cell>
          <cell r="S3369">
            <v>18</v>
          </cell>
          <cell r="T3369" t="str">
            <v>CONSTRUCCION Y MANTENIMIENTO DE CAMINOS VECINALES</v>
          </cell>
          <cell r="U3369">
            <v>1</v>
          </cell>
          <cell r="V3369" t="str">
            <v>NUEVOS - 2008</v>
          </cell>
          <cell r="W3369">
            <v>3989</v>
          </cell>
        </row>
        <row r="3370">
          <cell r="B3370" t="str">
            <v>B05-18269-00000</v>
          </cell>
          <cell r="C3370" t="str">
            <v>CONSTRUCCION CORDONES DE ACERA (CONCLUSION)</v>
          </cell>
          <cell r="D3370" t="str">
            <v>VILLA MERCEDES ANEXO</v>
          </cell>
          <cell r="E3370">
            <v>8</v>
          </cell>
          <cell r="F3370" t="str">
            <v>DISTRITO - 8</v>
          </cell>
          <cell r="G3370" t="str">
            <v>RI-08</v>
          </cell>
          <cell r="H3370">
            <v>40476</v>
          </cell>
          <cell r="I3370">
            <v>28576</v>
          </cell>
          <cell r="J3370">
            <v>1900</v>
          </cell>
          <cell r="K3370">
            <v>10000</v>
          </cell>
          <cell r="L3370">
            <v>0</v>
          </cell>
          <cell r="M3370">
            <v>0</v>
          </cell>
          <cell r="N3370">
            <v>10000</v>
          </cell>
          <cell r="O3370">
            <v>0</v>
          </cell>
          <cell r="P3370">
            <v>0</v>
          </cell>
          <cell r="Q3370">
            <v>2</v>
          </cell>
          <cell r="R3370" t="str">
            <v>OBRAS Y MEDIO AMBIENTE</v>
          </cell>
          <cell r="S3370">
            <v>18</v>
          </cell>
          <cell r="T3370" t="str">
            <v>CONSTRUCCION Y MANTENIMIENTO DE CAMINOS VECINALES</v>
          </cell>
          <cell r="U3370">
            <v>1</v>
          </cell>
          <cell r="V3370" t="str">
            <v>NUEVOS - 2008</v>
          </cell>
          <cell r="W3370">
            <v>3990</v>
          </cell>
        </row>
        <row r="3371">
          <cell r="B3371" t="str">
            <v>B05-18688-00000</v>
          </cell>
          <cell r="C3371" t="str">
            <v xml:space="preserve">DOTACION DE LUMINARIAS </v>
          </cell>
          <cell r="D3371" t="str">
            <v>VILLA MERCEDES ANEXO</v>
          </cell>
          <cell r="E3371">
            <v>8</v>
          </cell>
          <cell r="F3371" t="str">
            <v>DISTRITO - 8</v>
          </cell>
          <cell r="G3371" t="str">
            <v>RI-08</v>
          </cell>
          <cell r="H3371">
            <v>10799</v>
          </cell>
          <cell r="I3371">
            <v>0</v>
          </cell>
          <cell r="J3371">
            <v>10799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2</v>
          </cell>
          <cell r="R3371" t="str">
            <v>OBRAS Y MEDIO AMBIENTE</v>
          </cell>
          <cell r="S3371">
            <v>17</v>
          </cell>
          <cell r="T3371" t="str">
            <v>ALUMBRADO PUBLICO</v>
          </cell>
          <cell r="U3371">
            <v>1</v>
          </cell>
          <cell r="V3371" t="str">
            <v>NUEVOS - 2008</v>
          </cell>
          <cell r="W3371">
            <v>3991</v>
          </cell>
        </row>
        <row r="3372">
          <cell r="B3372" t="str">
            <v>B05-18174-00000</v>
          </cell>
          <cell r="C3372" t="str">
            <v>CONSTRUCCION Y ENMALLADO CANCHA MULTIPLE (CAMARINES + GRADERIAS)</v>
          </cell>
          <cell r="D3372" t="str">
            <v>VILLA MERCEDES U.V  "H"</v>
          </cell>
          <cell r="E3372">
            <v>8</v>
          </cell>
          <cell r="F3372" t="str">
            <v>DISTRITO - 8</v>
          </cell>
          <cell r="G3372" t="str">
            <v>RI-08</v>
          </cell>
          <cell r="H3372">
            <v>60000</v>
          </cell>
          <cell r="I3372">
            <v>60000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2</v>
          </cell>
          <cell r="R3372" t="str">
            <v>OBRAS Y MEDIO AMBIENTE</v>
          </cell>
          <cell r="S3372">
            <v>12</v>
          </cell>
          <cell r="T3372" t="str">
            <v>INFRAESTRUCTURA URBANA Y RURAL</v>
          </cell>
          <cell r="U3372">
            <v>1</v>
          </cell>
          <cell r="V3372" t="str">
            <v>NUEVOS - 2008</v>
          </cell>
          <cell r="W3372">
            <v>3992</v>
          </cell>
        </row>
        <row r="3373">
          <cell r="B3373" t="str">
            <v>B05-19285-00000</v>
          </cell>
          <cell r="C3373" t="str">
            <v xml:space="preserve">ENREJADO DE JARDINERA CENTRAL PLAZA PRINCIPAL </v>
          </cell>
          <cell r="D3373" t="str">
            <v>VILLA MERCEDES U.V  "H"</v>
          </cell>
          <cell r="E3373">
            <v>8</v>
          </cell>
          <cell r="F3373" t="str">
            <v>DISTRITO - 8</v>
          </cell>
          <cell r="G3373" t="str">
            <v>RI-08</v>
          </cell>
          <cell r="H3373">
            <v>50000</v>
          </cell>
          <cell r="I3373">
            <v>50000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2</v>
          </cell>
          <cell r="R3373" t="str">
            <v>OBRAS Y MEDIO AMBIENTE</v>
          </cell>
          <cell r="S3373">
            <v>14</v>
          </cell>
          <cell r="T3373" t="str">
            <v>DESARROLLO Y PRESERVACION DE MEDIO AMBIENTE</v>
          </cell>
          <cell r="U3373">
            <v>1</v>
          </cell>
          <cell r="V3373" t="str">
            <v>NUEVOS - 2008</v>
          </cell>
          <cell r="W3373">
            <v>3993</v>
          </cell>
        </row>
        <row r="3374">
          <cell r="B3374" t="str">
            <v>B05-18270-00000</v>
          </cell>
          <cell r="C3374" t="str">
            <v xml:space="preserve">CONSTRUCCION CORDONES DE ACERA (CONCLUSION) </v>
          </cell>
          <cell r="D3374" t="str">
            <v>VILLA MERCEDES U.V.  "D"</v>
          </cell>
          <cell r="E3374">
            <v>8</v>
          </cell>
          <cell r="F3374" t="str">
            <v>DISTRITO - 8</v>
          </cell>
          <cell r="G3374" t="str">
            <v>RI-08</v>
          </cell>
          <cell r="H3374">
            <v>45000</v>
          </cell>
          <cell r="I3374">
            <v>45000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2</v>
          </cell>
          <cell r="R3374" t="str">
            <v>OBRAS Y MEDIO AMBIENTE</v>
          </cell>
          <cell r="S3374">
            <v>18</v>
          </cell>
          <cell r="T3374" t="str">
            <v>CONSTRUCCION Y MANTENIMIENTO DE CAMINOS VECINALES</v>
          </cell>
          <cell r="U3374">
            <v>1</v>
          </cell>
          <cell r="V3374" t="str">
            <v>NUEVOS - 2008</v>
          </cell>
          <cell r="W3374">
            <v>3994</v>
          </cell>
        </row>
        <row r="3375">
          <cell r="B3375" t="str">
            <v>B05-18551-00000</v>
          </cell>
          <cell r="C3375" t="str">
            <v>DOTACION DE MATERIALES DE CONSTRUCCION PARA CORDONES DE ACERA</v>
          </cell>
          <cell r="D3375" t="str">
            <v>VILLA MERCEDES U.V. "A"</v>
          </cell>
          <cell r="E3375">
            <v>8</v>
          </cell>
          <cell r="F3375" t="str">
            <v>DISTRITO - 8</v>
          </cell>
          <cell r="G3375" t="str">
            <v>RI-08</v>
          </cell>
          <cell r="H3375">
            <v>37000</v>
          </cell>
          <cell r="I3375">
            <v>30000</v>
          </cell>
          <cell r="J3375">
            <v>7000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2</v>
          </cell>
          <cell r="R3375" t="str">
            <v>OBRAS Y MEDIO AMBIENTE</v>
          </cell>
          <cell r="S3375">
            <v>18</v>
          </cell>
          <cell r="T3375" t="str">
            <v>CONSTRUCCION Y MANTENIMIENTO DE CAMINOS VECINALES</v>
          </cell>
          <cell r="U3375">
            <v>1</v>
          </cell>
          <cell r="V3375" t="str">
            <v>NUEVOS - 2008</v>
          </cell>
          <cell r="W3375">
            <v>3995</v>
          </cell>
        </row>
        <row r="3376">
          <cell r="B3376" t="str">
            <v>B05-18849-00000</v>
          </cell>
          <cell r="C3376" t="str">
            <v>DOTACION DE MATERIALES DE CONSTRUCCION PARA SEDE SOCIAL (CONCLUSION)</v>
          </cell>
          <cell r="D3376" t="str">
            <v>VILLA MERCEDES U.V. "A"</v>
          </cell>
          <cell r="E3376">
            <v>8</v>
          </cell>
          <cell r="F3376" t="str">
            <v>DISTRITO - 8</v>
          </cell>
          <cell r="G3376" t="str">
            <v>RI-08</v>
          </cell>
          <cell r="H3376">
            <v>61758</v>
          </cell>
          <cell r="I3376">
            <v>61758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2</v>
          </cell>
          <cell r="R3376" t="str">
            <v>OBRAS Y MEDIO AMBIENTE</v>
          </cell>
          <cell r="S3376">
            <v>12</v>
          </cell>
          <cell r="T3376" t="str">
            <v>INFRAESTRUCTURA URBANA Y RURAL</v>
          </cell>
          <cell r="U3376">
            <v>1</v>
          </cell>
          <cell r="V3376" t="str">
            <v>NUEVOS - 2008</v>
          </cell>
          <cell r="W3376">
            <v>3996</v>
          </cell>
        </row>
        <row r="3377">
          <cell r="B3377" t="str">
            <v>B05-18462-00000</v>
          </cell>
          <cell r="C3377" t="str">
            <v>CONSTRUCCION PLAZA 14 DE SEPTIEMBRE (CONCLUSION)</v>
          </cell>
          <cell r="D3377" t="str">
            <v>VILLA MERCEDES U.V. "B"</v>
          </cell>
          <cell r="E3377">
            <v>8</v>
          </cell>
          <cell r="F3377" t="str">
            <v>DISTRITO - 8</v>
          </cell>
          <cell r="G3377" t="str">
            <v>RI-08</v>
          </cell>
          <cell r="H3377">
            <v>47634</v>
          </cell>
          <cell r="I3377">
            <v>47634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2</v>
          </cell>
          <cell r="R3377" t="str">
            <v>OBRAS Y MEDIO AMBIENTE</v>
          </cell>
          <cell r="S3377">
            <v>12</v>
          </cell>
          <cell r="T3377" t="str">
            <v>INFRAESTRUCTURA URBANA Y RURAL</v>
          </cell>
          <cell r="U3377">
            <v>1</v>
          </cell>
          <cell r="V3377" t="str">
            <v>NUEVOS - 2008</v>
          </cell>
          <cell r="W3377">
            <v>3997</v>
          </cell>
        </row>
        <row r="3378">
          <cell r="B3378" t="str">
            <v>B05-18837-00000</v>
          </cell>
          <cell r="C3378" t="str">
            <v>DOTACION DE MATERIALES DE CONSTRUCCION PARA PARQUE CENTRAL</v>
          </cell>
          <cell r="D3378" t="str">
            <v>VILLA MERCEDES U.V. "E"</v>
          </cell>
          <cell r="E3378">
            <v>8</v>
          </cell>
          <cell r="F3378" t="str">
            <v>DISTRITO - 8</v>
          </cell>
          <cell r="G3378" t="str">
            <v>RI-08</v>
          </cell>
          <cell r="H3378">
            <v>65000</v>
          </cell>
          <cell r="I3378">
            <v>57449</v>
          </cell>
          <cell r="J3378">
            <v>7551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2</v>
          </cell>
          <cell r="R3378" t="str">
            <v>OBRAS Y MEDIO AMBIENTE</v>
          </cell>
          <cell r="S3378">
            <v>12</v>
          </cell>
          <cell r="T3378" t="str">
            <v>INFRAESTRUCTURA URBANA Y RURAL</v>
          </cell>
          <cell r="U3378">
            <v>1</v>
          </cell>
          <cell r="V3378" t="str">
            <v>NUEVOS - 2008</v>
          </cell>
          <cell r="W3378">
            <v>3998</v>
          </cell>
        </row>
        <row r="3379">
          <cell r="B3379" t="str">
            <v>B05-18848-00000</v>
          </cell>
          <cell r="C3379" t="str">
            <v>DOTACION DE MATERIALES DE CONSTRUCCION PARA SEDE SOCIAL (COMPLEMENTACION)</v>
          </cell>
          <cell r="D3379" t="str">
            <v>VILLA MERCEDES U.V. "E"</v>
          </cell>
          <cell r="E3379">
            <v>8</v>
          </cell>
          <cell r="F3379" t="str">
            <v>DISTRITO - 8</v>
          </cell>
          <cell r="G3379" t="str">
            <v>RI-08</v>
          </cell>
          <cell r="H3379">
            <v>30449</v>
          </cell>
          <cell r="I3379">
            <v>23000</v>
          </cell>
          <cell r="J3379">
            <v>7449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2</v>
          </cell>
          <cell r="R3379" t="str">
            <v>OBRAS Y MEDIO AMBIENTE</v>
          </cell>
          <cell r="S3379">
            <v>12</v>
          </cell>
          <cell r="T3379" t="str">
            <v>INFRAESTRUCTURA URBANA Y RURAL</v>
          </cell>
          <cell r="U3379">
            <v>1</v>
          </cell>
          <cell r="V3379" t="str">
            <v>NUEVOS - 2008</v>
          </cell>
          <cell r="W3379">
            <v>3999</v>
          </cell>
        </row>
        <row r="3380">
          <cell r="B3380" t="str">
            <v>B05-18986-00000</v>
          </cell>
          <cell r="C3380" t="str">
            <v>DOTACION MATERIALES PARA  CONSTRUCCION  DE CORDONES DE ACERA  DE LAS CALLES LOS PINOS, PEDRO DOMINGO MURILLO, AV. AYACUCHO, MIGUEL ARAMAYO, CORO CORO, AV.  CARLOS PALENQUE (GENERACION DE EMPLEO)</v>
          </cell>
          <cell r="D3380" t="str">
            <v>VILLA MERCEDES U.V. "F"</v>
          </cell>
          <cell r="E3380">
            <v>8</v>
          </cell>
          <cell r="F3380" t="str">
            <v>DISTRITO - 8</v>
          </cell>
          <cell r="G3380" t="str">
            <v>RI-08</v>
          </cell>
          <cell r="H3380">
            <v>99357</v>
          </cell>
          <cell r="I3380">
            <v>74357</v>
          </cell>
          <cell r="J3380">
            <v>25000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2</v>
          </cell>
          <cell r="R3380" t="str">
            <v>OBRAS Y MEDIO AMBIENTE</v>
          </cell>
          <cell r="S3380">
            <v>18</v>
          </cell>
          <cell r="T3380" t="str">
            <v>CONSTRUCCION Y MANTENIMIENTO DE CAMINOS VECINALES</v>
          </cell>
          <cell r="U3380">
            <v>1</v>
          </cell>
          <cell r="V3380" t="str">
            <v>NUEVOS - 2008</v>
          </cell>
          <cell r="W3380">
            <v>4000</v>
          </cell>
        </row>
        <row r="3381">
          <cell r="B3381" t="str">
            <v>B05-18275-00000</v>
          </cell>
          <cell r="C3381" t="str">
            <v>CONSTRUCCION CORDONES DE ACERA EN CALLES ABEL ALARCON Y MANUEL LOZA</v>
          </cell>
          <cell r="D3381" t="str">
            <v>VILLA MERCEDES U.V. "H"</v>
          </cell>
          <cell r="E3381">
            <v>8</v>
          </cell>
          <cell r="F3381" t="str">
            <v>DISTRITO - 8</v>
          </cell>
          <cell r="G3381" t="str">
            <v>RI-08</v>
          </cell>
          <cell r="H3381">
            <v>30000</v>
          </cell>
          <cell r="I3381">
            <v>23000</v>
          </cell>
          <cell r="J3381">
            <v>7000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2</v>
          </cell>
          <cell r="R3381" t="str">
            <v>OBRAS Y MEDIO AMBIENTE</v>
          </cell>
          <cell r="S3381">
            <v>18</v>
          </cell>
          <cell r="T3381" t="str">
            <v>CONSTRUCCION Y MANTENIMIENTO DE CAMINOS VECINALES</v>
          </cell>
          <cell r="U3381">
            <v>1</v>
          </cell>
          <cell r="V3381" t="str">
            <v>NUEVOS - 2008</v>
          </cell>
          <cell r="W3381">
            <v>4001</v>
          </cell>
        </row>
        <row r="3382">
          <cell r="B3382" t="str">
            <v>B05-19420-00000</v>
          </cell>
          <cell r="C3382" t="str">
            <v>REFACCION CANCHA DE FUTSAL</v>
          </cell>
          <cell r="D3382" t="str">
            <v>VILLA MERCEDES U.V. "I"</v>
          </cell>
          <cell r="E3382">
            <v>8</v>
          </cell>
          <cell r="F3382" t="str">
            <v>DISTRITO - 8</v>
          </cell>
          <cell r="G3382" t="str">
            <v>RI-08</v>
          </cell>
          <cell r="H3382">
            <v>20000</v>
          </cell>
          <cell r="I3382">
            <v>20000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2</v>
          </cell>
          <cell r="R3382" t="str">
            <v>OBRAS Y MEDIO AMBIENTE</v>
          </cell>
          <cell r="S3382">
            <v>12</v>
          </cell>
          <cell r="T3382" t="str">
            <v>INFRAESTRUCTURA URBANA Y RURAL</v>
          </cell>
          <cell r="U3382">
            <v>1</v>
          </cell>
          <cell r="V3382" t="str">
            <v>NUEVOS - 2008</v>
          </cell>
          <cell r="W3382">
            <v>4002</v>
          </cell>
        </row>
        <row r="3383">
          <cell r="B3383" t="str">
            <v>B05-18279-00000</v>
          </cell>
          <cell r="C3383" t="str">
            <v>CONSTRUCCION CORDONES DE ACERA PARA LAS CALLES POTOSI, TARIJA, BENI Y AVENIDAS LA PAZ Y ACHIRI</v>
          </cell>
          <cell r="D3383" t="str">
            <v>VILLA MERCEDES U.V."C"</v>
          </cell>
          <cell r="E3383">
            <v>8</v>
          </cell>
          <cell r="F3383" t="str">
            <v>DISTRITO - 8</v>
          </cell>
          <cell r="G3383" t="str">
            <v>RI-08</v>
          </cell>
          <cell r="H3383">
            <v>75417</v>
          </cell>
          <cell r="I3383">
            <v>60417</v>
          </cell>
          <cell r="J3383">
            <v>15000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2</v>
          </cell>
          <cell r="R3383" t="str">
            <v>OBRAS Y MEDIO AMBIENTE</v>
          </cell>
          <cell r="S3383">
            <v>18</v>
          </cell>
          <cell r="T3383" t="str">
            <v>CONSTRUCCION Y MANTENIMIENTO DE CAMINOS VECINALES</v>
          </cell>
          <cell r="U3383">
            <v>1</v>
          </cell>
          <cell r="V3383" t="str">
            <v>NUEVOS - 2008</v>
          </cell>
          <cell r="W3383">
            <v>4003</v>
          </cell>
        </row>
        <row r="3384">
          <cell r="B3384" t="str">
            <v>B05-18570-00000</v>
          </cell>
          <cell r="C3384" t="str">
            <v>DOTACION DE CEMENTO PARA CONSTRUCCION DE CORDONES DE ACERA</v>
          </cell>
          <cell r="D3384" t="str">
            <v>VILLA MERCEDES U.V."G"</v>
          </cell>
          <cell r="E3384">
            <v>8</v>
          </cell>
          <cell r="F3384" t="str">
            <v>DISTRITO - 8</v>
          </cell>
          <cell r="G3384" t="str">
            <v>RI-08</v>
          </cell>
          <cell r="H3384">
            <v>69910</v>
          </cell>
          <cell r="I3384">
            <v>62910</v>
          </cell>
          <cell r="J3384">
            <v>7000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2</v>
          </cell>
          <cell r="R3384" t="str">
            <v>OBRAS Y MEDIO AMBIENTE</v>
          </cell>
          <cell r="S3384">
            <v>18</v>
          </cell>
          <cell r="T3384" t="str">
            <v>CONSTRUCCION Y MANTENIMIENTO DE CAMINOS VECINALES</v>
          </cell>
          <cell r="U3384">
            <v>1</v>
          </cell>
          <cell r="V3384" t="str">
            <v>NUEVOS - 2008</v>
          </cell>
          <cell r="W3384">
            <v>4004</v>
          </cell>
        </row>
        <row r="3385">
          <cell r="B3385" t="str">
            <v>B05-18598-00000</v>
          </cell>
          <cell r="C3385" t="str">
            <v>DOTACION DE CENENTO PARA CORDONES DE ACERA AV. ILLAMPU, ILLIMANI Y SAJAMA</v>
          </cell>
          <cell r="D3385" t="str">
            <v>VILLA MERCEDES U.V."I"</v>
          </cell>
          <cell r="E3385">
            <v>8</v>
          </cell>
          <cell r="F3385" t="str">
            <v>DISTRITO - 8</v>
          </cell>
          <cell r="G3385" t="str">
            <v>RI-08</v>
          </cell>
          <cell r="H3385">
            <v>71451</v>
          </cell>
          <cell r="I3385">
            <v>71451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2</v>
          </cell>
          <cell r="R3385" t="str">
            <v>OBRAS Y MEDIO AMBIENTE</v>
          </cell>
          <cell r="S3385">
            <v>18</v>
          </cell>
          <cell r="T3385" t="str">
            <v>CONSTRUCCION Y MANTENIMIENTO DE CAMINOS VECINALES</v>
          </cell>
          <cell r="U3385">
            <v>1</v>
          </cell>
          <cell r="V3385" t="str">
            <v>NUEVOS - 2008</v>
          </cell>
          <cell r="W3385">
            <v>4005</v>
          </cell>
        </row>
        <row r="3386">
          <cell r="B3386" t="str">
            <v>B05-18683-00000</v>
          </cell>
          <cell r="C3386" t="str">
            <v>DOTACION DE LUMINARIAS</v>
          </cell>
          <cell r="D3386" t="str">
            <v>VILLA PAULINA</v>
          </cell>
          <cell r="E3386">
            <v>8</v>
          </cell>
          <cell r="F3386" t="str">
            <v>DISTRITO - 8</v>
          </cell>
          <cell r="G3386" t="str">
            <v>RI-08</v>
          </cell>
          <cell r="H3386">
            <v>10799</v>
          </cell>
          <cell r="I3386">
            <v>0</v>
          </cell>
          <cell r="J3386">
            <v>10799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2</v>
          </cell>
          <cell r="R3386" t="str">
            <v>OBRAS Y MEDIO AMBIENTE</v>
          </cell>
          <cell r="S3386">
            <v>17</v>
          </cell>
          <cell r="T3386" t="str">
            <v>ALUMBRADO PUBLICO</v>
          </cell>
          <cell r="U3386">
            <v>1</v>
          </cell>
          <cell r="V3386" t="str">
            <v>NUEVOS - 2008</v>
          </cell>
          <cell r="W3386">
            <v>4006</v>
          </cell>
        </row>
        <row r="3387">
          <cell r="B3387" t="str">
            <v>B05-18860-00000</v>
          </cell>
          <cell r="C3387" t="str">
            <v>DOTACION DE MATERIALES PARA CORDONES DE ACERA</v>
          </cell>
          <cell r="D3387" t="str">
            <v>VILLA PAULINA</v>
          </cell>
          <cell r="E3387">
            <v>8</v>
          </cell>
          <cell r="F3387" t="str">
            <v>DISTRITO - 8</v>
          </cell>
          <cell r="G3387" t="str">
            <v>RI-08</v>
          </cell>
          <cell r="H3387">
            <v>27312</v>
          </cell>
          <cell r="I3387">
            <v>25076</v>
          </cell>
          <cell r="J3387">
            <v>2236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2</v>
          </cell>
          <cell r="R3387" t="str">
            <v>OBRAS Y MEDIO AMBIENTE</v>
          </cell>
          <cell r="S3387">
            <v>18</v>
          </cell>
          <cell r="T3387" t="str">
            <v>CONSTRUCCION Y MANTENIMIENTO DE CAMINOS VECINALES</v>
          </cell>
          <cell r="U3387">
            <v>1</v>
          </cell>
          <cell r="V3387" t="str">
            <v>NUEVOS - 2008</v>
          </cell>
          <cell r="W3387">
            <v>4007</v>
          </cell>
        </row>
        <row r="3388">
          <cell r="B3388" t="str">
            <v>B05-18735-00000</v>
          </cell>
          <cell r="C3388" t="str">
            <v>DOTACION DE MATERIALES DE  CONSTRUCCION PARAACERAS DE LA CALLE 18 DE DICIEMBRE</v>
          </cell>
          <cell r="D3388" t="str">
            <v>VILLAZON LOS OLIVOS</v>
          </cell>
          <cell r="E3388">
            <v>8</v>
          </cell>
          <cell r="F3388" t="str">
            <v>DISTRITO - 8</v>
          </cell>
          <cell r="G3388" t="str">
            <v>RI-08</v>
          </cell>
          <cell r="H3388">
            <v>35576</v>
          </cell>
          <cell r="I3388">
            <v>35576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2</v>
          </cell>
          <cell r="R3388" t="str">
            <v>OBRAS Y MEDIO AMBIENTE</v>
          </cell>
          <cell r="S3388">
            <v>18</v>
          </cell>
          <cell r="T3388" t="str">
            <v>CONSTRUCCION Y MANTENIMIENTO DE CAMINOS VECINALES</v>
          </cell>
          <cell r="U3388">
            <v>1</v>
          </cell>
          <cell r="V3388" t="str">
            <v>NUEVOS - 2008</v>
          </cell>
          <cell r="W3388">
            <v>4008</v>
          </cell>
        </row>
        <row r="3389">
          <cell r="B3389" t="str">
            <v>B05-18954-00000</v>
          </cell>
          <cell r="C3389" t="str">
            <v>DOTACION MATERIALES DE CONSTRUCCION PARA ENLOSETADO CALLE RAYMUNE (ENTRE AV. 25 DE JULIO HASTA EL INGRESO DEL CRP 25 DE JULIO)</v>
          </cell>
          <cell r="D3389" t="str">
            <v>VIRGEN DE COPACABANA</v>
          </cell>
          <cell r="E3389">
            <v>8</v>
          </cell>
          <cell r="F3389" t="str">
            <v>DISTRITO - 8</v>
          </cell>
          <cell r="G3389" t="str">
            <v>RI-08</v>
          </cell>
          <cell r="H3389">
            <v>30000</v>
          </cell>
          <cell r="I3389">
            <v>0</v>
          </cell>
          <cell r="J3389">
            <v>30000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2</v>
          </cell>
          <cell r="R3389" t="str">
            <v>OBRAS Y MEDIO AMBIENTE</v>
          </cell>
          <cell r="S3389">
            <v>18</v>
          </cell>
          <cell r="T3389" t="str">
            <v>CONSTRUCCION Y MANTENIMIENTO DE CAMINOS VECINALES</v>
          </cell>
          <cell r="U3389">
            <v>1</v>
          </cell>
          <cell r="V3389" t="str">
            <v>NUEVOS - 2008</v>
          </cell>
          <cell r="W3389">
            <v>4009</v>
          </cell>
        </row>
        <row r="3390">
          <cell r="B3390" t="str">
            <v>B05-19001-00000</v>
          </cell>
          <cell r="C3390" t="str">
            <v>DOTACION MATERIALES PARA ENLOSETADO DE LA CALLE KULLU</v>
          </cell>
          <cell r="D3390" t="str">
            <v>VIRGEN DE COPACABANA</v>
          </cell>
          <cell r="E3390">
            <v>8</v>
          </cell>
          <cell r="F3390" t="str">
            <v>DISTRITO - 8</v>
          </cell>
          <cell r="G3390" t="str">
            <v>RI-08</v>
          </cell>
          <cell r="H3390">
            <v>71064</v>
          </cell>
          <cell r="I3390">
            <v>62217</v>
          </cell>
          <cell r="J3390">
            <v>8847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2</v>
          </cell>
          <cell r="R3390" t="str">
            <v>OBRAS Y MEDIO AMBIENTE</v>
          </cell>
          <cell r="S3390">
            <v>18</v>
          </cell>
          <cell r="T3390" t="str">
            <v>CONSTRUCCION Y MANTENIMIENTO DE CAMINOS VECINALES</v>
          </cell>
          <cell r="U3390">
            <v>1</v>
          </cell>
          <cell r="V3390" t="str">
            <v>NUEVOS - 2008</v>
          </cell>
          <cell r="W3390">
            <v>4010</v>
          </cell>
        </row>
        <row r="3391">
          <cell r="B3391" t="str">
            <v>B05-19262-00000</v>
          </cell>
          <cell r="C3391" t="str">
            <v>ENLOSETADO DE LAS CALLE COBIJA Y CONCLUSION DE LA AV. ANTOGASTA</v>
          </cell>
          <cell r="D3391" t="str">
            <v>VIRGEN DE URKUPIÑA  SENKATA</v>
          </cell>
          <cell r="E3391">
            <v>8</v>
          </cell>
          <cell r="F3391" t="str">
            <v>DISTRITO - 8</v>
          </cell>
          <cell r="G3391" t="str">
            <v>RI-08</v>
          </cell>
          <cell r="H3391">
            <v>57082</v>
          </cell>
          <cell r="I3391">
            <v>49702</v>
          </cell>
          <cell r="J3391">
            <v>380</v>
          </cell>
          <cell r="K3391">
            <v>7000</v>
          </cell>
          <cell r="L3391">
            <v>0</v>
          </cell>
          <cell r="M3391">
            <v>0</v>
          </cell>
          <cell r="N3391">
            <v>7000</v>
          </cell>
          <cell r="O3391">
            <v>0</v>
          </cell>
          <cell r="P3391">
            <v>0</v>
          </cell>
          <cell r="Q3391">
            <v>2</v>
          </cell>
          <cell r="R3391" t="str">
            <v>OBRAS Y MEDIO AMBIENTE</v>
          </cell>
          <cell r="S3391">
            <v>18</v>
          </cell>
          <cell r="T3391" t="str">
            <v>CONSTRUCCION Y MANTENIMIENTO DE CAMINOS VECINALES</v>
          </cell>
          <cell r="U3391">
            <v>1</v>
          </cell>
          <cell r="V3391" t="str">
            <v>NUEVOS - 2008</v>
          </cell>
          <cell r="W3391">
            <v>4011</v>
          </cell>
        </row>
        <row r="3392">
          <cell r="B3392" t="str">
            <v>B05-18183-00000</v>
          </cell>
          <cell r="C3392" t="str">
            <v>CONSTRUCCIÓN BATERIA DE BAÑO U.E. AMACHUMA (FASE II)</v>
          </cell>
          <cell r="D3392" t="str">
            <v>COMUNIDAD AMACHUMA</v>
          </cell>
          <cell r="E3392">
            <v>10</v>
          </cell>
          <cell r="F3392" t="str">
            <v>DISTRITO - 10</v>
          </cell>
          <cell r="G3392" t="str">
            <v>RI-08</v>
          </cell>
          <cell r="H3392">
            <v>80000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80000</v>
          </cell>
          <cell r="P3392">
            <v>0</v>
          </cell>
          <cell r="Q3392">
            <v>1</v>
          </cell>
          <cell r="R3392" t="str">
            <v>PROTECCION SOCIAL</v>
          </cell>
          <cell r="S3392">
            <v>1</v>
          </cell>
          <cell r="T3392" t="str">
            <v>SERVICIO DE EDUCACION</v>
          </cell>
          <cell r="U3392">
            <v>1</v>
          </cell>
          <cell r="V3392" t="str">
            <v>NUEVOS - 2008</v>
          </cell>
          <cell r="W3392">
            <v>4012</v>
          </cell>
        </row>
        <row r="3393">
          <cell r="B3393" t="str">
            <v>B05-18470-00000</v>
          </cell>
          <cell r="C3393" t="str">
            <v>CONSTRUCCIÓN PLAZA DEL ESTUDIANTE</v>
          </cell>
          <cell r="D3393" t="str">
            <v>COMUNIDAD AMACHUMA</v>
          </cell>
          <cell r="E3393">
            <v>10</v>
          </cell>
          <cell r="F3393" t="str">
            <v>DISTRITO - 10</v>
          </cell>
          <cell r="G3393" t="str">
            <v>RI-08</v>
          </cell>
          <cell r="H3393">
            <v>70000</v>
          </cell>
          <cell r="I3393">
            <v>70000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2</v>
          </cell>
          <cell r="R3393" t="str">
            <v>OBRAS Y MEDIO AMBIENTE</v>
          </cell>
          <cell r="S3393">
            <v>12</v>
          </cell>
          <cell r="T3393" t="str">
            <v>INFRAESTRUCTURA URBANA Y RURAL</v>
          </cell>
          <cell r="U3393">
            <v>1</v>
          </cell>
          <cell r="V3393" t="str">
            <v>NUEVOS - 2008</v>
          </cell>
          <cell r="W3393">
            <v>4013</v>
          </cell>
        </row>
        <row r="3394">
          <cell r="B3394" t="str">
            <v>B05-18379-00000</v>
          </cell>
          <cell r="C3394" t="str">
            <v>CONSTRUCCIÓN DE PORTERIA U.E.  GUALBERTO VILLARROEL</v>
          </cell>
          <cell r="D3394" t="str">
            <v>COMUNIDAD PARCOPATA</v>
          </cell>
          <cell r="E3394">
            <v>10</v>
          </cell>
          <cell r="F3394" t="str">
            <v>DISTRITO - 10</v>
          </cell>
          <cell r="G3394" t="str">
            <v>RI-08</v>
          </cell>
          <cell r="H3394">
            <v>60000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60000</v>
          </cell>
          <cell r="P3394">
            <v>0</v>
          </cell>
          <cell r="Q3394">
            <v>1</v>
          </cell>
          <cell r="R3394" t="str">
            <v>PROTECCION SOCIAL</v>
          </cell>
          <cell r="S3394">
            <v>1</v>
          </cell>
          <cell r="T3394" t="str">
            <v>SERVICIO DE EDUCACION</v>
          </cell>
          <cell r="U3394">
            <v>1</v>
          </cell>
          <cell r="V3394" t="str">
            <v>NUEVOS - 2008</v>
          </cell>
          <cell r="W3394">
            <v>4014</v>
          </cell>
        </row>
        <row r="3395">
          <cell r="B3395" t="str">
            <v>B05-18463-00000</v>
          </cell>
          <cell r="C3395" t="str">
            <v>CONSTRUCCIÓN PLAZA 2 DE FEBRERO (FASE II)</v>
          </cell>
          <cell r="D3395" t="str">
            <v>COMUNIDAD PARCOPATA</v>
          </cell>
          <cell r="E3395">
            <v>10</v>
          </cell>
          <cell r="F3395" t="str">
            <v>DISTRITO - 10</v>
          </cell>
          <cell r="G3395" t="str">
            <v>RI-08</v>
          </cell>
          <cell r="H3395">
            <v>70000</v>
          </cell>
          <cell r="I3395">
            <v>37062</v>
          </cell>
          <cell r="J3395">
            <v>32938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2</v>
          </cell>
          <cell r="R3395" t="str">
            <v>OBRAS Y MEDIO AMBIENTE</v>
          </cell>
          <cell r="S3395">
            <v>12</v>
          </cell>
          <cell r="T3395" t="str">
            <v>INFRAESTRUCTURA URBANA Y RURAL</v>
          </cell>
          <cell r="U3395">
            <v>1</v>
          </cell>
          <cell r="V3395" t="str">
            <v>NUEVOS - 2008</v>
          </cell>
          <cell r="W3395">
            <v>4015</v>
          </cell>
        </row>
        <row r="3396">
          <cell r="B3396" t="str">
            <v>B05-18424-00000</v>
          </cell>
          <cell r="C3396" t="str">
            <v>CONSTRUCCION MODULO POLICIAL  (FASE I)</v>
          </cell>
          <cell r="D3396" t="str">
            <v>LOTES Y SERVICIOS</v>
          </cell>
          <cell r="E3396">
            <v>4</v>
          </cell>
          <cell r="F3396" t="str">
            <v>DISTRITO - 4</v>
          </cell>
          <cell r="G3396" t="str">
            <v>RI-08</v>
          </cell>
          <cell r="H3396">
            <v>50000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50000</v>
          </cell>
          <cell r="P3396">
            <v>0</v>
          </cell>
          <cell r="Q3396">
            <v>2</v>
          </cell>
          <cell r="R3396" t="str">
            <v>OBRAS Y MEDIO AMBIENTE</v>
          </cell>
          <cell r="S3396">
            <v>6</v>
          </cell>
          <cell r="T3396" t="str">
            <v>SERVICIOS DE SEGURIDAD CIUDADANA</v>
          </cell>
          <cell r="U3396">
            <v>1</v>
          </cell>
          <cell r="V3396" t="str">
            <v>NUEVOS - 2008</v>
          </cell>
          <cell r="W3396">
            <v>4016</v>
          </cell>
        </row>
        <row r="3397">
          <cell r="B3397" t="str">
            <v>B05-18422-00000</v>
          </cell>
          <cell r="C3397" t="str">
            <v>CONSTRUCCION MODULO POLICIAL</v>
          </cell>
          <cell r="D3397" t="str">
            <v>DISTRITAL D-4</v>
          </cell>
          <cell r="E3397">
            <v>4</v>
          </cell>
          <cell r="F3397" t="str">
            <v>DISTRITO - 4</v>
          </cell>
          <cell r="G3397" t="str">
            <v>RI-08</v>
          </cell>
          <cell r="H3397">
            <v>50000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50000</v>
          </cell>
          <cell r="P3397">
            <v>0</v>
          </cell>
          <cell r="Q3397">
            <v>2</v>
          </cell>
          <cell r="R3397" t="str">
            <v>OBRAS Y MEDIO AMBIENTE</v>
          </cell>
          <cell r="S3397">
            <v>6</v>
          </cell>
          <cell r="T3397" t="str">
            <v>SERVICIOS DE SEGURIDAD CIUDADANA</v>
          </cell>
          <cell r="U3397">
            <v>1</v>
          </cell>
          <cell r="V3397" t="str">
            <v>NUEVOS - 2008</v>
          </cell>
          <cell r="W3397">
            <v>4017</v>
          </cell>
        </row>
        <row r="3398">
          <cell r="B3398" t="str">
            <v>B05-18426-00000</v>
          </cell>
          <cell r="C3398" t="str">
            <v>CONSTRUCCION DE CAMCHA MULTIPLE + ENMALLADO</v>
          </cell>
          <cell r="D3398" t="str">
            <v>ARGENTINA</v>
          </cell>
          <cell r="E3398">
            <v>4</v>
          </cell>
          <cell r="F3398" t="str">
            <v>DISTRITO - 4</v>
          </cell>
          <cell r="G3398" t="str">
            <v>RI-08</v>
          </cell>
          <cell r="H3398">
            <v>103580</v>
          </cell>
          <cell r="I3398">
            <v>83636</v>
          </cell>
          <cell r="J3398">
            <v>19944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2</v>
          </cell>
          <cell r="R3398" t="str">
            <v>OBRAS Y MEDIO AMBIENTE</v>
          </cell>
          <cell r="S3398">
            <v>12</v>
          </cell>
          <cell r="T3398" t="str">
            <v>INFRAESTRUCTURA URBANA Y RURAL</v>
          </cell>
          <cell r="U3398">
            <v>1</v>
          </cell>
          <cell r="V3398" t="str">
            <v>NUEVOS - 2008</v>
          </cell>
          <cell r="W3398">
            <v>4018</v>
          </cell>
        </row>
        <row r="3399">
          <cell r="B3399" t="str">
            <v>B05-18918-00000</v>
          </cell>
          <cell r="C3399" t="str">
            <v>DOTACION LOSETAS CERAMICAS PARA SEDE SOCIAL</v>
          </cell>
          <cell r="D3399" t="str">
            <v>ARTESANOS 27 DE MAYO</v>
          </cell>
          <cell r="E3399">
            <v>4</v>
          </cell>
          <cell r="F3399" t="str">
            <v>DISTRITO - 4</v>
          </cell>
          <cell r="G3399" t="str">
            <v>RI-08</v>
          </cell>
          <cell r="H3399">
            <v>30000</v>
          </cell>
          <cell r="I3399">
            <v>30000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2</v>
          </cell>
          <cell r="R3399" t="str">
            <v>OBRAS Y MEDIO AMBIENTE</v>
          </cell>
          <cell r="S3399">
            <v>18</v>
          </cell>
          <cell r="T3399" t="str">
            <v>CONSTRUCCION Y MANTENIMIENTO DE CAMINOS VECINALES</v>
          </cell>
          <cell r="U3399">
            <v>1</v>
          </cell>
          <cell r="V3399" t="str">
            <v>NUEVOS - 2008</v>
          </cell>
          <cell r="W3399">
            <v>4019</v>
          </cell>
        </row>
        <row r="3400">
          <cell r="B3400" t="str">
            <v>B05-18728-00000</v>
          </cell>
          <cell r="C3400" t="str">
            <v>DOTACION DE LUMINARIAS, ACCESORIOS Y POSTES</v>
          </cell>
          <cell r="D3400" t="str">
            <v>TEJADA TRIANGULAR</v>
          </cell>
          <cell r="E3400">
            <v>1</v>
          </cell>
          <cell r="F3400" t="str">
            <v>DISTRITO - 1</v>
          </cell>
          <cell r="G3400" t="str">
            <v>RI-08</v>
          </cell>
          <cell r="H3400">
            <v>100000</v>
          </cell>
          <cell r="I3400">
            <v>100000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2</v>
          </cell>
          <cell r="R3400" t="str">
            <v>OBRAS Y MEDIO AMBIENTE</v>
          </cell>
          <cell r="S3400">
            <v>17</v>
          </cell>
          <cell r="T3400" t="str">
            <v>ALUMBRADO PUBLICO</v>
          </cell>
          <cell r="U3400">
            <v>1</v>
          </cell>
          <cell r="V3400" t="str">
            <v>NUEVOS - 2008</v>
          </cell>
          <cell r="W3400">
            <v>4021</v>
          </cell>
        </row>
        <row r="3401">
          <cell r="B3401" t="str">
            <v>B05-18940-00000</v>
          </cell>
          <cell r="C3401" t="str">
            <v>DOTACION MATERIALES DE CONSTRUCCION PARA CAMARAS DE ALCANTARILLADO + REJAS Y PUERTA METALICA EN U.E. PUERTO DE MEJILLONES</v>
          </cell>
          <cell r="D3401" t="str">
            <v>PLAN 482</v>
          </cell>
          <cell r="E3401">
            <v>1</v>
          </cell>
          <cell r="F3401" t="str">
            <v>DISTRITO - 1</v>
          </cell>
          <cell r="G3401" t="str">
            <v>RI-08</v>
          </cell>
          <cell r="H3401">
            <v>6000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6000</v>
          </cell>
          <cell r="P3401">
            <v>0</v>
          </cell>
          <cell r="Q3401">
            <v>1</v>
          </cell>
          <cell r="R3401" t="str">
            <v>PROTECCION SOCIAL</v>
          </cell>
          <cell r="S3401">
            <v>1</v>
          </cell>
          <cell r="T3401" t="str">
            <v>SERVICIO DE EDUCACION</v>
          </cell>
          <cell r="U3401">
            <v>1</v>
          </cell>
          <cell r="V3401" t="str">
            <v>NUEVOS - 2008</v>
          </cell>
          <cell r="W3401">
            <v>4022</v>
          </cell>
        </row>
        <row r="3402">
          <cell r="B3402" t="str">
            <v>B05-18939-00000</v>
          </cell>
          <cell r="C3402" t="str">
            <v>DOTACION MATERIALES DE CONSTRUCCION PARA BAÑO (FASE II)</v>
          </cell>
          <cell r="D3402" t="str">
            <v>DISTRITAL</v>
          </cell>
          <cell r="E3402">
            <v>1</v>
          </cell>
          <cell r="F3402" t="str">
            <v>DISTRITO - 1</v>
          </cell>
          <cell r="G3402" t="str">
            <v>RI-08</v>
          </cell>
          <cell r="H3402">
            <v>10000</v>
          </cell>
          <cell r="I3402">
            <v>10000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2</v>
          </cell>
          <cell r="R3402" t="str">
            <v>OBRAS Y MEDIO AMBIENTE</v>
          </cell>
          <cell r="S3402">
            <v>12</v>
          </cell>
          <cell r="T3402" t="str">
            <v>INFRAESTRUCTURA URBANA Y RURAL</v>
          </cell>
          <cell r="U3402">
            <v>1</v>
          </cell>
          <cell r="V3402" t="str">
            <v>NUEVOS - 2008</v>
          </cell>
          <cell r="W3402">
            <v>4023</v>
          </cell>
        </row>
        <row r="3403">
          <cell r="B3403" t="str">
            <v/>
          </cell>
          <cell r="C3403" t="str">
            <v>ALQUILER MAQUINARIA PARA EXCAVACION DE ZANJA</v>
          </cell>
          <cell r="D3403" t="str">
            <v>PUCARANI AURORA</v>
          </cell>
          <cell r="E3403">
            <v>2</v>
          </cell>
          <cell r="F3403" t="str">
            <v>DISTRITO - 2</v>
          </cell>
          <cell r="G3403" t="str">
            <v>RI-08</v>
          </cell>
          <cell r="H3403">
            <v>40000</v>
          </cell>
          <cell r="I3403">
            <v>28847</v>
          </cell>
          <cell r="J3403">
            <v>11153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2</v>
          </cell>
          <cell r="R3403" t="str">
            <v>OBRAS Y MEDIO AMBIENTE</v>
          </cell>
          <cell r="S3403">
            <v>15</v>
          </cell>
          <cell r="T3403" t="str">
            <v>PLAN USO DE DESECHOS SOLIDOS - ALCANTARILLADO SANITARIO</v>
          </cell>
          <cell r="U3403">
            <v>1</v>
          </cell>
          <cell r="V3403" t="str">
            <v>NUEVOS - 2008</v>
          </cell>
          <cell r="W3403">
            <v>4024</v>
          </cell>
        </row>
        <row r="3404">
          <cell r="B3404" t="str">
            <v/>
          </cell>
          <cell r="C3404" t="str">
            <v>PROYECTOS DE DESARROLLO VIAL 1 DISTRITO 2</v>
          </cell>
          <cell r="D3404" t="str">
            <v>DISTRITAL D-2</v>
          </cell>
          <cell r="E3404">
            <v>2</v>
          </cell>
          <cell r="F3404" t="str">
            <v>DISTRITO - 2</v>
          </cell>
          <cell r="G3404" t="str">
            <v>RI-08</v>
          </cell>
          <cell r="H3404">
            <v>23425316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23425316</v>
          </cell>
          <cell r="Q3404">
            <v>2</v>
          </cell>
          <cell r="R3404" t="str">
            <v>OBRAS Y MEDIO AMBIENTE</v>
          </cell>
          <cell r="S3404">
            <v>18</v>
          </cell>
          <cell r="T3404" t="str">
            <v>CONSTRUCCION Y MANTENIMIENTO DE CAMINOS VECINALES</v>
          </cell>
          <cell r="U3404">
            <v>1</v>
          </cell>
          <cell r="V3404" t="str">
            <v>NUEVOS - 2008</v>
          </cell>
          <cell r="W3404">
            <v>4025</v>
          </cell>
        </row>
        <row r="3405">
          <cell r="B3405" t="str">
            <v/>
          </cell>
          <cell r="C3405" t="str">
            <v>PROYECTOS DE DESARROLLO VIAL 1 DISTRITO 6</v>
          </cell>
          <cell r="D3405" t="str">
            <v>DISTRITAL D-6</v>
          </cell>
          <cell r="E3405">
            <v>15</v>
          </cell>
          <cell r="F3405" t="str">
            <v>DISTRITAL</v>
          </cell>
          <cell r="G3405" t="str">
            <v>RI-08</v>
          </cell>
          <cell r="H3405">
            <v>14720943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14720943</v>
          </cell>
          <cell r="Q3405">
            <v>2</v>
          </cell>
          <cell r="R3405" t="str">
            <v>OBRAS Y MEDIO AMBIENTE</v>
          </cell>
          <cell r="S3405">
            <v>18</v>
          </cell>
          <cell r="T3405" t="str">
            <v>CONSTRUCCION Y MANTENIMIENTO DE CAMINOS VECINALES</v>
          </cell>
          <cell r="U3405">
            <v>1</v>
          </cell>
          <cell r="V3405" t="str">
            <v>NUEVOS - 2008</v>
          </cell>
          <cell r="W3405">
            <v>4027</v>
          </cell>
        </row>
        <row r="3406">
          <cell r="B3406" t="str">
            <v/>
          </cell>
          <cell r="C3406" t="str">
            <v>PROYECTOS DE DESARROLLO VIAL 1 DISTRITO 4</v>
          </cell>
          <cell r="D3406" t="str">
            <v>DISTRITAL D-4</v>
          </cell>
          <cell r="E3406">
            <v>4</v>
          </cell>
          <cell r="F3406" t="str">
            <v>DISTRITO - 4</v>
          </cell>
          <cell r="G3406" t="str">
            <v>RI-08</v>
          </cell>
          <cell r="H3406">
            <v>25003602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25003602</v>
          </cell>
          <cell r="Q3406">
            <v>2</v>
          </cell>
          <cell r="R3406" t="str">
            <v>OBRAS Y MEDIO AMBIENTE</v>
          </cell>
          <cell r="S3406">
            <v>18</v>
          </cell>
          <cell r="T3406" t="str">
            <v>CONSTRUCCION Y MANTENIMIENTO DE CAMINOS VECINALES</v>
          </cell>
          <cell r="U3406">
            <v>1</v>
          </cell>
          <cell r="V3406" t="str">
            <v>NUEVOS - 2008</v>
          </cell>
          <cell r="W3406">
            <v>4028</v>
          </cell>
        </row>
        <row r="3407">
          <cell r="B3407" t="str">
            <v/>
          </cell>
          <cell r="C3407" t="str">
            <v>PROYECTOS DE DESARROLLO VIAL 1 DISTRITO 5</v>
          </cell>
          <cell r="D3407" t="str">
            <v>DISTRITAL D-5</v>
          </cell>
          <cell r="E3407">
            <v>5</v>
          </cell>
          <cell r="F3407" t="str">
            <v>DISTRITO - 5</v>
          </cell>
          <cell r="G3407" t="str">
            <v>RI-08</v>
          </cell>
          <cell r="H3407">
            <v>44000000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44000000</v>
          </cell>
          <cell r="Q3407">
            <v>2</v>
          </cell>
          <cell r="R3407" t="str">
            <v>OBRAS Y MEDIO AMBIENTE</v>
          </cell>
          <cell r="S3407">
            <v>18</v>
          </cell>
          <cell r="T3407" t="str">
            <v>CONSTRUCCION Y MANTENIMIENTO DE CAMINOS VECINALES</v>
          </cell>
          <cell r="U3407">
            <v>1</v>
          </cell>
          <cell r="V3407" t="str">
            <v>NUEVOS - 2008</v>
          </cell>
          <cell r="W3407">
            <v>4030</v>
          </cell>
        </row>
        <row r="3408">
          <cell r="B3408" t="str">
            <v>B05-18363-00000</v>
          </cell>
          <cell r="C3408" t="str">
            <v>CONSTRUCCION DE CORDONES DE ACERA VARIAS CALLES</v>
          </cell>
          <cell r="D3408" t="str">
            <v>COMPLEMENTO FABRIL SECTOR SUR</v>
          </cell>
          <cell r="E3408">
            <v>1</v>
          </cell>
          <cell r="F3408" t="str">
            <v>DISTRITO - 1</v>
          </cell>
          <cell r="G3408" t="str">
            <v>RI-08</v>
          </cell>
          <cell r="H3408">
            <v>50000</v>
          </cell>
          <cell r="I3408">
            <v>50000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2</v>
          </cell>
          <cell r="R3408" t="str">
            <v>OBRAS Y MEDIO AMBIENTE</v>
          </cell>
          <cell r="S3408">
            <v>18</v>
          </cell>
          <cell r="T3408" t="str">
            <v>CONSTRUCCION Y MANTENIMIENTO DE CAMINOS VECINALES</v>
          </cell>
          <cell r="U3408">
            <v>1</v>
          </cell>
          <cell r="V3408" t="str">
            <v>NUEVOS - 2008</v>
          </cell>
          <cell r="W3408">
            <v>4031</v>
          </cell>
        </row>
        <row r="3409">
          <cell r="B3409" t="str">
            <v/>
          </cell>
          <cell r="C3409" t="str">
            <v>PROYECTOS DE DESARROLLO VIAL 1 DISTRITO 7</v>
          </cell>
          <cell r="D3409" t="str">
            <v>DISTRITAL D-7</v>
          </cell>
          <cell r="E3409">
            <v>7</v>
          </cell>
          <cell r="F3409" t="str">
            <v>DISTRITO - 7</v>
          </cell>
          <cell r="G3409" t="str">
            <v>RI-08</v>
          </cell>
          <cell r="H3409">
            <v>7600000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7600000</v>
          </cell>
          <cell r="Q3409">
            <v>2</v>
          </cell>
          <cell r="R3409" t="str">
            <v>OBRAS Y MEDIO AMBIENTE</v>
          </cell>
          <cell r="S3409">
            <v>18</v>
          </cell>
          <cell r="T3409" t="str">
            <v>CONSTRUCCION Y MANTENIMIENTO DE CAMINOS VECINALES</v>
          </cell>
          <cell r="U3409">
            <v>1</v>
          </cell>
          <cell r="V3409" t="str">
            <v>NUEVOS - 2008</v>
          </cell>
          <cell r="W3409">
            <v>4032</v>
          </cell>
        </row>
        <row r="3410">
          <cell r="B3410" t="str">
            <v>B05-18480-00000</v>
          </cell>
          <cell r="C3410" t="str">
            <v>CONSTRUCCION CENTRO MANITOS</v>
          </cell>
          <cell r="D3410" t="str">
            <v>UNIFICADA POTOSI</v>
          </cell>
          <cell r="E3410">
            <v>8</v>
          </cell>
          <cell r="F3410" t="str">
            <v>DISTRITO - 8</v>
          </cell>
          <cell r="G3410" t="str">
            <v>RI-08</v>
          </cell>
          <cell r="H3410">
            <v>70000</v>
          </cell>
          <cell r="I3410">
            <v>70000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1</v>
          </cell>
          <cell r="R3410" t="str">
            <v>PROTECCION SOCIAL</v>
          </cell>
          <cell r="S3410">
            <v>5</v>
          </cell>
          <cell r="T3410" t="str">
            <v>PROMOCION Y POLITICAS DE GENERO</v>
          </cell>
          <cell r="U3410">
            <v>1</v>
          </cell>
          <cell r="V3410" t="str">
            <v>NUEVOS - 2008</v>
          </cell>
          <cell r="W3410">
            <v>4035</v>
          </cell>
        </row>
        <row r="3411">
          <cell r="B3411" t="str">
            <v>B05-18408-00000</v>
          </cell>
          <cell r="C3411" t="str">
            <v>CONSTRUCCION HOSPITAL DEL SUR 3ER NIVEL</v>
          </cell>
          <cell r="D3411" t="str">
            <v>DISTRITAL D-3</v>
          </cell>
          <cell r="E3411">
            <v>15</v>
          </cell>
          <cell r="F3411" t="str">
            <v>DISTRITAL</v>
          </cell>
          <cell r="G3411" t="str">
            <v>RI-08</v>
          </cell>
          <cell r="H3411">
            <v>45778336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45778336</v>
          </cell>
          <cell r="Q3411">
            <v>1</v>
          </cell>
          <cell r="R3411" t="str">
            <v>PROTECCION SOCIAL</v>
          </cell>
          <cell r="S3411">
            <v>2</v>
          </cell>
          <cell r="T3411" t="str">
            <v>SERVICIO DE SALUD</v>
          </cell>
          <cell r="U3411">
            <v>1</v>
          </cell>
          <cell r="V3411" t="str">
            <v>NUEVOS - 2008</v>
          </cell>
          <cell r="W3411">
            <v>4036</v>
          </cell>
        </row>
        <row r="3412">
          <cell r="B3412" t="str">
            <v>B05-19404-00000</v>
          </cell>
          <cell r="C3412" t="str">
            <v>PAVIMENTADO AV. COSTANERA (PUENTE BOLIVIA - AV. LITORAL)</v>
          </cell>
          <cell r="D3412" t="str">
            <v>DISTRITAL D-3</v>
          </cell>
          <cell r="E3412">
            <v>15</v>
          </cell>
          <cell r="F3412" t="str">
            <v>DISTRITAL</v>
          </cell>
          <cell r="G3412" t="str">
            <v>RI-08</v>
          </cell>
          <cell r="H3412">
            <v>2960000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2960000</v>
          </cell>
          <cell r="Q3412">
            <v>2</v>
          </cell>
          <cell r="R3412" t="str">
            <v>OBRAS Y MEDIO AMBIENTE</v>
          </cell>
          <cell r="S3412">
            <v>18</v>
          </cell>
          <cell r="T3412" t="str">
            <v>CONSTRUCCION Y MANTENIMIENTO DE CAMINOS VECINALES</v>
          </cell>
          <cell r="U3412">
            <v>1</v>
          </cell>
          <cell r="V3412" t="str">
            <v>NUEVOS - 2008</v>
          </cell>
          <cell r="W3412">
            <v>4039</v>
          </cell>
        </row>
        <row r="3413">
          <cell r="B3413" t="str">
            <v>B05-18715-00000</v>
          </cell>
          <cell r="C3413" t="str">
            <v>DOTACION DE LUMINARIAS PARA ALUMBRADO PUBLICO</v>
          </cell>
          <cell r="D3413" t="str">
            <v>TARAPACA SECTOR C</v>
          </cell>
          <cell r="E3413">
            <v>8</v>
          </cell>
          <cell r="F3413" t="str">
            <v>DISTRITO - 8</v>
          </cell>
          <cell r="G3413" t="str">
            <v>RI-08</v>
          </cell>
          <cell r="H3413">
            <v>57005</v>
          </cell>
          <cell r="I3413">
            <v>20236</v>
          </cell>
          <cell r="J3413">
            <v>36769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2</v>
          </cell>
          <cell r="R3413" t="str">
            <v>OBRAS Y MEDIO AMBIENTE</v>
          </cell>
          <cell r="S3413">
            <v>17</v>
          </cell>
          <cell r="T3413" t="str">
            <v>ALUMBRADO PUBLICO</v>
          </cell>
          <cell r="U3413">
            <v>1</v>
          </cell>
          <cell r="V3413" t="str">
            <v>NUEVOS - 2008</v>
          </cell>
          <cell r="W3413">
            <v>4041</v>
          </cell>
        </row>
        <row r="3414">
          <cell r="B3414" t="str">
            <v>B05-18361-00000</v>
          </cell>
          <cell r="C3414" t="str">
            <v>CONSTRUCCION DE CORDONES DE ACERA CALLES 1, 2 MAS CONTORNO PLAZA</v>
          </cell>
          <cell r="D3414" t="str">
            <v>SAN CARLOS PARCOPATA</v>
          </cell>
          <cell r="E3414">
            <v>8</v>
          </cell>
          <cell r="F3414" t="str">
            <v>DISTRITO - 8</v>
          </cell>
          <cell r="G3414" t="str">
            <v>RI-08</v>
          </cell>
          <cell r="H3414">
            <v>45000</v>
          </cell>
          <cell r="I3414">
            <v>20000</v>
          </cell>
          <cell r="J3414">
            <v>25000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2</v>
          </cell>
          <cell r="R3414" t="str">
            <v>OBRAS Y MEDIO AMBIENTE</v>
          </cell>
          <cell r="S3414">
            <v>18</v>
          </cell>
          <cell r="T3414" t="str">
            <v>CONSTRUCCION Y MANTENIMIENTO DE CAMINOS VECINALES</v>
          </cell>
          <cell r="U3414">
            <v>1</v>
          </cell>
          <cell r="V3414" t="str">
            <v>NUEVOS - 2008</v>
          </cell>
          <cell r="W3414">
            <v>4042</v>
          </cell>
        </row>
        <row r="3415">
          <cell r="B3415" t="str">
            <v>B05-18485-00000</v>
          </cell>
          <cell r="C3415" t="str">
            <v>CONSTRUCCION SEDE SOCIAL</v>
          </cell>
          <cell r="D3415" t="str">
            <v>RETAMAS I</v>
          </cell>
          <cell r="E3415">
            <v>8</v>
          </cell>
          <cell r="F3415" t="str">
            <v>DISTRITO - 8</v>
          </cell>
          <cell r="G3415" t="str">
            <v>RI-08</v>
          </cell>
          <cell r="H3415">
            <v>27400</v>
          </cell>
          <cell r="I3415">
            <v>17200</v>
          </cell>
          <cell r="J3415">
            <v>10200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2</v>
          </cell>
          <cell r="R3415" t="str">
            <v>OBRAS Y MEDIO AMBIENTE</v>
          </cell>
          <cell r="S3415">
            <v>12</v>
          </cell>
          <cell r="T3415" t="str">
            <v>INFRAESTRUCTURA URBANA Y RURAL</v>
          </cell>
          <cell r="U3415">
            <v>1</v>
          </cell>
          <cell r="V3415" t="str">
            <v>NUEVOS - 2008</v>
          </cell>
          <cell r="W3415">
            <v>4043</v>
          </cell>
        </row>
        <row r="3416">
          <cell r="B3416" t="str">
            <v>B05-19572-00000</v>
          </cell>
          <cell r="C3416" t="str">
            <v>CONSTRUCCION DE BATERIAS DE BAÑO U.E. SAN SILVESTRE</v>
          </cell>
          <cell r="D3416" t="str">
            <v>DISTRITAL D-8</v>
          </cell>
          <cell r="E3416">
            <v>8</v>
          </cell>
          <cell r="F3416" t="str">
            <v>DISTRITO - 8</v>
          </cell>
          <cell r="G3416" t="str">
            <v>RI-08</v>
          </cell>
          <cell r="H3416">
            <v>90000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90000</v>
          </cell>
          <cell r="P3416">
            <v>0</v>
          </cell>
          <cell r="Q3416">
            <v>1</v>
          </cell>
          <cell r="R3416" t="str">
            <v>PROTECCION SOCIAL</v>
          </cell>
          <cell r="S3416">
            <v>1</v>
          </cell>
          <cell r="T3416" t="str">
            <v>SERVICIO DE EDUCACION</v>
          </cell>
          <cell r="U3416">
            <v>1</v>
          </cell>
          <cell r="V3416" t="str">
            <v>NUEVOS - 2008</v>
          </cell>
          <cell r="W3416">
            <v>4044</v>
          </cell>
        </row>
        <row r="3417">
          <cell r="B3417" t="str">
            <v>B05-19258-00000</v>
          </cell>
          <cell r="C3417" t="str">
            <v>ENLOSETADO DE LA CALLE SAN MIGUEL</v>
          </cell>
          <cell r="D3417" t="str">
            <v>SAN MIGUEL SENKATA</v>
          </cell>
          <cell r="E3417">
            <v>8</v>
          </cell>
          <cell r="F3417" t="str">
            <v>DISTRITO - 8</v>
          </cell>
          <cell r="G3417" t="str">
            <v>RI-08</v>
          </cell>
          <cell r="H3417">
            <v>58648</v>
          </cell>
          <cell r="I3417">
            <v>29879</v>
          </cell>
          <cell r="J3417">
            <v>28769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2</v>
          </cell>
          <cell r="R3417" t="str">
            <v>OBRAS Y MEDIO AMBIENTE</v>
          </cell>
          <cell r="S3417">
            <v>18</v>
          </cell>
          <cell r="T3417" t="str">
            <v>CONSTRUCCION Y MANTENIMIENTO DE CAMINOS VECINALES</v>
          </cell>
          <cell r="U3417">
            <v>1</v>
          </cell>
          <cell r="V3417" t="str">
            <v>NUEVOS - 2008</v>
          </cell>
          <cell r="W3417">
            <v>4045</v>
          </cell>
        </row>
        <row r="3418">
          <cell r="B3418" t="str">
            <v>B05-18555-00000</v>
          </cell>
          <cell r="C3418" t="str">
            <v>DOTACION DE ARCOS INTEGRADOS + MASTILES PARA U.E. DEL DISTRITO 8</v>
          </cell>
          <cell r="D3418" t="str">
            <v>DISTRITO 8</v>
          </cell>
          <cell r="E3418">
            <v>8</v>
          </cell>
          <cell r="F3418" t="str">
            <v>DISTRITO - 8</v>
          </cell>
          <cell r="G3418" t="str">
            <v>RI-08</v>
          </cell>
          <cell r="H3418">
            <v>131443</v>
          </cell>
          <cell r="I3418">
            <v>0</v>
          </cell>
          <cell r="J3418">
            <v>131443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1</v>
          </cell>
          <cell r="R3418" t="str">
            <v>PROTECCION SOCIAL</v>
          </cell>
          <cell r="S3418">
            <v>1</v>
          </cell>
          <cell r="T3418" t="str">
            <v>SERVICIO DE EDUCACION</v>
          </cell>
          <cell r="U3418">
            <v>1</v>
          </cell>
          <cell r="V3418" t="str">
            <v>NUEVOS - 2008</v>
          </cell>
          <cell r="W3418">
            <v>4046</v>
          </cell>
        </row>
        <row r="3419">
          <cell r="B3419" t="str">
            <v>B05-18613-00000</v>
          </cell>
          <cell r="C3419" t="str">
            <v>DOTACION DE LOSETAS AV. LITORAL</v>
          </cell>
          <cell r="D3419" t="str">
            <v>JUNTHUMA 23 DE ENERO</v>
          </cell>
          <cell r="E3419">
            <v>8</v>
          </cell>
          <cell r="F3419" t="str">
            <v>DISTRITO - 8</v>
          </cell>
          <cell r="G3419" t="str">
            <v>RI-08</v>
          </cell>
          <cell r="H3419">
            <v>150000</v>
          </cell>
          <cell r="I3419">
            <v>0</v>
          </cell>
          <cell r="J3419">
            <v>150000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2</v>
          </cell>
          <cell r="R3419" t="str">
            <v>OBRAS Y MEDIO AMBIENTE</v>
          </cell>
          <cell r="S3419">
            <v>18</v>
          </cell>
          <cell r="T3419" t="str">
            <v>CONSTRUCCION Y MANTENIMIENTO DE CAMINOS VECINALES</v>
          </cell>
          <cell r="U3419">
            <v>1</v>
          </cell>
          <cell r="V3419" t="str">
            <v>NUEVOS - 2008</v>
          </cell>
          <cell r="W3419">
            <v>4047</v>
          </cell>
        </row>
        <row r="3420">
          <cell r="B3420" t="str">
            <v>B05-18196-00000</v>
          </cell>
          <cell r="C3420" t="str">
            <v>PAVIMENTADO AV. BENI</v>
          </cell>
          <cell r="D3420" t="str">
            <v>DISTRITITAL D-2</v>
          </cell>
          <cell r="E3420">
            <v>2</v>
          </cell>
          <cell r="F3420" t="str">
            <v>DISTRITO - 2</v>
          </cell>
          <cell r="G3420" t="str">
            <v>RI-08</v>
          </cell>
          <cell r="H3420">
            <v>3390855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3390855</v>
          </cell>
          <cell r="Q3420">
            <v>2</v>
          </cell>
          <cell r="R3420" t="str">
            <v>OBRAS Y MEDIO AMBIENTE</v>
          </cell>
          <cell r="S3420">
            <v>18</v>
          </cell>
          <cell r="T3420" t="str">
            <v>CONSTRUCCION Y MANTENIMIENTO DE CAMINOS VECINALES</v>
          </cell>
          <cell r="U3420">
            <v>1</v>
          </cell>
          <cell r="V3420" t="str">
            <v>NUEVOS - 2008</v>
          </cell>
          <cell r="W3420">
            <v>4048</v>
          </cell>
        </row>
        <row r="3421">
          <cell r="B3421" t="str">
            <v>B05-18524-00000</v>
          </cell>
          <cell r="C3421" t="str">
            <v>CONSTRUCCION TALUD EXALTACION</v>
          </cell>
          <cell r="D3421" t="str">
            <v>DISTRITO 1</v>
          </cell>
          <cell r="E3421">
            <v>1</v>
          </cell>
          <cell r="F3421" t="str">
            <v>DISTRITO - 1</v>
          </cell>
          <cell r="G3421" t="str">
            <v>RI-08</v>
          </cell>
          <cell r="H3421">
            <v>25600000</v>
          </cell>
          <cell r="I3421">
            <v>5600000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20000000</v>
          </cell>
          <cell r="Q3421">
            <v>2</v>
          </cell>
          <cell r="R3421" t="str">
            <v>OBRAS Y MEDIO AMBIENTE</v>
          </cell>
          <cell r="S3421">
            <v>12</v>
          </cell>
          <cell r="T3421" t="str">
            <v>INFRAESTRUCTURA URBANA Y RURAL</v>
          </cell>
          <cell r="U3421">
            <v>1</v>
          </cell>
          <cell r="V3421" t="str">
            <v>NUEVOS - 2008</v>
          </cell>
          <cell r="W3421">
            <v>4049</v>
          </cell>
        </row>
        <row r="3422">
          <cell r="B3422" t="str">
            <v>B05-18127-00000</v>
          </cell>
          <cell r="C3422" t="str">
            <v>CANALIZACION RIOS SIN NOMBRE</v>
          </cell>
          <cell r="D3422" t="str">
            <v>DISTRITAL</v>
          </cell>
          <cell r="E3422">
            <v>15</v>
          </cell>
          <cell r="F3422" t="str">
            <v>DISTRITAL</v>
          </cell>
          <cell r="G3422" t="str">
            <v>RI-08</v>
          </cell>
          <cell r="H3422">
            <v>464037</v>
          </cell>
          <cell r="I3422">
            <v>0</v>
          </cell>
          <cell r="J3422">
            <v>116009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348028</v>
          </cell>
          <cell r="Q3422">
            <v>2</v>
          </cell>
          <cell r="R3422" t="str">
            <v>OBRAS Y MEDIO AMBIENTE</v>
          </cell>
          <cell r="S3422">
            <v>16</v>
          </cell>
          <cell r="T3422" t="str">
            <v>TRATAMIENTO DE CUENCAS</v>
          </cell>
          <cell r="U3422">
            <v>1</v>
          </cell>
          <cell r="V3422" t="str">
            <v>NUEVOS - 2008</v>
          </cell>
          <cell r="W3422">
            <v>4051</v>
          </cell>
        </row>
        <row r="3423">
          <cell r="B3423" t="str">
            <v>B05-19409-00000</v>
          </cell>
          <cell r="C3423" t="str">
            <v>PAVIMENTADO AV. RENE VARGAS</v>
          </cell>
          <cell r="D3423" t="str">
            <v>DISTRITAL</v>
          </cell>
          <cell r="E3423">
            <v>15</v>
          </cell>
          <cell r="F3423" t="str">
            <v>DISTRITAL</v>
          </cell>
          <cell r="G3423" t="str">
            <v>RI-08</v>
          </cell>
          <cell r="H3423">
            <v>3629854</v>
          </cell>
          <cell r="I3423">
            <v>816717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2813137</v>
          </cell>
          <cell r="Q3423">
            <v>2</v>
          </cell>
          <cell r="R3423" t="str">
            <v>OBRAS Y MEDIO AMBIENTE</v>
          </cell>
          <cell r="S3423">
            <v>18</v>
          </cell>
          <cell r="T3423" t="str">
            <v>CONSTRUCCION Y MANTENIMIENTO DE CAMINOS VECINALES</v>
          </cell>
          <cell r="U3423">
            <v>1</v>
          </cell>
          <cell r="V3423" t="str">
            <v>NUEVOS - 2008</v>
          </cell>
          <cell r="W3423">
            <v>4052</v>
          </cell>
        </row>
        <row r="3424">
          <cell r="B3424" t="str">
            <v>B05-19402-00000</v>
          </cell>
          <cell r="C3424" t="str">
            <v>ENLOSETADO CALLE MANCO KAPAC (ENTRE AV. 7 Y AV. 9)</v>
          </cell>
          <cell r="D3424" t="str">
            <v>ALTO LIMA 3ra. SECCION NORTE</v>
          </cell>
          <cell r="E3424">
            <v>6</v>
          </cell>
          <cell r="F3424" t="str">
            <v>DISTRITO - 6</v>
          </cell>
          <cell r="G3424" t="str">
            <v>RI-08</v>
          </cell>
          <cell r="H3424">
            <v>110000</v>
          </cell>
          <cell r="I3424">
            <v>0</v>
          </cell>
          <cell r="J3424">
            <v>0</v>
          </cell>
          <cell r="K3424">
            <v>110000</v>
          </cell>
          <cell r="L3424">
            <v>0</v>
          </cell>
          <cell r="M3424">
            <v>0</v>
          </cell>
          <cell r="N3424">
            <v>110000</v>
          </cell>
          <cell r="O3424">
            <v>0</v>
          </cell>
          <cell r="P3424">
            <v>0</v>
          </cell>
          <cell r="Q3424">
            <v>2</v>
          </cell>
          <cell r="R3424" t="str">
            <v>OBRAS Y MEDIO AMBIENTE</v>
          </cell>
          <cell r="S3424">
            <v>18</v>
          </cell>
          <cell r="T3424" t="str">
            <v>CONSTRUCCION Y MANTENIMIENTO DE CAMINOS VECINALES</v>
          </cell>
          <cell r="U3424">
            <v>1</v>
          </cell>
          <cell r="V3424" t="str">
            <v>NUEVOS - 2008</v>
          </cell>
          <cell r="W3424">
            <v>4053</v>
          </cell>
        </row>
        <row r="3425">
          <cell r="B3425" t="str">
            <v>B05-19059-00000</v>
          </cell>
          <cell r="C3425" t="str">
            <v>ENLOSETADO AV. GRAL. WALTER ARCE ROJAS</v>
          </cell>
          <cell r="D3425" t="str">
            <v>DISTRITAL</v>
          </cell>
          <cell r="E3425">
            <v>15</v>
          </cell>
          <cell r="F3425" t="str">
            <v>DISTRITAL</v>
          </cell>
          <cell r="G3425" t="str">
            <v>RI-08</v>
          </cell>
          <cell r="H3425">
            <v>1762316</v>
          </cell>
          <cell r="I3425">
            <v>396521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1365795</v>
          </cell>
          <cell r="Q3425">
            <v>2</v>
          </cell>
          <cell r="R3425" t="str">
            <v>OBRAS Y MEDIO AMBIENTE</v>
          </cell>
          <cell r="S3425">
            <v>18</v>
          </cell>
          <cell r="T3425" t="str">
            <v>CONSTRUCCION Y MANTENIMIENTO DE CAMINOS VECINALES</v>
          </cell>
          <cell r="U3425">
            <v>1</v>
          </cell>
          <cell r="V3425" t="str">
            <v>NUEVOS - 2008</v>
          </cell>
          <cell r="W3425">
            <v>4054</v>
          </cell>
        </row>
        <row r="3426">
          <cell r="B3426" t="str">
            <v>B05-19075-00000</v>
          </cell>
          <cell r="C3426" t="str">
            <v>ENLOSETADO CALLE SAN MARTIN (ENTRE AV. ECUADOR Y AV. 7)</v>
          </cell>
          <cell r="D3426" t="str">
            <v>ALTO LIMA 3ra. SECCION NORTE</v>
          </cell>
          <cell r="E3426">
            <v>6</v>
          </cell>
          <cell r="F3426" t="str">
            <v>DISTRITO - 6</v>
          </cell>
          <cell r="G3426" t="str">
            <v>RI-08</v>
          </cell>
          <cell r="H3426">
            <v>110000</v>
          </cell>
          <cell r="I3426">
            <v>0</v>
          </cell>
          <cell r="J3426">
            <v>0</v>
          </cell>
          <cell r="K3426">
            <v>110000</v>
          </cell>
          <cell r="L3426">
            <v>0</v>
          </cell>
          <cell r="M3426">
            <v>0</v>
          </cell>
          <cell r="N3426">
            <v>110000</v>
          </cell>
          <cell r="O3426">
            <v>0</v>
          </cell>
          <cell r="P3426">
            <v>0</v>
          </cell>
          <cell r="Q3426">
            <v>2</v>
          </cell>
          <cell r="R3426" t="str">
            <v>OBRAS Y MEDIO AMBIENTE</v>
          </cell>
          <cell r="S3426">
            <v>18</v>
          </cell>
          <cell r="T3426" t="str">
            <v>CONSTRUCCION Y MANTENIMIENTO DE CAMINOS VECINALES</v>
          </cell>
          <cell r="U3426">
            <v>1</v>
          </cell>
          <cell r="V3426" t="str">
            <v>NUEVOS - 2008</v>
          </cell>
          <cell r="W3426">
            <v>4055</v>
          </cell>
        </row>
        <row r="3427">
          <cell r="B3427" t="str">
            <v>B05-18366-00000</v>
          </cell>
          <cell r="C3427" t="str">
            <v>CONSTRUCCION DE FRONTON EN AREA DE EQUIPAMIENTO</v>
          </cell>
          <cell r="D3427" t="str">
            <v>LORETO</v>
          </cell>
          <cell r="E3427">
            <v>15</v>
          </cell>
          <cell r="F3427" t="str">
            <v>DISTRITAL</v>
          </cell>
          <cell r="G3427" t="str">
            <v>RI-08</v>
          </cell>
          <cell r="H3427">
            <v>200000</v>
          </cell>
          <cell r="I3427">
            <v>200000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2</v>
          </cell>
          <cell r="R3427" t="str">
            <v>OBRAS Y MEDIO AMBIENTE</v>
          </cell>
          <cell r="S3427">
            <v>12</v>
          </cell>
          <cell r="T3427" t="str">
            <v>INFRAESTRUCTURA URBANA Y RURAL</v>
          </cell>
          <cell r="U3427">
            <v>1</v>
          </cell>
          <cell r="V3427" t="str">
            <v>NUEVOS - 2008</v>
          </cell>
          <cell r="W3427">
            <v>4056</v>
          </cell>
        </row>
        <row r="3428">
          <cell r="B3428" t="str">
            <v>B05-19066-00000</v>
          </cell>
          <cell r="C3428" t="str">
            <v>ENLOSETADO AV. MARISCAL J. A. SUCRE</v>
          </cell>
          <cell r="D3428" t="str">
            <v>LORETO</v>
          </cell>
          <cell r="E3428">
            <v>6</v>
          </cell>
          <cell r="F3428" t="str">
            <v>DISTRITO - 6</v>
          </cell>
          <cell r="G3428" t="str">
            <v>RI-08</v>
          </cell>
          <cell r="H3428">
            <v>86000</v>
          </cell>
          <cell r="I3428">
            <v>86000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2</v>
          </cell>
          <cell r="R3428" t="str">
            <v>OBRAS Y MEDIO AMBIENTE</v>
          </cell>
          <cell r="S3428">
            <v>18</v>
          </cell>
          <cell r="T3428" t="str">
            <v>CONSTRUCCION Y MANTENIMIENTO DE CAMINOS VECINALES</v>
          </cell>
          <cell r="U3428">
            <v>1</v>
          </cell>
          <cell r="V3428" t="str">
            <v>NUEVOS - 2008</v>
          </cell>
          <cell r="W3428">
            <v>4058</v>
          </cell>
        </row>
        <row r="3429">
          <cell r="B3429" t="str">
            <v/>
          </cell>
          <cell r="C3429" t="str">
            <v>DOTACION DE LENTES ADULTO MAYOR D-6</v>
          </cell>
          <cell r="D3429" t="str">
            <v>DISTRITAL D-6</v>
          </cell>
          <cell r="E3429">
            <v>6</v>
          </cell>
          <cell r="F3429" t="str">
            <v>DISTRITO - 6</v>
          </cell>
          <cell r="G3429" t="str">
            <v>RI-08</v>
          </cell>
          <cell r="H3429">
            <v>114384</v>
          </cell>
          <cell r="I3429">
            <v>104384</v>
          </cell>
          <cell r="J3429">
            <v>10000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1</v>
          </cell>
          <cell r="R3429" t="str">
            <v>PROTECCION SOCIAL</v>
          </cell>
          <cell r="S3429">
            <v>2</v>
          </cell>
          <cell r="T3429" t="str">
            <v>SERVICIO DE SALUD</v>
          </cell>
          <cell r="U3429">
            <v>1</v>
          </cell>
          <cell r="V3429" t="str">
            <v>NUEVOS - 2008</v>
          </cell>
          <cell r="W3429">
            <v>4059</v>
          </cell>
        </row>
        <row r="3430">
          <cell r="B3430" t="str">
            <v>B05-18512-00000</v>
          </cell>
          <cell r="C3430" t="str">
            <v>CONSTRUCCIÓN SEDE SOCIAL (FASE II)</v>
          </cell>
          <cell r="D3430" t="str">
            <v>UNIFICADA SAN ROQUE</v>
          </cell>
          <cell r="E3430">
            <v>7</v>
          </cell>
          <cell r="F3430" t="str">
            <v>DISTRITO - 7</v>
          </cell>
          <cell r="G3430" t="str">
            <v>RI-08</v>
          </cell>
          <cell r="H3430">
            <v>40884</v>
          </cell>
          <cell r="I3430">
            <v>40884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2</v>
          </cell>
          <cell r="R3430" t="str">
            <v>OBRAS Y MEDIO AMBIENTE</v>
          </cell>
          <cell r="S3430">
            <v>12</v>
          </cell>
          <cell r="T3430" t="str">
            <v>INFRAESTRUCTURA URBANA Y RURAL</v>
          </cell>
          <cell r="U3430">
            <v>1</v>
          </cell>
          <cell r="V3430" t="str">
            <v>NUEVOS - 2008</v>
          </cell>
          <cell r="W3430">
            <v>4060</v>
          </cell>
        </row>
        <row r="3431">
          <cell r="B3431" t="str">
            <v>B05-11886-00000</v>
          </cell>
          <cell r="C3431" t="str">
            <v>PAVIMENTADO AV. CARABOBO - 23 DE MARZO</v>
          </cell>
          <cell r="D3431" t="str">
            <v>DISTRITAL</v>
          </cell>
          <cell r="E3431">
            <v>15</v>
          </cell>
          <cell r="F3431" t="str">
            <v>DISTRITAL</v>
          </cell>
          <cell r="G3431" t="str">
            <v>RI-08</v>
          </cell>
          <cell r="H3431">
            <v>5739342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5739342</v>
          </cell>
          <cell r="Q3431">
            <v>2</v>
          </cell>
          <cell r="R3431" t="str">
            <v>OBRAS Y MEDIO AMBIENTE</v>
          </cell>
          <cell r="S3431">
            <v>18</v>
          </cell>
          <cell r="T3431" t="str">
            <v>CONSTRUCCION Y MANTENIMIENTO DE CAMINOS VECINALES</v>
          </cell>
          <cell r="U3431">
            <v>5</v>
          </cell>
          <cell r="V3431" t="str">
            <v>PROYECTOS GESTIONES PASADAS</v>
          </cell>
          <cell r="W3431">
            <v>4061</v>
          </cell>
        </row>
        <row r="3432">
          <cell r="B3432" t="str">
            <v>B05-19089-00000</v>
          </cell>
          <cell r="C3432" t="str">
            <v>CONSTRUCCION TINGLADO VILLA VICTORIA</v>
          </cell>
          <cell r="D3432" t="str">
            <v>VILLA VICTORIA</v>
          </cell>
          <cell r="E3432">
            <v>2</v>
          </cell>
          <cell r="F3432" t="str">
            <v>DISTRITO - 2</v>
          </cell>
          <cell r="G3432" t="str">
            <v>RI-08</v>
          </cell>
          <cell r="H3432">
            <v>450000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450000</v>
          </cell>
          <cell r="P3432">
            <v>0</v>
          </cell>
          <cell r="Q3432">
            <v>2</v>
          </cell>
          <cell r="R3432" t="str">
            <v>OBRAS Y MEDIO AMBIENTE</v>
          </cell>
          <cell r="S3432">
            <v>12</v>
          </cell>
          <cell r="T3432" t="str">
            <v>INFRAESTRUCTURA URBANA Y RURAL</v>
          </cell>
          <cell r="U3432">
            <v>1</v>
          </cell>
          <cell r="V3432" t="str">
            <v>NUEVOS - 2008</v>
          </cell>
          <cell r="W3432">
            <v>4062</v>
          </cell>
        </row>
        <row r="3433">
          <cell r="B3433" t="str">
            <v>B05-19176-00000</v>
          </cell>
          <cell r="C3433" t="str">
            <v>LIMPIEZA Y MANTENIMIENTO DE CAMARAS SEPTICAS EN UE 2008</v>
          </cell>
          <cell r="D3433" t="str">
            <v>DISTRITAL</v>
          </cell>
          <cell r="E3433">
            <v>15</v>
          </cell>
          <cell r="F3433" t="str">
            <v>DISTRITAL</v>
          </cell>
          <cell r="G3433" t="str">
            <v>RI-08</v>
          </cell>
          <cell r="H3433">
            <v>20000</v>
          </cell>
          <cell r="I3433">
            <v>20000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1</v>
          </cell>
          <cell r="R3433" t="str">
            <v>PROTECCION SOCIAL</v>
          </cell>
          <cell r="S3433">
            <v>1</v>
          </cell>
          <cell r="T3433" t="str">
            <v>SERVICIO DE EDUCACION</v>
          </cell>
          <cell r="U3433">
            <v>1</v>
          </cell>
          <cell r="V3433" t="str">
            <v>NUEVOS - 2008</v>
          </cell>
          <cell r="W3433">
            <v>4063</v>
          </cell>
        </row>
        <row r="3434">
          <cell r="B3434" t="str">
            <v>B05-19100-00000</v>
          </cell>
          <cell r="C3434" t="str">
            <v>FORTALECIMIENTO PROGRAMA ALFABETIZACION INFORMATICA</v>
          </cell>
          <cell r="D3434" t="str">
            <v>DISTRITAL</v>
          </cell>
          <cell r="E3434">
            <v>15</v>
          </cell>
          <cell r="F3434" t="str">
            <v>DISTRITAL</v>
          </cell>
          <cell r="G3434" t="str">
            <v>RI-08</v>
          </cell>
          <cell r="H3434">
            <v>80000</v>
          </cell>
          <cell r="I3434">
            <v>80000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1</v>
          </cell>
          <cell r="R3434" t="str">
            <v>PROTECCION SOCIAL</v>
          </cell>
          <cell r="S3434">
            <v>1</v>
          </cell>
          <cell r="T3434" t="str">
            <v>SERVICIO DE EDUCACION</v>
          </cell>
          <cell r="U3434">
            <v>1</v>
          </cell>
          <cell r="V3434" t="str">
            <v>NUEVOS - 2008</v>
          </cell>
          <cell r="W3434">
            <v>4064</v>
          </cell>
        </row>
        <row r="3435">
          <cell r="B3435" t="str">
            <v>B05-18673-00000</v>
          </cell>
          <cell r="C3435" t="str">
            <v>CONSTRUCCION DE AMBIENTE PARA LABORATORIO U.E. REPUBLICA DE CHINA (FASE I)</v>
          </cell>
          <cell r="D3435" t="str">
            <v>DISTRITAL D-7</v>
          </cell>
          <cell r="E3435">
            <v>15</v>
          </cell>
          <cell r="F3435" t="str">
            <v>DISTRITAL</v>
          </cell>
          <cell r="G3435" t="str">
            <v>RI-08</v>
          </cell>
          <cell r="H3435">
            <v>60000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60000</v>
          </cell>
          <cell r="P3435">
            <v>0</v>
          </cell>
          <cell r="Q3435">
            <v>1</v>
          </cell>
          <cell r="R3435" t="str">
            <v>PROTECCION SOCIAL</v>
          </cell>
          <cell r="S3435">
            <v>1</v>
          </cell>
          <cell r="T3435" t="str">
            <v>SERVICIO DE EDUCACION</v>
          </cell>
          <cell r="U3435">
            <v>1</v>
          </cell>
          <cell r="V3435" t="str">
            <v>NUEVOS - 2008</v>
          </cell>
          <cell r="W3435">
            <v>4066</v>
          </cell>
        </row>
        <row r="3436">
          <cell r="B3436" t="str">
            <v>B05-18417-00000</v>
          </cell>
          <cell r="C3436" t="str">
            <v>CONSTRUCCION MIRADOR TIAHUANACU</v>
          </cell>
          <cell r="D3436" t="str">
            <v>DISTRITO 6</v>
          </cell>
          <cell r="E3436">
            <v>6</v>
          </cell>
          <cell r="F3436" t="str">
            <v>DISTRITO - 6</v>
          </cell>
          <cell r="G3436" t="str">
            <v>RI-08</v>
          </cell>
          <cell r="H3436">
            <v>100000</v>
          </cell>
          <cell r="I3436">
            <v>100000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2</v>
          </cell>
          <cell r="R3436" t="str">
            <v>OBRAS Y MEDIO AMBIENTE</v>
          </cell>
          <cell r="S3436">
            <v>12</v>
          </cell>
          <cell r="T3436" t="str">
            <v>INFRAESTRUCTURA URBANA Y RURAL</v>
          </cell>
          <cell r="U3436">
            <v>1</v>
          </cell>
          <cell r="V3436" t="str">
            <v>NUEVOS - 2008</v>
          </cell>
          <cell r="W3436">
            <v>4067</v>
          </cell>
        </row>
        <row r="3437">
          <cell r="B3437" t="str">
            <v/>
          </cell>
          <cell r="C3437" t="str">
            <v>CENSO DE ACTIVIDADES ECONOMICAS EN LA CIUDAD DE EL ALTO</v>
          </cell>
          <cell r="D3437" t="str">
            <v>DISTRITAL</v>
          </cell>
          <cell r="E3437">
            <v>15</v>
          </cell>
          <cell r="F3437" t="str">
            <v>DISTRITAL</v>
          </cell>
          <cell r="G3437" t="str">
            <v>RI-08</v>
          </cell>
          <cell r="H3437">
            <v>200000</v>
          </cell>
          <cell r="I3437">
            <v>0</v>
          </cell>
          <cell r="J3437">
            <v>0</v>
          </cell>
          <cell r="K3437">
            <v>100000</v>
          </cell>
          <cell r="L3437">
            <v>0</v>
          </cell>
          <cell r="M3437">
            <v>0</v>
          </cell>
          <cell r="N3437">
            <v>100000</v>
          </cell>
          <cell r="O3437">
            <v>100000</v>
          </cell>
          <cell r="P3437">
            <v>0</v>
          </cell>
          <cell r="Q3437">
            <v>3</v>
          </cell>
          <cell r="R3437" t="str">
            <v>DESARROLLO ECONOMICO - PRODUCTIVO</v>
          </cell>
          <cell r="S3437">
            <v>8</v>
          </cell>
          <cell r="T3437" t="str">
            <v>PROMOCION DESARROLLO ECONOMICO URBANO</v>
          </cell>
          <cell r="U3437">
            <v>1</v>
          </cell>
          <cell r="V3437" t="str">
            <v>NUEVOS - 2008</v>
          </cell>
          <cell r="W3437">
            <v>4068</v>
          </cell>
        </row>
        <row r="3438">
          <cell r="B3438" t="str">
            <v/>
          </cell>
          <cell r="C3438" t="str">
            <v>FERIAS PRODUCTIVAS SECTOR CARNE</v>
          </cell>
          <cell r="D3438" t="str">
            <v>DISTRITAL</v>
          </cell>
          <cell r="E3438">
            <v>15</v>
          </cell>
          <cell r="F3438" t="str">
            <v>DISTRITAL</v>
          </cell>
          <cell r="G3438" t="str">
            <v>RI-08</v>
          </cell>
          <cell r="H3438">
            <v>50000</v>
          </cell>
          <cell r="I3438">
            <v>50000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3</v>
          </cell>
          <cell r="R3438" t="str">
            <v>DESARROLLO ECONOMICO - PRODUCTIVO</v>
          </cell>
          <cell r="S3438">
            <v>8</v>
          </cell>
          <cell r="T3438" t="str">
            <v>PROMOCION DESARROLLO ECONOMICO URBANO</v>
          </cell>
          <cell r="U3438">
            <v>1</v>
          </cell>
          <cell r="V3438" t="str">
            <v>NUEVOS - 2008</v>
          </cell>
          <cell r="W3438">
            <v>4069</v>
          </cell>
        </row>
        <row r="3439">
          <cell r="B3439" t="str">
            <v>B05-19311-00000</v>
          </cell>
          <cell r="C3439" t="str">
            <v>EQUIPAMIENTO MATADERO MUNICIPAL (SIERRAS DE CORTE ELECTRICAS)</v>
          </cell>
          <cell r="D3439" t="str">
            <v>DISTRITAL</v>
          </cell>
          <cell r="E3439">
            <v>15</v>
          </cell>
          <cell r="F3439" t="str">
            <v>DISTRITAL</v>
          </cell>
          <cell r="G3439" t="str">
            <v>RI-08</v>
          </cell>
          <cell r="H3439">
            <v>80000</v>
          </cell>
          <cell r="I3439">
            <v>80000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3</v>
          </cell>
          <cell r="R3439" t="str">
            <v>DESARROLLO ECONOMICO - PRODUCTIVO</v>
          </cell>
          <cell r="S3439">
            <v>8</v>
          </cell>
          <cell r="T3439" t="str">
            <v>PROMOCION DESARROLLO ECONOMICO URBANO</v>
          </cell>
          <cell r="U3439">
            <v>1</v>
          </cell>
          <cell r="V3439" t="str">
            <v>NUEVOS - 2008</v>
          </cell>
          <cell r="W3439">
            <v>4070</v>
          </cell>
        </row>
        <row r="3440">
          <cell r="B3440" t="str">
            <v/>
          </cell>
          <cell r="C3440" t="str">
            <v>INSTALACIÓN Y REFACCIÓN DE TUBERIAS DE AGUA  - MATADERO MUNICIPAL</v>
          </cell>
          <cell r="D3440" t="str">
            <v>DISTRITAL</v>
          </cell>
          <cell r="E3440">
            <v>15</v>
          </cell>
          <cell r="F3440" t="str">
            <v>DISTRITAL</v>
          </cell>
          <cell r="G3440" t="str">
            <v>RI-08</v>
          </cell>
          <cell r="H3440">
            <v>50000</v>
          </cell>
          <cell r="I3440">
            <v>50000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3</v>
          </cell>
          <cell r="R3440" t="str">
            <v>DESARROLLO ECONOMICO - PRODUCTIVO</v>
          </cell>
          <cell r="S3440">
            <v>8</v>
          </cell>
          <cell r="T3440" t="str">
            <v>PROMOCION DESARROLLO ECONOMICO URBANO</v>
          </cell>
          <cell r="U3440">
            <v>1</v>
          </cell>
          <cell r="V3440" t="str">
            <v>NUEVOS - 2008</v>
          </cell>
          <cell r="W3440">
            <v>4071</v>
          </cell>
        </row>
        <row r="3441">
          <cell r="B3441" t="str">
            <v/>
          </cell>
          <cell r="C3441" t="str">
            <v>MANTENIMIENTO Y ADQUISIÓN DE REPUESTOS -MATADERO MUNICIPAL</v>
          </cell>
          <cell r="D3441" t="str">
            <v>DISTRITAL</v>
          </cell>
          <cell r="E3441">
            <v>15</v>
          </cell>
          <cell r="F3441" t="str">
            <v>DISTRITAL</v>
          </cell>
          <cell r="G3441" t="str">
            <v>RI-08</v>
          </cell>
          <cell r="H3441">
            <v>50000</v>
          </cell>
          <cell r="I3441">
            <v>50000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3</v>
          </cell>
          <cell r="R3441" t="str">
            <v>DESARROLLO ECONOMICO - PRODUCTIVO</v>
          </cell>
          <cell r="S3441">
            <v>8</v>
          </cell>
          <cell r="T3441" t="str">
            <v>PROMOCION DESARROLLO ECONOMICO URBANO</v>
          </cell>
          <cell r="U3441">
            <v>1</v>
          </cell>
          <cell r="V3441" t="str">
            <v>NUEVOS - 2008</v>
          </cell>
          <cell r="W3441">
            <v>4072</v>
          </cell>
        </row>
        <row r="3442">
          <cell r="B3442" t="str">
            <v>B05-19455-00000</v>
          </cell>
          <cell r="C3442" t="str">
            <v>FORTALECIMIENTO MATADERO MUNICIPAL</v>
          </cell>
          <cell r="D3442" t="str">
            <v>DISTRITAL</v>
          </cell>
          <cell r="E3442">
            <v>15</v>
          </cell>
          <cell r="F3442" t="str">
            <v>DISTRITAL</v>
          </cell>
          <cell r="G3442" t="str">
            <v>RI-08</v>
          </cell>
          <cell r="H3442">
            <v>50000</v>
          </cell>
          <cell r="I3442">
            <v>50000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3</v>
          </cell>
          <cell r="R3442" t="str">
            <v>DESARROLLO ECONOMICO - PRODUCTIVO</v>
          </cell>
          <cell r="S3442">
            <v>8</v>
          </cell>
          <cell r="T3442" t="str">
            <v>PROMOCION DESARROLLO ECONOMICO URBANO</v>
          </cell>
          <cell r="U3442">
            <v>1</v>
          </cell>
          <cell r="V3442" t="str">
            <v>NUEVOS - 2008</v>
          </cell>
          <cell r="W3442">
            <v>4073</v>
          </cell>
        </row>
        <row r="3443">
          <cell r="B3443" t="str">
            <v/>
          </cell>
          <cell r="C3443" t="str">
            <v>DOTACIÓN DE INSUMOS MATADERO MUNICIPAL</v>
          </cell>
          <cell r="D3443" t="str">
            <v>DISTRITAL</v>
          </cell>
          <cell r="E3443">
            <v>15</v>
          </cell>
          <cell r="F3443" t="str">
            <v>DISTRITAL</v>
          </cell>
          <cell r="G3443" t="str">
            <v>RI-08</v>
          </cell>
          <cell r="H3443">
            <v>30000</v>
          </cell>
          <cell r="I3443">
            <v>30000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3</v>
          </cell>
          <cell r="R3443" t="str">
            <v>DESARROLLO ECONOMICO - PRODUCTIVO</v>
          </cell>
          <cell r="S3443">
            <v>8</v>
          </cell>
          <cell r="T3443" t="str">
            <v>PROMOCION DESARROLLO ECONOMICO URBANO</v>
          </cell>
          <cell r="U3443">
            <v>1</v>
          </cell>
          <cell r="V3443" t="str">
            <v>NUEVOS - 2008</v>
          </cell>
          <cell r="W3443">
            <v>4074</v>
          </cell>
        </row>
        <row r="3444">
          <cell r="B3444" t="str">
            <v>B05-19428-00000</v>
          </cell>
          <cell r="C3444" t="str">
            <v>REFACCIÓN DE MINGITORIOS MUNICIPALES (ESTUDIO DE PREINVERSIÓN)</v>
          </cell>
          <cell r="D3444" t="str">
            <v>DISTRITAL</v>
          </cell>
          <cell r="E3444">
            <v>15</v>
          </cell>
          <cell r="F3444" t="str">
            <v>DISTRITAL</v>
          </cell>
          <cell r="G3444" t="str">
            <v>RI-08</v>
          </cell>
          <cell r="H3444">
            <v>80000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80000</v>
          </cell>
          <cell r="P3444">
            <v>0</v>
          </cell>
          <cell r="Q3444">
            <v>3</v>
          </cell>
          <cell r="R3444" t="str">
            <v>DESARROLLO ECONOMICO - PRODUCTIVO</v>
          </cell>
          <cell r="S3444">
            <v>8</v>
          </cell>
          <cell r="T3444" t="str">
            <v>PROMOCION DESARROLLO ECONOMICO URBANO</v>
          </cell>
          <cell r="U3444">
            <v>1</v>
          </cell>
          <cell r="V3444" t="str">
            <v>NUEVOS - 2008</v>
          </cell>
          <cell r="W3444">
            <v>4075</v>
          </cell>
        </row>
        <row r="3445">
          <cell r="B3445" t="str">
            <v>B05-18374-00000</v>
          </cell>
          <cell r="C3445" t="str">
            <v>CONSTRUCCIÓN DE MICROMERCADOS PRODUCTIVOS (ESTUDIO DE PREINVERSIÓN)</v>
          </cell>
          <cell r="D3445" t="str">
            <v>DISTRITAL</v>
          </cell>
          <cell r="E3445">
            <v>15</v>
          </cell>
          <cell r="F3445" t="str">
            <v>DISTRITAL</v>
          </cell>
          <cell r="G3445" t="str">
            <v>RI-08</v>
          </cell>
          <cell r="H3445">
            <v>80000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80000</v>
          </cell>
          <cell r="P3445">
            <v>0</v>
          </cell>
          <cell r="Q3445">
            <v>3</v>
          </cell>
          <cell r="R3445" t="str">
            <v>DESARROLLO ECONOMICO - PRODUCTIVO</v>
          </cell>
          <cell r="S3445">
            <v>8</v>
          </cell>
          <cell r="T3445" t="str">
            <v>PROMOCION DESARROLLO ECONOMICO URBANO</v>
          </cell>
          <cell r="U3445">
            <v>1</v>
          </cell>
          <cell r="V3445" t="str">
            <v>NUEVOS - 2008</v>
          </cell>
          <cell r="W3445">
            <v>4076</v>
          </cell>
        </row>
        <row r="3446">
          <cell r="B3446" t="str">
            <v/>
          </cell>
          <cell r="C3446" t="str">
            <v>FERIAS PRODUCTIVAS DISTRITALES Y DE TEMPORADA</v>
          </cell>
          <cell r="D3446" t="str">
            <v>DISTRITAL</v>
          </cell>
          <cell r="E3446">
            <v>15</v>
          </cell>
          <cell r="F3446" t="str">
            <v>DISTRITAL</v>
          </cell>
          <cell r="G3446" t="str">
            <v>RI-08</v>
          </cell>
          <cell r="H3446">
            <v>150000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150000</v>
          </cell>
          <cell r="P3446">
            <v>0</v>
          </cell>
          <cell r="Q3446">
            <v>3</v>
          </cell>
          <cell r="R3446" t="str">
            <v>DESARROLLO ECONOMICO - PRODUCTIVO</v>
          </cell>
          <cell r="S3446">
            <v>8</v>
          </cell>
          <cell r="T3446" t="str">
            <v>PROMOCION DESARROLLO ECONOMICO URBANO</v>
          </cell>
          <cell r="U3446">
            <v>1</v>
          </cell>
          <cell r="V3446" t="str">
            <v>NUEVOS - 2008</v>
          </cell>
          <cell r="W3446">
            <v>4077</v>
          </cell>
        </row>
        <row r="3447">
          <cell r="B3447" t="str">
            <v/>
          </cell>
          <cell r="C3447" t="str">
            <v>IMPLEMENTACIÓN DE BONOS DE COMPETITIVIDAD</v>
          </cell>
          <cell r="D3447" t="str">
            <v>DISTRITAL</v>
          </cell>
          <cell r="E3447">
            <v>15</v>
          </cell>
          <cell r="F3447" t="str">
            <v>DISTRITAL</v>
          </cell>
          <cell r="G3447" t="str">
            <v>RI-08</v>
          </cell>
          <cell r="H3447">
            <v>520000</v>
          </cell>
          <cell r="I3447">
            <v>0</v>
          </cell>
          <cell r="J3447">
            <v>0</v>
          </cell>
          <cell r="K3447">
            <v>100000</v>
          </cell>
          <cell r="L3447">
            <v>0</v>
          </cell>
          <cell r="M3447">
            <v>0</v>
          </cell>
          <cell r="N3447">
            <v>100000</v>
          </cell>
          <cell r="O3447">
            <v>0</v>
          </cell>
          <cell r="P3447">
            <v>420000</v>
          </cell>
          <cell r="Q3447">
            <v>3</v>
          </cell>
          <cell r="R3447" t="str">
            <v>DESARROLLO ECONOMICO - PRODUCTIVO</v>
          </cell>
          <cell r="S3447">
            <v>8</v>
          </cell>
          <cell r="T3447" t="str">
            <v>PROMOCION DESARROLLO ECONOMICO URBANO</v>
          </cell>
          <cell r="U3447">
            <v>1</v>
          </cell>
          <cell r="V3447" t="str">
            <v>NUEVOS - 2008</v>
          </cell>
          <cell r="W3447">
            <v>4078</v>
          </cell>
        </row>
        <row r="3448">
          <cell r="B3448" t="str">
            <v/>
          </cell>
          <cell r="C3448" t="str">
            <v>ESTUDIO DE PLANES DE NEGOCIOS</v>
          </cell>
          <cell r="D3448" t="str">
            <v>DISTRITAL</v>
          </cell>
          <cell r="E3448">
            <v>15</v>
          </cell>
          <cell r="F3448" t="str">
            <v>DISTRITAL</v>
          </cell>
          <cell r="G3448" t="str">
            <v>RI-08</v>
          </cell>
          <cell r="H3448">
            <v>280000</v>
          </cell>
          <cell r="I3448">
            <v>0</v>
          </cell>
          <cell r="J3448">
            <v>80000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200000</v>
          </cell>
          <cell r="P3448">
            <v>0</v>
          </cell>
          <cell r="Q3448">
            <v>3</v>
          </cell>
          <cell r="R3448" t="str">
            <v>DESARROLLO ECONOMICO - PRODUCTIVO</v>
          </cell>
          <cell r="S3448">
            <v>8</v>
          </cell>
          <cell r="T3448" t="str">
            <v>PROMOCION DESARROLLO ECONOMICO URBANO</v>
          </cell>
          <cell r="U3448">
            <v>1</v>
          </cell>
          <cell r="V3448" t="str">
            <v>NUEVOS - 2008</v>
          </cell>
          <cell r="W3448">
            <v>4079</v>
          </cell>
        </row>
        <row r="3449">
          <cell r="B3449" t="str">
            <v/>
          </cell>
          <cell r="C3449" t="str">
            <v>FORTALECIMIENTO DEL CONCEJO DE DESARROLLO PRODUCTIVO ECONOMICO SOCIAL - CODEPES</v>
          </cell>
          <cell r="D3449" t="str">
            <v>DISTRITAL</v>
          </cell>
          <cell r="E3449">
            <v>15</v>
          </cell>
          <cell r="F3449" t="str">
            <v>DISTRITAL</v>
          </cell>
          <cell r="G3449" t="str">
            <v>RI-08</v>
          </cell>
          <cell r="H3449">
            <v>70000</v>
          </cell>
          <cell r="I3449">
            <v>0</v>
          </cell>
          <cell r="J3449">
            <v>0</v>
          </cell>
          <cell r="K3449">
            <v>70000</v>
          </cell>
          <cell r="L3449">
            <v>0</v>
          </cell>
          <cell r="M3449">
            <v>0</v>
          </cell>
          <cell r="N3449">
            <v>70000</v>
          </cell>
          <cell r="O3449">
            <v>0</v>
          </cell>
          <cell r="P3449">
            <v>0</v>
          </cell>
          <cell r="Q3449">
            <v>3</v>
          </cell>
          <cell r="R3449" t="str">
            <v>DESARROLLO ECONOMICO - PRODUCTIVO</v>
          </cell>
          <cell r="S3449">
            <v>8</v>
          </cell>
          <cell r="T3449" t="str">
            <v>PROMOCION DESARROLLO ECONOMICO URBANO</v>
          </cell>
          <cell r="U3449">
            <v>1</v>
          </cell>
          <cell r="V3449" t="str">
            <v>NUEVOS - 2008</v>
          </cell>
          <cell r="W3449">
            <v>4080</v>
          </cell>
        </row>
        <row r="3450">
          <cell r="B3450" t="str">
            <v/>
          </cell>
          <cell r="C3450" t="str">
            <v>PROGRAMA DE FORMACION TECNICA PARA JOVENES BACHILLERES (FAUTAPO)</v>
          </cell>
          <cell r="D3450" t="str">
            <v>DISTRITAL</v>
          </cell>
          <cell r="E3450">
            <v>15</v>
          </cell>
          <cell r="F3450" t="str">
            <v>DISTRITAL</v>
          </cell>
          <cell r="G3450" t="str">
            <v>RI-08</v>
          </cell>
          <cell r="H3450">
            <v>4572000</v>
          </cell>
          <cell r="I3450">
            <v>554842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120158</v>
          </cell>
          <cell r="P3450">
            <v>3897000</v>
          </cell>
          <cell r="Q3450">
            <v>3</v>
          </cell>
          <cell r="R3450" t="str">
            <v>DESARROLLO ECONOMICO - PRODUCTIVO</v>
          </cell>
          <cell r="S3450">
            <v>8</v>
          </cell>
          <cell r="T3450" t="str">
            <v>PROMOCION DESARROLLO ECONOMICO URBANO</v>
          </cell>
          <cell r="U3450">
            <v>1</v>
          </cell>
          <cell r="V3450" t="str">
            <v>NUEVOS - 2008</v>
          </cell>
          <cell r="W3450">
            <v>4081</v>
          </cell>
        </row>
        <row r="3451">
          <cell r="B3451" t="str">
            <v/>
          </cell>
          <cell r="C3451" t="str">
            <v>FOMENTO A LA COMERCIALIZACIÓN Y EXPORTACIÓN DEL SECTOR PRODUCTIVO DE EL ALTO</v>
          </cell>
          <cell r="D3451" t="str">
            <v>DISTRITAL</v>
          </cell>
          <cell r="E3451">
            <v>15</v>
          </cell>
          <cell r="F3451" t="str">
            <v>DISTRITAL</v>
          </cell>
          <cell r="G3451" t="str">
            <v>RI-08</v>
          </cell>
          <cell r="H3451">
            <v>100000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100000</v>
          </cell>
          <cell r="P3451">
            <v>0</v>
          </cell>
          <cell r="Q3451">
            <v>3</v>
          </cell>
          <cell r="R3451" t="str">
            <v>DESARROLLO ECONOMICO - PRODUCTIVO</v>
          </cell>
          <cell r="S3451">
            <v>8</v>
          </cell>
          <cell r="T3451" t="str">
            <v>PROMOCION DESARROLLO ECONOMICO URBANO</v>
          </cell>
          <cell r="U3451">
            <v>1</v>
          </cell>
          <cell r="V3451" t="str">
            <v>NUEVOS - 2008</v>
          </cell>
          <cell r="W3451">
            <v>4082</v>
          </cell>
        </row>
        <row r="3452">
          <cell r="B3452" t="str">
            <v/>
          </cell>
          <cell r="C3452" t="str">
            <v>FONDOS DE GARANTÍA PARA EL SECTOR PRODUCTIVO (ESTUDIO DE PREINVERSION)</v>
          </cell>
          <cell r="D3452" t="str">
            <v>DISTRITAL</v>
          </cell>
          <cell r="E3452">
            <v>15</v>
          </cell>
          <cell r="F3452" t="str">
            <v>DISTRITAL</v>
          </cell>
          <cell r="G3452" t="str">
            <v>RI-08</v>
          </cell>
          <cell r="H3452">
            <v>100000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100000</v>
          </cell>
          <cell r="P3452">
            <v>0</v>
          </cell>
          <cell r="Q3452">
            <v>3</v>
          </cell>
          <cell r="R3452" t="str">
            <v>DESARROLLO ECONOMICO - PRODUCTIVO</v>
          </cell>
          <cell r="S3452">
            <v>8</v>
          </cell>
          <cell r="T3452" t="str">
            <v>PROMOCION DESARROLLO ECONOMICO URBANO</v>
          </cell>
          <cell r="U3452">
            <v>1</v>
          </cell>
          <cell r="V3452" t="str">
            <v>NUEVOS - 2008</v>
          </cell>
          <cell r="W3452">
            <v>4083</v>
          </cell>
        </row>
        <row r="3453">
          <cell r="B3453" t="str">
            <v/>
          </cell>
          <cell r="C3453" t="str">
            <v>FORTALECIMIENTO A MYPES</v>
          </cell>
          <cell r="D3453" t="str">
            <v>DISTRITAL</v>
          </cell>
          <cell r="E3453">
            <v>15</v>
          </cell>
          <cell r="F3453" t="str">
            <v>DISTRITAL</v>
          </cell>
          <cell r="G3453" t="str">
            <v>RI-08</v>
          </cell>
          <cell r="H3453">
            <v>100000</v>
          </cell>
          <cell r="I3453">
            <v>0</v>
          </cell>
          <cell r="J3453">
            <v>0</v>
          </cell>
          <cell r="K3453">
            <v>100000</v>
          </cell>
          <cell r="L3453">
            <v>0</v>
          </cell>
          <cell r="M3453">
            <v>0</v>
          </cell>
          <cell r="N3453">
            <v>100000</v>
          </cell>
          <cell r="O3453">
            <v>0</v>
          </cell>
          <cell r="P3453">
            <v>0</v>
          </cell>
          <cell r="Q3453">
            <v>3</v>
          </cell>
          <cell r="R3453" t="str">
            <v>DESARROLLO ECONOMICO - PRODUCTIVO</v>
          </cell>
          <cell r="S3453">
            <v>8</v>
          </cell>
          <cell r="T3453" t="str">
            <v>PROMOCION DESARROLLO ECONOMICO URBANO</v>
          </cell>
          <cell r="U3453">
            <v>1</v>
          </cell>
          <cell r="V3453" t="str">
            <v>NUEVOS - 2008</v>
          </cell>
          <cell r="W3453">
            <v>4084</v>
          </cell>
        </row>
        <row r="3454">
          <cell r="B3454" t="str">
            <v/>
          </cell>
          <cell r="C3454" t="str">
            <v>FORTALECIMIENTO AL SECTOR GREMIAL Y COMERCIAL</v>
          </cell>
          <cell r="D3454" t="str">
            <v>DISTRITAL</v>
          </cell>
          <cell r="E3454">
            <v>15</v>
          </cell>
          <cell r="F3454" t="str">
            <v>DISTRITAL</v>
          </cell>
          <cell r="G3454" t="str">
            <v>RI-08</v>
          </cell>
          <cell r="H3454">
            <v>57000</v>
          </cell>
          <cell r="I3454">
            <v>57000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3</v>
          </cell>
          <cell r="R3454" t="str">
            <v>DESARROLLO ECONOMICO - PRODUCTIVO</v>
          </cell>
          <cell r="S3454">
            <v>8</v>
          </cell>
          <cell r="T3454" t="str">
            <v>PROMOCION DESARROLLO ECONOMICO URBANO</v>
          </cell>
          <cell r="U3454">
            <v>1</v>
          </cell>
          <cell r="V3454" t="str">
            <v>NUEVOS - 2008</v>
          </cell>
          <cell r="W3454">
            <v>4085</v>
          </cell>
        </row>
        <row r="3455">
          <cell r="B3455" t="str">
            <v/>
          </cell>
          <cell r="C3455" t="str">
            <v>RESCATE Y RESTAURACIÓN DE SITIO ARQUEOLOGICO DE KAQUE MARKA</v>
          </cell>
          <cell r="D3455" t="str">
            <v>DISTRITAL</v>
          </cell>
          <cell r="E3455">
            <v>15</v>
          </cell>
          <cell r="F3455" t="str">
            <v>DISTRITAL</v>
          </cell>
          <cell r="G3455" t="str">
            <v>RI-08</v>
          </cell>
          <cell r="H3455">
            <v>80000</v>
          </cell>
          <cell r="I3455">
            <v>80000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3</v>
          </cell>
          <cell r="R3455" t="str">
            <v>DESARROLLO ECONOMICO - PRODUCTIVO</v>
          </cell>
          <cell r="S3455">
            <v>11</v>
          </cell>
          <cell r="T3455" t="str">
            <v>DESARROLLO Y FOMENTO DEL TURISMO</v>
          </cell>
          <cell r="U3455">
            <v>1</v>
          </cell>
          <cell r="V3455" t="str">
            <v>NUEVOS - 2008</v>
          </cell>
          <cell r="W3455">
            <v>4086</v>
          </cell>
        </row>
        <row r="3456">
          <cell r="B3456" t="str">
            <v>B05-18402-00000</v>
          </cell>
          <cell r="C3456" t="str">
            <v>CONSTRUCCIÓN DEL MIRADOR TURÍSTICO DE ALTO LIMA 1ra SECCIÓN (FASE I)</v>
          </cell>
          <cell r="D3456" t="str">
            <v>DISTRITAL</v>
          </cell>
          <cell r="E3456">
            <v>15</v>
          </cell>
          <cell r="F3456" t="str">
            <v>DISTRITAL</v>
          </cell>
          <cell r="G3456" t="str">
            <v>RI-08</v>
          </cell>
          <cell r="H3456">
            <v>400000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400000</v>
          </cell>
          <cell r="P3456">
            <v>0</v>
          </cell>
          <cell r="Q3456">
            <v>3</v>
          </cell>
          <cell r="R3456" t="str">
            <v>DESARROLLO ECONOMICO - PRODUCTIVO</v>
          </cell>
          <cell r="S3456">
            <v>11</v>
          </cell>
          <cell r="T3456" t="str">
            <v>DESARROLLO Y FOMENTO DEL TURISMO</v>
          </cell>
          <cell r="U3456">
            <v>1</v>
          </cell>
          <cell r="V3456" t="str">
            <v>NUEVOS - 2008</v>
          </cell>
          <cell r="W3456">
            <v>4087</v>
          </cell>
        </row>
        <row r="3457">
          <cell r="B3457" t="str">
            <v/>
          </cell>
          <cell r="C3457" t="str">
            <v>DIFUSIÓN Y PROMOCIÓN TURISTICA ALTEÑA</v>
          </cell>
          <cell r="D3457" t="str">
            <v>DISTRITAL</v>
          </cell>
          <cell r="E3457">
            <v>15</v>
          </cell>
          <cell r="F3457" t="str">
            <v>DISTRITAL</v>
          </cell>
          <cell r="G3457" t="str">
            <v>RI-08</v>
          </cell>
          <cell r="H3457">
            <v>260000</v>
          </cell>
          <cell r="I3457">
            <v>60000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200000</v>
          </cell>
          <cell r="P3457">
            <v>0</v>
          </cell>
          <cell r="Q3457">
            <v>3</v>
          </cell>
          <cell r="R3457" t="str">
            <v>DESARROLLO ECONOMICO - PRODUCTIVO</v>
          </cell>
          <cell r="S3457">
            <v>11</v>
          </cell>
          <cell r="T3457" t="str">
            <v>DESARROLLO Y FOMENTO DEL TURISMO</v>
          </cell>
          <cell r="U3457">
            <v>1</v>
          </cell>
          <cell r="V3457" t="str">
            <v>NUEVOS - 2008</v>
          </cell>
          <cell r="W3457">
            <v>4088</v>
          </cell>
        </row>
        <row r="3458">
          <cell r="B3458" t="str">
            <v>B05-18416-00000</v>
          </cell>
          <cell r="C3458" t="str">
            <v>CONSTRUCCION MIRADOR ATIPIRIS (FASE II)</v>
          </cell>
          <cell r="D3458" t="str">
            <v>DISTRITAL</v>
          </cell>
          <cell r="E3458">
            <v>15</v>
          </cell>
          <cell r="F3458" t="str">
            <v>DISTRITAL</v>
          </cell>
          <cell r="G3458" t="str">
            <v>RI-08</v>
          </cell>
          <cell r="H3458">
            <v>300000</v>
          </cell>
          <cell r="I3458">
            <v>0</v>
          </cell>
          <cell r="J3458">
            <v>0</v>
          </cell>
          <cell r="K3458">
            <v>230000</v>
          </cell>
          <cell r="L3458">
            <v>0</v>
          </cell>
          <cell r="M3458">
            <v>0</v>
          </cell>
          <cell r="N3458">
            <v>230000</v>
          </cell>
          <cell r="O3458">
            <v>70000</v>
          </cell>
          <cell r="P3458">
            <v>0</v>
          </cell>
          <cell r="Q3458">
            <v>2</v>
          </cell>
          <cell r="R3458" t="str">
            <v>OBRAS Y MEDIO AMBIENTE</v>
          </cell>
          <cell r="S3458">
            <v>12</v>
          </cell>
          <cell r="T3458" t="str">
            <v>INFRAESTRUCTURA URBANA Y RURAL</v>
          </cell>
          <cell r="U3458">
            <v>1</v>
          </cell>
          <cell r="V3458" t="str">
            <v>NUEVOS - 2008</v>
          </cell>
          <cell r="W3458">
            <v>4089</v>
          </cell>
        </row>
        <row r="3459">
          <cell r="B3459" t="str">
            <v>B05-19390-00000</v>
          </cell>
          <cell r="C3459" t="str">
            <v>MEJORAMIENTO VIAL INGRESO AL VALLE TURÍSTICO DE KAQUE MARKA (PUEBLO DE LOS LOROS) (FASE II)</v>
          </cell>
          <cell r="D3459" t="str">
            <v>DISTRITAL</v>
          </cell>
          <cell r="E3459">
            <v>15</v>
          </cell>
          <cell r="F3459" t="str">
            <v>DISTRITAL</v>
          </cell>
          <cell r="G3459" t="str">
            <v>RI-08</v>
          </cell>
          <cell r="H3459">
            <v>500000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500000</v>
          </cell>
          <cell r="P3459">
            <v>0</v>
          </cell>
          <cell r="Q3459">
            <v>3</v>
          </cell>
          <cell r="R3459" t="str">
            <v>DESARROLLO ECONOMICO - PRODUCTIVO</v>
          </cell>
          <cell r="S3459">
            <v>11</v>
          </cell>
          <cell r="T3459" t="str">
            <v>DESARROLLO Y FOMENTO DEL TURISMO</v>
          </cell>
          <cell r="U3459">
            <v>1</v>
          </cell>
          <cell r="V3459" t="str">
            <v>NUEVOS - 2008</v>
          </cell>
          <cell r="W3459">
            <v>4090</v>
          </cell>
        </row>
        <row r="3460">
          <cell r="B3460" t="str">
            <v/>
          </cell>
          <cell r="C3460" t="str">
            <v>FORTALECIMIENTO DEL CENTRO DE INFORMACIÓN TURÍSTICA</v>
          </cell>
          <cell r="D3460" t="str">
            <v>DISTRITAL</v>
          </cell>
          <cell r="E3460">
            <v>15</v>
          </cell>
          <cell r="F3460" t="str">
            <v>DISTRITAL</v>
          </cell>
          <cell r="G3460" t="str">
            <v>RI-08</v>
          </cell>
          <cell r="H3460">
            <v>70000</v>
          </cell>
          <cell r="I3460">
            <v>70000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3</v>
          </cell>
          <cell r="R3460" t="str">
            <v>DESARROLLO ECONOMICO - PRODUCTIVO</v>
          </cell>
          <cell r="S3460">
            <v>11</v>
          </cell>
          <cell r="T3460" t="str">
            <v>DESARROLLO Y FOMENTO DEL TURISMO</v>
          </cell>
          <cell r="U3460">
            <v>1</v>
          </cell>
          <cell r="V3460" t="str">
            <v>NUEVOS - 2008</v>
          </cell>
          <cell r="W3460">
            <v>4091</v>
          </cell>
        </row>
        <row r="3461">
          <cell r="B3461" t="str">
            <v/>
          </cell>
          <cell r="C3461" t="str">
            <v>FORTALECIMIENTO COMPLEJO PRODUCTIVO AGROPECUARIO</v>
          </cell>
          <cell r="D3461" t="str">
            <v>DISTRITAL</v>
          </cell>
          <cell r="E3461">
            <v>15</v>
          </cell>
          <cell r="F3461" t="str">
            <v>DISTRITAL</v>
          </cell>
          <cell r="G3461" t="str">
            <v>RI-08</v>
          </cell>
          <cell r="H3461">
            <v>222430</v>
          </cell>
          <cell r="I3461">
            <v>22730</v>
          </cell>
          <cell r="J3461">
            <v>0</v>
          </cell>
          <cell r="K3461">
            <v>129700</v>
          </cell>
          <cell r="L3461">
            <v>0</v>
          </cell>
          <cell r="M3461">
            <v>0</v>
          </cell>
          <cell r="N3461">
            <v>129700</v>
          </cell>
          <cell r="O3461">
            <v>70000</v>
          </cell>
          <cell r="P3461">
            <v>0</v>
          </cell>
          <cell r="Q3461">
            <v>3</v>
          </cell>
          <cell r="R3461" t="str">
            <v>DESARROLLO ECONOMICO - PRODUCTIVO</v>
          </cell>
          <cell r="S3461">
            <v>7</v>
          </cell>
          <cell r="T3461" t="str">
            <v>PROMOCION Y FOMENTO A LA PRODUCCION AGROPECUARIO</v>
          </cell>
          <cell r="U3461">
            <v>1</v>
          </cell>
          <cell r="V3461" t="str">
            <v>NUEVOS - 2008</v>
          </cell>
          <cell r="W3461">
            <v>4092</v>
          </cell>
        </row>
        <row r="3462">
          <cell r="B3462" t="str">
            <v>B05-18373-00000</v>
          </cell>
          <cell r="C3462" t="str">
            <v>CONSTRUCCIÓN DE LA INFRAESTRUCTURA PARA LA IMPLEMENTACIÓN DE LA EMPRESA MUNICIPAL DE PRODUCTOS LACTEOS Y DERIVADOS (FASE III)</v>
          </cell>
          <cell r="D3462" t="str">
            <v>DISTRITAL</v>
          </cell>
          <cell r="E3462">
            <v>15</v>
          </cell>
          <cell r="F3462" t="str">
            <v>DISTRITAL</v>
          </cell>
          <cell r="G3462" t="str">
            <v>RI-08</v>
          </cell>
          <cell r="H3462">
            <v>200000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200000</v>
          </cell>
          <cell r="P3462">
            <v>0</v>
          </cell>
          <cell r="Q3462">
            <v>3</v>
          </cell>
          <cell r="R3462" t="str">
            <v>DESARROLLO ECONOMICO - PRODUCTIVO</v>
          </cell>
          <cell r="S3462">
            <v>8</v>
          </cell>
          <cell r="T3462" t="str">
            <v>PROMOCION DESARROLLO ECONOMICO URBANO</v>
          </cell>
          <cell r="U3462">
            <v>1</v>
          </cell>
          <cell r="V3462" t="str">
            <v>NUEVOS - 2008</v>
          </cell>
          <cell r="W3462">
            <v>4093</v>
          </cell>
        </row>
        <row r="3463">
          <cell r="B3463" t="str">
            <v>B05-18413-00000</v>
          </cell>
          <cell r="C3463" t="str">
            <v>CONSTRUCCIÓN MATADERO METROPOLITANO ANDINO (ESTUDIO DE PREINVERSIÓN)</v>
          </cell>
          <cell r="D3463" t="str">
            <v>DISTRITAL</v>
          </cell>
          <cell r="E3463">
            <v>15</v>
          </cell>
          <cell r="F3463" t="str">
            <v>DISTRITAL</v>
          </cell>
          <cell r="G3463" t="str">
            <v>RI-08</v>
          </cell>
          <cell r="H3463">
            <v>105000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105000</v>
          </cell>
          <cell r="P3463">
            <v>0</v>
          </cell>
          <cell r="Q3463">
            <v>3</v>
          </cell>
          <cell r="R3463" t="str">
            <v>DESARROLLO ECONOMICO - PRODUCTIVO</v>
          </cell>
          <cell r="S3463">
            <v>8</v>
          </cell>
          <cell r="T3463" t="str">
            <v>PROMOCION DESARROLLO ECONOMICO URBANO</v>
          </cell>
          <cell r="U3463">
            <v>1</v>
          </cell>
          <cell r="V3463" t="str">
            <v>NUEVOS - 2008</v>
          </cell>
          <cell r="W3463">
            <v>4094</v>
          </cell>
        </row>
        <row r="3464">
          <cell r="B3464" t="str">
            <v/>
          </cell>
          <cell r="C3464" t="str">
            <v>FORTALECIMIENTO AL SECTOR AGRÍCOLA (COMPRA DE TRACTORES)</v>
          </cell>
          <cell r="D3464" t="str">
            <v>DISTRITAL</v>
          </cell>
          <cell r="E3464">
            <v>15</v>
          </cell>
          <cell r="F3464" t="str">
            <v>DISTRITAL</v>
          </cell>
          <cell r="G3464" t="str">
            <v>RI-08</v>
          </cell>
          <cell r="H3464">
            <v>822000</v>
          </cell>
          <cell r="I3464">
            <v>822000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3</v>
          </cell>
          <cell r="R3464" t="str">
            <v>DESARROLLO ECONOMICO - PRODUCTIVO</v>
          </cell>
          <cell r="S3464">
            <v>7</v>
          </cell>
          <cell r="T3464" t="str">
            <v>PROMOCION Y FOMENTO A LA PRODUCCION AGROPECUARIO</v>
          </cell>
          <cell r="U3464">
            <v>1</v>
          </cell>
          <cell r="V3464" t="str">
            <v>NUEVOS - 2008</v>
          </cell>
          <cell r="W3464">
            <v>4095</v>
          </cell>
        </row>
        <row r="3465">
          <cell r="B3465" t="str">
            <v/>
          </cell>
          <cell r="C3465" t="str">
            <v>FORTALECIMIENTO UNIDAD DE FORTALECIMIENTO PRODUCTIVO</v>
          </cell>
          <cell r="D3465" t="str">
            <v>DISTRITAL</v>
          </cell>
          <cell r="E3465">
            <v>15</v>
          </cell>
          <cell r="F3465" t="str">
            <v>DISTRITAL</v>
          </cell>
          <cell r="G3465" t="str">
            <v>RI-08</v>
          </cell>
          <cell r="H3465">
            <v>29400</v>
          </cell>
          <cell r="I3465">
            <v>29400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4</v>
          </cell>
          <cell r="R3465" t="str">
            <v>FORTALECIMIENTO INSTITUCIONAL</v>
          </cell>
          <cell r="S3465">
            <v>20</v>
          </cell>
          <cell r="T3465" t="str">
            <v>FORTALECIMIENTO MUNICIPAL</v>
          </cell>
          <cell r="U3465">
            <v>1</v>
          </cell>
          <cell r="V3465" t="str">
            <v>NUEVOS - 2008</v>
          </cell>
          <cell r="W3465">
            <v>4096</v>
          </cell>
        </row>
        <row r="3466">
          <cell r="B3466" t="str">
            <v/>
          </cell>
          <cell r="C3466" t="str">
            <v>FERIA DEL DESARROLLO ECONÓMICO ALTEÑO</v>
          </cell>
          <cell r="D3466" t="str">
            <v>DISTRITAL</v>
          </cell>
          <cell r="E3466">
            <v>15</v>
          </cell>
          <cell r="F3466" t="str">
            <v>DISTRITAL</v>
          </cell>
          <cell r="G3466" t="str">
            <v>RI-08</v>
          </cell>
          <cell r="H3466">
            <v>17000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17000</v>
          </cell>
          <cell r="P3466">
            <v>0</v>
          </cell>
          <cell r="Q3466">
            <v>3</v>
          </cell>
          <cell r="R3466" t="str">
            <v>DESARROLLO ECONOMICO - PRODUCTIVO</v>
          </cell>
          <cell r="S3466">
            <v>8</v>
          </cell>
          <cell r="T3466" t="str">
            <v>PROMOCION DESARROLLO ECONOMICO URBANO</v>
          </cell>
          <cell r="U3466">
            <v>1</v>
          </cell>
          <cell r="V3466" t="str">
            <v>NUEVOS - 2008</v>
          </cell>
          <cell r="W3466">
            <v>4097</v>
          </cell>
        </row>
        <row r="3467">
          <cell r="B3467" t="str">
            <v/>
          </cell>
          <cell r="C3467" t="str">
            <v>ESTUDIO DE LA CADENA PRODUCTIVA CULTIVO DE PAPA (ESTUDIO DE PREINVERSIÓN)</v>
          </cell>
          <cell r="D3467" t="str">
            <v>DISTRITAL</v>
          </cell>
          <cell r="E3467">
            <v>15</v>
          </cell>
          <cell r="F3467" t="str">
            <v>DISTRITAL</v>
          </cell>
          <cell r="G3467" t="str">
            <v>RI-08</v>
          </cell>
          <cell r="H3467">
            <v>70000</v>
          </cell>
          <cell r="I3467">
            <v>0</v>
          </cell>
          <cell r="J3467">
            <v>0</v>
          </cell>
          <cell r="K3467">
            <v>70000</v>
          </cell>
          <cell r="L3467">
            <v>0</v>
          </cell>
          <cell r="M3467">
            <v>0</v>
          </cell>
          <cell r="N3467">
            <v>70000</v>
          </cell>
          <cell r="O3467">
            <v>0</v>
          </cell>
          <cell r="P3467">
            <v>0</v>
          </cell>
          <cell r="Q3467">
            <v>3</v>
          </cell>
          <cell r="R3467" t="str">
            <v>DESARROLLO ECONOMICO - PRODUCTIVO</v>
          </cell>
          <cell r="S3467">
            <v>7</v>
          </cell>
          <cell r="T3467" t="str">
            <v>PROMOCION Y FOMENTO A LA PRODUCCION AGROPECUARIO</v>
          </cell>
          <cell r="U3467">
            <v>1</v>
          </cell>
          <cell r="V3467" t="str">
            <v>NUEVOS - 2008</v>
          </cell>
          <cell r="W3467">
            <v>4098</v>
          </cell>
        </row>
        <row r="3468">
          <cell r="B3468" t="str">
            <v>B05-18257-00000</v>
          </cell>
          <cell r="C3468" t="str">
            <v>CONSTRUCCIÓN COMPLEJO PRODUCTIVO GANADERO (ESTUDIOS DE PREINVERSIÓN)</v>
          </cell>
          <cell r="D3468" t="str">
            <v>DISTRITAL</v>
          </cell>
          <cell r="E3468">
            <v>15</v>
          </cell>
          <cell r="F3468" t="str">
            <v>DISTRITAL</v>
          </cell>
          <cell r="G3468" t="str">
            <v>RI-08</v>
          </cell>
          <cell r="H3468">
            <v>350000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350000</v>
          </cell>
          <cell r="P3468">
            <v>0</v>
          </cell>
          <cell r="Q3468">
            <v>3</v>
          </cell>
          <cell r="R3468" t="str">
            <v>DESARROLLO ECONOMICO - PRODUCTIVO</v>
          </cell>
          <cell r="S3468">
            <v>7</v>
          </cell>
          <cell r="T3468" t="str">
            <v>PROMOCION Y FOMENTO A LA PRODUCCION AGROPECUARIO</v>
          </cell>
          <cell r="U3468">
            <v>1</v>
          </cell>
          <cell r="V3468" t="str">
            <v>NUEVOS - 2008</v>
          </cell>
          <cell r="W3468">
            <v>4099</v>
          </cell>
        </row>
        <row r="3469">
          <cell r="B3469" t="str">
            <v/>
          </cell>
          <cell r="C3469" t="str">
            <v>CAPACITACIÓN Y ASISTENCIA TECNICA EN AGRICULTURA URBANA</v>
          </cell>
          <cell r="D3469" t="str">
            <v>DISTRITAL</v>
          </cell>
          <cell r="E3469">
            <v>15</v>
          </cell>
          <cell r="F3469" t="str">
            <v>DISTRITAL</v>
          </cell>
          <cell r="G3469" t="str">
            <v>RI-08</v>
          </cell>
          <cell r="H3469">
            <v>18600</v>
          </cell>
          <cell r="I3469">
            <v>18600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3</v>
          </cell>
          <cell r="R3469" t="str">
            <v>DESARROLLO ECONOMICO - PRODUCTIVO</v>
          </cell>
          <cell r="S3469">
            <v>7</v>
          </cell>
          <cell r="T3469" t="str">
            <v>PROMOCION Y FOMENTO A LA PRODUCCION AGROPECUARIO</v>
          </cell>
          <cell r="U3469">
            <v>1</v>
          </cell>
          <cell r="V3469" t="str">
            <v>NUEVOS - 2008</v>
          </cell>
          <cell r="W3469">
            <v>4100</v>
          </cell>
        </row>
        <row r="3470">
          <cell r="B3470" t="str">
            <v/>
          </cell>
          <cell r="C3470" t="str">
            <v>APOYO A LA PRODUCTIVIDAD Y COMPETITIVIDAD DE PEQUEÑOS ARTESANOS DE EL ALTO</v>
          </cell>
          <cell r="D3470" t="str">
            <v>DISTRITAL</v>
          </cell>
          <cell r="E3470">
            <v>15</v>
          </cell>
          <cell r="F3470" t="str">
            <v>DISTRITAL</v>
          </cell>
          <cell r="G3470" t="str">
            <v>RI-08</v>
          </cell>
          <cell r="H3470">
            <v>400000</v>
          </cell>
          <cell r="I3470">
            <v>0</v>
          </cell>
          <cell r="J3470">
            <v>0</v>
          </cell>
          <cell r="K3470">
            <v>100000</v>
          </cell>
          <cell r="L3470">
            <v>0</v>
          </cell>
          <cell r="M3470">
            <v>0</v>
          </cell>
          <cell r="N3470">
            <v>100000</v>
          </cell>
          <cell r="O3470">
            <v>300000</v>
          </cell>
          <cell r="P3470">
            <v>0</v>
          </cell>
          <cell r="Q3470">
            <v>3</v>
          </cell>
          <cell r="R3470" t="str">
            <v>DESARROLLO ECONOMICO - PRODUCTIVO</v>
          </cell>
          <cell r="S3470">
            <v>8</v>
          </cell>
          <cell r="T3470" t="str">
            <v>PROMOCION DESARROLLO ECONOMICO URBANO</v>
          </cell>
          <cell r="U3470">
            <v>1</v>
          </cell>
          <cell r="V3470" t="str">
            <v>NUEVOS - 2008</v>
          </cell>
          <cell r="W3470">
            <v>4101</v>
          </cell>
        </row>
        <row r="3471">
          <cell r="B3471" t="str">
            <v/>
          </cell>
          <cell r="C3471" t="str">
            <v>ASISTENCIA TECNICA A UNIDADES PRODUCTIVAS</v>
          </cell>
          <cell r="D3471" t="str">
            <v>DISTRITAL</v>
          </cell>
          <cell r="E3471">
            <v>15</v>
          </cell>
          <cell r="F3471" t="str">
            <v>DISTRITAL</v>
          </cell>
          <cell r="G3471" t="str">
            <v>RI-08</v>
          </cell>
          <cell r="H3471">
            <v>60000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60000</v>
          </cell>
          <cell r="P3471">
            <v>0</v>
          </cell>
          <cell r="Q3471">
            <v>3</v>
          </cell>
          <cell r="R3471" t="str">
            <v>DESARROLLO ECONOMICO - PRODUCTIVO</v>
          </cell>
          <cell r="S3471">
            <v>8</v>
          </cell>
          <cell r="T3471" t="str">
            <v>PROMOCION DESARROLLO ECONOMICO URBANO</v>
          </cell>
          <cell r="U3471">
            <v>1</v>
          </cell>
          <cell r="V3471" t="str">
            <v>NUEVOS - 2008</v>
          </cell>
          <cell r="W3471">
            <v>4102</v>
          </cell>
        </row>
        <row r="3472">
          <cell r="B3472" t="str">
            <v/>
          </cell>
          <cell r="C3472" t="str">
            <v>CENTRO DE INFORMACIÓN Y PROMOCIÓN DE LOS AGENTES ECONOMICOS CIPAE 2008</v>
          </cell>
          <cell r="D3472" t="str">
            <v>DISTRITAL</v>
          </cell>
          <cell r="E3472">
            <v>15</v>
          </cell>
          <cell r="F3472" t="str">
            <v>DISTRITAL</v>
          </cell>
          <cell r="G3472" t="str">
            <v>RI-08</v>
          </cell>
          <cell r="H3472">
            <v>150000</v>
          </cell>
          <cell r="I3472">
            <v>30000</v>
          </cell>
          <cell r="J3472">
            <v>0</v>
          </cell>
          <cell r="K3472">
            <v>40000</v>
          </cell>
          <cell r="L3472">
            <v>0</v>
          </cell>
          <cell r="M3472">
            <v>0</v>
          </cell>
          <cell r="N3472">
            <v>40000</v>
          </cell>
          <cell r="O3472">
            <v>80000</v>
          </cell>
          <cell r="P3472">
            <v>0</v>
          </cell>
          <cell r="Q3472">
            <v>3</v>
          </cell>
          <cell r="R3472" t="str">
            <v>DESARROLLO ECONOMICO - PRODUCTIVO</v>
          </cell>
          <cell r="S3472">
            <v>8</v>
          </cell>
          <cell r="T3472" t="str">
            <v>PROMOCION DESARROLLO ECONOMICO URBANO</v>
          </cell>
          <cell r="U3472">
            <v>1</v>
          </cell>
          <cell r="V3472" t="str">
            <v>NUEVOS - 2008</v>
          </cell>
          <cell r="W3472">
            <v>4103</v>
          </cell>
        </row>
        <row r="3473">
          <cell r="B3473" t="str">
            <v/>
          </cell>
          <cell r="C3473" t="str">
            <v>APOYO A UNIDADES PRODUCTIVAS (ESTUDIO DE PREINVERSIÓN)</v>
          </cell>
          <cell r="D3473" t="str">
            <v>DISTRITAL</v>
          </cell>
          <cell r="E3473">
            <v>15</v>
          </cell>
          <cell r="F3473" t="str">
            <v>DISTRITAL</v>
          </cell>
          <cell r="G3473" t="str">
            <v>RI-08</v>
          </cell>
          <cell r="H3473">
            <v>80000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80000</v>
          </cell>
          <cell r="P3473">
            <v>0</v>
          </cell>
          <cell r="Q3473">
            <v>3</v>
          </cell>
          <cell r="R3473" t="str">
            <v>DESARROLLO ECONOMICO - PRODUCTIVO</v>
          </cell>
          <cell r="S3473">
            <v>8</v>
          </cell>
          <cell r="T3473" t="str">
            <v>PROMOCION DESARROLLO ECONOMICO URBANO</v>
          </cell>
          <cell r="U3473">
            <v>1</v>
          </cell>
          <cell r="V3473" t="str">
            <v>NUEVOS - 2008</v>
          </cell>
          <cell r="W3473">
            <v>4104</v>
          </cell>
        </row>
        <row r="3474">
          <cell r="B3474" t="str">
            <v/>
          </cell>
          <cell r="C3474" t="str">
            <v>PROMOCIÓN DE LA ARTESANIA ALTEÑA 2008</v>
          </cell>
          <cell r="D3474" t="str">
            <v>DISTRITAL</v>
          </cell>
          <cell r="E3474">
            <v>15</v>
          </cell>
          <cell r="F3474" t="str">
            <v>DISTRITAL</v>
          </cell>
          <cell r="G3474" t="str">
            <v>RI-08</v>
          </cell>
          <cell r="H3474">
            <v>340000</v>
          </cell>
          <cell r="I3474">
            <v>114905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225095</v>
          </cell>
          <cell r="P3474">
            <v>0</v>
          </cell>
          <cell r="Q3474">
            <v>3</v>
          </cell>
          <cell r="R3474" t="str">
            <v>DESARROLLO ECONOMICO - PRODUCTIVO</v>
          </cell>
          <cell r="S3474">
            <v>8</v>
          </cell>
          <cell r="T3474" t="str">
            <v>PROMOCION DESARROLLO ECONOMICO URBANO</v>
          </cell>
          <cell r="U3474">
            <v>1</v>
          </cell>
          <cell r="V3474" t="str">
            <v>NUEVOS - 2008</v>
          </cell>
          <cell r="W3474">
            <v>4105</v>
          </cell>
        </row>
        <row r="3475">
          <cell r="B3475" t="str">
            <v/>
          </cell>
          <cell r="C3475" t="str">
            <v>FERIAS PRODUCTIVAS ARTESANALES</v>
          </cell>
          <cell r="D3475" t="str">
            <v>DISTRITAL</v>
          </cell>
          <cell r="E3475">
            <v>15</v>
          </cell>
          <cell r="F3475" t="str">
            <v>DISTRITAL</v>
          </cell>
          <cell r="G3475" t="str">
            <v>RI-08</v>
          </cell>
          <cell r="H3475">
            <v>400000</v>
          </cell>
          <cell r="I3475">
            <v>85095</v>
          </cell>
          <cell r="J3475">
            <v>0</v>
          </cell>
          <cell r="K3475">
            <v>90000</v>
          </cell>
          <cell r="L3475">
            <v>0</v>
          </cell>
          <cell r="M3475">
            <v>0</v>
          </cell>
          <cell r="N3475">
            <v>90000</v>
          </cell>
          <cell r="O3475">
            <v>224905</v>
          </cell>
          <cell r="P3475">
            <v>0</v>
          </cell>
          <cell r="Q3475">
            <v>3</v>
          </cell>
          <cell r="R3475" t="str">
            <v>DESARROLLO ECONOMICO - PRODUCTIVO</v>
          </cell>
          <cell r="S3475">
            <v>8</v>
          </cell>
          <cell r="T3475" t="str">
            <v>PROMOCION DESARROLLO ECONOMICO URBANO</v>
          </cell>
          <cell r="U3475">
            <v>1</v>
          </cell>
          <cell r="V3475" t="str">
            <v>NUEVOS - 2008</v>
          </cell>
          <cell r="W3475">
            <v>4106</v>
          </cell>
        </row>
        <row r="3476">
          <cell r="B3476" t="str">
            <v/>
          </cell>
          <cell r="C3476" t="str">
            <v>ADQUISICION DE LICENCIAS SOFTWARE PARA LA ADMINISTRACION CONTROL, MONITOREO Y PROTECCION DE EQUIPOS</v>
          </cell>
          <cell r="D3476" t="str">
            <v>DISTRITAL</v>
          </cell>
          <cell r="E3476">
            <v>15</v>
          </cell>
          <cell r="F3476" t="str">
            <v>DISTRITAL</v>
          </cell>
          <cell r="G3476" t="str">
            <v>RI-08</v>
          </cell>
          <cell r="H3476">
            <v>50000</v>
          </cell>
          <cell r="I3476">
            <v>50000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4</v>
          </cell>
          <cell r="R3476" t="str">
            <v>FORTALECIMIENTO INSTITUCIONAL</v>
          </cell>
          <cell r="S3476">
            <v>20</v>
          </cell>
          <cell r="T3476" t="str">
            <v>FORTALECIMIENTO MUNICIPAL</v>
          </cell>
          <cell r="U3476">
            <v>1</v>
          </cell>
          <cell r="V3476" t="str">
            <v>NUEVOS - 2008</v>
          </cell>
          <cell r="W3476">
            <v>4107</v>
          </cell>
        </row>
        <row r="3477">
          <cell r="B3477" t="str">
            <v>B05-18102-00000</v>
          </cell>
          <cell r="C3477" t="str">
            <v>ADQUISICION DE MAQUINARIA PESADA D-8</v>
          </cell>
          <cell r="D3477" t="str">
            <v>DISTRITAL D-8</v>
          </cell>
          <cell r="E3477">
            <v>15</v>
          </cell>
          <cell r="F3477" t="str">
            <v>DISTRITAL</v>
          </cell>
          <cell r="G3477" t="str">
            <v>RI-08</v>
          </cell>
          <cell r="H3477">
            <v>350000</v>
          </cell>
          <cell r="I3477">
            <v>350000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2</v>
          </cell>
          <cell r="R3477" t="str">
            <v>OBRAS Y MEDIO AMBIENTE</v>
          </cell>
          <cell r="S3477">
            <v>12</v>
          </cell>
          <cell r="T3477" t="str">
            <v>INFRAESTRUCTURA URBANA Y RURAL</v>
          </cell>
          <cell r="U3477">
            <v>1</v>
          </cell>
          <cell r="V3477" t="str">
            <v>NUEVOS - 2008</v>
          </cell>
          <cell r="W3477">
            <v>4108</v>
          </cell>
        </row>
        <row r="3478">
          <cell r="B3478" t="str">
            <v>B05-18104-00000</v>
          </cell>
          <cell r="C3478" t="str">
            <v>ADQUISICION DE PREDIOS PARA PLANTA DE TRATAMIENTO</v>
          </cell>
          <cell r="D3478" t="str">
            <v>DISTRITAL D-8</v>
          </cell>
          <cell r="E3478">
            <v>15</v>
          </cell>
          <cell r="F3478" t="str">
            <v>DISTRITAL</v>
          </cell>
          <cell r="G3478" t="str">
            <v>RI-08</v>
          </cell>
          <cell r="H3478">
            <v>2000000</v>
          </cell>
          <cell r="I3478">
            <v>2000000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2</v>
          </cell>
          <cell r="R3478" t="str">
            <v>OBRAS Y MEDIO AMBIENTE</v>
          </cell>
          <cell r="S3478">
            <v>12</v>
          </cell>
          <cell r="T3478" t="str">
            <v>INFRAESTRUCTURA URBANA Y RURAL</v>
          </cell>
          <cell r="U3478">
            <v>1</v>
          </cell>
          <cell r="V3478" t="str">
            <v>NUEVOS - 2008</v>
          </cell>
          <cell r="W3478">
            <v>4109</v>
          </cell>
        </row>
        <row r="3479">
          <cell r="B3479" t="str">
            <v/>
          </cell>
          <cell r="C3479" t="str">
            <v>ALCALDIA PARTICIPATIVA</v>
          </cell>
          <cell r="D3479" t="str">
            <v>DISTRITAL</v>
          </cell>
          <cell r="E3479">
            <v>15</v>
          </cell>
          <cell r="F3479" t="str">
            <v>DISTRITAL</v>
          </cell>
          <cell r="G3479" t="str">
            <v>RI-08</v>
          </cell>
          <cell r="H3479">
            <v>200000</v>
          </cell>
          <cell r="I3479">
            <v>200000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4</v>
          </cell>
          <cell r="R3479" t="str">
            <v>FORTALECIMIENTO INSTITUCIONAL</v>
          </cell>
          <cell r="S3479">
            <v>20</v>
          </cell>
          <cell r="T3479" t="str">
            <v>FORTALECIMIENTO MUNICIPAL</v>
          </cell>
          <cell r="U3479">
            <v>1</v>
          </cell>
          <cell r="V3479" t="str">
            <v>NUEVOS - 2008</v>
          </cell>
          <cell r="W3479">
            <v>4110</v>
          </cell>
        </row>
        <row r="3480">
          <cell r="B3480" t="str">
            <v/>
          </cell>
          <cell r="C3480" t="str">
            <v>ALQUILER DE MAQUINARIA PESADA (TOPADORA)</v>
          </cell>
          <cell r="D3480" t="str">
            <v>EL INGENIO D-2 U.V.3 D-5</v>
          </cell>
          <cell r="E3480">
            <v>15</v>
          </cell>
          <cell r="F3480" t="str">
            <v>DISTRITAL</v>
          </cell>
          <cell r="G3480" t="str">
            <v>RI-08</v>
          </cell>
          <cell r="H3480">
            <v>15000</v>
          </cell>
          <cell r="I3480">
            <v>15000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2</v>
          </cell>
          <cell r="R3480" t="str">
            <v>OBRAS Y MEDIO AMBIENTE</v>
          </cell>
          <cell r="S3480">
            <v>18</v>
          </cell>
          <cell r="T3480" t="str">
            <v>CONSTRUCCION Y MANTENIMIENTO DE CAMINOS VECINALES</v>
          </cell>
          <cell r="U3480">
            <v>1</v>
          </cell>
          <cell r="V3480" t="str">
            <v>NUEVOS - 2008</v>
          </cell>
          <cell r="W3480">
            <v>4111</v>
          </cell>
        </row>
        <row r="3481">
          <cell r="B3481" t="str">
            <v/>
          </cell>
          <cell r="C3481" t="str">
            <v>ALQUILER DE MAQUINARIA PESADA D-7</v>
          </cell>
          <cell r="D3481" t="str">
            <v>DISTRITAL D-7</v>
          </cell>
          <cell r="E3481">
            <v>15</v>
          </cell>
          <cell r="F3481" t="str">
            <v>DISTRITAL</v>
          </cell>
          <cell r="G3481" t="str">
            <v>RI-08</v>
          </cell>
          <cell r="H3481">
            <v>600000</v>
          </cell>
          <cell r="I3481">
            <v>600000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2</v>
          </cell>
          <cell r="R3481" t="str">
            <v>OBRAS Y MEDIO AMBIENTE</v>
          </cell>
          <cell r="S3481">
            <v>18</v>
          </cell>
          <cell r="T3481" t="str">
            <v>CONSTRUCCION Y MANTENIMIENTO DE CAMINOS VECINALES</v>
          </cell>
          <cell r="U3481">
            <v>1</v>
          </cell>
          <cell r="V3481" t="str">
            <v>NUEVOS - 2008</v>
          </cell>
          <cell r="W3481">
            <v>4112</v>
          </cell>
        </row>
        <row r="3482">
          <cell r="B3482" t="str">
            <v/>
          </cell>
          <cell r="C3482" t="str">
            <v>APERTURA DE ZANJAS DISTRITO 8</v>
          </cell>
          <cell r="D3482" t="str">
            <v>DISTRITAL D-8</v>
          </cell>
          <cell r="E3482">
            <v>15</v>
          </cell>
          <cell r="F3482" t="str">
            <v>DISTRITAL</v>
          </cell>
          <cell r="G3482" t="str">
            <v>RI-08</v>
          </cell>
          <cell r="H3482">
            <v>13500</v>
          </cell>
          <cell r="I3482">
            <v>13500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2</v>
          </cell>
          <cell r="R3482" t="str">
            <v>OBRAS Y MEDIO AMBIENTE</v>
          </cell>
          <cell r="S3482">
            <v>18</v>
          </cell>
          <cell r="T3482" t="str">
            <v>CONSTRUCCION Y MANTENIMIENTO DE CAMINOS VECINALES</v>
          </cell>
          <cell r="U3482">
            <v>1</v>
          </cell>
          <cell r="V3482" t="str">
            <v>NUEVOS - 2008</v>
          </cell>
          <cell r="W3482">
            <v>4113</v>
          </cell>
        </row>
        <row r="3483">
          <cell r="B3483" t="str">
            <v/>
          </cell>
          <cell r="C3483" t="str">
            <v>APOYO A OPERATIVOS DE SEGURIDAD CIUDADANA</v>
          </cell>
          <cell r="D3483" t="str">
            <v>DISTRITAL</v>
          </cell>
          <cell r="E3483">
            <v>15</v>
          </cell>
          <cell r="F3483" t="str">
            <v>DISTRITAL</v>
          </cell>
          <cell r="G3483" t="str">
            <v>RI-08</v>
          </cell>
          <cell r="H3483">
            <v>200000</v>
          </cell>
          <cell r="I3483">
            <v>200000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4</v>
          </cell>
          <cell r="R3483" t="str">
            <v>FORTALECIMIENTO INSTITUCIONAL</v>
          </cell>
          <cell r="S3483">
            <v>6</v>
          </cell>
          <cell r="T3483" t="str">
            <v>SERVICIOS DE SEGURIDAD CIUDADANA</v>
          </cell>
          <cell r="U3483">
            <v>1</v>
          </cell>
          <cell r="V3483" t="str">
            <v>NUEVOS - 2008</v>
          </cell>
          <cell r="W3483">
            <v>4114</v>
          </cell>
        </row>
        <row r="3484">
          <cell r="B3484" t="str">
            <v/>
          </cell>
          <cell r="C3484" t="str">
            <v xml:space="preserve">ARBORIZACION DE VIAS URBANAS Y PERIURBANAS DE DOMINIO DISTRITAL 2008  </v>
          </cell>
          <cell r="D3484" t="str">
            <v>DISTRITAL</v>
          </cell>
          <cell r="E3484">
            <v>15</v>
          </cell>
          <cell r="F3484" t="str">
            <v>DISTRITAL</v>
          </cell>
          <cell r="G3484" t="str">
            <v>RI-08</v>
          </cell>
          <cell r="H3484">
            <v>30000</v>
          </cell>
          <cell r="I3484">
            <v>30000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2</v>
          </cell>
          <cell r="R3484" t="str">
            <v>OBRAS Y MEDIO AMBIENTE</v>
          </cell>
          <cell r="S3484">
            <v>12</v>
          </cell>
          <cell r="T3484" t="str">
            <v>INFRAESTRUCTURA URBANA Y RURAL</v>
          </cell>
          <cell r="U3484">
            <v>1</v>
          </cell>
          <cell r="V3484" t="str">
            <v>NUEVOS - 2008</v>
          </cell>
          <cell r="W3484">
            <v>4115</v>
          </cell>
        </row>
        <row r="3485">
          <cell r="B3485" t="str">
            <v>B05-18118-00000</v>
          </cell>
          <cell r="C3485" t="str">
            <v>ASFALTADO AV. BUSCH (FASE II)</v>
          </cell>
          <cell r="D3485" t="str">
            <v>DISTRITAL D-2</v>
          </cell>
          <cell r="E3485">
            <v>15</v>
          </cell>
          <cell r="F3485" t="str">
            <v>DISTRITAL</v>
          </cell>
          <cell r="G3485" t="str">
            <v>RI-08</v>
          </cell>
          <cell r="H3485">
            <v>592000</v>
          </cell>
          <cell r="I3485">
            <v>592000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2</v>
          </cell>
          <cell r="R3485" t="str">
            <v>OBRAS Y MEDIO AMBIENTE</v>
          </cell>
          <cell r="S3485">
            <v>18</v>
          </cell>
          <cell r="T3485" t="str">
            <v>CONSTRUCCION Y MANTENIMIENTO DE CAMINOS VECINALES</v>
          </cell>
          <cell r="U3485">
            <v>1</v>
          </cell>
          <cell r="V3485" t="str">
            <v>NUEVOS - 2008</v>
          </cell>
          <cell r="W3485">
            <v>4118</v>
          </cell>
        </row>
        <row r="3486">
          <cell r="B3486" t="str">
            <v/>
          </cell>
          <cell r="C3486" t="str">
            <v>ASISTENCIA TECNICA EN MICROHUERTAS ALTEÑAS (FASE II) 2008</v>
          </cell>
          <cell r="D3486" t="str">
            <v>DISTRITAL</v>
          </cell>
          <cell r="E3486">
            <v>15</v>
          </cell>
          <cell r="F3486" t="str">
            <v>DISTRITAL</v>
          </cell>
          <cell r="G3486" t="str">
            <v>RI-08</v>
          </cell>
          <cell r="H3486">
            <v>85000</v>
          </cell>
          <cell r="I3486">
            <v>85000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2</v>
          </cell>
          <cell r="R3486" t="str">
            <v>OBRAS Y MEDIO AMBIENTE</v>
          </cell>
          <cell r="S3486">
            <v>14</v>
          </cell>
          <cell r="T3486" t="str">
            <v>DESARROLLO Y PRESERVACION DE MEDIO AMBIENTE</v>
          </cell>
          <cell r="U3486">
            <v>1</v>
          </cell>
          <cell r="V3486" t="str">
            <v>NUEVOS - 2008</v>
          </cell>
          <cell r="W3486">
            <v>4119</v>
          </cell>
        </row>
        <row r="3487">
          <cell r="B3487" t="str">
            <v/>
          </cell>
          <cell r="C3487" t="str">
            <v>CAPACITACION DE MANIPULACION DE ALIMENTOS EN DISTRITOS</v>
          </cell>
          <cell r="D3487" t="str">
            <v>DISTRITAL</v>
          </cell>
          <cell r="E3487">
            <v>15</v>
          </cell>
          <cell r="F3487" t="str">
            <v>DISTRITAL</v>
          </cell>
          <cell r="G3487" t="str">
            <v>RI-08</v>
          </cell>
          <cell r="H3487">
            <v>25000</v>
          </cell>
          <cell r="I3487">
            <v>25000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2</v>
          </cell>
          <cell r="R3487" t="str">
            <v>OBRAS Y MEDIO AMBIENTE</v>
          </cell>
          <cell r="S3487">
            <v>14</v>
          </cell>
          <cell r="T3487" t="str">
            <v>DESARROLLO Y PRESERVACION DE MEDIO AMBIENTE</v>
          </cell>
          <cell r="U3487">
            <v>1</v>
          </cell>
          <cell r="V3487" t="str">
            <v>NUEVOS - 2008</v>
          </cell>
          <cell r="W3487">
            <v>4120</v>
          </cell>
        </row>
        <row r="3488">
          <cell r="B3488" t="str">
            <v/>
          </cell>
          <cell r="C3488" t="str">
            <v>CAPACITACION DE NUEVAS TECNOLOGIAS Y COMUNICACIÓN DEL GMEA</v>
          </cell>
          <cell r="D3488" t="str">
            <v>DISTRITAL</v>
          </cell>
          <cell r="E3488">
            <v>15</v>
          </cell>
          <cell r="F3488" t="str">
            <v>DISTRITAL</v>
          </cell>
          <cell r="G3488" t="str">
            <v>RI-08</v>
          </cell>
          <cell r="H3488">
            <v>100000</v>
          </cell>
          <cell r="I3488">
            <v>100000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4</v>
          </cell>
          <cell r="R3488" t="str">
            <v>FORTALECIMIENTO INSTITUCIONAL</v>
          </cell>
          <cell r="S3488">
            <v>20</v>
          </cell>
          <cell r="T3488" t="str">
            <v>FORTALECIMIENTO MUNICIPAL</v>
          </cell>
          <cell r="U3488">
            <v>1</v>
          </cell>
          <cell r="V3488" t="str">
            <v>NUEVOS - 2008</v>
          </cell>
          <cell r="W3488">
            <v>4121</v>
          </cell>
        </row>
        <row r="3489">
          <cell r="B3489" t="str">
            <v/>
          </cell>
          <cell r="C3489" t="str">
            <v>CAPACITACION Y ACTUALIZACION DE PERSONAL GMEA</v>
          </cell>
          <cell r="D3489" t="str">
            <v>DISTRITAL</v>
          </cell>
          <cell r="E3489">
            <v>15</v>
          </cell>
          <cell r="F3489" t="str">
            <v>DISTRITAL</v>
          </cell>
          <cell r="G3489" t="str">
            <v>RI-08</v>
          </cell>
          <cell r="H3489">
            <v>50000</v>
          </cell>
          <cell r="I3489">
            <v>50000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4</v>
          </cell>
          <cell r="R3489" t="str">
            <v>FORTALECIMIENTO INSTITUCIONAL</v>
          </cell>
          <cell r="S3489">
            <v>20</v>
          </cell>
          <cell r="T3489" t="str">
            <v>FORTALECIMIENTO MUNICIPAL</v>
          </cell>
          <cell r="U3489">
            <v>1</v>
          </cell>
          <cell r="V3489" t="str">
            <v>NUEVOS - 2008</v>
          </cell>
          <cell r="W3489">
            <v>4122</v>
          </cell>
        </row>
        <row r="3490">
          <cell r="B3490" t="str">
            <v/>
          </cell>
          <cell r="C3490" t="str">
            <v>CATASTRO GRATUITO FASE IV</v>
          </cell>
          <cell r="D3490" t="str">
            <v>DISTRITAL</v>
          </cell>
          <cell r="E3490">
            <v>15</v>
          </cell>
          <cell r="F3490" t="str">
            <v>DISTRITAL</v>
          </cell>
          <cell r="G3490" t="str">
            <v>RI-08</v>
          </cell>
          <cell r="H3490">
            <v>12155</v>
          </cell>
          <cell r="I3490">
            <v>12155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4</v>
          </cell>
          <cell r="R3490" t="str">
            <v>FORTALECIMIENTO INSTITUCIONAL</v>
          </cell>
          <cell r="S3490">
            <v>20</v>
          </cell>
          <cell r="T3490" t="str">
            <v>FORTALECIMIENTO MUNICIPAL</v>
          </cell>
          <cell r="U3490">
            <v>1</v>
          </cell>
          <cell r="V3490" t="str">
            <v>NUEVOS - 2008</v>
          </cell>
          <cell r="W3490">
            <v>4123</v>
          </cell>
        </row>
        <row r="3491">
          <cell r="B3491" t="str">
            <v/>
          </cell>
          <cell r="C3491" t="str">
            <v>CIERRE DEL RELLENO SANITARIO</v>
          </cell>
          <cell r="D3491" t="str">
            <v>DISTRITAL</v>
          </cell>
          <cell r="E3491">
            <v>15</v>
          </cell>
          <cell r="F3491" t="str">
            <v>DISTRITAL</v>
          </cell>
          <cell r="G3491" t="str">
            <v>RI-08</v>
          </cell>
          <cell r="H3491">
            <v>3000000</v>
          </cell>
          <cell r="I3491">
            <v>3000000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2</v>
          </cell>
          <cell r="R3491" t="str">
            <v>OBRAS Y MEDIO AMBIENTE</v>
          </cell>
          <cell r="S3491">
            <v>12</v>
          </cell>
          <cell r="T3491" t="str">
            <v>INFRAESTRUCTURA URBANA Y RURAL</v>
          </cell>
          <cell r="U3491">
            <v>1</v>
          </cell>
          <cell r="V3491" t="str">
            <v>NUEVOS - 2008</v>
          </cell>
          <cell r="W3491">
            <v>4124</v>
          </cell>
        </row>
        <row r="3492">
          <cell r="B3492" t="str">
            <v>B05-18145-00000</v>
          </cell>
          <cell r="C3492" t="str">
            <v>CONCURSO ELABORACION DE PROYECTO A DISEÑO FINAL TERMINAL BIMODAL</v>
          </cell>
          <cell r="D3492" t="str">
            <v>DISTRITAL</v>
          </cell>
          <cell r="E3492">
            <v>15</v>
          </cell>
          <cell r="F3492" t="str">
            <v>DISTRITAL</v>
          </cell>
          <cell r="G3492" t="str">
            <v>RI-08</v>
          </cell>
          <cell r="H3492">
            <v>220000</v>
          </cell>
          <cell r="I3492">
            <v>220000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2</v>
          </cell>
          <cell r="R3492" t="str">
            <v>OBRAS Y MEDIO AMBIENTE</v>
          </cell>
          <cell r="S3492">
            <v>12</v>
          </cell>
          <cell r="T3492" t="str">
            <v>INFRAESTRUCTURA URBANA Y RURAL</v>
          </cell>
          <cell r="U3492">
            <v>1</v>
          </cell>
          <cell r="V3492" t="str">
            <v>NUEVOS - 2008</v>
          </cell>
          <cell r="W3492">
            <v>4125</v>
          </cell>
        </row>
        <row r="3493">
          <cell r="B3493" t="str">
            <v>B05-18181-00000</v>
          </cell>
          <cell r="C3493" t="str">
            <v>CONSTRUCCION BASE ESTATUA "CHE"</v>
          </cell>
          <cell r="D3493" t="str">
            <v>DISTRITAL D-1</v>
          </cell>
          <cell r="E3493">
            <v>15</v>
          </cell>
          <cell r="F3493" t="str">
            <v>DISTRITAL</v>
          </cell>
          <cell r="G3493" t="str">
            <v>RI-08</v>
          </cell>
          <cell r="H3493">
            <v>50000</v>
          </cell>
          <cell r="I3493">
            <v>50000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2</v>
          </cell>
          <cell r="R3493" t="str">
            <v>OBRAS Y MEDIO AMBIENTE</v>
          </cell>
          <cell r="S3493">
            <v>12</v>
          </cell>
          <cell r="T3493" t="str">
            <v>INFRAESTRUCTURA URBANA Y RURAL</v>
          </cell>
          <cell r="U3493">
            <v>1</v>
          </cell>
          <cell r="V3493" t="str">
            <v>NUEVOS - 2008</v>
          </cell>
          <cell r="W3493">
            <v>4127</v>
          </cell>
        </row>
        <row r="3494">
          <cell r="B3494" t="str">
            <v>B05-18190-00000</v>
          </cell>
          <cell r="C3494" t="str">
            <v>CONSTRUCCION CACETA Y PUERTA DE SEGURIDAD EN TERMINAL BIMODAL</v>
          </cell>
          <cell r="D3494" t="str">
            <v>DISTRITAL</v>
          </cell>
          <cell r="E3494">
            <v>15</v>
          </cell>
          <cell r="F3494" t="str">
            <v>DISTRITAL</v>
          </cell>
          <cell r="G3494" t="str">
            <v>RI-08</v>
          </cell>
          <cell r="H3494">
            <v>50000</v>
          </cell>
          <cell r="I3494">
            <v>50000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2</v>
          </cell>
          <cell r="R3494" t="str">
            <v>OBRAS Y MEDIO AMBIENTE</v>
          </cell>
          <cell r="S3494">
            <v>12</v>
          </cell>
          <cell r="T3494" t="str">
            <v>INFRAESTRUCTURA URBANA Y RURAL</v>
          </cell>
          <cell r="U3494">
            <v>1</v>
          </cell>
          <cell r="V3494" t="str">
            <v>NUEVOS - 2008</v>
          </cell>
          <cell r="W3494">
            <v>4128</v>
          </cell>
        </row>
        <row r="3495">
          <cell r="B3495" t="str">
            <v>B05-18246-00000</v>
          </cell>
          <cell r="C3495" t="str">
            <v>CONSTRUCCION CENTRO DE ADIESTRAMIENTO DE CANES (DIST.5)  (FASE I)</v>
          </cell>
          <cell r="D3495" t="str">
            <v>DISTRITAL D-5</v>
          </cell>
          <cell r="E3495">
            <v>15</v>
          </cell>
          <cell r="F3495" t="str">
            <v>DISTRITAL</v>
          </cell>
          <cell r="G3495" t="str">
            <v>RI-08</v>
          </cell>
          <cell r="H3495">
            <v>100000</v>
          </cell>
          <cell r="I3495">
            <v>100000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2</v>
          </cell>
          <cell r="R3495" t="str">
            <v>OBRAS Y MEDIO AMBIENTE</v>
          </cell>
          <cell r="S3495">
            <v>12</v>
          </cell>
          <cell r="T3495" t="str">
            <v>INFRAESTRUCTURA URBANA Y RURAL</v>
          </cell>
          <cell r="U3495">
            <v>1</v>
          </cell>
          <cell r="V3495" t="str">
            <v>NUEVOS - 2008</v>
          </cell>
          <cell r="W3495">
            <v>4129</v>
          </cell>
        </row>
        <row r="3496">
          <cell r="B3496" t="str">
            <v>B05-18251-00000</v>
          </cell>
          <cell r="C3496" t="str">
            <v>CONSTRUCCION CENTRO DE SALUD PUBLICA Y MEDICINA TRADICIONAL</v>
          </cell>
          <cell r="D3496" t="str">
            <v>DISTRITAL D-9</v>
          </cell>
          <cell r="E3496">
            <v>15</v>
          </cell>
          <cell r="F3496" t="str">
            <v>DISTRITAL</v>
          </cell>
          <cell r="G3496" t="str">
            <v>RI-08</v>
          </cell>
          <cell r="H3496">
            <v>730000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730000</v>
          </cell>
          <cell r="P3496">
            <v>0</v>
          </cell>
          <cell r="Q3496">
            <v>1</v>
          </cell>
          <cell r="R3496" t="str">
            <v>PROTECCION SOCIAL</v>
          </cell>
          <cell r="S3496">
            <v>2</v>
          </cell>
          <cell r="T3496" t="str">
            <v>SERVICIO DE SALUD</v>
          </cell>
          <cell r="U3496">
            <v>1</v>
          </cell>
          <cell r="V3496" t="str">
            <v>NUEVOS - 2008</v>
          </cell>
          <cell r="W3496">
            <v>4130</v>
          </cell>
        </row>
        <row r="3497">
          <cell r="B3497" t="str">
            <v>B05-18256-00000</v>
          </cell>
          <cell r="C3497" t="str">
            <v>CONSTRUCCION COMPLEJO DEPORTIVO (FASE III) CHIJIMARCA D-8</v>
          </cell>
          <cell r="D3497" t="str">
            <v>DISTRITAL D-8</v>
          </cell>
          <cell r="E3497">
            <v>15</v>
          </cell>
          <cell r="F3497" t="str">
            <v>DISTRITAL</v>
          </cell>
          <cell r="G3497" t="str">
            <v>RI-08</v>
          </cell>
          <cell r="H3497">
            <v>160000</v>
          </cell>
          <cell r="I3497">
            <v>160000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2</v>
          </cell>
          <cell r="R3497" t="str">
            <v>OBRAS Y MEDIO AMBIENTE</v>
          </cell>
          <cell r="S3497">
            <v>12</v>
          </cell>
          <cell r="T3497" t="str">
            <v>INFRAESTRUCTURA URBANA Y RURAL</v>
          </cell>
          <cell r="U3497">
            <v>1</v>
          </cell>
          <cell r="V3497" t="str">
            <v>NUEVOS - 2008</v>
          </cell>
          <cell r="W3497">
            <v>4131</v>
          </cell>
        </row>
        <row r="3498">
          <cell r="B3498" t="str">
            <v>B05-18351-00000</v>
          </cell>
          <cell r="C3498" t="str">
            <v>CONSTRUCCION DE CAMARAS Y CUNETAS EN CALLE FLORIDA</v>
          </cell>
          <cell r="D3498" t="str">
            <v>DISTRITAL</v>
          </cell>
          <cell r="E3498">
            <v>15</v>
          </cell>
          <cell r="F3498" t="str">
            <v>DISTRITAL</v>
          </cell>
          <cell r="G3498" t="str">
            <v>RI-08</v>
          </cell>
          <cell r="H3498">
            <v>30000</v>
          </cell>
          <cell r="I3498">
            <v>30000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2</v>
          </cell>
          <cell r="R3498" t="str">
            <v>OBRAS Y MEDIO AMBIENTE</v>
          </cell>
          <cell r="S3498">
            <v>18</v>
          </cell>
          <cell r="T3498" t="str">
            <v>CONSTRUCCION Y MANTENIMIENTO DE CAMINOS VECINALES</v>
          </cell>
          <cell r="U3498">
            <v>1</v>
          </cell>
          <cell r="V3498" t="str">
            <v>NUEVOS - 2008</v>
          </cell>
          <cell r="W3498">
            <v>4133</v>
          </cell>
        </row>
        <row r="3499">
          <cell r="B3499" t="str">
            <v>B05-18441-00000</v>
          </cell>
          <cell r="C3499" t="str">
            <v xml:space="preserve">CONSTRUCCION PALACIO CONSISTORIAL  (ESTUDIOS DE PREINVERSION) </v>
          </cell>
          <cell r="D3499" t="str">
            <v>DISTRITAL D-4</v>
          </cell>
          <cell r="E3499">
            <v>15</v>
          </cell>
          <cell r="F3499" t="str">
            <v>DISTRITAL</v>
          </cell>
          <cell r="G3499" t="str">
            <v>RI-08</v>
          </cell>
          <cell r="H3499">
            <v>120000</v>
          </cell>
          <cell r="I3499">
            <v>120000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2</v>
          </cell>
          <cell r="R3499" t="str">
            <v>OBRAS Y MEDIO AMBIENTE</v>
          </cell>
          <cell r="S3499">
            <v>12</v>
          </cell>
          <cell r="T3499" t="str">
            <v>INFRAESTRUCTURA URBANA Y RURAL</v>
          </cell>
          <cell r="U3499">
            <v>1</v>
          </cell>
          <cell r="V3499" t="str">
            <v>NUEVOS - 2008</v>
          </cell>
          <cell r="W3499">
            <v>4139</v>
          </cell>
        </row>
        <row r="3500">
          <cell r="B3500" t="str">
            <v>B05-18460-00000</v>
          </cell>
          <cell r="C3500" t="str">
            <v>CONSTRUCCION PLAZA (COMPLEMENTACION)</v>
          </cell>
          <cell r="D3500" t="str">
            <v>GERMAN BUSCH OESTE D-5</v>
          </cell>
          <cell r="E3500">
            <v>15</v>
          </cell>
          <cell r="F3500" t="str">
            <v>DISTRITAL</v>
          </cell>
          <cell r="G3500" t="str">
            <v>RI-08</v>
          </cell>
          <cell r="H3500">
            <v>90000</v>
          </cell>
          <cell r="I3500">
            <v>90000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2</v>
          </cell>
          <cell r="R3500" t="str">
            <v>OBRAS Y MEDIO AMBIENTE</v>
          </cell>
          <cell r="S3500">
            <v>12</v>
          </cell>
          <cell r="T3500" t="str">
            <v>INFRAESTRUCTURA URBANA Y RURAL</v>
          </cell>
          <cell r="U3500">
            <v>1</v>
          </cell>
          <cell r="V3500" t="str">
            <v>NUEVOS - 2008</v>
          </cell>
          <cell r="W3500">
            <v>4142</v>
          </cell>
        </row>
        <row r="3501">
          <cell r="B3501" t="str">
            <v>B05-18474-00000</v>
          </cell>
          <cell r="C3501" t="str">
            <v>ENREJADO PLAZA PRINCIPAL</v>
          </cell>
          <cell r="D3501" t="str">
            <v>ASUNCION U.V.3 D-5</v>
          </cell>
          <cell r="E3501">
            <v>15</v>
          </cell>
          <cell r="F3501" t="str">
            <v>DISTRITAL</v>
          </cell>
          <cell r="G3501" t="str">
            <v>RI-08</v>
          </cell>
          <cell r="H3501">
            <v>10000</v>
          </cell>
          <cell r="I3501">
            <v>10000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2</v>
          </cell>
          <cell r="R3501" t="str">
            <v>OBRAS Y MEDIO AMBIENTE</v>
          </cell>
          <cell r="S3501">
            <v>12</v>
          </cell>
          <cell r="T3501" t="str">
            <v>INFRAESTRUCTURA URBANA Y RURAL</v>
          </cell>
          <cell r="U3501">
            <v>1</v>
          </cell>
          <cell r="V3501" t="str">
            <v>NUEVOS - 2008</v>
          </cell>
          <cell r="W3501">
            <v>4144</v>
          </cell>
        </row>
        <row r="3502">
          <cell r="B3502" t="str">
            <v/>
          </cell>
          <cell r="C3502" t="str">
            <v>DENSIFICACION DE LA RED GEODESICA MUNICIPAL CIUDAD DE EL ALTO</v>
          </cell>
          <cell r="D3502" t="str">
            <v>DISTRITAL</v>
          </cell>
          <cell r="E3502">
            <v>15</v>
          </cell>
          <cell r="F3502" t="str">
            <v>DISTRITAL</v>
          </cell>
          <cell r="G3502" t="str">
            <v>RI-08</v>
          </cell>
          <cell r="H3502">
            <v>300000</v>
          </cell>
          <cell r="I3502">
            <v>300000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2</v>
          </cell>
          <cell r="R3502" t="str">
            <v>OBRAS Y MEDIO AMBIENTE</v>
          </cell>
          <cell r="S3502">
            <v>13</v>
          </cell>
          <cell r="T3502" t="str">
            <v>SERVICIO DE CATASTRO URBANO Y RURAL</v>
          </cell>
          <cell r="U3502">
            <v>1</v>
          </cell>
          <cell r="V3502" t="str">
            <v>NUEVOS - 2008</v>
          </cell>
          <cell r="W3502">
            <v>4147</v>
          </cell>
        </row>
        <row r="3503">
          <cell r="B3503" t="str">
            <v/>
          </cell>
          <cell r="C3503" t="str">
            <v>DESARROLLO DE SISTEMAS DE COMUNICACIÓN</v>
          </cell>
          <cell r="D3503" t="str">
            <v>DISTRITAL</v>
          </cell>
          <cell r="E3503">
            <v>15</v>
          </cell>
          <cell r="F3503" t="str">
            <v>DISTRITAL</v>
          </cell>
          <cell r="G3503" t="str">
            <v>RI-08</v>
          </cell>
          <cell r="H3503">
            <v>40000</v>
          </cell>
          <cell r="I3503">
            <v>40000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4</v>
          </cell>
          <cell r="R3503" t="str">
            <v>FORTALECIMIENTO INSTITUCIONAL</v>
          </cell>
          <cell r="S3503">
            <v>20</v>
          </cell>
          <cell r="T3503" t="str">
            <v>FORTALECIMIENTO MUNICIPAL</v>
          </cell>
          <cell r="U3503">
            <v>1</v>
          </cell>
          <cell r="V3503" t="str">
            <v>NUEVOS - 2008</v>
          </cell>
          <cell r="W3503">
            <v>4148</v>
          </cell>
        </row>
        <row r="3504">
          <cell r="B3504" t="str">
            <v/>
          </cell>
          <cell r="C3504" t="str">
            <v>DIFUSION Y PROMOCION DE OBRAS MUNICIPALES</v>
          </cell>
          <cell r="D3504" t="str">
            <v>DISTRITAL</v>
          </cell>
          <cell r="E3504">
            <v>15</v>
          </cell>
          <cell r="F3504" t="str">
            <v>DISTRITAL</v>
          </cell>
          <cell r="G3504" t="str">
            <v>RI-08</v>
          </cell>
          <cell r="H3504">
            <v>30000</v>
          </cell>
          <cell r="I3504">
            <v>30000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4</v>
          </cell>
          <cell r="R3504" t="str">
            <v>FORTALECIMIENTO INSTITUCIONAL</v>
          </cell>
          <cell r="S3504">
            <v>20</v>
          </cell>
          <cell r="T3504" t="str">
            <v>FORTALECIMIENTO MUNICIPAL</v>
          </cell>
          <cell r="U3504">
            <v>1</v>
          </cell>
          <cell r="V3504" t="str">
            <v>NUEVOS - 2008</v>
          </cell>
          <cell r="W3504">
            <v>4149</v>
          </cell>
        </row>
        <row r="3505">
          <cell r="B3505" t="str">
            <v/>
          </cell>
          <cell r="C3505" t="str">
            <v>DIGITALIZACION DE PLANIMETRIAS (FASE III)</v>
          </cell>
          <cell r="D3505" t="str">
            <v>DISTRITAL</v>
          </cell>
          <cell r="E3505">
            <v>15</v>
          </cell>
          <cell r="F3505" t="str">
            <v>DISTRITAL</v>
          </cell>
          <cell r="G3505" t="str">
            <v>RI-08</v>
          </cell>
          <cell r="H3505">
            <v>40000</v>
          </cell>
          <cell r="I3505">
            <v>40000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2</v>
          </cell>
          <cell r="R3505" t="str">
            <v>OBRAS Y MEDIO AMBIENTE</v>
          </cell>
          <cell r="S3505">
            <v>13</v>
          </cell>
          <cell r="T3505" t="str">
            <v>SERVICIO DE CATASTRO URBANO Y RURAL</v>
          </cell>
          <cell r="U3505">
            <v>1</v>
          </cell>
          <cell r="V3505" t="str">
            <v>NUEVOS - 2008</v>
          </cell>
          <cell r="W3505">
            <v>4150</v>
          </cell>
        </row>
        <row r="3506">
          <cell r="B3506" t="str">
            <v>B05-18608-00000</v>
          </cell>
          <cell r="C3506" t="str">
            <v>DOTACION DE LOSETAS + CAPA BASE CALLE JARUJANI</v>
          </cell>
          <cell r="D3506" t="str">
            <v>COSMOS 79 U.V."A"</v>
          </cell>
          <cell r="E3506">
            <v>15</v>
          </cell>
          <cell r="F3506" t="str">
            <v>DISTRITAL</v>
          </cell>
          <cell r="G3506" t="str">
            <v>RI-08</v>
          </cell>
          <cell r="H3506">
            <v>100000</v>
          </cell>
          <cell r="I3506">
            <v>100000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2</v>
          </cell>
          <cell r="R3506" t="str">
            <v>OBRAS Y MEDIO AMBIENTE</v>
          </cell>
          <cell r="S3506">
            <v>18</v>
          </cell>
          <cell r="T3506" t="str">
            <v>CONSTRUCCION Y MANTENIMIENTO DE CAMINOS VECINALES</v>
          </cell>
          <cell r="U3506">
            <v>1</v>
          </cell>
          <cell r="V3506" t="str">
            <v>NUEVOS - 2008</v>
          </cell>
          <cell r="W3506">
            <v>4151</v>
          </cell>
        </row>
        <row r="3507">
          <cell r="B3507" t="str">
            <v>B05-18658-00000</v>
          </cell>
          <cell r="C3507" t="str">
            <v>DOTACION DE LOSETAS PARA CALLE MARIO BERNABE</v>
          </cell>
          <cell r="D3507" t="str">
            <v>VILLA REMEDIOS D-5</v>
          </cell>
          <cell r="E3507">
            <v>15</v>
          </cell>
          <cell r="F3507" t="str">
            <v>DISTRITAL</v>
          </cell>
          <cell r="G3507" t="str">
            <v>RI-08</v>
          </cell>
          <cell r="H3507">
            <v>60000</v>
          </cell>
          <cell r="I3507">
            <v>60000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2</v>
          </cell>
          <cell r="R3507" t="str">
            <v>OBRAS Y MEDIO AMBIENTE</v>
          </cell>
          <cell r="S3507">
            <v>18</v>
          </cell>
          <cell r="T3507" t="str">
            <v>CONSTRUCCION Y MANTENIMIENTO DE CAMINOS VECINALES</v>
          </cell>
          <cell r="U3507">
            <v>1</v>
          </cell>
          <cell r="V3507" t="str">
            <v>NUEVOS - 2008</v>
          </cell>
          <cell r="W3507">
            <v>4152</v>
          </cell>
        </row>
        <row r="3508">
          <cell r="B3508" t="str">
            <v>B05-18743-00000</v>
          </cell>
          <cell r="C3508" t="str">
            <v>DOTACION DE MATERIALES DE CONSTRUCCION EL ALTO</v>
          </cell>
          <cell r="D3508" t="str">
            <v>DISTRITAL</v>
          </cell>
          <cell r="E3508">
            <v>15</v>
          </cell>
          <cell r="F3508" t="str">
            <v>DISTRITAL</v>
          </cell>
          <cell r="G3508" t="str">
            <v>RI-08</v>
          </cell>
          <cell r="H3508">
            <v>90000</v>
          </cell>
          <cell r="I3508">
            <v>90000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2</v>
          </cell>
          <cell r="R3508" t="str">
            <v>OBRAS Y MEDIO AMBIENTE</v>
          </cell>
          <cell r="S3508">
            <v>12</v>
          </cell>
          <cell r="T3508" t="str">
            <v>INFRAESTRUCTURA URBANA Y RURAL</v>
          </cell>
          <cell r="U3508">
            <v>1</v>
          </cell>
          <cell r="V3508" t="str">
            <v>NUEVOS - 2008</v>
          </cell>
          <cell r="W3508">
            <v>4153</v>
          </cell>
        </row>
        <row r="3509">
          <cell r="B3509" t="str">
            <v>B05-18752-00000</v>
          </cell>
          <cell r="C3509" t="str">
            <v>DOTACION DE MATERIALES DE CONSTRUCCION PARA ENLOSETADO CALLE CHAHUIRA</v>
          </cell>
          <cell r="D3509" t="str">
            <v>ANEXO HUAYNA POTOSI D-5</v>
          </cell>
          <cell r="E3509">
            <v>15</v>
          </cell>
          <cell r="F3509" t="str">
            <v>DISTRITAL</v>
          </cell>
          <cell r="G3509" t="str">
            <v>RI-08</v>
          </cell>
          <cell r="H3509">
            <v>157830</v>
          </cell>
          <cell r="I3509">
            <v>157830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2</v>
          </cell>
          <cell r="R3509" t="str">
            <v>OBRAS Y MEDIO AMBIENTE</v>
          </cell>
          <cell r="S3509">
            <v>18</v>
          </cell>
          <cell r="T3509" t="str">
            <v>CONSTRUCCION Y MANTENIMIENTO DE CAMINOS VECINALES</v>
          </cell>
          <cell r="U3509">
            <v>1</v>
          </cell>
          <cell r="V3509" t="str">
            <v>NUEVOS - 2008</v>
          </cell>
          <cell r="W3509">
            <v>4154</v>
          </cell>
        </row>
        <row r="3510">
          <cell r="B3510" t="str">
            <v>B05-18782-00000</v>
          </cell>
          <cell r="C3510" t="str">
            <v>DOTACION DE MATERIALES DE CONSTRUCCION PARA ENLOSETADO CALLE 6     (DIST. 6)</v>
          </cell>
          <cell r="D3510" t="str">
            <v>DISTRITAL D-6</v>
          </cell>
          <cell r="E3510">
            <v>15</v>
          </cell>
          <cell r="F3510" t="str">
            <v>DISTRITAL</v>
          </cell>
          <cell r="G3510" t="str">
            <v>RI-08</v>
          </cell>
          <cell r="H3510">
            <v>50000</v>
          </cell>
          <cell r="I3510">
            <v>50000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2</v>
          </cell>
          <cell r="R3510" t="str">
            <v>OBRAS Y MEDIO AMBIENTE</v>
          </cell>
          <cell r="S3510">
            <v>18</v>
          </cell>
          <cell r="T3510" t="str">
            <v>CONSTRUCCION Y MANTENIMIENTO DE CAMINOS VECINALES</v>
          </cell>
          <cell r="U3510">
            <v>1</v>
          </cell>
          <cell r="V3510" t="str">
            <v>NUEVOS - 2008</v>
          </cell>
          <cell r="W3510">
            <v>4155</v>
          </cell>
        </row>
        <row r="3511">
          <cell r="B3511" t="str">
            <v>B05-18786-00000</v>
          </cell>
          <cell r="C3511" t="str">
            <v>EQUIPAMIENTO DIRECCION DE OBRAS</v>
          </cell>
          <cell r="D3511" t="str">
            <v>DISTRITAL</v>
          </cell>
          <cell r="E3511">
            <v>15</v>
          </cell>
          <cell r="F3511" t="str">
            <v>DISTRITAL</v>
          </cell>
          <cell r="G3511" t="str">
            <v>RI-08</v>
          </cell>
          <cell r="H3511">
            <v>50000</v>
          </cell>
          <cell r="I3511">
            <v>50000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4</v>
          </cell>
          <cell r="R3511" t="str">
            <v>FORTALECIMIENTO INSTITUCIONAL</v>
          </cell>
          <cell r="S3511">
            <v>20</v>
          </cell>
          <cell r="T3511" t="str">
            <v>FORTALECIMIENTO MUNICIPAL</v>
          </cell>
          <cell r="U3511">
            <v>1</v>
          </cell>
          <cell r="V3511" t="str">
            <v>NUEVOS - 2008</v>
          </cell>
          <cell r="W3511">
            <v>4156</v>
          </cell>
        </row>
        <row r="3512">
          <cell r="B3512" t="str">
            <v>B05-18832-00000</v>
          </cell>
          <cell r="C3512" t="str">
            <v>DOTACION DE MATERIALES DE CONSTRUCCION PARA MATADERO (PUNTALES METALICOS)</v>
          </cell>
          <cell r="D3512" t="str">
            <v>DISTRITAL</v>
          </cell>
          <cell r="E3512">
            <v>15</v>
          </cell>
          <cell r="F3512" t="str">
            <v>DISTRITAL</v>
          </cell>
          <cell r="G3512" t="str">
            <v>RI-08</v>
          </cell>
          <cell r="H3512">
            <v>19915</v>
          </cell>
          <cell r="I3512">
            <v>19915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2</v>
          </cell>
          <cell r="R3512" t="str">
            <v>OBRAS Y MEDIO AMBIENTE</v>
          </cell>
          <cell r="S3512">
            <v>12</v>
          </cell>
          <cell r="T3512" t="str">
            <v>INFRAESTRUCTURA URBANA Y RURAL</v>
          </cell>
          <cell r="U3512">
            <v>1</v>
          </cell>
          <cell r="V3512" t="str">
            <v>NUEVOS - 2008</v>
          </cell>
          <cell r="W3512">
            <v>4157</v>
          </cell>
        </row>
        <row r="3513">
          <cell r="B3513" t="str">
            <v>B05-18834-00000</v>
          </cell>
          <cell r="C3513" t="str">
            <v>DOTACION DE MATERIALES DE CONSTRUCCION PARA MODULO POLICIAL (CONCLUSION)</v>
          </cell>
          <cell r="D3513" t="str">
            <v>ALTO LIMA 3RA SECCION D-6</v>
          </cell>
          <cell r="E3513">
            <v>15</v>
          </cell>
          <cell r="F3513" t="str">
            <v>DISTRITAL</v>
          </cell>
          <cell r="G3513" t="str">
            <v>RI-08</v>
          </cell>
          <cell r="H3513">
            <v>1500</v>
          </cell>
          <cell r="I3513">
            <v>1500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2</v>
          </cell>
          <cell r="R3513" t="str">
            <v>OBRAS Y MEDIO AMBIENTE</v>
          </cell>
          <cell r="S3513">
            <v>18</v>
          </cell>
          <cell r="T3513" t="str">
            <v>CONSTRUCCION Y MANTENIMIENTO DE CAMINOS VECINALES</v>
          </cell>
          <cell r="U3513">
            <v>1</v>
          </cell>
          <cell r="V3513" t="str">
            <v>NUEVOS - 2008</v>
          </cell>
          <cell r="W3513">
            <v>4158</v>
          </cell>
        </row>
        <row r="3514">
          <cell r="B3514" t="str">
            <v>B05-18841-00000</v>
          </cell>
          <cell r="C3514" t="str">
            <v>DOTACION DE MATERIALES DE CONSTRUCCION PARA REFACCION SUB ALCALDIA D-6</v>
          </cell>
          <cell r="D3514" t="str">
            <v>DISTRITAL D-6</v>
          </cell>
          <cell r="E3514">
            <v>15</v>
          </cell>
          <cell r="F3514" t="str">
            <v>DISTRITAL</v>
          </cell>
          <cell r="G3514" t="str">
            <v>RI-08</v>
          </cell>
          <cell r="H3514">
            <v>3200</v>
          </cell>
          <cell r="I3514">
            <v>3200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2</v>
          </cell>
          <cell r="R3514" t="str">
            <v>OBRAS Y MEDIO AMBIENTE</v>
          </cell>
          <cell r="S3514">
            <v>12</v>
          </cell>
          <cell r="T3514" t="str">
            <v>INFRAESTRUCTURA URBANA Y RURAL</v>
          </cell>
          <cell r="U3514">
            <v>1</v>
          </cell>
          <cell r="V3514" t="str">
            <v>NUEVOS - 2008</v>
          </cell>
          <cell r="W3514">
            <v>4159</v>
          </cell>
        </row>
        <row r="3515">
          <cell r="B3515" t="str">
            <v>B05-18842-00000</v>
          </cell>
          <cell r="C3515" t="str">
            <v>DOTACION DE MATERIALES DE CONSTRUCCION PARA SEDE SOCIAL</v>
          </cell>
          <cell r="D3515" t="str">
            <v>3 DE MAYO D-5</v>
          </cell>
          <cell r="E3515">
            <v>15</v>
          </cell>
          <cell r="F3515" t="str">
            <v>DISTRITAL</v>
          </cell>
          <cell r="G3515" t="str">
            <v>RI-08</v>
          </cell>
          <cell r="H3515">
            <v>15000</v>
          </cell>
          <cell r="I3515">
            <v>15000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2</v>
          </cell>
          <cell r="R3515" t="str">
            <v>OBRAS Y MEDIO AMBIENTE</v>
          </cell>
          <cell r="S3515">
            <v>12</v>
          </cell>
          <cell r="T3515" t="str">
            <v>INFRAESTRUCTURA URBANA Y RURAL</v>
          </cell>
          <cell r="U3515">
            <v>1</v>
          </cell>
          <cell r="V3515" t="str">
            <v>NUEVOS - 2008</v>
          </cell>
          <cell r="W3515">
            <v>4160</v>
          </cell>
        </row>
        <row r="3516">
          <cell r="B3516" t="str">
            <v>B05-18843-00000</v>
          </cell>
          <cell r="C3516" t="str">
            <v>DOTACION DE MATERIALES DE CONSTRUCCION PARA SEDE SOCIAL</v>
          </cell>
          <cell r="D3516" t="str">
            <v>8 DE SEPTIEMBRE D-5</v>
          </cell>
          <cell r="E3516">
            <v>15</v>
          </cell>
          <cell r="F3516" t="str">
            <v>DISTRITAL</v>
          </cell>
          <cell r="G3516" t="str">
            <v>RI-08</v>
          </cell>
          <cell r="H3516">
            <v>15000</v>
          </cell>
          <cell r="I3516">
            <v>15000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2</v>
          </cell>
          <cell r="R3516" t="str">
            <v>OBRAS Y MEDIO AMBIENTE</v>
          </cell>
          <cell r="S3516">
            <v>12</v>
          </cell>
          <cell r="T3516" t="str">
            <v>INFRAESTRUCTURA URBANA Y RURAL</v>
          </cell>
          <cell r="U3516">
            <v>1</v>
          </cell>
          <cell r="V3516" t="str">
            <v>NUEVOS - 2008</v>
          </cell>
          <cell r="W3516">
            <v>4161</v>
          </cell>
        </row>
        <row r="3517">
          <cell r="B3517" t="str">
            <v>B05-18844-00000</v>
          </cell>
          <cell r="C3517" t="str">
            <v>DOTACION DE MATERIALES DE CONSTRUCCION PARA SEDE SOCIAL</v>
          </cell>
          <cell r="D3517" t="str">
            <v>ANEXO MERCURIO D-5</v>
          </cell>
          <cell r="E3517">
            <v>15</v>
          </cell>
          <cell r="F3517" t="str">
            <v>DISTRITAL</v>
          </cell>
          <cell r="G3517" t="str">
            <v>RI-08</v>
          </cell>
          <cell r="H3517">
            <v>15000</v>
          </cell>
          <cell r="I3517">
            <v>15000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2</v>
          </cell>
          <cell r="R3517" t="str">
            <v>OBRAS Y MEDIO AMBIENTE</v>
          </cell>
          <cell r="S3517">
            <v>12</v>
          </cell>
          <cell r="T3517" t="str">
            <v>INFRAESTRUCTURA URBANA Y RURAL</v>
          </cell>
          <cell r="U3517">
            <v>1</v>
          </cell>
          <cell r="V3517" t="str">
            <v>NUEVOS - 2008</v>
          </cell>
          <cell r="W3517">
            <v>4162</v>
          </cell>
        </row>
        <row r="3518">
          <cell r="B3518" t="str">
            <v>B05-18845-00000</v>
          </cell>
          <cell r="C3518" t="str">
            <v>DOTACION DE MATERIALES DE CONSTRUCCION PARA SEDE SOCIAL</v>
          </cell>
          <cell r="D3518" t="str">
            <v>COMPLEMENTO GERMAN BUCHS 112  D-5</v>
          </cell>
          <cell r="E3518">
            <v>15</v>
          </cell>
          <cell r="F3518" t="str">
            <v>DISTRITAL</v>
          </cell>
          <cell r="G3518" t="str">
            <v>RI-08</v>
          </cell>
          <cell r="H3518">
            <v>15000</v>
          </cell>
          <cell r="I3518">
            <v>15000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2</v>
          </cell>
          <cell r="R3518" t="str">
            <v>OBRAS Y MEDIO AMBIENTE</v>
          </cell>
          <cell r="S3518">
            <v>12</v>
          </cell>
          <cell r="T3518" t="str">
            <v>INFRAESTRUCTURA URBANA Y RURAL</v>
          </cell>
          <cell r="U3518">
            <v>1</v>
          </cell>
          <cell r="V3518" t="str">
            <v>NUEVOS - 2008</v>
          </cell>
          <cell r="W3518">
            <v>4163</v>
          </cell>
        </row>
        <row r="3519">
          <cell r="B3519" t="str">
            <v>B05-18846-00000</v>
          </cell>
          <cell r="C3519" t="str">
            <v>DOTACION DE MATERIALES DE CONSTRUCCION PARA SEDE SOCIAL</v>
          </cell>
          <cell r="D3519" t="str">
            <v>SAN FRANCISCO SILVA D-5</v>
          </cell>
          <cell r="E3519">
            <v>15</v>
          </cell>
          <cell r="F3519" t="str">
            <v>DISTRITAL</v>
          </cell>
          <cell r="G3519" t="str">
            <v>RI-08</v>
          </cell>
          <cell r="H3519">
            <v>15000</v>
          </cell>
          <cell r="I3519">
            <v>15000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2</v>
          </cell>
          <cell r="R3519" t="str">
            <v>OBRAS Y MEDIO AMBIENTE</v>
          </cell>
          <cell r="S3519">
            <v>12</v>
          </cell>
          <cell r="T3519" t="str">
            <v>INFRAESTRUCTURA URBANA Y RURAL</v>
          </cell>
          <cell r="U3519">
            <v>1</v>
          </cell>
          <cell r="V3519" t="str">
            <v>NUEVOS - 2008</v>
          </cell>
          <cell r="W3519">
            <v>4164</v>
          </cell>
        </row>
        <row r="3520">
          <cell r="B3520" t="str">
            <v>B05-18847-00000</v>
          </cell>
          <cell r="C3520" t="str">
            <v>DOTACION DE MATERIALES DE CONSTRUCCION PARA SEDE SOCIAL</v>
          </cell>
          <cell r="D3520" t="str">
            <v>SOLIDARIDAD D-5</v>
          </cell>
          <cell r="E3520">
            <v>15</v>
          </cell>
          <cell r="F3520" t="str">
            <v>DISTRITAL</v>
          </cell>
          <cell r="G3520" t="str">
            <v>RI-08</v>
          </cell>
          <cell r="H3520">
            <v>15000</v>
          </cell>
          <cell r="I3520">
            <v>15000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2</v>
          </cell>
          <cell r="R3520" t="str">
            <v>OBRAS Y MEDIO AMBIENTE</v>
          </cell>
          <cell r="S3520">
            <v>12</v>
          </cell>
          <cell r="T3520" t="str">
            <v>INFRAESTRUCTURA URBANA Y RURAL</v>
          </cell>
          <cell r="U3520">
            <v>1</v>
          </cell>
          <cell r="V3520" t="str">
            <v>NUEVOS - 2008</v>
          </cell>
          <cell r="W3520">
            <v>4165</v>
          </cell>
        </row>
        <row r="3521">
          <cell r="B3521" t="str">
            <v>B05-18870-00000</v>
          </cell>
          <cell r="C3521" t="str">
            <v>DOTACION DE PROTECTORES PARA ARBOLITOS DE DOMINIO DISTRITAL 2008</v>
          </cell>
          <cell r="D3521" t="str">
            <v>DISTRITAL</v>
          </cell>
          <cell r="E3521">
            <v>15</v>
          </cell>
          <cell r="F3521" t="str">
            <v>DISTRITAL</v>
          </cell>
          <cell r="G3521" t="str">
            <v>RI-08</v>
          </cell>
          <cell r="H3521">
            <v>50000</v>
          </cell>
          <cell r="I3521">
            <v>50000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2</v>
          </cell>
          <cell r="R3521" t="str">
            <v>OBRAS Y MEDIO AMBIENTE</v>
          </cell>
          <cell r="S3521">
            <v>14</v>
          </cell>
          <cell r="T3521" t="str">
            <v>DESARROLLO Y PRESERVACION DE MEDIO AMBIENTE</v>
          </cell>
          <cell r="U3521">
            <v>1</v>
          </cell>
          <cell r="V3521" t="str">
            <v>NUEVOS - 2008</v>
          </cell>
          <cell r="W3521">
            <v>4166</v>
          </cell>
        </row>
        <row r="3522">
          <cell r="B3522" t="str">
            <v>B05-18889-00000</v>
          </cell>
          <cell r="C3522" t="str">
            <v>DOTACION DE TUBERIAS PARA AGUA POTABLE</v>
          </cell>
          <cell r="D3522" t="str">
            <v>DISTRITAL D-9</v>
          </cell>
          <cell r="E3522">
            <v>15</v>
          </cell>
          <cell r="F3522" t="str">
            <v>DISTRITAL</v>
          </cell>
          <cell r="G3522" t="str">
            <v>RI-08</v>
          </cell>
          <cell r="H3522">
            <v>500000</v>
          </cell>
          <cell r="I3522">
            <v>500000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2</v>
          </cell>
          <cell r="R3522" t="str">
            <v>OBRAS Y MEDIO AMBIENTE</v>
          </cell>
          <cell r="S3522">
            <v>15</v>
          </cell>
          <cell r="T3522" t="str">
            <v>PLAN USO DE DESECHOS SOLIDOS - ALCANTARILLADO SANITARIO</v>
          </cell>
          <cell r="U3522">
            <v>1</v>
          </cell>
          <cell r="V3522" t="str">
            <v>NUEVOS - 2008</v>
          </cell>
          <cell r="W3522">
            <v>4167</v>
          </cell>
        </row>
        <row r="3523">
          <cell r="B3523" t="str">
            <v>B05-18915-00000</v>
          </cell>
          <cell r="C3523" t="str">
            <v>DOTACION DE TUBOS PARA ALCANTARILLADO SANITARIO</v>
          </cell>
          <cell r="D3523" t="str">
            <v>ALTO MIRADOR D-5</v>
          </cell>
          <cell r="E3523">
            <v>15</v>
          </cell>
          <cell r="F3523" t="str">
            <v>DISTRITAL</v>
          </cell>
          <cell r="G3523" t="str">
            <v>RI-08</v>
          </cell>
          <cell r="H3523">
            <v>15000</v>
          </cell>
          <cell r="I3523">
            <v>15000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2</v>
          </cell>
          <cell r="R3523" t="str">
            <v>OBRAS Y MEDIO AMBIENTE</v>
          </cell>
          <cell r="S3523">
            <v>15</v>
          </cell>
          <cell r="T3523" t="str">
            <v>PLAN USO DE DESECHOS SOLIDOS - ALCANTARILLADO SANITARIO</v>
          </cell>
          <cell r="U3523">
            <v>1</v>
          </cell>
          <cell r="V3523" t="str">
            <v>NUEVOS - 2008</v>
          </cell>
          <cell r="W3523">
            <v>4168</v>
          </cell>
        </row>
        <row r="3524">
          <cell r="B3524" t="str">
            <v>B05-18916-00000</v>
          </cell>
          <cell r="C3524" t="str">
            <v>DOTACION DE TUBOS PARA ALCANTARILLADO SANITARIO</v>
          </cell>
          <cell r="D3524" t="str">
            <v>EL INGENIO D-2 U.V.4  D-5</v>
          </cell>
          <cell r="E3524">
            <v>15</v>
          </cell>
          <cell r="F3524" t="str">
            <v>DISTRITAL</v>
          </cell>
          <cell r="G3524" t="str">
            <v>RI-08</v>
          </cell>
          <cell r="H3524">
            <v>15000</v>
          </cell>
          <cell r="I3524">
            <v>15000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2</v>
          </cell>
          <cell r="R3524" t="str">
            <v>OBRAS Y MEDIO AMBIENTE</v>
          </cell>
          <cell r="S3524">
            <v>15</v>
          </cell>
          <cell r="T3524" t="str">
            <v>PLAN USO DE DESECHOS SOLIDOS - ALCANTARILLADO SANITARIO</v>
          </cell>
          <cell r="U3524">
            <v>1</v>
          </cell>
          <cell r="V3524" t="str">
            <v>NUEVOS - 2008</v>
          </cell>
          <cell r="W3524">
            <v>4169</v>
          </cell>
        </row>
        <row r="3525">
          <cell r="B3525" t="str">
            <v/>
          </cell>
          <cell r="C3525" t="str">
            <v>ELABORACION DE NORMAS DEL USO DE SUELO URBANO Y RURAL</v>
          </cell>
          <cell r="D3525" t="str">
            <v>DISTRITAL</v>
          </cell>
          <cell r="E3525">
            <v>15</v>
          </cell>
          <cell r="F3525" t="str">
            <v>DISTRITAL</v>
          </cell>
          <cell r="G3525" t="str">
            <v>RI-08</v>
          </cell>
          <cell r="H3525">
            <v>50000</v>
          </cell>
          <cell r="I3525">
            <v>50000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2</v>
          </cell>
          <cell r="R3525" t="str">
            <v>OBRAS Y MEDIO AMBIENTE</v>
          </cell>
          <cell r="S3525">
            <v>13</v>
          </cell>
          <cell r="T3525" t="str">
            <v>SERVICIO DE CATASTRO URBANO Y RURAL</v>
          </cell>
          <cell r="U3525">
            <v>1</v>
          </cell>
          <cell r="V3525" t="str">
            <v>NUEVOS - 2008</v>
          </cell>
          <cell r="W3525">
            <v>4171</v>
          </cell>
        </row>
        <row r="3526">
          <cell r="B3526" t="str">
            <v>B05-19007-00000</v>
          </cell>
          <cell r="C3526" t="str">
            <v>PAVIMENTADO AV. SAN JERONIMO</v>
          </cell>
          <cell r="D3526" t="str">
            <v>DISTRITAL D-2</v>
          </cell>
          <cell r="E3526">
            <v>15</v>
          </cell>
          <cell r="F3526" t="str">
            <v>DISTRITAL</v>
          </cell>
          <cell r="G3526" t="str">
            <v>RI-08</v>
          </cell>
          <cell r="H3526">
            <v>1669939</v>
          </cell>
          <cell r="I3526">
            <v>384086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1285853</v>
          </cell>
          <cell r="Q3526">
            <v>2</v>
          </cell>
          <cell r="R3526" t="str">
            <v>OBRAS Y MEDIO AMBIENTE</v>
          </cell>
          <cell r="S3526">
            <v>18</v>
          </cell>
          <cell r="T3526" t="str">
            <v>CONSTRUCCION Y MANTENIMIENTO DE CAMINOS VECINALES</v>
          </cell>
          <cell r="U3526">
            <v>1</v>
          </cell>
          <cell r="V3526" t="str">
            <v>NUEVOS - 2008</v>
          </cell>
          <cell r="W3526">
            <v>4172</v>
          </cell>
        </row>
        <row r="3527">
          <cell r="B3527" t="str">
            <v/>
          </cell>
          <cell r="C3527" t="str">
            <v>EMERGENCIAS 2008</v>
          </cell>
          <cell r="D3527" t="str">
            <v>DISTRITAL</v>
          </cell>
          <cell r="E3527">
            <v>15</v>
          </cell>
          <cell r="F3527" t="str">
            <v>DISTRITAL</v>
          </cell>
          <cell r="G3527" t="str">
            <v>RI-08</v>
          </cell>
          <cell r="H3527">
            <v>1000000</v>
          </cell>
          <cell r="I3527">
            <v>1000000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2</v>
          </cell>
          <cell r="R3527" t="str">
            <v>OBRAS Y MEDIO AMBIENTE</v>
          </cell>
          <cell r="S3527">
            <v>42</v>
          </cell>
          <cell r="T3527" t="str">
            <v>PREVENCION DE RIESGOS Y DESASTRES NATURALES</v>
          </cell>
          <cell r="U3527">
            <v>1</v>
          </cell>
          <cell r="V3527" t="str">
            <v>NUEVOS - 2008</v>
          </cell>
          <cell r="W3527">
            <v>4173</v>
          </cell>
        </row>
        <row r="3528">
          <cell r="B3528" t="str">
            <v/>
          </cell>
          <cell r="C3528" t="str">
            <v>EMERGENCIAS PARA SECTOR AGROPECUARIO</v>
          </cell>
          <cell r="D3528" t="str">
            <v>DISTRITAL</v>
          </cell>
          <cell r="E3528">
            <v>15</v>
          </cell>
          <cell r="F3528" t="str">
            <v>DISTRITAL</v>
          </cell>
          <cell r="G3528" t="str">
            <v>RI-08</v>
          </cell>
          <cell r="H3528">
            <v>600000</v>
          </cell>
          <cell r="I3528">
            <v>600000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3</v>
          </cell>
          <cell r="R3528" t="str">
            <v>DESARROLLO ECONOMICO - PRODUCTIVO</v>
          </cell>
          <cell r="S3528">
            <v>8</v>
          </cell>
          <cell r="T3528" t="str">
            <v>PROMOCION DESARROLLO ECONOMICO URBANO</v>
          </cell>
          <cell r="U3528">
            <v>1</v>
          </cell>
          <cell r="V3528" t="str">
            <v>NUEVOS - 2008</v>
          </cell>
          <cell r="W3528">
            <v>4174</v>
          </cell>
        </row>
        <row r="3529">
          <cell r="B3529" t="str">
            <v>B05-19042-00000</v>
          </cell>
          <cell r="C3529" t="str">
            <v>ENLOSETADO AV. "E"</v>
          </cell>
          <cell r="D3529" t="str">
            <v>SAN LUIS TASA - COSMOS 78 D-3</v>
          </cell>
          <cell r="E3529">
            <v>15</v>
          </cell>
          <cell r="F3529" t="str">
            <v>DISTRITAL</v>
          </cell>
          <cell r="G3529" t="str">
            <v>RI-08</v>
          </cell>
          <cell r="H3529">
            <v>245000</v>
          </cell>
          <cell r="I3529">
            <v>245000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2</v>
          </cell>
          <cell r="R3529" t="str">
            <v>OBRAS Y MEDIO AMBIENTE</v>
          </cell>
          <cell r="S3529">
            <v>18</v>
          </cell>
          <cell r="T3529" t="str">
            <v>CONSTRUCCION Y MANTENIMIENTO DE CAMINOS VECINALES</v>
          </cell>
          <cell r="U3529">
            <v>1</v>
          </cell>
          <cell r="V3529" t="str">
            <v>NUEVOS - 2008</v>
          </cell>
          <cell r="W3529">
            <v>4175</v>
          </cell>
        </row>
        <row r="3530">
          <cell r="B3530" t="str">
            <v>B05-19043-00000</v>
          </cell>
          <cell r="C3530" t="str">
            <v>ENLOSETADO AV. "C"</v>
          </cell>
          <cell r="D3530" t="str">
            <v>DISTRITAL D-3</v>
          </cell>
          <cell r="E3530">
            <v>15</v>
          </cell>
          <cell r="F3530" t="str">
            <v>DISTRITAL</v>
          </cell>
          <cell r="G3530" t="str">
            <v>RI-08</v>
          </cell>
          <cell r="H3530">
            <v>400000</v>
          </cell>
          <cell r="I3530">
            <v>100000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300000</v>
          </cell>
          <cell r="Q3530">
            <v>2</v>
          </cell>
          <cell r="R3530" t="str">
            <v>OBRAS Y MEDIO AMBIENTE</v>
          </cell>
          <cell r="S3530">
            <v>18</v>
          </cell>
          <cell r="T3530" t="str">
            <v>CONSTRUCCION Y MANTENIMIENTO DE CAMINOS VECINALES</v>
          </cell>
          <cell r="U3530">
            <v>1</v>
          </cell>
          <cell r="V3530" t="str">
            <v>NUEVOS - 2008</v>
          </cell>
          <cell r="W3530">
            <v>4176</v>
          </cell>
        </row>
        <row r="3531">
          <cell r="B3531" t="str">
            <v>B05-19049-00000</v>
          </cell>
          <cell r="C3531" t="str">
            <v xml:space="preserve">ENLOSETADO AV. 9                                                     </v>
          </cell>
          <cell r="D3531" t="str">
            <v>CALUYO - VILLA ALEMANIA D-3</v>
          </cell>
          <cell r="E3531">
            <v>15</v>
          </cell>
          <cell r="F3531" t="str">
            <v>DISTRITAL</v>
          </cell>
          <cell r="G3531" t="str">
            <v>RI-08</v>
          </cell>
          <cell r="H3531">
            <v>200000</v>
          </cell>
          <cell r="I3531">
            <v>200000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2</v>
          </cell>
          <cell r="R3531" t="str">
            <v>OBRAS Y MEDIO AMBIENTE</v>
          </cell>
          <cell r="S3531">
            <v>18</v>
          </cell>
          <cell r="T3531" t="str">
            <v>CONSTRUCCION Y MANTENIMIENTO DE CAMINOS VECINALES</v>
          </cell>
          <cell r="U3531">
            <v>1</v>
          </cell>
          <cell r="V3531" t="str">
            <v>NUEVOS - 2008</v>
          </cell>
          <cell r="W3531">
            <v>4177</v>
          </cell>
        </row>
        <row r="3532">
          <cell r="B3532" t="str">
            <v>B05-19054-00000</v>
          </cell>
          <cell r="C3532" t="str">
            <v xml:space="preserve">ENLOSETADO AV. CALAMA                             </v>
          </cell>
          <cell r="D3532" t="str">
            <v>CALAMA -  ALTO DE LA ALIANZA - SAN PEDRO D-3</v>
          </cell>
          <cell r="E3532">
            <v>15</v>
          </cell>
          <cell r="F3532" t="str">
            <v>DISTRITAL</v>
          </cell>
          <cell r="G3532" t="str">
            <v>RI-08</v>
          </cell>
          <cell r="H3532">
            <v>245000</v>
          </cell>
          <cell r="I3532">
            <v>245000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2</v>
          </cell>
          <cell r="R3532" t="str">
            <v>OBRAS Y MEDIO AMBIENTE</v>
          </cell>
          <cell r="S3532">
            <v>18</v>
          </cell>
          <cell r="T3532" t="str">
            <v>CONSTRUCCION Y MANTENIMIENTO DE CAMINOS VECINALES</v>
          </cell>
          <cell r="U3532">
            <v>1</v>
          </cell>
          <cell r="V3532" t="str">
            <v>NUEVOS - 2008</v>
          </cell>
          <cell r="W3532">
            <v>4178</v>
          </cell>
        </row>
        <row r="3533">
          <cell r="B3533" t="str">
            <v>B05-19065-00000</v>
          </cell>
          <cell r="C3533" t="str">
            <v>PAVIMENTADO AV.  CIRCUNVALACION</v>
          </cell>
          <cell r="D3533" t="str">
            <v>DISTRITAL D-2</v>
          </cell>
          <cell r="E3533">
            <v>15</v>
          </cell>
          <cell r="F3533" t="str">
            <v>DISTRITAL</v>
          </cell>
          <cell r="G3533" t="str">
            <v>RI-08</v>
          </cell>
          <cell r="H3533">
            <v>1547252</v>
          </cell>
          <cell r="I3533">
            <v>355868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1191384</v>
          </cell>
          <cell r="Q3533">
            <v>2</v>
          </cell>
          <cell r="R3533" t="str">
            <v>OBRAS Y MEDIO AMBIENTE</v>
          </cell>
          <cell r="S3533">
            <v>18</v>
          </cell>
          <cell r="T3533" t="str">
            <v>CONSTRUCCION Y MANTENIMIENTO DE CAMINOS VECINALES</v>
          </cell>
          <cell r="U3533">
            <v>1</v>
          </cell>
          <cell r="V3533" t="str">
            <v>NUEVOS - 2008</v>
          </cell>
          <cell r="W3533">
            <v>4179</v>
          </cell>
        </row>
        <row r="3534">
          <cell r="B3534" t="str">
            <v>B05-19068-00000</v>
          </cell>
          <cell r="C3534" t="str">
            <v>PAVIMENTADO AV. LAS MUÑECAS</v>
          </cell>
          <cell r="D3534" t="str">
            <v>DISTRITAL D-2</v>
          </cell>
          <cell r="E3534">
            <v>15</v>
          </cell>
          <cell r="F3534" t="str">
            <v>DISTRITAL</v>
          </cell>
          <cell r="G3534" t="str">
            <v>RI-08</v>
          </cell>
          <cell r="H3534">
            <v>887183</v>
          </cell>
          <cell r="I3534">
            <v>204052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683131</v>
          </cell>
          <cell r="Q3534">
            <v>2</v>
          </cell>
          <cell r="R3534" t="str">
            <v>OBRAS Y MEDIO AMBIENTE</v>
          </cell>
          <cell r="S3534">
            <v>18</v>
          </cell>
          <cell r="T3534" t="str">
            <v>CONSTRUCCION Y MANTENIMIENTO DE CAMINOS VECINALES</v>
          </cell>
          <cell r="U3534">
            <v>1</v>
          </cell>
          <cell r="V3534" t="str">
            <v>NUEVOS - 2008</v>
          </cell>
          <cell r="W3534">
            <v>4180</v>
          </cell>
        </row>
        <row r="3535">
          <cell r="B3535" t="str">
            <v>B05-19069-00000</v>
          </cell>
          <cell r="C3535" t="str">
            <v xml:space="preserve">ENLOSETADO AV. PACOHUAYA                                     </v>
          </cell>
          <cell r="D3535" t="str">
            <v>CANDELARIA - BARTOLINA SISA D-3</v>
          </cell>
          <cell r="E3535">
            <v>15</v>
          </cell>
          <cell r="F3535" t="str">
            <v>DISTRITAL</v>
          </cell>
          <cell r="G3535" t="str">
            <v>RI-08</v>
          </cell>
          <cell r="H3535">
            <v>760000</v>
          </cell>
          <cell r="I3535">
            <v>190000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570000</v>
          </cell>
          <cell r="Q3535">
            <v>2</v>
          </cell>
          <cell r="R3535" t="str">
            <v>OBRAS Y MEDIO AMBIENTE</v>
          </cell>
          <cell r="S3535">
            <v>18</v>
          </cell>
          <cell r="T3535" t="str">
            <v>CONSTRUCCION Y MANTENIMIENTO DE CAMINOS VECINALES</v>
          </cell>
          <cell r="U3535">
            <v>1</v>
          </cell>
          <cell r="V3535" t="str">
            <v>NUEVOS - 2008</v>
          </cell>
          <cell r="W3535">
            <v>4181</v>
          </cell>
        </row>
        <row r="3536">
          <cell r="B3536" t="str">
            <v>B05-19072-00000</v>
          </cell>
          <cell r="C3536" t="str">
            <v xml:space="preserve">ENLOSETADO AV. RAUL OTERO                      </v>
          </cell>
          <cell r="D3536" t="str">
            <v>ANTOFAGASTA - CALAMA - ACHIRI - SAN JUAN D-3</v>
          </cell>
          <cell r="E3536">
            <v>15</v>
          </cell>
          <cell r="F3536" t="str">
            <v>DISTRITAL</v>
          </cell>
          <cell r="G3536" t="str">
            <v>RI-08</v>
          </cell>
          <cell r="H3536">
            <v>229654</v>
          </cell>
          <cell r="I3536">
            <v>229654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2</v>
          </cell>
          <cell r="R3536" t="str">
            <v>OBRAS Y MEDIO AMBIENTE</v>
          </cell>
          <cell r="S3536">
            <v>18</v>
          </cell>
          <cell r="T3536" t="str">
            <v>CONSTRUCCION Y MANTENIMIENTO DE CAMINOS VECINALES</v>
          </cell>
          <cell r="U3536">
            <v>1</v>
          </cell>
          <cell r="V3536" t="str">
            <v>NUEVOS - 2008</v>
          </cell>
          <cell r="W3536">
            <v>4183</v>
          </cell>
        </row>
        <row r="3537">
          <cell r="B3537" t="str">
            <v>B05-19073-00000</v>
          </cell>
          <cell r="C3537" t="str">
            <v xml:space="preserve">ENLOSETADO AV. SATURNINO PORCEL                            </v>
          </cell>
          <cell r="D3537" t="str">
            <v>ANTOFAGASTA ILLIMANI - SAN PABLO D-3</v>
          </cell>
          <cell r="E3537">
            <v>15</v>
          </cell>
          <cell r="F3537" t="str">
            <v>DISTRITAL</v>
          </cell>
          <cell r="G3537" t="str">
            <v>RI-08</v>
          </cell>
          <cell r="H3537">
            <v>120000</v>
          </cell>
          <cell r="I3537">
            <v>120000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2</v>
          </cell>
          <cell r="R3537" t="str">
            <v>OBRAS Y MEDIO AMBIENTE</v>
          </cell>
          <cell r="S3537">
            <v>18</v>
          </cell>
          <cell r="T3537" t="str">
            <v>CONSTRUCCION Y MANTENIMIENTO DE CAMINOS VECINALES</v>
          </cell>
          <cell r="U3537">
            <v>1</v>
          </cell>
          <cell r="V3537" t="str">
            <v>NUEVOS - 2008</v>
          </cell>
          <cell r="W3537">
            <v>4184</v>
          </cell>
        </row>
        <row r="3538">
          <cell r="B3538" t="str">
            <v>B05-19074-00000</v>
          </cell>
          <cell r="C3538" t="str">
            <v xml:space="preserve">ENLOSETADO AV. VILLALOBOS                                                             </v>
          </cell>
          <cell r="D3538" t="str">
            <v>SAN JUAN SAN PABLO D-3</v>
          </cell>
          <cell r="E3538">
            <v>15</v>
          </cell>
          <cell r="F3538" t="str">
            <v>DISTRITAL</v>
          </cell>
          <cell r="G3538" t="str">
            <v>RI-08</v>
          </cell>
          <cell r="H3538">
            <v>240000</v>
          </cell>
          <cell r="I3538">
            <v>240000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2</v>
          </cell>
          <cell r="R3538" t="str">
            <v>OBRAS Y MEDIO AMBIENTE</v>
          </cell>
          <cell r="S3538">
            <v>18</v>
          </cell>
          <cell r="T3538" t="str">
            <v>CONSTRUCCION Y MANTENIMIENTO DE CAMINOS VECINALES</v>
          </cell>
          <cell r="U3538">
            <v>1</v>
          </cell>
          <cell r="V3538" t="str">
            <v>NUEVOS - 2008</v>
          </cell>
          <cell r="W3538">
            <v>4185</v>
          </cell>
        </row>
        <row r="3539">
          <cell r="B3539" t="str">
            <v>B05-19081-00000</v>
          </cell>
          <cell r="C3539" t="str">
            <v>ENLOSETADO CALLE 1</v>
          </cell>
          <cell r="D3539" t="str">
            <v>ALEMANIA Y CALAMA D-3</v>
          </cell>
          <cell r="E3539">
            <v>15</v>
          </cell>
          <cell r="F3539" t="str">
            <v>DISTRITAL</v>
          </cell>
          <cell r="G3539" t="str">
            <v>RI-08</v>
          </cell>
          <cell r="H3539">
            <v>245000</v>
          </cell>
          <cell r="I3539">
            <v>245000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2</v>
          </cell>
          <cell r="R3539" t="str">
            <v>OBRAS Y MEDIO AMBIENTE</v>
          </cell>
          <cell r="S3539">
            <v>18</v>
          </cell>
          <cell r="T3539" t="str">
            <v>CONSTRUCCION Y MANTENIMIENTO DE CAMINOS VECINALES</v>
          </cell>
          <cell r="U3539">
            <v>1</v>
          </cell>
          <cell r="V3539" t="str">
            <v>NUEVOS - 2008</v>
          </cell>
          <cell r="W3539">
            <v>4186</v>
          </cell>
        </row>
        <row r="3540">
          <cell r="B3540" t="str">
            <v>B05-19106-00000</v>
          </cell>
          <cell r="C3540" t="str">
            <v>IMPLEMENTACION DE JUEGOS PARQUE INFANTIL</v>
          </cell>
          <cell r="D3540" t="str">
            <v>FRANZ TAMAYO "A"</v>
          </cell>
          <cell r="E3540">
            <v>7</v>
          </cell>
          <cell r="F3540" t="str">
            <v>DISTRITO - 7</v>
          </cell>
          <cell r="G3540" t="str">
            <v>RI-08</v>
          </cell>
          <cell r="H3540">
            <v>50000</v>
          </cell>
          <cell r="I3540">
            <v>50000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2</v>
          </cell>
          <cell r="R3540" t="str">
            <v>OBRAS Y MEDIO AMBIENTE</v>
          </cell>
          <cell r="S3540">
            <v>12</v>
          </cell>
          <cell r="T3540" t="str">
            <v>INFRAESTRUCTURA URBANA Y RURAL</v>
          </cell>
          <cell r="U3540">
            <v>1</v>
          </cell>
          <cell r="V3540" t="str">
            <v>NUEVOS - 2008</v>
          </cell>
          <cell r="W3540">
            <v>4187</v>
          </cell>
        </row>
        <row r="3541">
          <cell r="B3541" t="str">
            <v>B05-19118-00000</v>
          </cell>
          <cell r="C3541" t="str">
            <v>ENLOSETADO CALLE ALEJANDRO PEREZ (FASE I)</v>
          </cell>
          <cell r="D3541" t="str">
            <v>EL CARMEN D-2</v>
          </cell>
          <cell r="E3541">
            <v>2</v>
          </cell>
          <cell r="F3541" t="str">
            <v>DISTRITO - 2</v>
          </cell>
          <cell r="G3541" t="str">
            <v>RI-08</v>
          </cell>
          <cell r="H3541">
            <v>110000</v>
          </cell>
          <cell r="I3541">
            <v>110000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2</v>
          </cell>
          <cell r="R3541" t="str">
            <v>OBRAS Y MEDIO AMBIENTE</v>
          </cell>
          <cell r="S3541">
            <v>18</v>
          </cell>
          <cell r="T3541" t="str">
            <v>CONSTRUCCION Y MANTENIMIENTO DE CAMINOS VECINALES</v>
          </cell>
          <cell r="U3541">
            <v>1</v>
          </cell>
          <cell r="V3541" t="str">
            <v>NUEVOS - 2008</v>
          </cell>
          <cell r="W3541">
            <v>4188</v>
          </cell>
        </row>
        <row r="3542">
          <cell r="B3542" t="str">
            <v>B05-19150-00000</v>
          </cell>
          <cell r="C3542" t="str">
            <v>ENLOSETADO CALLE MANUEL SANAHUJA</v>
          </cell>
          <cell r="D3542" t="str">
            <v>CALAMA D-3</v>
          </cell>
          <cell r="E3542">
            <v>15</v>
          </cell>
          <cell r="F3542" t="str">
            <v>DISTRITAL</v>
          </cell>
          <cell r="G3542" t="str">
            <v>RI-08</v>
          </cell>
          <cell r="H3542">
            <v>166000</v>
          </cell>
          <cell r="I3542">
            <v>166000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2</v>
          </cell>
          <cell r="R3542" t="str">
            <v>OBRAS Y MEDIO AMBIENTE</v>
          </cell>
          <cell r="S3542">
            <v>18</v>
          </cell>
          <cell r="T3542" t="str">
            <v>CONSTRUCCION Y MANTENIMIENTO DE CAMINOS VECINALES</v>
          </cell>
          <cell r="U3542">
            <v>1</v>
          </cell>
          <cell r="V3542" t="str">
            <v>NUEVOS - 2008</v>
          </cell>
          <cell r="W3542">
            <v>4191</v>
          </cell>
        </row>
        <row r="3543">
          <cell r="B3543" t="str">
            <v>B05-19154-00000</v>
          </cell>
          <cell r="C3543" t="str">
            <v>ENLOSETADO CALLE MATADERO (DIST. 6)</v>
          </cell>
          <cell r="D3543" t="str">
            <v>DISTRITAL D-6</v>
          </cell>
          <cell r="E3543">
            <v>15</v>
          </cell>
          <cell r="F3543" t="str">
            <v>DISTRITAL</v>
          </cell>
          <cell r="G3543" t="str">
            <v>RI-08</v>
          </cell>
          <cell r="H3543">
            <v>92000</v>
          </cell>
          <cell r="I3543">
            <v>92000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</v>
          </cell>
          <cell r="R3543" t="str">
            <v>OBRAS Y MEDIO AMBIENTE</v>
          </cell>
          <cell r="S3543">
            <v>18</v>
          </cell>
          <cell r="T3543" t="str">
            <v>CONSTRUCCION Y MANTENIMIENTO DE CAMINOS VECINALES</v>
          </cell>
          <cell r="U3543">
            <v>1</v>
          </cell>
          <cell r="V3543" t="str">
            <v>NUEVOS - 2008</v>
          </cell>
          <cell r="W3543">
            <v>4192</v>
          </cell>
        </row>
        <row r="3544">
          <cell r="B3544" t="str">
            <v>B05-19295-00000</v>
          </cell>
          <cell r="C3544" t="str">
            <v>EQUIPAMIENTO AREA UCCSE</v>
          </cell>
          <cell r="D3544" t="str">
            <v>DISTRITAL</v>
          </cell>
          <cell r="E3544">
            <v>15</v>
          </cell>
          <cell r="F3544" t="str">
            <v>DISTRITAL</v>
          </cell>
          <cell r="G3544" t="str">
            <v>RI-08</v>
          </cell>
          <cell r="H3544">
            <v>20000</v>
          </cell>
          <cell r="I3544">
            <v>20000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4</v>
          </cell>
          <cell r="R3544" t="str">
            <v>FORTALECIMIENTO INSTITUCIONAL</v>
          </cell>
          <cell r="S3544">
            <v>20</v>
          </cell>
          <cell r="T3544" t="str">
            <v>FORTALECIMIENTO MUNICIPAL</v>
          </cell>
          <cell r="U3544">
            <v>1</v>
          </cell>
          <cell r="V3544" t="str">
            <v>NUEVOS - 2008</v>
          </cell>
          <cell r="W3544">
            <v>4194</v>
          </cell>
        </row>
        <row r="3545">
          <cell r="B3545" t="str">
            <v>B05-19307-00000</v>
          </cell>
          <cell r="C3545" t="str">
            <v>EQUIPAMIENTO DE UNIDADES EDUCATIVAS D-9</v>
          </cell>
          <cell r="D3545" t="str">
            <v>DISTRITAL D-9</v>
          </cell>
          <cell r="E3545">
            <v>15</v>
          </cell>
          <cell r="F3545" t="str">
            <v>DISTRITAL</v>
          </cell>
          <cell r="G3545" t="str">
            <v>RI-08</v>
          </cell>
          <cell r="H3545">
            <v>150000</v>
          </cell>
          <cell r="I3545">
            <v>150000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1</v>
          </cell>
          <cell r="R3545" t="str">
            <v>PROTECCION SOCIAL</v>
          </cell>
          <cell r="S3545">
            <v>1</v>
          </cell>
          <cell r="T3545" t="str">
            <v>SERVICIO DE EDUCACION</v>
          </cell>
          <cell r="U3545">
            <v>1</v>
          </cell>
          <cell r="V3545" t="str">
            <v>NUEVOS - 2008</v>
          </cell>
          <cell r="W3545">
            <v>4195</v>
          </cell>
        </row>
        <row r="3546">
          <cell r="B3546" t="str">
            <v>B05-19314-00000</v>
          </cell>
          <cell r="C3546" t="str">
            <v>EQUIPAMIENTO OMOMA</v>
          </cell>
          <cell r="D3546" t="str">
            <v>DISTRITAL</v>
          </cell>
          <cell r="E3546">
            <v>15</v>
          </cell>
          <cell r="F3546" t="str">
            <v>DISTRITAL</v>
          </cell>
          <cell r="G3546" t="str">
            <v>RI-08</v>
          </cell>
          <cell r="H3546">
            <v>60000</v>
          </cell>
          <cell r="I3546">
            <v>60000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4</v>
          </cell>
          <cell r="R3546" t="str">
            <v>FORTALECIMIENTO INSTITUCIONAL</v>
          </cell>
          <cell r="S3546">
            <v>20</v>
          </cell>
          <cell r="T3546" t="str">
            <v>FORTALECIMIENTO MUNICIPAL</v>
          </cell>
          <cell r="U3546">
            <v>1</v>
          </cell>
          <cell r="V3546" t="str">
            <v>NUEVOS - 2008</v>
          </cell>
          <cell r="W3546">
            <v>4196</v>
          </cell>
        </row>
        <row r="3547">
          <cell r="B3547" t="str">
            <v>B05-19374-00000</v>
          </cell>
          <cell r="C3547" t="str">
            <v>EXPROPIACION DE TERRENO URB. ALTO LIMA 3RA SECCION</v>
          </cell>
          <cell r="D3547" t="str">
            <v>DISTRITAL</v>
          </cell>
          <cell r="E3547">
            <v>15</v>
          </cell>
          <cell r="F3547" t="str">
            <v>DISTRITAL</v>
          </cell>
          <cell r="G3547" t="str">
            <v>RI-08</v>
          </cell>
          <cell r="H3547">
            <v>68670</v>
          </cell>
          <cell r="I3547">
            <v>68670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4</v>
          </cell>
          <cell r="R3547" t="str">
            <v>FORTALECIMIENTO INSTITUCIONAL</v>
          </cell>
          <cell r="S3547">
            <v>20</v>
          </cell>
          <cell r="T3547" t="str">
            <v>FORTALECIMIENTO MUNICIPAL</v>
          </cell>
          <cell r="U3547">
            <v>1</v>
          </cell>
          <cell r="V3547" t="str">
            <v>NUEVOS - 2008</v>
          </cell>
          <cell r="W3547">
            <v>4198</v>
          </cell>
        </row>
        <row r="3548">
          <cell r="B3548" t="str">
            <v/>
          </cell>
          <cell r="C3548" t="str">
            <v>FISCALIZACION Y CONTROL URBANO</v>
          </cell>
          <cell r="D3548" t="str">
            <v>DISTRITAL</v>
          </cell>
          <cell r="E3548">
            <v>15</v>
          </cell>
          <cell r="F3548" t="str">
            <v>DISTRITAL</v>
          </cell>
          <cell r="G3548" t="str">
            <v>RI-08</v>
          </cell>
          <cell r="H3548">
            <v>7950</v>
          </cell>
          <cell r="I3548">
            <v>7950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4</v>
          </cell>
          <cell r="R3548" t="str">
            <v>FORTALECIMIENTO INSTITUCIONAL</v>
          </cell>
          <cell r="S3548">
            <v>20</v>
          </cell>
          <cell r="T3548" t="str">
            <v>FORTALECIMIENTO MUNICIPAL</v>
          </cell>
          <cell r="U3548">
            <v>1</v>
          </cell>
          <cell r="V3548" t="str">
            <v>NUEVOS - 2008</v>
          </cell>
          <cell r="W3548">
            <v>4200</v>
          </cell>
        </row>
        <row r="3549">
          <cell r="B3549" t="str">
            <v/>
          </cell>
          <cell r="C3549" t="str">
            <v>FISCALIZACION Y CONTROL URBANO 2008</v>
          </cell>
          <cell r="D3549" t="str">
            <v>DISTRITAL</v>
          </cell>
          <cell r="E3549">
            <v>15</v>
          </cell>
          <cell r="F3549" t="str">
            <v>DISTRITAL</v>
          </cell>
          <cell r="G3549" t="str">
            <v>RI-08</v>
          </cell>
          <cell r="H3549">
            <v>50000</v>
          </cell>
          <cell r="I3549">
            <v>50000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4</v>
          </cell>
          <cell r="R3549" t="str">
            <v>FORTALECIMIENTO INSTITUCIONAL</v>
          </cell>
          <cell r="S3549">
            <v>20</v>
          </cell>
          <cell r="T3549" t="str">
            <v>FORTALECIMIENTO MUNICIPAL</v>
          </cell>
          <cell r="U3549">
            <v>1</v>
          </cell>
          <cell r="V3549" t="str">
            <v>NUEVOS - 2008</v>
          </cell>
          <cell r="W3549">
            <v>4201</v>
          </cell>
        </row>
        <row r="3550">
          <cell r="B3550" t="str">
            <v/>
          </cell>
          <cell r="C3550" t="str">
            <v>FORTALECIMIENTO A CAMPAÑA DE PREVENCION Y DIFUSION DE SEGURIDAD CIUDADANA COMUNITARIA</v>
          </cell>
          <cell r="D3550" t="str">
            <v>DISTRITAL</v>
          </cell>
          <cell r="E3550">
            <v>15</v>
          </cell>
          <cell r="F3550" t="str">
            <v>DISTRITAL</v>
          </cell>
          <cell r="G3550" t="str">
            <v>RI-08</v>
          </cell>
          <cell r="H3550">
            <v>150000</v>
          </cell>
          <cell r="I3550">
            <v>150000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4</v>
          </cell>
          <cell r="R3550" t="str">
            <v>FORTALECIMIENTO INSTITUCIONAL</v>
          </cell>
          <cell r="S3550">
            <v>6</v>
          </cell>
          <cell r="T3550" t="str">
            <v>SERVICIOS DE SEGURIDAD CIUDADANA</v>
          </cell>
          <cell r="U3550">
            <v>1</v>
          </cell>
          <cell r="V3550" t="str">
            <v>NUEVOS - 2008</v>
          </cell>
          <cell r="W3550">
            <v>4202</v>
          </cell>
        </row>
        <row r="3551">
          <cell r="B3551" t="str">
            <v/>
          </cell>
          <cell r="C3551" t="str">
            <v>FORTALECIMIENTO A LA BRIGADA MUNICIPAL DE SEGURIDAD CIUDADANA</v>
          </cell>
          <cell r="D3551" t="str">
            <v>DISTRITAL</v>
          </cell>
          <cell r="E3551">
            <v>15</v>
          </cell>
          <cell r="F3551" t="str">
            <v>DISTRITAL</v>
          </cell>
          <cell r="G3551" t="str">
            <v>RI-08</v>
          </cell>
          <cell r="H3551">
            <v>320250</v>
          </cell>
          <cell r="I3551">
            <v>320250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4</v>
          </cell>
          <cell r="R3551" t="str">
            <v>FORTALECIMIENTO INSTITUCIONAL</v>
          </cell>
          <cell r="S3551">
            <v>6</v>
          </cell>
          <cell r="T3551" t="str">
            <v>SERVICIOS DE SEGURIDAD CIUDADANA</v>
          </cell>
          <cell r="U3551">
            <v>1</v>
          </cell>
          <cell r="V3551" t="str">
            <v>NUEVOS - 2008</v>
          </cell>
          <cell r="W3551">
            <v>4203</v>
          </cell>
        </row>
        <row r="3552">
          <cell r="B3552" t="str">
            <v/>
          </cell>
          <cell r="C3552" t="str">
            <v>FORTALECIMIENTO A LA CAPTACION DE RECURSOS PROPIOS</v>
          </cell>
          <cell r="D3552" t="str">
            <v>DISTRITAL</v>
          </cell>
          <cell r="E3552">
            <v>15</v>
          </cell>
          <cell r="F3552" t="str">
            <v>DISTRITAL</v>
          </cell>
          <cell r="G3552" t="str">
            <v>RI-08</v>
          </cell>
          <cell r="H3552">
            <v>287000</v>
          </cell>
          <cell r="I3552">
            <v>287000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4</v>
          </cell>
          <cell r="R3552" t="str">
            <v>FORTALECIMIENTO INSTITUCIONAL</v>
          </cell>
          <cell r="S3552">
            <v>20</v>
          </cell>
          <cell r="T3552" t="str">
            <v>FORTALECIMIENTO MUNICIPAL</v>
          </cell>
          <cell r="U3552">
            <v>1</v>
          </cell>
          <cell r="V3552" t="str">
            <v>NUEVOS - 2008</v>
          </cell>
          <cell r="W3552">
            <v>4204</v>
          </cell>
        </row>
        <row r="3553">
          <cell r="B3553" t="str">
            <v/>
          </cell>
          <cell r="C3553" t="str">
            <v>FORTALECIMIENTO A LA PLANIFICACION PARTICIPATIVA</v>
          </cell>
          <cell r="D3553" t="str">
            <v>DISTRITAL</v>
          </cell>
          <cell r="E3553">
            <v>15</v>
          </cell>
          <cell r="F3553" t="str">
            <v>DISTRITAL</v>
          </cell>
          <cell r="G3553" t="str">
            <v>RI-08</v>
          </cell>
          <cell r="H3553">
            <v>100000</v>
          </cell>
          <cell r="I3553">
            <v>100000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4</v>
          </cell>
          <cell r="R3553" t="str">
            <v>FORTALECIMIENTO INSTITUCIONAL</v>
          </cell>
          <cell r="S3553">
            <v>20</v>
          </cell>
          <cell r="T3553" t="str">
            <v>FORTALECIMIENTO MUNICIPAL</v>
          </cell>
          <cell r="U3553">
            <v>1</v>
          </cell>
          <cell r="V3553" t="str">
            <v>NUEVOS - 2008</v>
          </cell>
          <cell r="W3553">
            <v>4206</v>
          </cell>
        </row>
        <row r="3554">
          <cell r="B3554" t="str">
            <v/>
          </cell>
          <cell r="C3554" t="str">
            <v>FORTALECIMIENTO A LA TRANSPARENCIA</v>
          </cell>
          <cell r="D3554" t="str">
            <v>DISTRITAL</v>
          </cell>
          <cell r="E3554">
            <v>15</v>
          </cell>
          <cell r="F3554" t="str">
            <v>DISTRITAL</v>
          </cell>
          <cell r="G3554" t="str">
            <v>RI-08</v>
          </cell>
          <cell r="H3554">
            <v>100000</v>
          </cell>
          <cell r="I3554">
            <v>100000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4</v>
          </cell>
          <cell r="R3554" t="str">
            <v>FORTALECIMIENTO INSTITUCIONAL</v>
          </cell>
          <cell r="S3554">
            <v>20</v>
          </cell>
          <cell r="T3554" t="str">
            <v>FORTALECIMIENTO MUNICIPAL</v>
          </cell>
          <cell r="U3554">
            <v>1</v>
          </cell>
          <cell r="V3554" t="str">
            <v>NUEVOS - 2008</v>
          </cell>
          <cell r="W3554">
            <v>4207</v>
          </cell>
        </row>
        <row r="3555">
          <cell r="B3555" t="str">
            <v>B05-19473-00000</v>
          </cell>
          <cell r="C3555" t="str">
            <v>EQUIPEMIENTO A ORGANISMOS Y UNIDADES OPERATIVAS DEL COMANDO REGIONAL DE LA POLICIA DE EL ALTO</v>
          </cell>
          <cell r="D3555" t="str">
            <v>DISTRITAL</v>
          </cell>
          <cell r="E3555">
            <v>15</v>
          </cell>
          <cell r="F3555" t="str">
            <v>DISTRITAL</v>
          </cell>
          <cell r="G3555" t="str">
            <v>RI-08</v>
          </cell>
          <cell r="H3555">
            <v>300000</v>
          </cell>
          <cell r="I3555">
            <v>200000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100000</v>
          </cell>
          <cell r="P3555">
            <v>0</v>
          </cell>
          <cell r="Q3555">
            <v>4</v>
          </cell>
          <cell r="R3555" t="str">
            <v>FORTALECIMIENTO INSTITUCIONAL</v>
          </cell>
          <cell r="S3555">
            <v>6</v>
          </cell>
          <cell r="T3555" t="str">
            <v>SERVICIOS DE SEGURIDAD CIUDADANA</v>
          </cell>
          <cell r="U3555">
            <v>1</v>
          </cell>
          <cell r="V3555" t="str">
            <v>NUEVOS - 2008</v>
          </cell>
          <cell r="W3555">
            <v>4208</v>
          </cell>
        </row>
        <row r="3556">
          <cell r="B3556" t="str">
            <v>B05-19474-00000</v>
          </cell>
          <cell r="C3556" t="str">
            <v>EQUIPAMIENTO A RETENES Y MODULOS POLICIALES CIUDAD DE EL ALTO</v>
          </cell>
          <cell r="D3556" t="str">
            <v>DISTRITAL</v>
          </cell>
          <cell r="E3556">
            <v>15</v>
          </cell>
          <cell r="F3556" t="str">
            <v>DISTRITAL</v>
          </cell>
          <cell r="G3556" t="str">
            <v>RI-08</v>
          </cell>
          <cell r="H3556">
            <v>100000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100000</v>
          </cell>
          <cell r="P3556">
            <v>0</v>
          </cell>
          <cell r="Q3556">
            <v>4</v>
          </cell>
          <cell r="R3556" t="str">
            <v>FORTALECIMIENTO INSTITUCIONAL</v>
          </cell>
          <cell r="S3556">
            <v>6</v>
          </cell>
          <cell r="T3556" t="str">
            <v>SERVICIOS DE SEGURIDAD CIUDADANA</v>
          </cell>
          <cell r="U3556">
            <v>1</v>
          </cell>
          <cell r="V3556" t="str">
            <v>NUEVOS - 2008</v>
          </cell>
          <cell r="W3556">
            <v>4209</v>
          </cell>
        </row>
        <row r="3557">
          <cell r="B3557" t="str">
            <v/>
          </cell>
          <cell r="C3557" t="str">
            <v>FORTALECIMIENTO DE LA GESTION DE RESIDUOS SOLIDOS</v>
          </cell>
          <cell r="D3557" t="str">
            <v>DISTRITAL</v>
          </cell>
          <cell r="E3557">
            <v>15</v>
          </cell>
          <cell r="F3557" t="str">
            <v>DISTRITAL</v>
          </cell>
          <cell r="G3557" t="str">
            <v>RI-08</v>
          </cell>
          <cell r="H3557">
            <v>200000</v>
          </cell>
          <cell r="I3557">
            <v>200000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2</v>
          </cell>
          <cell r="R3557" t="str">
            <v>OBRAS Y MEDIO AMBIENTE</v>
          </cell>
          <cell r="S3557">
            <v>36</v>
          </cell>
          <cell r="T3557" t="str">
            <v>LIMPIEZA URBANA Y RURAL</v>
          </cell>
          <cell r="U3557">
            <v>1</v>
          </cell>
          <cell r="V3557" t="str">
            <v>NUEVOS - 2008</v>
          </cell>
          <cell r="W3557">
            <v>4210</v>
          </cell>
        </row>
        <row r="3558">
          <cell r="B3558" t="str">
            <v/>
          </cell>
          <cell r="C3558" t="str">
            <v>FORTALECIMIENTO DIRECCION COMUNICACION</v>
          </cell>
          <cell r="D3558" t="str">
            <v>DISTRITAL</v>
          </cell>
          <cell r="E3558">
            <v>15</v>
          </cell>
          <cell r="F3558" t="str">
            <v>DISTRITAL</v>
          </cell>
          <cell r="G3558" t="str">
            <v>RI-08</v>
          </cell>
          <cell r="H3558">
            <v>50000</v>
          </cell>
          <cell r="I3558">
            <v>50000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4</v>
          </cell>
          <cell r="R3558" t="str">
            <v>FORTALECIMIENTO INSTITUCIONAL</v>
          </cell>
          <cell r="S3558">
            <v>20</v>
          </cell>
          <cell r="T3558" t="str">
            <v>FORTALECIMIENTO MUNICIPAL</v>
          </cell>
          <cell r="U3558">
            <v>1</v>
          </cell>
          <cell r="V3558" t="str">
            <v>NUEVOS - 2008</v>
          </cell>
          <cell r="W3558">
            <v>4211</v>
          </cell>
        </row>
        <row r="3559">
          <cell r="B3559" t="str">
            <v/>
          </cell>
          <cell r="C3559" t="str">
            <v>FORTALECIMIENTO INTERINSTITUCIONAL (GMEA - SUB ALCALDIAS)</v>
          </cell>
          <cell r="D3559" t="str">
            <v>DISTRITAL</v>
          </cell>
          <cell r="E3559">
            <v>15</v>
          </cell>
          <cell r="F3559" t="str">
            <v>DISTRITAL</v>
          </cell>
          <cell r="G3559" t="str">
            <v>RI-08</v>
          </cell>
          <cell r="H3559">
            <v>100000</v>
          </cell>
          <cell r="I3559">
            <v>100000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4</v>
          </cell>
          <cell r="R3559" t="str">
            <v>FORTALECIMIENTO INSTITUCIONAL</v>
          </cell>
          <cell r="S3559">
            <v>20</v>
          </cell>
          <cell r="T3559" t="str">
            <v>FORTALECIMIENTO MUNICIPAL</v>
          </cell>
          <cell r="U3559">
            <v>1</v>
          </cell>
          <cell r="V3559" t="str">
            <v>NUEVOS - 2008</v>
          </cell>
          <cell r="W3559">
            <v>4212</v>
          </cell>
        </row>
        <row r="3560">
          <cell r="B3560" t="str">
            <v/>
          </cell>
          <cell r="C3560" t="str">
            <v>FORTALECIMIENTO PARA LA DESCONCENTRACION</v>
          </cell>
          <cell r="D3560" t="str">
            <v>DISTRITAL</v>
          </cell>
          <cell r="E3560">
            <v>15</v>
          </cell>
          <cell r="F3560" t="str">
            <v>DISTRITAL</v>
          </cell>
          <cell r="G3560" t="str">
            <v>RI-08</v>
          </cell>
          <cell r="H3560">
            <v>300000</v>
          </cell>
          <cell r="I3560">
            <v>300000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4</v>
          </cell>
          <cell r="R3560" t="str">
            <v>FORTALECIMIENTO INSTITUCIONAL</v>
          </cell>
          <cell r="S3560">
            <v>20</v>
          </cell>
          <cell r="T3560" t="str">
            <v>FORTALECIMIENTO MUNICIPAL</v>
          </cell>
          <cell r="U3560">
            <v>1</v>
          </cell>
          <cell r="V3560" t="str">
            <v>NUEVOS - 2008</v>
          </cell>
          <cell r="W3560">
            <v>4213</v>
          </cell>
        </row>
        <row r="3561">
          <cell r="B3561" t="str">
            <v/>
          </cell>
          <cell r="C3561" t="str">
            <v>FUMIGACION Y DESRATIZACION DE CENTROS DE SERVICIOS A LA POBLACION</v>
          </cell>
          <cell r="D3561" t="str">
            <v>DISTRITAL</v>
          </cell>
          <cell r="E3561">
            <v>15</v>
          </cell>
          <cell r="F3561" t="str">
            <v>DISTRITAL</v>
          </cell>
          <cell r="G3561" t="str">
            <v>RI-08</v>
          </cell>
          <cell r="H3561">
            <v>25000</v>
          </cell>
          <cell r="I3561">
            <v>25000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2</v>
          </cell>
          <cell r="R3561" t="str">
            <v>OBRAS Y MEDIO AMBIENTE</v>
          </cell>
          <cell r="S3561">
            <v>14</v>
          </cell>
          <cell r="T3561" t="str">
            <v>DESARROLLO Y PRESERVACION DE MEDIO AMBIENTE</v>
          </cell>
          <cell r="U3561">
            <v>1</v>
          </cell>
          <cell r="V3561" t="str">
            <v>NUEVOS - 2008</v>
          </cell>
          <cell r="W3561">
            <v>4214</v>
          </cell>
        </row>
        <row r="3562">
          <cell r="B3562" t="str">
            <v/>
          </cell>
          <cell r="C3562" t="str">
            <v>GOBIERNO ELECTRONICO</v>
          </cell>
          <cell r="D3562" t="str">
            <v>DISTRITAL</v>
          </cell>
          <cell r="E3562">
            <v>15</v>
          </cell>
          <cell r="F3562" t="str">
            <v>DISTRITAL</v>
          </cell>
          <cell r="G3562" t="str">
            <v>RI-08</v>
          </cell>
          <cell r="H3562">
            <v>4000</v>
          </cell>
          <cell r="I3562">
            <v>4000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4</v>
          </cell>
          <cell r="R3562" t="str">
            <v>FORTALECIMIENTO INSTITUCIONAL</v>
          </cell>
          <cell r="S3562">
            <v>20</v>
          </cell>
          <cell r="T3562" t="str">
            <v>FORTALECIMIENTO MUNICIPAL</v>
          </cell>
          <cell r="U3562">
            <v>1</v>
          </cell>
          <cell r="V3562" t="str">
            <v>NUEVOS - 2008</v>
          </cell>
          <cell r="W3562">
            <v>4215</v>
          </cell>
        </row>
        <row r="3563">
          <cell r="B3563" t="str">
            <v>B05-19380-00000</v>
          </cell>
          <cell r="C3563" t="str">
            <v xml:space="preserve">HABILITACION DE AREAS MUNICIPALES DE RECREACION Y SALUD AMBIENTAL 2008    </v>
          </cell>
          <cell r="D3563" t="str">
            <v>DISTRITAL</v>
          </cell>
          <cell r="E3563">
            <v>15</v>
          </cell>
          <cell r="F3563" t="str">
            <v>DISTRITAL</v>
          </cell>
          <cell r="G3563" t="str">
            <v>RI-08</v>
          </cell>
          <cell r="H3563">
            <v>50000</v>
          </cell>
          <cell r="I3563">
            <v>50000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2</v>
          </cell>
          <cell r="R3563" t="str">
            <v>OBRAS Y MEDIO AMBIENTE</v>
          </cell>
          <cell r="S3563">
            <v>14</v>
          </cell>
          <cell r="T3563" t="str">
            <v>DESARROLLO Y PRESERVACION DE MEDIO AMBIENTE</v>
          </cell>
          <cell r="U3563">
            <v>1</v>
          </cell>
          <cell r="V3563" t="str">
            <v>NUEVOS - 2008</v>
          </cell>
          <cell r="W3563">
            <v>4216</v>
          </cell>
        </row>
        <row r="3564">
          <cell r="B3564" t="str">
            <v/>
          </cell>
          <cell r="C3564" t="str">
            <v xml:space="preserve">IMPLEMENTACION DE JUEGOS EN PARQUE INFANTIL </v>
          </cell>
          <cell r="D3564" t="str">
            <v>FRANZ TAMAYO "A"   D-7</v>
          </cell>
          <cell r="E3564">
            <v>15</v>
          </cell>
          <cell r="F3564" t="str">
            <v>DISTRITAL</v>
          </cell>
          <cell r="G3564" t="str">
            <v>RI-08</v>
          </cell>
          <cell r="H3564">
            <v>50000</v>
          </cell>
          <cell r="I3564">
            <v>50000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2</v>
          </cell>
          <cell r="R3564" t="str">
            <v>OBRAS Y MEDIO AMBIENTE</v>
          </cell>
          <cell r="S3564">
            <v>12</v>
          </cell>
          <cell r="T3564" t="str">
            <v>INFRAESTRUCTURA URBANA Y RURAL</v>
          </cell>
          <cell r="U3564">
            <v>1</v>
          </cell>
          <cell r="V3564" t="str">
            <v>NUEVOS - 2008</v>
          </cell>
          <cell r="W3564">
            <v>4217</v>
          </cell>
        </row>
        <row r="3565">
          <cell r="B3565" t="str">
            <v/>
          </cell>
          <cell r="C3565" t="str">
            <v>IMPLEMENTACION DE MICROHUERTAS ECOLOGICAS 2008</v>
          </cell>
          <cell r="D3565" t="str">
            <v>DISTRITAL</v>
          </cell>
          <cell r="E3565">
            <v>15</v>
          </cell>
          <cell r="F3565" t="str">
            <v>DISTRITAL</v>
          </cell>
          <cell r="G3565" t="str">
            <v>RI-08</v>
          </cell>
          <cell r="H3565">
            <v>38000</v>
          </cell>
          <cell r="I3565">
            <v>38000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2</v>
          </cell>
          <cell r="R3565" t="str">
            <v>OBRAS Y MEDIO AMBIENTE</v>
          </cell>
          <cell r="S3565">
            <v>14</v>
          </cell>
          <cell r="T3565" t="str">
            <v>DESARROLLO Y PRESERVACION DE MEDIO AMBIENTE</v>
          </cell>
          <cell r="U3565">
            <v>1</v>
          </cell>
          <cell r="V3565" t="str">
            <v>NUEVOS - 2008</v>
          </cell>
          <cell r="W3565">
            <v>4218</v>
          </cell>
        </row>
        <row r="3566">
          <cell r="B3566" t="str">
            <v/>
          </cell>
          <cell r="C3566" t="str">
            <v>IMPLEMENTACION MEDIOS DE COMUNICACIÓN SOCIAL</v>
          </cell>
          <cell r="D3566" t="str">
            <v>DISTRITAL</v>
          </cell>
          <cell r="E3566">
            <v>15</v>
          </cell>
          <cell r="F3566" t="str">
            <v>DISTRITAL</v>
          </cell>
          <cell r="G3566" t="str">
            <v>RI-08</v>
          </cell>
          <cell r="H3566">
            <v>300000</v>
          </cell>
          <cell r="I3566">
            <v>300000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4</v>
          </cell>
          <cell r="R3566" t="str">
            <v>FORTALECIMIENTO INSTITUCIONAL</v>
          </cell>
          <cell r="S3566">
            <v>20</v>
          </cell>
          <cell r="T3566" t="str">
            <v>FORTALECIMIENTO MUNICIPAL</v>
          </cell>
          <cell r="U3566">
            <v>1</v>
          </cell>
          <cell r="V3566" t="str">
            <v>NUEVOS - 2008</v>
          </cell>
          <cell r="W3566">
            <v>4219</v>
          </cell>
        </row>
        <row r="3567">
          <cell r="B3567" t="str">
            <v/>
          </cell>
          <cell r="C3567" t="str">
            <v>LICENCIAS AMBIENTALES 2008</v>
          </cell>
          <cell r="D3567" t="str">
            <v>DISTRITAL</v>
          </cell>
          <cell r="E3567">
            <v>15</v>
          </cell>
          <cell r="F3567" t="str">
            <v>DISTRITAL</v>
          </cell>
          <cell r="G3567" t="str">
            <v>RI-08</v>
          </cell>
          <cell r="H3567">
            <v>70000</v>
          </cell>
          <cell r="I3567">
            <v>70000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2</v>
          </cell>
          <cell r="R3567" t="str">
            <v>OBRAS Y MEDIO AMBIENTE</v>
          </cell>
          <cell r="S3567">
            <v>12</v>
          </cell>
          <cell r="T3567" t="str">
            <v>INFRAESTRUCTURA URBANA Y RURAL</v>
          </cell>
          <cell r="U3567">
            <v>1</v>
          </cell>
          <cell r="V3567" t="str">
            <v>NUEVOS - 2008</v>
          </cell>
          <cell r="W3567">
            <v>4220</v>
          </cell>
        </row>
        <row r="3568">
          <cell r="B3568" t="str">
            <v>B05-19573-00000</v>
          </cell>
          <cell r="C3568" t="str">
            <v>CONSTRUCCIÒN PLAZA MIRADOR TIAHUANACU</v>
          </cell>
          <cell r="D3568" t="str">
            <v>16 DE JULIO 1RA SECCIÓN</v>
          </cell>
          <cell r="E3568">
            <v>6</v>
          </cell>
          <cell r="F3568" t="str">
            <v>DISTRITO - 6</v>
          </cell>
          <cell r="G3568" t="str">
            <v>RI-08</v>
          </cell>
          <cell r="H3568">
            <v>38493</v>
          </cell>
          <cell r="I3568">
            <v>38493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2</v>
          </cell>
          <cell r="R3568" t="str">
            <v>OBRAS Y MEDIO AMBIENTE</v>
          </cell>
          <cell r="S3568">
            <v>12</v>
          </cell>
          <cell r="T3568" t="str">
            <v>INFRAESTRUCTURA URBANA Y RURAL</v>
          </cell>
          <cell r="U3568">
            <v>1</v>
          </cell>
          <cell r="V3568" t="str">
            <v>NUEVOS - 2008</v>
          </cell>
          <cell r="W3568">
            <v>4221</v>
          </cell>
        </row>
        <row r="3569">
          <cell r="B3569" t="str">
            <v/>
          </cell>
          <cell r="C3569" t="str">
            <v>MANTENIMIENTO DE PASARELAS AV. 6 DE MARZO</v>
          </cell>
          <cell r="D3569" t="str">
            <v>DISTRITAL</v>
          </cell>
          <cell r="E3569">
            <v>15</v>
          </cell>
          <cell r="F3569" t="str">
            <v>DISTRITAL</v>
          </cell>
          <cell r="G3569" t="str">
            <v>RI-08</v>
          </cell>
          <cell r="H3569">
            <v>20000</v>
          </cell>
          <cell r="I3569">
            <v>20000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2</v>
          </cell>
          <cell r="R3569" t="str">
            <v>OBRAS Y MEDIO AMBIENTE</v>
          </cell>
          <cell r="S3569">
            <v>18</v>
          </cell>
          <cell r="T3569" t="str">
            <v>CONSTRUCCION Y MANTENIMIENTO DE CAMINOS VECINALES</v>
          </cell>
          <cell r="U3569">
            <v>1</v>
          </cell>
          <cell r="V3569" t="str">
            <v>NUEVOS - 2008</v>
          </cell>
          <cell r="W3569">
            <v>4224</v>
          </cell>
        </row>
        <row r="3570">
          <cell r="B3570" t="str">
            <v/>
          </cell>
          <cell r="C3570" t="str">
            <v>MANTENIMIENTO DE VIAS CIUDAD DE EL ALTO</v>
          </cell>
          <cell r="D3570" t="str">
            <v>DISTRITAL</v>
          </cell>
          <cell r="E3570">
            <v>15</v>
          </cell>
          <cell r="F3570" t="str">
            <v>DISTRITAL</v>
          </cell>
          <cell r="G3570" t="str">
            <v>RI-08</v>
          </cell>
          <cell r="H3570">
            <v>200000</v>
          </cell>
          <cell r="I3570">
            <v>200000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2</v>
          </cell>
          <cell r="R3570" t="str">
            <v>OBRAS Y MEDIO AMBIENTE</v>
          </cell>
          <cell r="S3570">
            <v>18</v>
          </cell>
          <cell r="T3570" t="str">
            <v>CONSTRUCCION Y MANTENIMIENTO DE CAMINOS VECINALES</v>
          </cell>
          <cell r="U3570">
            <v>1</v>
          </cell>
          <cell r="V3570" t="str">
            <v>NUEVOS - 2008</v>
          </cell>
          <cell r="W3570">
            <v>4225</v>
          </cell>
        </row>
        <row r="3571">
          <cell r="B3571" t="str">
            <v/>
          </cell>
          <cell r="C3571" t="str">
            <v>MANTENIMIENTO E IMPLEMENTACION DE SEMAFOROS   2008</v>
          </cell>
          <cell r="D3571" t="str">
            <v>DISTRITAL</v>
          </cell>
          <cell r="E3571">
            <v>15</v>
          </cell>
          <cell r="F3571" t="str">
            <v>DISTRITAL</v>
          </cell>
          <cell r="G3571" t="str">
            <v>RI-08</v>
          </cell>
          <cell r="H3571">
            <v>150000</v>
          </cell>
          <cell r="I3571">
            <v>150000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2</v>
          </cell>
          <cell r="R3571" t="str">
            <v>OBRAS Y MEDIO AMBIENTE</v>
          </cell>
          <cell r="S3571">
            <v>18</v>
          </cell>
          <cell r="T3571" t="str">
            <v>CONSTRUCCION Y MANTENIMIENTO DE CAMINOS VECINALES</v>
          </cell>
          <cell r="U3571">
            <v>1</v>
          </cell>
          <cell r="V3571" t="str">
            <v>NUEVOS - 2008</v>
          </cell>
          <cell r="W3571">
            <v>4226</v>
          </cell>
        </row>
        <row r="3572">
          <cell r="B3572" t="str">
            <v/>
          </cell>
          <cell r="C3572" t="str">
            <v>MANTENIMIENTO EMBOVEDADO AV. TIAHUANACU</v>
          </cell>
          <cell r="D3572" t="str">
            <v>DISTRITAL</v>
          </cell>
          <cell r="E3572">
            <v>15</v>
          </cell>
          <cell r="F3572" t="str">
            <v>DISTRITAL</v>
          </cell>
          <cell r="G3572" t="str">
            <v>RI-08</v>
          </cell>
          <cell r="H3572">
            <v>20000</v>
          </cell>
          <cell r="I3572">
            <v>20000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2</v>
          </cell>
          <cell r="R3572" t="str">
            <v>OBRAS Y MEDIO AMBIENTE</v>
          </cell>
          <cell r="S3572">
            <v>15</v>
          </cell>
          <cell r="T3572" t="str">
            <v>PLAN USO DE DESECHOS SOLIDOS - ALCANTARILLADO SANITARIO</v>
          </cell>
          <cell r="U3572">
            <v>1</v>
          </cell>
          <cell r="V3572" t="str">
            <v>NUEVOS - 2008</v>
          </cell>
          <cell r="W3572">
            <v>4227</v>
          </cell>
        </row>
        <row r="3573">
          <cell r="B3573" t="str">
            <v/>
          </cell>
          <cell r="C3573" t="str">
            <v>MANTENIMIENTO EMBOVEDADO KANTUTANI</v>
          </cell>
          <cell r="D3573" t="str">
            <v>DISTRITAL</v>
          </cell>
          <cell r="E3573">
            <v>15</v>
          </cell>
          <cell r="F3573" t="str">
            <v>DISTRITAL</v>
          </cell>
          <cell r="G3573" t="str">
            <v>RI-08</v>
          </cell>
          <cell r="H3573">
            <v>100000</v>
          </cell>
          <cell r="I3573">
            <v>100000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2</v>
          </cell>
          <cell r="R3573" t="str">
            <v>OBRAS Y MEDIO AMBIENTE</v>
          </cell>
          <cell r="S3573">
            <v>15</v>
          </cell>
          <cell r="T3573" t="str">
            <v>PLAN USO DE DESECHOS SOLIDOS - ALCANTARILLADO SANITARIO</v>
          </cell>
          <cell r="U3573">
            <v>1</v>
          </cell>
          <cell r="V3573" t="str">
            <v>NUEVOS - 2008</v>
          </cell>
          <cell r="W3573">
            <v>4228</v>
          </cell>
        </row>
        <row r="3574">
          <cell r="B3574" t="str">
            <v/>
          </cell>
          <cell r="C3574" t="str">
            <v>MANTENIMIENTO EMBOVEDADO RIO HERNANI</v>
          </cell>
          <cell r="D3574" t="str">
            <v>DISTRITAL</v>
          </cell>
          <cell r="E3574">
            <v>15</v>
          </cell>
          <cell r="F3574" t="str">
            <v>DISTRITAL</v>
          </cell>
          <cell r="G3574" t="str">
            <v>RI-08</v>
          </cell>
          <cell r="H3574">
            <v>50000</v>
          </cell>
          <cell r="I3574">
            <v>50000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2</v>
          </cell>
          <cell r="R3574" t="str">
            <v>OBRAS Y MEDIO AMBIENTE</v>
          </cell>
          <cell r="S3574">
            <v>15</v>
          </cell>
          <cell r="T3574" t="str">
            <v>PLAN USO DE DESECHOS SOLIDOS - ALCANTARILLADO SANITARIO</v>
          </cell>
          <cell r="U3574">
            <v>1</v>
          </cell>
          <cell r="V3574" t="str">
            <v>NUEVOS - 2008</v>
          </cell>
          <cell r="W3574">
            <v>4229</v>
          </cell>
        </row>
        <row r="3575">
          <cell r="B3575" t="str">
            <v/>
          </cell>
          <cell r="C3575" t="str">
            <v>FORTALECIMIENTO DIRECCION DE OBRAS</v>
          </cell>
          <cell r="D3575" t="str">
            <v>DISTRITAL</v>
          </cell>
          <cell r="E3575">
            <v>15</v>
          </cell>
          <cell r="F3575" t="str">
            <v>DISTRITAL</v>
          </cell>
          <cell r="G3575" t="str">
            <v>RI-08</v>
          </cell>
          <cell r="H3575">
            <v>50000</v>
          </cell>
          <cell r="I3575">
            <v>50000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4</v>
          </cell>
          <cell r="R3575" t="str">
            <v>FORTALECIMIENTO INSTITUCIONAL</v>
          </cell>
          <cell r="S3575">
            <v>20</v>
          </cell>
          <cell r="T3575" t="str">
            <v>FORTALECIMIENTO MUNICIPAL</v>
          </cell>
          <cell r="U3575">
            <v>1</v>
          </cell>
          <cell r="V3575" t="str">
            <v>NUEVOS - 2008</v>
          </cell>
          <cell r="W3575">
            <v>4230</v>
          </cell>
        </row>
        <row r="3576">
          <cell r="B3576" t="str">
            <v/>
          </cell>
          <cell r="C3576" t="str">
            <v>MANTENIMIENTO PREVENTIVO Y CORRECTIVO DE LA RED DE COMUNICACIÓN DEL GMEA</v>
          </cell>
          <cell r="D3576" t="str">
            <v>DISTRITAL</v>
          </cell>
          <cell r="E3576">
            <v>15</v>
          </cell>
          <cell r="F3576" t="str">
            <v>DISTRITAL</v>
          </cell>
          <cell r="G3576" t="str">
            <v>RI-08</v>
          </cell>
          <cell r="H3576">
            <v>50000</v>
          </cell>
          <cell r="I3576">
            <v>50000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4</v>
          </cell>
          <cell r="R3576" t="str">
            <v>FORTALECIMIENTO INSTITUCIONAL</v>
          </cell>
          <cell r="S3576">
            <v>20</v>
          </cell>
          <cell r="T3576" t="str">
            <v>FORTALECIMIENTO MUNICIPAL</v>
          </cell>
          <cell r="U3576">
            <v>1</v>
          </cell>
          <cell r="V3576" t="str">
            <v>NUEVOS - 2008</v>
          </cell>
          <cell r="W3576">
            <v>4231</v>
          </cell>
        </row>
        <row r="3577">
          <cell r="B3577" t="str">
            <v/>
          </cell>
          <cell r="C3577" t="str">
            <v>MANTENIMIENTO PREVENTIVO Y CORRECTIVO DE LOS EQUIPOS INFORMATICOS DEL GMEA</v>
          </cell>
          <cell r="D3577" t="str">
            <v>DISTRITAL</v>
          </cell>
          <cell r="E3577">
            <v>15</v>
          </cell>
          <cell r="F3577" t="str">
            <v>DISTRITAL</v>
          </cell>
          <cell r="G3577" t="str">
            <v>RI-08</v>
          </cell>
          <cell r="H3577">
            <v>150000</v>
          </cell>
          <cell r="I3577">
            <v>150000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4</v>
          </cell>
          <cell r="R3577" t="str">
            <v>FORTALECIMIENTO INSTITUCIONAL</v>
          </cell>
          <cell r="S3577">
            <v>20</v>
          </cell>
          <cell r="T3577" t="str">
            <v>FORTALECIMIENTO MUNICIPAL</v>
          </cell>
          <cell r="U3577">
            <v>1</v>
          </cell>
          <cell r="V3577" t="str">
            <v>NUEVOS - 2008</v>
          </cell>
          <cell r="W3577">
            <v>4232</v>
          </cell>
        </row>
        <row r="3578">
          <cell r="B3578" t="str">
            <v/>
          </cell>
          <cell r="C3578" t="str">
            <v>MANTENIMIENTO RIO SECO</v>
          </cell>
          <cell r="D3578" t="str">
            <v>DISTRITAL</v>
          </cell>
          <cell r="E3578">
            <v>15</v>
          </cell>
          <cell r="F3578" t="str">
            <v>DISTRITAL</v>
          </cell>
          <cell r="G3578" t="str">
            <v>RI-08</v>
          </cell>
          <cell r="H3578">
            <v>20000</v>
          </cell>
          <cell r="I3578">
            <v>20000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2</v>
          </cell>
          <cell r="R3578" t="str">
            <v>OBRAS Y MEDIO AMBIENTE</v>
          </cell>
          <cell r="S3578">
            <v>16</v>
          </cell>
          <cell r="T3578" t="str">
            <v>TRATAMIENTO DE CUENCAS</v>
          </cell>
          <cell r="U3578">
            <v>1</v>
          </cell>
          <cell r="V3578" t="str">
            <v>NUEVOS - 2008</v>
          </cell>
          <cell r="W3578">
            <v>4233</v>
          </cell>
        </row>
        <row r="3579">
          <cell r="B3579" t="str">
            <v/>
          </cell>
          <cell r="C3579" t="str">
            <v>MANTENIMIENTO RIO SEKE</v>
          </cell>
          <cell r="D3579" t="str">
            <v>DISTRITAL</v>
          </cell>
          <cell r="E3579">
            <v>15</v>
          </cell>
          <cell r="F3579" t="str">
            <v>DISTRITAL</v>
          </cell>
          <cell r="G3579" t="str">
            <v>RI-08</v>
          </cell>
          <cell r="H3579">
            <v>20000</v>
          </cell>
          <cell r="I3579">
            <v>20000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2</v>
          </cell>
          <cell r="R3579" t="str">
            <v>OBRAS Y MEDIO AMBIENTE</v>
          </cell>
          <cell r="S3579">
            <v>16</v>
          </cell>
          <cell r="T3579" t="str">
            <v>TRATAMIENTO DE CUENCAS</v>
          </cell>
          <cell r="U3579">
            <v>1</v>
          </cell>
          <cell r="V3579" t="str">
            <v>NUEVOS - 2008</v>
          </cell>
          <cell r="W3579">
            <v>4234</v>
          </cell>
        </row>
        <row r="3580">
          <cell r="B3580" t="str">
            <v/>
          </cell>
          <cell r="C3580" t="str">
            <v>MANTENIMIENTO Y REFACCION DE CARPAS SOLARES EDUCATIVAS</v>
          </cell>
          <cell r="D3580" t="str">
            <v>DISTRITAL</v>
          </cell>
          <cell r="E3580">
            <v>15</v>
          </cell>
          <cell r="F3580" t="str">
            <v>DISTRITAL</v>
          </cell>
          <cell r="G3580" t="str">
            <v>RI-08</v>
          </cell>
          <cell r="H3580">
            <v>60000</v>
          </cell>
          <cell r="I3580">
            <v>60000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1</v>
          </cell>
          <cell r="R3580" t="str">
            <v>PROTECCION SOCIAL</v>
          </cell>
          <cell r="S3580">
            <v>1</v>
          </cell>
          <cell r="T3580" t="str">
            <v>SERVICIO DE EDUCACION</v>
          </cell>
          <cell r="U3580">
            <v>1</v>
          </cell>
          <cell r="V3580" t="str">
            <v>NUEVOS - 2008</v>
          </cell>
          <cell r="W3580">
            <v>4235</v>
          </cell>
        </row>
        <row r="3581">
          <cell r="B3581" t="str">
            <v>B05-19391-00000</v>
          </cell>
          <cell r="C3581" t="str">
            <v>MEJORAMIENTO Y MANTENIMIENTO DE AREAS VERDES DE DOMINIO DISTRITAL 2008</v>
          </cell>
          <cell r="D3581" t="str">
            <v>DISTRITAL</v>
          </cell>
          <cell r="E3581">
            <v>15</v>
          </cell>
          <cell r="F3581" t="str">
            <v>DISTRITAL</v>
          </cell>
          <cell r="G3581" t="str">
            <v>RI-08</v>
          </cell>
          <cell r="H3581">
            <v>800000</v>
          </cell>
          <cell r="I3581">
            <v>800000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2</v>
          </cell>
          <cell r="R3581" t="str">
            <v>OBRAS Y MEDIO AMBIENTE</v>
          </cell>
          <cell r="S3581">
            <v>14</v>
          </cell>
          <cell r="T3581" t="str">
            <v>DESARROLLO Y PRESERVACION DE MEDIO AMBIENTE</v>
          </cell>
          <cell r="U3581">
            <v>1</v>
          </cell>
          <cell r="V3581" t="str">
            <v>NUEVOS - 2008</v>
          </cell>
          <cell r="W3581">
            <v>4237</v>
          </cell>
        </row>
        <row r="3582">
          <cell r="B3582" t="str">
            <v>B05-19394-00000</v>
          </cell>
          <cell r="C3582" t="str">
            <v>MONITOREO Y CONTAMINACION DE LOS RESIDUOS HIDRICOS</v>
          </cell>
          <cell r="D3582" t="str">
            <v>DISTRITAL</v>
          </cell>
          <cell r="E3582">
            <v>15</v>
          </cell>
          <cell r="F3582" t="str">
            <v>DISTRITAL</v>
          </cell>
          <cell r="G3582" t="str">
            <v>RI-08</v>
          </cell>
          <cell r="H3582">
            <v>200000</v>
          </cell>
          <cell r="I3582">
            <v>200000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2</v>
          </cell>
          <cell r="R3582" t="str">
            <v>OBRAS Y MEDIO AMBIENTE</v>
          </cell>
          <cell r="S3582">
            <v>15</v>
          </cell>
          <cell r="T3582" t="str">
            <v>PLAN USO DE DESECHOS SOLIDOS - ALCANTARILLADO SANITARIO</v>
          </cell>
          <cell r="U3582">
            <v>1</v>
          </cell>
          <cell r="V3582" t="str">
            <v>NUEVOS - 2008</v>
          </cell>
          <cell r="W3582">
            <v>4238</v>
          </cell>
        </row>
        <row r="3583">
          <cell r="B3583" t="str">
            <v>B05-19395-00000</v>
          </cell>
          <cell r="C3583" t="str">
            <v>MONITOREO Y EVALUACION AMBIENTAL A FUENTES CONTAMINANTES</v>
          </cell>
          <cell r="D3583" t="str">
            <v>DISTRITAL</v>
          </cell>
          <cell r="E3583">
            <v>15</v>
          </cell>
          <cell r="F3583" t="str">
            <v>DISTRITAL</v>
          </cell>
          <cell r="G3583" t="str">
            <v>RI-08</v>
          </cell>
          <cell r="H3583">
            <v>50000</v>
          </cell>
          <cell r="I3583">
            <v>50000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2</v>
          </cell>
          <cell r="R3583" t="str">
            <v>OBRAS Y MEDIO AMBIENTE</v>
          </cell>
          <cell r="S3583">
            <v>14</v>
          </cell>
          <cell r="T3583" t="str">
            <v>DESARROLLO Y PRESERVACION DE MEDIO AMBIENTE</v>
          </cell>
          <cell r="U3583">
            <v>1</v>
          </cell>
          <cell r="V3583" t="str">
            <v>NUEVOS - 2008</v>
          </cell>
          <cell r="W3583">
            <v>4239</v>
          </cell>
        </row>
        <row r="3584">
          <cell r="B3584" t="str">
            <v>B05-19397-00000</v>
          </cell>
          <cell r="C3584" t="str">
            <v>OBRAS MENORES 2008</v>
          </cell>
          <cell r="D3584" t="str">
            <v>DISTRITAL</v>
          </cell>
          <cell r="E3584">
            <v>15</v>
          </cell>
          <cell r="F3584" t="str">
            <v>DISTRITAL</v>
          </cell>
          <cell r="G3584" t="str">
            <v>RI-08</v>
          </cell>
          <cell r="H3584">
            <v>1000000</v>
          </cell>
          <cell r="I3584">
            <v>1000000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2</v>
          </cell>
          <cell r="R3584" t="str">
            <v>OBRAS Y MEDIO AMBIENTE</v>
          </cell>
          <cell r="S3584">
            <v>12</v>
          </cell>
          <cell r="T3584" t="str">
            <v>INFRAESTRUCTURA URBANA Y RURAL</v>
          </cell>
          <cell r="U3584">
            <v>1</v>
          </cell>
          <cell r="V3584" t="str">
            <v>NUEVOS - 2008</v>
          </cell>
          <cell r="W3584">
            <v>4240</v>
          </cell>
        </row>
        <row r="3585">
          <cell r="B3585" t="str">
            <v>B05-17213-00000</v>
          </cell>
          <cell r="C3585" t="str">
            <v>EQUIPAMIENTO MODULO POLICIAL UNIFICADA POTOSI</v>
          </cell>
          <cell r="D3585" t="str">
            <v>UNIFICADA POTOSI</v>
          </cell>
          <cell r="E3585">
            <v>8</v>
          </cell>
          <cell r="F3585" t="str">
            <v>DISTRITO - 8</v>
          </cell>
          <cell r="G3585" t="str">
            <v>RI-08</v>
          </cell>
          <cell r="H3585">
            <v>15000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15000</v>
          </cell>
          <cell r="P3585">
            <v>0</v>
          </cell>
          <cell r="Q3585">
            <v>4</v>
          </cell>
          <cell r="R3585" t="str">
            <v>FORTALECIMIENTO INSTITUCIONAL</v>
          </cell>
          <cell r="S3585">
            <v>6</v>
          </cell>
          <cell r="T3585" t="str">
            <v>SERVICIOS DE SEGURIDAD CIUDADANA</v>
          </cell>
          <cell r="U3585">
            <v>2</v>
          </cell>
          <cell r="V3585" t="str">
            <v>PROYECTOS - 2007 P/CONCLUSION</v>
          </cell>
          <cell r="W3585">
            <v>4241</v>
          </cell>
        </row>
        <row r="3586">
          <cell r="B3586" t="str">
            <v>B05-19399-00000</v>
          </cell>
          <cell r="C3586" t="str">
            <v>CONSTRUCCION DE GRADERIAS Y CAMERINES EN CANCHA DE FUTBOL</v>
          </cell>
          <cell r="D3586" t="str">
            <v>CHIJIMARCA</v>
          </cell>
          <cell r="E3586">
            <v>8</v>
          </cell>
          <cell r="F3586" t="str">
            <v>DISTRITO - 8</v>
          </cell>
          <cell r="G3586" t="str">
            <v>RI-08</v>
          </cell>
          <cell r="H3586">
            <v>30000</v>
          </cell>
          <cell r="I3586">
            <v>0</v>
          </cell>
          <cell r="J3586">
            <v>0</v>
          </cell>
          <cell r="K3586">
            <v>30000</v>
          </cell>
          <cell r="L3586">
            <v>0</v>
          </cell>
          <cell r="M3586">
            <v>0</v>
          </cell>
          <cell r="N3586">
            <v>30000</v>
          </cell>
          <cell r="O3586">
            <v>0</v>
          </cell>
          <cell r="P3586">
            <v>0</v>
          </cell>
          <cell r="Q3586">
            <v>2</v>
          </cell>
          <cell r="R3586" t="str">
            <v>OBRAS Y MEDIO AMBIENTE</v>
          </cell>
          <cell r="S3586">
            <v>12</v>
          </cell>
          <cell r="T3586" t="str">
            <v>INFRAESTRUCTURA URBANA Y RURAL</v>
          </cell>
          <cell r="U3586">
            <v>1</v>
          </cell>
          <cell r="V3586" t="str">
            <v>NUEVOS - 2008</v>
          </cell>
          <cell r="W3586">
            <v>4242</v>
          </cell>
        </row>
        <row r="3587">
          <cell r="B3587" t="str">
            <v>B05-19401-00000</v>
          </cell>
          <cell r="C3587" t="str">
            <v xml:space="preserve">ORIENTACION, EDUCACION Y PARTICIPACION SOCIAL CIUDADANA </v>
          </cell>
          <cell r="D3587" t="str">
            <v>DISTRITAL</v>
          </cell>
          <cell r="E3587">
            <v>15</v>
          </cell>
          <cell r="F3587" t="str">
            <v>DISTRITAL</v>
          </cell>
          <cell r="G3587" t="str">
            <v>RI-08</v>
          </cell>
          <cell r="H3587">
            <v>350000</v>
          </cell>
          <cell r="I3587">
            <v>350000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4</v>
          </cell>
          <cell r="R3587" t="str">
            <v>FORTALECIMIENTO INSTITUCIONAL</v>
          </cell>
          <cell r="S3587">
            <v>20</v>
          </cell>
          <cell r="T3587" t="str">
            <v>FORTALECIMIENTO MUNICIPAL</v>
          </cell>
          <cell r="U3587">
            <v>1</v>
          </cell>
          <cell r="V3587" t="str">
            <v>NUEVOS - 2008</v>
          </cell>
          <cell r="W3587">
            <v>4243</v>
          </cell>
        </row>
        <row r="3588">
          <cell r="B3588" t="str">
            <v/>
          </cell>
          <cell r="C3588" t="str">
            <v>PREVENCION DEL USO INDEBIDO DE DROGAS Y DEL DELITO EN EL MUNIICPIO DE EL ALTO</v>
          </cell>
          <cell r="D3588" t="str">
            <v>DISTRITAL</v>
          </cell>
          <cell r="E3588">
            <v>15</v>
          </cell>
          <cell r="F3588" t="str">
            <v>DISTRITAL</v>
          </cell>
          <cell r="G3588" t="str">
            <v>RI-08</v>
          </cell>
          <cell r="H3588">
            <v>160000</v>
          </cell>
          <cell r="I3588">
            <v>160000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4</v>
          </cell>
          <cell r="R3588" t="str">
            <v>FORTALECIMIENTO INSTITUCIONAL</v>
          </cell>
          <cell r="S3588">
            <v>6</v>
          </cell>
          <cell r="T3588" t="str">
            <v>SERVICIOS DE SEGURIDAD CIUDADANA</v>
          </cell>
          <cell r="U3588">
            <v>1</v>
          </cell>
          <cell r="V3588" t="str">
            <v>NUEVOS - 2008</v>
          </cell>
          <cell r="W3588">
            <v>4245</v>
          </cell>
        </row>
        <row r="3589">
          <cell r="B3589" t="str">
            <v/>
          </cell>
          <cell r="C3589" t="str">
            <v>PROGRAMA DE EDUCACION AMBIENTAL</v>
          </cell>
          <cell r="D3589" t="str">
            <v>DISTRITAL</v>
          </cell>
          <cell r="E3589">
            <v>15</v>
          </cell>
          <cell r="F3589" t="str">
            <v>DISTRITAL</v>
          </cell>
          <cell r="G3589" t="str">
            <v>RI-08</v>
          </cell>
          <cell r="H3589">
            <v>75000</v>
          </cell>
          <cell r="I3589">
            <v>75000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2</v>
          </cell>
          <cell r="R3589" t="str">
            <v>OBRAS Y MEDIO AMBIENTE</v>
          </cell>
          <cell r="S3589">
            <v>14</v>
          </cell>
          <cell r="T3589" t="str">
            <v>DESARROLLO Y PRESERVACION DE MEDIO AMBIENTE</v>
          </cell>
          <cell r="U3589">
            <v>1</v>
          </cell>
          <cell r="V3589" t="str">
            <v>NUEVOS - 2008</v>
          </cell>
          <cell r="W3589">
            <v>4246</v>
          </cell>
        </row>
        <row r="3590">
          <cell r="B3590" t="str">
            <v/>
          </cell>
          <cell r="C3590" t="str">
            <v>PROGRAMA DE INVESTIGACION ESTRATEGICA EN BOLIVIA (PIEB - GMEA)</v>
          </cell>
          <cell r="D3590" t="str">
            <v>DISTRITAL</v>
          </cell>
          <cell r="E3590">
            <v>15</v>
          </cell>
          <cell r="F3590" t="str">
            <v>DISTRITAL</v>
          </cell>
          <cell r="G3590" t="str">
            <v>RI-08</v>
          </cell>
          <cell r="H3590">
            <v>144000</v>
          </cell>
          <cell r="I3590">
            <v>144000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4</v>
          </cell>
          <cell r="R3590" t="str">
            <v>FORTALECIMIENTO INSTITUCIONAL</v>
          </cell>
          <cell r="S3590">
            <v>20</v>
          </cell>
          <cell r="T3590" t="str">
            <v>FORTALECIMIENTO MUNICIPAL</v>
          </cell>
          <cell r="U3590">
            <v>1</v>
          </cell>
          <cell r="V3590" t="str">
            <v>NUEVOS - 2008</v>
          </cell>
          <cell r="W3590">
            <v>4247</v>
          </cell>
        </row>
        <row r="3591">
          <cell r="B3591" t="str">
            <v>B05-19445-00000</v>
          </cell>
          <cell r="C3591" t="str">
            <v>REMODELACION PLAZA JUANA AZURDUY DE PADILLA (FASE II)</v>
          </cell>
          <cell r="D3591" t="str">
            <v>VILLA DOLORES  D-1</v>
          </cell>
          <cell r="E3591">
            <v>15</v>
          </cell>
          <cell r="F3591" t="str">
            <v>DISTRITAL</v>
          </cell>
          <cell r="G3591" t="str">
            <v>RI-08</v>
          </cell>
          <cell r="H3591">
            <v>160000</v>
          </cell>
          <cell r="I3591">
            <v>160000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2</v>
          </cell>
          <cell r="R3591" t="str">
            <v>OBRAS Y MEDIO AMBIENTE</v>
          </cell>
          <cell r="S3591">
            <v>12</v>
          </cell>
          <cell r="T3591" t="str">
            <v>INFRAESTRUCTURA URBANA Y RURAL</v>
          </cell>
          <cell r="U3591">
            <v>1</v>
          </cell>
          <cell r="V3591" t="str">
            <v>NUEVOS - 2008</v>
          </cell>
          <cell r="W3591">
            <v>4249</v>
          </cell>
        </row>
        <row r="3592">
          <cell r="B3592" t="str">
            <v/>
          </cell>
          <cell r="C3592" t="str">
            <v>SEÑALIZACION HORIZONTAL 2008</v>
          </cell>
          <cell r="D3592" t="str">
            <v>DISTRITAL</v>
          </cell>
          <cell r="E3592">
            <v>15</v>
          </cell>
          <cell r="F3592" t="str">
            <v>DISTRITAL</v>
          </cell>
          <cell r="G3592" t="str">
            <v>RI-08</v>
          </cell>
          <cell r="H3592">
            <v>250000</v>
          </cell>
          <cell r="I3592">
            <v>250000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2</v>
          </cell>
          <cell r="R3592" t="str">
            <v>OBRAS Y MEDIO AMBIENTE</v>
          </cell>
          <cell r="S3592">
            <v>19</v>
          </cell>
          <cell r="T3592" t="str">
            <v>TRANSPORTE Y VIALIDAD</v>
          </cell>
          <cell r="U3592">
            <v>1</v>
          </cell>
          <cell r="V3592" t="str">
            <v>NUEVOS - 2008</v>
          </cell>
          <cell r="W3592">
            <v>4250</v>
          </cell>
        </row>
        <row r="3593">
          <cell r="B3593" t="str">
            <v/>
          </cell>
          <cell r="C3593" t="str">
            <v>SEÑALIZACION VERTICAL 2008</v>
          </cell>
          <cell r="D3593" t="str">
            <v>DISTRITAL</v>
          </cell>
          <cell r="E3593">
            <v>15</v>
          </cell>
          <cell r="F3593" t="str">
            <v>DISTRITAL</v>
          </cell>
          <cell r="G3593" t="str">
            <v>RI-08</v>
          </cell>
          <cell r="H3593">
            <v>150000</v>
          </cell>
          <cell r="I3593">
            <v>150000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2</v>
          </cell>
          <cell r="R3593" t="str">
            <v>OBRAS Y MEDIO AMBIENTE</v>
          </cell>
          <cell r="S3593">
            <v>19</v>
          </cell>
          <cell r="T3593" t="str">
            <v>TRANSPORTE Y VIALIDAD</v>
          </cell>
          <cell r="U3593">
            <v>1</v>
          </cell>
          <cell r="V3593" t="str">
            <v>NUEVOS - 2008</v>
          </cell>
          <cell r="W3593">
            <v>4251</v>
          </cell>
        </row>
        <row r="3594">
          <cell r="B3594" t="str">
            <v/>
          </cell>
          <cell r="C3594" t="str">
            <v>SISTEMA CATASTRAL TERRITORIAL</v>
          </cell>
          <cell r="D3594" t="str">
            <v>DISTRITAL</v>
          </cell>
          <cell r="E3594">
            <v>15</v>
          </cell>
          <cell r="F3594" t="str">
            <v>DISTRITAL</v>
          </cell>
          <cell r="G3594" t="str">
            <v>RI-08</v>
          </cell>
          <cell r="H3594">
            <v>232000</v>
          </cell>
          <cell r="I3594">
            <v>232000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2</v>
          </cell>
          <cell r="R3594" t="str">
            <v>OBRAS Y MEDIO AMBIENTE</v>
          </cell>
          <cell r="S3594">
            <v>13</v>
          </cell>
          <cell r="T3594" t="str">
            <v>SERVICIO DE CATASTRO URBANO Y RURAL</v>
          </cell>
          <cell r="U3594">
            <v>1</v>
          </cell>
          <cell r="V3594" t="str">
            <v>NUEVOS - 2008</v>
          </cell>
          <cell r="W3594">
            <v>4252</v>
          </cell>
        </row>
        <row r="3595">
          <cell r="B3595" t="str">
            <v/>
          </cell>
          <cell r="C3595" t="str">
            <v>SISTEMA DE GESTION DE LA CALIDAD DEL AIRE - 2008 (CONVENIO SWISSCONTAC)</v>
          </cell>
          <cell r="D3595" t="str">
            <v>DISTRITAL</v>
          </cell>
          <cell r="E3595">
            <v>15</v>
          </cell>
          <cell r="F3595" t="str">
            <v>DISTRITAL</v>
          </cell>
          <cell r="G3595" t="str">
            <v>RI-08</v>
          </cell>
          <cell r="H3595">
            <v>80000</v>
          </cell>
          <cell r="I3595">
            <v>80000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2</v>
          </cell>
          <cell r="R3595" t="str">
            <v>OBRAS Y MEDIO AMBIENTE</v>
          </cell>
          <cell r="S3595">
            <v>14</v>
          </cell>
          <cell r="T3595" t="str">
            <v>DESARROLLO Y PRESERVACION DE MEDIO AMBIENTE</v>
          </cell>
          <cell r="U3595">
            <v>1</v>
          </cell>
          <cell r="V3595" t="str">
            <v>NUEVOS - 2008</v>
          </cell>
          <cell r="W3595">
            <v>4253</v>
          </cell>
        </row>
        <row r="3596">
          <cell r="B3596" t="str">
            <v/>
          </cell>
          <cell r="C3596" t="str">
            <v>DOTACION DE INCENTIVOS A PROGRAMAS QUE EVITEN LA DESERCION ESCOLAR PRIMARIA "WAWANAKASATAKI" RED 101</v>
          </cell>
          <cell r="D3596" t="str">
            <v>DISTRITAL D-1</v>
          </cell>
          <cell r="E3596">
            <v>15</v>
          </cell>
          <cell r="F3596" t="str">
            <v>DISTRITAL</v>
          </cell>
          <cell r="G3596" t="str">
            <v>RI-08</v>
          </cell>
          <cell r="H3596">
            <v>286800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286800</v>
          </cell>
          <cell r="P3596">
            <v>0</v>
          </cell>
          <cell r="Q3596">
            <v>1</v>
          </cell>
          <cell r="R3596" t="str">
            <v>PROTECCION SOCIAL</v>
          </cell>
          <cell r="S3596">
            <v>1</v>
          </cell>
          <cell r="T3596" t="str">
            <v>SERVICIO DE EDUCACION</v>
          </cell>
          <cell r="U3596">
            <v>1</v>
          </cell>
          <cell r="V3596" t="str">
            <v>NUEVOS - 2008</v>
          </cell>
          <cell r="W3596">
            <v>4255</v>
          </cell>
        </row>
        <row r="3597">
          <cell r="B3597" t="str">
            <v/>
          </cell>
          <cell r="C3597" t="str">
            <v>DOTACION DE INCENTIVOS A PROGRAMAS QUE EVITEN LA DESERCION ESCOLAR PRIMARIA "WAWANAKASATAKI" RED 102</v>
          </cell>
          <cell r="D3597" t="str">
            <v>DISTRITAL D-1</v>
          </cell>
          <cell r="E3597">
            <v>15</v>
          </cell>
          <cell r="F3597" t="str">
            <v>DISTRITAL</v>
          </cell>
          <cell r="G3597" t="str">
            <v>RI-08</v>
          </cell>
          <cell r="H3597">
            <v>146400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146400</v>
          </cell>
          <cell r="P3597">
            <v>0</v>
          </cell>
          <cell r="Q3597">
            <v>1</v>
          </cell>
          <cell r="R3597" t="str">
            <v>PROTECCION SOCIAL</v>
          </cell>
          <cell r="S3597">
            <v>1</v>
          </cell>
          <cell r="T3597" t="str">
            <v>SERVICIO DE EDUCACION</v>
          </cell>
          <cell r="U3597">
            <v>1</v>
          </cell>
          <cell r="V3597" t="str">
            <v>NUEVOS - 2008</v>
          </cell>
          <cell r="W3597">
            <v>4256</v>
          </cell>
        </row>
        <row r="3598">
          <cell r="B3598" t="str">
            <v/>
          </cell>
          <cell r="C3598" t="str">
            <v>DOTACION DE INCENTIVOS A PROGRAMAS QUE EVITEN LA DESERCION ESCOLAR PRIMARIA "WAWANAKASATAKI" RED 103</v>
          </cell>
          <cell r="D3598" t="str">
            <v>DISTRITAL D-1</v>
          </cell>
          <cell r="E3598">
            <v>15</v>
          </cell>
          <cell r="F3598" t="str">
            <v>DISTRITAL</v>
          </cell>
          <cell r="G3598" t="str">
            <v>RI-08</v>
          </cell>
          <cell r="H3598">
            <v>207600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207600</v>
          </cell>
          <cell r="P3598">
            <v>0</v>
          </cell>
          <cell r="Q3598">
            <v>1</v>
          </cell>
          <cell r="R3598" t="str">
            <v>PROTECCION SOCIAL</v>
          </cell>
          <cell r="S3598">
            <v>1</v>
          </cell>
          <cell r="T3598" t="str">
            <v>SERVICIO DE EDUCACION</v>
          </cell>
          <cell r="U3598">
            <v>1</v>
          </cell>
          <cell r="V3598" t="str">
            <v>NUEVOS - 2008</v>
          </cell>
          <cell r="W3598">
            <v>4257</v>
          </cell>
        </row>
        <row r="3599">
          <cell r="B3599" t="str">
            <v/>
          </cell>
          <cell r="C3599" t="str">
            <v>DOTACION DE INCENTIVOS A PROGRAMAS QUE EVITEN LA DESERCION ESCOLAR PRIMARIA "WAWANAKASATAKI" RED 104</v>
          </cell>
          <cell r="D3599" t="str">
            <v>DISTRITAL D-1</v>
          </cell>
          <cell r="E3599">
            <v>15</v>
          </cell>
          <cell r="F3599" t="str">
            <v>DISTRITAL</v>
          </cell>
          <cell r="G3599" t="str">
            <v>RI-08</v>
          </cell>
          <cell r="H3599">
            <v>166000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166000</v>
          </cell>
          <cell r="P3599">
            <v>0</v>
          </cell>
          <cell r="Q3599">
            <v>1</v>
          </cell>
          <cell r="R3599" t="str">
            <v>PROTECCION SOCIAL</v>
          </cell>
          <cell r="S3599">
            <v>1</v>
          </cell>
          <cell r="T3599" t="str">
            <v>SERVICIO DE EDUCACION</v>
          </cell>
          <cell r="U3599">
            <v>1</v>
          </cell>
          <cell r="V3599" t="str">
            <v>NUEVOS - 2008</v>
          </cell>
          <cell r="W3599">
            <v>4258</v>
          </cell>
        </row>
        <row r="3600">
          <cell r="B3600" t="str">
            <v/>
          </cell>
          <cell r="C3600" t="str">
            <v>DOTACION DE INCENTIVOS A PROGRAMAS QUE EVITEN LA DESERCION ESCOLAR PRIMARIA "WAWANAKASATAKI" RED 105</v>
          </cell>
          <cell r="D3600" t="str">
            <v>DISTRITAL D-1</v>
          </cell>
          <cell r="E3600">
            <v>15</v>
          </cell>
          <cell r="F3600" t="str">
            <v>DISTRITAL</v>
          </cell>
          <cell r="G3600" t="str">
            <v>RI-08</v>
          </cell>
          <cell r="H3600">
            <v>293200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293200</v>
          </cell>
          <cell r="P3600">
            <v>0</v>
          </cell>
          <cell r="Q3600">
            <v>1</v>
          </cell>
          <cell r="R3600" t="str">
            <v>PROTECCION SOCIAL</v>
          </cell>
          <cell r="S3600">
            <v>1</v>
          </cell>
          <cell r="T3600" t="str">
            <v>SERVICIO DE EDUCACION</v>
          </cell>
          <cell r="U3600">
            <v>1</v>
          </cell>
          <cell r="V3600" t="str">
            <v>NUEVOS - 2008</v>
          </cell>
          <cell r="W3600">
            <v>4259</v>
          </cell>
        </row>
        <row r="3601">
          <cell r="B3601" t="str">
            <v/>
          </cell>
          <cell r="C3601" t="str">
            <v>DOTACION DE INCENTIVOS A PROGRAMAS QUE EVITEN LA DESERCION ESCOLAR PRIMARIA "WAWANAKASATAKI" RED 201</v>
          </cell>
          <cell r="D3601" t="str">
            <v>DISTRITAL D-2</v>
          </cell>
          <cell r="E3601">
            <v>15</v>
          </cell>
          <cell r="F3601" t="str">
            <v>DISTRITAL</v>
          </cell>
          <cell r="G3601" t="str">
            <v>RI-08</v>
          </cell>
          <cell r="H3601">
            <v>309200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309200</v>
          </cell>
          <cell r="P3601">
            <v>0</v>
          </cell>
          <cell r="Q3601">
            <v>1</v>
          </cell>
          <cell r="R3601" t="str">
            <v>PROTECCION SOCIAL</v>
          </cell>
          <cell r="S3601">
            <v>1</v>
          </cell>
          <cell r="T3601" t="str">
            <v>SERVICIO DE EDUCACION</v>
          </cell>
          <cell r="U3601">
            <v>1</v>
          </cell>
          <cell r="V3601" t="str">
            <v>NUEVOS - 2008</v>
          </cell>
          <cell r="W3601">
            <v>4260</v>
          </cell>
        </row>
        <row r="3602">
          <cell r="B3602" t="str">
            <v/>
          </cell>
          <cell r="C3602" t="str">
            <v>DOTACION DE INCENTIVOS A PROGRAMAS QUE EVITEN LA DESERCION ESCOLAR PRIMARIA "WAWANAKASATAKI" RED 202</v>
          </cell>
          <cell r="D3602" t="str">
            <v>DISTRITAL D-2</v>
          </cell>
          <cell r="E3602">
            <v>15</v>
          </cell>
          <cell r="F3602" t="str">
            <v>DISTRITAL</v>
          </cell>
          <cell r="G3602" t="str">
            <v>RI-08</v>
          </cell>
          <cell r="H3602">
            <v>256000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256000</v>
          </cell>
          <cell r="P3602">
            <v>0</v>
          </cell>
          <cell r="Q3602">
            <v>1</v>
          </cell>
          <cell r="R3602" t="str">
            <v>PROTECCION SOCIAL</v>
          </cell>
          <cell r="S3602">
            <v>1</v>
          </cell>
          <cell r="T3602" t="str">
            <v>SERVICIO DE EDUCACION</v>
          </cell>
          <cell r="U3602">
            <v>1</v>
          </cell>
          <cell r="V3602" t="str">
            <v>NUEVOS - 2008</v>
          </cell>
          <cell r="W3602">
            <v>4261</v>
          </cell>
        </row>
        <row r="3603">
          <cell r="B3603" t="str">
            <v/>
          </cell>
          <cell r="C3603" t="str">
            <v>DOTACION DE INCENTIVOS A PROGRAMAS QUE EVITEN LA DESERCION ESCOLAR PRIMARIA "WAWANAKASATAKI" RED 203</v>
          </cell>
          <cell r="D3603" t="str">
            <v>DISTRITAL D-2</v>
          </cell>
          <cell r="E3603">
            <v>15</v>
          </cell>
          <cell r="F3603" t="str">
            <v>DISTRITAL</v>
          </cell>
          <cell r="G3603" t="str">
            <v>RI-08</v>
          </cell>
          <cell r="H3603">
            <v>301600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301600</v>
          </cell>
          <cell r="P3603">
            <v>0</v>
          </cell>
          <cell r="Q3603">
            <v>1</v>
          </cell>
          <cell r="R3603" t="str">
            <v>PROTECCION SOCIAL</v>
          </cell>
          <cell r="S3603">
            <v>1</v>
          </cell>
          <cell r="T3603" t="str">
            <v>SERVICIO DE EDUCACION</v>
          </cell>
          <cell r="U3603">
            <v>1</v>
          </cell>
          <cell r="V3603" t="str">
            <v>NUEVOS - 2008</v>
          </cell>
          <cell r="W3603">
            <v>4262</v>
          </cell>
        </row>
        <row r="3604">
          <cell r="B3604" t="str">
            <v/>
          </cell>
          <cell r="C3604" t="str">
            <v>DOTACION DE INCENTIVOS A PROGRAMAS QUE EVITEN LA DESERCION ESCOLAR PRIMARIA "WAWANAKASATAKI" RED 301</v>
          </cell>
          <cell r="D3604" t="str">
            <v>DISTRITAL D-3</v>
          </cell>
          <cell r="E3604">
            <v>15</v>
          </cell>
          <cell r="F3604" t="str">
            <v>DISTRITAL</v>
          </cell>
          <cell r="G3604" t="str">
            <v>RI-08</v>
          </cell>
          <cell r="H3604">
            <v>253200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253200</v>
          </cell>
          <cell r="P3604">
            <v>0</v>
          </cell>
          <cell r="Q3604">
            <v>1</v>
          </cell>
          <cell r="R3604" t="str">
            <v>PROTECCION SOCIAL</v>
          </cell>
          <cell r="S3604">
            <v>1</v>
          </cell>
          <cell r="T3604" t="str">
            <v>SERVICIO DE EDUCACION</v>
          </cell>
          <cell r="U3604">
            <v>1</v>
          </cell>
          <cell r="V3604" t="str">
            <v>NUEVOS - 2008</v>
          </cell>
          <cell r="W3604">
            <v>4263</v>
          </cell>
        </row>
        <row r="3605">
          <cell r="B3605" t="str">
            <v/>
          </cell>
          <cell r="C3605" t="str">
            <v>DOTACION DE INCENTIVOS A PROGRAMAS QUE EVITEN LA DESERCION ESCOLAR PRIMARIA "WAWANAKASATAKI" RED 302</v>
          </cell>
          <cell r="D3605" t="str">
            <v>DISTRITAL D-3</v>
          </cell>
          <cell r="E3605">
            <v>15</v>
          </cell>
          <cell r="F3605" t="str">
            <v>DISTRITAL</v>
          </cell>
          <cell r="G3605" t="str">
            <v>RI-08</v>
          </cell>
          <cell r="H3605">
            <v>250400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250400</v>
          </cell>
          <cell r="P3605">
            <v>0</v>
          </cell>
          <cell r="Q3605">
            <v>1</v>
          </cell>
          <cell r="R3605" t="str">
            <v>PROTECCION SOCIAL</v>
          </cell>
          <cell r="S3605">
            <v>1</v>
          </cell>
          <cell r="T3605" t="str">
            <v>SERVICIO DE EDUCACION</v>
          </cell>
          <cell r="U3605">
            <v>1</v>
          </cell>
          <cell r="V3605" t="str">
            <v>NUEVOS - 2008</v>
          </cell>
          <cell r="W3605">
            <v>4264</v>
          </cell>
        </row>
        <row r="3606">
          <cell r="B3606" t="str">
            <v/>
          </cell>
          <cell r="C3606" t="str">
            <v>DOTACION DE INCENTIVOS A PROGRAMAS QUE EVITEN LA DESERCION ESCOLAR PRIMARIA "WAWANAKASATAKI" RED 303</v>
          </cell>
          <cell r="D3606" t="str">
            <v>DISTRITAL D-3</v>
          </cell>
          <cell r="E3606">
            <v>15</v>
          </cell>
          <cell r="F3606" t="str">
            <v>DISTRITAL</v>
          </cell>
          <cell r="G3606" t="str">
            <v>RI-08</v>
          </cell>
          <cell r="H3606">
            <v>256400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256400</v>
          </cell>
          <cell r="P3606">
            <v>0</v>
          </cell>
          <cell r="Q3606">
            <v>1</v>
          </cell>
          <cell r="R3606" t="str">
            <v>PROTECCION SOCIAL</v>
          </cell>
          <cell r="S3606">
            <v>1</v>
          </cell>
          <cell r="T3606" t="str">
            <v>SERVICIO DE EDUCACION</v>
          </cell>
          <cell r="U3606">
            <v>1</v>
          </cell>
          <cell r="V3606" t="str">
            <v>NUEVOS - 2008</v>
          </cell>
          <cell r="W3606">
            <v>4265</v>
          </cell>
        </row>
        <row r="3607">
          <cell r="B3607" t="str">
            <v/>
          </cell>
          <cell r="C3607" t="str">
            <v>DOTACION DE INCENTIVOS A PROGRAMAS QUE EVITEN LA DESERCION ESCOLAR PRIMARIA "WAWANAKASATAKI" RED 304</v>
          </cell>
          <cell r="D3607" t="str">
            <v>DISTRITAL D-3</v>
          </cell>
          <cell r="E3607">
            <v>15</v>
          </cell>
          <cell r="F3607" t="str">
            <v>DISTRITAL</v>
          </cell>
          <cell r="G3607" t="str">
            <v>RI-08</v>
          </cell>
          <cell r="H3607">
            <v>290800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290800</v>
          </cell>
          <cell r="P3607">
            <v>0</v>
          </cell>
          <cell r="Q3607">
            <v>1</v>
          </cell>
          <cell r="R3607" t="str">
            <v>PROTECCION SOCIAL</v>
          </cell>
          <cell r="S3607">
            <v>1</v>
          </cell>
          <cell r="T3607" t="str">
            <v>SERVICIO DE EDUCACION</v>
          </cell>
          <cell r="U3607">
            <v>1</v>
          </cell>
          <cell r="V3607" t="str">
            <v>NUEVOS - 2008</v>
          </cell>
          <cell r="W3607">
            <v>4266</v>
          </cell>
        </row>
        <row r="3608">
          <cell r="B3608" t="str">
            <v/>
          </cell>
          <cell r="C3608" t="str">
            <v>DOTACION DE INCENTIVOS A PROGRAMAS QUE EVITEN LA DESERCION ESCOLAR PRIMARIA "WAWANAKASATAKI" RED 305</v>
          </cell>
          <cell r="D3608" t="str">
            <v>DISTRITAL D-3</v>
          </cell>
          <cell r="E3608">
            <v>15</v>
          </cell>
          <cell r="F3608" t="str">
            <v>DISTRITAL</v>
          </cell>
          <cell r="G3608" t="str">
            <v>RI-08</v>
          </cell>
          <cell r="H3608">
            <v>315200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315200</v>
          </cell>
          <cell r="P3608">
            <v>0</v>
          </cell>
          <cell r="Q3608">
            <v>1</v>
          </cell>
          <cell r="R3608" t="str">
            <v>PROTECCION SOCIAL</v>
          </cell>
          <cell r="S3608">
            <v>1</v>
          </cell>
          <cell r="T3608" t="str">
            <v>SERVICIO DE EDUCACION</v>
          </cell>
          <cell r="U3608">
            <v>1</v>
          </cell>
          <cell r="V3608" t="str">
            <v>NUEVOS - 2008</v>
          </cell>
          <cell r="W3608">
            <v>4267</v>
          </cell>
        </row>
        <row r="3609">
          <cell r="B3609" t="str">
            <v/>
          </cell>
          <cell r="C3609" t="str">
            <v>DOTACION DE INCENTIVOS A PROGRAMAS QUE EVITEN LA DESERCION ESCOLAR PRIMARIA "WAWANAKASATAKI" RED 306</v>
          </cell>
          <cell r="D3609" t="str">
            <v>DISTRITAL D-3</v>
          </cell>
          <cell r="E3609">
            <v>15</v>
          </cell>
          <cell r="F3609" t="str">
            <v>DISTRITAL</v>
          </cell>
          <cell r="G3609" t="str">
            <v>RI-08</v>
          </cell>
          <cell r="H3609">
            <v>313600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313600</v>
          </cell>
          <cell r="P3609">
            <v>0</v>
          </cell>
          <cell r="Q3609">
            <v>1</v>
          </cell>
          <cell r="R3609" t="str">
            <v>PROTECCION SOCIAL</v>
          </cell>
          <cell r="S3609">
            <v>1</v>
          </cell>
          <cell r="T3609" t="str">
            <v>SERVICIO DE EDUCACION</v>
          </cell>
          <cell r="U3609">
            <v>1</v>
          </cell>
          <cell r="V3609" t="str">
            <v>NUEVOS - 2008</v>
          </cell>
          <cell r="W3609">
            <v>4268</v>
          </cell>
        </row>
        <row r="3610">
          <cell r="B3610" t="str">
            <v/>
          </cell>
          <cell r="C3610" t="str">
            <v>DOTACION DE INCENTIVOS A PROGRAMAS QUE EVITEN LA DESERCION ESCOLAR PRIMARIA "WAWANAKASATAKI" RED 307</v>
          </cell>
          <cell r="D3610" t="str">
            <v>DISTRITAL D-3</v>
          </cell>
          <cell r="E3610">
            <v>15</v>
          </cell>
          <cell r="F3610" t="str">
            <v>DISTRITAL</v>
          </cell>
          <cell r="G3610" t="str">
            <v>RI-08</v>
          </cell>
          <cell r="H3610">
            <v>174000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174000</v>
          </cell>
          <cell r="P3610">
            <v>0</v>
          </cell>
          <cell r="Q3610">
            <v>1</v>
          </cell>
          <cell r="R3610" t="str">
            <v>PROTECCION SOCIAL</v>
          </cell>
          <cell r="S3610">
            <v>1</v>
          </cell>
          <cell r="T3610" t="str">
            <v>SERVICIO DE EDUCACION</v>
          </cell>
          <cell r="U3610">
            <v>1</v>
          </cell>
          <cell r="V3610" t="str">
            <v>NUEVOS - 2008</v>
          </cell>
          <cell r="W3610">
            <v>4269</v>
          </cell>
        </row>
        <row r="3611">
          <cell r="B3611" t="str">
            <v/>
          </cell>
          <cell r="C3611" t="str">
            <v>DOTACION DE INCENTIVOS A PROGRAMAS QUE EVITEN LA DESERCION ESCOLAR PRIMARIA "WAWANAKASATAKI" RED 401</v>
          </cell>
          <cell r="D3611" t="str">
            <v>DISTRITAL D-4</v>
          </cell>
          <cell r="E3611">
            <v>15</v>
          </cell>
          <cell r="F3611" t="str">
            <v>DISTRITAL</v>
          </cell>
          <cell r="G3611" t="str">
            <v>RI-08</v>
          </cell>
          <cell r="H3611">
            <v>322800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322800</v>
          </cell>
          <cell r="P3611">
            <v>0</v>
          </cell>
          <cell r="Q3611">
            <v>1</v>
          </cell>
          <cell r="R3611" t="str">
            <v>PROTECCION SOCIAL</v>
          </cell>
          <cell r="S3611">
            <v>1</v>
          </cell>
          <cell r="T3611" t="str">
            <v>SERVICIO DE EDUCACION</v>
          </cell>
          <cell r="U3611">
            <v>1</v>
          </cell>
          <cell r="V3611" t="str">
            <v>NUEVOS - 2008</v>
          </cell>
          <cell r="W3611">
            <v>4270</v>
          </cell>
        </row>
        <row r="3612">
          <cell r="B3612" t="str">
            <v/>
          </cell>
          <cell r="C3612" t="str">
            <v>DOTACION DE INCENTIVOS A PROGRAMAS QUE EVITEN LA DESERCION ESCOLAR PRIMARIA "WAWANAKASATAKI" RED 402</v>
          </cell>
          <cell r="D3612" t="str">
            <v>DISTRITAL D-4</v>
          </cell>
          <cell r="E3612">
            <v>15</v>
          </cell>
          <cell r="F3612" t="str">
            <v>DISTRITAL</v>
          </cell>
          <cell r="G3612" t="str">
            <v>RI-08</v>
          </cell>
          <cell r="H3612">
            <v>336400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336400</v>
          </cell>
          <cell r="P3612">
            <v>0</v>
          </cell>
          <cell r="Q3612">
            <v>1</v>
          </cell>
          <cell r="R3612" t="str">
            <v>PROTECCION SOCIAL</v>
          </cell>
          <cell r="S3612">
            <v>1</v>
          </cell>
          <cell r="T3612" t="str">
            <v>SERVICIO DE EDUCACION</v>
          </cell>
          <cell r="U3612">
            <v>1</v>
          </cell>
          <cell r="V3612" t="str">
            <v>NUEVOS - 2008</v>
          </cell>
          <cell r="W3612">
            <v>4271</v>
          </cell>
        </row>
        <row r="3613">
          <cell r="B3613" t="str">
            <v/>
          </cell>
          <cell r="C3613" t="str">
            <v>DOTACION DE INCENTIVOS A PROGRAMAS QUE EVITEN LA DESERCION ESCOLAR PRIMARIA "WAWANAKASATAKI" RED 403</v>
          </cell>
          <cell r="D3613" t="str">
            <v>DISTRITAL D-4</v>
          </cell>
          <cell r="E3613">
            <v>15</v>
          </cell>
          <cell r="F3613" t="str">
            <v>DISTRITAL</v>
          </cell>
          <cell r="G3613" t="str">
            <v>RI-08</v>
          </cell>
          <cell r="H3613">
            <v>430000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430000</v>
          </cell>
          <cell r="P3613">
            <v>0</v>
          </cell>
          <cell r="Q3613">
            <v>1</v>
          </cell>
          <cell r="R3613" t="str">
            <v>PROTECCION SOCIAL</v>
          </cell>
          <cell r="S3613">
            <v>1</v>
          </cell>
          <cell r="T3613" t="str">
            <v>SERVICIO DE EDUCACION</v>
          </cell>
          <cell r="U3613">
            <v>1</v>
          </cell>
          <cell r="V3613" t="str">
            <v>NUEVOS - 2008</v>
          </cell>
          <cell r="W3613">
            <v>4272</v>
          </cell>
        </row>
        <row r="3614">
          <cell r="B3614" t="str">
            <v/>
          </cell>
          <cell r="C3614" t="str">
            <v>DOTACION DE INCENTIVOS A PROGRAMAS QUE EVITEN LA DESERCION ESCOLAR PRIMARIA "WAWANAKASATAKI" RED 501</v>
          </cell>
          <cell r="D3614" t="str">
            <v>DISTRITAL D-5</v>
          </cell>
          <cell r="E3614">
            <v>15</v>
          </cell>
          <cell r="F3614" t="str">
            <v>DISTRITAL</v>
          </cell>
          <cell r="G3614" t="str">
            <v>RI-08</v>
          </cell>
          <cell r="H3614">
            <v>403600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403600</v>
          </cell>
          <cell r="P3614">
            <v>0</v>
          </cell>
          <cell r="Q3614">
            <v>1</v>
          </cell>
          <cell r="R3614" t="str">
            <v>PROTECCION SOCIAL</v>
          </cell>
          <cell r="S3614">
            <v>1</v>
          </cell>
          <cell r="T3614" t="str">
            <v>SERVICIO DE EDUCACION</v>
          </cell>
          <cell r="U3614">
            <v>1</v>
          </cell>
          <cell r="V3614" t="str">
            <v>NUEVOS - 2008</v>
          </cell>
          <cell r="W3614">
            <v>4273</v>
          </cell>
        </row>
        <row r="3615">
          <cell r="B3615" t="str">
            <v/>
          </cell>
          <cell r="C3615" t="str">
            <v>DOTACION DE INCENTIVOS A PROGRAMAS QUE EVITEN LA DESERCION ESCOLAR PRIMARIA "WAWANAKASATAKI" RED 502</v>
          </cell>
          <cell r="D3615" t="str">
            <v>DISTRITAL D-5</v>
          </cell>
          <cell r="E3615">
            <v>15</v>
          </cell>
          <cell r="F3615" t="str">
            <v>DISTRITAL</v>
          </cell>
          <cell r="G3615" t="str">
            <v>RI-08</v>
          </cell>
          <cell r="H3615">
            <v>290800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290800</v>
          </cell>
          <cell r="P3615">
            <v>0</v>
          </cell>
          <cell r="Q3615">
            <v>1</v>
          </cell>
          <cell r="R3615" t="str">
            <v>PROTECCION SOCIAL</v>
          </cell>
          <cell r="S3615">
            <v>1</v>
          </cell>
          <cell r="T3615" t="str">
            <v>SERVICIO DE EDUCACION</v>
          </cell>
          <cell r="U3615">
            <v>1</v>
          </cell>
          <cell r="V3615" t="str">
            <v>NUEVOS - 2008</v>
          </cell>
          <cell r="W3615">
            <v>4274</v>
          </cell>
        </row>
        <row r="3616">
          <cell r="B3616" t="str">
            <v/>
          </cell>
          <cell r="C3616" t="str">
            <v>DOTACION DE INCENTIVOS A PROGRAMAS QUE EVITEN LA DESERCION ESCOLAR PRIMARIA "WAWANAKASATAKI" RED 503</v>
          </cell>
          <cell r="D3616" t="str">
            <v>DISTRITAL D-5</v>
          </cell>
          <cell r="E3616">
            <v>15</v>
          </cell>
          <cell r="F3616" t="str">
            <v>DISTRITAL</v>
          </cell>
          <cell r="G3616" t="str">
            <v>RI-08</v>
          </cell>
          <cell r="H3616">
            <v>421200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421200</v>
          </cell>
          <cell r="P3616">
            <v>0</v>
          </cell>
          <cell r="Q3616">
            <v>1</v>
          </cell>
          <cell r="R3616" t="str">
            <v>PROTECCION SOCIAL</v>
          </cell>
          <cell r="S3616">
            <v>1</v>
          </cell>
          <cell r="T3616" t="str">
            <v>SERVICIO DE EDUCACION</v>
          </cell>
          <cell r="U3616">
            <v>1</v>
          </cell>
          <cell r="V3616" t="str">
            <v>NUEVOS - 2008</v>
          </cell>
          <cell r="W3616">
            <v>4275</v>
          </cell>
        </row>
        <row r="3617">
          <cell r="B3617" t="str">
            <v/>
          </cell>
          <cell r="C3617" t="str">
            <v>DOTACION DE INCENTIVOS A PROGRAMAS QUE EVITEN LA DESERCION ESCOLAR PRIMARIA "WAWANAKASATAKI" RED 504</v>
          </cell>
          <cell r="D3617" t="str">
            <v>DISTRITAL D-5</v>
          </cell>
          <cell r="E3617">
            <v>15</v>
          </cell>
          <cell r="F3617" t="str">
            <v>DISTRITAL</v>
          </cell>
          <cell r="G3617" t="str">
            <v>RI-08</v>
          </cell>
          <cell r="H3617">
            <v>180800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180800</v>
          </cell>
          <cell r="P3617">
            <v>0</v>
          </cell>
          <cell r="Q3617">
            <v>1</v>
          </cell>
          <cell r="R3617" t="str">
            <v>PROTECCION SOCIAL</v>
          </cell>
          <cell r="S3617">
            <v>1</v>
          </cell>
          <cell r="T3617" t="str">
            <v>SERVICIO DE EDUCACION</v>
          </cell>
          <cell r="U3617">
            <v>1</v>
          </cell>
          <cell r="V3617" t="str">
            <v>NUEVOS - 2008</v>
          </cell>
          <cell r="W3617">
            <v>4276</v>
          </cell>
        </row>
        <row r="3618">
          <cell r="B3618" t="str">
            <v/>
          </cell>
          <cell r="C3618" t="str">
            <v>DOTACION DE INCENTIVOS A PROGRAMAS QUE EVITEN LA DESERCION ESCOLAR PRIMARIA "WAWANAKASATAKI" RED 601</v>
          </cell>
          <cell r="D3618" t="str">
            <v>DISTRITAL D-6</v>
          </cell>
          <cell r="E3618">
            <v>15</v>
          </cell>
          <cell r="F3618" t="str">
            <v>DISTRITAL</v>
          </cell>
          <cell r="G3618" t="str">
            <v>RI-08</v>
          </cell>
          <cell r="H3618">
            <v>163200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163200</v>
          </cell>
          <cell r="P3618">
            <v>0</v>
          </cell>
          <cell r="Q3618">
            <v>1</v>
          </cell>
          <cell r="R3618" t="str">
            <v>PROTECCION SOCIAL</v>
          </cell>
          <cell r="S3618">
            <v>1</v>
          </cell>
          <cell r="T3618" t="str">
            <v>SERVICIO DE EDUCACION</v>
          </cell>
          <cell r="U3618">
            <v>1</v>
          </cell>
          <cell r="V3618" t="str">
            <v>NUEVOS - 2008</v>
          </cell>
          <cell r="W3618">
            <v>4277</v>
          </cell>
        </row>
        <row r="3619">
          <cell r="B3619" t="str">
            <v/>
          </cell>
          <cell r="C3619" t="str">
            <v>DOTACION DE INCENTIVOS A PROGRAMAS QUE EVITEN LA DESERCION ESCOLAR PRIMARIA "WAWANAKASATAKI" RED 602</v>
          </cell>
          <cell r="D3619" t="str">
            <v>DISTRITAL D-6</v>
          </cell>
          <cell r="E3619">
            <v>15</v>
          </cell>
          <cell r="F3619" t="str">
            <v>DISTRITAL</v>
          </cell>
          <cell r="G3619" t="str">
            <v>RI-08</v>
          </cell>
          <cell r="H3619">
            <v>270000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270000</v>
          </cell>
          <cell r="P3619">
            <v>0</v>
          </cell>
          <cell r="Q3619">
            <v>1</v>
          </cell>
          <cell r="R3619" t="str">
            <v>PROTECCION SOCIAL</v>
          </cell>
          <cell r="S3619">
            <v>1</v>
          </cell>
          <cell r="T3619" t="str">
            <v>SERVICIO DE EDUCACION</v>
          </cell>
          <cell r="U3619">
            <v>1</v>
          </cell>
          <cell r="V3619" t="str">
            <v>NUEVOS - 2008</v>
          </cell>
          <cell r="W3619">
            <v>4278</v>
          </cell>
        </row>
        <row r="3620">
          <cell r="B3620" t="str">
            <v/>
          </cell>
          <cell r="C3620" t="str">
            <v>DOTACION DE INCENTIVOS A PROGRAMAS QUE EVITEN LA DESERCION ESCOLAR PRIMARIA "WAWANAKASATAKI" RED 603</v>
          </cell>
          <cell r="D3620" t="str">
            <v>DISTRITAL D-6</v>
          </cell>
          <cell r="E3620">
            <v>15</v>
          </cell>
          <cell r="F3620" t="str">
            <v>DISTRITAL</v>
          </cell>
          <cell r="G3620" t="str">
            <v>RI-08</v>
          </cell>
          <cell r="H3620">
            <v>246000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246000</v>
          </cell>
          <cell r="P3620">
            <v>0</v>
          </cell>
          <cell r="Q3620">
            <v>1</v>
          </cell>
          <cell r="R3620" t="str">
            <v>PROTECCION SOCIAL</v>
          </cell>
          <cell r="S3620">
            <v>1</v>
          </cell>
          <cell r="T3620" t="str">
            <v>SERVICIO DE EDUCACION</v>
          </cell>
          <cell r="U3620">
            <v>1</v>
          </cell>
          <cell r="V3620" t="str">
            <v>NUEVOS - 2008</v>
          </cell>
          <cell r="W3620">
            <v>4279</v>
          </cell>
        </row>
        <row r="3621">
          <cell r="B3621" t="str">
            <v/>
          </cell>
          <cell r="C3621" t="str">
            <v>DOTACION DE INCENTIVOS A PROGRAMAS QUE EVITEN LA DESERCION ESCOLAR PRIMARIA "WAWANAKASATAKI" RED 604</v>
          </cell>
          <cell r="D3621" t="str">
            <v>DISTRITAL D-6</v>
          </cell>
          <cell r="E3621">
            <v>15</v>
          </cell>
          <cell r="F3621" t="str">
            <v>DISTRITAL</v>
          </cell>
          <cell r="G3621" t="str">
            <v>RI-08</v>
          </cell>
          <cell r="H3621">
            <v>208000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208000</v>
          </cell>
          <cell r="P3621">
            <v>0</v>
          </cell>
          <cell r="Q3621">
            <v>1</v>
          </cell>
          <cell r="R3621" t="str">
            <v>PROTECCION SOCIAL</v>
          </cell>
          <cell r="S3621">
            <v>1</v>
          </cell>
          <cell r="T3621" t="str">
            <v>SERVICIO DE EDUCACION</v>
          </cell>
          <cell r="U3621">
            <v>1</v>
          </cell>
          <cell r="V3621" t="str">
            <v>NUEVOS - 2008</v>
          </cell>
          <cell r="W3621">
            <v>4280</v>
          </cell>
        </row>
        <row r="3622">
          <cell r="B3622" t="str">
            <v/>
          </cell>
          <cell r="C3622" t="str">
            <v>DOTACION DE INCENTIVOS A PROGRAMAS QUE EVITEN LA DESERCION ESCOLAR PRIMARIA "WAWANAKASATAKI" RED 605</v>
          </cell>
          <cell r="D3622" t="str">
            <v>DISTRITAL D-6</v>
          </cell>
          <cell r="E3622">
            <v>15</v>
          </cell>
          <cell r="F3622" t="str">
            <v>DISTRITAL</v>
          </cell>
          <cell r="G3622" t="str">
            <v>RI-08</v>
          </cell>
          <cell r="H3622">
            <v>306400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306400</v>
          </cell>
          <cell r="P3622">
            <v>0</v>
          </cell>
          <cell r="Q3622">
            <v>1</v>
          </cell>
          <cell r="R3622" t="str">
            <v>PROTECCION SOCIAL</v>
          </cell>
          <cell r="S3622">
            <v>1</v>
          </cell>
          <cell r="T3622" t="str">
            <v>SERVICIO DE EDUCACION</v>
          </cell>
          <cell r="U3622">
            <v>1</v>
          </cell>
          <cell r="V3622" t="str">
            <v>NUEVOS - 2008</v>
          </cell>
          <cell r="W3622">
            <v>4281</v>
          </cell>
        </row>
        <row r="3623">
          <cell r="B3623" t="str">
            <v/>
          </cell>
          <cell r="C3623" t="str">
            <v>DOTACION DE INCENTIVOS A PROGRAMAS QUE EVITEN LA DESERCION ESCOLAR PRIMARIA "WAWANAKASATAKI" RED 701</v>
          </cell>
          <cell r="D3623" t="str">
            <v>DISTRITAL D-7</v>
          </cell>
          <cell r="E3623">
            <v>15</v>
          </cell>
          <cell r="F3623" t="str">
            <v>DISTRITAL</v>
          </cell>
          <cell r="G3623" t="str">
            <v>RI-08</v>
          </cell>
          <cell r="H3623">
            <v>269600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269600</v>
          </cell>
          <cell r="P3623">
            <v>0</v>
          </cell>
          <cell r="Q3623">
            <v>1</v>
          </cell>
          <cell r="R3623" t="str">
            <v>PROTECCION SOCIAL</v>
          </cell>
          <cell r="S3623">
            <v>1</v>
          </cell>
          <cell r="T3623" t="str">
            <v>SERVICIO DE EDUCACION</v>
          </cell>
          <cell r="U3623">
            <v>1</v>
          </cell>
          <cell r="V3623" t="str">
            <v>NUEVOS - 2008</v>
          </cell>
          <cell r="W3623">
            <v>4282</v>
          </cell>
        </row>
        <row r="3624">
          <cell r="B3624" t="str">
            <v/>
          </cell>
          <cell r="C3624" t="str">
            <v>DOTACION DE INCENTIVOS A PROGRAMAS QUE EVITEN LA DESERCION ESCOLAR PRIMARIA "WAWANAKASATAKI" RED 702</v>
          </cell>
          <cell r="D3624" t="str">
            <v>DISTRITAL D-7</v>
          </cell>
          <cell r="E3624">
            <v>15</v>
          </cell>
          <cell r="F3624" t="str">
            <v>DISTRITAL</v>
          </cell>
          <cell r="G3624" t="str">
            <v>RI-08</v>
          </cell>
          <cell r="H3624">
            <v>238800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238800</v>
          </cell>
          <cell r="P3624">
            <v>0</v>
          </cell>
          <cell r="Q3624">
            <v>1</v>
          </cell>
          <cell r="R3624" t="str">
            <v>PROTECCION SOCIAL</v>
          </cell>
          <cell r="S3624">
            <v>1</v>
          </cell>
          <cell r="T3624" t="str">
            <v>SERVICIO DE EDUCACION</v>
          </cell>
          <cell r="U3624">
            <v>1</v>
          </cell>
          <cell r="V3624" t="str">
            <v>NUEVOS - 2008</v>
          </cell>
          <cell r="W3624">
            <v>4283</v>
          </cell>
        </row>
        <row r="3625">
          <cell r="B3625" t="str">
            <v/>
          </cell>
          <cell r="C3625" t="str">
            <v>DOTACION DE INCENTIVOS A PROGRAMAS QUE EVITEN LA DESERCION ESCOLAR PRIMARIA "WAWANAKASATAKI" RED 801</v>
          </cell>
          <cell r="D3625" t="str">
            <v>DISTRITAL D-8</v>
          </cell>
          <cell r="E3625">
            <v>15</v>
          </cell>
          <cell r="F3625" t="str">
            <v>DISTRITAL</v>
          </cell>
          <cell r="G3625" t="str">
            <v>RI-08</v>
          </cell>
          <cell r="H3625">
            <v>325600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325600</v>
          </cell>
          <cell r="P3625">
            <v>0</v>
          </cell>
          <cell r="Q3625">
            <v>1</v>
          </cell>
          <cell r="R3625" t="str">
            <v>PROTECCION SOCIAL</v>
          </cell>
          <cell r="S3625">
            <v>1</v>
          </cell>
          <cell r="T3625" t="str">
            <v>SERVICIO DE EDUCACION</v>
          </cell>
          <cell r="U3625">
            <v>1</v>
          </cell>
          <cell r="V3625" t="str">
            <v>NUEVOS - 2008</v>
          </cell>
          <cell r="W3625">
            <v>4284</v>
          </cell>
        </row>
        <row r="3626">
          <cell r="B3626" t="str">
            <v/>
          </cell>
          <cell r="C3626" t="str">
            <v>DOTACION DE INCENTIVOS A PROGRAMAS QUE EVITEN LA DESERCION ESCOLAR PRIMARIA "WAWANAKASATAKI" RED 802</v>
          </cell>
          <cell r="D3626" t="str">
            <v>DISTRITAL D-8</v>
          </cell>
          <cell r="E3626">
            <v>15</v>
          </cell>
          <cell r="F3626" t="str">
            <v>DISTRITAL</v>
          </cell>
          <cell r="G3626" t="str">
            <v>RI-08</v>
          </cell>
          <cell r="H3626">
            <v>226800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226800</v>
          </cell>
          <cell r="P3626">
            <v>0</v>
          </cell>
          <cell r="Q3626">
            <v>1</v>
          </cell>
          <cell r="R3626" t="str">
            <v>PROTECCION SOCIAL</v>
          </cell>
          <cell r="S3626">
            <v>1</v>
          </cell>
          <cell r="T3626" t="str">
            <v>SERVICIO DE EDUCACION</v>
          </cell>
          <cell r="U3626">
            <v>1</v>
          </cell>
          <cell r="V3626" t="str">
            <v>NUEVOS - 2008</v>
          </cell>
          <cell r="W3626">
            <v>4285</v>
          </cell>
        </row>
        <row r="3627">
          <cell r="B3627" t="str">
            <v/>
          </cell>
          <cell r="C3627" t="str">
            <v>DOTACION DE INCENTIVOS A PROGRAMAS QUE EVITEN LA DESERCION ESCOLAR PRIMARIA "WAWANAKASATAKI" RED 803</v>
          </cell>
          <cell r="D3627" t="str">
            <v>DISTRITAL D-8</v>
          </cell>
          <cell r="E3627">
            <v>15</v>
          </cell>
          <cell r="F3627" t="str">
            <v>DISTRITAL</v>
          </cell>
          <cell r="G3627" t="str">
            <v>RI-08</v>
          </cell>
          <cell r="H3627">
            <v>114400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114400</v>
          </cell>
          <cell r="P3627">
            <v>0</v>
          </cell>
          <cell r="Q3627">
            <v>1</v>
          </cell>
          <cell r="R3627" t="str">
            <v>PROTECCION SOCIAL</v>
          </cell>
          <cell r="S3627">
            <v>1</v>
          </cell>
          <cell r="T3627" t="str">
            <v>SERVICIO DE EDUCACION</v>
          </cell>
          <cell r="U3627">
            <v>1</v>
          </cell>
          <cell r="V3627" t="str">
            <v>NUEVOS - 2008</v>
          </cell>
          <cell r="W3627">
            <v>4286</v>
          </cell>
        </row>
        <row r="3628">
          <cell r="B3628" t="str">
            <v/>
          </cell>
          <cell r="C3628" t="str">
            <v>DOTACION DE INCENTIVOS A PROGRAMAS QUE EVITEN LA DESERCION ESCOLAR PRIMARIA "WAWANAKASATAKI" RED 804</v>
          </cell>
          <cell r="D3628" t="str">
            <v>DISTRITAL D-8</v>
          </cell>
          <cell r="E3628">
            <v>15</v>
          </cell>
          <cell r="F3628" t="str">
            <v>DISTRITAL</v>
          </cell>
          <cell r="G3628" t="str">
            <v>RI-08</v>
          </cell>
          <cell r="H3628">
            <v>192400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192400</v>
          </cell>
          <cell r="P3628">
            <v>0</v>
          </cell>
          <cell r="Q3628">
            <v>1</v>
          </cell>
          <cell r="R3628" t="str">
            <v>PROTECCION SOCIAL</v>
          </cell>
          <cell r="S3628">
            <v>1</v>
          </cell>
          <cell r="T3628" t="str">
            <v>SERVICIO DE EDUCACION</v>
          </cell>
          <cell r="U3628">
            <v>1</v>
          </cell>
          <cell r="V3628" t="str">
            <v>NUEVOS - 2008</v>
          </cell>
          <cell r="W3628">
            <v>4287</v>
          </cell>
        </row>
        <row r="3629">
          <cell r="B3629" t="str">
            <v/>
          </cell>
          <cell r="C3629" t="str">
            <v>DOTACION DE INCENTIVOS A PROGRAMAS QUE EVITEN LA DESERCION ESCOLAR PRIMARIA "WAWANAKASATAKI" RED 901</v>
          </cell>
          <cell r="D3629" t="str">
            <v>DISTRITAL D-9</v>
          </cell>
          <cell r="E3629">
            <v>15</v>
          </cell>
          <cell r="F3629" t="str">
            <v>DISTRITAL</v>
          </cell>
          <cell r="G3629" t="str">
            <v>RI-08</v>
          </cell>
          <cell r="H3629">
            <v>58000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58000</v>
          </cell>
          <cell r="P3629">
            <v>0</v>
          </cell>
          <cell r="Q3629">
            <v>1</v>
          </cell>
          <cell r="R3629" t="str">
            <v>PROTECCION SOCIAL</v>
          </cell>
          <cell r="S3629">
            <v>1</v>
          </cell>
          <cell r="T3629" t="str">
            <v>SERVICIO DE EDUCACION</v>
          </cell>
          <cell r="U3629">
            <v>1</v>
          </cell>
          <cell r="V3629" t="str">
            <v>NUEVOS - 2008</v>
          </cell>
          <cell r="W3629">
            <v>4288</v>
          </cell>
        </row>
        <row r="3630">
          <cell r="B3630" t="str">
            <v/>
          </cell>
          <cell r="C3630" t="str">
            <v>DOTACION DE INCENTIVOS A PROGRAMAS QUE EVITEN LA DESERCION ESCOLAR PRIMARIA "WAWANAKASATAKI" RED AUXILIAR</v>
          </cell>
          <cell r="D3630" t="str">
            <v>DISTRITAL</v>
          </cell>
          <cell r="E3630">
            <v>15</v>
          </cell>
          <cell r="F3630" t="str">
            <v>DISTRITAL</v>
          </cell>
          <cell r="G3630" t="str">
            <v>RI-08</v>
          </cell>
          <cell r="H3630">
            <v>976000</v>
          </cell>
          <cell r="I3630">
            <v>180280</v>
          </cell>
          <cell r="J3630">
            <v>509720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286000</v>
          </cell>
          <cell r="P3630">
            <v>0</v>
          </cell>
          <cell r="Q3630">
            <v>1</v>
          </cell>
          <cell r="R3630" t="str">
            <v>PROTECCION SOCIAL</v>
          </cell>
          <cell r="S3630">
            <v>1</v>
          </cell>
          <cell r="T3630" t="str">
            <v>SERVICIO DE EDUCACION</v>
          </cell>
          <cell r="U3630">
            <v>1</v>
          </cell>
          <cell r="V3630" t="str">
            <v>NUEVOS - 2008</v>
          </cell>
          <cell r="W3630">
            <v>4289</v>
          </cell>
        </row>
        <row r="3631">
          <cell r="B3631" t="str">
            <v>B05-18352-00000</v>
          </cell>
          <cell r="C3631" t="str">
            <v>CONSTRUCCION DE CAMERINOS Y BAÑOS URB. 1ro DE MAYO</v>
          </cell>
          <cell r="D3631" t="str">
            <v>DISTRITAL D-3</v>
          </cell>
          <cell r="E3631">
            <v>15</v>
          </cell>
          <cell r="F3631" t="str">
            <v>DISTRITAL</v>
          </cell>
          <cell r="G3631" t="str">
            <v>RI-08</v>
          </cell>
          <cell r="H3631">
            <v>110000</v>
          </cell>
          <cell r="I3631">
            <v>110000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1</v>
          </cell>
          <cell r="R3631" t="str">
            <v>PROTECCION SOCIAL</v>
          </cell>
          <cell r="S3631">
            <v>4</v>
          </cell>
          <cell r="T3631" t="str">
            <v>DESARROLLO Y PROMOCION DEL DEPORTE</v>
          </cell>
          <cell r="U3631">
            <v>1</v>
          </cell>
          <cell r="V3631" t="str">
            <v>NUEVOS - 2008</v>
          </cell>
          <cell r="W3631">
            <v>4290</v>
          </cell>
        </row>
        <row r="3632">
          <cell r="B3632" t="str">
            <v>B05-19275-00000</v>
          </cell>
          <cell r="C3632" t="str">
            <v>ENMALLADO CANCHA VILLA ADELA YUNGUYO</v>
          </cell>
          <cell r="D3632" t="str">
            <v>DISTRITAL D-3</v>
          </cell>
          <cell r="E3632">
            <v>15</v>
          </cell>
          <cell r="F3632" t="str">
            <v>DISTRITAL</v>
          </cell>
          <cell r="G3632" t="str">
            <v>RI-08</v>
          </cell>
          <cell r="H3632">
            <v>40000</v>
          </cell>
          <cell r="I3632">
            <v>40000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1</v>
          </cell>
          <cell r="R3632" t="str">
            <v>PROTECCION SOCIAL</v>
          </cell>
          <cell r="S3632">
            <v>4</v>
          </cell>
          <cell r="T3632" t="str">
            <v>DESARROLLO Y PROMOCION DEL DEPORTE</v>
          </cell>
          <cell r="U3632">
            <v>1</v>
          </cell>
          <cell r="V3632" t="str">
            <v>NUEVOS - 2008</v>
          </cell>
          <cell r="W3632">
            <v>4291</v>
          </cell>
        </row>
        <row r="3633">
          <cell r="B3633" t="str">
            <v>B05-18357-00000</v>
          </cell>
          <cell r="C3633" t="str">
            <v>CONSTRUCCION DE CANCHA MULTIPLE HUAYNA POTOSI 1ra SECCION</v>
          </cell>
          <cell r="D3633" t="str">
            <v>DISTRITAL D-5</v>
          </cell>
          <cell r="E3633">
            <v>15</v>
          </cell>
          <cell r="F3633" t="str">
            <v>DISTRITAL</v>
          </cell>
          <cell r="G3633" t="str">
            <v>RI-08</v>
          </cell>
          <cell r="H3633">
            <v>40000</v>
          </cell>
          <cell r="I3633">
            <v>40000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1</v>
          </cell>
          <cell r="R3633" t="str">
            <v>PROTECCION SOCIAL</v>
          </cell>
          <cell r="S3633">
            <v>4</v>
          </cell>
          <cell r="T3633" t="str">
            <v>DESARROLLO Y PROMOCION DEL DEPORTE</v>
          </cell>
          <cell r="U3633">
            <v>1</v>
          </cell>
          <cell r="V3633" t="str">
            <v>NUEVOS - 2008</v>
          </cell>
          <cell r="W3633">
            <v>4292</v>
          </cell>
        </row>
        <row r="3634">
          <cell r="B3634" t="str">
            <v>B05-18216-00000</v>
          </cell>
          <cell r="C3634" t="str">
            <v>CONSTRUCCION TINGLADO UE YUNGUYO FE Y ALEGRIA FASE I</v>
          </cell>
          <cell r="D3634" t="str">
            <v>DISTRITAL D-4</v>
          </cell>
          <cell r="E3634">
            <v>15</v>
          </cell>
          <cell r="F3634" t="str">
            <v>DISTRITAL</v>
          </cell>
          <cell r="G3634" t="str">
            <v>RI-08</v>
          </cell>
          <cell r="H3634">
            <v>100000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100000</v>
          </cell>
          <cell r="P3634">
            <v>0</v>
          </cell>
          <cell r="Q3634">
            <v>1</v>
          </cell>
          <cell r="R3634" t="str">
            <v>PROTECCION SOCIAL</v>
          </cell>
          <cell r="S3634">
            <v>1</v>
          </cell>
          <cell r="T3634" t="str">
            <v>SERVICIO DE EDUCACION</v>
          </cell>
          <cell r="U3634">
            <v>1</v>
          </cell>
          <cell r="V3634" t="str">
            <v>NUEVOS - 2008</v>
          </cell>
          <cell r="W3634">
            <v>4293</v>
          </cell>
        </row>
        <row r="3635">
          <cell r="B3635" t="str">
            <v>B05-18388-00000</v>
          </cell>
          <cell r="C3635" t="str">
            <v>CONSTRUCCION DE STADIUM COSMOS ANDINO</v>
          </cell>
          <cell r="D3635" t="str">
            <v>DISTRITAL D-3</v>
          </cell>
          <cell r="E3635">
            <v>15</v>
          </cell>
          <cell r="F3635" t="str">
            <v>DISTRITAL</v>
          </cell>
          <cell r="G3635" t="str">
            <v>RI-08</v>
          </cell>
          <cell r="H3635">
            <v>150000</v>
          </cell>
          <cell r="I3635">
            <v>150000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1</v>
          </cell>
          <cell r="R3635" t="str">
            <v>PROTECCION SOCIAL</v>
          </cell>
          <cell r="S3635">
            <v>4</v>
          </cell>
          <cell r="T3635" t="str">
            <v>DESARROLLO Y PROMOCION DEL DEPORTE</v>
          </cell>
          <cell r="U3635">
            <v>1</v>
          </cell>
          <cell r="V3635" t="str">
            <v>NUEVOS - 2008</v>
          </cell>
          <cell r="W3635">
            <v>4294</v>
          </cell>
        </row>
        <row r="3636">
          <cell r="B3636" t="str">
            <v>B05-19029-00000</v>
          </cell>
          <cell r="C3636" t="str">
            <v>ENARENADO CANCHA ZONA CALAMA (CONTRAPARTE MAN- B)</v>
          </cell>
          <cell r="D3636" t="str">
            <v>DISTRITAL D-3</v>
          </cell>
          <cell r="E3636">
            <v>15</v>
          </cell>
          <cell r="F3636" t="str">
            <v>DISTRITAL</v>
          </cell>
          <cell r="G3636" t="str">
            <v>RI-08</v>
          </cell>
          <cell r="H3636">
            <v>500000</v>
          </cell>
          <cell r="I3636">
            <v>500000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1</v>
          </cell>
          <cell r="R3636" t="str">
            <v>PROTECCION SOCIAL</v>
          </cell>
          <cell r="S3636">
            <v>4</v>
          </cell>
          <cell r="T3636" t="str">
            <v>DESARROLLO Y PROMOCION DEL DEPORTE</v>
          </cell>
          <cell r="U3636">
            <v>1</v>
          </cell>
          <cell r="V3636" t="str">
            <v>NUEVOS - 2008</v>
          </cell>
          <cell r="W3636">
            <v>4295</v>
          </cell>
        </row>
        <row r="3637">
          <cell r="B3637" t="str">
            <v>B05-19028-00000</v>
          </cell>
          <cell r="C3637" t="str">
            <v>ENARENADO CANCHA VILLA MERCEDES (CONTRAPARTE MAN- B)</v>
          </cell>
          <cell r="D3637" t="str">
            <v>DISTRITAL D-8</v>
          </cell>
          <cell r="E3637">
            <v>15</v>
          </cell>
          <cell r="F3637" t="str">
            <v>DISTRITAL</v>
          </cell>
          <cell r="G3637" t="str">
            <v>RI-08</v>
          </cell>
          <cell r="H3637">
            <v>500000</v>
          </cell>
          <cell r="I3637">
            <v>500000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1</v>
          </cell>
          <cell r="R3637" t="str">
            <v>PROTECCION SOCIAL</v>
          </cell>
          <cell r="S3637">
            <v>4</v>
          </cell>
          <cell r="T3637" t="str">
            <v>DESARROLLO Y PROMOCION DEL DEPORTE</v>
          </cell>
          <cell r="U3637">
            <v>1</v>
          </cell>
          <cell r="V3637" t="str">
            <v>NUEVOS - 2008</v>
          </cell>
          <cell r="W3637">
            <v>4296</v>
          </cell>
        </row>
        <row r="3638">
          <cell r="B3638" t="str">
            <v>B05-18221-00000</v>
          </cell>
          <cell r="C3638" t="str">
            <v>CONSTRUCCION CANCHA MULTIPLE URB. SAN MIGUEL BAJO D-1 (GRADERIAS, CAMARINES Y BAÑOS)</v>
          </cell>
          <cell r="D3638" t="str">
            <v>DISTRITAL D-1</v>
          </cell>
          <cell r="E3638">
            <v>15</v>
          </cell>
          <cell r="F3638" t="str">
            <v>DISTRITAL</v>
          </cell>
          <cell r="G3638" t="str">
            <v>RI-08</v>
          </cell>
          <cell r="H3638">
            <v>50000</v>
          </cell>
          <cell r="I3638">
            <v>50000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1</v>
          </cell>
          <cell r="R3638" t="str">
            <v>PROTECCION SOCIAL</v>
          </cell>
          <cell r="S3638">
            <v>4</v>
          </cell>
          <cell r="T3638" t="str">
            <v>DESARROLLO Y PROMOCION DEL DEPORTE</v>
          </cell>
          <cell r="U3638">
            <v>1</v>
          </cell>
          <cell r="V3638" t="str">
            <v>NUEVOS - 2008</v>
          </cell>
          <cell r="W3638">
            <v>4297</v>
          </cell>
        </row>
        <row r="3639">
          <cell r="B3639" t="str">
            <v/>
          </cell>
          <cell r="C3639" t="str">
            <v>DOTACION DE INSUMOS PARA EL MANTENIMIENTO DEL ESTADIUM ANDINO</v>
          </cell>
          <cell r="D3639" t="str">
            <v>DISTRITAL D-3</v>
          </cell>
          <cell r="E3639">
            <v>15</v>
          </cell>
          <cell r="F3639" t="str">
            <v>DISTRITAL</v>
          </cell>
          <cell r="G3639" t="str">
            <v>RI-08</v>
          </cell>
          <cell r="H3639">
            <v>37885</v>
          </cell>
          <cell r="I3639">
            <v>37885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1</v>
          </cell>
          <cell r="R3639" t="str">
            <v>PROTECCION SOCIAL</v>
          </cell>
          <cell r="S3639">
            <v>4</v>
          </cell>
          <cell r="T3639" t="str">
            <v>DESARROLLO Y PROMOCION DEL DEPORTE</v>
          </cell>
          <cell r="U3639">
            <v>1</v>
          </cell>
          <cell r="V3639" t="str">
            <v>NUEVOS - 2008</v>
          </cell>
          <cell r="W3639">
            <v>4298</v>
          </cell>
        </row>
        <row r="3640">
          <cell r="B3640" t="str">
            <v>B05-18110-00000</v>
          </cell>
          <cell r="C3640" t="str">
            <v>AMPLIACION MUTIFUNCIONAL "HERIBERTO GUTIERREZ"</v>
          </cell>
          <cell r="D3640" t="str">
            <v>DISTRITAL D-1</v>
          </cell>
          <cell r="E3640">
            <v>15</v>
          </cell>
          <cell r="F3640" t="str">
            <v>DISTRITAL</v>
          </cell>
          <cell r="G3640" t="str">
            <v>RI-08</v>
          </cell>
          <cell r="H3640">
            <v>250000</v>
          </cell>
          <cell r="I3640">
            <v>250000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1</v>
          </cell>
          <cell r="R3640" t="str">
            <v>PROTECCION SOCIAL</v>
          </cell>
          <cell r="S3640">
            <v>4</v>
          </cell>
          <cell r="T3640" t="str">
            <v>DESARROLLO Y PROMOCION DEL DEPORTE</v>
          </cell>
          <cell r="U3640">
            <v>1</v>
          </cell>
          <cell r="V3640" t="str">
            <v>NUEVOS - 2008</v>
          </cell>
          <cell r="W3640">
            <v>4299</v>
          </cell>
        </row>
        <row r="3641">
          <cell r="B3641" t="str">
            <v>B05-18217-00000</v>
          </cell>
          <cell r="C3641" t="str">
            <v>CONSTRUCCION CANCHA MULTIFUNCIONAL ZONA JANKO CALANI</v>
          </cell>
          <cell r="D3641" t="str">
            <v>DISTRITAL D-2</v>
          </cell>
          <cell r="E3641">
            <v>15</v>
          </cell>
          <cell r="F3641" t="str">
            <v>DISTRITAL</v>
          </cell>
          <cell r="G3641" t="str">
            <v>RI-08</v>
          </cell>
          <cell r="H3641">
            <v>600000</v>
          </cell>
          <cell r="I3641">
            <v>600000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1</v>
          </cell>
          <cell r="R3641" t="str">
            <v>PROTECCION SOCIAL</v>
          </cell>
          <cell r="S3641">
            <v>4</v>
          </cell>
          <cell r="T3641" t="str">
            <v>DESARROLLO Y PROMOCION DEL DEPORTE</v>
          </cell>
          <cell r="U3641">
            <v>1</v>
          </cell>
          <cell r="V3641" t="str">
            <v>NUEVOS - 2008</v>
          </cell>
          <cell r="W3641">
            <v>4300</v>
          </cell>
        </row>
        <row r="3642">
          <cell r="B3642" t="str">
            <v>B05-19421-00000</v>
          </cell>
          <cell r="C3642" t="str">
            <v>REFACCION CANCHA MULTIFUNCIONAL ZONA CIUDAD SATELITE</v>
          </cell>
          <cell r="D3642" t="str">
            <v>DISTRITAL D-1</v>
          </cell>
          <cell r="E3642">
            <v>15</v>
          </cell>
          <cell r="F3642" t="str">
            <v>DISTRITAL</v>
          </cell>
          <cell r="G3642" t="str">
            <v>RI-08</v>
          </cell>
          <cell r="H3642">
            <v>100000</v>
          </cell>
          <cell r="I3642">
            <v>100000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1</v>
          </cell>
          <cell r="R3642" t="str">
            <v>PROTECCION SOCIAL</v>
          </cell>
          <cell r="S3642">
            <v>4</v>
          </cell>
          <cell r="T3642" t="str">
            <v>DESARROLLO Y PROMOCION DEL DEPORTE</v>
          </cell>
          <cell r="U3642">
            <v>1</v>
          </cell>
          <cell r="V3642" t="str">
            <v>NUEVOS - 2008</v>
          </cell>
          <cell r="W3642">
            <v>4301</v>
          </cell>
        </row>
        <row r="3643">
          <cell r="B3643" t="str">
            <v/>
          </cell>
          <cell r="C3643" t="str">
            <v>MANTENIMIENTO DE AREAS DEPORTIVAS</v>
          </cell>
          <cell r="D3643" t="str">
            <v>DISTRITAL</v>
          </cell>
          <cell r="E3643">
            <v>15</v>
          </cell>
          <cell r="F3643" t="str">
            <v>DISTRITAL</v>
          </cell>
          <cell r="G3643" t="str">
            <v>RI-08</v>
          </cell>
          <cell r="H3643">
            <v>150000</v>
          </cell>
          <cell r="I3643">
            <v>150000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1</v>
          </cell>
          <cell r="R3643" t="str">
            <v>PROTECCION SOCIAL</v>
          </cell>
          <cell r="S3643">
            <v>4</v>
          </cell>
          <cell r="T3643" t="str">
            <v>DESARROLLO Y PROMOCION DEL DEPORTE</v>
          </cell>
          <cell r="U3643">
            <v>1</v>
          </cell>
          <cell r="V3643" t="str">
            <v>NUEVOS - 2008</v>
          </cell>
          <cell r="W3643">
            <v>4302</v>
          </cell>
        </row>
        <row r="3644">
          <cell r="B3644" t="str">
            <v>B05-19422-00000</v>
          </cell>
          <cell r="C3644" t="str">
            <v>REFACCION CANCHA MULTIFUNCIONAL ZONA RIO SECO</v>
          </cell>
          <cell r="D3644" t="str">
            <v>DISTRITAL D-4</v>
          </cell>
          <cell r="E3644">
            <v>15</v>
          </cell>
          <cell r="F3644" t="str">
            <v>DISTRITAL</v>
          </cell>
          <cell r="G3644" t="str">
            <v>RI-08</v>
          </cell>
          <cell r="H3644">
            <v>100000</v>
          </cell>
          <cell r="I3644">
            <v>100000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1</v>
          </cell>
          <cell r="R3644" t="str">
            <v>PROTECCION SOCIAL</v>
          </cell>
          <cell r="S3644">
            <v>4</v>
          </cell>
          <cell r="T3644" t="str">
            <v>DESARROLLO Y PROMOCION DEL DEPORTE</v>
          </cell>
          <cell r="U3644">
            <v>1</v>
          </cell>
          <cell r="V3644" t="str">
            <v>NUEVOS - 2008</v>
          </cell>
          <cell r="W3644">
            <v>4304</v>
          </cell>
        </row>
        <row r="3645">
          <cell r="B3645" t="str">
            <v>B05-19274-00000</v>
          </cell>
          <cell r="C3645" t="str">
            <v>ENMALLADO CANCHA VILLA 1ro DE MAYO</v>
          </cell>
          <cell r="D3645" t="str">
            <v>DISTRITAL D-3</v>
          </cell>
          <cell r="E3645">
            <v>15</v>
          </cell>
          <cell r="F3645" t="str">
            <v>DISTRITAL</v>
          </cell>
          <cell r="G3645" t="str">
            <v>RI-08</v>
          </cell>
          <cell r="H3645">
            <v>80000</v>
          </cell>
          <cell r="I3645">
            <v>80000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1</v>
          </cell>
          <cell r="R3645" t="str">
            <v>PROTECCION SOCIAL</v>
          </cell>
          <cell r="S3645">
            <v>4</v>
          </cell>
          <cell r="T3645" t="str">
            <v>DESARROLLO Y PROMOCION DEL DEPORTE</v>
          </cell>
          <cell r="U3645">
            <v>1</v>
          </cell>
          <cell r="V3645" t="str">
            <v>NUEVOS - 2008</v>
          </cell>
          <cell r="W3645">
            <v>4305</v>
          </cell>
        </row>
        <row r="3646">
          <cell r="B3646" t="str">
            <v>B05-19358-00000</v>
          </cell>
          <cell r="C3646" t="str">
            <v>EQUIPAMIENTO UNIDAD DE MEDICINA DEPORTIVA (FISIOTERAPIA Y KINESIOLOGIA)</v>
          </cell>
          <cell r="D3646" t="str">
            <v>DISTRITAL</v>
          </cell>
          <cell r="E3646">
            <v>15</v>
          </cell>
          <cell r="F3646" t="str">
            <v>DISTRITAL</v>
          </cell>
          <cell r="G3646" t="str">
            <v>RI-08</v>
          </cell>
          <cell r="H3646">
            <v>100000</v>
          </cell>
          <cell r="I3646">
            <v>100000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1</v>
          </cell>
          <cell r="R3646" t="str">
            <v>PROTECCION SOCIAL</v>
          </cell>
          <cell r="S3646">
            <v>4</v>
          </cell>
          <cell r="T3646" t="str">
            <v>DESARROLLO Y PROMOCION DEL DEPORTE</v>
          </cell>
          <cell r="U3646">
            <v>1</v>
          </cell>
          <cell r="V3646" t="str">
            <v>NUEVOS - 2008</v>
          </cell>
          <cell r="W3646">
            <v>4306</v>
          </cell>
        </row>
        <row r="3647">
          <cell r="B3647" t="str">
            <v/>
          </cell>
          <cell r="C3647" t="str">
            <v>APOYO AL DEPORTE COMPETITIVO</v>
          </cell>
          <cell r="D3647" t="str">
            <v>DISTRITAL</v>
          </cell>
          <cell r="E3647">
            <v>15</v>
          </cell>
          <cell r="F3647" t="str">
            <v>DISTRITAL</v>
          </cell>
          <cell r="G3647" t="str">
            <v>RI-08</v>
          </cell>
          <cell r="H3647">
            <v>1000000</v>
          </cell>
          <cell r="I3647">
            <v>1000000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1</v>
          </cell>
          <cell r="R3647" t="str">
            <v>PROTECCION SOCIAL</v>
          </cell>
          <cell r="S3647">
            <v>4</v>
          </cell>
          <cell r="T3647" t="str">
            <v>DESARROLLO Y PROMOCION DEL DEPORTE</v>
          </cell>
          <cell r="U3647">
            <v>1</v>
          </cell>
          <cell r="V3647" t="str">
            <v>NUEVOS - 2008</v>
          </cell>
          <cell r="W3647">
            <v>4307</v>
          </cell>
        </row>
        <row r="3648">
          <cell r="B3648" t="str">
            <v/>
          </cell>
          <cell r="C3648" t="str">
            <v>PROMOCION Y FOMENTO DEL DEPORTE RECREATIVO Y EVENTOS DEPORTIVOS</v>
          </cell>
          <cell r="D3648" t="str">
            <v>DISTRITAL</v>
          </cell>
          <cell r="E3648">
            <v>15</v>
          </cell>
          <cell r="F3648" t="str">
            <v>DISTRITAL</v>
          </cell>
          <cell r="G3648" t="str">
            <v>RI-08</v>
          </cell>
          <cell r="H3648">
            <v>500000</v>
          </cell>
          <cell r="I3648">
            <v>500000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1</v>
          </cell>
          <cell r="R3648" t="str">
            <v>PROTECCION SOCIAL</v>
          </cell>
          <cell r="S3648">
            <v>4</v>
          </cell>
          <cell r="T3648" t="str">
            <v>DESARROLLO Y PROMOCION DEL DEPORTE</v>
          </cell>
          <cell r="U3648">
            <v>1</v>
          </cell>
          <cell r="V3648" t="str">
            <v>NUEVOS - 2008</v>
          </cell>
          <cell r="W3648">
            <v>4308</v>
          </cell>
        </row>
        <row r="3649">
          <cell r="B3649" t="str">
            <v/>
          </cell>
          <cell r="C3649" t="str">
            <v>APOYO AL DEPORTE FORMATIVO</v>
          </cell>
          <cell r="D3649" t="str">
            <v>DISTRITAL</v>
          </cell>
          <cell r="E3649">
            <v>15</v>
          </cell>
          <cell r="F3649" t="str">
            <v>DISTRITAL</v>
          </cell>
          <cell r="G3649" t="str">
            <v>RI-08</v>
          </cell>
          <cell r="H3649">
            <v>150000</v>
          </cell>
          <cell r="I3649">
            <v>150000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1</v>
          </cell>
          <cell r="R3649" t="str">
            <v>PROTECCION SOCIAL</v>
          </cell>
          <cell r="S3649">
            <v>4</v>
          </cell>
          <cell r="T3649" t="str">
            <v>DESARROLLO Y PROMOCION DEL DEPORTE</v>
          </cell>
          <cell r="U3649">
            <v>1</v>
          </cell>
          <cell r="V3649" t="str">
            <v>NUEVOS - 2008</v>
          </cell>
          <cell r="W3649">
            <v>4309</v>
          </cell>
        </row>
        <row r="3650">
          <cell r="B3650" t="str">
            <v/>
          </cell>
          <cell r="C3650" t="str">
            <v>FORTALECIMIENTO CON MATERIAL DEPORTIVO A UNIDADES EDUCATIVAS ZONA NORTE</v>
          </cell>
          <cell r="D3650" t="str">
            <v>DISTRITAL</v>
          </cell>
          <cell r="E3650">
            <v>15</v>
          </cell>
          <cell r="F3650" t="str">
            <v>DISTRITAL</v>
          </cell>
          <cell r="G3650" t="str">
            <v>RI-08</v>
          </cell>
          <cell r="H3650">
            <v>150000</v>
          </cell>
          <cell r="I3650">
            <v>150000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1</v>
          </cell>
          <cell r="R3650" t="str">
            <v>PROTECCION SOCIAL</v>
          </cell>
          <cell r="S3650">
            <v>4</v>
          </cell>
          <cell r="T3650" t="str">
            <v>DESARROLLO Y PROMOCION DEL DEPORTE</v>
          </cell>
          <cell r="U3650">
            <v>1</v>
          </cell>
          <cell r="V3650" t="str">
            <v>NUEVOS - 2008</v>
          </cell>
          <cell r="W3650">
            <v>4310</v>
          </cell>
        </row>
        <row r="3651">
          <cell r="B3651" t="str">
            <v/>
          </cell>
          <cell r="C3651" t="str">
            <v>FORTALECIMIENTO CON MATERIAL DEPORTIVO A UNIDADES EDUCATIVAS ZONA SUR</v>
          </cell>
          <cell r="D3651" t="str">
            <v>DISTRITAL</v>
          </cell>
          <cell r="E3651">
            <v>15</v>
          </cell>
          <cell r="F3651" t="str">
            <v>DISTRITAL</v>
          </cell>
          <cell r="G3651" t="str">
            <v>RI-08</v>
          </cell>
          <cell r="H3651">
            <v>150000</v>
          </cell>
          <cell r="I3651">
            <v>150000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1</v>
          </cell>
          <cell r="R3651" t="str">
            <v>PROTECCION SOCIAL</v>
          </cell>
          <cell r="S3651">
            <v>4</v>
          </cell>
          <cell r="T3651" t="str">
            <v>DESARROLLO Y PROMOCION DEL DEPORTE</v>
          </cell>
          <cell r="U3651">
            <v>1</v>
          </cell>
          <cell r="V3651" t="str">
            <v>NUEVOS - 2008</v>
          </cell>
          <cell r="W3651">
            <v>4311</v>
          </cell>
        </row>
        <row r="3652">
          <cell r="B3652" t="str">
            <v/>
          </cell>
          <cell r="C3652" t="str">
            <v>FORTALECIMIENTO CON MATERIAL DEPORTIVO A LAS ESCUELAS MUNICIPALES DEPORTIVAS</v>
          </cell>
          <cell r="D3652" t="str">
            <v>DISTRITAL</v>
          </cell>
          <cell r="E3652">
            <v>15</v>
          </cell>
          <cell r="F3652" t="str">
            <v>DISTRITAL</v>
          </cell>
          <cell r="G3652" t="str">
            <v>RI-08</v>
          </cell>
          <cell r="H3652">
            <v>150000</v>
          </cell>
          <cell r="I3652">
            <v>150000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1</v>
          </cell>
          <cell r="R3652" t="str">
            <v>PROTECCION SOCIAL</v>
          </cell>
          <cell r="S3652">
            <v>4</v>
          </cell>
          <cell r="T3652" t="str">
            <v>DESARROLLO Y PROMOCION DEL DEPORTE</v>
          </cell>
          <cell r="U3652">
            <v>1</v>
          </cell>
          <cell r="V3652" t="str">
            <v>NUEVOS - 2008</v>
          </cell>
          <cell r="W3652">
            <v>4312</v>
          </cell>
        </row>
        <row r="3653">
          <cell r="B3653" t="str">
            <v>B05-19296-00000</v>
          </cell>
          <cell r="C3653" t="str">
            <v>EQUIPAMIENTO AREA DEPORTE FORMATIVO</v>
          </cell>
          <cell r="D3653" t="str">
            <v>DISTRITAL</v>
          </cell>
          <cell r="E3653">
            <v>15</v>
          </cell>
          <cell r="F3653" t="str">
            <v>DISTRITAL</v>
          </cell>
          <cell r="G3653" t="str">
            <v>RI-08</v>
          </cell>
          <cell r="H3653">
            <v>80000</v>
          </cell>
          <cell r="I3653">
            <v>80000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1</v>
          </cell>
          <cell r="R3653" t="str">
            <v>PROTECCION SOCIAL</v>
          </cell>
          <cell r="S3653">
            <v>4</v>
          </cell>
          <cell r="T3653" t="str">
            <v>DESARROLLO Y PROMOCION DEL DEPORTE</v>
          </cell>
          <cell r="U3653">
            <v>1</v>
          </cell>
          <cell r="V3653" t="str">
            <v>NUEVOS - 2008</v>
          </cell>
          <cell r="W3653">
            <v>4313</v>
          </cell>
        </row>
        <row r="3654">
          <cell r="B3654" t="str">
            <v/>
          </cell>
          <cell r="C3654" t="str">
            <v>FORTALECIMIENTO ESCUELAS MUNICIPALES DEPORTIVAS (AREA FORMATIVA)</v>
          </cell>
          <cell r="D3654" t="str">
            <v>DISTRITAL</v>
          </cell>
          <cell r="E3654">
            <v>15</v>
          </cell>
          <cell r="F3654" t="str">
            <v>DISTRITAL</v>
          </cell>
          <cell r="G3654" t="str">
            <v>RI-08</v>
          </cell>
          <cell r="H3654">
            <v>655000</v>
          </cell>
          <cell r="I3654">
            <v>655000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 t="str">
            <v>PROTECCION SOCIAL</v>
          </cell>
          <cell r="S3654">
            <v>4</v>
          </cell>
          <cell r="T3654" t="str">
            <v>DESARROLLO Y PROMOCION DEL DEPORTE</v>
          </cell>
          <cell r="U3654">
            <v>1</v>
          </cell>
          <cell r="V3654" t="str">
            <v>NUEVOS - 2008</v>
          </cell>
          <cell r="W3654">
            <v>4314</v>
          </cell>
        </row>
        <row r="3655">
          <cell r="B3655" t="str">
            <v/>
          </cell>
          <cell r="C3655" t="str">
            <v>FOMENTO AREA DEPORTE COMPETITIVO</v>
          </cell>
          <cell r="D3655" t="str">
            <v>DISTRITAL</v>
          </cell>
          <cell r="E3655">
            <v>15</v>
          </cell>
          <cell r="F3655" t="str">
            <v>DISTRITAL</v>
          </cell>
          <cell r="G3655" t="str">
            <v>RI-08</v>
          </cell>
          <cell r="H3655">
            <v>170000</v>
          </cell>
          <cell r="I3655">
            <v>170000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1</v>
          </cell>
          <cell r="R3655" t="str">
            <v>PROTECCION SOCIAL</v>
          </cell>
          <cell r="S3655">
            <v>4</v>
          </cell>
          <cell r="T3655" t="str">
            <v>DESARROLLO Y PROMOCION DEL DEPORTE</v>
          </cell>
          <cell r="U3655">
            <v>1</v>
          </cell>
          <cell r="V3655" t="str">
            <v>NUEVOS - 2008</v>
          </cell>
          <cell r="W3655">
            <v>4315</v>
          </cell>
        </row>
        <row r="3656">
          <cell r="B3656" t="str">
            <v/>
          </cell>
          <cell r="C3656" t="str">
            <v>INCENTIVO A LOS QUINTOS JUEGOS ALTEÑOS</v>
          </cell>
          <cell r="D3656" t="str">
            <v>DISTRITAL</v>
          </cell>
          <cell r="E3656">
            <v>15</v>
          </cell>
          <cell r="F3656" t="str">
            <v>DISTRITAL</v>
          </cell>
          <cell r="G3656" t="str">
            <v>RI-08</v>
          </cell>
          <cell r="H3656">
            <v>200000</v>
          </cell>
          <cell r="I3656">
            <v>200000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1</v>
          </cell>
          <cell r="R3656" t="str">
            <v>PROTECCION SOCIAL</v>
          </cell>
          <cell r="S3656">
            <v>4</v>
          </cell>
          <cell r="T3656" t="str">
            <v>DESARROLLO Y PROMOCION DEL DEPORTE</v>
          </cell>
          <cell r="U3656">
            <v>1</v>
          </cell>
          <cell r="V3656" t="str">
            <v>NUEVOS - 2008</v>
          </cell>
          <cell r="W3656">
            <v>4316</v>
          </cell>
        </row>
        <row r="3657">
          <cell r="B3657" t="str">
            <v/>
          </cell>
          <cell r="C3657" t="str">
            <v>SEGURO ESCOLAR DE SALUD OBLIGATORIO - 2008 (CONTRAPARTE PDEA - CTB)</v>
          </cell>
          <cell r="D3657" t="str">
            <v>DISTRITAL</v>
          </cell>
          <cell r="E3657">
            <v>15</v>
          </cell>
          <cell r="F3657" t="str">
            <v>DISTRITAL</v>
          </cell>
          <cell r="G3657" t="str">
            <v>RI-08</v>
          </cell>
          <cell r="H3657">
            <v>8000553</v>
          </cell>
          <cell r="I3657">
            <v>8000553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1</v>
          </cell>
          <cell r="R3657" t="str">
            <v>PROTECCION SOCIAL</v>
          </cell>
          <cell r="S3657">
            <v>2</v>
          </cell>
          <cell r="T3657" t="str">
            <v>SERVICIO DE SALUD</v>
          </cell>
          <cell r="U3657">
            <v>1</v>
          </cell>
          <cell r="V3657" t="str">
            <v>NUEVOS - 2008</v>
          </cell>
          <cell r="W3657">
            <v>4317</v>
          </cell>
        </row>
        <row r="3658">
          <cell r="B3658" t="str">
            <v/>
          </cell>
          <cell r="C3658" t="str">
            <v>EDUCACION CULTURAL ALTERNATIVA EN LA CIUDAD DE EL ALTO</v>
          </cell>
          <cell r="D3658" t="str">
            <v>DISTRITAL</v>
          </cell>
          <cell r="E3658">
            <v>15</v>
          </cell>
          <cell r="F3658" t="str">
            <v>DISTRITAL</v>
          </cell>
          <cell r="G3658" t="str">
            <v>RI-08</v>
          </cell>
          <cell r="H3658">
            <v>500000</v>
          </cell>
          <cell r="I3658">
            <v>500000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1</v>
          </cell>
          <cell r="R3658" t="str">
            <v>PROTECCION SOCIAL</v>
          </cell>
          <cell r="S3658">
            <v>3</v>
          </cell>
          <cell r="T3658" t="str">
            <v>DESARROLLO DE LA CULTURA</v>
          </cell>
          <cell r="U3658">
            <v>1</v>
          </cell>
          <cell r="V3658" t="str">
            <v>NUEVOS - 2008</v>
          </cell>
          <cell r="W3658">
            <v>4318</v>
          </cell>
        </row>
        <row r="3659">
          <cell r="B3659" t="str">
            <v/>
          </cell>
          <cell r="C3659" t="str">
            <v xml:space="preserve">FORTALECIMIENTO A LAS ESCUELAS MUNICIPALES DE ARTE Y CULTURA </v>
          </cell>
          <cell r="D3659" t="str">
            <v>DISTRITAL</v>
          </cell>
          <cell r="E3659">
            <v>15</v>
          </cell>
          <cell r="F3659" t="str">
            <v>DISTRITAL</v>
          </cell>
          <cell r="G3659" t="str">
            <v>RI-08</v>
          </cell>
          <cell r="H3659">
            <v>500000</v>
          </cell>
          <cell r="I3659">
            <v>500000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1</v>
          </cell>
          <cell r="R3659" t="str">
            <v>PROTECCION SOCIAL</v>
          </cell>
          <cell r="S3659">
            <v>3</v>
          </cell>
          <cell r="T3659" t="str">
            <v>DESARROLLO DE LA CULTURA</v>
          </cell>
          <cell r="U3659">
            <v>1</v>
          </cell>
          <cell r="V3659" t="str">
            <v>NUEVOS - 2008</v>
          </cell>
          <cell r="W3659">
            <v>4319</v>
          </cell>
        </row>
        <row r="3660">
          <cell r="B3660" t="str">
            <v/>
          </cell>
          <cell r="C3660" t="str">
            <v>FORTALECIMIENTO ACTIVIDADES CIVICAS Y CULTURALES 2008</v>
          </cell>
          <cell r="D3660" t="str">
            <v>DISTRITAL</v>
          </cell>
          <cell r="E3660">
            <v>15</v>
          </cell>
          <cell r="F3660" t="str">
            <v>DISTRITAL</v>
          </cell>
          <cell r="G3660" t="str">
            <v>RI-08</v>
          </cell>
          <cell r="H3660">
            <v>580000</v>
          </cell>
          <cell r="I3660">
            <v>580000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1</v>
          </cell>
          <cell r="R3660" t="str">
            <v>PROTECCION SOCIAL</v>
          </cell>
          <cell r="S3660">
            <v>3</v>
          </cell>
          <cell r="T3660" t="str">
            <v>DESARROLLO DE LA CULTURA</v>
          </cell>
          <cell r="U3660">
            <v>1</v>
          </cell>
          <cell r="V3660" t="str">
            <v>NUEVOS - 2008</v>
          </cell>
          <cell r="W3660">
            <v>4320</v>
          </cell>
        </row>
        <row r="3661">
          <cell r="B3661" t="str">
            <v>B05-19368-00000</v>
          </cell>
          <cell r="C3661" t="str">
            <v>EQUIPAMIENTO Y FORTALECIMIENTO TEATROS MUNICIPALES</v>
          </cell>
          <cell r="D3661" t="str">
            <v>DISTRITAL</v>
          </cell>
          <cell r="E3661">
            <v>15</v>
          </cell>
          <cell r="F3661" t="str">
            <v>DISTRITAL</v>
          </cell>
          <cell r="G3661" t="str">
            <v>RI-08</v>
          </cell>
          <cell r="H3661">
            <v>280000</v>
          </cell>
          <cell r="I3661">
            <v>280000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</v>
          </cell>
          <cell r="R3661" t="str">
            <v>PROTECCION SOCIAL</v>
          </cell>
          <cell r="S3661">
            <v>3</v>
          </cell>
          <cell r="T3661" t="str">
            <v>DESARROLLO DE LA CULTURA</v>
          </cell>
          <cell r="U3661">
            <v>1</v>
          </cell>
          <cell r="V3661" t="str">
            <v>NUEVOS - 2008</v>
          </cell>
          <cell r="W3661">
            <v>4321</v>
          </cell>
        </row>
        <row r="3662">
          <cell r="B3662" t="str">
            <v/>
          </cell>
          <cell r="C3662" t="str">
            <v>PRESERVACION Y ADQUISICION DE MONUMENTOS - 2008</v>
          </cell>
          <cell r="D3662" t="str">
            <v>DISTRITAL</v>
          </cell>
          <cell r="E3662">
            <v>15</v>
          </cell>
          <cell r="F3662" t="str">
            <v>DISTRITAL</v>
          </cell>
          <cell r="G3662" t="str">
            <v>RI-08</v>
          </cell>
          <cell r="H3662">
            <v>100000</v>
          </cell>
          <cell r="I3662">
            <v>100000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1</v>
          </cell>
          <cell r="R3662" t="str">
            <v>PROTECCION SOCIAL</v>
          </cell>
          <cell r="S3662">
            <v>3</v>
          </cell>
          <cell r="T3662" t="str">
            <v>DESARROLLO DE LA CULTURA</v>
          </cell>
          <cell r="U3662">
            <v>1</v>
          </cell>
          <cell r="V3662" t="str">
            <v>NUEVOS - 2008</v>
          </cell>
          <cell r="W3662">
            <v>4322</v>
          </cell>
        </row>
        <row r="3663">
          <cell r="B3663" t="str">
            <v>B05-19317-00000</v>
          </cell>
          <cell r="C3663" t="str">
            <v>EQUIPAMIENTO PROMOCION CULTURAL</v>
          </cell>
          <cell r="D3663" t="str">
            <v>DISTRITAL</v>
          </cell>
          <cell r="E3663">
            <v>15</v>
          </cell>
          <cell r="F3663" t="str">
            <v>DISTRITAL</v>
          </cell>
          <cell r="G3663" t="str">
            <v>RI-08</v>
          </cell>
          <cell r="H3663">
            <v>80000</v>
          </cell>
          <cell r="I3663">
            <v>80000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1</v>
          </cell>
          <cell r="R3663" t="str">
            <v>PROTECCION SOCIAL</v>
          </cell>
          <cell r="S3663">
            <v>3</v>
          </cell>
          <cell r="T3663" t="str">
            <v>DESARROLLO DE LA CULTURA</v>
          </cell>
          <cell r="U3663">
            <v>1</v>
          </cell>
          <cell r="V3663" t="str">
            <v>NUEVOS - 2008</v>
          </cell>
          <cell r="W3663">
            <v>4323</v>
          </cell>
        </row>
        <row r="3664">
          <cell r="B3664" t="str">
            <v>B05-19370-00000</v>
          </cell>
          <cell r="C3664" t="str">
            <v>ESTUDIOS DE PREINVERSION BIBLIOTECA CENTRAL</v>
          </cell>
          <cell r="D3664" t="str">
            <v>DISTRITAL</v>
          </cell>
          <cell r="E3664">
            <v>15</v>
          </cell>
          <cell r="F3664" t="str">
            <v>DISTRITAL</v>
          </cell>
          <cell r="G3664" t="str">
            <v>RI-08</v>
          </cell>
          <cell r="H3664">
            <v>40000</v>
          </cell>
          <cell r="I3664">
            <v>40000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1</v>
          </cell>
          <cell r="R3664" t="str">
            <v>PROTECCION SOCIAL</v>
          </cell>
          <cell r="S3664">
            <v>3</v>
          </cell>
          <cell r="T3664" t="str">
            <v>DESARROLLO DE LA CULTURA</v>
          </cell>
          <cell r="U3664">
            <v>1</v>
          </cell>
          <cell r="V3664" t="str">
            <v>NUEVOS - 2008</v>
          </cell>
          <cell r="W3664">
            <v>4324</v>
          </cell>
        </row>
        <row r="3665">
          <cell r="B3665" t="str">
            <v>B05-18440-00000</v>
          </cell>
          <cell r="C3665" t="str">
            <v>CONSTRUCCION MUSEO DEL FOLKLORE FASE III</v>
          </cell>
          <cell r="D3665" t="str">
            <v>DISTRITAL D-5</v>
          </cell>
          <cell r="E3665">
            <v>15</v>
          </cell>
          <cell r="F3665" t="str">
            <v>DISTRITAL</v>
          </cell>
          <cell r="G3665" t="str">
            <v>RI-08</v>
          </cell>
          <cell r="H3665">
            <v>200000</v>
          </cell>
          <cell r="I3665">
            <v>200000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1</v>
          </cell>
          <cell r="R3665" t="str">
            <v>PROTECCION SOCIAL</v>
          </cell>
          <cell r="S3665">
            <v>3</v>
          </cell>
          <cell r="T3665" t="str">
            <v>DESARROLLO DE LA CULTURA</v>
          </cell>
          <cell r="U3665">
            <v>1</v>
          </cell>
          <cell r="V3665" t="str">
            <v>NUEVOS - 2008</v>
          </cell>
          <cell r="W3665">
            <v>4325</v>
          </cell>
        </row>
        <row r="3666">
          <cell r="B3666" t="str">
            <v>B05-19367-00000</v>
          </cell>
          <cell r="C3666" t="str">
            <v>EQUIPAMIENTO Y FORTALECIMIENTO MUSEOS Y BIBLIOTECAS</v>
          </cell>
          <cell r="D3666" t="str">
            <v>DISTRITAL</v>
          </cell>
          <cell r="E3666">
            <v>15</v>
          </cell>
          <cell r="F3666" t="str">
            <v>DISTRITAL</v>
          </cell>
          <cell r="G3666" t="str">
            <v>RI-08</v>
          </cell>
          <cell r="H3666">
            <v>136000</v>
          </cell>
          <cell r="I3666">
            <v>136000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1</v>
          </cell>
          <cell r="R3666" t="str">
            <v>PROTECCION SOCIAL</v>
          </cell>
          <cell r="S3666">
            <v>3</v>
          </cell>
          <cell r="T3666" t="str">
            <v>DESARROLLO DE LA CULTURA</v>
          </cell>
          <cell r="U3666">
            <v>1</v>
          </cell>
          <cell r="V3666" t="str">
            <v>NUEVOS - 2008</v>
          </cell>
          <cell r="W3666">
            <v>4326</v>
          </cell>
        </row>
        <row r="3667">
          <cell r="B3667" t="str">
            <v/>
          </cell>
          <cell r="C3667" t="str">
            <v>FORTALECIMIENTO DE BIBLIOTECAS MUNICIPALES</v>
          </cell>
          <cell r="D3667" t="str">
            <v>DISTRITAL</v>
          </cell>
          <cell r="E3667">
            <v>15</v>
          </cell>
          <cell r="F3667" t="str">
            <v>DISTRITAL</v>
          </cell>
          <cell r="G3667" t="str">
            <v>RI-08</v>
          </cell>
          <cell r="H3667">
            <v>79000</v>
          </cell>
          <cell r="I3667">
            <v>79000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1</v>
          </cell>
          <cell r="R3667" t="str">
            <v>PROTECCION SOCIAL</v>
          </cell>
          <cell r="S3667">
            <v>3</v>
          </cell>
          <cell r="T3667" t="str">
            <v>DESARROLLO DE LA CULTURA</v>
          </cell>
          <cell r="U3667">
            <v>1</v>
          </cell>
          <cell r="V3667" t="str">
            <v>NUEVOS - 2008</v>
          </cell>
          <cell r="W3667">
            <v>4327</v>
          </cell>
        </row>
        <row r="3668">
          <cell r="B3668" t="str">
            <v>B05-19366-00000</v>
          </cell>
          <cell r="C3668" t="str">
            <v>EQUIPAMIENTO Y FORTALECIMIENTO MUSEOS BIBLIOTECA SANTISIMA TRINIDAD</v>
          </cell>
          <cell r="D3668" t="str">
            <v>DISTRITAL D-7</v>
          </cell>
          <cell r="E3668">
            <v>15</v>
          </cell>
          <cell r="F3668" t="str">
            <v>DISTRITAL</v>
          </cell>
          <cell r="G3668" t="str">
            <v>RI-08</v>
          </cell>
          <cell r="H3668">
            <v>23000</v>
          </cell>
          <cell r="I3668">
            <v>23000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1</v>
          </cell>
          <cell r="R3668" t="str">
            <v>PROTECCION SOCIAL</v>
          </cell>
          <cell r="S3668">
            <v>3</v>
          </cell>
          <cell r="T3668" t="str">
            <v>DESARROLLO DE LA CULTURA</v>
          </cell>
          <cell r="U3668">
            <v>1</v>
          </cell>
          <cell r="V3668" t="str">
            <v>NUEVOS - 2008</v>
          </cell>
          <cell r="W3668">
            <v>4328</v>
          </cell>
        </row>
        <row r="3669">
          <cell r="B3669" t="str">
            <v>B05-18106-00000</v>
          </cell>
          <cell r="C3669" t="str">
            <v>ADQUISION DE MATERIAL BIBLIOGRAFICO</v>
          </cell>
          <cell r="D3669" t="str">
            <v>DISTRITAL</v>
          </cell>
          <cell r="E3669">
            <v>15</v>
          </cell>
          <cell r="F3669" t="str">
            <v>DISTRITAL</v>
          </cell>
          <cell r="G3669" t="str">
            <v>RI-08</v>
          </cell>
          <cell r="H3669">
            <v>200000</v>
          </cell>
          <cell r="I3669">
            <v>200000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1</v>
          </cell>
          <cell r="R3669" t="str">
            <v>PROTECCION SOCIAL</v>
          </cell>
          <cell r="S3669">
            <v>3</v>
          </cell>
          <cell r="T3669" t="str">
            <v>DESARROLLO DE LA CULTURA</v>
          </cell>
          <cell r="U3669">
            <v>1</v>
          </cell>
          <cell r="V3669" t="str">
            <v>NUEVOS - 2008</v>
          </cell>
          <cell r="W3669">
            <v>4329</v>
          </cell>
        </row>
        <row r="3670">
          <cell r="B3670" t="str">
            <v>B05-18144-00000</v>
          </cell>
          <cell r="C3670" t="str">
            <v>CONCURSO DE MURALES OCTUBRE NEGRO</v>
          </cell>
          <cell r="D3670" t="str">
            <v>DISTRITAL</v>
          </cell>
          <cell r="E3670">
            <v>15</v>
          </cell>
          <cell r="F3670" t="str">
            <v>DISTRITAL</v>
          </cell>
          <cell r="G3670" t="str">
            <v>RI-08</v>
          </cell>
          <cell r="H3670">
            <v>20000</v>
          </cell>
          <cell r="I3670">
            <v>20000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1</v>
          </cell>
          <cell r="R3670" t="str">
            <v>PROTECCION SOCIAL</v>
          </cell>
          <cell r="S3670">
            <v>3</v>
          </cell>
          <cell r="T3670" t="str">
            <v>DESARROLLO DE LA CULTURA</v>
          </cell>
          <cell r="U3670">
            <v>1</v>
          </cell>
          <cell r="V3670" t="str">
            <v>NUEVOS - 2008</v>
          </cell>
          <cell r="W3670">
            <v>4330</v>
          </cell>
        </row>
        <row r="3671">
          <cell r="B3671" t="str">
            <v>B05-18109-00000</v>
          </cell>
          <cell r="C3671" t="str">
            <v>AMPLIACION MUSEO ANTONIO PAREDES CANDIA</v>
          </cell>
          <cell r="D3671" t="str">
            <v>DISTRITAL D-1</v>
          </cell>
          <cell r="E3671">
            <v>15</v>
          </cell>
          <cell r="F3671" t="str">
            <v>DISTRITAL</v>
          </cell>
          <cell r="G3671" t="str">
            <v>RI-08</v>
          </cell>
          <cell r="H3671">
            <v>100000</v>
          </cell>
          <cell r="I3671">
            <v>100000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1</v>
          </cell>
          <cell r="R3671" t="str">
            <v>PROTECCION SOCIAL</v>
          </cell>
          <cell r="S3671">
            <v>3</v>
          </cell>
          <cell r="T3671" t="str">
            <v>DESARROLLO DE LA CULTURA</v>
          </cell>
          <cell r="U3671">
            <v>1</v>
          </cell>
          <cell r="V3671" t="str">
            <v>NUEVOS - 2008</v>
          </cell>
          <cell r="W3671">
            <v>4331</v>
          </cell>
        </row>
        <row r="3672">
          <cell r="B3672" t="str">
            <v>B05-18103-00000</v>
          </cell>
          <cell r="C3672" t="str">
            <v>ADQUISICION DE MONUMENTOS MUSEO DE ARTE ANTONIO PAREDES CANDIA</v>
          </cell>
          <cell r="D3672" t="str">
            <v>DISTRITAL D-1</v>
          </cell>
          <cell r="E3672">
            <v>15</v>
          </cell>
          <cell r="F3672" t="str">
            <v>DISTRITAL</v>
          </cell>
          <cell r="G3672" t="str">
            <v>RI-08</v>
          </cell>
          <cell r="H3672">
            <v>50000</v>
          </cell>
          <cell r="I3672">
            <v>50000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1</v>
          </cell>
          <cell r="R3672" t="str">
            <v>PROTECCION SOCIAL</v>
          </cell>
          <cell r="S3672">
            <v>3</v>
          </cell>
          <cell r="T3672" t="str">
            <v>DESARROLLO DE LA CULTURA</v>
          </cell>
          <cell r="U3672">
            <v>1</v>
          </cell>
          <cell r="V3672" t="str">
            <v>NUEVOS - 2008</v>
          </cell>
          <cell r="W3672">
            <v>4332</v>
          </cell>
        </row>
        <row r="3673">
          <cell r="B3673" t="str">
            <v/>
          </cell>
          <cell r="C3673" t="str">
            <v>FORTALECIMIENTO CENTROS ADAS ATIPIRIS</v>
          </cell>
          <cell r="D3673" t="str">
            <v>DISTRITAL</v>
          </cell>
          <cell r="E3673">
            <v>15</v>
          </cell>
          <cell r="F3673" t="str">
            <v>DISTRITAL</v>
          </cell>
          <cell r="G3673" t="str">
            <v>RI-08</v>
          </cell>
          <cell r="H3673">
            <v>328000</v>
          </cell>
          <cell r="I3673">
            <v>328000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1</v>
          </cell>
          <cell r="R3673" t="str">
            <v>PROTECCION SOCIAL</v>
          </cell>
          <cell r="S3673">
            <v>5</v>
          </cell>
          <cell r="T3673" t="str">
            <v>PROMOCION Y POLITICAS DE GENERO</v>
          </cell>
          <cell r="U3673">
            <v>1</v>
          </cell>
          <cell r="V3673" t="str">
            <v>NUEVOS - 2008</v>
          </cell>
          <cell r="W3673">
            <v>4333</v>
          </cell>
        </row>
        <row r="3674">
          <cell r="B3674" t="str">
            <v>B05-19301-00000</v>
          </cell>
          <cell r="C3674" t="str">
            <v>EQUIPAMIENTO CENTROS ADAS ATIPIRIS</v>
          </cell>
          <cell r="D3674" t="str">
            <v>DISTRITAL</v>
          </cell>
          <cell r="E3674">
            <v>15</v>
          </cell>
          <cell r="F3674" t="str">
            <v>DISTRITAL</v>
          </cell>
          <cell r="G3674" t="str">
            <v>RI-08</v>
          </cell>
          <cell r="H3674">
            <v>50000</v>
          </cell>
          <cell r="I3674">
            <v>50000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1</v>
          </cell>
          <cell r="R3674" t="str">
            <v>PROTECCION SOCIAL</v>
          </cell>
          <cell r="S3674">
            <v>5</v>
          </cell>
          <cell r="T3674" t="str">
            <v>PROMOCION Y POLITICAS DE GENERO</v>
          </cell>
          <cell r="U3674">
            <v>1</v>
          </cell>
          <cell r="V3674" t="str">
            <v>NUEVOS - 2008</v>
          </cell>
          <cell r="W3674">
            <v>4334</v>
          </cell>
        </row>
        <row r="3675">
          <cell r="B3675" t="str">
            <v>B05-18222-00000</v>
          </cell>
          <cell r="C3675" t="str">
            <v>CONSTRUCCION CASA DE LA JUVENTUD</v>
          </cell>
          <cell r="D3675" t="str">
            <v>DISTRITAL</v>
          </cell>
          <cell r="E3675">
            <v>15</v>
          </cell>
          <cell r="F3675" t="str">
            <v>DISTRITAL</v>
          </cell>
          <cell r="G3675" t="str">
            <v>RI-08</v>
          </cell>
          <cell r="H3675">
            <v>200000</v>
          </cell>
          <cell r="I3675">
            <v>200000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1</v>
          </cell>
          <cell r="R3675" t="str">
            <v>PROTECCION SOCIAL</v>
          </cell>
          <cell r="S3675">
            <v>5</v>
          </cell>
          <cell r="T3675" t="str">
            <v>PROMOCION Y POLITICAS DE GENERO</v>
          </cell>
          <cell r="U3675">
            <v>1</v>
          </cell>
          <cell r="V3675" t="str">
            <v>NUEVOS - 2008</v>
          </cell>
          <cell r="W3675">
            <v>4335</v>
          </cell>
        </row>
        <row r="3676">
          <cell r="B3676" t="str">
            <v/>
          </cell>
          <cell r="C3676" t="str">
            <v>DERECHO DE IDENTIDAD A NIÑOS, NIÑAS, ADOLESCENTES, ADULTO MAYOR Y DISCAPACITADO EN LA CIUDAD DE EL ALTO</v>
          </cell>
          <cell r="D3676" t="str">
            <v>DISTRITAL</v>
          </cell>
          <cell r="E3676">
            <v>15</v>
          </cell>
          <cell r="F3676" t="str">
            <v>DISTRITAL</v>
          </cell>
          <cell r="G3676" t="str">
            <v>RI-08</v>
          </cell>
          <cell r="H3676">
            <v>76000</v>
          </cell>
          <cell r="I3676">
            <v>76000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 t="str">
            <v>PROTECCION SOCIAL</v>
          </cell>
          <cell r="S3676">
            <v>5</v>
          </cell>
          <cell r="T3676" t="str">
            <v>PROMOCION Y POLITICAS DE GENERO</v>
          </cell>
          <cell r="U3676">
            <v>1</v>
          </cell>
          <cell r="V3676" t="str">
            <v>NUEVOS - 2008</v>
          </cell>
          <cell r="W3676">
            <v>4336</v>
          </cell>
        </row>
        <row r="3677">
          <cell r="B3677" t="str">
            <v/>
          </cell>
          <cell r="C3677" t="str">
            <v>FORTALECIMIENTO AREA LEGAL DE DEFENSORIA DE LA NIÑEZ Y ADOLESCENCIA</v>
          </cell>
          <cell r="D3677" t="str">
            <v>DISTRITAL</v>
          </cell>
          <cell r="E3677">
            <v>15</v>
          </cell>
          <cell r="F3677" t="str">
            <v>DISTRITAL</v>
          </cell>
          <cell r="G3677" t="str">
            <v>RI-08</v>
          </cell>
          <cell r="H3677">
            <v>10300</v>
          </cell>
          <cell r="I3677">
            <v>10300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1</v>
          </cell>
          <cell r="R3677" t="str">
            <v>PROTECCION SOCIAL</v>
          </cell>
          <cell r="S3677">
            <v>5</v>
          </cell>
          <cell r="T3677" t="str">
            <v>PROMOCION Y POLITICAS DE GENERO</v>
          </cell>
          <cell r="U3677">
            <v>1</v>
          </cell>
          <cell r="V3677" t="str">
            <v>NUEVOS - 2008</v>
          </cell>
          <cell r="W3677">
            <v>4337</v>
          </cell>
        </row>
        <row r="3678">
          <cell r="B3678" t="str">
            <v/>
          </cell>
          <cell r="C3678" t="str">
            <v>IMPLEMENTACION DEFENSORIA DE LA ÑINEZ Y ADOLESCENCIA DE LA CIUDAD DE EL ALTO NOCTURNA</v>
          </cell>
          <cell r="D3678" t="str">
            <v>DISTRITAL</v>
          </cell>
          <cell r="E3678">
            <v>15</v>
          </cell>
          <cell r="F3678" t="str">
            <v>DISTRITAL</v>
          </cell>
          <cell r="G3678" t="str">
            <v>RI-08</v>
          </cell>
          <cell r="H3678">
            <v>347800</v>
          </cell>
          <cell r="I3678">
            <v>347800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1</v>
          </cell>
          <cell r="R3678" t="str">
            <v>PROTECCION SOCIAL</v>
          </cell>
          <cell r="S3678">
            <v>5</v>
          </cell>
          <cell r="T3678" t="str">
            <v>PROMOCION Y POLITICAS DE GENERO</v>
          </cell>
          <cell r="U3678">
            <v>1</v>
          </cell>
          <cell r="V3678" t="str">
            <v>NUEVOS - 2008</v>
          </cell>
          <cell r="W3678">
            <v>4338</v>
          </cell>
        </row>
        <row r="3679">
          <cell r="B3679" t="str">
            <v/>
          </cell>
          <cell r="C3679" t="str">
            <v>FORTALECIMIENTO PROYECTO PROTEGIENDO LOS DERECHOS DE LA NIÑEZ Y ADOLESCENCIA BOLIVIANA COMPONENTE MUJERES PROMOTORAS DEL BUEN TRATO (UNICEF-CORPORACIONE ITALIANA)</v>
          </cell>
          <cell r="D3679" t="str">
            <v>DISTRITAL</v>
          </cell>
          <cell r="E3679">
            <v>15</v>
          </cell>
          <cell r="F3679" t="str">
            <v>DISTRITAL</v>
          </cell>
          <cell r="G3679" t="str">
            <v>RI-08</v>
          </cell>
          <cell r="H3679">
            <v>15000</v>
          </cell>
          <cell r="I3679">
            <v>15000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1</v>
          </cell>
          <cell r="R3679" t="str">
            <v>PROTECCION SOCIAL</v>
          </cell>
          <cell r="S3679">
            <v>5</v>
          </cell>
          <cell r="T3679" t="str">
            <v>PROMOCION Y POLITICAS DE GENERO</v>
          </cell>
          <cell r="U3679">
            <v>1</v>
          </cell>
          <cell r="V3679" t="str">
            <v>NUEVOS - 2008</v>
          </cell>
          <cell r="W3679">
            <v>4339</v>
          </cell>
        </row>
        <row r="3680">
          <cell r="B3680" t="str">
            <v>B05-19318-00000</v>
          </cell>
          <cell r="C3680" t="str">
            <v>EQUIPAMIENTO PROYECTO PROTEGIENDO LOS DERECHOS DE LA NIÑEZ Y ADOLESCENCIA BOLIVIANA COMPONENTE NATs (UNICEF-CORPORACIONE ITALIANA)</v>
          </cell>
          <cell r="D3680" t="str">
            <v>DISTRITAL</v>
          </cell>
          <cell r="E3680">
            <v>15</v>
          </cell>
          <cell r="F3680" t="str">
            <v>DISTRITAL</v>
          </cell>
          <cell r="G3680" t="str">
            <v>RI-08</v>
          </cell>
          <cell r="H3680">
            <v>23500</v>
          </cell>
          <cell r="I3680">
            <v>23500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1</v>
          </cell>
          <cell r="R3680" t="str">
            <v>PROTECCION SOCIAL</v>
          </cell>
          <cell r="S3680">
            <v>5</v>
          </cell>
          <cell r="T3680" t="str">
            <v>PROMOCION Y POLITICAS DE GENERO</v>
          </cell>
          <cell r="U3680">
            <v>1</v>
          </cell>
          <cell r="V3680" t="str">
            <v>NUEVOS - 2008</v>
          </cell>
          <cell r="W3680">
            <v>4340</v>
          </cell>
        </row>
        <row r="3681">
          <cell r="B3681" t="str">
            <v/>
          </cell>
          <cell r="C3681" t="str">
            <v>FORTALECIMIENTO PROYECTO PROTEGIENDO LOS DERECHOS DE LA NIÑEZ Y ADOLESCENCIA BOLIVIANA COMPONENTE JOVENES PROMOTORES DEL BUEN TRATO (UNICEF-CORPORACIONE ITALIANA)</v>
          </cell>
          <cell r="D3681" t="str">
            <v>DISTRITAL</v>
          </cell>
          <cell r="E3681">
            <v>15</v>
          </cell>
          <cell r="F3681" t="str">
            <v>DISTRITAL</v>
          </cell>
          <cell r="G3681" t="str">
            <v>RI-08</v>
          </cell>
          <cell r="H3681">
            <v>7000</v>
          </cell>
          <cell r="I3681">
            <v>7000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1</v>
          </cell>
          <cell r="R3681" t="str">
            <v>PROTECCION SOCIAL</v>
          </cell>
          <cell r="S3681">
            <v>5</v>
          </cell>
          <cell r="T3681" t="str">
            <v>PROMOCION Y POLITICAS DE GENERO</v>
          </cell>
          <cell r="U3681">
            <v>1</v>
          </cell>
          <cell r="V3681" t="str">
            <v>NUEVOS - 2008</v>
          </cell>
          <cell r="W3681">
            <v>4341</v>
          </cell>
        </row>
        <row r="3682">
          <cell r="B3682" t="str">
            <v/>
          </cell>
          <cell r="C3682" t="str">
            <v>DIFUSION DE LEYES Y DERECHOS QUE PROTEGEN A LA PERSONA CON DISCAPACIDAD Y LOS ADULTOS MAYORES</v>
          </cell>
          <cell r="D3682" t="str">
            <v>DISTRITAL</v>
          </cell>
          <cell r="E3682">
            <v>15</v>
          </cell>
          <cell r="F3682" t="str">
            <v>DISTRITAL</v>
          </cell>
          <cell r="G3682" t="str">
            <v>RI-08</v>
          </cell>
          <cell r="H3682">
            <v>43352</v>
          </cell>
          <cell r="I3682">
            <v>43352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1</v>
          </cell>
          <cell r="R3682" t="str">
            <v>PROTECCION SOCIAL</v>
          </cell>
          <cell r="S3682">
            <v>5</v>
          </cell>
          <cell r="T3682" t="str">
            <v>PROMOCION Y POLITICAS DE GENERO</v>
          </cell>
          <cell r="U3682">
            <v>1</v>
          </cell>
          <cell r="V3682" t="str">
            <v>NUEVOS - 2008</v>
          </cell>
          <cell r="W3682">
            <v>4342</v>
          </cell>
        </row>
        <row r="3683">
          <cell r="B3683" t="str">
            <v/>
          </cell>
          <cell r="C3683" t="str">
            <v>ESTUDIO DE POBLACION CON DISCAPACIDAD DE LA CIUDAD DE EL ALTO</v>
          </cell>
          <cell r="D3683" t="str">
            <v>DISTRITAL</v>
          </cell>
          <cell r="E3683">
            <v>15</v>
          </cell>
          <cell r="F3683" t="str">
            <v>DISTRITAL</v>
          </cell>
          <cell r="G3683" t="str">
            <v>RI-08</v>
          </cell>
          <cell r="H3683">
            <v>48000</v>
          </cell>
          <cell r="I3683">
            <v>16800</v>
          </cell>
          <cell r="J3683">
            <v>31200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1</v>
          </cell>
          <cell r="R3683" t="str">
            <v>PROTECCION SOCIAL</v>
          </cell>
          <cell r="S3683">
            <v>5</v>
          </cell>
          <cell r="T3683" t="str">
            <v>PROMOCION Y POLITICAS DE GENERO</v>
          </cell>
          <cell r="U3683">
            <v>1</v>
          </cell>
          <cell r="V3683" t="str">
            <v>NUEVOS - 2008</v>
          </cell>
          <cell r="W3683">
            <v>4343</v>
          </cell>
        </row>
        <row r="3684">
          <cell r="B3684" t="str">
            <v/>
          </cell>
          <cell r="C3684" t="str">
            <v>FORMACION INTEGRAL DE EDUCADORAS ESPECIALES PARA LA ATENCION DE NIÑOS CON DISCAPACIDAD MENORES A 8 AÑOS EN CENTROS MANITOS</v>
          </cell>
          <cell r="D3684" t="str">
            <v>DISTRITAL</v>
          </cell>
          <cell r="E3684">
            <v>15</v>
          </cell>
          <cell r="F3684" t="str">
            <v>DISTRITAL</v>
          </cell>
          <cell r="G3684" t="str">
            <v>RI-08</v>
          </cell>
          <cell r="H3684">
            <v>50000</v>
          </cell>
          <cell r="I3684">
            <v>50000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1</v>
          </cell>
          <cell r="R3684" t="str">
            <v>PROTECCION SOCIAL</v>
          </cell>
          <cell r="S3684">
            <v>5</v>
          </cell>
          <cell r="T3684" t="str">
            <v>PROMOCION Y POLITICAS DE GENERO</v>
          </cell>
          <cell r="U3684">
            <v>1</v>
          </cell>
          <cell r="V3684" t="str">
            <v>NUEVOS - 2008</v>
          </cell>
          <cell r="W3684">
            <v>4344</v>
          </cell>
        </row>
        <row r="3685">
          <cell r="B3685" t="str">
            <v/>
          </cell>
          <cell r="C3685" t="str">
            <v>PREVENSION DE LA DISCAPACIDAD DEL PERSONAL DE SALUD Y MUJERES EMBARAZADAS EN EL MUNICIPIO DE EL ALTO</v>
          </cell>
          <cell r="D3685" t="str">
            <v>DISTRITAL</v>
          </cell>
          <cell r="E3685">
            <v>15</v>
          </cell>
          <cell r="F3685" t="str">
            <v>DISTRITAL</v>
          </cell>
          <cell r="G3685" t="str">
            <v>RI-08</v>
          </cell>
          <cell r="H3685">
            <v>70500</v>
          </cell>
          <cell r="I3685">
            <v>70500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1</v>
          </cell>
          <cell r="R3685" t="str">
            <v>PROTECCION SOCIAL</v>
          </cell>
          <cell r="S3685">
            <v>5</v>
          </cell>
          <cell r="T3685" t="str">
            <v>PROMOCION Y POLITICAS DE GENERO</v>
          </cell>
          <cell r="U3685">
            <v>1</v>
          </cell>
          <cell r="V3685" t="str">
            <v>NUEVOS - 2008</v>
          </cell>
          <cell r="W3685">
            <v>4345</v>
          </cell>
        </row>
        <row r="3686">
          <cell r="B3686" t="str">
            <v/>
          </cell>
          <cell r="C3686" t="str">
            <v>FORTALECIMIENTO A ACTIVIDADES DE DESARROLLO EN BENEFICIO DE PERSONAS CON DISCAPACIDAD Y ADULTOS MAYORES</v>
          </cell>
          <cell r="D3686" t="str">
            <v>DISTRITAL</v>
          </cell>
          <cell r="E3686">
            <v>15</v>
          </cell>
          <cell r="F3686" t="str">
            <v>DISTRITAL</v>
          </cell>
          <cell r="G3686" t="str">
            <v>RI-08</v>
          </cell>
          <cell r="H3686">
            <v>35000</v>
          </cell>
          <cell r="I3686">
            <v>35000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1</v>
          </cell>
          <cell r="R3686" t="str">
            <v>PROTECCION SOCIAL</v>
          </cell>
          <cell r="S3686">
            <v>5</v>
          </cell>
          <cell r="T3686" t="str">
            <v>PROMOCION Y POLITICAS DE GENERO</v>
          </cell>
          <cell r="U3686">
            <v>1</v>
          </cell>
          <cell r="V3686" t="str">
            <v>NUEVOS - 2008</v>
          </cell>
          <cell r="W3686">
            <v>4346</v>
          </cell>
        </row>
        <row r="3687">
          <cell r="B3687" t="str">
            <v/>
          </cell>
          <cell r="C3687" t="str">
            <v>DESNUTRICION CERO</v>
          </cell>
          <cell r="D3687" t="str">
            <v>DISTRITAL</v>
          </cell>
          <cell r="E3687">
            <v>15</v>
          </cell>
          <cell r="F3687" t="str">
            <v>DISTRITAL</v>
          </cell>
          <cell r="G3687" t="str">
            <v>RI-08</v>
          </cell>
          <cell r="H3687">
            <v>2300000</v>
          </cell>
          <cell r="I3687">
            <v>800000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1500000</v>
          </cell>
          <cell r="P3687">
            <v>0</v>
          </cell>
          <cell r="Q3687">
            <v>1</v>
          </cell>
          <cell r="R3687" t="str">
            <v>PROTECCION SOCIAL</v>
          </cell>
          <cell r="S3687">
            <v>2</v>
          </cell>
          <cell r="T3687" t="str">
            <v>SERVICIO DE SALUD</v>
          </cell>
          <cell r="U3687">
            <v>1</v>
          </cell>
          <cell r="V3687" t="str">
            <v>NUEVOS - 2008</v>
          </cell>
          <cell r="W3687">
            <v>4347</v>
          </cell>
        </row>
        <row r="3688">
          <cell r="B3688" t="str">
            <v>B05-19393-00000</v>
          </cell>
          <cell r="C3688" t="str">
            <v>MIS PRIMEROS PASOS</v>
          </cell>
          <cell r="D3688" t="str">
            <v>DISTRITAL</v>
          </cell>
          <cell r="E3688">
            <v>15</v>
          </cell>
          <cell r="F3688" t="str">
            <v>DISTRITAL</v>
          </cell>
          <cell r="G3688" t="str">
            <v>RI-08</v>
          </cell>
          <cell r="H3688">
            <v>1800000</v>
          </cell>
          <cell r="I3688">
            <v>800000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1000000</v>
          </cell>
          <cell r="P3688">
            <v>0</v>
          </cell>
          <cell r="Q3688">
            <v>1</v>
          </cell>
          <cell r="R3688" t="str">
            <v>PROTECCION SOCIAL</v>
          </cell>
          <cell r="S3688">
            <v>2</v>
          </cell>
          <cell r="T3688" t="str">
            <v>SERVICIO DE SALUD</v>
          </cell>
          <cell r="U3688">
            <v>1</v>
          </cell>
          <cell r="V3688" t="str">
            <v>NUEVOS - 2008</v>
          </cell>
          <cell r="W3688">
            <v>4348</v>
          </cell>
        </row>
        <row r="3689">
          <cell r="B3689" t="str">
            <v>B05-19305-00000</v>
          </cell>
          <cell r="C3689" t="str">
            <v>EQUIPAMIENTO DE LOS CENTROS DE SALUD, POSTAS SANITARIAS Y HOSPITALES</v>
          </cell>
          <cell r="D3689" t="str">
            <v>DISTRITAL</v>
          </cell>
          <cell r="E3689">
            <v>15</v>
          </cell>
          <cell r="F3689" t="str">
            <v>DISTRITAL</v>
          </cell>
          <cell r="G3689" t="str">
            <v>RI-08</v>
          </cell>
          <cell r="H3689">
            <v>400000</v>
          </cell>
          <cell r="I3689">
            <v>0</v>
          </cell>
          <cell r="J3689">
            <v>0</v>
          </cell>
          <cell r="K3689">
            <v>400000</v>
          </cell>
          <cell r="L3689">
            <v>400000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1</v>
          </cell>
          <cell r="R3689" t="str">
            <v>PROTECCION SOCIAL</v>
          </cell>
          <cell r="S3689">
            <v>2</v>
          </cell>
          <cell r="T3689" t="str">
            <v>SERVICIO DE SALUD</v>
          </cell>
          <cell r="U3689">
            <v>1</v>
          </cell>
          <cell r="V3689" t="str">
            <v>NUEVOS - 2008</v>
          </cell>
          <cell r="W3689">
            <v>4349</v>
          </cell>
        </row>
        <row r="3690">
          <cell r="B3690" t="str">
            <v/>
          </cell>
          <cell r="C3690" t="str">
            <v>CAPACITACION PROGRAMA MANZANERAS DE LA SALUD</v>
          </cell>
          <cell r="D3690" t="str">
            <v>DISTRITAL</v>
          </cell>
          <cell r="E3690">
            <v>15</v>
          </cell>
          <cell r="F3690" t="str">
            <v>DISTRITAL</v>
          </cell>
          <cell r="G3690" t="str">
            <v>RI-08</v>
          </cell>
          <cell r="H3690">
            <v>70000</v>
          </cell>
          <cell r="I3690">
            <v>70000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1</v>
          </cell>
          <cell r="R3690" t="str">
            <v>PROTECCION SOCIAL</v>
          </cell>
          <cell r="S3690">
            <v>2</v>
          </cell>
          <cell r="T3690" t="str">
            <v>SERVICIO DE SALUD</v>
          </cell>
          <cell r="U3690">
            <v>1</v>
          </cell>
          <cell r="V3690" t="str">
            <v>NUEVOS - 2008</v>
          </cell>
          <cell r="W3690">
            <v>4350</v>
          </cell>
        </row>
        <row r="3691">
          <cell r="B3691" t="str">
            <v/>
          </cell>
          <cell r="C3691" t="str">
            <v>FORTALECIMIENTO DEL PROGRAMA MEDICOS DE BARRIO</v>
          </cell>
          <cell r="D3691" t="str">
            <v>DISTRITAL</v>
          </cell>
          <cell r="E3691">
            <v>15</v>
          </cell>
          <cell r="F3691" t="str">
            <v>DISTRITAL</v>
          </cell>
          <cell r="G3691" t="str">
            <v>RI-08</v>
          </cell>
          <cell r="H3691">
            <v>140000</v>
          </cell>
          <cell r="I3691">
            <v>60000</v>
          </cell>
          <cell r="J3691">
            <v>0</v>
          </cell>
          <cell r="K3691">
            <v>80000</v>
          </cell>
          <cell r="L3691">
            <v>80000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1</v>
          </cell>
          <cell r="R3691" t="str">
            <v>PROTECCION SOCIAL</v>
          </cell>
          <cell r="S3691">
            <v>2</v>
          </cell>
          <cell r="T3691" t="str">
            <v>SERVICIO DE SALUD</v>
          </cell>
          <cell r="U3691">
            <v>1</v>
          </cell>
          <cell r="V3691" t="str">
            <v>NUEVOS - 2008</v>
          </cell>
          <cell r="W3691">
            <v>4351</v>
          </cell>
        </row>
        <row r="3692">
          <cell r="B3692" t="str">
            <v/>
          </cell>
          <cell r="C3692" t="str">
            <v>MANTENIMIENTO DE LOS CENTROS DE SALUD</v>
          </cell>
          <cell r="D3692" t="str">
            <v>DISTRITAL</v>
          </cell>
          <cell r="E3692">
            <v>15</v>
          </cell>
          <cell r="F3692" t="str">
            <v>DISTRITAL</v>
          </cell>
          <cell r="G3692" t="str">
            <v>RI-08</v>
          </cell>
          <cell r="H3692">
            <v>470000</v>
          </cell>
          <cell r="I3692">
            <v>425000</v>
          </cell>
          <cell r="J3692">
            <v>0</v>
          </cell>
          <cell r="K3692">
            <v>45000</v>
          </cell>
          <cell r="L3692">
            <v>45000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1</v>
          </cell>
          <cell r="R3692" t="str">
            <v>PROTECCION SOCIAL</v>
          </cell>
          <cell r="S3692">
            <v>2</v>
          </cell>
          <cell r="T3692" t="str">
            <v>SERVICIO DE SALUD</v>
          </cell>
          <cell r="U3692">
            <v>1</v>
          </cell>
          <cell r="V3692" t="str">
            <v>NUEVOS - 2008</v>
          </cell>
          <cell r="W3692">
            <v>4352</v>
          </cell>
        </row>
        <row r="3693">
          <cell r="B3693" t="str">
            <v/>
          </cell>
          <cell r="C3693" t="str">
            <v>CAMPAÑAS MASIVAS DE VACUNACION</v>
          </cell>
          <cell r="D3693" t="str">
            <v>DISTRITAL</v>
          </cell>
          <cell r="E3693">
            <v>15</v>
          </cell>
          <cell r="F3693" t="str">
            <v>DISTRITAL</v>
          </cell>
          <cell r="G3693" t="str">
            <v>RI-08</v>
          </cell>
          <cell r="H3693">
            <v>200000</v>
          </cell>
          <cell r="I3693">
            <v>200000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1</v>
          </cell>
          <cell r="R3693" t="str">
            <v>PROTECCION SOCIAL</v>
          </cell>
          <cell r="S3693">
            <v>2</v>
          </cell>
          <cell r="T3693" t="str">
            <v>SERVICIO DE SALUD</v>
          </cell>
          <cell r="U3693">
            <v>1</v>
          </cell>
          <cell r="V3693" t="str">
            <v>NUEVOS - 2008</v>
          </cell>
          <cell r="W3693">
            <v>4353</v>
          </cell>
        </row>
        <row r="3694">
          <cell r="B3694" t="str">
            <v>B05-18285-00000</v>
          </cell>
          <cell r="C3694" t="str">
            <v>CONSTRUCCION CUBIERTA BANCO DE SANGRE</v>
          </cell>
          <cell r="D3694" t="str">
            <v>DISTRITAL</v>
          </cell>
          <cell r="E3694">
            <v>15</v>
          </cell>
          <cell r="F3694" t="str">
            <v>DISTRITAL</v>
          </cell>
          <cell r="G3694" t="str">
            <v>RI-08</v>
          </cell>
          <cell r="H3694">
            <v>66600</v>
          </cell>
          <cell r="I3694">
            <v>0</v>
          </cell>
          <cell r="J3694">
            <v>66600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1</v>
          </cell>
          <cell r="R3694" t="str">
            <v>PROTECCION SOCIAL</v>
          </cell>
          <cell r="S3694">
            <v>2</v>
          </cell>
          <cell r="T3694" t="str">
            <v>SERVICIO DE SALUD</v>
          </cell>
          <cell r="U3694">
            <v>1</v>
          </cell>
          <cell r="V3694" t="str">
            <v>NUEVOS - 2008</v>
          </cell>
          <cell r="W3694">
            <v>4355</v>
          </cell>
        </row>
        <row r="3695">
          <cell r="B3695" t="str">
            <v/>
          </cell>
          <cell r="C3695" t="str">
            <v>FORTALECIMIENTO CENTRO OFTALMOLOGICO</v>
          </cell>
          <cell r="D3695" t="str">
            <v>DISTRITAL</v>
          </cell>
          <cell r="E3695">
            <v>15</v>
          </cell>
          <cell r="F3695" t="str">
            <v>DISTRITAL</v>
          </cell>
          <cell r="G3695" t="str">
            <v>RI-08</v>
          </cell>
          <cell r="H3695">
            <v>30000</v>
          </cell>
          <cell r="I3695">
            <v>0</v>
          </cell>
          <cell r="J3695">
            <v>0</v>
          </cell>
          <cell r="K3695">
            <v>30000</v>
          </cell>
          <cell r="L3695">
            <v>30000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1</v>
          </cell>
          <cell r="R3695" t="str">
            <v>PROTECCION SOCIAL</v>
          </cell>
          <cell r="S3695">
            <v>2</v>
          </cell>
          <cell r="T3695" t="str">
            <v>SERVICIO DE SALUD</v>
          </cell>
          <cell r="U3695">
            <v>1</v>
          </cell>
          <cell r="V3695" t="str">
            <v>NUEVOS - 2008</v>
          </cell>
          <cell r="W3695">
            <v>4356</v>
          </cell>
        </row>
        <row r="3696">
          <cell r="B3696" t="str">
            <v>B05-19377-00000</v>
          </cell>
          <cell r="C3696" t="str">
            <v>EXPROPIACION PREDIO URBANIZACION EX COMBATIENTES DE LA GUERRA DEL CHACO</v>
          </cell>
          <cell r="D3696" t="str">
            <v>DISTRITAL</v>
          </cell>
          <cell r="E3696">
            <v>15</v>
          </cell>
          <cell r="F3696" t="str">
            <v>DISTRITAL</v>
          </cell>
          <cell r="G3696" t="str">
            <v>RI-08</v>
          </cell>
          <cell r="H3696">
            <v>10000</v>
          </cell>
          <cell r="I3696">
            <v>10000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2</v>
          </cell>
          <cell r="R3696" t="str">
            <v>OBRAS Y MEDIO AMBIENTE</v>
          </cell>
          <cell r="S3696">
            <v>12</v>
          </cell>
          <cell r="T3696" t="str">
            <v>INFRAESTRUCTURA URBANA Y RURAL</v>
          </cell>
          <cell r="U3696">
            <v>1</v>
          </cell>
          <cell r="V3696" t="str">
            <v>NUEVOS - 2008</v>
          </cell>
          <cell r="W3696">
            <v>4357</v>
          </cell>
        </row>
        <row r="3697">
          <cell r="B3697" t="str">
            <v>B05-19430-00000</v>
          </cell>
          <cell r="C3697" t="str">
            <v>REFACCION DE UNIDADES EDUCATIVAS CIUDAD DE EL ALTO</v>
          </cell>
          <cell r="D3697" t="str">
            <v>DISTRITAL</v>
          </cell>
          <cell r="E3697">
            <v>15</v>
          </cell>
          <cell r="F3697" t="str">
            <v>DISTRITAL</v>
          </cell>
          <cell r="G3697" t="str">
            <v>RI-08</v>
          </cell>
          <cell r="H3697">
            <v>355000</v>
          </cell>
          <cell r="I3697">
            <v>0</v>
          </cell>
          <cell r="J3697">
            <v>0</v>
          </cell>
          <cell r="K3697">
            <v>355000</v>
          </cell>
          <cell r="L3697">
            <v>0</v>
          </cell>
          <cell r="M3697">
            <v>0</v>
          </cell>
          <cell r="N3697">
            <v>355000</v>
          </cell>
          <cell r="O3697">
            <v>0</v>
          </cell>
          <cell r="P3697">
            <v>0</v>
          </cell>
          <cell r="Q3697">
            <v>1</v>
          </cell>
          <cell r="R3697" t="str">
            <v>PROTECCION SOCIAL</v>
          </cell>
          <cell r="S3697">
            <v>1</v>
          </cell>
          <cell r="T3697" t="str">
            <v>SERVICIO DE EDUCACION</v>
          </cell>
          <cell r="U3697">
            <v>1</v>
          </cell>
          <cell r="V3697" t="str">
            <v>NUEVOS - 2008</v>
          </cell>
          <cell r="W3697">
            <v>4358</v>
          </cell>
        </row>
        <row r="3698">
          <cell r="B3698" t="str">
            <v>B05-19414-00000</v>
          </cell>
          <cell r="C3698" t="str">
            <v>PROVISION Y COLOCADO DE CANALETAS Y BAJANTES PARA TINGLADOS EN UNIDADES EDUCATIVAS</v>
          </cell>
          <cell r="D3698" t="str">
            <v>DISTRITAL</v>
          </cell>
          <cell r="E3698">
            <v>15</v>
          </cell>
          <cell r="F3698" t="str">
            <v>DISTRITAL</v>
          </cell>
          <cell r="G3698" t="str">
            <v>RI-08</v>
          </cell>
          <cell r="H3698">
            <v>80000</v>
          </cell>
          <cell r="I3698">
            <v>80000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1</v>
          </cell>
          <cell r="R3698" t="str">
            <v>PROTECCION SOCIAL</v>
          </cell>
          <cell r="S3698">
            <v>1</v>
          </cell>
          <cell r="T3698" t="str">
            <v>SERVICIO DE EDUCACION</v>
          </cell>
          <cell r="U3698">
            <v>1</v>
          </cell>
          <cell r="V3698" t="str">
            <v>NUEVOS - 2008</v>
          </cell>
          <cell r="W3698">
            <v>4359</v>
          </cell>
        </row>
        <row r="3699">
          <cell r="B3699" t="str">
            <v/>
          </cell>
          <cell r="C3699" t="str">
            <v>MANTENIMIENTO EN UNIDADES EDUCATIVAS (GRIFOS Y REJILLAS)</v>
          </cell>
          <cell r="D3699" t="str">
            <v>DISTRITAL</v>
          </cell>
          <cell r="E3699">
            <v>15</v>
          </cell>
          <cell r="F3699" t="str">
            <v>DISTRITAL</v>
          </cell>
          <cell r="G3699" t="str">
            <v>RI-08</v>
          </cell>
          <cell r="H3699">
            <v>70000</v>
          </cell>
          <cell r="I3699">
            <v>0</v>
          </cell>
          <cell r="J3699">
            <v>0</v>
          </cell>
          <cell r="K3699">
            <v>70000</v>
          </cell>
          <cell r="L3699">
            <v>0</v>
          </cell>
          <cell r="M3699">
            <v>70000</v>
          </cell>
          <cell r="N3699">
            <v>0</v>
          </cell>
          <cell r="O3699">
            <v>0</v>
          </cell>
          <cell r="P3699">
            <v>0</v>
          </cell>
          <cell r="Q3699">
            <v>1</v>
          </cell>
          <cell r="R3699" t="str">
            <v>PROTECCION SOCIAL</v>
          </cell>
          <cell r="S3699">
            <v>1</v>
          </cell>
          <cell r="T3699" t="str">
            <v>SERVICIO DE EDUCACION</v>
          </cell>
          <cell r="U3699">
            <v>1</v>
          </cell>
          <cell r="V3699" t="str">
            <v>NUEVOS - 2008</v>
          </cell>
          <cell r="W3699">
            <v>4360</v>
          </cell>
        </row>
        <row r="3700">
          <cell r="B3700" t="str">
            <v>B05-19316-00000</v>
          </cell>
          <cell r="C3700" t="str">
            <v>EQUIPAMIENTO PROGRAMA DE ALFABETIZACION INFORMATICA II (CONVENIO PREFECTURA-GMEA)</v>
          </cell>
          <cell r="D3700" t="str">
            <v>DISTRITAL</v>
          </cell>
          <cell r="E3700">
            <v>15</v>
          </cell>
          <cell r="F3700" t="str">
            <v>DISTRITAL</v>
          </cell>
          <cell r="G3700" t="str">
            <v>RI-08</v>
          </cell>
          <cell r="H3700">
            <v>2029200</v>
          </cell>
          <cell r="I3700">
            <v>555739</v>
          </cell>
          <cell r="J3700">
            <v>0</v>
          </cell>
          <cell r="K3700">
            <v>1473461</v>
          </cell>
          <cell r="L3700">
            <v>0</v>
          </cell>
          <cell r="M3700">
            <v>1473461</v>
          </cell>
          <cell r="N3700">
            <v>0</v>
          </cell>
          <cell r="O3700">
            <v>0</v>
          </cell>
          <cell r="P3700">
            <v>0</v>
          </cell>
          <cell r="Q3700">
            <v>1</v>
          </cell>
          <cell r="R3700" t="str">
            <v>PROTECCION SOCIAL</v>
          </cell>
          <cell r="S3700">
            <v>1</v>
          </cell>
          <cell r="T3700" t="str">
            <v>SERVICIO DE EDUCACION</v>
          </cell>
          <cell r="U3700">
            <v>1</v>
          </cell>
          <cell r="V3700" t="str">
            <v>NUEVOS - 2008</v>
          </cell>
          <cell r="W3700">
            <v>4361</v>
          </cell>
        </row>
        <row r="3701">
          <cell r="B3701" t="str">
            <v>B05-18865-00000</v>
          </cell>
          <cell r="C3701" t="str">
            <v>DOTACION DE PINTURAS A UNIDADES EDUCATIVAS</v>
          </cell>
          <cell r="D3701" t="str">
            <v>DISTRITAL</v>
          </cell>
          <cell r="E3701">
            <v>15</v>
          </cell>
          <cell r="F3701" t="str">
            <v>DISTRITAL</v>
          </cell>
          <cell r="G3701" t="str">
            <v>RI-08</v>
          </cell>
          <cell r="H3701">
            <v>200000</v>
          </cell>
          <cell r="I3701">
            <v>0</v>
          </cell>
          <cell r="J3701">
            <v>0</v>
          </cell>
          <cell r="K3701">
            <v>200000</v>
          </cell>
          <cell r="L3701">
            <v>0</v>
          </cell>
          <cell r="M3701">
            <v>200000</v>
          </cell>
          <cell r="N3701">
            <v>0</v>
          </cell>
          <cell r="O3701">
            <v>0</v>
          </cell>
          <cell r="P3701">
            <v>0</v>
          </cell>
          <cell r="Q3701">
            <v>1</v>
          </cell>
          <cell r="R3701" t="str">
            <v>PROTECCION SOCIAL</v>
          </cell>
          <cell r="S3701">
            <v>1</v>
          </cell>
          <cell r="T3701" t="str">
            <v>SERVICIO DE EDUCACION</v>
          </cell>
          <cell r="U3701">
            <v>1</v>
          </cell>
          <cell r="V3701" t="str">
            <v>NUEVOS - 2008</v>
          </cell>
          <cell r="W3701">
            <v>4362</v>
          </cell>
        </row>
        <row r="3702">
          <cell r="B3702" t="str">
            <v>B05-19293-00000</v>
          </cell>
          <cell r="C3702" t="str">
            <v>EQUIPAMIENTO A UNIDADES EDUCATIVAS ZONA NORTE (EQUIPOS DE SONIDO)</v>
          </cell>
          <cell r="D3702" t="str">
            <v>DISTRITAL</v>
          </cell>
          <cell r="E3702">
            <v>15</v>
          </cell>
          <cell r="F3702" t="str">
            <v>DISTRITAL</v>
          </cell>
          <cell r="G3702" t="str">
            <v>RI-08</v>
          </cell>
          <cell r="H3702">
            <v>160000</v>
          </cell>
          <cell r="I3702">
            <v>0</v>
          </cell>
          <cell r="J3702">
            <v>0</v>
          </cell>
          <cell r="K3702">
            <v>160000</v>
          </cell>
          <cell r="L3702">
            <v>0</v>
          </cell>
          <cell r="M3702">
            <v>160000</v>
          </cell>
          <cell r="N3702">
            <v>0</v>
          </cell>
          <cell r="O3702">
            <v>0</v>
          </cell>
          <cell r="P3702">
            <v>0</v>
          </cell>
          <cell r="Q3702">
            <v>1</v>
          </cell>
          <cell r="R3702" t="str">
            <v>PROTECCION SOCIAL</v>
          </cell>
          <cell r="S3702">
            <v>1</v>
          </cell>
          <cell r="T3702" t="str">
            <v>SERVICIO DE EDUCACION</v>
          </cell>
          <cell r="U3702">
            <v>1</v>
          </cell>
          <cell r="V3702" t="str">
            <v>NUEVOS - 2008</v>
          </cell>
          <cell r="W3702">
            <v>4363</v>
          </cell>
        </row>
        <row r="3703">
          <cell r="B3703" t="str">
            <v>B05-19294-00000</v>
          </cell>
          <cell r="C3703" t="str">
            <v>EQUIPAMIENTO A UNIDADES EDUCATIVAS ZONA SUR (EQUIPOS DE SONIDO)</v>
          </cell>
          <cell r="D3703" t="str">
            <v>DISTRITAL</v>
          </cell>
          <cell r="E3703">
            <v>15</v>
          </cell>
          <cell r="F3703" t="str">
            <v>DISTRITAL</v>
          </cell>
          <cell r="G3703" t="str">
            <v>RI-08</v>
          </cell>
          <cell r="H3703">
            <v>160000</v>
          </cell>
          <cell r="I3703">
            <v>0</v>
          </cell>
          <cell r="J3703">
            <v>0</v>
          </cell>
          <cell r="K3703">
            <v>160000</v>
          </cell>
          <cell r="L3703">
            <v>0</v>
          </cell>
          <cell r="M3703">
            <v>160000</v>
          </cell>
          <cell r="N3703">
            <v>0</v>
          </cell>
          <cell r="O3703">
            <v>0</v>
          </cell>
          <cell r="P3703">
            <v>0</v>
          </cell>
          <cell r="Q3703">
            <v>1</v>
          </cell>
          <cell r="R3703" t="str">
            <v>PROTECCION SOCIAL</v>
          </cell>
          <cell r="S3703">
            <v>1</v>
          </cell>
          <cell r="T3703" t="str">
            <v>SERVICIO DE EDUCACION</v>
          </cell>
          <cell r="U3703">
            <v>1</v>
          </cell>
          <cell r="V3703" t="str">
            <v>NUEVOS - 2008</v>
          </cell>
          <cell r="W3703">
            <v>4364</v>
          </cell>
        </row>
        <row r="3704">
          <cell r="B3704" t="str">
            <v/>
          </cell>
          <cell r="C3704" t="str">
            <v>ALFABETIZACION PRODUCTIVA CIUDAD DE EL ALTO</v>
          </cell>
          <cell r="D3704" t="str">
            <v>DISTRITAL</v>
          </cell>
          <cell r="E3704">
            <v>15</v>
          </cell>
          <cell r="F3704" t="str">
            <v>DISTRITAL</v>
          </cell>
          <cell r="G3704" t="str">
            <v>RI-08</v>
          </cell>
          <cell r="H3704">
            <v>120000</v>
          </cell>
          <cell r="I3704">
            <v>120000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1</v>
          </cell>
          <cell r="R3704" t="str">
            <v>PROTECCION SOCIAL</v>
          </cell>
          <cell r="S3704">
            <v>1</v>
          </cell>
          <cell r="T3704" t="str">
            <v>SERVICIO DE EDUCACION</v>
          </cell>
          <cell r="U3704">
            <v>1</v>
          </cell>
          <cell r="V3704" t="str">
            <v>NUEVOS - 2008</v>
          </cell>
          <cell r="W3704">
            <v>4365</v>
          </cell>
        </row>
        <row r="3705">
          <cell r="B3705" t="str">
            <v/>
          </cell>
          <cell r="C3705" t="str">
            <v>APOYO PROGRAMA ALFABETIZACION "YO SI PUEDO"</v>
          </cell>
          <cell r="D3705" t="str">
            <v>DISTRITAL</v>
          </cell>
          <cell r="E3705">
            <v>15</v>
          </cell>
          <cell r="F3705" t="str">
            <v>DISTRITAL</v>
          </cell>
          <cell r="G3705" t="str">
            <v>RI-08</v>
          </cell>
          <cell r="H3705">
            <v>40000</v>
          </cell>
          <cell r="I3705">
            <v>40000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1</v>
          </cell>
          <cell r="R3705" t="str">
            <v>PROTECCION SOCIAL</v>
          </cell>
          <cell r="S3705">
            <v>1</v>
          </cell>
          <cell r="T3705" t="str">
            <v>SERVICIO DE EDUCACION</v>
          </cell>
          <cell r="U3705">
            <v>1</v>
          </cell>
          <cell r="V3705" t="str">
            <v>NUEVOS - 2008</v>
          </cell>
          <cell r="W3705">
            <v>4366</v>
          </cell>
        </row>
        <row r="3706">
          <cell r="B3706" t="str">
            <v/>
          </cell>
          <cell r="C3706" t="str">
            <v>FORTALECIMIENTO TELECENTROS (CONTRAPARTE CONVENIO MSOP-IDTR)</v>
          </cell>
          <cell r="D3706" t="str">
            <v>DISTRITAL</v>
          </cell>
          <cell r="E3706">
            <v>15</v>
          </cell>
          <cell r="F3706" t="str">
            <v>DISTRITAL</v>
          </cell>
          <cell r="G3706" t="str">
            <v>RI-08</v>
          </cell>
          <cell r="H3706">
            <v>150000</v>
          </cell>
          <cell r="I3706">
            <v>102540</v>
          </cell>
          <cell r="J3706">
            <v>0</v>
          </cell>
          <cell r="K3706">
            <v>47460</v>
          </cell>
          <cell r="L3706">
            <v>47460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1</v>
          </cell>
          <cell r="R3706" t="str">
            <v>PROTECCION SOCIAL</v>
          </cell>
          <cell r="S3706">
            <v>1</v>
          </cell>
          <cell r="T3706" t="str">
            <v>SERVICIO DE EDUCACION</v>
          </cell>
          <cell r="U3706">
            <v>1</v>
          </cell>
          <cell r="V3706" t="str">
            <v>NUEVOS - 2008</v>
          </cell>
          <cell r="W3706">
            <v>4367</v>
          </cell>
        </row>
        <row r="3707">
          <cell r="B3707" t="str">
            <v>B05-19328-00000</v>
          </cell>
          <cell r="C3707" t="str">
            <v>EQUIPAMIENTO TELECENTROS (CONTRAPARTE CONVENIO MSOP-IDTR)</v>
          </cell>
          <cell r="D3707" t="str">
            <v>DISTRITAL</v>
          </cell>
          <cell r="E3707">
            <v>15</v>
          </cell>
          <cell r="F3707" t="str">
            <v>DISTRITAL</v>
          </cell>
          <cell r="G3707" t="str">
            <v>RI-08</v>
          </cell>
          <cell r="H3707">
            <v>250000</v>
          </cell>
          <cell r="I3707">
            <v>250000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1</v>
          </cell>
          <cell r="R3707" t="str">
            <v>PROTECCION SOCIAL</v>
          </cell>
          <cell r="S3707">
            <v>1</v>
          </cell>
          <cell r="T3707" t="str">
            <v>SERVICIO DE EDUCACION</v>
          </cell>
          <cell r="U3707">
            <v>1</v>
          </cell>
          <cell r="V3707" t="str">
            <v>NUEVOS - 2008</v>
          </cell>
          <cell r="W3707">
            <v>4368</v>
          </cell>
        </row>
        <row r="3708">
          <cell r="B3708" t="str">
            <v/>
          </cell>
          <cell r="C3708" t="str">
            <v>FORTALECIMIENTO COORDINACION Y CONFORMACION DE ESCUELAS DE PADRES</v>
          </cell>
          <cell r="D3708" t="str">
            <v>DISTRITAL</v>
          </cell>
          <cell r="E3708">
            <v>15</v>
          </cell>
          <cell r="F3708" t="str">
            <v>DISTRITAL</v>
          </cell>
          <cell r="G3708" t="str">
            <v>RI-08</v>
          </cell>
          <cell r="H3708">
            <v>210000</v>
          </cell>
          <cell r="I3708">
            <v>210000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1</v>
          </cell>
          <cell r="R3708" t="str">
            <v>PROTECCION SOCIAL</v>
          </cell>
          <cell r="S3708">
            <v>1</v>
          </cell>
          <cell r="T3708" t="str">
            <v>SERVICIO DE EDUCACION</v>
          </cell>
          <cell r="U3708">
            <v>1</v>
          </cell>
          <cell r="V3708" t="str">
            <v>NUEVOS - 2008</v>
          </cell>
          <cell r="W3708">
            <v>4369</v>
          </cell>
        </row>
        <row r="3709">
          <cell r="B3709" t="str">
            <v/>
          </cell>
          <cell r="C3709" t="str">
            <v>SUMA 911</v>
          </cell>
          <cell r="D3709" t="str">
            <v>DISTRITAL</v>
          </cell>
          <cell r="E3709">
            <v>15</v>
          </cell>
          <cell r="F3709" t="str">
            <v>DISTRITAL</v>
          </cell>
          <cell r="G3709" t="str">
            <v>RI-08</v>
          </cell>
          <cell r="H3709">
            <v>160000</v>
          </cell>
          <cell r="I3709">
            <v>160000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1</v>
          </cell>
          <cell r="R3709" t="str">
            <v>PROTECCION SOCIAL</v>
          </cell>
          <cell r="S3709">
            <v>2</v>
          </cell>
          <cell r="T3709" t="str">
            <v>SERVICIO DE SALUD</v>
          </cell>
          <cell r="U3709">
            <v>1</v>
          </cell>
          <cell r="V3709" t="str">
            <v>NUEVOS - 2008</v>
          </cell>
          <cell r="W3709">
            <v>4370</v>
          </cell>
        </row>
        <row r="3710">
          <cell r="B3710" t="str">
            <v>B05-18399-00000</v>
          </cell>
          <cell r="C3710" t="str">
            <v>CONSTRUCCION DE TINGLADOS EN UNIDADES EDUCATIVAS D-1</v>
          </cell>
          <cell r="D3710" t="str">
            <v>DISTRITAL D-1</v>
          </cell>
          <cell r="E3710">
            <v>15</v>
          </cell>
          <cell r="F3710" t="str">
            <v>DISTRITAL</v>
          </cell>
          <cell r="G3710" t="str">
            <v>RI-08</v>
          </cell>
          <cell r="H3710">
            <v>291000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291000</v>
          </cell>
          <cell r="P3710">
            <v>0</v>
          </cell>
          <cell r="Q3710">
            <v>1</v>
          </cell>
          <cell r="R3710" t="str">
            <v>PROTECCION SOCIAL</v>
          </cell>
          <cell r="S3710">
            <v>1</v>
          </cell>
          <cell r="T3710" t="str">
            <v>SERVICIO DE EDUCACION</v>
          </cell>
          <cell r="U3710">
            <v>1</v>
          </cell>
          <cell r="V3710" t="str">
            <v>NUEVOS - 2008</v>
          </cell>
          <cell r="W3710">
            <v>4371</v>
          </cell>
        </row>
        <row r="3711">
          <cell r="B3711" t="str">
            <v>B05-18182-00000</v>
          </cell>
          <cell r="C3711" t="str">
            <v>CONSTRUCCION BATERIA DE BAÑO EISPDM</v>
          </cell>
          <cell r="D3711" t="str">
            <v>DISTRITAL D-4</v>
          </cell>
          <cell r="E3711">
            <v>15</v>
          </cell>
          <cell r="F3711" t="str">
            <v>DISTRITAL</v>
          </cell>
          <cell r="G3711" t="str">
            <v>RI-08</v>
          </cell>
          <cell r="H3711">
            <v>117317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117317</v>
          </cell>
          <cell r="P3711">
            <v>0</v>
          </cell>
          <cell r="Q3711">
            <v>1</v>
          </cell>
          <cell r="R3711" t="str">
            <v>PROTECCION SOCIAL</v>
          </cell>
          <cell r="S3711">
            <v>1</v>
          </cell>
          <cell r="T3711" t="str">
            <v>SERVICIO DE EDUCACION</v>
          </cell>
          <cell r="U3711">
            <v>1</v>
          </cell>
          <cell r="V3711" t="str">
            <v>NUEVOS - 2008</v>
          </cell>
          <cell r="W3711">
            <v>4372</v>
          </cell>
        </row>
        <row r="3712">
          <cell r="B3712" t="str">
            <v>B05-18293-00000</v>
          </cell>
          <cell r="C3712" t="str">
            <v>CONSTRUCCION DE AMBIENTES EISPDM</v>
          </cell>
          <cell r="D3712" t="str">
            <v>DISTRITAL D-4</v>
          </cell>
          <cell r="E3712">
            <v>15</v>
          </cell>
          <cell r="F3712" t="str">
            <v>DISTRITAL</v>
          </cell>
          <cell r="G3712" t="str">
            <v>RI-08</v>
          </cell>
          <cell r="H3712">
            <v>202215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202215</v>
          </cell>
          <cell r="P3712">
            <v>0</v>
          </cell>
          <cell r="Q3712">
            <v>1</v>
          </cell>
          <cell r="R3712" t="str">
            <v>PROTECCION SOCIAL</v>
          </cell>
          <cell r="S3712">
            <v>1</v>
          </cell>
          <cell r="T3712" t="str">
            <v>SERVICIO DE EDUCACION</v>
          </cell>
          <cell r="U3712">
            <v>1</v>
          </cell>
          <cell r="V3712" t="str">
            <v>NUEVOS - 2008</v>
          </cell>
          <cell r="W3712">
            <v>4373</v>
          </cell>
        </row>
        <row r="3713">
          <cell r="B3713" t="str">
            <v>B05-18288-00000</v>
          </cell>
          <cell r="C3713" t="str">
            <v>CONSTRUCCION DE AMBIENTE PARA LABORATORIO UE SIMON BOLIVAR</v>
          </cell>
          <cell r="D3713" t="str">
            <v>DISTRITAL D-2</v>
          </cell>
          <cell r="E3713">
            <v>15</v>
          </cell>
          <cell r="F3713" t="str">
            <v>DISTRITAL</v>
          </cell>
          <cell r="G3713" t="str">
            <v>RI-08</v>
          </cell>
          <cell r="H3713">
            <v>200000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200000</v>
          </cell>
          <cell r="P3713">
            <v>0</v>
          </cell>
          <cell r="Q3713">
            <v>1</v>
          </cell>
          <cell r="R3713" t="str">
            <v>PROTECCION SOCIAL</v>
          </cell>
          <cell r="S3713">
            <v>1</v>
          </cell>
          <cell r="T3713" t="str">
            <v>SERVICIO DE EDUCACION</v>
          </cell>
          <cell r="U3713">
            <v>1</v>
          </cell>
          <cell r="V3713" t="str">
            <v>NUEVOS - 2008</v>
          </cell>
          <cell r="W3713">
            <v>4374</v>
          </cell>
        </row>
        <row r="3714">
          <cell r="B3714" t="str">
            <v>B05-19450-00000</v>
          </cell>
          <cell r="C3714" t="str">
            <v>VACIADO DE PATIO UE SIMON BOLIVAR</v>
          </cell>
          <cell r="D3714" t="str">
            <v>DISTRITAL D-2</v>
          </cell>
          <cell r="E3714">
            <v>15</v>
          </cell>
          <cell r="F3714" t="str">
            <v>DISTRITAL</v>
          </cell>
          <cell r="G3714" t="str">
            <v>RI-08</v>
          </cell>
          <cell r="H3714">
            <v>100000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100000</v>
          </cell>
          <cell r="P3714">
            <v>0</v>
          </cell>
          <cell r="Q3714">
            <v>1</v>
          </cell>
          <cell r="R3714" t="str">
            <v>PROTECCION SOCIAL</v>
          </cell>
          <cell r="S3714">
            <v>1</v>
          </cell>
          <cell r="T3714" t="str">
            <v>SERVICIO DE EDUCACION</v>
          </cell>
          <cell r="U3714">
            <v>1</v>
          </cell>
          <cell r="V3714" t="str">
            <v>NUEVOS - 2008</v>
          </cell>
          <cell r="W3714">
            <v>4375</v>
          </cell>
        </row>
        <row r="3715">
          <cell r="B3715" t="str">
            <v>B05-18397-00000</v>
          </cell>
          <cell r="C3715" t="str">
            <v>CONSTRUCCION DE TINGLADO UE JOSE MANUEL PANDO</v>
          </cell>
          <cell r="D3715" t="str">
            <v>DISTRITAL D-2</v>
          </cell>
          <cell r="E3715">
            <v>15</v>
          </cell>
          <cell r="F3715" t="str">
            <v>DISTRITAL</v>
          </cell>
          <cell r="G3715" t="str">
            <v>RI-08</v>
          </cell>
          <cell r="H3715">
            <v>240000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240000</v>
          </cell>
          <cell r="P3715">
            <v>0</v>
          </cell>
          <cell r="Q3715">
            <v>1</v>
          </cell>
          <cell r="R3715" t="str">
            <v>PROTECCION SOCIAL</v>
          </cell>
          <cell r="S3715">
            <v>1</v>
          </cell>
          <cell r="T3715" t="str">
            <v>SERVICIO DE EDUCACION</v>
          </cell>
          <cell r="U3715">
            <v>1</v>
          </cell>
          <cell r="V3715" t="str">
            <v>NUEVOS - 2008</v>
          </cell>
          <cell r="W3715">
            <v>4376</v>
          </cell>
        </row>
        <row r="3716">
          <cell r="B3716" t="str">
            <v>B05-18370-00000</v>
          </cell>
          <cell r="C3716" t="str">
            <v>CONSTRUCCION DE GRADERIAS UE JOSE MANUEL PANDO</v>
          </cell>
          <cell r="D3716" t="str">
            <v>DISTRITAL D-2</v>
          </cell>
          <cell r="E3716">
            <v>15</v>
          </cell>
          <cell r="F3716" t="str">
            <v>DISTRITAL</v>
          </cell>
          <cell r="G3716" t="str">
            <v>RI-08</v>
          </cell>
          <cell r="H3716">
            <v>50000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50000</v>
          </cell>
          <cell r="P3716">
            <v>0</v>
          </cell>
          <cell r="Q3716">
            <v>1</v>
          </cell>
          <cell r="R3716" t="str">
            <v>PROTECCION SOCIAL</v>
          </cell>
          <cell r="S3716">
            <v>1</v>
          </cell>
          <cell r="T3716" t="str">
            <v>SERVICIO DE EDUCACION</v>
          </cell>
          <cell r="U3716">
            <v>1</v>
          </cell>
          <cell r="V3716" t="str">
            <v>NUEVOS - 2008</v>
          </cell>
          <cell r="W3716">
            <v>4377</v>
          </cell>
        </row>
        <row r="3717">
          <cell r="B3717" t="str">
            <v>B05-18341-00000</v>
          </cell>
          <cell r="C3717" t="str">
            <v>CONSTRUCCION DE AULAS UE SENKATA CONVIFAG</v>
          </cell>
          <cell r="D3717" t="str">
            <v>DISTRITAL D-2</v>
          </cell>
          <cell r="E3717">
            <v>15</v>
          </cell>
          <cell r="F3717" t="str">
            <v>DISTRITAL</v>
          </cell>
          <cell r="G3717" t="str">
            <v>RI-08</v>
          </cell>
          <cell r="H3717">
            <v>320000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320000</v>
          </cell>
          <cell r="P3717">
            <v>0</v>
          </cell>
          <cell r="Q3717">
            <v>1</v>
          </cell>
          <cell r="R3717" t="str">
            <v>PROTECCION SOCIAL</v>
          </cell>
          <cell r="S3717">
            <v>1</v>
          </cell>
          <cell r="T3717" t="str">
            <v>SERVICIO DE EDUCACION</v>
          </cell>
          <cell r="U3717">
            <v>1</v>
          </cell>
          <cell r="V3717" t="str">
            <v>NUEVOS - 2008</v>
          </cell>
          <cell r="W3717">
            <v>4378</v>
          </cell>
        </row>
        <row r="3718">
          <cell r="B3718" t="str">
            <v>B05-18298-00000</v>
          </cell>
          <cell r="C3718" t="str">
            <v>CONSTRUCCION DE AMBIENTES PARA LABORATORIOS UE GRAN PODER</v>
          </cell>
          <cell r="D3718" t="str">
            <v>DISTRITAL D-2</v>
          </cell>
          <cell r="E3718">
            <v>15</v>
          </cell>
          <cell r="F3718" t="str">
            <v>DISTRITAL</v>
          </cell>
          <cell r="G3718" t="str">
            <v>RI-08</v>
          </cell>
          <cell r="H3718">
            <v>200000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200000</v>
          </cell>
          <cell r="P3718">
            <v>0</v>
          </cell>
          <cell r="Q3718">
            <v>1</v>
          </cell>
          <cell r="R3718" t="str">
            <v>PROTECCION SOCIAL</v>
          </cell>
          <cell r="S3718">
            <v>1</v>
          </cell>
          <cell r="T3718" t="str">
            <v>SERVICIO DE EDUCACION</v>
          </cell>
          <cell r="U3718">
            <v>1</v>
          </cell>
          <cell r="V3718" t="str">
            <v>NUEVOS - 2008</v>
          </cell>
          <cell r="W3718">
            <v>4379</v>
          </cell>
        </row>
        <row r="3719">
          <cell r="B3719" t="str">
            <v>B05-18287-00000</v>
          </cell>
          <cell r="C3719" t="str">
            <v>CONSTRUCCION DE AMBIENTE PARA COCINA UE ANTAWARA SUECIA</v>
          </cell>
          <cell r="D3719" t="str">
            <v>DISTRITAL D-2</v>
          </cell>
          <cell r="E3719">
            <v>15</v>
          </cell>
          <cell r="F3719" t="str">
            <v>DISTRITAL</v>
          </cell>
          <cell r="G3719" t="str">
            <v>RI-08</v>
          </cell>
          <cell r="H3719">
            <v>100000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100000</v>
          </cell>
          <cell r="P3719">
            <v>0</v>
          </cell>
          <cell r="Q3719">
            <v>1</v>
          </cell>
          <cell r="R3719" t="str">
            <v>PROTECCION SOCIAL</v>
          </cell>
          <cell r="S3719">
            <v>1</v>
          </cell>
          <cell r="T3719" t="str">
            <v>SERVICIO DE EDUCACION</v>
          </cell>
          <cell r="U3719">
            <v>1</v>
          </cell>
          <cell r="V3719" t="str">
            <v>NUEVOS - 2008</v>
          </cell>
          <cell r="W3719">
            <v>4380</v>
          </cell>
        </row>
        <row r="3720">
          <cell r="B3720" t="str">
            <v>B05-18396-00000</v>
          </cell>
          <cell r="C3720" t="str">
            <v>CONSTRUCCION DE TINGLADO UE HORIZONTES</v>
          </cell>
          <cell r="D3720" t="str">
            <v>DISTRITAL D-2</v>
          </cell>
          <cell r="E3720">
            <v>15</v>
          </cell>
          <cell r="F3720" t="str">
            <v>DISTRITAL</v>
          </cell>
          <cell r="G3720" t="str">
            <v>RI-08</v>
          </cell>
          <cell r="H3720">
            <v>240000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240000</v>
          </cell>
          <cell r="P3720">
            <v>0</v>
          </cell>
          <cell r="Q3720">
            <v>1</v>
          </cell>
          <cell r="R3720" t="str">
            <v>PROTECCION SOCIAL</v>
          </cell>
          <cell r="S3720">
            <v>1</v>
          </cell>
          <cell r="T3720" t="str">
            <v>SERVICIO DE EDUCACION</v>
          </cell>
          <cell r="U3720">
            <v>1</v>
          </cell>
          <cell r="V3720" t="str">
            <v>NUEVOS - 2008</v>
          </cell>
          <cell r="W3720">
            <v>4381</v>
          </cell>
        </row>
        <row r="3721">
          <cell r="B3721" t="str">
            <v>B05-18324-00000</v>
          </cell>
          <cell r="C3721" t="str">
            <v>CONSTRUCCION DE AULAS UE EDUARDO ABAROA</v>
          </cell>
          <cell r="D3721" t="str">
            <v>DISTRITAL D-2</v>
          </cell>
          <cell r="E3721">
            <v>15</v>
          </cell>
          <cell r="F3721" t="str">
            <v>DISTRITAL</v>
          </cell>
          <cell r="G3721" t="str">
            <v>RI-08</v>
          </cell>
          <cell r="H3721">
            <v>160000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160000</v>
          </cell>
          <cell r="P3721">
            <v>0</v>
          </cell>
          <cell r="Q3721">
            <v>1</v>
          </cell>
          <cell r="R3721" t="str">
            <v>PROTECCION SOCIAL</v>
          </cell>
          <cell r="S3721">
            <v>1</v>
          </cell>
          <cell r="T3721" t="str">
            <v>SERVICIO DE EDUCACION</v>
          </cell>
          <cell r="U3721">
            <v>1</v>
          </cell>
          <cell r="V3721" t="str">
            <v>NUEVOS - 2008</v>
          </cell>
          <cell r="W3721">
            <v>4382</v>
          </cell>
        </row>
        <row r="3722">
          <cell r="B3722" t="str">
            <v>B05-18347-00000</v>
          </cell>
          <cell r="C3722" t="str">
            <v>CONSTRUCCION DE BATERIA DE BAÑO UE EDUARDO ABAROA</v>
          </cell>
          <cell r="D3722" t="str">
            <v>DISTRITAL D-2</v>
          </cell>
          <cell r="E3722">
            <v>15</v>
          </cell>
          <cell r="F3722" t="str">
            <v>DISTRITAL</v>
          </cell>
          <cell r="G3722" t="str">
            <v>RI-08</v>
          </cell>
          <cell r="H3722">
            <v>100000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100000</v>
          </cell>
          <cell r="P3722">
            <v>0</v>
          </cell>
          <cell r="Q3722">
            <v>1</v>
          </cell>
          <cell r="R3722" t="str">
            <v>PROTECCION SOCIAL</v>
          </cell>
          <cell r="S3722">
            <v>1</v>
          </cell>
          <cell r="T3722" t="str">
            <v>SERVICIO DE EDUCACION</v>
          </cell>
          <cell r="U3722">
            <v>1</v>
          </cell>
          <cell r="V3722" t="str">
            <v>NUEVOS - 2008</v>
          </cell>
          <cell r="W3722">
            <v>4383</v>
          </cell>
        </row>
        <row r="3723">
          <cell r="B3723" t="str">
            <v>B05-18343-00000</v>
          </cell>
          <cell r="C3723" t="str">
            <v>CONSTRUCCION DE AULAS UE UNION EUROPEA</v>
          </cell>
          <cell r="D3723" t="str">
            <v>DISTRITAL D-2</v>
          </cell>
          <cell r="E3723">
            <v>15</v>
          </cell>
          <cell r="F3723" t="str">
            <v>DISTRITAL</v>
          </cell>
          <cell r="G3723" t="str">
            <v>RI-08</v>
          </cell>
          <cell r="H3723">
            <v>240000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240000</v>
          </cell>
          <cell r="P3723">
            <v>0</v>
          </cell>
          <cell r="Q3723">
            <v>1</v>
          </cell>
          <cell r="R3723" t="str">
            <v>PROTECCION SOCIAL</v>
          </cell>
          <cell r="S3723">
            <v>1</v>
          </cell>
          <cell r="T3723" t="str">
            <v>SERVICIO DE EDUCACION</v>
          </cell>
          <cell r="U3723">
            <v>1</v>
          </cell>
          <cell r="V3723" t="str">
            <v>NUEVOS - 2008</v>
          </cell>
          <cell r="W3723">
            <v>4384</v>
          </cell>
        </row>
        <row r="3724">
          <cell r="B3724" t="str">
            <v>B05-18291-00000</v>
          </cell>
          <cell r="C3724" t="str">
            <v>CONSTRUCCION DE AMBIENTES ADMINISTRATIVOS UE EL CARMEN</v>
          </cell>
          <cell r="D3724" t="str">
            <v>DISTRITAL D-2</v>
          </cell>
          <cell r="E3724">
            <v>15</v>
          </cell>
          <cell r="F3724" t="str">
            <v>DISTRITAL</v>
          </cell>
          <cell r="G3724" t="str">
            <v>RI-08</v>
          </cell>
          <cell r="H3724">
            <v>100000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100000</v>
          </cell>
          <cell r="P3724">
            <v>0</v>
          </cell>
          <cell r="Q3724">
            <v>1</v>
          </cell>
          <cell r="R3724" t="str">
            <v>PROTECCION SOCIAL</v>
          </cell>
          <cell r="S3724">
            <v>1</v>
          </cell>
          <cell r="T3724" t="str">
            <v>SERVICIO DE EDUCACION</v>
          </cell>
          <cell r="U3724">
            <v>1</v>
          </cell>
          <cell r="V3724" t="str">
            <v>NUEVOS - 2008</v>
          </cell>
          <cell r="W3724">
            <v>4385</v>
          </cell>
        </row>
        <row r="3725">
          <cell r="B3725" t="str">
            <v>B05-18398-00000</v>
          </cell>
          <cell r="C3725" t="str">
            <v>CONSTRUCCION DE TINGLADO UE LAS DELICIAS</v>
          </cell>
          <cell r="D3725" t="str">
            <v>DISTRITAL D-2</v>
          </cell>
          <cell r="E3725">
            <v>15</v>
          </cell>
          <cell r="F3725" t="str">
            <v>DISTRITAL</v>
          </cell>
          <cell r="G3725" t="str">
            <v>RI-08</v>
          </cell>
          <cell r="H3725">
            <v>240000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240000</v>
          </cell>
          <cell r="P3725">
            <v>0</v>
          </cell>
          <cell r="Q3725">
            <v>1</v>
          </cell>
          <cell r="R3725" t="str">
            <v>PROTECCION SOCIAL</v>
          </cell>
          <cell r="S3725">
            <v>1</v>
          </cell>
          <cell r="T3725" t="str">
            <v>SERVICIO DE EDUCACION</v>
          </cell>
          <cell r="U3725">
            <v>1</v>
          </cell>
          <cell r="V3725" t="str">
            <v>NUEVOS - 2008</v>
          </cell>
          <cell r="W3725">
            <v>4386</v>
          </cell>
        </row>
        <row r="3726">
          <cell r="B3726" t="str">
            <v>B05-18299-00000</v>
          </cell>
          <cell r="C3726" t="str">
            <v>CONSTRUCCION DE AMBIENTES PARA LABORATORIOS UE JAIME PAZ ZAMORA</v>
          </cell>
          <cell r="D3726" t="str">
            <v>DISTRITAL D-2</v>
          </cell>
          <cell r="E3726">
            <v>15</v>
          </cell>
          <cell r="F3726" t="str">
            <v>DISTRITAL</v>
          </cell>
          <cell r="G3726" t="str">
            <v>RI-08</v>
          </cell>
          <cell r="H3726">
            <v>200000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200000</v>
          </cell>
          <cell r="P3726">
            <v>0</v>
          </cell>
          <cell r="Q3726">
            <v>1</v>
          </cell>
          <cell r="R3726" t="str">
            <v>PROTECCION SOCIAL</v>
          </cell>
          <cell r="S3726">
            <v>1</v>
          </cell>
          <cell r="T3726" t="str">
            <v>SERVICIO DE EDUCACION</v>
          </cell>
          <cell r="U3726">
            <v>1</v>
          </cell>
          <cell r="V3726" t="str">
            <v>NUEVOS - 2008</v>
          </cell>
          <cell r="W3726">
            <v>4387</v>
          </cell>
        </row>
        <row r="3727">
          <cell r="B3727" t="str">
            <v>B05-18290-00000</v>
          </cell>
          <cell r="C3727" t="str">
            <v>CONSTRUCCION DE AMBIENTES ADMINISTRATIVOS UE ANICETO ARCE (DIRECCIONES)</v>
          </cell>
          <cell r="D3727" t="str">
            <v>DISTRITAL D-2</v>
          </cell>
          <cell r="E3727">
            <v>15</v>
          </cell>
          <cell r="F3727" t="str">
            <v>DISTRITAL</v>
          </cell>
          <cell r="G3727" t="str">
            <v>RI-08</v>
          </cell>
          <cell r="H3727">
            <v>300000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300000</v>
          </cell>
          <cell r="P3727">
            <v>0</v>
          </cell>
          <cell r="Q3727">
            <v>1</v>
          </cell>
          <cell r="R3727" t="str">
            <v>PROTECCION SOCIAL</v>
          </cell>
          <cell r="S3727">
            <v>1</v>
          </cell>
          <cell r="T3727" t="str">
            <v>SERVICIO DE EDUCACION</v>
          </cell>
          <cell r="U3727">
            <v>1</v>
          </cell>
          <cell r="V3727" t="str">
            <v>NUEVOS - 2008</v>
          </cell>
          <cell r="W3727">
            <v>4388</v>
          </cell>
        </row>
        <row r="3728">
          <cell r="B3728" t="str">
            <v>B05-18346-00000</v>
          </cell>
          <cell r="C3728" t="str">
            <v>CONSTRUCCION DE BATERIA DE BAÑO UE ASCINALSS</v>
          </cell>
          <cell r="D3728" t="str">
            <v>DISTRITAL D-2</v>
          </cell>
          <cell r="E3728">
            <v>15</v>
          </cell>
          <cell r="F3728" t="str">
            <v>DISTRITAL</v>
          </cell>
          <cell r="G3728" t="str">
            <v>RI-08</v>
          </cell>
          <cell r="H3728">
            <v>100000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100000</v>
          </cell>
          <cell r="P3728">
            <v>0</v>
          </cell>
          <cell r="Q3728">
            <v>1</v>
          </cell>
          <cell r="R3728" t="str">
            <v>PROTECCION SOCIAL</v>
          </cell>
          <cell r="S3728">
            <v>1</v>
          </cell>
          <cell r="T3728" t="str">
            <v>SERVICIO DE EDUCACION</v>
          </cell>
          <cell r="U3728">
            <v>1</v>
          </cell>
          <cell r="V3728" t="str">
            <v>NUEVOS - 2008</v>
          </cell>
          <cell r="W3728">
            <v>4389</v>
          </cell>
        </row>
        <row r="3729">
          <cell r="B3729" t="str">
            <v>B05-18333-00000</v>
          </cell>
          <cell r="C3729" t="str">
            <v>CONSTRUCCION DE AULAS UE REPUBLICA DE FRANCIA</v>
          </cell>
          <cell r="D3729" t="str">
            <v>DISTRITAL D-2</v>
          </cell>
          <cell r="E3729">
            <v>15</v>
          </cell>
          <cell r="F3729" t="str">
            <v>DISTRITAL</v>
          </cell>
          <cell r="G3729" t="str">
            <v>RI-08</v>
          </cell>
          <cell r="H3729">
            <v>160000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160000</v>
          </cell>
          <cell r="P3729">
            <v>0</v>
          </cell>
          <cell r="Q3729">
            <v>1</v>
          </cell>
          <cell r="R3729" t="str">
            <v>PROTECCION SOCIAL</v>
          </cell>
          <cell r="S3729">
            <v>1</v>
          </cell>
          <cell r="T3729" t="str">
            <v>SERVICIO DE EDUCACION</v>
          </cell>
          <cell r="U3729">
            <v>1</v>
          </cell>
          <cell r="V3729" t="str">
            <v>NUEVOS - 2008</v>
          </cell>
          <cell r="W3729">
            <v>4390</v>
          </cell>
        </row>
        <row r="3730">
          <cell r="B3730" t="str">
            <v>B05-18332-00000</v>
          </cell>
          <cell r="C3730" t="str">
            <v>CONSTRUCCION DE AULAS UE PUERTO DEL ROSARIO</v>
          </cell>
          <cell r="D3730" t="str">
            <v>DISTRITAL D-2</v>
          </cell>
          <cell r="E3730">
            <v>15</v>
          </cell>
          <cell r="F3730" t="str">
            <v>DISTRITAL</v>
          </cell>
          <cell r="G3730" t="str">
            <v>RI-08</v>
          </cell>
          <cell r="H3730">
            <v>480000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480000</v>
          </cell>
          <cell r="P3730">
            <v>0</v>
          </cell>
          <cell r="Q3730">
            <v>1</v>
          </cell>
          <cell r="R3730" t="str">
            <v>PROTECCION SOCIAL</v>
          </cell>
          <cell r="S3730">
            <v>1</v>
          </cell>
          <cell r="T3730" t="str">
            <v>SERVICIO DE EDUCACION</v>
          </cell>
          <cell r="U3730">
            <v>1</v>
          </cell>
          <cell r="V3730" t="str">
            <v>NUEVOS - 2008</v>
          </cell>
          <cell r="W3730">
            <v>4391</v>
          </cell>
        </row>
        <row r="3731">
          <cell r="B3731" t="str">
            <v>B05-18365-00000</v>
          </cell>
          <cell r="C3731" t="str">
            <v>CONSTRUCCION DE DUCHAS CRP MIKAELA BASTIDAS (CONCLUSION)</v>
          </cell>
          <cell r="D3731" t="str">
            <v>DISTRITAL D-2</v>
          </cell>
          <cell r="E3731">
            <v>15</v>
          </cell>
          <cell r="F3731" t="str">
            <v>DISTRITAL</v>
          </cell>
          <cell r="G3731" t="str">
            <v>RI-08</v>
          </cell>
          <cell r="H3731">
            <v>70000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70000</v>
          </cell>
          <cell r="P3731">
            <v>0</v>
          </cell>
          <cell r="Q3731">
            <v>1</v>
          </cell>
          <cell r="R3731" t="str">
            <v>PROTECCION SOCIAL</v>
          </cell>
          <cell r="S3731">
            <v>1</v>
          </cell>
          <cell r="T3731" t="str">
            <v>SERVICIO DE EDUCACION</v>
          </cell>
          <cell r="U3731">
            <v>1</v>
          </cell>
          <cell r="V3731" t="str">
            <v>NUEVOS - 2008</v>
          </cell>
          <cell r="W3731">
            <v>4392</v>
          </cell>
        </row>
        <row r="3732">
          <cell r="B3732" t="str">
            <v>B05-19361-00000</v>
          </cell>
          <cell r="C3732" t="str">
            <v>EQUIPAMIENTO UNIDADES EDUCATIVAS DISTRITO 2 (EQUIPOS DE COMPUTACION)</v>
          </cell>
          <cell r="D3732" t="str">
            <v>DISTRITAL D-2</v>
          </cell>
          <cell r="E3732">
            <v>15</v>
          </cell>
          <cell r="F3732" t="str">
            <v>DISTRITAL</v>
          </cell>
          <cell r="G3732" t="str">
            <v>RI-08</v>
          </cell>
          <cell r="H3732">
            <v>400000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400000</v>
          </cell>
          <cell r="P3732">
            <v>0</v>
          </cell>
          <cell r="Q3732">
            <v>1</v>
          </cell>
          <cell r="R3732" t="str">
            <v>PROTECCION SOCIAL</v>
          </cell>
          <cell r="S3732">
            <v>1</v>
          </cell>
          <cell r="T3732" t="str">
            <v>SERVICIO DE EDUCACION</v>
          </cell>
          <cell r="U3732">
            <v>1</v>
          </cell>
          <cell r="V3732" t="str">
            <v>NUEVOS - 2008</v>
          </cell>
          <cell r="W3732">
            <v>4393</v>
          </cell>
        </row>
        <row r="3733">
          <cell r="B3733" t="str">
            <v>B05-19362-00000</v>
          </cell>
          <cell r="C3733" t="str">
            <v>EQUIPAMIENTO UNIDADES EDUCATIVAS DISTRITO 2 (MOBILIARIO)</v>
          </cell>
          <cell r="D3733" t="str">
            <v>DISTRITAL D-2</v>
          </cell>
          <cell r="E3733">
            <v>15</v>
          </cell>
          <cell r="F3733" t="str">
            <v>DISTRITAL</v>
          </cell>
          <cell r="G3733" t="str">
            <v>RI-08</v>
          </cell>
          <cell r="H3733">
            <v>300000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300000</v>
          </cell>
          <cell r="P3733">
            <v>0</v>
          </cell>
          <cell r="Q3733">
            <v>1</v>
          </cell>
          <cell r="R3733" t="str">
            <v>PROTECCION SOCIAL</v>
          </cell>
          <cell r="S3733">
            <v>1</v>
          </cell>
          <cell r="T3733" t="str">
            <v>SERVICIO DE EDUCACION</v>
          </cell>
          <cell r="U3733">
            <v>1</v>
          </cell>
          <cell r="V3733" t="str">
            <v>NUEVOS - 2008</v>
          </cell>
          <cell r="W3733">
            <v>4394</v>
          </cell>
        </row>
        <row r="3734">
          <cell r="B3734" t="str">
            <v>B05-19344-00000</v>
          </cell>
          <cell r="C3734" t="str">
            <v>EQUIPAMIENTO UE JOSE MANUEL PANDO</v>
          </cell>
          <cell r="D3734" t="str">
            <v>DISTRITAL D-2</v>
          </cell>
          <cell r="E3734">
            <v>15</v>
          </cell>
          <cell r="F3734" t="str">
            <v>DISTRITAL</v>
          </cell>
          <cell r="G3734" t="str">
            <v>RI-08</v>
          </cell>
          <cell r="H3734">
            <v>100000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100000</v>
          </cell>
          <cell r="P3734">
            <v>0</v>
          </cell>
          <cell r="Q3734">
            <v>1</v>
          </cell>
          <cell r="R3734" t="str">
            <v>PROTECCION SOCIAL</v>
          </cell>
          <cell r="S3734">
            <v>1</v>
          </cell>
          <cell r="T3734" t="str">
            <v>SERVICIO DE EDUCACION</v>
          </cell>
          <cell r="U3734">
            <v>1</v>
          </cell>
          <cell r="V3734" t="str">
            <v>NUEVOS - 2008</v>
          </cell>
          <cell r="W3734">
            <v>4396</v>
          </cell>
        </row>
        <row r="3735">
          <cell r="B3735" t="str">
            <v>B05-18531-00000</v>
          </cell>
          <cell r="C3735" t="str">
            <v>CONSTRUCCION DE AULAS UE GUALBERTO VILLARROEL (OBRA FINA)</v>
          </cell>
          <cell r="D3735" t="str">
            <v>DISTRITAL D-10</v>
          </cell>
          <cell r="E3735">
            <v>15</v>
          </cell>
          <cell r="F3735" t="str">
            <v>DISTRITAL</v>
          </cell>
          <cell r="G3735" t="str">
            <v>RI-08</v>
          </cell>
          <cell r="H3735">
            <v>200000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200000</v>
          </cell>
          <cell r="P3735">
            <v>0</v>
          </cell>
          <cell r="Q3735">
            <v>1</v>
          </cell>
          <cell r="R3735" t="str">
            <v>PROTECCION SOCIAL</v>
          </cell>
          <cell r="S3735">
            <v>1</v>
          </cell>
          <cell r="T3735" t="str">
            <v>SERVICIO DE EDUCACION</v>
          </cell>
          <cell r="U3735">
            <v>1</v>
          </cell>
          <cell r="V3735" t="str">
            <v>NUEVOS - 2008</v>
          </cell>
          <cell r="W3735">
            <v>4397</v>
          </cell>
        </row>
        <row r="3736">
          <cell r="B3736" t="str">
            <v>B05-18335-00000</v>
          </cell>
          <cell r="C3736" t="str">
            <v>CONSTRUCCION DE AULAS UE RETAMAS</v>
          </cell>
          <cell r="D3736" t="str">
            <v>DISTRITAL D-3</v>
          </cell>
          <cell r="E3736">
            <v>15</v>
          </cell>
          <cell r="F3736" t="str">
            <v>DISTRITAL</v>
          </cell>
          <cell r="G3736" t="str">
            <v>RI-08</v>
          </cell>
          <cell r="H3736">
            <v>130000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130000</v>
          </cell>
          <cell r="P3736">
            <v>0</v>
          </cell>
          <cell r="Q3736">
            <v>1</v>
          </cell>
          <cell r="R3736" t="str">
            <v>PROTECCION SOCIAL</v>
          </cell>
          <cell r="S3736">
            <v>1</v>
          </cell>
          <cell r="T3736" t="str">
            <v>SERVICIO DE EDUCACION</v>
          </cell>
          <cell r="U3736">
            <v>1</v>
          </cell>
          <cell r="V3736" t="str">
            <v>NUEVOS - 2008</v>
          </cell>
          <cell r="W3736">
            <v>4398</v>
          </cell>
        </row>
        <row r="3737">
          <cell r="B3737" t="str">
            <v>B05-18305-00000</v>
          </cell>
          <cell r="C3737" t="str">
            <v>CONSTRUCCION DE AMBIENTES PARA LABORATORIOS UE PRIMAVERA</v>
          </cell>
          <cell r="D3737" t="str">
            <v>DISTRITAL D-3</v>
          </cell>
          <cell r="E3737">
            <v>15</v>
          </cell>
          <cell r="F3737" t="str">
            <v>DISTRITAL</v>
          </cell>
          <cell r="G3737" t="str">
            <v>RI-08</v>
          </cell>
          <cell r="H3737">
            <v>160000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160000</v>
          </cell>
          <cell r="P3737">
            <v>0</v>
          </cell>
          <cell r="Q3737">
            <v>1</v>
          </cell>
          <cell r="R3737" t="str">
            <v>PROTECCION SOCIAL</v>
          </cell>
          <cell r="S3737">
            <v>1</v>
          </cell>
          <cell r="T3737" t="str">
            <v>SERVICIO DE EDUCACION</v>
          </cell>
          <cell r="U3737">
            <v>1</v>
          </cell>
          <cell r="V3737" t="str">
            <v>NUEVOS - 2008</v>
          </cell>
          <cell r="W3737">
            <v>4399</v>
          </cell>
        </row>
        <row r="3738">
          <cell r="B3738" t="str">
            <v>B05-18311-00000</v>
          </cell>
          <cell r="C3738" t="str">
            <v>CONSTRUCCION DE AULAS UE 1ro DE MAYO</v>
          </cell>
          <cell r="D3738" t="str">
            <v>DISTRITAL D-3</v>
          </cell>
          <cell r="E3738">
            <v>15</v>
          </cell>
          <cell r="F3738" t="str">
            <v>DISTRITAL</v>
          </cell>
          <cell r="G3738" t="str">
            <v>RI-08</v>
          </cell>
          <cell r="H3738">
            <v>130000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130000</v>
          </cell>
          <cell r="P3738">
            <v>0</v>
          </cell>
          <cell r="Q3738">
            <v>1</v>
          </cell>
          <cell r="R3738" t="str">
            <v>PROTECCION SOCIAL</v>
          </cell>
          <cell r="S3738">
            <v>1</v>
          </cell>
          <cell r="T3738" t="str">
            <v>SERVICIO DE EDUCACION</v>
          </cell>
          <cell r="U3738">
            <v>1</v>
          </cell>
          <cell r="V3738" t="str">
            <v>NUEVOS - 2008</v>
          </cell>
          <cell r="W3738">
            <v>4400</v>
          </cell>
        </row>
        <row r="3739">
          <cell r="B3739" t="str">
            <v>B05-18345-00000</v>
          </cell>
          <cell r="C3739" t="str">
            <v>CONSTRUCCION DE BATERIA DE BAÑO UE 1ro DE MAYO</v>
          </cell>
          <cell r="D3739" t="str">
            <v>DISTRITAL D-3</v>
          </cell>
          <cell r="E3739">
            <v>15</v>
          </cell>
          <cell r="F3739" t="str">
            <v>DISTRITAL</v>
          </cell>
          <cell r="G3739" t="str">
            <v>RI-08</v>
          </cell>
          <cell r="H3739">
            <v>80000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80000</v>
          </cell>
          <cell r="P3739">
            <v>0</v>
          </cell>
          <cell r="Q3739">
            <v>1</v>
          </cell>
          <cell r="R3739" t="str">
            <v>PROTECCION SOCIAL</v>
          </cell>
          <cell r="S3739">
            <v>1</v>
          </cell>
          <cell r="T3739" t="str">
            <v>SERVICIO DE EDUCACION</v>
          </cell>
          <cell r="U3739">
            <v>1</v>
          </cell>
          <cell r="V3739" t="str">
            <v>NUEVOS - 2008</v>
          </cell>
          <cell r="W3739">
            <v>4401</v>
          </cell>
        </row>
        <row r="3740">
          <cell r="B3740" t="str">
            <v>B05-18310-00000</v>
          </cell>
          <cell r="C3740" t="str">
            <v>CONSTRUCCION DE AULAS UE 1ro CANDELARIA</v>
          </cell>
          <cell r="D3740" t="str">
            <v>DISTRITAL D-3</v>
          </cell>
          <cell r="E3740">
            <v>15</v>
          </cell>
          <cell r="F3740" t="str">
            <v>DISTRITAL</v>
          </cell>
          <cell r="G3740" t="str">
            <v>RI-08</v>
          </cell>
          <cell r="H3740">
            <v>130000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130000</v>
          </cell>
          <cell r="P3740">
            <v>0</v>
          </cell>
          <cell r="Q3740">
            <v>1</v>
          </cell>
          <cell r="R3740" t="str">
            <v>PROTECCION SOCIAL</v>
          </cell>
          <cell r="S3740">
            <v>1</v>
          </cell>
          <cell r="T3740" t="str">
            <v>SERVICIO DE EDUCACION</v>
          </cell>
          <cell r="U3740">
            <v>1</v>
          </cell>
          <cell r="V3740" t="str">
            <v>NUEVOS - 2008</v>
          </cell>
          <cell r="W3740">
            <v>4402</v>
          </cell>
        </row>
        <row r="3741">
          <cell r="B3741" t="str">
            <v>B05-18340-00000</v>
          </cell>
          <cell r="C3741" t="str">
            <v>CONSTRUCCION DE AULAS UE SAN LUIS PAMPA</v>
          </cell>
          <cell r="D3741" t="str">
            <v>DISTRITAL D-3</v>
          </cell>
          <cell r="E3741">
            <v>15</v>
          </cell>
          <cell r="F3741" t="str">
            <v>DISTRITAL</v>
          </cell>
          <cell r="G3741" t="str">
            <v>RI-08</v>
          </cell>
          <cell r="H3741">
            <v>130000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130000</v>
          </cell>
          <cell r="P3741">
            <v>0</v>
          </cell>
          <cell r="Q3741">
            <v>1</v>
          </cell>
          <cell r="R3741" t="str">
            <v>PROTECCION SOCIAL</v>
          </cell>
          <cell r="S3741">
            <v>1</v>
          </cell>
          <cell r="T3741" t="str">
            <v>SERVICIO DE EDUCACION</v>
          </cell>
          <cell r="U3741">
            <v>1</v>
          </cell>
          <cell r="V3741" t="str">
            <v>NUEVOS - 2008</v>
          </cell>
          <cell r="W3741">
            <v>4403</v>
          </cell>
        </row>
        <row r="3742">
          <cell r="B3742" t="str">
            <v>B05-18322-00000</v>
          </cell>
          <cell r="C3742" t="str">
            <v>CONSTRUCCION DE AULAS UE ALTO CHIJINI</v>
          </cell>
          <cell r="D3742" t="str">
            <v>DISTRITAL D-3</v>
          </cell>
          <cell r="E3742">
            <v>15</v>
          </cell>
          <cell r="F3742" t="str">
            <v>DISTRITAL</v>
          </cell>
          <cell r="G3742" t="str">
            <v>RI-08</v>
          </cell>
          <cell r="H3742">
            <v>130000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130000</v>
          </cell>
          <cell r="P3742">
            <v>0</v>
          </cell>
          <cell r="Q3742">
            <v>1</v>
          </cell>
          <cell r="R3742" t="str">
            <v>PROTECCION SOCIAL</v>
          </cell>
          <cell r="S3742">
            <v>1</v>
          </cell>
          <cell r="T3742" t="str">
            <v>SERVICIO DE EDUCACION</v>
          </cell>
          <cell r="U3742">
            <v>1</v>
          </cell>
          <cell r="V3742" t="str">
            <v>NUEVOS - 2008</v>
          </cell>
          <cell r="W3742">
            <v>4404</v>
          </cell>
        </row>
        <row r="3743">
          <cell r="B3743" t="str">
            <v>B05-18306-00000</v>
          </cell>
          <cell r="C3743" t="str">
            <v>CONSTRUCCION DE AMBIENTES PARA LABORATORIOS UE SAN JUAN</v>
          </cell>
          <cell r="D3743" t="str">
            <v>DISTRITAL D-3</v>
          </cell>
          <cell r="E3743">
            <v>15</v>
          </cell>
          <cell r="F3743" t="str">
            <v>DISTRITAL</v>
          </cell>
          <cell r="G3743" t="str">
            <v>RI-08</v>
          </cell>
          <cell r="H3743">
            <v>240000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240000</v>
          </cell>
          <cell r="P3743">
            <v>0</v>
          </cell>
          <cell r="Q3743">
            <v>1</v>
          </cell>
          <cell r="R3743" t="str">
            <v>PROTECCION SOCIAL</v>
          </cell>
          <cell r="S3743">
            <v>1</v>
          </cell>
          <cell r="T3743" t="str">
            <v>SERVICIO DE EDUCACION</v>
          </cell>
          <cell r="U3743">
            <v>1</v>
          </cell>
          <cell r="V3743" t="str">
            <v>NUEVOS - 2008</v>
          </cell>
          <cell r="W3743">
            <v>4405</v>
          </cell>
        </row>
        <row r="3744">
          <cell r="B3744" t="str">
            <v>B05-18331-00000</v>
          </cell>
          <cell r="C3744" t="str">
            <v>CONSTRUCCION DE AULAS UE PARAISO</v>
          </cell>
          <cell r="D3744" t="str">
            <v>DISTRITAL D-3</v>
          </cell>
          <cell r="E3744">
            <v>15</v>
          </cell>
          <cell r="F3744" t="str">
            <v>DISTRITAL</v>
          </cell>
          <cell r="G3744" t="str">
            <v>RI-08</v>
          </cell>
          <cell r="H3744">
            <v>140000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140000</v>
          </cell>
          <cell r="P3744">
            <v>0</v>
          </cell>
          <cell r="Q3744">
            <v>1</v>
          </cell>
          <cell r="R3744" t="str">
            <v>PROTECCION SOCIAL</v>
          </cell>
          <cell r="S3744">
            <v>1</v>
          </cell>
          <cell r="T3744" t="str">
            <v>SERVICIO DE EDUCACION</v>
          </cell>
          <cell r="U3744">
            <v>1</v>
          </cell>
          <cell r="V3744" t="str">
            <v>NUEVOS - 2008</v>
          </cell>
          <cell r="W3744">
            <v>4406</v>
          </cell>
        </row>
        <row r="3745">
          <cell r="B3745" t="str">
            <v>B05-18329-00000</v>
          </cell>
          <cell r="C3745" t="str">
            <v>CONSTRUCCION DE AULAS UE JESUS DE BELEN</v>
          </cell>
          <cell r="D3745" t="str">
            <v>DISTRITAL D-3</v>
          </cell>
          <cell r="E3745">
            <v>15</v>
          </cell>
          <cell r="F3745" t="str">
            <v>DISTRITAL</v>
          </cell>
          <cell r="G3745" t="str">
            <v>RI-08</v>
          </cell>
          <cell r="H3745">
            <v>140000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140000</v>
          </cell>
          <cell r="P3745">
            <v>0</v>
          </cell>
          <cell r="Q3745">
            <v>1</v>
          </cell>
          <cell r="R3745" t="str">
            <v>PROTECCION SOCIAL</v>
          </cell>
          <cell r="S3745">
            <v>1</v>
          </cell>
          <cell r="T3745" t="str">
            <v>SERVICIO DE EDUCACION</v>
          </cell>
          <cell r="U3745">
            <v>1</v>
          </cell>
          <cell r="V3745" t="str">
            <v>NUEVOS - 2008</v>
          </cell>
          <cell r="W3745">
            <v>4407</v>
          </cell>
        </row>
        <row r="3746">
          <cell r="B3746" t="str">
            <v>B05-18297-00000</v>
          </cell>
          <cell r="C3746" t="str">
            <v>CONSTRUCCION DE AMBIENTES PARA LABORATORIOS UE COSMOS 79</v>
          </cell>
          <cell r="D3746" t="str">
            <v>DISTRITAL D-3</v>
          </cell>
          <cell r="E3746">
            <v>15</v>
          </cell>
          <cell r="F3746" t="str">
            <v>DISTRITAL</v>
          </cell>
          <cell r="G3746" t="str">
            <v>RI-08</v>
          </cell>
          <cell r="H3746">
            <v>160000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160000</v>
          </cell>
          <cell r="P3746">
            <v>0</v>
          </cell>
          <cell r="Q3746">
            <v>1</v>
          </cell>
          <cell r="R3746" t="str">
            <v>PROTECCION SOCIAL</v>
          </cell>
          <cell r="S3746">
            <v>1</v>
          </cell>
          <cell r="T3746" t="str">
            <v>SERVICIO DE EDUCACION</v>
          </cell>
          <cell r="U3746">
            <v>1</v>
          </cell>
          <cell r="V3746" t="str">
            <v>NUEVOS - 2008</v>
          </cell>
          <cell r="W3746">
            <v>4408</v>
          </cell>
        </row>
        <row r="3747">
          <cell r="B3747" t="str">
            <v>B05-18294-00000</v>
          </cell>
          <cell r="C3747" t="str">
            <v>CONSTRUCCION DE AMBIENTES PARA LABORATORIOS UE 6 DE JUNIO</v>
          </cell>
          <cell r="D3747" t="str">
            <v>DISTRITAL D-3</v>
          </cell>
          <cell r="E3747">
            <v>15</v>
          </cell>
          <cell r="F3747" t="str">
            <v>DISTRITAL</v>
          </cell>
          <cell r="G3747" t="str">
            <v>RI-08</v>
          </cell>
          <cell r="H3747">
            <v>160000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160000</v>
          </cell>
          <cell r="P3747">
            <v>0</v>
          </cell>
          <cell r="Q3747">
            <v>1</v>
          </cell>
          <cell r="R3747" t="str">
            <v>PROTECCION SOCIAL</v>
          </cell>
          <cell r="S3747">
            <v>1</v>
          </cell>
          <cell r="T3747" t="str">
            <v>SERVICIO DE EDUCACION</v>
          </cell>
          <cell r="U3747">
            <v>1</v>
          </cell>
          <cell r="V3747" t="str">
            <v>NUEVOS - 2008</v>
          </cell>
          <cell r="W3747">
            <v>4409</v>
          </cell>
        </row>
        <row r="3748">
          <cell r="B3748" t="str">
            <v>B05-18295-00000</v>
          </cell>
          <cell r="C3748" t="str">
            <v>CONSTRUCCION DE AMBIENTES PARA LABORATORIOS UE 6 SAN MARTIN DE PORRES</v>
          </cell>
          <cell r="D3748" t="str">
            <v>DISTRITAL D-3</v>
          </cell>
          <cell r="E3748">
            <v>15</v>
          </cell>
          <cell r="F3748" t="str">
            <v>DISTRITAL</v>
          </cell>
          <cell r="G3748" t="str">
            <v>RI-08</v>
          </cell>
          <cell r="H3748">
            <v>160000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160000</v>
          </cell>
          <cell r="P3748">
            <v>0</v>
          </cell>
          <cell r="Q3748">
            <v>1</v>
          </cell>
          <cell r="R3748" t="str">
            <v>PROTECCION SOCIAL</v>
          </cell>
          <cell r="S3748">
            <v>1</v>
          </cell>
          <cell r="T3748" t="str">
            <v>SERVICIO DE EDUCACION</v>
          </cell>
          <cell r="U3748">
            <v>1</v>
          </cell>
          <cell r="V3748" t="str">
            <v>NUEVOS - 2008</v>
          </cell>
          <cell r="W3748">
            <v>4410</v>
          </cell>
        </row>
        <row r="3749">
          <cell r="B3749" t="str">
            <v>B05-18300-00000</v>
          </cell>
          <cell r="C3749" t="str">
            <v>CONSTRUCCION DE AMBIENTES PARA LABORATORIOS UE NESTOR PAZ ZAMORA</v>
          </cell>
          <cell r="D3749" t="str">
            <v>DISTRITAL D-3</v>
          </cell>
          <cell r="E3749">
            <v>15</v>
          </cell>
          <cell r="F3749" t="str">
            <v>DISTRITAL</v>
          </cell>
          <cell r="G3749" t="str">
            <v>RI-08</v>
          </cell>
          <cell r="H3749">
            <v>160000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160000</v>
          </cell>
          <cell r="P3749">
            <v>0</v>
          </cell>
          <cell r="Q3749">
            <v>1</v>
          </cell>
          <cell r="R3749" t="str">
            <v>PROTECCION SOCIAL</v>
          </cell>
          <cell r="S3749">
            <v>1</v>
          </cell>
          <cell r="T3749" t="str">
            <v>SERVICIO DE EDUCACION</v>
          </cell>
          <cell r="U3749">
            <v>1</v>
          </cell>
          <cell r="V3749" t="str">
            <v>NUEVOS - 2008</v>
          </cell>
          <cell r="W3749">
            <v>4411</v>
          </cell>
        </row>
        <row r="3750">
          <cell r="B3750" t="str">
            <v>B05-18296-00000</v>
          </cell>
          <cell r="C3750" t="str">
            <v>CONSTRUCCION DE AMBIENTES PARA LABORATORIOS UE ADELA ZAMUDIO</v>
          </cell>
          <cell r="D3750" t="str">
            <v>DISTRITAL D-3</v>
          </cell>
          <cell r="E3750">
            <v>15</v>
          </cell>
          <cell r="F3750" t="str">
            <v>DISTRITAL</v>
          </cell>
          <cell r="G3750" t="str">
            <v>RI-08</v>
          </cell>
          <cell r="H3750">
            <v>160000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160000</v>
          </cell>
          <cell r="P3750">
            <v>0</v>
          </cell>
          <cell r="Q3750">
            <v>1</v>
          </cell>
          <cell r="R3750" t="str">
            <v>PROTECCION SOCIAL</v>
          </cell>
          <cell r="S3750">
            <v>1</v>
          </cell>
          <cell r="T3750" t="str">
            <v>SERVICIO DE EDUCACION</v>
          </cell>
          <cell r="U3750">
            <v>1</v>
          </cell>
          <cell r="V3750" t="str">
            <v>NUEVOS - 2008</v>
          </cell>
          <cell r="W3750">
            <v>4412</v>
          </cell>
        </row>
        <row r="3751">
          <cell r="B3751" t="str">
            <v>B05-18307-00000</v>
          </cell>
          <cell r="C3751" t="str">
            <v>CONSTRUCCION DE AMBIENTES PARA LABORATORIOS UE SAN PEDRO DE CHARAPAQUI</v>
          </cell>
          <cell r="D3751" t="str">
            <v>DISTRITAL D-3</v>
          </cell>
          <cell r="E3751">
            <v>15</v>
          </cell>
          <cell r="F3751" t="str">
            <v>DISTRITAL</v>
          </cell>
          <cell r="G3751" t="str">
            <v>RI-08</v>
          </cell>
          <cell r="H3751">
            <v>160000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160000</v>
          </cell>
          <cell r="P3751">
            <v>0</v>
          </cell>
          <cell r="Q3751">
            <v>1</v>
          </cell>
          <cell r="R3751" t="str">
            <v>PROTECCION SOCIAL</v>
          </cell>
          <cell r="S3751">
            <v>1</v>
          </cell>
          <cell r="T3751" t="str">
            <v>SERVICIO DE EDUCACION</v>
          </cell>
          <cell r="U3751">
            <v>1</v>
          </cell>
          <cell r="V3751" t="str">
            <v>NUEVOS - 2008</v>
          </cell>
          <cell r="W3751">
            <v>4413</v>
          </cell>
        </row>
        <row r="3752">
          <cell r="B3752" t="str">
            <v>B05-18301-00000</v>
          </cell>
          <cell r="C3752" t="str">
            <v>CONSTRUCCION DE AMBIENTES PARA LABORATORIOS UE JESUS OBRERO</v>
          </cell>
          <cell r="D3752" t="str">
            <v>DISTRITAL D-3</v>
          </cell>
          <cell r="E3752">
            <v>15</v>
          </cell>
          <cell r="F3752" t="str">
            <v>DISTRITAL</v>
          </cell>
          <cell r="G3752" t="str">
            <v>RI-08</v>
          </cell>
          <cell r="H3752">
            <v>160000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160000</v>
          </cell>
          <cell r="P3752">
            <v>0</v>
          </cell>
          <cell r="Q3752">
            <v>1</v>
          </cell>
          <cell r="R3752" t="str">
            <v>PROTECCION SOCIAL</v>
          </cell>
          <cell r="S3752">
            <v>1</v>
          </cell>
          <cell r="T3752" t="str">
            <v>SERVICIO DE EDUCACION</v>
          </cell>
          <cell r="U3752">
            <v>1</v>
          </cell>
          <cell r="V3752" t="str">
            <v>NUEVOS - 2008</v>
          </cell>
          <cell r="W3752">
            <v>4414</v>
          </cell>
        </row>
        <row r="3753">
          <cell r="B3753" t="str">
            <v>B05-18304-00000</v>
          </cell>
          <cell r="C3753" t="str">
            <v>CONSTRUCCION DE AMBIENTES PARA LABORATORIOS UE MARCELO QUIROGA SANTA CRUZ</v>
          </cell>
          <cell r="D3753" t="str">
            <v>DISTRITAL D-3</v>
          </cell>
          <cell r="E3753">
            <v>15</v>
          </cell>
          <cell r="F3753" t="str">
            <v>DISTRITAL</v>
          </cell>
          <cell r="G3753" t="str">
            <v>RI-08</v>
          </cell>
          <cell r="H3753">
            <v>160000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160000</v>
          </cell>
          <cell r="P3753">
            <v>0</v>
          </cell>
          <cell r="Q3753">
            <v>1</v>
          </cell>
          <cell r="R3753" t="str">
            <v>PROTECCION SOCIAL</v>
          </cell>
          <cell r="S3753">
            <v>1</v>
          </cell>
          <cell r="T3753" t="str">
            <v>SERVICIO DE EDUCACION</v>
          </cell>
          <cell r="U3753">
            <v>1</v>
          </cell>
          <cell r="V3753" t="str">
            <v>NUEVOS - 2008</v>
          </cell>
          <cell r="W3753">
            <v>4415</v>
          </cell>
        </row>
        <row r="3754">
          <cell r="B3754" t="str">
            <v>B05-18303-00000</v>
          </cell>
          <cell r="C3754" t="str">
            <v>CONSTRUCCION DE AMBIENTES PARA LABORATORIOS UE LUIS ESPINAL CAMPS AEROPUERTO</v>
          </cell>
          <cell r="D3754" t="str">
            <v>DISTRITAL D-3</v>
          </cell>
          <cell r="E3754">
            <v>15</v>
          </cell>
          <cell r="F3754" t="str">
            <v>DISTRITAL</v>
          </cell>
          <cell r="G3754" t="str">
            <v>RI-08</v>
          </cell>
          <cell r="H3754">
            <v>160000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160000</v>
          </cell>
          <cell r="P3754">
            <v>0</v>
          </cell>
          <cell r="Q3754">
            <v>1</v>
          </cell>
          <cell r="R3754" t="str">
            <v>PROTECCION SOCIAL</v>
          </cell>
          <cell r="S3754">
            <v>1</v>
          </cell>
          <cell r="T3754" t="str">
            <v>SERVICIO DE EDUCACION</v>
          </cell>
          <cell r="U3754">
            <v>1</v>
          </cell>
          <cell r="V3754" t="str">
            <v>NUEVOS - 2008</v>
          </cell>
          <cell r="W3754">
            <v>4416</v>
          </cell>
        </row>
        <row r="3755">
          <cell r="B3755" t="str">
            <v>B05-18302-00000</v>
          </cell>
          <cell r="C3755" t="str">
            <v>CONSTRUCCION DE AMBIENTES PARA LABORATORIOS UE JUAN PABLO II</v>
          </cell>
          <cell r="D3755" t="str">
            <v>DISTRITAL D-3</v>
          </cell>
          <cell r="E3755">
            <v>15</v>
          </cell>
          <cell r="F3755" t="str">
            <v>DISTRITAL</v>
          </cell>
          <cell r="G3755" t="str">
            <v>RI-08</v>
          </cell>
          <cell r="H3755">
            <v>160000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160000</v>
          </cell>
          <cell r="P3755">
            <v>0</v>
          </cell>
          <cell r="Q3755">
            <v>1</v>
          </cell>
          <cell r="R3755" t="str">
            <v>PROTECCION SOCIAL</v>
          </cell>
          <cell r="S3755">
            <v>1</v>
          </cell>
          <cell r="T3755" t="str">
            <v>SERVICIO DE EDUCACION</v>
          </cell>
          <cell r="U3755">
            <v>1</v>
          </cell>
          <cell r="V3755" t="str">
            <v>NUEVOS - 2008</v>
          </cell>
          <cell r="W3755">
            <v>4417</v>
          </cell>
        </row>
        <row r="3756">
          <cell r="B3756" t="str">
            <v>B05-19363-00000</v>
          </cell>
          <cell r="C3756" t="str">
            <v>EQUIPAMIENTO UNIDADES EDUCATIVAS DISTRITO 3 (EQUIPOS AUDIOVISUALES)</v>
          </cell>
          <cell r="D3756" t="str">
            <v>DISTRITAL D-3</v>
          </cell>
          <cell r="E3756">
            <v>15</v>
          </cell>
          <cell r="F3756" t="str">
            <v>DISTRITAL</v>
          </cell>
          <cell r="G3756" t="str">
            <v>RI-08</v>
          </cell>
          <cell r="H3756">
            <v>250000</v>
          </cell>
          <cell r="I3756">
            <v>233105</v>
          </cell>
          <cell r="J3756">
            <v>0</v>
          </cell>
          <cell r="K3756">
            <v>16895</v>
          </cell>
          <cell r="L3756">
            <v>0</v>
          </cell>
          <cell r="M3756">
            <v>16895</v>
          </cell>
          <cell r="N3756">
            <v>0</v>
          </cell>
          <cell r="O3756">
            <v>0</v>
          </cell>
          <cell r="P3756">
            <v>0</v>
          </cell>
          <cell r="Q3756">
            <v>1</v>
          </cell>
          <cell r="R3756" t="str">
            <v>PROTECCION SOCIAL</v>
          </cell>
          <cell r="S3756">
            <v>1</v>
          </cell>
          <cell r="T3756" t="str">
            <v>SERVICIO DE EDUCACION</v>
          </cell>
          <cell r="U3756">
            <v>1</v>
          </cell>
          <cell r="V3756" t="str">
            <v>NUEVOS - 2008</v>
          </cell>
          <cell r="W3756">
            <v>4418</v>
          </cell>
        </row>
        <row r="3757">
          <cell r="B3757" t="str">
            <v>B05-18336-00000</v>
          </cell>
          <cell r="C3757" t="str">
            <v>CONSTRUCCION DE AULAS UE SAJAMA</v>
          </cell>
          <cell r="D3757" t="str">
            <v>DISTRITAL D-3</v>
          </cell>
          <cell r="E3757">
            <v>15</v>
          </cell>
          <cell r="F3757" t="str">
            <v>DISTRITAL</v>
          </cell>
          <cell r="G3757" t="str">
            <v>RI-08</v>
          </cell>
          <cell r="H3757">
            <v>130000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130000</v>
          </cell>
          <cell r="P3757">
            <v>0</v>
          </cell>
          <cell r="Q3757">
            <v>1</v>
          </cell>
          <cell r="R3757" t="str">
            <v>PROTECCION SOCIAL</v>
          </cell>
          <cell r="S3757">
            <v>1</v>
          </cell>
          <cell r="T3757" t="str">
            <v>SERVICIO DE EDUCACION</v>
          </cell>
          <cell r="U3757">
            <v>1</v>
          </cell>
          <cell r="V3757" t="str">
            <v>NUEVOS - 2008</v>
          </cell>
          <cell r="W3757">
            <v>4419</v>
          </cell>
        </row>
        <row r="3758">
          <cell r="B3758" t="str">
            <v>B05-19364-00000</v>
          </cell>
          <cell r="C3758" t="str">
            <v>EQUIPAMIENTO UNIDADES EDUCATIVAS DISTRITO 3 (MOBILIARIO)</v>
          </cell>
          <cell r="D3758" t="str">
            <v>DISTRITAL D-3</v>
          </cell>
          <cell r="E3758">
            <v>15</v>
          </cell>
          <cell r="F3758" t="str">
            <v>DISTRITAL</v>
          </cell>
          <cell r="G3758" t="str">
            <v>RI-08</v>
          </cell>
          <cell r="H3758">
            <v>800000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800000</v>
          </cell>
          <cell r="P3758">
            <v>0</v>
          </cell>
          <cell r="Q3758">
            <v>1</v>
          </cell>
          <cell r="R3758" t="str">
            <v>PROTECCION SOCIAL</v>
          </cell>
          <cell r="S3758">
            <v>1</v>
          </cell>
          <cell r="T3758" t="str">
            <v>SERVICIO DE EDUCACION</v>
          </cell>
          <cell r="U3758">
            <v>1</v>
          </cell>
          <cell r="V3758" t="str">
            <v>NUEVOS - 2008</v>
          </cell>
          <cell r="W3758">
            <v>4420</v>
          </cell>
        </row>
        <row r="3759">
          <cell r="B3759" t="str">
            <v>B05-18436-00000</v>
          </cell>
          <cell r="C3759" t="str">
            <v>CONSTRUCCION MURO PERIMETRAL UE ADELA YUNGUYO (CONCLUSION)</v>
          </cell>
          <cell r="D3759" t="str">
            <v>DISTRITAL D-3</v>
          </cell>
          <cell r="E3759">
            <v>15</v>
          </cell>
          <cell r="F3759" t="str">
            <v>DISTRITAL</v>
          </cell>
          <cell r="G3759" t="str">
            <v>RI-08</v>
          </cell>
          <cell r="H3759">
            <v>30000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30000</v>
          </cell>
          <cell r="P3759">
            <v>0</v>
          </cell>
          <cell r="Q3759">
            <v>1</v>
          </cell>
          <cell r="R3759" t="str">
            <v>PROTECCION SOCIAL</v>
          </cell>
          <cell r="S3759">
            <v>1</v>
          </cell>
          <cell r="T3759" t="str">
            <v>SERVICIO DE EDUCACION</v>
          </cell>
          <cell r="U3759">
            <v>1</v>
          </cell>
          <cell r="V3759" t="str">
            <v>NUEVOS - 2008</v>
          </cell>
          <cell r="W3759">
            <v>4421</v>
          </cell>
        </row>
        <row r="3760">
          <cell r="B3760" t="str">
            <v>B05-19449-00000</v>
          </cell>
          <cell r="C3760" t="str">
            <v>VACIADO DE PATIO UE LAS ROSAS</v>
          </cell>
          <cell r="D3760" t="str">
            <v>DISTRITAL D-3</v>
          </cell>
          <cell r="E3760">
            <v>15</v>
          </cell>
          <cell r="F3760" t="str">
            <v>DISTRITAL</v>
          </cell>
          <cell r="G3760" t="str">
            <v>RI-08</v>
          </cell>
          <cell r="H3760">
            <v>50000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50000</v>
          </cell>
          <cell r="P3760">
            <v>0</v>
          </cell>
          <cell r="Q3760">
            <v>1</v>
          </cell>
          <cell r="R3760" t="str">
            <v>PROTECCION SOCIAL</v>
          </cell>
          <cell r="S3760">
            <v>1</v>
          </cell>
          <cell r="T3760" t="str">
            <v>SERVICIO DE EDUCACION</v>
          </cell>
          <cell r="U3760">
            <v>1</v>
          </cell>
          <cell r="V3760" t="str">
            <v>NUEVOS - 2008</v>
          </cell>
          <cell r="W3760">
            <v>4422</v>
          </cell>
        </row>
        <row r="3761">
          <cell r="B3761" t="str">
            <v>B05-18330-00000</v>
          </cell>
          <cell r="C3761" t="str">
            <v>CONSTRUCCION DE AULAS UE NATIVIDAD</v>
          </cell>
          <cell r="D3761" t="str">
            <v>DISTRITAL D-3</v>
          </cell>
          <cell r="E3761">
            <v>15</v>
          </cell>
          <cell r="F3761" t="str">
            <v>DISTRITAL</v>
          </cell>
          <cell r="G3761" t="str">
            <v>RI-08</v>
          </cell>
          <cell r="H3761">
            <v>140000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140000</v>
          </cell>
          <cell r="P3761">
            <v>0</v>
          </cell>
          <cell r="Q3761">
            <v>1</v>
          </cell>
          <cell r="R3761" t="str">
            <v>PROTECCION SOCIAL</v>
          </cell>
          <cell r="S3761">
            <v>1</v>
          </cell>
          <cell r="T3761" t="str">
            <v>SERVICIO DE EDUCACION</v>
          </cell>
          <cell r="U3761">
            <v>1</v>
          </cell>
          <cell r="V3761" t="str">
            <v>NUEVOS - 2008</v>
          </cell>
          <cell r="W3761">
            <v>4423</v>
          </cell>
        </row>
        <row r="3762">
          <cell r="B3762" t="str">
            <v>B05-18394-00000</v>
          </cell>
          <cell r="C3762" t="str">
            <v>CONSTRUCCION DE TINGLADO UE 3 MAYO - FASE II</v>
          </cell>
          <cell r="D3762" t="str">
            <v>DISTRITAL D-3</v>
          </cell>
          <cell r="E3762">
            <v>15</v>
          </cell>
          <cell r="F3762" t="str">
            <v>DISTRITAL</v>
          </cell>
          <cell r="G3762" t="str">
            <v>RI-08</v>
          </cell>
          <cell r="H3762">
            <v>140000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140000</v>
          </cell>
          <cell r="P3762">
            <v>0</v>
          </cell>
          <cell r="Q3762">
            <v>1</v>
          </cell>
          <cell r="R3762" t="str">
            <v>PROTECCION SOCIAL</v>
          </cell>
          <cell r="S3762">
            <v>1</v>
          </cell>
          <cell r="T3762" t="str">
            <v>SERVICIO DE EDUCACION</v>
          </cell>
          <cell r="U3762">
            <v>1</v>
          </cell>
          <cell r="V3762" t="str">
            <v>NUEVOS - 2008</v>
          </cell>
          <cell r="W3762">
            <v>4424</v>
          </cell>
        </row>
        <row r="3763">
          <cell r="B3763" t="str">
            <v>B05-18348-00000</v>
          </cell>
          <cell r="C3763" t="str">
            <v>CONSTRUCCION DE BATERIA DE BAÑO UE MARTIN CARDENAS</v>
          </cell>
          <cell r="D3763" t="str">
            <v>DISTRITAL D-3</v>
          </cell>
          <cell r="E3763">
            <v>15</v>
          </cell>
          <cell r="F3763" t="str">
            <v>DISTRITAL</v>
          </cell>
          <cell r="G3763" t="str">
            <v>RI-08</v>
          </cell>
          <cell r="H3763">
            <v>120000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120000</v>
          </cell>
          <cell r="P3763">
            <v>0</v>
          </cell>
          <cell r="Q3763">
            <v>1</v>
          </cell>
          <cell r="R3763" t="str">
            <v>PROTECCION SOCIAL</v>
          </cell>
          <cell r="S3763">
            <v>1</v>
          </cell>
          <cell r="T3763" t="str">
            <v>SERVICIO DE EDUCACION</v>
          </cell>
          <cell r="U3763">
            <v>1</v>
          </cell>
          <cell r="V3763" t="str">
            <v>NUEVOS - 2008</v>
          </cell>
          <cell r="W3763">
            <v>4425</v>
          </cell>
        </row>
        <row r="3764">
          <cell r="B3764" t="str">
            <v>B05-18438-00000</v>
          </cell>
          <cell r="C3764" t="str">
            <v>CONSTRUCCION MURO PERIMETRAL UE LA PRIMERA (CONCLUSION)</v>
          </cell>
          <cell r="D3764" t="str">
            <v>DISTRITAL D-3</v>
          </cell>
          <cell r="E3764">
            <v>15</v>
          </cell>
          <cell r="F3764" t="str">
            <v>DISTRITAL</v>
          </cell>
          <cell r="G3764" t="str">
            <v>RI-08</v>
          </cell>
          <cell r="H3764">
            <v>60000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60000</v>
          </cell>
          <cell r="P3764">
            <v>0</v>
          </cell>
          <cell r="Q3764">
            <v>1</v>
          </cell>
          <cell r="R3764" t="str">
            <v>PROTECCION SOCIAL</v>
          </cell>
          <cell r="S3764">
            <v>1</v>
          </cell>
          <cell r="T3764" t="str">
            <v>SERVICIO DE EDUCACION</v>
          </cell>
          <cell r="U3764">
            <v>1</v>
          </cell>
          <cell r="V3764" t="str">
            <v>NUEVOS - 2008</v>
          </cell>
          <cell r="W3764">
            <v>4426</v>
          </cell>
        </row>
        <row r="3765">
          <cell r="B3765" t="str">
            <v>B05-18320-00000</v>
          </cell>
          <cell r="C3765" t="str">
            <v>CONSTRUCCION DE AULAS UE BOLIVIANO ALEMAN</v>
          </cell>
          <cell r="D3765" t="str">
            <v>DISTRITAL D-3</v>
          </cell>
          <cell r="E3765">
            <v>15</v>
          </cell>
          <cell r="F3765" t="str">
            <v>DISTRITAL</v>
          </cell>
          <cell r="G3765" t="str">
            <v>RI-08</v>
          </cell>
          <cell r="H3765">
            <v>140000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140000</v>
          </cell>
          <cell r="P3765">
            <v>0</v>
          </cell>
          <cell r="Q3765">
            <v>1</v>
          </cell>
          <cell r="R3765" t="str">
            <v>PROTECCION SOCIAL</v>
          </cell>
          <cell r="S3765">
            <v>1</v>
          </cell>
          <cell r="T3765" t="str">
            <v>SERVICIO DE EDUCACION</v>
          </cell>
          <cell r="U3765">
            <v>1</v>
          </cell>
          <cell r="V3765" t="str">
            <v>NUEVOS - 2008</v>
          </cell>
          <cell r="W3765">
            <v>4427</v>
          </cell>
        </row>
        <row r="3766">
          <cell r="B3766" t="str">
            <v>B05-18175-00000</v>
          </cell>
          <cell r="C3766" t="str">
            <v>CONSTRUCCION AMBIENTE ADMINISTRATIVO UE ACHIRI</v>
          </cell>
          <cell r="D3766" t="str">
            <v>DISTRITAL D-3</v>
          </cell>
          <cell r="E3766">
            <v>15</v>
          </cell>
          <cell r="F3766" t="str">
            <v>DISTRITAL</v>
          </cell>
          <cell r="G3766" t="str">
            <v>RI-08</v>
          </cell>
          <cell r="H3766">
            <v>70000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70000</v>
          </cell>
          <cell r="P3766">
            <v>0</v>
          </cell>
          <cell r="Q3766">
            <v>1</v>
          </cell>
          <cell r="R3766" t="str">
            <v>PROTECCION SOCIAL</v>
          </cell>
          <cell r="S3766">
            <v>1</v>
          </cell>
          <cell r="T3766" t="str">
            <v>SERVICIO DE EDUCACION</v>
          </cell>
          <cell r="U3766">
            <v>1</v>
          </cell>
          <cell r="V3766" t="str">
            <v>NUEVOS - 2008</v>
          </cell>
          <cell r="W3766">
            <v>4428</v>
          </cell>
        </row>
        <row r="3767">
          <cell r="B3767" t="str">
            <v/>
          </cell>
          <cell r="C3767" t="str">
            <v>MANTENIMIENTO DE UNIDADES EDUCATIVAS DISTRITO 3</v>
          </cell>
          <cell r="D3767" t="str">
            <v>DISTRITAL D-3</v>
          </cell>
          <cell r="E3767">
            <v>15</v>
          </cell>
          <cell r="F3767" t="str">
            <v>DISTRITAL</v>
          </cell>
          <cell r="G3767" t="str">
            <v>RI-08</v>
          </cell>
          <cell r="H3767">
            <v>600000</v>
          </cell>
          <cell r="I3767">
            <v>350000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250000</v>
          </cell>
          <cell r="P3767">
            <v>0</v>
          </cell>
          <cell r="Q3767">
            <v>1</v>
          </cell>
          <cell r="R3767" t="str">
            <v>PROTECCION SOCIAL</v>
          </cell>
          <cell r="S3767">
            <v>1</v>
          </cell>
          <cell r="T3767" t="str">
            <v>SERVICIO DE EDUCACION</v>
          </cell>
          <cell r="U3767">
            <v>1</v>
          </cell>
          <cell r="V3767" t="str">
            <v>NUEVOS - 2008</v>
          </cell>
          <cell r="W3767">
            <v>4429</v>
          </cell>
        </row>
        <row r="3768">
          <cell r="B3768" t="str">
            <v>B05-19354-00000</v>
          </cell>
          <cell r="C3768" t="str">
            <v>EQUIPAMIENTO UE PRIMAVERA (EQUIPO AUDIOVISUAL)</v>
          </cell>
          <cell r="D3768" t="str">
            <v>DISTRITAL D-3</v>
          </cell>
          <cell r="E3768">
            <v>15</v>
          </cell>
          <cell r="F3768" t="str">
            <v>DISTRITAL</v>
          </cell>
          <cell r="G3768" t="str">
            <v>RI-08</v>
          </cell>
          <cell r="H3768">
            <v>50000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50000</v>
          </cell>
          <cell r="P3768">
            <v>0</v>
          </cell>
          <cell r="Q3768">
            <v>1</v>
          </cell>
          <cell r="R3768" t="str">
            <v>PROTECCION SOCIAL</v>
          </cell>
          <cell r="S3768">
            <v>1</v>
          </cell>
          <cell r="T3768" t="str">
            <v>SERVICIO DE EDUCACION</v>
          </cell>
          <cell r="U3768">
            <v>1</v>
          </cell>
          <cell r="V3768" t="str">
            <v>NUEVOS - 2008</v>
          </cell>
          <cell r="W3768">
            <v>4430</v>
          </cell>
        </row>
        <row r="3769">
          <cell r="B3769" t="str">
            <v>B05-19336-00000</v>
          </cell>
          <cell r="C3769" t="str">
            <v>EQUIPAMIENTO UE ADELA ZAMUDIO (EQUIPO AUDIOVISUAL)</v>
          </cell>
          <cell r="D3769" t="str">
            <v>DISTRITAL D-3</v>
          </cell>
          <cell r="E3769">
            <v>15</v>
          </cell>
          <cell r="F3769" t="str">
            <v>DISTRITAL</v>
          </cell>
          <cell r="G3769" t="str">
            <v>RI-08</v>
          </cell>
          <cell r="H3769">
            <v>50000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50000</v>
          </cell>
          <cell r="P3769">
            <v>0</v>
          </cell>
          <cell r="Q3769">
            <v>1</v>
          </cell>
          <cell r="R3769" t="str">
            <v>PROTECCION SOCIAL</v>
          </cell>
          <cell r="S3769">
            <v>1</v>
          </cell>
          <cell r="T3769" t="str">
            <v>SERVICIO DE EDUCACION</v>
          </cell>
          <cell r="U3769">
            <v>1</v>
          </cell>
          <cell r="V3769" t="str">
            <v>NUEVOS - 2008</v>
          </cell>
          <cell r="W3769">
            <v>4431</v>
          </cell>
        </row>
        <row r="3770">
          <cell r="B3770" t="str">
            <v>B05-18339-00000</v>
          </cell>
          <cell r="C3770" t="str">
            <v>CONSTRUCCION DE AULAS UE SAN LUIS DE GONZAGA (CONCLUSION)</v>
          </cell>
          <cell r="D3770" t="str">
            <v>DISTRITAL D-3</v>
          </cell>
          <cell r="E3770">
            <v>15</v>
          </cell>
          <cell r="F3770" t="str">
            <v>DISTRITAL</v>
          </cell>
          <cell r="G3770" t="str">
            <v>RI-08</v>
          </cell>
          <cell r="H3770">
            <v>60000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60000</v>
          </cell>
          <cell r="P3770">
            <v>0</v>
          </cell>
          <cell r="Q3770">
            <v>1</v>
          </cell>
          <cell r="R3770" t="str">
            <v>PROTECCION SOCIAL</v>
          </cell>
          <cell r="S3770">
            <v>1</v>
          </cell>
          <cell r="T3770" t="str">
            <v>SERVICIO DE EDUCACION</v>
          </cell>
          <cell r="U3770">
            <v>1</v>
          </cell>
          <cell r="V3770" t="str">
            <v>NUEVOS - 2008</v>
          </cell>
          <cell r="W3770">
            <v>4432</v>
          </cell>
        </row>
        <row r="3771">
          <cell r="B3771" t="str">
            <v>B05-19335-00000</v>
          </cell>
          <cell r="C3771" t="str">
            <v>EQUIPAMIENTO UE ABEL ITURRALDE (MOBILIARIO)</v>
          </cell>
          <cell r="D3771" t="str">
            <v>DISTRITAL D-6</v>
          </cell>
          <cell r="E3771">
            <v>15</v>
          </cell>
          <cell r="F3771" t="str">
            <v>DISTRITAL</v>
          </cell>
          <cell r="G3771" t="str">
            <v>RI-08</v>
          </cell>
          <cell r="H3771">
            <v>50000</v>
          </cell>
          <cell r="I3771">
            <v>0</v>
          </cell>
          <cell r="J3771">
            <v>0</v>
          </cell>
          <cell r="K3771">
            <v>50000</v>
          </cell>
          <cell r="L3771">
            <v>0</v>
          </cell>
          <cell r="M3771">
            <v>50000</v>
          </cell>
          <cell r="N3771">
            <v>0</v>
          </cell>
          <cell r="O3771">
            <v>0</v>
          </cell>
          <cell r="P3771">
            <v>0</v>
          </cell>
          <cell r="Q3771">
            <v>1</v>
          </cell>
          <cell r="R3771" t="str">
            <v>PROTECCION SOCIAL</v>
          </cell>
          <cell r="S3771">
            <v>1</v>
          </cell>
          <cell r="T3771" t="str">
            <v>SERVICIO DE EDUCACION</v>
          </cell>
          <cell r="U3771">
            <v>1</v>
          </cell>
          <cell r="V3771" t="str">
            <v>NUEVOS - 2008</v>
          </cell>
          <cell r="W3771">
            <v>4433</v>
          </cell>
        </row>
        <row r="3772">
          <cell r="B3772" t="str">
            <v>B05-19356-00000</v>
          </cell>
          <cell r="C3772" t="str">
            <v>EQUIPAMIENTO UE SANTA MARIA DE LOS ANGELES (EQUIPOS DE COMPUTACION)</v>
          </cell>
          <cell r="D3772" t="str">
            <v>DISTRITAL D-6</v>
          </cell>
          <cell r="E3772">
            <v>15</v>
          </cell>
          <cell r="F3772" t="str">
            <v>DISTRITAL</v>
          </cell>
          <cell r="G3772" t="str">
            <v>RI-08</v>
          </cell>
          <cell r="H3772">
            <v>150000</v>
          </cell>
          <cell r="I3772">
            <v>0</v>
          </cell>
          <cell r="J3772">
            <v>0</v>
          </cell>
          <cell r="K3772">
            <v>150000</v>
          </cell>
          <cell r="L3772">
            <v>0</v>
          </cell>
          <cell r="M3772">
            <v>150000</v>
          </cell>
          <cell r="N3772">
            <v>0</v>
          </cell>
          <cell r="O3772">
            <v>0</v>
          </cell>
          <cell r="P3772">
            <v>0</v>
          </cell>
          <cell r="Q3772">
            <v>1</v>
          </cell>
          <cell r="R3772" t="str">
            <v>PROTECCION SOCIAL</v>
          </cell>
          <cell r="S3772">
            <v>1</v>
          </cell>
          <cell r="T3772" t="str">
            <v>SERVICIO DE EDUCACION</v>
          </cell>
          <cell r="U3772">
            <v>1</v>
          </cell>
          <cell r="V3772" t="str">
            <v>NUEVOS - 2008</v>
          </cell>
          <cell r="W3772">
            <v>4434</v>
          </cell>
        </row>
        <row r="3773">
          <cell r="B3773" t="str">
            <v>B05-18177-00000</v>
          </cell>
          <cell r="C3773" t="str">
            <v>CONSTRUCCION AMBIENTE ADMINISTRATIVO UE TEC. HUM. JOSE BALLIVIAN (PORTERIA)</v>
          </cell>
          <cell r="D3773" t="str">
            <v>DISTRITAL D-6</v>
          </cell>
          <cell r="E3773">
            <v>15</v>
          </cell>
          <cell r="F3773" t="str">
            <v>DISTRITAL</v>
          </cell>
          <cell r="G3773" t="str">
            <v>RI-08</v>
          </cell>
          <cell r="H3773">
            <v>50000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50000</v>
          </cell>
          <cell r="P3773">
            <v>0</v>
          </cell>
          <cell r="Q3773">
            <v>1</v>
          </cell>
          <cell r="R3773" t="str">
            <v>PROTECCION SOCIAL</v>
          </cell>
          <cell r="S3773">
            <v>1</v>
          </cell>
          <cell r="T3773" t="str">
            <v>SERVICIO DE EDUCACION</v>
          </cell>
          <cell r="U3773">
            <v>1</v>
          </cell>
          <cell r="V3773" t="str">
            <v>NUEVOS - 2008</v>
          </cell>
          <cell r="W3773">
            <v>4435</v>
          </cell>
        </row>
        <row r="3774">
          <cell r="B3774" t="str">
            <v>B05-19350-00000</v>
          </cell>
          <cell r="C3774" t="str">
            <v>EQUIPAMIENTO UE MCAL. JOSE BALLIVIAN (MOBILIARIO)</v>
          </cell>
          <cell r="D3774" t="str">
            <v>DISTRITAL D-6</v>
          </cell>
          <cell r="E3774">
            <v>15</v>
          </cell>
          <cell r="F3774" t="str">
            <v>DISTRITAL</v>
          </cell>
          <cell r="G3774" t="str">
            <v>RI-08</v>
          </cell>
          <cell r="H3774">
            <v>50000</v>
          </cell>
          <cell r="I3774">
            <v>0</v>
          </cell>
          <cell r="J3774">
            <v>0</v>
          </cell>
          <cell r="K3774">
            <v>50000</v>
          </cell>
          <cell r="L3774">
            <v>0</v>
          </cell>
          <cell r="M3774">
            <v>50000</v>
          </cell>
          <cell r="N3774">
            <v>0</v>
          </cell>
          <cell r="O3774">
            <v>0</v>
          </cell>
          <cell r="P3774">
            <v>0</v>
          </cell>
          <cell r="Q3774">
            <v>1</v>
          </cell>
          <cell r="R3774" t="str">
            <v>PROTECCION SOCIAL</v>
          </cell>
          <cell r="S3774">
            <v>1</v>
          </cell>
          <cell r="T3774" t="str">
            <v>SERVICIO DE EDUCACION</v>
          </cell>
          <cell r="U3774">
            <v>1</v>
          </cell>
          <cell r="V3774" t="str">
            <v>NUEVOS - 2008</v>
          </cell>
          <cell r="W3774">
            <v>4436</v>
          </cell>
        </row>
        <row r="3775">
          <cell r="B3775" t="str">
            <v>B05-19351-00000</v>
          </cell>
          <cell r="C3775" t="str">
            <v>EQUIPAMIENTO UE MCAL. LUIS ESPINAL CAMPS FE Y ALEGRIA (EQUIPOS)</v>
          </cell>
          <cell r="D3775" t="str">
            <v>DISTRITAL D-6</v>
          </cell>
          <cell r="E3775">
            <v>15</v>
          </cell>
          <cell r="F3775" t="str">
            <v>DISTRITAL</v>
          </cell>
          <cell r="G3775" t="str">
            <v>RI-08</v>
          </cell>
          <cell r="H3775">
            <v>150000</v>
          </cell>
          <cell r="I3775">
            <v>0</v>
          </cell>
          <cell r="J3775">
            <v>0</v>
          </cell>
          <cell r="K3775">
            <v>150000</v>
          </cell>
          <cell r="L3775">
            <v>0</v>
          </cell>
          <cell r="M3775">
            <v>150000</v>
          </cell>
          <cell r="N3775">
            <v>0</v>
          </cell>
          <cell r="O3775">
            <v>0</v>
          </cell>
          <cell r="P3775">
            <v>0</v>
          </cell>
          <cell r="Q3775">
            <v>1</v>
          </cell>
          <cell r="R3775" t="str">
            <v>PROTECCION SOCIAL</v>
          </cell>
          <cell r="S3775">
            <v>1</v>
          </cell>
          <cell r="T3775" t="str">
            <v>SERVICIO DE EDUCACION</v>
          </cell>
          <cell r="U3775">
            <v>1</v>
          </cell>
          <cell r="V3775" t="str">
            <v>NUEVOS - 2008</v>
          </cell>
          <cell r="W3775">
            <v>4437</v>
          </cell>
        </row>
        <row r="3776">
          <cell r="B3776" t="str">
            <v>B05-18176-00000</v>
          </cell>
          <cell r="C3776" t="str">
            <v>CONSTRUCCION AMBIENTE ADMINISTRATIVO UE SAN MARCOS FE Y ALEGRIA (PORTERIA)</v>
          </cell>
          <cell r="D3776" t="str">
            <v>DISTRITAL D-6</v>
          </cell>
          <cell r="E3776">
            <v>15</v>
          </cell>
          <cell r="F3776" t="str">
            <v>DISTRITAL</v>
          </cell>
          <cell r="G3776" t="str">
            <v>RI-08</v>
          </cell>
          <cell r="H3776">
            <v>50000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50000</v>
          </cell>
          <cell r="P3776">
            <v>0</v>
          </cell>
          <cell r="Q3776">
            <v>1</v>
          </cell>
          <cell r="R3776" t="str">
            <v>PROTECCION SOCIAL</v>
          </cell>
          <cell r="S3776">
            <v>1</v>
          </cell>
          <cell r="T3776" t="str">
            <v>SERVICIO DE EDUCACION</v>
          </cell>
          <cell r="U3776">
            <v>1</v>
          </cell>
          <cell r="V3776" t="str">
            <v>NUEVOS - 2008</v>
          </cell>
          <cell r="W3776">
            <v>4438</v>
          </cell>
        </row>
        <row r="3777">
          <cell r="B3777" t="str">
            <v>B05-19448-00000</v>
          </cell>
          <cell r="C3777" t="str">
            <v>VACIADO DE CANCHA UE GRAN BRETAÑA (COMPLEMENTACION)</v>
          </cell>
          <cell r="D3777" t="str">
            <v>DISTRITAL D-6</v>
          </cell>
          <cell r="E3777">
            <v>15</v>
          </cell>
          <cell r="F3777" t="str">
            <v>DISTRITAL</v>
          </cell>
          <cell r="G3777" t="str">
            <v>RI-08</v>
          </cell>
          <cell r="H3777">
            <v>20000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20000</v>
          </cell>
          <cell r="P3777">
            <v>0</v>
          </cell>
          <cell r="Q3777">
            <v>1</v>
          </cell>
          <cell r="R3777" t="str">
            <v>PROTECCION SOCIAL</v>
          </cell>
          <cell r="S3777">
            <v>1</v>
          </cell>
          <cell r="T3777" t="str">
            <v>SERVICIO DE EDUCACION</v>
          </cell>
          <cell r="U3777">
            <v>1</v>
          </cell>
          <cell r="V3777" t="str">
            <v>NUEVOS - 2008</v>
          </cell>
          <cell r="W3777">
            <v>4439</v>
          </cell>
        </row>
        <row r="3778">
          <cell r="B3778" t="str">
            <v>B05-19349-00000</v>
          </cell>
          <cell r="C3778" t="str">
            <v>EQUIPAMIENTO UE LOS ANDES (EQUIPOS DE COMPUTACION)</v>
          </cell>
          <cell r="D3778" t="str">
            <v>DISTRITAL D-6</v>
          </cell>
          <cell r="E3778">
            <v>15</v>
          </cell>
          <cell r="F3778" t="str">
            <v>DISTRITAL</v>
          </cell>
          <cell r="G3778" t="str">
            <v>RI-08</v>
          </cell>
          <cell r="H3778">
            <v>150000</v>
          </cell>
          <cell r="I3778">
            <v>0</v>
          </cell>
          <cell r="J3778">
            <v>0</v>
          </cell>
          <cell r="K3778">
            <v>55000</v>
          </cell>
          <cell r="L3778">
            <v>0</v>
          </cell>
          <cell r="M3778">
            <v>55000</v>
          </cell>
          <cell r="N3778">
            <v>0</v>
          </cell>
          <cell r="O3778">
            <v>95000</v>
          </cell>
          <cell r="P3778">
            <v>0</v>
          </cell>
          <cell r="Q3778">
            <v>1</v>
          </cell>
          <cell r="R3778" t="str">
            <v>PROTECCION SOCIAL</v>
          </cell>
          <cell r="S3778">
            <v>1</v>
          </cell>
          <cell r="T3778" t="str">
            <v>SERVICIO DE EDUCACION</v>
          </cell>
          <cell r="U3778">
            <v>1</v>
          </cell>
          <cell r="V3778" t="str">
            <v>NUEVOS - 2008</v>
          </cell>
          <cell r="W3778">
            <v>4440</v>
          </cell>
        </row>
        <row r="3779">
          <cell r="B3779" t="str">
            <v>B05-19346-00000</v>
          </cell>
          <cell r="C3779" t="str">
            <v>EQUIPAMIENTO UE JUAN JOSE TORREZ GONZALES (EQUIPOS DE COMPUTACION)</v>
          </cell>
          <cell r="D3779" t="str">
            <v>DISTRITAL D-6</v>
          </cell>
          <cell r="E3779">
            <v>15</v>
          </cell>
          <cell r="F3779" t="str">
            <v>DISTRITAL</v>
          </cell>
          <cell r="G3779" t="str">
            <v>RI-08</v>
          </cell>
          <cell r="H3779">
            <v>20000</v>
          </cell>
          <cell r="I3779">
            <v>0</v>
          </cell>
          <cell r="J3779">
            <v>0</v>
          </cell>
          <cell r="K3779">
            <v>20000</v>
          </cell>
          <cell r="L3779">
            <v>0</v>
          </cell>
          <cell r="M3779">
            <v>20000</v>
          </cell>
          <cell r="N3779">
            <v>0</v>
          </cell>
          <cell r="O3779">
            <v>0</v>
          </cell>
          <cell r="P3779">
            <v>0</v>
          </cell>
          <cell r="Q3779">
            <v>1</v>
          </cell>
          <cell r="R3779" t="str">
            <v>PROTECCION SOCIAL</v>
          </cell>
          <cell r="S3779">
            <v>1</v>
          </cell>
          <cell r="T3779" t="str">
            <v>SERVICIO DE EDUCACION</v>
          </cell>
          <cell r="U3779">
            <v>1</v>
          </cell>
          <cell r="V3779" t="str">
            <v>NUEVOS - 2008</v>
          </cell>
          <cell r="W3779">
            <v>4441</v>
          </cell>
        </row>
        <row r="3780">
          <cell r="B3780" t="str">
            <v>B05-19355-00000</v>
          </cell>
          <cell r="C3780" t="str">
            <v>EQUIPAMIENTO UE SAN JOSE (EQUIPOS DE COMPUTACION)</v>
          </cell>
          <cell r="D3780" t="str">
            <v>DISTRITAL D-6</v>
          </cell>
          <cell r="E3780">
            <v>15</v>
          </cell>
          <cell r="F3780" t="str">
            <v>DISTRITAL</v>
          </cell>
          <cell r="G3780" t="str">
            <v>RI-08</v>
          </cell>
          <cell r="H3780">
            <v>33000</v>
          </cell>
          <cell r="I3780">
            <v>0</v>
          </cell>
          <cell r="J3780">
            <v>0</v>
          </cell>
          <cell r="K3780">
            <v>33000</v>
          </cell>
          <cell r="L3780">
            <v>0</v>
          </cell>
          <cell r="M3780">
            <v>33000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 t="str">
            <v>PROTECCION SOCIAL</v>
          </cell>
          <cell r="S3780">
            <v>1</v>
          </cell>
          <cell r="T3780" t="str">
            <v>SERVICIO DE EDUCACION</v>
          </cell>
          <cell r="U3780">
            <v>1</v>
          </cell>
          <cell r="V3780" t="str">
            <v>NUEVOS - 2008</v>
          </cell>
          <cell r="W3780">
            <v>4442</v>
          </cell>
        </row>
        <row r="3781">
          <cell r="B3781" t="str">
            <v>B05-19337-00000</v>
          </cell>
          <cell r="C3781" t="str">
            <v>EQUIPAMIENTO UE ADRIAN CASTILLO (MOBILIARIO)</v>
          </cell>
          <cell r="D3781" t="str">
            <v>DISTRITAL D-6</v>
          </cell>
          <cell r="E3781">
            <v>15</v>
          </cell>
          <cell r="F3781" t="str">
            <v>DISTRITAL</v>
          </cell>
          <cell r="G3781" t="str">
            <v>RI-08</v>
          </cell>
          <cell r="H3781">
            <v>22000</v>
          </cell>
          <cell r="I3781">
            <v>0</v>
          </cell>
          <cell r="J3781">
            <v>0</v>
          </cell>
          <cell r="K3781">
            <v>22000</v>
          </cell>
          <cell r="L3781">
            <v>0</v>
          </cell>
          <cell r="M3781">
            <v>22000</v>
          </cell>
          <cell r="N3781">
            <v>0</v>
          </cell>
          <cell r="O3781">
            <v>0</v>
          </cell>
          <cell r="P3781">
            <v>0</v>
          </cell>
          <cell r="Q3781">
            <v>1</v>
          </cell>
          <cell r="R3781" t="str">
            <v>PROTECCION SOCIAL</v>
          </cell>
          <cell r="S3781">
            <v>1</v>
          </cell>
          <cell r="T3781" t="str">
            <v>SERVICIO DE EDUCACION</v>
          </cell>
          <cell r="U3781">
            <v>1</v>
          </cell>
          <cell r="V3781" t="str">
            <v>NUEVOS - 2008</v>
          </cell>
          <cell r="W3781">
            <v>4443</v>
          </cell>
        </row>
        <row r="3782">
          <cell r="B3782" t="str">
            <v>B05-18317-00000</v>
          </cell>
          <cell r="C3782" t="str">
            <v>CONSTRUCCION DE AULAS UE ARCOS IRIS</v>
          </cell>
          <cell r="D3782" t="str">
            <v>DISTRITAL D-7</v>
          </cell>
          <cell r="E3782">
            <v>15</v>
          </cell>
          <cell r="F3782" t="str">
            <v>DISTRITAL</v>
          </cell>
          <cell r="G3782" t="str">
            <v>RI-08</v>
          </cell>
          <cell r="H3782">
            <v>140000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140000</v>
          </cell>
          <cell r="P3782">
            <v>0</v>
          </cell>
          <cell r="Q3782">
            <v>1</v>
          </cell>
          <cell r="R3782" t="str">
            <v>PROTECCION SOCIAL</v>
          </cell>
          <cell r="S3782">
            <v>1</v>
          </cell>
          <cell r="T3782" t="str">
            <v>SERVICIO DE EDUCACION</v>
          </cell>
          <cell r="U3782">
            <v>1</v>
          </cell>
          <cell r="V3782" t="str">
            <v>NUEVOS - 2008</v>
          </cell>
          <cell r="W3782">
            <v>4444</v>
          </cell>
        </row>
        <row r="3783">
          <cell r="B3783" t="str">
            <v>B05-18327-00000</v>
          </cell>
          <cell r="C3783" t="str">
            <v>CONSTRUCCION DE AULAS UE GUALBERTO VILLARROEL</v>
          </cell>
          <cell r="D3783" t="str">
            <v>DISTRITAL D-7</v>
          </cell>
          <cell r="E3783">
            <v>15</v>
          </cell>
          <cell r="F3783" t="str">
            <v>DISTRITAL</v>
          </cell>
          <cell r="G3783" t="str">
            <v>RI-08</v>
          </cell>
          <cell r="H3783">
            <v>140000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140000</v>
          </cell>
          <cell r="P3783">
            <v>0</v>
          </cell>
          <cell r="Q3783">
            <v>1</v>
          </cell>
          <cell r="R3783" t="str">
            <v>PROTECCION SOCIAL</v>
          </cell>
          <cell r="S3783">
            <v>1</v>
          </cell>
          <cell r="T3783" t="str">
            <v>SERVICIO DE EDUCACION</v>
          </cell>
          <cell r="U3783">
            <v>1</v>
          </cell>
          <cell r="V3783" t="str">
            <v>NUEVOS - 2008</v>
          </cell>
          <cell r="W3783">
            <v>4445</v>
          </cell>
        </row>
        <row r="3784">
          <cell r="B3784" t="str">
            <v>B05-18342-00000</v>
          </cell>
          <cell r="C3784" t="str">
            <v>CONSTRUCCION DE AULAS UE SIMON BOLIVAR</v>
          </cell>
          <cell r="D3784" t="str">
            <v>DISTRITAL D-7</v>
          </cell>
          <cell r="E3784">
            <v>15</v>
          </cell>
          <cell r="F3784" t="str">
            <v>DISTRITAL</v>
          </cell>
          <cell r="G3784" t="str">
            <v>RI-08</v>
          </cell>
          <cell r="H3784">
            <v>140000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140000</v>
          </cell>
          <cell r="P3784">
            <v>0</v>
          </cell>
          <cell r="Q3784">
            <v>1</v>
          </cell>
          <cell r="R3784" t="str">
            <v>PROTECCION SOCIAL</v>
          </cell>
          <cell r="S3784">
            <v>1</v>
          </cell>
          <cell r="T3784" t="str">
            <v>SERVICIO DE EDUCACION</v>
          </cell>
          <cell r="U3784">
            <v>1</v>
          </cell>
          <cell r="V3784" t="str">
            <v>NUEVOS - 2008</v>
          </cell>
          <cell r="W3784">
            <v>4446</v>
          </cell>
        </row>
        <row r="3785">
          <cell r="B3785" t="str">
            <v>B05-18312-00000</v>
          </cell>
          <cell r="C3785" t="str">
            <v>CONSTRUCCION DE AULAS UE 21 DE SEPTIEMBRE</v>
          </cell>
          <cell r="D3785" t="str">
            <v>DISTRITAL D-7</v>
          </cell>
          <cell r="E3785">
            <v>15</v>
          </cell>
          <cell r="F3785" t="str">
            <v>DISTRITAL</v>
          </cell>
          <cell r="G3785" t="str">
            <v>RI-08</v>
          </cell>
          <cell r="H3785">
            <v>140000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140000</v>
          </cell>
          <cell r="P3785">
            <v>0</v>
          </cell>
          <cell r="Q3785">
            <v>1</v>
          </cell>
          <cell r="R3785" t="str">
            <v>PROTECCION SOCIAL</v>
          </cell>
          <cell r="S3785">
            <v>1</v>
          </cell>
          <cell r="T3785" t="str">
            <v>SERVICIO DE EDUCACION</v>
          </cell>
          <cell r="U3785">
            <v>1</v>
          </cell>
          <cell r="V3785" t="str">
            <v>NUEVOS - 2008</v>
          </cell>
          <cell r="W3785">
            <v>4447</v>
          </cell>
        </row>
        <row r="3786">
          <cell r="B3786" t="str">
            <v>B05-18334-00000</v>
          </cell>
          <cell r="C3786" t="str">
            <v>CONSTRUCCION DE AULAS UE REPUBLICA DE SUIZA</v>
          </cell>
          <cell r="D3786" t="str">
            <v>DISTRITAL D-7</v>
          </cell>
          <cell r="E3786">
            <v>15</v>
          </cell>
          <cell r="F3786" t="str">
            <v>DISTRITAL</v>
          </cell>
          <cell r="G3786" t="str">
            <v>RI-08</v>
          </cell>
          <cell r="H3786">
            <v>140000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140000</v>
          </cell>
          <cell r="P3786">
            <v>0</v>
          </cell>
          <cell r="Q3786">
            <v>1</v>
          </cell>
          <cell r="R3786" t="str">
            <v>PROTECCION SOCIAL</v>
          </cell>
          <cell r="S3786">
            <v>1</v>
          </cell>
          <cell r="T3786" t="str">
            <v>SERVICIO DE EDUCACION</v>
          </cell>
          <cell r="U3786">
            <v>1</v>
          </cell>
          <cell r="V3786" t="str">
            <v>NUEVOS - 2008</v>
          </cell>
          <cell r="W3786">
            <v>4448</v>
          </cell>
        </row>
        <row r="3787">
          <cell r="B3787" t="str">
            <v>B05-18325-00000</v>
          </cell>
          <cell r="C3787" t="str">
            <v>CONSTRUCCION DE AULAS UE EL CARMEN</v>
          </cell>
          <cell r="D3787" t="str">
            <v>DISTRITAL D-7</v>
          </cell>
          <cell r="E3787">
            <v>15</v>
          </cell>
          <cell r="F3787" t="str">
            <v>DISTRITAL</v>
          </cell>
          <cell r="G3787" t="str">
            <v>RI-08</v>
          </cell>
          <cell r="H3787">
            <v>140000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140000</v>
          </cell>
          <cell r="P3787">
            <v>0</v>
          </cell>
          <cell r="Q3787">
            <v>1</v>
          </cell>
          <cell r="R3787" t="str">
            <v>PROTECCION SOCIAL</v>
          </cell>
          <cell r="S3787">
            <v>1</v>
          </cell>
          <cell r="T3787" t="str">
            <v>SERVICIO DE EDUCACION</v>
          </cell>
          <cell r="U3787">
            <v>1</v>
          </cell>
          <cell r="V3787" t="str">
            <v>NUEVOS - 2008</v>
          </cell>
          <cell r="W3787">
            <v>4449</v>
          </cell>
        </row>
        <row r="3788">
          <cell r="B3788" t="str">
            <v>B05-18314-00000</v>
          </cell>
          <cell r="C3788" t="str">
            <v>CONSTRUCCION DE AULAS UE 3 DE MARZO</v>
          </cell>
          <cell r="D3788" t="str">
            <v>DISTRITAL D-7</v>
          </cell>
          <cell r="E3788">
            <v>15</v>
          </cell>
          <cell r="F3788" t="str">
            <v>DISTRITAL</v>
          </cell>
          <cell r="G3788" t="str">
            <v>RI-08</v>
          </cell>
          <cell r="H3788">
            <v>140000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140000</v>
          </cell>
          <cell r="P3788">
            <v>0</v>
          </cell>
          <cell r="Q3788">
            <v>1</v>
          </cell>
          <cell r="R3788" t="str">
            <v>PROTECCION SOCIAL</v>
          </cell>
          <cell r="S3788">
            <v>1</v>
          </cell>
          <cell r="T3788" t="str">
            <v>SERVICIO DE EDUCACION</v>
          </cell>
          <cell r="U3788">
            <v>1</v>
          </cell>
          <cell r="V3788" t="str">
            <v>NUEVOS - 2008</v>
          </cell>
          <cell r="W3788">
            <v>4450</v>
          </cell>
        </row>
        <row r="3789">
          <cell r="B3789" t="str">
            <v>B05-19431-00000</v>
          </cell>
          <cell r="C3789" t="str">
            <v>REFACCION DE UNIDADES EDUCATIVAS DISTRITO 7</v>
          </cell>
          <cell r="D3789" t="str">
            <v>DISTRITAL D-7</v>
          </cell>
          <cell r="E3789">
            <v>15</v>
          </cell>
          <cell r="F3789" t="str">
            <v>DISTRITAL</v>
          </cell>
          <cell r="G3789" t="str">
            <v>RI-08</v>
          </cell>
          <cell r="H3789">
            <v>100000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100000</v>
          </cell>
          <cell r="P3789">
            <v>0</v>
          </cell>
          <cell r="Q3789">
            <v>1</v>
          </cell>
          <cell r="R3789" t="str">
            <v>PROTECCION SOCIAL</v>
          </cell>
          <cell r="S3789">
            <v>1</v>
          </cell>
          <cell r="T3789" t="str">
            <v>SERVICIO DE EDUCACION</v>
          </cell>
          <cell r="U3789">
            <v>1</v>
          </cell>
          <cell r="V3789" t="str">
            <v>NUEVOS - 2008</v>
          </cell>
          <cell r="W3789">
            <v>4451</v>
          </cell>
        </row>
        <row r="3790">
          <cell r="B3790" t="str">
            <v>B05-18337-00000</v>
          </cell>
          <cell r="C3790" t="str">
            <v>CONSTRUCCION DE AULAS UE SAN AGUSTIN</v>
          </cell>
          <cell r="D3790" t="str">
            <v>DISTRITAL D-8</v>
          </cell>
          <cell r="E3790">
            <v>15</v>
          </cell>
          <cell r="F3790" t="str">
            <v>DISTRITAL</v>
          </cell>
          <cell r="G3790" t="str">
            <v>RI-08</v>
          </cell>
          <cell r="H3790">
            <v>500000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500000</v>
          </cell>
          <cell r="P3790">
            <v>0</v>
          </cell>
          <cell r="Q3790">
            <v>1</v>
          </cell>
          <cell r="R3790" t="str">
            <v>PROTECCION SOCIAL</v>
          </cell>
          <cell r="S3790">
            <v>1</v>
          </cell>
          <cell r="T3790" t="str">
            <v>SERVICIO DE EDUCACION</v>
          </cell>
          <cell r="U3790">
            <v>1</v>
          </cell>
          <cell r="V3790" t="str">
            <v>NUEVOS - 2008</v>
          </cell>
          <cell r="W3790">
            <v>4452</v>
          </cell>
        </row>
        <row r="3791">
          <cell r="B3791" t="str">
            <v>B05-18313-00000</v>
          </cell>
          <cell r="C3791" t="str">
            <v>CONSTRUCCION DE AULAS UE 24 DE JULIO</v>
          </cell>
          <cell r="D3791" t="str">
            <v>DISTRITAL D-8</v>
          </cell>
          <cell r="E3791">
            <v>15</v>
          </cell>
          <cell r="F3791" t="str">
            <v>DISTRITAL</v>
          </cell>
          <cell r="G3791" t="str">
            <v>RI-08</v>
          </cell>
          <cell r="H3791">
            <v>150000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150000</v>
          </cell>
          <cell r="P3791">
            <v>0</v>
          </cell>
          <cell r="Q3791">
            <v>1</v>
          </cell>
          <cell r="R3791" t="str">
            <v>PROTECCION SOCIAL</v>
          </cell>
          <cell r="S3791">
            <v>1</v>
          </cell>
          <cell r="T3791" t="str">
            <v>SERVICIO DE EDUCACION</v>
          </cell>
          <cell r="U3791">
            <v>1</v>
          </cell>
          <cell r="V3791" t="str">
            <v>NUEVOS - 2008</v>
          </cell>
          <cell r="W3791">
            <v>4453</v>
          </cell>
        </row>
        <row r="3792">
          <cell r="B3792" t="str">
            <v>B05-18328-00000</v>
          </cell>
          <cell r="C3792" t="str">
            <v>CONSTRUCCION DE AULAS UE ILLIMANI 26 DE ABRIL</v>
          </cell>
          <cell r="D3792" t="str">
            <v>DISTRITAL D-8</v>
          </cell>
          <cell r="E3792">
            <v>15</v>
          </cell>
          <cell r="F3792" t="str">
            <v>DISTRITAL</v>
          </cell>
          <cell r="G3792" t="str">
            <v>RI-08</v>
          </cell>
          <cell r="H3792">
            <v>210000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210000</v>
          </cell>
          <cell r="P3792">
            <v>0</v>
          </cell>
          <cell r="Q3792">
            <v>1</v>
          </cell>
          <cell r="R3792" t="str">
            <v>PROTECCION SOCIAL</v>
          </cell>
          <cell r="S3792">
            <v>1</v>
          </cell>
          <cell r="T3792" t="str">
            <v>SERVICIO DE EDUCACION</v>
          </cell>
          <cell r="U3792">
            <v>1</v>
          </cell>
          <cell r="V3792" t="str">
            <v>NUEVOS - 2008</v>
          </cell>
          <cell r="W3792">
            <v>4454</v>
          </cell>
        </row>
        <row r="3793">
          <cell r="B3793" t="str">
            <v>B05-18321-00000</v>
          </cell>
          <cell r="C3793" t="str">
            <v>CONSTRUCCION DE AULAS UE BOLIVIANO ALEMAN</v>
          </cell>
          <cell r="D3793" t="str">
            <v>DISTRITAL D-8</v>
          </cell>
          <cell r="E3793">
            <v>15</v>
          </cell>
          <cell r="F3793" t="str">
            <v>DISTRITAL</v>
          </cell>
          <cell r="G3793" t="str">
            <v>RI-08</v>
          </cell>
          <cell r="H3793">
            <v>210000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210000</v>
          </cell>
          <cell r="P3793">
            <v>0</v>
          </cell>
          <cell r="Q3793">
            <v>1</v>
          </cell>
          <cell r="R3793" t="str">
            <v>PROTECCION SOCIAL</v>
          </cell>
          <cell r="S3793">
            <v>1</v>
          </cell>
          <cell r="T3793" t="str">
            <v>SERVICIO DE EDUCACION</v>
          </cell>
          <cell r="U3793">
            <v>1</v>
          </cell>
          <cell r="V3793" t="str">
            <v>NUEVOS - 2008</v>
          </cell>
          <cell r="W3793">
            <v>4455</v>
          </cell>
        </row>
        <row r="3794">
          <cell r="B3794" t="str">
            <v>B05-18286-00000</v>
          </cell>
          <cell r="C3794" t="str">
            <v>CONSTRUCCION DE AMBIENTE DE COCINA UE ABELINO SIÑANI</v>
          </cell>
          <cell r="D3794" t="str">
            <v>DISTRITAL D-8</v>
          </cell>
          <cell r="E3794">
            <v>15</v>
          </cell>
          <cell r="F3794" t="str">
            <v>DISTRITAL</v>
          </cell>
          <cell r="G3794" t="str">
            <v>RI-08</v>
          </cell>
          <cell r="H3794">
            <v>40000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40000</v>
          </cell>
          <cell r="P3794">
            <v>0</v>
          </cell>
          <cell r="Q3794">
            <v>1</v>
          </cell>
          <cell r="R3794" t="str">
            <v>PROTECCION SOCIAL</v>
          </cell>
          <cell r="S3794">
            <v>1</v>
          </cell>
          <cell r="T3794" t="str">
            <v>SERVICIO DE EDUCACION</v>
          </cell>
          <cell r="U3794">
            <v>1</v>
          </cell>
          <cell r="V3794" t="str">
            <v>NUEVOS - 2008</v>
          </cell>
          <cell r="W3794">
            <v>4456</v>
          </cell>
        </row>
        <row r="3795">
          <cell r="B3795" t="str">
            <v>B05-18323-00000</v>
          </cell>
          <cell r="C3795" t="str">
            <v>CONSTRUCCION DE AULAS UE CRISTAL I</v>
          </cell>
          <cell r="D3795" t="str">
            <v>DISTRITAL D-8</v>
          </cell>
          <cell r="E3795">
            <v>15</v>
          </cell>
          <cell r="F3795" t="str">
            <v>DISTRITAL</v>
          </cell>
          <cell r="G3795" t="str">
            <v>RI-08</v>
          </cell>
          <cell r="H3795">
            <v>140000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140000</v>
          </cell>
          <cell r="P3795">
            <v>0</v>
          </cell>
          <cell r="Q3795">
            <v>1</v>
          </cell>
          <cell r="R3795" t="str">
            <v>PROTECCION SOCIAL</v>
          </cell>
          <cell r="S3795">
            <v>1</v>
          </cell>
          <cell r="T3795" t="str">
            <v>SERVICIO DE EDUCACION</v>
          </cell>
          <cell r="U3795">
            <v>1</v>
          </cell>
          <cell r="V3795" t="str">
            <v>NUEVOS - 2008</v>
          </cell>
          <cell r="W3795">
            <v>4457</v>
          </cell>
        </row>
        <row r="3796">
          <cell r="B3796" t="str">
            <v>B05-18315-00000</v>
          </cell>
          <cell r="C3796" t="str">
            <v>ENMALLADO AV. PANORAMICA D-1</v>
          </cell>
          <cell r="D3796" t="str">
            <v>DISTRITAL D-1</v>
          </cell>
          <cell r="E3796">
            <v>15</v>
          </cell>
          <cell r="F3796" t="str">
            <v>DISTRITAL</v>
          </cell>
          <cell r="G3796" t="str">
            <v>RI-08</v>
          </cell>
          <cell r="H3796">
            <v>500000</v>
          </cell>
          <cell r="I3796">
            <v>500000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2</v>
          </cell>
          <cell r="R3796" t="str">
            <v>OBRAS Y MEDIO AMBIENTE</v>
          </cell>
          <cell r="S3796">
            <v>12</v>
          </cell>
          <cell r="T3796" t="str">
            <v>INFRAESTRUCTURA URBANA Y RURAL</v>
          </cell>
          <cell r="U3796">
            <v>1</v>
          </cell>
          <cell r="V3796" t="str">
            <v>NUEVOS - 2008</v>
          </cell>
          <cell r="W3796">
            <v>4458</v>
          </cell>
        </row>
        <row r="3797">
          <cell r="B3797" t="str">
            <v>B05-18318-00000</v>
          </cell>
          <cell r="C3797" t="str">
            <v>CONSTRUCCION DE AULAS UE ATIPIRIS</v>
          </cell>
          <cell r="D3797" t="str">
            <v>DISTRITAL D-8</v>
          </cell>
          <cell r="E3797">
            <v>15</v>
          </cell>
          <cell r="F3797" t="str">
            <v>DISTRITAL</v>
          </cell>
          <cell r="G3797" t="str">
            <v>RI-08</v>
          </cell>
          <cell r="H3797">
            <v>500000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500000</v>
          </cell>
          <cell r="P3797">
            <v>0</v>
          </cell>
          <cell r="Q3797">
            <v>1</v>
          </cell>
          <cell r="R3797" t="str">
            <v>PROTECCION SOCIAL</v>
          </cell>
          <cell r="S3797">
            <v>1</v>
          </cell>
          <cell r="T3797" t="str">
            <v>SERVICIO DE EDUCACION</v>
          </cell>
          <cell r="U3797">
            <v>1</v>
          </cell>
          <cell r="V3797" t="str">
            <v>NUEVOS - 2008</v>
          </cell>
          <cell r="W3797">
            <v>4459</v>
          </cell>
        </row>
        <row r="3798">
          <cell r="B3798" t="str">
            <v>B05-19360-00000</v>
          </cell>
          <cell r="C3798" t="str">
            <v>EQUIPAMIENTO UNIDADES EDUCATIVAS D-8 (MOBILIARIO)</v>
          </cell>
          <cell r="D3798" t="str">
            <v>DISTRITAL D-8</v>
          </cell>
          <cell r="E3798">
            <v>15</v>
          </cell>
          <cell r="F3798" t="str">
            <v>DISTRITAL</v>
          </cell>
          <cell r="G3798" t="str">
            <v>RI-08</v>
          </cell>
          <cell r="H3798">
            <v>300000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300000</v>
          </cell>
          <cell r="P3798">
            <v>0</v>
          </cell>
          <cell r="Q3798">
            <v>1</v>
          </cell>
          <cell r="R3798" t="str">
            <v>PROTECCION SOCIAL</v>
          </cell>
          <cell r="S3798">
            <v>1</v>
          </cell>
          <cell r="T3798" t="str">
            <v>SERVICIO DE EDUCACION</v>
          </cell>
          <cell r="U3798">
            <v>1</v>
          </cell>
          <cell r="V3798" t="str">
            <v>NUEVOS - 2008</v>
          </cell>
          <cell r="W3798">
            <v>4460</v>
          </cell>
        </row>
        <row r="3799">
          <cell r="B3799" t="str">
            <v>B05-18316-00000</v>
          </cell>
          <cell r="C3799" t="str">
            <v>CONSTRUCCION DE AULAS UE ALMIRANTE MIGUEL GRAU</v>
          </cell>
          <cell r="D3799" t="str">
            <v>DISTRITAL D-5</v>
          </cell>
          <cell r="E3799">
            <v>15</v>
          </cell>
          <cell r="F3799" t="str">
            <v>DISTRITAL</v>
          </cell>
          <cell r="G3799" t="str">
            <v>RI-08</v>
          </cell>
          <cell r="H3799">
            <v>150000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150000</v>
          </cell>
          <cell r="P3799">
            <v>0</v>
          </cell>
          <cell r="Q3799">
            <v>1</v>
          </cell>
          <cell r="R3799" t="str">
            <v>PROTECCION SOCIAL</v>
          </cell>
          <cell r="S3799">
            <v>1</v>
          </cell>
          <cell r="T3799" t="str">
            <v>SERVICIO DE EDUCACION</v>
          </cell>
          <cell r="U3799">
            <v>1</v>
          </cell>
          <cell r="V3799" t="str">
            <v>NUEVOS - 2008</v>
          </cell>
          <cell r="W3799">
            <v>4461</v>
          </cell>
        </row>
        <row r="3800">
          <cell r="B3800" t="str">
            <v>B05-19340-00000</v>
          </cell>
          <cell r="C3800" t="str">
            <v>EQUIPAMIENTO UE ANTONIO PAREDES CANDIA (MOBILIARIO)</v>
          </cell>
          <cell r="D3800" t="str">
            <v>DISTRITAL D-5</v>
          </cell>
          <cell r="E3800">
            <v>15</v>
          </cell>
          <cell r="F3800" t="str">
            <v>DISTRITAL</v>
          </cell>
          <cell r="G3800" t="str">
            <v>RI-08</v>
          </cell>
          <cell r="H3800">
            <v>50000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50000</v>
          </cell>
          <cell r="P3800">
            <v>0</v>
          </cell>
          <cell r="Q3800">
            <v>1</v>
          </cell>
          <cell r="R3800" t="str">
            <v>PROTECCION SOCIAL</v>
          </cell>
          <cell r="S3800">
            <v>1</v>
          </cell>
          <cell r="T3800" t="str">
            <v>SERVICIO DE EDUCACION</v>
          </cell>
          <cell r="U3800">
            <v>1</v>
          </cell>
          <cell r="V3800" t="str">
            <v>NUEVOS - 2008</v>
          </cell>
          <cell r="W3800">
            <v>4462</v>
          </cell>
        </row>
        <row r="3801">
          <cell r="B3801" t="str">
            <v>B05-18319-00000</v>
          </cell>
          <cell r="C3801" t="str">
            <v>CONSTRUCCION DE AULAS UE BARTOLINA SISA</v>
          </cell>
          <cell r="D3801" t="str">
            <v>DISTRITAL D-5</v>
          </cell>
          <cell r="E3801">
            <v>15</v>
          </cell>
          <cell r="F3801" t="str">
            <v>DISTRITAL</v>
          </cell>
          <cell r="G3801" t="str">
            <v>RI-08</v>
          </cell>
          <cell r="H3801">
            <v>150000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150000</v>
          </cell>
          <cell r="P3801">
            <v>0</v>
          </cell>
          <cell r="Q3801">
            <v>1</v>
          </cell>
          <cell r="R3801" t="str">
            <v>PROTECCION SOCIAL</v>
          </cell>
          <cell r="S3801">
            <v>1</v>
          </cell>
          <cell r="T3801" t="str">
            <v>SERVICIO DE EDUCACION</v>
          </cell>
          <cell r="U3801">
            <v>1</v>
          </cell>
          <cell r="V3801" t="str">
            <v>NUEVOS - 2008</v>
          </cell>
          <cell r="W3801">
            <v>4463</v>
          </cell>
        </row>
        <row r="3802">
          <cell r="B3802" t="str">
            <v>B05-18437-00000</v>
          </cell>
          <cell r="C3802" t="str">
            <v>CONSTRUCCION MURO PERIMETRAL UE BOLIVIANO PORTUGAL</v>
          </cell>
          <cell r="D3802" t="str">
            <v>DISTRITAL D-5</v>
          </cell>
          <cell r="E3802">
            <v>15</v>
          </cell>
          <cell r="F3802" t="str">
            <v>DISTRITAL</v>
          </cell>
          <cell r="G3802" t="str">
            <v>RI-08</v>
          </cell>
          <cell r="H3802">
            <v>60000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60000</v>
          </cell>
          <cell r="P3802">
            <v>0</v>
          </cell>
          <cell r="Q3802">
            <v>1</v>
          </cell>
          <cell r="R3802" t="str">
            <v>PROTECCION SOCIAL</v>
          </cell>
          <cell r="S3802">
            <v>1</v>
          </cell>
          <cell r="T3802" t="str">
            <v>SERVICIO DE EDUCACION</v>
          </cell>
          <cell r="U3802">
            <v>1</v>
          </cell>
          <cell r="V3802" t="str">
            <v>NUEVOS - 2008</v>
          </cell>
          <cell r="W3802">
            <v>4464</v>
          </cell>
        </row>
        <row r="3803">
          <cell r="B3803" t="str">
            <v>B05-18326-00000</v>
          </cell>
          <cell r="C3803" t="str">
            <v>CONSTRUCCION DE AULAS UE GERMAN BUSCH</v>
          </cell>
          <cell r="D3803" t="str">
            <v>DISTRITAL D-5</v>
          </cell>
          <cell r="E3803">
            <v>15</v>
          </cell>
          <cell r="F3803" t="str">
            <v>DISTRITAL</v>
          </cell>
          <cell r="G3803" t="str">
            <v>RI-08</v>
          </cell>
          <cell r="H3803">
            <v>150000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150000</v>
          </cell>
          <cell r="P3803">
            <v>0</v>
          </cell>
          <cell r="Q3803">
            <v>1</v>
          </cell>
          <cell r="R3803" t="str">
            <v>PROTECCION SOCIAL</v>
          </cell>
          <cell r="S3803">
            <v>1</v>
          </cell>
          <cell r="T3803" t="str">
            <v>SERVICIO DE EDUCACION</v>
          </cell>
          <cell r="U3803">
            <v>1</v>
          </cell>
          <cell r="V3803" t="str">
            <v>NUEVOS - 2008</v>
          </cell>
          <cell r="W3803">
            <v>4465</v>
          </cell>
        </row>
        <row r="3804">
          <cell r="B3804" t="str">
            <v>B05-18178-00000</v>
          </cell>
          <cell r="C3804" t="str">
            <v>CONSTRUCCION AMBIENTE DE COCINA UE ILLIMANI</v>
          </cell>
          <cell r="D3804" t="str">
            <v>DISTRITAL D-5</v>
          </cell>
          <cell r="E3804">
            <v>15</v>
          </cell>
          <cell r="F3804" t="str">
            <v>DISTRITAL</v>
          </cell>
          <cell r="G3804" t="str">
            <v>RI-08</v>
          </cell>
          <cell r="H3804">
            <v>50000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50000</v>
          </cell>
          <cell r="P3804">
            <v>0</v>
          </cell>
          <cell r="Q3804">
            <v>1</v>
          </cell>
          <cell r="R3804" t="str">
            <v>PROTECCION SOCIAL</v>
          </cell>
          <cell r="S3804">
            <v>1</v>
          </cell>
          <cell r="T3804" t="str">
            <v>SERVICIO DE EDUCACION</v>
          </cell>
          <cell r="U3804">
            <v>1</v>
          </cell>
          <cell r="V3804" t="str">
            <v>NUEVOS - 2008</v>
          </cell>
          <cell r="W3804">
            <v>4466</v>
          </cell>
        </row>
        <row r="3805">
          <cell r="B3805" t="str">
            <v>B05-19441-00000</v>
          </cell>
          <cell r="C3805" t="str">
            <v>EQUIPAMIENTO LABORATORIO U.E. HEROES DEL PACIFICO ANDRES BELLO</v>
          </cell>
          <cell r="D3805" t="str">
            <v>DISTRITAL D-1</v>
          </cell>
          <cell r="E3805">
            <v>15</v>
          </cell>
          <cell r="F3805" t="str">
            <v>DISTRITAL</v>
          </cell>
          <cell r="G3805" t="str">
            <v>RI-08</v>
          </cell>
          <cell r="H3805">
            <v>50000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50000</v>
          </cell>
          <cell r="P3805">
            <v>0</v>
          </cell>
          <cell r="Q3805">
            <v>1</v>
          </cell>
          <cell r="R3805" t="str">
            <v>PROTECCION SOCIAL</v>
          </cell>
          <cell r="S3805">
            <v>1</v>
          </cell>
          <cell r="T3805" t="str">
            <v>SERVICIO DE EDUCACION</v>
          </cell>
          <cell r="U3805">
            <v>1</v>
          </cell>
          <cell r="V3805" t="str">
            <v>NUEVOS - 2008</v>
          </cell>
          <cell r="W3805">
            <v>4468</v>
          </cell>
        </row>
        <row r="3806">
          <cell r="B3806" t="str">
            <v>B05-19352-00000</v>
          </cell>
          <cell r="C3806" t="str">
            <v>EQUIPAMIENTO UE NORUEGA</v>
          </cell>
          <cell r="D3806" t="str">
            <v>DISTRITAL D-5</v>
          </cell>
          <cell r="E3806">
            <v>15</v>
          </cell>
          <cell r="F3806" t="str">
            <v>DISTRITAL</v>
          </cell>
          <cell r="G3806" t="str">
            <v>RI-08</v>
          </cell>
          <cell r="H3806">
            <v>50000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50000</v>
          </cell>
          <cell r="P3806">
            <v>0</v>
          </cell>
          <cell r="Q3806">
            <v>1</v>
          </cell>
          <cell r="R3806" t="str">
            <v>PROTECCION SOCIAL</v>
          </cell>
          <cell r="S3806">
            <v>1</v>
          </cell>
          <cell r="T3806" t="str">
            <v>SERVICIO DE EDUCACION</v>
          </cell>
          <cell r="U3806">
            <v>1</v>
          </cell>
          <cell r="V3806" t="str">
            <v>NUEVOS - 2008</v>
          </cell>
          <cell r="W3806">
            <v>4469</v>
          </cell>
        </row>
        <row r="3807">
          <cell r="B3807" t="str">
            <v>B05-18292-00000</v>
          </cell>
          <cell r="C3807" t="str">
            <v>CONSTRUCCION DE AMBIENTES ADMINISTRATIVOS UE PABLO ZARATE VILLCA (DIRECCIONES)</v>
          </cell>
          <cell r="D3807" t="str">
            <v>DISTRITAL D-5</v>
          </cell>
          <cell r="E3807">
            <v>15</v>
          </cell>
          <cell r="F3807" t="str">
            <v>DISTRITAL</v>
          </cell>
          <cell r="G3807" t="str">
            <v>RI-08</v>
          </cell>
          <cell r="H3807">
            <v>100000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100000</v>
          </cell>
          <cell r="P3807">
            <v>0</v>
          </cell>
          <cell r="Q3807">
            <v>1</v>
          </cell>
          <cell r="R3807" t="str">
            <v>PROTECCION SOCIAL</v>
          </cell>
          <cell r="S3807">
            <v>1</v>
          </cell>
          <cell r="T3807" t="str">
            <v>SERVICIO DE EDUCACION</v>
          </cell>
          <cell r="U3807">
            <v>1</v>
          </cell>
          <cell r="V3807" t="str">
            <v>NUEVOS - 2008</v>
          </cell>
          <cell r="W3807">
            <v>4470</v>
          </cell>
        </row>
        <row r="3808">
          <cell r="B3808" t="str">
            <v>B05-18439-00000</v>
          </cell>
          <cell r="C3808" t="str">
            <v>CONSTRUCCION MURO PERIMETRAL UE SANTA  ROSA DE LIMA</v>
          </cell>
          <cell r="D3808" t="str">
            <v>DISTRITAL D-5</v>
          </cell>
          <cell r="E3808">
            <v>15</v>
          </cell>
          <cell r="F3808" t="str">
            <v>DISTRITAL</v>
          </cell>
          <cell r="G3808" t="str">
            <v>RI-08</v>
          </cell>
          <cell r="H3808">
            <v>100000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100000</v>
          </cell>
          <cell r="P3808">
            <v>0</v>
          </cell>
          <cell r="Q3808">
            <v>1</v>
          </cell>
          <cell r="R3808" t="str">
            <v>PROTECCION SOCIAL</v>
          </cell>
          <cell r="S3808">
            <v>1</v>
          </cell>
          <cell r="T3808" t="str">
            <v>SERVICIO DE EDUCACION</v>
          </cell>
          <cell r="U3808">
            <v>1</v>
          </cell>
          <cell r="V3808" t="str">
            <v>NUEVOS - 2008</v>
          </cell>
          <cell r="W3808">
            <v>4471</v>
          </cell>
        </row>
        <row r="3809">
          <cell r="B3809" t="str">
            <v>B05-18395-00000</v>
          </cell>
          <cell r="C3809" t="str">
            <v>CONSTRUCCION DE TINGLADO UE ARMANDO ESCOBAR URIA FASE II</v>
          </cell>
          <cell r="D3809" t="str">
            <v>DISTRITAL D-1</v>
          </cell>
          <cell r="E3809">
            <v>15</v>
          </cell>
          <cell r="F3809" t="str">
            <v>DISTRITAL</v>
          </cell>
          <cell r="G3809" t="str">
            <v>RI-08</v>
          </cell>
          <cell r="H3809">
            <v>120000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120000</v>
          </cell>
          <cell r="P3809">
            <v>0</v>
          </cell>
          <cell r="Q3809">
            <v>1</v>
          </cell>
          <cell r="R3809" t="str">
            <v>PROTECCION SOCIAL</v>
          </cell>
          <cell r="S3809">
            <v>1</v>
          </cell>
          <cell r="T3809" t="str">
            <v>SERVICIO DE EDUCACION</v>
          </cell>
          <cell r="U3809">
            <v>1</v>
          </cell>
          <cell r="V3809" t="str">
            <v>NUEVOS - 2008</v>
          </cell>
          <cell r="W3809">
            <v>4473</v>
          </cell>
        </row>
        <row r="3810">
          <cell r="B3810" t="str">
            <v>B05-18338-00000</v>
          </cell>
          <cell r="C3810" t="str">
            <v>CONSTRUCCION DE AULAS UE SAN ANDRES FASE III</v>
          </cell>
          <cell r="D3810" t="str">
            <v>DISTRITAL D-1</v>
          </cell>
          <cell r="E3810">
            <v>15</v>
          </cell>
          <cell r="F3810" t="str">
            <v>DISTRITAL</v>
          </cell>
          <cell r="G3810" t="str">
            <v>RI-08</v>
          </cell>
          <cell r="H3810">
            <v>140000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140000</v>
          </cell>
          <cell r="P3810">
            <v>0</v>
          </cell>
          <cell r="Q3810">
            <v>1</v>
          </cell>
          <cell r="R3810" t="str">
            <v>PROTECCION SOCIAL</v>
          </cell>
          <cell r="S3810">
            <v>1</v>
          </cell>
          <cell r="T3810" t="str">
            <v>SERVICIO DE EDUCACION</v>
          </cell>
          <cell r="U3810">
            <v>1</v>
          </cell>
          <cell r="V3810" t="str">
            <v>NUEVOS - 2008</v>
          </cell>
          <cell r="W3810">
            <v>4474</v>
          </cell>
        </row>
        <row r="3811">
          <cell r="B3811" t="str">
            <v>B05-19424-00000</v>
          </cell>
          <cell r="C3811" t="str">
            <v>REFACCION DE AULAS UE ROTARY CHUQUIAGO MARKA</v>
          </cell>
          <cell r="D3811" t="str">
            <v>DISTRITAL D-1</v>
          </cell>
          <cell r="E3811">
            <v>15</v>
          </cell>
          <cell r="F3811" t="str">
            <v>DISTRITAL</v>
          </cell>
          <cell r="G3811" t="str">
            <v>RI-08</v>
          </cell>
          <cell r="H3811">
            <v>60000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60000</v>
          </cell>
          <cell r="P3811">
            <v>0</v>
          </cell>
          <cell r="Q3811">
            <v>1</v>
          </cell>
          <cell r="R3811" t="str">
            <v>PROTECCION SOCIAL</v>
          </cell>
          <cell r="S3811">
            <v>1</v>
          </cell>
          <cell r="T3811" t="str">
            <v>SERVICIO DE EDUCACION</v>
          </cell>
          <cell r="U3811">
            <v>1</v>
          </cell>
          <cell r="V3811" t="str">
            <v>NUEVOS - 2008</v>
          </cell>
          <cell r="W3811">
            <v>4476</v>
          </cell>
        </row>
        <row r="3812">
          <cell r="B3812" t="str">
            <v>B05-19451-00000</v>
          </cell>
          <cell r="C3812" t="str">
            <v>VACIADO DE PATIO UE 6 DE JUNIO</v>
          </cell>
          <cell r="D3812" t="str">
            <v>DISTRITAL D-1</v>
          </cell>
          <cell r="E3812">
            <v>15</v>
          </cell>
          <cell r="F3812" t="str">
            <v>DISTRITAL</v>
          </cell>
          <cell r="G3812" t="str">
            <v>RI-08</v>
          </cell>
          <cell r="H3812">
            <v>50000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50000</v>
          </cell>
          <cell r="P3812">
            <v>0</v>
          </cell>
          <cell r="Q3812">
            <v>1</v>
          </cell>
          <cell r="R3812" t="str">
            <v>PROTECCION SOCIAL</v>
          </cell>
          <cell r="S3812">
            <v>1</v>
          </cell>
          <cell r="T3812" t="str">
            <v>SERVICIO DE EDUCACION</v>
          </cell>
          <cell r="U3812">
            <v>1</v>
          </cell>
          <cell r="V3812" t="str">
            <v>NUEVOS - 2008</v>
          </cell>
          <cell r="W3812">
            <v>4477</v>
          </cell>
        </row>
        <row r="3813">
          <cell r="B3813" t="str">
            <v>B05-19338-00000</v>
          </cell>
          <cell r="C3813" t="str">
            <v>EQUIPAMIENTO UE ANDRES BELLO AEROPUERTO</v>
          </cell>
          <cell r="D3813" t="str">
            <v>DISTRITAL D-1</v>
          </cell>
          <cell r="E3813">
            <v>15</v>
          </cell>
          <cell r="F3813" t="str">
            <v>DISTRITAL</v>
          </cell>
          <cell r="G3813" t="str">
            <v>RI-08</v>
          </cell>
          <cell r="H3813">
            <v>70000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70000</v>
          </cell>
          <cell r="P3813">
            <v>0</v>
          </cell>
          <cell r="Q3813">
            <v>1</v>
          </cell>
          <cell r="R3813" t="str">
            <v>PROTECCION SOCIAL</v>
          </cell>
          <cell r="S3813">
            <v>1</v>
          </cell>
          <cell r="T3813" t="str">
            <v>SERVICIO DE EDUCACION</v>
          </cell>
          <cell r="U3813">
            <v>1</v>
          </cell>
          <cell r="V3813" t="str">
            <v>NUEVOS - 2008</v>
          </cell>
          <cell r="W3813">
            <v>4478</v>
          </cell>
        </row>
        <row r="3814">
          <cell r="B3814" t="str">
            <v>B05-19347-00000</v>
          </cell>
          <cell r="C3814" t="str">
            <v>EQUIPAMIENTO UE JUAN PABLO II</v>
          </cell>
          <cell r="D3814" t="str">
            <v>DISTRITAL D-1</v>
          </cell>
          <cell r="E3814">
            <v>15</v>
          </cell>
          <cell r="F3814" t="str">
            <v>DISTRITAL</v>
          </cell>
          <cell r="G3814" t="str">
            <v>RI-08</v>
          </cell>
          <cell r="H3814">
            <v>60000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60000</v>
          </cell>
          <cell r="P3814">
            <v>0</v>
          </cell>
          <cell r="Q3814">
            <v>1</v>
          </cell>
          <cell r="R3814" t="str">
            <v>PROTECCION SOCIAL</v>
          </cell>
          <cell r="S3814">
            <v>1</v>
          </cell>
          <cell r="T3814" t="str">
            <v>SERVICIO DE EDUCACION</v>
          </cell>
          <cell r="U3814">
            <v>1</v>
          </cell>
          <cell r="V3814" t="str">
            <v>NUEVOS - 2008</v>
          </cell>
          <cell r="W3814">
            <v>4479</v>
          </cell>
        </row>
        <row r="3815">
          <cell r="B3815" t="str">
            <v>B05-19353-00000</v>
          </cell>
          <cell r="C3815" t="str">
            <v>EQUIPAMIENTO UE ROMULO GALLEGOS</v>
          </cell>
          <cell r="D3815" t="str">
            <v>DISTRITAL D-1</v>
          </cell>
          <cell r="E3815">
            <v>15</v>
          </cell>
          <cell r="F3815" t="str">
            <v>DISTRITAL</v>
          </cell>
          <cell r="G3815" t="str">
            <v>RI-08</v>
          </cell>
          <cell r="H3815">
            <v>100000</v>
          </cell>
          <cell r="I3815">
            <v>0</v>
          </cell>
          <cell r="J3815">
            <v>0</v>
          </cell>
          <cell r="K3815">
            <v>40000</v>
          </cell>
          <cell r="L3815">
            <v>0</v>
          </cell>
          <cell r="M3815">
            <v>40000</v>
          </cell>
          <cell r="N3815">
            <v>0</v>
          </cell>
          <cell r="O3815">
            <v>60000</v>
          </cell>
          <cell r="P3815">
            <v>0</v>
          </cell>
          <cell r="Q3815">
            <v>1</v>
          </cell>
          <cell r="R3815" t="str">
            <v>PROTECCION SOCIAL</v>
          </cell>
          <cell r="S3815">
            <v>1</v>
          </cell>
          <cell r="T3815" t="str">
            <v>SERVICIO DE EDUCACION</v>
          </cell>
          <cell r="U3815">
            <v>1</v>
          </cell>
          <cell r="V3815" t="str">
            <v>NUEVOS - 2008</v>
          </cell>
          <cell r="W3815">
            <v>4480</v>
          </cell>
        </row>
        <row r="3816">
          <cell r="B3816" t="str">
            <v>B05-19339-00000</v>
          </cell>
          <cell r="C3816" t="str">
            <v>EQUIPAMIENTO UE ANDRES BELLO-HEROES DEL PACIFICO</v>
          </cell>
          <cell r="D3816" t="str">
            <v>DISTRITAL D-1</v>
          </cell>
          <cell r="E3816">
            <v>15</v>
          </cell>
          <cell r="F3816" t="str">
            <v>DISTRITAL</v>
          </cell>
          <cell r="G3816" t="str">
            <v>RI-08</v>
          </cell>
          <cell r="H3816">
            <v>62000</v>
          </cell>
          <cell r="I3816">
            <v>0</v>
          </cell>
          <cell r="J3816">
            <v>0</v>
          </cell>
          <cell r="K3816">
            <v>22000</v>
          </cell>
          <cell r="L3816">
            <v>0</v>
          </cell>
          <cell r="M3816">
            <v>22000</v>
          </cell>
          <cell r="N3816">
            <v>0</v>
          </cell>
          <cell r="O3816">
            <v>40000</v>
          </cell>
          <cell r="P3816">
            <v>0</v>
          </cell>
          <cell r="Q3816">
            <v>1</v>
          </cell>
          <cell r="R3816" t="str">
            <v>PROTECCION SOCIAL</v>
          </cell>
          <cell r="S3816">
            <v>1</v>
          </cell>
          <cell r="T3816" t="str">
            <v>SERVICIO DE EDUCACION</v>
          </cell>
          <cell r="U3816">
            <v>1</v>
          </cell>
          <cell r="V3816" t="str">
            <v>NUEVOS - 2008</v>
          </cell>
          <cell r="W3816">
            <v>4481</v>
          </cell>
        </row>
        <row r="3817">
          <cell r="B3817" t="str">
            <v>B05-19348-00000</v>
          </cell>
          <cell r="C3817" t="str">
            <v>EQUIPAMIENTO UE KINDER 6 DE JUNIO</v>
          </cell>
          <cell r="D3817" t="str">
            <v>DISTRITAL D-1</v>
          </cell>
          <cell r="E3817">
            <v>15</v>
          </cell>
          <cell r="F3817" t="str">
            <v>DISTRITAL</v>
          </cell>
          <cell r="G3817" t="str">
            <v>RI-08</v>
          </cell>
          <cell r="H3817">
            <v>63000</v>
          </cell>
          <cell r="I3817">
            <v>0</v>
          </cell>
          <cell r="J3817">
            <v>0</v>
          </cell>
          <cell r="K3817">
            <v>33000</v>
          </cell>
          <cell r="L3817">
            <v>0</v>
          </cell>
          <cell r="M3817">
            <v>33000</v>
          </cell>
          <cell r="N3817">
            <v>0</v>
          </cell>
          <cell r="O3817">
            <v>30000</v>
          </cell>
          <cell r="P3817">
            <v>0</v>
          </cell>
          <cell r="Q3817">
            <v>1</v>
          </cell>
          <cell r="R3817" t="str">
            <v>PROTECCION SOCIAL</v>
          </cell>
          <cell r="S3817">
            <v>1</v>
          </cell>
          <cell r="T3817" t="str">
            <v>SERVICIO DE EDUCACION</v>
          </cell>
          <cell r="U3817">
            <v>1</v>
          </cell>
          <cell r="V3817" t="str">
            <v>NUEVOS - 2008</v>
          </cell>
          <cell r="W3817">
            <v>4482</v>
          </cell>
        </row>
        <row r="3818">
          <cell r="B3818" t="str">
            <v>B05-19334-00000</v>
          </cell>
          <cell r="C3818" t="str">
            <v>EQUIPAMIENTO UE 12 DE OCTUBRE</v>
          </cell>
          <cell r="D3818" t="str">
            <v>DISTRITAL D-1</v>
          </cell>
          <cell r="E3818">
            <v>15</v>
          </cell>
          <cell r="F3818" t="str">
            <v>DISTRITAL</v>
          </cell>
          <cell r="G3818" t="str">
            <v>RI-08</v>
          </cell>
          <cell r="H3818">
            <v>62000</v>
          </cell>
          <cell r="I3818">
            <v>0</v>
          </cell>
          <cell r="J3818">
            <v>0</v>
          </cell>
          <cell r="K3818">
            <v>22000</v>
          </cell>
          <cell r="L3818">
            <v>0</v>
          </cell>
          <cell r="M3818">
            <v>22000</v>
          </cell>
          <cell r="N3818">
            <v>0</v>
          </cell>
          <cell r="O3818">
            <v>40000</v>
          </cell>
          <cell r="P3818">
            <v>0</v>
          </cell>
          <cell r="Q3818">
            <v>1</v>
          </cell>
          <cell r="R3818" t="str">
            <v>PROTECCION SOCIAL</v>
          </cell>
          <cell r="S3818">
            <v>1</v>
          </cell>
          <cell r="T3818" t="str">
            <v>SERVICIO DE EDUCACION</v>
          </cell>
          <cell r="U3818">
            <v>1</v>
          </cell>
          <cell r="V3818" t="str">
            <v>NUEVOS - 2008</v>
          </cell>
          <cell r="W3818">
            <v>4483</v>
          </cell>
        </row>
        <row r="3819">
          <cell r="B3819" t="str">
            <v>B05-19343-00000</v>
          </cell>
          <cell r="C3819" t="str">
            <v xml:space="preserve">EQUIPAMIENTO UE BRASILIA </v>
          </cell>
          <cell r="D3819" t="str">
            <v>DISTRITAL D-1</v>
          </cell>
          <cell r="E3819">
            <v>15</v>
          </cell>
          <cell r="F3819" t="str">
            <v>DISTRITAL</v>
          </cell>
          <cell r="G3819" t="str">
            <v>RI-08</v>
          </cell>
          <cell r="H3819">
            <v>62000</v>
          </cell>
          <cell r="I3819">
            <v>0</v>
          </cell>
          <cell r="J3819">
            <v>0</v>
          </cell>
          <cell r="K3819">
            <v>22000</v>
          </cell>
          <cell r="L3819">
            <v>0</v>
          </cell>
          <cell r="M3819">
            <v>22000</v>
          </cell>
          <cell r="N3819">
            <v>0</v>
          </cell>
          <cell r="O3819">
            <v>40000</v>
          </cell>
          <cell r="P3819">
            <v>0</v>
          </cell>
          <cell r="Q3819">
            <v>1</v>
          </cell>
          <cell r="R3819" t="str">
            <v>PROTECCION SOCIAL</v>
          </cell>
          <cell r="S3819">
            <v>1</v>
          </cell>
          <cell r="T3819" t="str">
            <v>SERVICIO DE EDUCACION</v>
          </cell>
          <cell r="U3819">
            <v>1</v>
          </cell>
          <cell r="V3819" t="str">
            <v>NUEVOS - 2008</v>
          </cell>
          <cell r="W3819">
            <v>4484</v>
          </cell>
        </row>
        <row r="3820">
          <cell r="B3820" t="str">
            <v>B05-19345-00000</v>
          </cell>
          <cell r="C3820" t="str">
            <v xml:space="preserve">EQUIPAMIENTO UE JUAN CAPRILES </v>
          </cell>
          <cell r="D3820" t="str">
            <v>DISTRITAL D-1</v>
          </cell>
          <cell r="E3820">
            <v>15</v>
          </cell>
          <cell r="F3820" t="str">
            <v>DISTRITAL</v>
          </cell>
          <cell r="G3820" t="str">
            <v>RI-08</v>
          </cell>
          <cell r="H3820">
            <v>52000</v>
          </cell>
          <cell r="I3820">
            <v>0</v>
          </cell>
          <cell r="J3820">
            <v>0</v>
          </cell>
          <cell r="K3820">
            <v>22000</v>
          </cell>
          <cell r="L3820">
            <v>0</v>
          </cell>
          <cell r="M3820">
            <v>22000</v>
          </cell>
          <cell r="N3820">
            <v>0</v>
          </cell>
          <cell r="O3820">
            <v>30000</v>
          </cell>
          <cell r="P3820">
            <v>0</v>
          </cell>
          <cell r="Q3820">
            <v>1</v>
          </cell>
          <cell r="R3820" t="str">
            <v>PROTECCION SOCIAL</v>
          </cell>
          <cell r="S3820">
            <v>1</v>
          </cell>
          <cell r="T3820" t="str">
            <v>SERVICIO DE EDUCACION</v>
          </cell>
          <cell r="U3820">
            <v>1</v>
          </cell>
          <cell r="V3820" t="str">
            <v>NUEVOS - 2008</v>
          </cell>
          <cell r="W3820">
            <v>4485</v>
          </cell>
        </row>
        <row r="3821">
          <cell r="B3821" t="str">
            <v>B05-19425-00000</v>
          </cell>
          <cell r="C3821" t="str">
            <v>REFACCION DE AULAS UE SANTIAGO I</v>
          </cell>
          <cell r="D3821" t="str">
            <v>DISTRITAL D-1</v>
          </cell>
          <cell r="E3821">
            <v>15</v>
          </cell>
          <cell r="F3821" t="str">
            <v>DISTRITAL</v>
          </cell>
          <cell r="G3821" t="str">
            <v>RI-08</v>
          </cell>
          <cell r="H3821">
            <v>62000</v>
          </cell>
          <cell r="I3821">
            <v>0</v>
          </cell>
          <cell r="J3821">
            <v>0</v>
          </cell>
          <cell r="K3821">
            <v>22000</v>
          </cell>
          <cell r="L3821">
            <v>0</v>
          </cell>
          <cell r="M3821">
            <v>22000</v>
          </cell>
          <cell r="N3821">
            <v>0</v>
          </cell>
          <cell r="O3821">
            <v>40000</v>
          </cell>
          <cell r="P3821">
            <v>0</v>
          </cell>
          <cell r="Q3821">
            <v>1</v>
          </cell>
          <cell r="R3821" t="str">
            <v>PROTECCION SOCIAL</v>
          </cell>
          <cell r="S3821">
            <v>1</v>
          </cell>
          <cell r="T3821" t="str">
            <v>SERVICIO DE EDUCACION</v>
          </cell>
          <cell r="U3821">
            <v>1</v>
          </cell>
          <cell r="V3821" t="str">
            <v>NUEVOS - 2008</v>
          </cell>
          <cell r="W3821">
            <v>4486</v>
          </cell>
        </row>
        <row r="3822">
          <cell r="B3822" t="str">
            <v>B05-18211-00000</v>
          </cell>
          <cell r="C3822" t="str">
            <v>CONSTRUCCION CANCHA MULTIFUNCIONAL</v>
          </cell>
          <cell r="D3822" t="str">
            <v>DISTRITAL 10 SAN PEDRO DE YUNGUYO</v>
          </cell>
          <cell r="E3822">
            <v>4</v>
          </cell>
          <cell r="F3822" t="str">
            <v>DISTRITO - 4</v>
          </cell>
          <cell r="G3822" t="str">
            <v>RI-08</v>
          </cell>
          <cell r="H3822">
            <v>71000</v>
          </cell>
          <cell r="I3822">
            <v>71000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2</v>
          </cell>
          <cell r="R3822" t="str">
            <v>OBRAS Y MEDIO AMBIENTE</v>
          </cell>
          <cell r="S3822">
            <v>12</v>
          </cell>
          <cell r="T3822" t="str">
            <v>INFRAESTRUCTURA URBANA Y RURAL</v>
          </cell>
          <cell r="U3822">
            <v>1</v>
          </cell>
          <cell r="V3822" t="str">
            <v>NUEVOS - 2008</v>
          </cell>
          <cell r="W3822">
            <v>4487</v>
          </cell>
        </row>
        <row r="3823">
          <cell r="B3823" t="str">
            <v>B05-19129-00000</v>
          </cell>
          <cell r="C3823" t="str">
            <v>ENLOSETADO CALLE CHILLAGUA + CAPA BASE</v>
          </cell>
          <cell r="D3823" t="str">
            <v>DISTRITAL - COSMOS 79 U.V. C</v>
          </cell>
          <cell r="E3823">
            <v>15</v>
          </cell>
          <cell r="F3823" t="str">
            <v>DISTRITAL</v>
          </cell>
          <cell r="G3823" t="str">
            <v>RI-08</v>
          </cell>
          <cell r="H3823">
            <v>21797</v>
          </cell>
          <cell r="I3823">
            <v>21797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2</v>
          </cell>
          <cell r="R3823" t="str">
            <v>OBRAS Y MEDIO AMBIENTE</v>
          </cell>
          <cell r="S3823">
            <v>18</v>
          </cell>
          <cell r="T3823" t="str">
            <v>CONSTRUCCION Y MANTENIMIENTO DE CAMINOS VECINALES</v>
          </cell>
          <cell r="U3823">
            <v>1</v>
          </cell>
          <cell r="V3823" t="str">
            <v>NUEVOS - 2008</v>
          </cell>
          <cell r="W3823">
            <v>4488</v>
          </cell>
        </row>
        <row r="3824">
          <cell r="B3824" t="str">
            <v>B05-19161-00000</v>
          </cell>
          <cell r="C3824" t="str">
            <v>ENLOSETADO CALLE PARENOCOTA + CAPA BASE</v>
          </cell>
          <cell r="D3824" t="str">
            <v>DISTRITAL - COSMOS 79 U.V. E</v>
          </cell>
          <cell r="E3824">
            <v>15</v>
          </cell>
          <cell r="F3824" t="str">
            <v>DISTRITAL</v>
          </cell>
          <cell r="G3824" t="str">
            <v>RI-08</v>
          </cell>
          <cell r="H3824">
            <v>21797</v>
          </cell>
          <cell r="I3824">
            <v>21797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2</v>
          </cell>
          <cell r="R3824" t="str">
            <v>OBRAS Y MEDIO AMBIENTE</v>
          </cell>
          <cell r="S3824">
            <v>18</v>
          </cell>
          <cell r="T3824" t="str">
            <v>CONSTRUCCION Y MANTENIMIENTO DE CAMINOS VECINALES</v>
          </cell>
          <cell r="U3824">
            <v>1</v>
          </cell>
          <cell r="V3824" t="str">
            <v>NUEVOS - 2008</v>
          </cell>
          <cell r="W3824">
            <v>4489</v>
          </cell>
        </row>
        <row r="3825">
          <cell r="B3825" t="str">
            <v>B05-19141-00000</v>
          </cell>
          <cell r="C3825" t="str">
            <v>ENLOSETADO CALLE INQUILLA + CAPA BASE</v>
          </cell>
          <cell r="D3825" t="str">
            <v>DISTRITAL - COSMOS 79 U.V. G</v>
          </cell>
          <cell r="E3825">
            <v>15</v>
          </cell>
          <cell r="F3825" t="str">
            <v>DISTRITAL</v>
          </cell>
          <cell r="G3825" t="str">
            <v>RI-08</v>
          </cell>
          <cell r="H3825">
            <v>21797</v>
          </cell>
          <cell r="I3825">
            <v>21797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2</v>
          </cell>
          <cell r="R3825" t="str">
            <v>OBRAS Y MEDIO AMBIENTE</v>
          </cell>
          <cell r="S3825">
            <v>18</v>
          </cell>
          <cell r="T3825" t="str">
            <v>CONSTRUCCION Y MANTENIMIENTO DE CAMINOS VECINALES</v>
          </cell>
          <cell r="U3825">
            <v>1</v>
          </cell>
          <cell r="V3825" t="str">
            <v>NUEVOS - 2008</v>
          </cell>
          <cell r="W3825">
            <v>4490</v>
          </cell>
        </row>
        <row r="3826">
          <cell r="B3826" t="str">
            <v>B05-19164-00000</v>
          </cell>
          <cell r="C3826" t="str">
            <v>ENLOSETADO CALLE PUCARI + CAPA BASE</v>
          </cell>
          <cell r="D3826" t="str">
            <v>DISTRITAL - COSMOS 79 U.V. H</v>
          </cell>
          <cell r="E3826">
            <v>15</v>
          </cell>
          <cell r="F3826" t="str">
            <v>DISTRITAL</v>
          </cell>
          <cell r="G3826" t="str">
            <v>RI-08</v>
          </cell>
          <cell r="H3826">
            <v>21797</v>
          </cell>
          <cell r="I3826">
            <v>21797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2</v>
          </cell>
          <cell r="R3826" t="str">
            <v>OBRAS Y MEDIO AMBIENTE</v>
          </cell>
          <cell r="S3826">
            <v>18</v>
          </cell>
          <cell r="T3826" t="str">
            <v>CONSTRUCCION Y MANTENIMIENTO DE CAMINOS VECINALES</v>
          </cell>
          <cell r="U3826">
            <v>1</v>
          </cell>
          <cell r="V3826" t="str">
            <v>NUEVOS - 2008</v>
          </cell>
          <cell r="W3826">
            <v>4491</v>
          </cell>
        </row>
        <row r="3827">
          <cell r="B3827" t="str">
            <v>B05-19456-00000</v>
          </cell>
          <cell r="C3827" t="str">
            <v>DOTACION DE LOSETAS  AV. PACIFICO COMPLEMENTACION (ENTRE AV. CHACALTAYA  Y AV. SANTA VERA CRUZ) (G.E.)</v>
          </cell>
          <cell r="D3827" t="str">
            <v>ALTO LIMA 4ta. SECCION</v>
          </cell>
          <cell r="E3827">
            <v>6</v>
          </cell>
          <cell r="F3827" t="str">
            <v>DISTRITO - 6</v>
          </cell>
          <cell r="G3827" t="str">
            <v>RI-08</v>
          </cell>
          <cell r="H3827">
            <v>13761</v>
          </cell>
          <cell r="I3827">
            <v>0</v>
          </cell>
          <cell r="J3827">
            <v>13761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2</v>
          </cell>
          <cell r="R3827" t="str">
            <v>OBRAS Y MEDIO AMBIENTE</v>
          </cell>
          <cell r="S3827">
            <v>18</v>
          </cell>
          <cell r="T3827" t="str">
            <v>CONSTRUCCION Y MANTENIMIENTO DE CAMINOS VECINALES</v>
          </cell>
          <cell r="U3827">
            <v>1</v>
          </cell>
          <cell r="V3827" t="str">
            <v>NUEVOS - 2008</v>
          </cell>
          <cell r="W3827">
            <v>4492</v>
          </cell>
        </row>
        <row r="3828">
          <cell r="B3828" t="str">
            <v>B05-19457-00000</v>
          </cell>
          <cell r="C3828" t="str">
            <v>CONSTRUCCION PLAZA GUMNER MENDOZA (FASE I)</v>
          </cell>
          <cell r="D3828" t="str">
            <v>FERROPETROL</v>
          </cell>
          <cell r="E3828">
            <v>6</v>
          </cell>
          <cell r="F3828" t="str">
            <v>DISTRITO - 6</v>
          </cell>
          <cell r="G3828" t="str">
            <v>RI-08</v>
          </cell>
          <cell r="H3828">
            <v>27414</v>
          </cell>
          <cell r="I3828">
            <v>0</v>
          </cell>
          <cell r="J3828">
            <v>27414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2</v>
          </cell>
          <cell r="R3828" t="str">
            <v>OBRAS Y MEDIO AMBIENTE</v>
          </cell>
          <cell r="S3828">
            <v>12</v>
          </cell>
          <cell r="T3828" t="str">
            <v>INFRAESTRUCTURA URBANA Y RURAL</v>
          </cell>
          <cell r="U3828">
            <v>1</v>
          </cell>
          <cell r="V3828" t="str">
            <v>NUEVOS - 2008</v>
          </cell>
          <cell r="W3828">
            <v>4493</v>
          </cell>
        </row>
        <row r="3829">
          <cell r="B3829" t="str">
            <v>B05-19458-00000</v>
          </cell>
          <cell r="C3829" t="str">
            <v>CONSTRUCCION MODULO POLICIAL</v>
          </cell>
          <cell r="D3829" t="str">
            <v>FERROPETROL</v>
          </cell>
          <cell r="E3829">
            <v>6</v>
          </cell>
          <cell r="F3829" t="str">
            <v>DISTRITO - 6</v>
          </cell>
          <cell r="G3829" t="str">
            <v>RI-08</v>
          </cell>
          <cell r="H3829">
            <v>50000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50000</v>
          </cell>
          <cell r="P3829">
            <v>0</v>
          </cell>
          <cell r="Q3829">
            <v>2</v>
          </cell>
          <cell r="R3829" t="str">
            <v>OBRAS Y MEDIO AMBIENTE</v>
          </cell>
          <cell r="S3829">
            <v>6</v>
          </cell>
          <cell r="T3829" t="str">
            <v>SERVICIOS DE SEGURIDAD CIUDADANA</v>
          </cell>
          <cell r="U3829">
            <v>1</v>
          </cell>
          <cell r="V3829" t="str">
            <v>NUEVOS - 2008</v>
          </cell>
          <cell r="W3829">
            <v>4494</v>
          </cell>
        </row>
        <row r="3830">
          <cell r="B3830" t="str">
            <v>B05-19459-00000</v>
          </cell>
          <cell r="C3830" t="str">
            <v>CONSTRUCCION DE CANCHA MULTIPLE</v>
          </cell>
          <cell r="D3830" t="str">
            <v>EL SALVADOR</v>
          </cell>
          <cell r="E3830">
            <v>6</v>
          </cell>
          <cell r="F3830" t="str">
            <v>DISTRITO - 6</v>
          </cell>
          <cell r="G3830" t="str">
            <v>RI-08</v>
          </cell>
          <cell r="H3830">
            <v>50000</v>
          </cell>
          <cell r="I3830">
            <v>0</v>
          </cell>
          <cell r="J3830">
            <v>50000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2</v>
          </cell>
          <cell r="R3830" t="str">
            <v>OBRAS Y MEDIO AMBIENTE</v>
          </cell>
          <cell r="S3830">
            <v>12</v>
          </cell>
          <cell r="T3830" t="str">
            <v>INFRAESTRUCTURA URBANA Y RURAL</v>
          </cell>
          <cell r="U3830">
            <v>1</v>
          </cell>
          <cell r="V3830" t="str">
            <v>NUEVOS - 2008</v>
          </cell>
          <cell r="W3830">
            <v>4495</v>
          </cell>
        </row>
        <row r="3831">
          <cell r="B3831" t="str">
            <v>B05-19460-00000</v>
          </cell>
          <cell r="C3831" t="str">
            <v>ENLOSETADO CALLEJON 1 Y 2</v>
          </cell>
          <cell r="D3831" t="str">
            <v>ALTO VILLA VICTORIA</v>
          </cell>
          <cell r="E3831">
            <v>6</v>
          </cell>
          <cell r="F3831" t="str">
            <v>DISTRITO - 6</v>
          </cell>
          <cell r="G3831" t="str">
            <v>RI-08</v>
          </cell>
          <cell r="H3831">
            <v>34490</v>
          </cell>
          <cell r="I3831">
            <v>0</v>
          </cell>
          <cell r="J3831">
            <v>0</v>
          </cell>
          <cell r="K3831">
            <v>34490</v>
          </cell>
          <cell r="L3831">
            <v>0</v>
          </cell>
          <cell r="M3831">
            <v>0</v>
          </cell>
          <cell r="N3831">
            <v>34490</v>
          </cell>
          <cell r="O3831">
            <v>0</v>
          </cell>
          <cell r="P3831">
            <v>0</v>
          </cell>
          <cell r="Q3831">
            <v>2</v>
          </cell>
          <cell r="R3831" t="str">
            <v>OBRAS Y MEDIO AMBIENTE</v>
          </cell>
          <cell r="S3831">
            <v>18</v>
          </cell>
          <cell r="T3831" t="str">
            <v>CONSTRUCCION Y MANTENIMIENTO DE CAMINOS VECINALES</v>
          </cell>
          <cell r="U3831">
            <v>1</v>
          </cell>
          <cell r="V3831" t="str">
            <v>NUEVOS - 2008</v>
          </cell>
          <cell r="W3831">
            <v>4496</v>
          </cell>
        </row>
        <row r="3832">
          <cell r="B3832" t="str">
            <v>B05-19461-00000</v>
          </cell>
          <cell r="C3832" t="str">
            <v>CONSTRUCCION MODULO POLICIAL</v>
          </cell>
          <cell r="D3832" t="str">
            <v>ALTO VILLA VICTORIA</v>
          </cell>
          <cell r="E3832">
            <v>6</v>
          </cell>
          <cell r="F3832" t="str">
            <v>DISTRITO - 6</v>
          </cell>
          <cell r="G3832" t="str">
            <v>RI-08</v>
          </cell>
          <cell r="H3832">
            <v>51601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51601</v>
          </cell>
          <cell r="P3832">
            <v>0</v>
          </cell>
          <cell r="Q3832">
            <v>2</v>
          </cell>
          <cell r="R3832" t="str">
            <v>OBRAS Y MEDIO AMBIENTE</v>
          </cell>
          <cell r="S3832">
            <v>6</v>
          </cell>
          <cell r="T3832" t="str">
            <v>SERVICIOS DE SEGURIDAD CIUDADANA</v>
          </cell>
          <cell r="U3832">
            <v>1</v>
          </cell>
          <cell r="V3832" t="str">
            <v>NUEVOS - 2008</v>
          </cell>
          <cell r="W3832">
            <v>4497</v>
          </cell>
        </row>
        <row r="3833">
          <cell r="B3833" t="str">
            <v>B05-19462-00000</v>
          </cell>
          <cell r="C3833" t="str">
            <v>CONSTRUCCION MODULO POLICIAL FASE II</v>
          </cell>
          <cell r="D3833" t="str">
            <v>ALTO LA PORTADA</v>
          </cell>
          <cell r="E3833">
            <v>6</v>
          </cell>
          <cell r="F3833" t="str">
            <v>DISTRITO - 6</v>
          </cell>
          <cell r="G3833" t="str">
            <v>RI-08</v>
          </cell>
          <cell r="H3833">
            <v>47182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47182</v>
          </cell>
          <cell r="P3833">
            <v>0</v>
          </cell>
          <cell r="Q3833">
            <v>2</v>
          </cell>
          <cell r="R3833" t="str">
            <v>OBRAS Y MEDIO AMBIENTE</v>
          </cell>
          <cell r="S3833">
            <v>6</v>
          </cell>
          <cell r="T3833" t="str">
            <v>SERVICIOS DE SEGURIDAD CIUDADANA</v>
          </cell>
          <cell r="U3833">
            <v>1</v>
          </cell>
          <cell r="V3833" t="str">
            <v>NUEVOS - 2008</v>
          </cell>
          <cell r="W3833">
            <v>4498</v>
          </cell>
        </row>
        <row r="3834">
          <cell r="B3834" t="str">
            <v>B05-19463-00000</v>
          </cell>
          <cell r="C3834" t="str">
            <v>ILUMINACION CANCHA MULTIPLE</v>
          </cell>
          <cell r="D3834" t="str">
            <v>ALTO LIMA 3ra. SECCION SECTOR SUR</v>
          </cell>
          <cell r="E3834">
            <v>6</v>
          </cell>
          <cell r="F3834" t="str">
            <v>DISTRITO - 6</v>
          </cell>
          <cell r="G3834" t="str">
            <v>RI-08</v>
          </cell>
          <cell r="H3834">
            <v>10000</v>
          </cell>
          <cell r="I3834">
            <v>0</v>
          </cell>
          <cell r="J3834">
            <v>10000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2</v>
          </cell>
          <cell r="R3834" t="str">
            <v>OBRAS Y MEDIO AMBIENTE</v>
          </cell>
          <cell r="S3834">
            <v>17</v>
          </cell>
          <cell r="T3834" t="str">
            <v>ALUMBRADO PUBLICO</v>
          </cell>
          <cell r="U3834">
            <v>1</v>
          </cell>
          <cell r="V3834" t="str">
            <v>NUEVOS - 2008</v>
          </cell>
          <cell r="W3834">
            <v>4499</v>
          </cell>
        </row>
        <row r="3835">
          <cell r="B3835" t="str">
            <v>B05-19464-00000</v>
          </cell>
          <cell r="C3835" t="str">
            <v>COMPRA DE LUMINARIAS PARA ZONA SOLIDARIDAD</v>
          </cell>
          <cell r="D3835" t="str">
            <v>DISTRITAL</v>
          </cell>
          <cell r="E3835">
            <v>6</v>
          </cell>
          <cell r="F3835" t="str">
            <v>DISTRITO - 6</v>
          </cell>
          <cell r="G3835" t="str">
            <v>RI-08</v>
          </cell>
          <cell r="H3835">
            <v>10000</v>
          </cell>
          <cell r="I3835">
            <v>0</v>
          </cell>
          <cell r="J3835">
            <v>10000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2</v>
          </cell>
          <cell r="R3835" t="str">
            <v>OBRAS Y MEDIO AMBIENTE</v>
          </cell>
          <cell r="S3835">
            <v>17</v>
          </cell>
          <cell r="T3835" t="str">
            <v>ALUMBRADO PUBLICO</v>
          </cell>
          <cell r="U3835">
            <v>1</v>
          </cell>
          <cell r="V3835" t="str">
            <v>NUEVOS - 2008</v>
          </cell>
          <cell r="W3835">
            <v>4500</v>
          </cell>
        </row>
        <row r="3836">
          <cell r="B3836" t="str">
            <v>B05-19465-00000</v>
          </cell>
          <cell r="C3836" t="str">
            <v>EQUIPAMIENTO U.E. REPUBLICA DEL URUGUAY (MOBILIARIO)</v>
          </cell>
          <cell r="D3836" t="str">
            <v>TACACHIRA</v>
          </cell>
          <cell r="E3836">
            <v>11</v>
          </cell>
          <cell r="F3836" t="str">
            <v>DISTRITO - 11</v>
          </cell>
          <cell r="G3836" t="str">
            <v>RI-08</v>
          </cell>
          <cell r="H3836">
            <v>7070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7070</v>
          </cell>
          <cell r="P3836">
            <v>0</v>
          </cell>
          <cell r="Q3836">
            <v>1</v>
          </cell>
          <cell r="R3836" t="str">
            <v>PROTECCION SOCIAL</v>
          </cell>
          <cell r="S3836">
            <v>1</v>
          </cell>
          <cell r="T3836" t="str">
            <v>SERVICIO DE EDUCACION</v>
          </cell>
          <cell r="U3836">
            <v>1</v>
          </cell>
          <cell r="V3836" t="str">
            <v>NUEVOS - 2008</v>
          </cell>
          <cell r="W3836">
            <v>4501</v>
          </cell>
        </row>
        <row r="3837">
          <cell r="B3837" t="str">
            <v>B05-19466-00000</v>
          </cell>
          <cell r="C3837" t="str">
            <v>CONCLUSION DE AULAS U.E. REPUBLICA DEL URUGUAY</v>
          </cell>
          <cell r="D3837" t="str">
            <v>TACACHIRA</v>
          </cell>
          <cell r="E3837">
            <v>11</v>
          </cell>
          <cell r="F3837" t="str">
            <v>DISTRITO - 11</v>
          </cell>
          <cell r="G3837" t="str">
            <v>RI-08</v>
          </cell>
          <cell r="H3837">
            <v>169320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169320</v>
          </cell>
          <cell r="P3837">
            <v>0</v>
          </cell>
          <cell r="Q3837">
            <v>1</v>
          </cell>
          <cell r="R3837" t="str">
            <v>PROTECCION SOCIAL</v>
          </cell>
          <cell r="S3837">
            <v>1</v>
          </cell>
          <cell r="T3837" t="str">
            <v>SERVICIO DE EDUCACION</v>
          </cell>
          <cell r="U3837">
            <v>1</v>
          </cell>
          <cell r="V3837" t="str">
            <v>NUEVOS - 2008</v>
          </cell>
          <cell r="W3837">
            <v>4502</v>
          </cell>
        </row>
        <row r="3838">
          <cell r="B3838" t="str">
            <v>B05-19467-00000</v>
          </cell>
          <cell r="C3838" t="str">
            <v>CONCLUSION SEDE SOCIAL</v>
          </cell>
          <cell r="D3838" t="str">
            <v>TACACHIRA</v>
          </cell>
          <cell r="E3838">
            <v>11</v>
          </cell>
          <cell r="F3838" t="str">
            <v>DISTRITO - 11</v>
          </cell>
          <cell r="G3838" t="str">
            <v>RI-08</v>
          </cell>
          <cell r="H3838">
            <v>68063</v>
          </cell>
          <cell r="I3838">
            <v>67020</v>
          </cell>
          <cell r="J3838">
            <v>1043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2</v>
          </cell>
          <cell r="R3838" t="str">
            <v>OBRAS Y MEDIO AMBIENTE</v>
          </cell>
          <cell r="S3838">
            <v>12</v>
          </cell>
          <cell r="T3838" t="str">
            <v>INFRAESTRUCTURA URBANA Y RURAL</v>
          </cell>
          <cell r="U3838">
            <v>1</v>
          </cell>
          <cell r="V3838" t="str">
            <v>NUEVOS - 2008</v>
          </cell>
          <cell r="W3838">
            <v>4503</v>
          </cell>
        </row>
        <row r="3839">
          <cell r="B3839" t="str">
            <v>B05-19468-00000</v>
          </cell>
          <cell r="C3839" t="str">
            <v>CONCLUSION SEDE SOCIAL</v>
          </cell>
          <cell r="D3839" t="str">
            <v>OCOMISTO</v>
          </cell>
          <cell r="E3839">
            <v>11</v>
          </cell>
          <cell r="F3839" t="str">
            <v>DISTRITO - 11</v>
          </cell>
          <cell r="G3839" t="str">
            <v>RI-08</v>
          </cell>
          <cell r="H3839">
            <v>32928</v>
          </cell>
          <cell r="I3839">
            <v>30002</v>
          </cell>
          <cell r="J3839">
            <v>2926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2</v>
          </cell>
          <cell r="R3839" t="str">
            <v>OBRAS Y MEDIO AMBIENTE</v>
          </cell>
          <cell r="S3839">
            <v>12</v>
          </cell>
          <cell r="T3839" t="str">
            <v>INFRAESTRUCTURA URBANA Y RURAL</v>
          </cell>
          <cell r="U3839">
            <v>1</v>
          </cell>
          <cell r="V3839" t="str">
            <v>NUEVOS - 2008</v>
          </cell>
          <cell r="W3839">
            <v>4504</v>
          </cell>
        </row>
        <row r="3840">
          <cell r="B3840" t="str">
            <v>B05-19469-00000</v>
          </cell>
          <cell r="C3840" t="str">
            <v>CONSTRUCCION DE TINGLADO U.E. OCOMISTO (FASE II)</v>
          </cell>
          <cell r="D3840" t="str">
            <v>OCOMISTO</v>
          </cell>
          <cell r="E3840">
            <v>11</v>
          </cell>
          <cell r="F3840" t="str">
            <v>DISTRITO - 11</v>
          </cell>
          <cell r="G3840" t="str">
            <v>RI-08</v>
          </cell>
          <cell r="H3840">
            <v>172485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172485</v>
          </cell>
          <cell r="P3840">
            <v>0</v>
          </cell>
          <cell r="Q3840">
            <v>1</v>
          </cell>
          <cell r="R3840" t="str">
            <v>PROTECCION SOCIAL</v>
          </cell>
          <cell r="S3840">
            <v>1</v>
          </cell>
          <cell r="T3840" t="str">
            <v>SERVICIO DE EDUCACION</v>
          </cell>
          <cell r="U3840">
            <v>1</v>
          </cell>
          <cell r="V3840" t="str">
            <v>NUEVOS - 2008</v>
          </cell>
          <cell r="W3840">
            <v>4505</v>
          </cell>
        </row>
        <row r="3841">
          <cell r="B3841" t="str">
            <v>B05-19470-00000</v>
          </cell>
          <cell r="C3841" t="str">
            <v>CONSTRUCCION AREA DE EMERGENCIAS HOSPITAL COREA</v>
          </cell>
          <cell r="D3841" t="str">
            <v>DISTRITAL D-2</v>
          </cell>
          <cell r="E3841">
            <v>15</v>
          </cell>
          <cell r="F3841" t="str">
            <v>DISTRITAL</v>
          </cell>
          <cell r="G3841" t="str">
            <v>RI-08</v>
          </cell>
          <cell r="H3841">
            <v>200000</v>
          </cell>
          <cell r="I3841">
            <v>200000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1</v>
          </cell>
          <cell r="R3841" t="str">
            <v>PROTECCION SOCIAL</v>
          </cell>
          <cell r="S3841">
            <v>2</v>
          </cell>
          <cell r="T3841" t="str">
            <v>SERVICIO DE SALUD</v>
          </cell>
          <cell r="U3841">
            <v>1</v>
          </cell>
          <cell r="V3841" t="str">
            <v>NUEVOS - 2008</v>
          </cell>
          <cell r="W3841">
            <v>4506</v>
          </cell>
        </row>
        <row r="3842">
          <cell r="B3842" t="str">
            <v>B05-19471-00000</v>
          </cell>
          <cell r="C3842" t="str">
            <v>CONSTRUCCION DE AULAS UE GRAN BRETAÑA - FASE II</v>
          </cell>
          <cell r="D3842" t="str">
            <v>LOS ANDES</v>
          </cell>
          <cell r="E3842">
            <v>6</v>
          </cell>
          <cell r="F3842" t="str">
            <v>DISTRITO - 6</v>
          </cell>
          <cell r="G3842" t="str">
            <v>RI-08</v>
          </cell>
          <cell r="H3842">
            <v>70996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70996</v>
          </cell>
          <cell r="P3842">
            <v>0</v>
          </cell>
          <cell r="Q3842">
            <v>1</v>
          </cell>
          <cell r="R3842" t="str">
            <v>PROTECCION SOCIAL</v>
          </cell>
          <cell r="S3842">
            <v>1</v>
          </cell>
          <cell r="T3842" t="str">
            <v>SERVICIO DE EDUCACION</v>
          </cell>
          <cell r="U3842">
            <v>1</v>
          </cell>
          <cell r="V3842" t="str">
            <v>NUEVOS - 2008</v>
          </cell>
          <cell r="W3842">
            <v>4507</v>
          </cell>
        </row>
        <row r="3843">
          <cell r="B3843" t="str">
            <v>B05-19475-00000</v>
          </cell>
          <cell r="C3843" t="str">
            <v>ENLOSETADO AV. 2 CHUQUICAMATA</v>
          </cell>
          <cell r="D3843" t="str">
            <v>LA PRIMERA - 2 DE ABRIL</v>
          </cell>
          <cell r="E3843">
            <v>3</v>
          </cell>
          <cell r="F3843" t="str">
            <v>DISTRITO - 3</v>
          </cell>
          <cell r="G3843" t="str">
            <v>RI-08</v>
          </cell>
          <cell r="H3843">
            <v>150000</v>
          </cell>
          <cell r="I3843">
            <v>150000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 t="str">
            <v>OBRAS Y MEDIO AMBIENTE</v>
          </cell>
          <cell r="S3843">
            <v>18</v>
          </cell>
          <cell r="T3843" t="str">
            <v>CONSTRUCCION Y MANTENIMIENTO DE CAMINOS VECINALES</v>
          </cell>
          <cell r="U3843">
            <v>1</v>
          </cell>
          <cell r="V3843" t="str">
            <v>NUEVOS - 2008</v>
          </cell>
          <cell r="W3843">
            <v>4508</v>
          </cell>
        </row>
        <row r="3844">
          <cell r="B3844" t="str">
            <v>B05-19476-00000</v>
          </cell>
          <cell r="C3844" t="str">
            <v>CONSTRUCCIÒN DE AMBIENTES PARA TALLERES U.E. BAUTISTA SAAVEDRA</v>
          </cell>
          <cell r="D3844" t="str">
            <v>BAUTISTA SAAVEDRA U.V. "F"</v>
          </cell>
          <cell r="E3844">
            <v>7</v>
          </cell>
          <cell r="F3844" t="str">
            <v>DISTRITO - 7</v>
          </cell>
          <cell r="G3844" t="str">
            <v>RI-08</v>
          </cell>
          <cell r="H3844">
            <v>94259</v>
          </cell>
          <cell r="I3844">
            <v>0</v>
          </cell>
          <cell r="J3844">
            <v>0</v>
          </cell>
          <cell r="K3844">
            <v>94259</v>
          </cell>
          <cell r="L3844">
            <v>0</v>
          </cell>
          <cell r="M3844">
            <v>0</v>
          </cell>
          <cell r="N3844">
            <v>94259</v>
          </cell>
          <cell r="O3844">
            <v>0</v>
          </cell>
          <cell r="P3844">
            <v>0</v>
          </cell>
          <cell r="Q3844">
            <v>1</v>
          </cell>
          <cell r="R3844" t="str">
            <v>PROTECCION SOCIAL</v>
          </cell>
          <cell r="S3844">
            <v>1</v>
          </cell>
          <cell r="T3844" t="str">
            <v>SERVICIO DE EDUCACION</v>
          </cell>
          <cell r="U3844">
            <v>1</v>
          </cell>
          <cell r="V3844" t="str">
            <v>NUEVOS - 2008</v>
          </cell>
          <cell r="W3844">
            <v>4509</v>
          </cell>
        </row>
        <row r="3845">
          <cell r="B3845" t="str">
            <v>B05-19477-00000</v>
          </cell>
          <cell r="C3845" t="str">
            <v>CONSTRUCCION MODULO POLICIAL</v>
          </cell>
          <cell r="D3845" t="str">
            <v>BALLIVIAN 2da SECCION</v>
          </cell>
          <cell r="E3845">
            <v>6</v>
          </cell>
          <cell r="F3845" t="str">
            <v>DISTRITO - 6</v>
          </cell>
          <cell r="G3845" t="str">
            <v>RI-08</v>
          </cell>
          <cell r="H3845">
            <v>75243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75243</v>
          </cell>
          <cell r="P3845">
            <v>0</v>
          </cell>
          <cell r="Q3845">
            <v>2</v>
          </cell>
          <cell r="R3845" t="str">
            <v>OBRAS Y MEDIO AMBIENTE</v>
          </cell>
          <cell r="S3845">
            <v>6</v>
          </cell>
          <cell r="T3845" t="str">
            <v>SERVICIOS DE SEGURIDAD CIUDADANA</v>
          </cell>
          <cell r="U3845">
            <v>1</v>
          </cell>
          <cell r="V3845" t="str">
            <v>NUEVOS - 2008</v>
          </cell>
          <cell r="W3845">
            <v>4510</v>
          </cell>
        </row>
        <row r="3846">
          <cell r="B3846" t="str">
            <v/>
          </cell>
          <cell r="C3846" t="str">
            <v>MANTENIMIENTO Y BACHEO DE VIAS ZONA BALLIVIAN 2da. SECCION</v>
          </cell>
          <cell r="D3846" t="str">
            <v>BALLIVIAN 2da. SECCION</v>
          </cell>
          <cell r="E3846">
            <v>6</v>
          </cell>
          <cell r="F3846" t="str">
            <v>DISTRITO - 6</v>
          </cell>
          <cell r="G3846" t="str">
            <v>RI-08</v>
          </cell>
          <cell r="H3846">
            <v>33717</v>
          </cell>
          <cell r="I3846">
            <v>0</v>
          </cell>
          <cell r="J3846">
            <v>33717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2</v>
          </cell>
          <cell r="R3846" t="str">
            <v>OBRAS Y MEDIO AMBIENTE</v>
          </cell>
          <cell r="S3846">
            <v>18</v>
          </cell>
          <cell r="T3846" t="str">
            <v>CONSTRUCCION Y MANTENIMIENTO DE CAMINOS VECINALES</v>
          </cell>
          <cell r="U3846">
            <v>1</v>
          </cell>
          <cell r="V3846" t="str">
            <v>NUEVOS - 2008</v>
          </cell>
          <cell r="W3846">
            <v>4511</v>
          </cell>
        </row>
        <row r="3847">
          <cell r="B3847" t="str">
            <v>B05-19478-00000</v>
          </cell>
          <cell r="C3847" t="str">
            <v>CONSTRUCCION MODULO POLICIAL</v>
          </cell>
          <cell r="D3847" t="str">
            <v>ALTO LIMA 4ta. SECCION</v>
          </cell>
          <cell r="E3847">
            <v>6</v>
          </cell>
          <cell r="F3847" t="str">
            <v>DISTRITO - 6</v>
          </cell>
          <cell r="G3847" t="str">
            <v>RI-08</v>
          </cell>
          <cell r="H3847">
            <v>20000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20000</v>
          </cell>
          <cell r="P3847">
            <v>0</v>
          </cell>
          <cell r="Q3847">
            <v>2</v>
          </cell>
          <cell r="R3847" t="str">
            <v>OBRAS Y MEDIO AMBIENTE</v>
          </cell>
          <cell r="S3847">
            <v>6</v>
          </cell>
          <cell r="T3847" t="str">
            <v>SERVICIOS DE SEGURIDAD CIUDADANA</v>
          </cell>
          <cell r="U3847">
            <v>1</v>
          </cell>
          <cell r="V3847" t="str">
            <v>NUEVOS - 2008</v>
          </cell>
          <cell r="W3847">
            <v>4512</v>
          </cell>
        </row>
        <row r="3848">
          <cell r="B3848" t="str">
            <v>B05-19479-00000</v>
          </cell>
          <cell r="C3848" t="str">
            <v>DOTACION MATERIALES DE CONSTRUCCION PARA ENLOSETADO CALLE TUCUMAN (ENTRE AV. 6 Y ECUADOR)</v>
          </cell>
          <cell r="D3848" t="str">
            <v>ALTO LIMA 3ra. SECCION CENTRAL</v>
          </cell>
          <cell r="E3848">
            <v>6</v>
          </cell>
          <cell r="F3848" t="str">
            <v>DISTRITO - 6</v>
          </cell>
          <cell r="G3848" t="str">
            <v>RI-08</v>
          </cell>
          <cell r="H3848">
            <v>50000</v>
          </cell>
          <cell r="I3848">
            <v>0</v>
          </cell>
          <cell r="J3848">
            <v>50000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2</v>
          </cell>
          <cell r="R3848" t="str">
            <v>OBRAS Y MEDIO AMBIENTE</v>
          </cell>
          <cell r="S3848">
            <v>18</v>
          </cell>
          <cell r="T3848" t="str">
            <v>CONSTRUCCION Y MANTENIMIENTO DE CAMINOS VECINALES</v>
          </cell>
          <cell r="U3848">
            <v>1</v>
          </cell>
          <cell r="V3848" t="str">
            <v>NUEVOS - 2008</v>
          </cell>
          <cell r="W3848">
            <v>4513</v>
          </cell>
        </row>
        <row r="3849">
          <cell r="B3849" t="str">
            <v>B05-19480-00000</v>
          </cell>
          <cell r="C3849" t="str">
            <v>EMBOVEDADO AV. 10</v>
          </cell>
          <cell r="D3849" t="str">
            <v>PANAMERICANA I</v>
          </cell>
          <cell r="E3849">
            <v>15</v>
          </cell>
          <cell r="F3849" t="str">
            <v>DISTRITAL</v>
          </cell>
          <cell r="G3849" t="str">
            <v>RI-08</v>
          </cell>
          <cell r="H3849">
            <v>429754</v>
          </cell>
          <cell r="I3849">
            <v>0</v>
          </cell>
          <cell r="J3849">
            <v>429754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2</v>
          </cell>
          <cell r="R3849" t="str">
            <v>OBRAS Y MEDIO AMBIENTE</v>
          </cell>
          <cell r="S3849">
            <v>15</v>
          </cell>
          <cell r="T3849" t="str">
            <v>PLAN USO DE DESECHOS SOLIDOS - ALCANTARILLADO SANITARIO</v>
          </cell>
          <cell r="U3849">
            <v>1</v>
          </cell>
          <cell r="V3849" t="str">
            <v>NUEVOS - 2008</v>
          </cell>
          <cell r="W3849">
            <v>4514</v>
          </cell>
        </row>
        <row r="3850">
          <cell r="B3850" t="str">
            <v>B05-19481-00000</v>
          </cell>
          <cell r="C3850" t="str">
            <v>EQUIPAMIENTO C.E.A. JUAN CAPRILES</v>
          </cell>
          <cell r="D3850" t="str">
            <v>PLAN 482</v>
          </cell>
          <cell r="E3850">
            <v>1</v>
          </cell>
          <cell r="F3850" t="str">
            <v>DISTRITO - 1</v>
          </cell>
          <cell r="G3850" t="str">
            <v>RI-08</v>
          </cell>
          <cell r="H3850">
            <v>45639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45639</v>
          </cell>
          <cell r="P3850">
            <v>0</v>
          </cell>
          <cell r="Q3850">
            <v>1</v>
          </cell>
          <cell r="R3850" t="str">
            <v>PROTECCION SOCIAL</v>
          </cell>
          <cell r="S3850">
            <v>1</v>
          </cell>
          <cell r="T3850" t="str">
            <v>SERVICIO DE EDUCACION</v>
          </cell>
          <cell r="U3850">
            <v>1</v>
          </cell>
          <cell r="V3850" t="str">
            <v>NUEVOS - 2008</v>
          </cell>
          <cell r="W3850">
            <v>4515</v>
          </cell>
        </row>
        <row r="3851">
          <cell r="B3851" t="str">
            <v/>
          </cell>
          <cell r="C3851" t="str">
            <v>FORTALECIMIENTO CRPs CIUDAD DE EL ALTO</v>
          </cell>
          <cell r="D3851" t="str">
            <v>DISTRITAL</v>
          </cell>
          <cell r="E3851">
            <v>15</v>
          </cell>
          <cell r="F3851" t="str">
            <v>DISTRITAL</v>
          </cell>
          <cell r="G3851" t="str">
            <v>RI-08</v>
          </cell>
          <cell r="H3851">
            <v>250000</v>
          </cell>
          <cell r="I3851">
            <v>250000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1</v>
          </cell>
          <cell r="R3851" t="str">
            <v>PROTECCION SOCIAL</v>
          </cell>
          <cell r="S3851">
            <v>1</v>
          </cell>
          <cell r="T3851" t="str">
            <v>SERVICIO DE EDUCACION</v>
          </cell>
          <cell r="U3851">
            <v>1</v>
          </cell>
          <cell r="V3851" t="str">
            <v>NUEVOS - 2008</v>
          </cell>
          <cell r="W3851">
            <v>4516</v>
          </cell>
        </row>
        <row r="3852">
          <cell r="B3852" t="str">
            <v/>
          </cell>
          <cell r="C3852" t="str">
            <v>DOTACION DE INSUMOS Y MEDICAMENTOS CENTROS DE SALUD D-8</v>
          </cell>
          <cell r="D3852" t="str">
            <v>DISTRITAL D-8</v>
          </cell>
          <cell r="E3852">
            <v>15</v>
          </cell>
          <cell r="F3852" t="str">
            <v>DISTRITAL</v>
          </cell>
          <cell r="G3852" t="str">
            <v>RI-08</v>
          </cell>
          <cell r="H3852">
            <v>50000</v>
          </cell>
          <cell r="I3852">
            <v>50000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1</v>
          </cell>
          <cell r="R3852" t="str">
            <v>PROTECCION SOCIAL</v>
          </cell>
          <cell r="S3852">
            <v>2</v>
          </cell>
          <cell r="T3852" t="str">
            <v>SERVICIO DE SALUD</v>
          </cell>
          <cell r="U3852">
            <v>1</v>
          </cell>
          <cell r="V3852" t="str">
            <v>NUEVOS - 2008</v>
          </cell>
          <cell r="W3852">
            <v>4517</v>
          </cell>
        </row>
        <row r="3853">
          <cell r="B3853" t="str">
            <v>B05-19536-00000</v>
          </cell>
          <cell r="C3853" t="str">
            <v>ENLOSETADO AV. ARRAYAN</v>
          </cell>
          <cell r="D3853" t="str">
            <v>7 DE SEPTIEMBRE</v>
          </cell>
          <cell r="E3853">
            <v>3</v>
          </cell>
          <cell r="F3853" t="str">
            <v>DISTRITO - 3</v>
          </cell>
          <cell r="G3853" t="str">
            <v>RI-08</v>
          </cell>
          <cell r="H3853">
            <v>59000</v>
          </cell>
          <cell r="I3853">
            <v>38000</v>
          </cell>
          <cell r="J3853">
            <v>21000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2</v>
          </cell>
          <cell r="R3853" t="str">
            <v>OBRAS Y MEDIO AMBIENTE</v>
          </cell>
          <cell r="S3853">
            <v>18</v>
          </cell>
          <cell r="T3853" t="str">
            <v>CONSTRUCCION Y MANTENIMIENTO DE CAMINOS VECINALES</v>
          </cell>
          <cell r="U3853">
            <v>1</v>
          </cell>
          <cell r="V3853" t="str">
            <v>NUEVOS - 2008</v>
          </cell>
          <cell r="W3853">
            <v>4518</v>
          </cell>
        </row>
        <row r="3854">
          <cell r="B3854" t="str">
            <v>B05-19564-00000</v>
          </cell>
          <cell r="C3854" t="str">
            <v>REFACCION CENTRO DE SALUD SENKATA</v>
          </cell>
          <cell r="D3854" t="str">
            <v>DISTRITO D-8</v>
          </cell>
          <cell r="E3854">
            <v>15</v>
          </cell>
          <cell r="F3854" t="str">
            <v>DISTRITAL</v>
          </cell>
          <cell r="G3854" t="str">
            <v>RI-08</v>
          </cell>
          <cell r="H3854">
            <v>100000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100000</v>
          </cell>
          <cell r="P3854">
            <v>0</v>
          </cell>
          <cell r="Q3854">
            <v>1</v>
          </cell>
          <cell r="R3854" t="str">
            <v>PROTECCION SOCIAL</v>
          </cell>
          <cell r="S3854">
            <v>2</v>
          </cell>
          <cell r="T3854" t="str">
            <v>SERVICIO DE SALUD</v>
          </cell>
          <cell r="U3854">
            <v>1</v>
          </cell>
          <cell r="V3854" t="str">
            <v>NUEVOS - 2008</v>
          </cell>
          <cell r="W3854">
            <v>4519</v>
          </cell>
        </row>
        <row r="3855">
          <cell r="B3855" t="str">
            <v>B05-19492-00000</v>
          </cell>
          <cell r="C3855" t="str">
            <v>CONSTRUCCION CENTRO DE SALUD PANORAMICA II</v>
          </cell>
          <cell r="D3855" t="str">
            <v>DISTRITO D-8</v>
          </cell>
          <cell r="E3855">
            <v>15</v>
          </cell>
          <cell r="F3855" t="str">
            <v>DISTRITAL</v>
          </cell>
          <cell r="G3855" t="str">
            <v>RI-08</v>
          </cell>
          <cell r="H3855">
            <v>100000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100000</v>
          </cell>
          <cell r="P3855">
            <v>0</v>
          </cell>
          <cell r="Q3855">
            <v>1</v>
          </cell>
          <cell r="R3855" t="str">
            <v>PROTECCION SOCIAL</v>
          </cell>
          <cell r="S3855">
            <v>2</v>
          </cell>
          <cell r="T3855" t="str">
            <v>SERVICIO DE SALUD</v>
          </cell>
          <cell r="U3855">
            <v>1</v>
          </cell>
          <cell r="V3855" t="str">
            <v>NUEVOS - 2008</v>
          </cell>
          <cell r="W3855">
            <v>4520</v>
          </cell>
        </row>
        <row r="3856">
          <cell r="B3856" t="str">
            <v/>
          </cell>
          <cell r="C3856" t="str">
            <v>DOTACION DE ALIMENTOS (CENTROS INFANTILES D-8)</v>
          </cell>
          <cell r="D3856" t="str">
            <v>DISTRITAL D-8</v>
          </cell>
          <cell r="E3856">
            <v>15</v>
          </cell>
          <cell r="F3856" t="str">
            <v>DISTRITAL</v>
          </cell>
          <cell r="G3856" t="str">
            <v>RI-08</v>
          </cell>
          <cell r="H3856">
            <v>40000</v>
          </cell>
          <cell r="I3856">
            <v>0</v>
          </cell>
          <cell r="J3856">
            <v>40000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1</v>
          </cell>
          <cell r="R3856" t="str">
            <v>PROTECCION SOCIAL</v>
          </cell>
          <cell r="S3856">
            <v>2</v>
          </cell>
          <cell r="T3856" t="str">
            <v>SERVICIO DE SALUD</v>
          </cell>
          <cell r="U3856">
            <v>1</v>
          </cell>
          <cell r="V3856" t="str">
            <v>NUEVOS - 2008</v>
          </cell>
          <cell r="W3856">
            <v>4521</v>
          </cell>
        </row>
        <row r="3857">
          <cell r="B3857" t="str">
            <v/>
          </cell>
          <cell r="C3857" t="str">
            <v>MANTENIMIENTO ALUMBRADO PUBLICO AV. 6 DE MARZO (ZONA FRANCA - YPFB)</v>
          </cell>
          <cell r="D3857" t="str">
            <v>DISTRITO D-8</v>
          </cell>
          <cell r="E3857">
            <v>15</v>
          </cell>
          <cell r="F3857" t="str">
            <v>DISTRITAL</v>
          </cell>
          <cell r="G3857" t="str">
            <v>RI-08</v>
          </cell>
          <cell r="H3857">
            <v>40000</v>
          </cell>
          <cell r="I3857">
            <v>0</v>
          </cell>
          <cell r="J3857">
            <v>40000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2</v>
          </cell>
          <cell r="R3857" t="str">
            <v>OBRAS Y MEDIO AMBIENTE</v>
          </cell>
          <cell r="S3857">
            <v>17</v>
          </cell>
          <cell r="T3857" t="str">
            <v>ALUMBRADO PUBLICO</v>
          </cell>
          <cell r="U3857">
            <v>1</v>
          </cell>
          <cell r="V3857" t="str">
            <v>NUEVOS - 2008</v>
          </cell>
          <cell r="W3857">
            <v>4522</v>
          </cell>
        </row>
        <row r="3858">
          <cell r="B3858" t="str">
            <v>B05-19554-00000</v>
          </cell>
          <cell r="C3858" t="str">
            <v>EQUIPAMIENTO SUB ALCALDIA D-8</v>
          </cell>
          <cell r="D3858" t="str">
            <v>DISTRITO D-8</v>
          </cell>
          <cell r="E3858">
            <v>15</v>
          </cell>
          <cell r="F3858" t="str">
            <v>DISTRITAL</v>
          </cell>
          <cell r="G3858" t="str">
            <v>RI-08</v>
          </cell>
          <cell r="H3858">
            <v>20000</v>
          </cell>
          <cell r="I3858">
            <v>0</v>
          </cell>
          <cell r="J3858">
            <v>20000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4</v>
          </cell>
          <cell r="R3858" t="str">
            <v>FORTALECIMIENTO INSTITUCIONAL</v>
          </cell>
          <cell r="S3858">
            <v>20</v>
          </cell>
          <cell r="T3858" t="str">
            <v>FORTALECIMIENTO MUNICIPAL</v>
          </cell>
          <cell r="U3858">
            <v>1</v>
          </cell>
          <cell r="V3858" t="str">
            <v>NUEVOS - 2008</v>
          </cell>
          <cell r="W3858">
            <v>4523</v>
          </cell>
        </row>
        <row r="3859">
          <cell r="B3859" t="str">
            <v>B05-19515-00000</v>
          </cell>
          <cell r="C3859" t="str">
            <v>CONSTRUCCION DE PISOS Y CORDONES DE ACERA D-8</v>
          </cell>
          <cell r="D3859" t="str">
            <v>DISTRITAL D-8</v>
          </cell>
          <cell r="E3859">
            <v>15</v>
          </cell>
          <cell r="F3859" t="str">
            <v>DISTRITAL</v>
          </cell>
          <cell r="G3859" t="str">
            <v>RI-08</v>
          </cell>
          <cell r="H3859">
            <v>200000</v>
          </cell>
          <cell r="I3859">
            <v>0</v>
          </cell>
          <cell r="J3859">
            <v>200000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2</v>
          </cell>
          <cell r="R3859" t="str">
            <v>OBRAS Y MEDIO AMBIENTE</v>
          </cell>
          <cell r="S3859">
            <v>18</v>
          </cell>
          <cell r="T3859" t="str">
            <v>CONSTRUCCION Y MANTENIMIENTO DE CAMINOS VECINALES</v>
          </cell>
          <cell r="U3859">
            <v>1</v>
          </cell>
          <cell r="V3859" t="str">
            <v>NUEVOS - 2008</v>
          </cell>
          <cell r="W3859">
            <v>4524</v>
          </cell>
        </row>
        <row r="3860">
          <cell r="B3860" t="str">
            <v>B05-19520-00000</v>
          </cell>
          <cell r="C3860" t="str">
            <v>CONSTRUCCION MURO PERIMETRAL (FASE II) U. E. CATOLICO MERCEDES</v>
          </cell>
          <cell r="D3860" t="str">
            <v>DISTRITAL D-8</v>
          </cell>
          <cell r="E3860">
            <v>15</v>
          </cell>
          <cell r="F3860" t="str">
            <v>DISTRITAL</v>
          </cell>
          <cell r="G3860" t="str">
            <v>RI-08</v>
          </cell>
          <cell r="H3860">
            <v>140000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140000</v>
          </cell>
          <cell r="P3860">
            <v>0</v>
          </cell>
          <cell r="Q3860">
            <v>1</v>
          </cell>
          <cell r="R3860" t="str">
            <v>PROTECCION SOCIAL</v>
          </cell>
          <cell r="S3860">
            <v>1</v>
          </cell>
          <cell r="T3860" t="str">
            <v>SERVICIO DE EDUCACION</v>
          </cell>
          <cell r="U3860">
            <v>1</v>
          </cell>
          <cell r="V3860" t="str">
            <v>NUEVOS - 2008</v>
          </cell>
          <cell r="W3860">
            <v>4525</v>
          </cell>
        </row>
        <row r="3861">
          <cell r="B3861" t="str">
            <v>B05-19499-00000</v>
          </cell>
          <cell r="C3861" t="str">
            <v>CONSTRUCCION DE AULAS U.E. ITALIA</v>
          </cell>
          <cell r="D3861" t="str">
            <v>DISTRITO D-8</v>
          </cell>
          <cell r="E3861">
            <v>15</v>
          </cell>
          <cell r="F3861" t="str">
            <v>DISTRITAL</v>
          </cell>
          <cell r="G3861" t="str">
            <v>RI-08</v>
          </cell>
          <cell r="H3861">
            <v>250000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250000</v>
          </cell>
          <cell r="P3861">
            <v>0</v>
          </cell>
          <cell r="Q3861">
            <v>1</v>
          </cell>
          <cell r="R3861" t="str">
            <v>PROTECCION SOCIAL</v>
          </cell>
          <cell r="S3861">
            <v>1</v>
          </cell>
          <cell r="T3861" t="str">
            <v>SERVICIO DE EDUCACION</v>
          </cell>
          <cell r="U3861">
            <v>1</v>
          </cell>
          <cell r="V3861" t="str">
            <v>NUEVOS - 2008</v>
          </cell>
          <cell r="W3861">
            <v>4526</v>
          </cell>
        </row>
        <row r="3862">
          <cell r="B3862" t="str">
            <v>B05-19511-00000</v>
          </cell>
          <cell r="C3862" t="str">
            <v>CONSTRUCCION DE COCINA EN U.E. AVELINO SIÑANI</v>
          </cell>
          <cell r="D3862" t="str">
            <v>DISTRITO D-8</v>
          </cell>
          <cell r="E3862">
            <v>15</v>
          </cell>
          <cell r="F3862" t="str">
            <v>DISTRITAL</v>
          </cell>
          <cell r="G3862" t="str">
            <v>RI-08</v>
          </cell>
          <cell r="H3862">
            <v>40000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40000</v>
          </cell>
          <cell r="P3862">
            <v>0</v>
          </cell>
          <cell r="Q3862">
            <v>1</v>
          </cell>
          <cell r="R3862" t="str">
            <v>PROTECCION SOCIAL</v>
          </cell>
          <cell r="S3862">
            <v>1</v>
          </cell>
          <cell r="T3862" t="str">
            <v>SERVICIO DE EDUCACION</v>
          </cell>
          <cell r="U3862">
            <v>1</v>
          </cell>
          <cell r="V3862" t="str">
            <v>NUEVOS - 2008</v>
          </cell>
          <cell r="W3862">
            <v>4527</v>
          </cell>
        </row>
        <row r="3863">
          <cell r="B3863" t="str">
            <v>B05-19487-00000</v>
          </cell>
          <cell r="C3863" t="str">
            <v>CONCLUSION CENTRO DE SALUD UNIFICADA POTOSI</v>
          </cell>
          <cell r="D3863" t="str">
            <v>DISTRITO D-8</v>
          </cell>
          <cell r="E3863">
            <v>15</v>
          </cell>
          <cell r="F3863" t="str">
            <v>DISTRITAL</v>
          </cell>
          <cell r="G3863" t="str">
            <v>RI-08</v>
          </cell>
          <cell r="H3863">
            <v>30000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30000</v>
          </cell>
          <cell r="P3863">
            <v>0</v>
          </cell>
          <cell r="Q3863">
            <v>1</v>
          </cell>
          <cell r="R3863" t="str">
            <v>PROTECCION SOCIAL</v>
          </cell>
          <cell r="S3863">
            <v>2</v>
          </cell>
          <cell r="T3863" t="str">
            <v>SERVICIO DE SALUD</v>
          </cell>
          <cell r="U3863">
            <v>1</v>
          </cell>
          <cell r="V3863" t="str">
            <v>NUEVOS - 2008</v>
          </cell>
          <cell r="W3863">
            <v>4528</v>
          </cell>
        </row>
        <row r="3864">
          <cell r="B3864" t="str">
            <v>B05-10477-00000</v>
          </cell>
          <cell r="C3864" t="str">
            <v>PROGRAMA INTENSIVO DE EMPLEO D-8</v>
          </cell>
          <cell r="D3864" t="str">
            <v>DISTRITO 8</v>
          </cell>
          <cell r="E3864">
            <v>8</v>
          </cell>
          <cell r="F3864" t="str">
            <v>DISTRITO - 8</v>
          </cell>
          <cell r="G3864" t="str">
            <v>RI-08</v>
          </cell>
          <cell r="H3864">
            <v>81884</v>
          </cell>
          <cell r="I3864">
            <v>81884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2</v>
          </cell>
          <cell r="R3864" t="str">
            <v>OBRAS Y MEDIO AMBIENTE</v>
          </cell>
          <cell r="S3864">
            <v>12</v>
          </cell>
          <cell r="T3864" t="str">
            <v>INFRAESTRUCTURA URBANA Y RURAL</v>
          </cell>
          <cell r="U3864">
            <v>5</v>
          </cell>
          <cell r="V3864" t="str">
            <v>PROYECTOS GESTIONES PASADAS</v>
          </cell>
          <cell r="W3864">
            <v>4529</v>
          </cell>
        </row>
        <row r="3865">
          <cell r="B3865" t="str">
            <v>B05-19512-00000</v>
          </cell>
          <cell r="C3865" t="str">
            <v>CONSTRUCCION DE DOS AULAS U.E. TARAPACA 7 DE OCTUBRE (COMPLEMENTO)</v>
          </cell>
          <cell r="D3865" t="str">
            <v>DISTRITO D-8</v>
          </cell>
          <cell r="E3865">
            <v>15</v>
          </cell>
          <cell r="F3865" t="str">
            <v>DISTRITAL</v>
          </cell>
          <cell r="G3865" t="str">
            <v>RI-08</v>
          </cell>
          <cell r="H3865">
            <v>140000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140000</v>
          </cell>
          <cell r="P3865">
            <v>0</v>
          </cell>
          <cell r="Q3865">
            <v>1</v>
          </cell>
          <cell r="R3865" t="str">
            <v>PROTECCION SOCIAL</v>
          </cell>
          <cell r="S3865">
            <v>1</v>
          </cell>
          <cell r="T3865" t="str">
            <v>SERVICIO DE EDUCACION</v>
          </cell>
          <cell r="U3865">
            <v>1</v>
          </cell>
          <cell r="V3865" t="str">
            <v>NUEVOS - 2008</v>
          </cell>
          <cell r="W3865">
            <v>4530</v>
          </cell>
        </row>
        <row r="3866">
          <cell r="B3866" t="str">
            <v>B05-19497-00000</v>
          </cell>
          <cell r="C3866" t="str">
            <v>CONSTRUCCION DE AULAS U.E. BOLIVIA MAR (COMPLEMENTO)</v>
          </cell>
          <cell r="D3866" t="str">
            <v>DISTRITO D-8</v>
          </cell>
          <cell r="E3866">
            <v>15</v>
          </cell>
          <cell r="F3866" t="str">
            <v>DISTRITAL</v>
          </cell>
          <cell r="G3866" t="str">
            <v>RI-08</v>
          </cell>
          <cell r="H3866">
            <v>160000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160000</v>
          </cell>
          <cell r="P3866">
            <v>0</v>
          </cell>
          <cell r="Q3866">
            <v>1</v>
          </cell>
          <cell r="R3866" t="str">
            <v>PROTECCION SOCIAL</v>
          </cell>
          <cell r="S3866">
            <v>1</v>
          </cell>
          <cell r="T3866" t="str">
            <v>SERVICIO DE EDUCACION</v>
          </cell>
          <cell r="U3866">
            <v>1</v>
          </cell>
          <cell r="V3866" t="str">
            <v>NUEVOS - 2008</v>
          </cell>
          <cell r="W3866">
            <v>4531</v>
          </cell>
        </row>
        <row r="3867">
          <cell r="B3867" t="str">
            <v>B05-19500-00000</v>
          </cell>
          <cell r="C3867" t="str">
            <v>CONSTRUCCION DE AULAS U.E. NUEVA ESPERANZA (COMPLEMENTO)</v>
          </cell>
          <cell r="D3867" t="str">
            <v>DISTRITO D-8</v>
          </cell>
          <cell r="E3867">
            <v>15</v>
          </cell>
          <cell r="F3867" t="str">
            <v>DISTRITAL</v>
          </cell>
          <cell r="G3867" t="str">
            <v>RI-08</v>
          </cell>
          <cell r="H3867">
            <v>140000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140000</v>
          </cell>
          <cell r="P3867">
            <v>0</v>
          </cell>
          <cell r="Q3867">
            <v>1</v>
          </cell>
          <cell r="R3867" t="str">
            <v>PROTECCION SOCIAL</v>
          </cell>
          <cell r="S3867">
            <v>1</v>
          </cell>
          <cell r="T3867" t="str">
            <v>SERVICIO DE EDUCACION</v>
          </cell>
          <cell r="U3867">
            <v>1</v>
          </cell>
          <cell r="V3867" t="str">
            <v>NUEVOS - 2008</v>
          </cell>
          <cell r="W3867">
            <v>4532</v>
          </cell>
        </row>
        <row r="3868">
          <cell r="B3868" t="str">
            <v>B05-19498-00000</v>
          </cell>
          <cell r="C3868" t="str">
            <v>CONSTRUCCION DE AULAS U.E. COPACABANA (FASE I)</v>
          </cell>
          <cell r="D3868" t="str">
            <v>DISTRITO D-8</v>
          </cell>
          <cell r="E3868">
            <v>15</v>
          </cell>
          <cell r="F3868" t="str">
            <v>DISTRITAL</v>
          </cell>
          <cell r="G3868" t="str">
            <v>RI-08</v>
          </cell>
          <cell r="H3868">
            <v>150000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150000</v>
          </cell>
          <cell r="P3868">
            <v>0</v>
          </cell>
          <cell r="Q3868">
            <v>1</v>
          </cell>
          <cell r="R3868" t="str">
            <v>PROTECCION SOCIAL</v>
          </cell>
          <cell r="S3868">
            <v>1</v>
          </cell>
          <cell r="T3868" t="str">
            <v>SERVICIO DE EDUCACION</v>
          </cell>
          <cell r="U3868">
            <v>1</v>
          </cell>
          <cell r="V3868" t="str">
            <v>NUEVOS - 2008</v>
          </cell>
          <cell r="W3868">
            <v>4533</v>
          </cell>
        </row>
        <row r="3869">
          <cell r="B3869" t="str">
            <v>B05-19555-00000</v>
          </cell>
          <cell r="C3869" t="str">
            <v>EQUIPAMIENTO SUB ALCALDIA D-8 (CONTROL SOCIAL)</v>
          </cell>
          <cell r="D3869" t="str">
            <v>DISTRITO D-8</v>
          </cell>
          <cell r="E3869">
            <v>15</v>
          </cell>
          <cell r="F3869" t="str">
            <v>DISTRITAL</v>
          </cell>
          <cell r="G3869" t="str">
            <v>RI-08</v>
          </cell>
          <cell r="H3869">
            <v>250000</v>
          </cell>
          <cell r="I3869">
            <v>250000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4</v>
          </cell>
          <cell r="R3869" t="str">
            <v>FORTALECIMIENTO INSTITUCIONAL</v>
          </cell>
          <cell r="S3869">
            <v>20</v>
          </cell>
          <cell r="T3869" t="str">
            <v>FORTALECIMIENTO MUNICIPAL</v>
          </cell>
          <cell r="U3869">
            <v>1</v>
          </cell>
          <cell r="V3869" t="str">
            <v>NUEVOS - 2008</v>
          </cell>
          <cell r="W3869">
            <v>4534</v>
          </cell>
        </row>
        <row r="3870">
          <cell r="B3870" t="str">
            <v>B05-19526-00000</v>
          </cell>
          <cell r="C3870" t="str">
            <v>DOTACION DE LUMINARIAS Y ACCESORIOS D-8</v>
          </cell>
          <cell r="D3870" t="str">
            <v>DISTRITO D-8</v>
          </cell>
          <cell r="E3870">
            <v>15</v>
          </cell>
          <cell r="F3870" t="str">
            <v>DISTRITAL</v>
          </cell>
          <cell r="G3870" t="str">
            <v>RI-08</v>
          </cell>
          <cell r="H3870">
            <v>400000</v>
          </cell>
          <cell r="I3870">
            <v>250000</v>
          </cell>
          <cell r="J3870">
            <v>150000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2</v>
          </cell>
          <cell r="R3870" t="str">
            <v>OBRAS Y MEDIO AMBIENTE</v>
          </cell>
          <cell r="S3870">
            <v>17</v>
          </cell>
          <cell r="T3870" t="str">
            <v>ALUMBRADO PUBLICO</v>
          </cell>
          <cell r="U3870">
            <v>1</v>
          </cell>
          <cell r="V3870" t="str">
            <v>NUEVOS - 2008</v>
          </cell>
          <cell r="W3870">
            <v>4535</v>
          </cell>
        </row>
        <row r="3871">
          <cell r="B3871" t="str">
            <v/>
          </cell>
          <cell r="C3871" t="str">
            <v>REHABILITACION DE AREAS VERDES D-8</v>
          </cell>
          <cell r="D3871" t="str">
            <v>DISTRITO D-8</v>
          </cell>
          <cell r="E3871">
            <v>15</v>
          </cell>
          <cell r="F3871" t="str">
            <v>DISTRITAL</v>
          </cell>
          <cell r="G3871" t="str">
            <v>RI-08</v>
          </cell>
          <cell r="H3871">
            <v>150000</v>
          </cell>
          <cell r="I3871">
            <v>150000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2</v>
          </cell>
          <cell r="R3871" t="str">
            <v>OBRAS Y MEDIO AMBIENTE</v>
          </cell>
          <cell r="S3871">
            <v>14</v>
          </cell>
          <cell r="T3871" t="str">
            <v>DESARROLLO Y PRESERVACION DE MEDIO AMBIENTE</v>
          </cell>
          <cell r="U3871">
            <v>1</v>
          </cell>
          <cell r="V3871" t="str">
            <v>NUEVOS - 2008</v>
          </cell>
          <cell r="W3871">
            <v>4536</v>
          </cell>
        </row>
        <row r="3872">
          <cell r="B3872" t="str">
            <v>B05-19549-00000</v>
          </cell>
          <cell r="C3872" t="str">
            <v>ENLOSETADO DE LAS CALLES 6 Y C</v>
          </cell>
          <cell r="D3872" t="str">
            <v>SANTA ROSA</v>
          </cell>
          <cell r="E3872">
            <v>1</v>
          </cell>
          <cell r="F3872" t="str">
            <v>DISTRITO - 1</v>
          </cell>
          <cell r="G3872" t="str">
            <v>RI-08</v>
          </cell>
          <cell r="H3872">
            <v>263000</v>
          </cell>
          <cell r="I3872">
            <v>263000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2</v>
          </cell>
          <cell r="R3872" t="str">
            <v>OBRAS Y MEDIO AMBIENTE</v>
          </cell>
          <cell r="S3872">
            <v>18</v>
          </cell>
          <cell r="T3872" t="str">
            <v>CONSTRUCCION Y MANTENIMIENTO DE CAMINOS VECINALES</v>
          </cell>
          <cell r="U3872">
            <v>1</v>
          </cell>
          <cell r="V3872" t="str">
            <v>NUEVOS - 2008</v>
          </cell>
          <cell r="W3872">
            <v>4537</v>
          </cell>
        </row>
        <row r="3873">
          <cell r="B3873" t="str">
            <v>B05-19485-00000</v>
          </cell>
          <cell r="C3873" t="str">
            <v>ASFALTADO DE LA CALLE 4 (DESDE CALLE CIVICA HASTA CALLE D)</v>
          </cell>
          <cell r="D3873" t="str">
            <v>SANTA ROSA</v>
          </cell>
          <cell r="E3873">
            <v>1</v>
          </cell>
          <cell r="F3873" t="str">
            <v>DISTRITO - 1</v>
          </cell>
          <cell r="G3873" t="str">
            <v>RI-08</v>
          </cell>
          <cell r="H3873">
            <v>330000</v>
          </cell>
          <cell r="I3873">
            <v>330000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2</v>
          </cell>
          <cell r="R3873" t="str">
            <v>OBRAS Y MEDIO AMBIENTE</v>
          </cell>
          <cell r="S3873">
            <v>18</v>
          </cell>
          <cell r="T3873" t="str">
            <v>CONSTRUCCION Y MANTENIMIENTO DE CAMINOS VECINALES</v>
          </cell>
          <cell r="U3873">
            <v>1</v>
          </cell>
          <cell r="V3873" t="str">
            <v>NUEVOS - 2008</v>
          </cell>
          <cell r="W3873">
            <v>4538</v>
          </cell>
        </row>
        <row r="3874">
          <cell r="B3874" t="str">
            <v>B05-19535-00000</v>
          </cell>
          <cell r="C3874" t="str">
            <v>EMPEDRADO DE LA CALLE F</v>
          </cell>
          <cell r="D3874" t="str">
            <v>SANTA ROSA</v>
          </cell>
          <cell r="E3874">
            <v>1</v>
          </cell>
          <cell r="F3874" t="str">
            <v>DISTRITO - 1</v>
          </cell>
          <cell r="G3874" t="str">
            <v>RI-08</v>
          </cell>
          <cell r="H3874">
            <v>150000</v>
          </cell>
          <cell r="I3874">
            <v>150000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2</v>
          </cell>
          <cell r="R3874" t="str">
            <v>OBRAS Y MEDIO AMBIENTE</v>
          </cell>
          <cell r="S3874">
            <v>18</v>
          </cell>
          <cell r="T3874" t="str">
            <v>CONSTRUCCION Y MANTENIMIENTO DE CAMINOS VECINALES</v>
          </cell>
          <cell r="U3874">
            <v>1</v>
          </cell>
          <cell r="V3874" t="str">
            <v>NUEVOS - 2008</v>
          </cell>
          <cell r="W3874">
            <v>4539</v>
          </cell>
        </row>
        <row r="3875">
          <cell r="B3875" t="str">
            <v>B05-19529-00000</v>
          </cell>
          <cell r="C3875" t="str">
            <v>DOTACION DE TUBOS ZONA 31 DE OCTUBRE</v>
          </cell>
          <cell r="D3875" t="str">
            <v>31 DE OCTUBRE</v>
          </cell>
          <cell r="E3875">
            <v>1</v>
          </cell>
          <cell r="F3875" t="str">
            <v>DISTRITO - 1</v>
          </cell>
          <cell r="G3875" t="str">
            <v>RI-08</v>
          </cell>
          <cell r="H3875">
            <v>2000</v>
          </cell>
          <cell r="I3875">
            <v>0</v>
          </cell>
          <cell r="J3875">
            <v>2000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2</v>
          </cell>
          <cell r="R3875" t="str">
            <v>OBRAS Y MEDIO AMBIENTE</v>
          </cell>
          <cell r="S3875">
            <v>15</v>
          </cell>
          <cell r="T3875" t="str">
            <v>PLAN USO DE DESECHOS SOLIDOS - ALCANTARILLADO SANITARIO</v>
          </cell>
          <cell r="U3875">
            <v>1</v>
          </cell>
          <cell r="V3875" t="str">
            <v>NUEVOS - 2008</v>
          </cell>
          <cell r="W3875">
            <v>4540</v>
          </cell>
        </row>
        <row r="3876">
          <cell r="B3876" t="str">
            <v>B05-19532-00000</v>
          </cell>
          <cell r="C3876" t="str">
            <v>DOTACION MATERIALES DE CONSTRUCCION PARA ENLOSETADO CALLE TUCUMAN (ENTRE AV. 6 Y ECUADOR)</v>
          </cell>
          <cell r="D3876" t="str">
            <v>ALTO LIMA 3ra SECCION NORTE</v>
          </cell>
          <cell r="E3876">
            <v>6</v>
          </cell>
          <cell r="F3876" t="str">
            <v>DISTRITO - 6</v>
          </cell>
          <cell r="G3876" t="str">
            <v>RI-08</v>
          </cell>
          <cell r="H3876">
            <v>50000</v>
          </cell>
          <cell r="I3876">
            <v>45662</v>
          </cell>
          <cell r="J3876">
            <v>4338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2</v>
          </cell>
          <cell r="R3876" t="str">
            <v>OBRAS Y MEDIO AMBIENTE</v>
          </cell>
          <cell r="S3876">
            <v>18</v>
          </cell>
          <cell r="T3876" t="str">
            <v>CONSTRUCCION Y MANTENIMIENTO DE CAMINOS VECINALES</v>
          </cell>
          <cell r="U3876">
            <v>1</v>
          </cell>
          <cell r="V3876" t="str">
            <v>NUEVOS - 2008</v>
          </cell>
          <cell r="W3876">
            <v>4541</v>
          </cell>
        </row>
        <row r="3877">
          <cell r="B3877" t="str">
            <v>B05-19496-00000</v>
          </cell>
          <cell r="C3877" t="str">
            <v>CONSTRUCCION DE AULAS U.E. ARMADA BOLIVIANA (CONCLUSION)</v>
          </cell>
          <cell r="D3877" t="str">
            <v>DISTRITAL D-4</v>
          </cell>
          <cell r="E3877">
            <v>4</v>
          </cell>
          <cell r="F3877" t="str">
            <v>DISTRITO - 4</v>
          </cell>
          <cell r="G3877" t="str">
            <v>RI-08</v>
          </cell>
          <cell r="H3877">
            <v>60000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60000</v>
          </cell>
          <cell r="P3877">
            <v>0</v>
          </cell>
          <cell r="Q3877">
            <v>1</v>
          </cell>
          <cell r="R3877" t="str">
            <v>PROTECCION SOCIAL</v>
          </cell>
          <cell r="S3877">
            <v>1</v>
          </cell>
          <cell r="T3877" t="str">
            <v>SERVICIO DE EDUCACION</v>
          </cell>
          <cell r="U3877">
            <v>1</v>
          </cell>
          <cell r="V3877" t="str">
            <v>NUEVOS - 2008</v>
          </cell>
          <cell r="W3877">
            <v>4542</v>
          </cell>
        </row>
        <row r="3878">
          <cell r="B3878" t="str">
            <v>B05-19489-00000</v>
          </cell>
          <cell r="C3878" t="str">
            <v>CONSTRUCCION BATERIA DE BAÑOS U.E. 16 DE FEBRERO (FASE I)</v>
          </cell>
          <cell r="D3878" t="str">
            <v>DISTRITAL D-4</v>
          </cell>
          <cell r="E3878">
            <v>4</v>
          </cell>
          <cell r="F3878" t="str">
            <v>DISTRITO - 4</v>
          </cell>
          <cell r="G3878" t="str">
            <v>RI-08</v>
          </cell>
          <cell r="H3878">
            <v>50000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50000</v>
          </cell>
          <cell r="P3878">
            <v>0</v>
          </cell>
          <cell r="Q3878">
            <v>1</v>
          </cell>
          <cell r="R3878" t="str">
            <v>PROTECCION SOCIAL</v>
          </cell>
          <cell r="S3878">
            <v>1</v>
          </cell>
          <cell r="T3878" t="str">
            <v>SERVICIO DE EDUCACION</v>
          </cell>
          <cell r="U3878">
            <v>1</v>
          </cell>
          <cell r="V3878" t="str">
            <v>NUEVOS - 2008</v>
          </cell>
          <cell r="W3878">
            <v>4543</v>
          </cell>
        </row>
        <row r="3879">
          <cell r="B3879" t="str">
            <v>B05-19483-00000</v>
          </cell>
          <cell r="C3879" t="str">
            <v>ALCANTARILLADO SANITARIO AV. RADIAL (TRAMO 4)</v>
          </cell>
          <cell r="D3879" t="str">
            <v>DISTRITAL D-4</v>
          </cell>
          <cell r="E3879">
            <v>4</v>
          </cell>
          <cell r="F3879" t="str">
            <v>DISTRITO - 4</v>
          </cell>
          <cell r="G3879" t="str">
            <v>RI-08</v>
          </cell>
          <cell r="H3879">
            <v>99999</v>
          </cell>
          <cell r="I3879">
            <v>99999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2</v>
          </cell>
          <cell r="R3879" t="str">
            <v>OBRAS Y MEDIO AMBIENTE</v>
          </cell>
          <cell r="S3879">
            <v>15</v>
          </cell>
          <cell r="T3879" t="str">
            <v>PLAN USO DE DESECHOS SOLIDOS - ALCANTARILLADO SANITARIO</v>
          </cell>
          <cell r="U3879">
            <v>1</v>
          </cell>
          <cell r="V3879" t="str">
            <v>NUEVOS - 2008</v>
          </cell>
          <cell r="W3879">
            <v>4544</v>
          </cell>
        </row>
        <row r="3880">
          <cell r="B3880" t="str">
            <v>B05-19523-00000</v>
          </cell>
          <cell r="C3880" t="str">
            <v>CONSTRUCCION TINGLADO U.E. EDUARDO AVAROA (CONCLUSION)</v>
          </cell>
          <cell r="D3880" t="str">
            <v>POMAMAYA BAJA</v>
          </cell>
          <cell r="E3880">
            <v>9</v>
          </cell>
          <cell r="F3880" t="str">
            <v>DISTRITO - 9</v>
          </cell>
          <cell r="G3880" t="str">
            <v>RI-08</v>
          </cell>
          <cell r="H3880">
            <v>200000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200000</v>
          </cell>
          <cell r="P3880">
            <v>0</v>
          </cell>
          <cell r="Q3880">
            <v>1</v>
          </cell>
          <cell r="R3880" t="str">
            <v>PROTECCION SOCIAL</v>
          </cell>
          <cell r="S3880">
            <v>1</v>
          </cell>
          <cell r="T3880" t="str">
            <v>SERVICIO DE EDUCACION</v>
          </cell>
          <cell r="U3880">
            <v>1</v>
          </cell>
          <cell r="V3880" t="str">
            <v>NUEVOS - 2008</v>
          </cell>
          <cell r="W3880">
            <v>4545</v>
          </cell>
        </row>
        <row r="3881">
          <cell r="B3881" t="str">
            <v>B05-19524-00000</v>
          </cell>
          <cell r="C3881" t="str">
            <v>CONSTRUCCION TINGLADO U.E. POMAMAYA ALTA (CONCLUSION)</v>
          </cell>
          <cell r="D3881" t="str">
            <v>DISTRITAL D-9</v>
          </cell>
          <cell r="E3881">
            <v>9</v>
          </cell>
          <cell r="F3881" t="str">
            <v>DISTRITO - 9</v>
          </cell>
          <cell r="G3881" t="str">
            <v>RI-08</v>
          </cell>
          <cell r="H3881">
            <v>200000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200000</v>
          </cell>
          <cell r="P3881">
            <v>0</v>
          </cell>
          <cell r="Q3881">
            <v>1</v>
          </cell>
          <cell r="R3881" t="str">
            <v>PROTECCION SOCIAL</v>
          </cell>
          <cell r="S3881">
            <v>1</v>
          </cell>
          <cell r="T3881" t="str">
            <v>SERVICIO DE EDUCACION</v>
          </cell>
          <cell r="U3881">
            <v>1</v>
          </cell>
          <cell r="V3881" t="str">
            <v>NUEVOS - 2008</v>
          </cell>
          <cell r="W3881">
            <v>4546</v>
          </cell>
        </row>
        <row r="3882">
          <cell r="B3882" t="str">
            <v>B05-19528-00000</v>
          </cell>
          <cell r="C3882" t="str">
            <v>DOTACION DE MATERIALES DE CONSTRUCCION PARA MURO PERIMETRAL DE SEDE SOCIAL (CONCLUSION)</v>
          </cell>
          <cell r="D3882" t="str">
            <v>ALTO MILLUNI</v>
          </cell>
          <cell r="E3882">
            <v>9</v>
          </cell>
          <cell r="F3882" t="str">
            <v>DISTRITO - 9</v>
          </cell>
          <cell r="G3882" t="str">
            <v>RI-08</v>
          </cell>
          <cell r="H3882">
            <v>17336</v>
          </cell>
          <cell r="I3882">
            <v>17336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2</v>
          </cell>
          <cell r="R3882" t="str">
            <v>OBRAS Y MEDIO AMBIENTE</v>
          </cell>
          <cell r="S3882">
            <v>12</v>
          </cell>
          <cell r="T3882" t="str">
            <v>INFRAESTRUCTURA URBANA Y RURAL</v>
          </cell>
          <cell r="U3882">
            <v>1</v>
          </cell>
          <cell r="V3882" t="str">
            <v>NUEVOS - 2008</v>
          </cell>
          <cell r="W3882">
            <v>4547</v>
          </cell>
        </row>
        <row r="3883">
          <cell r="B3883" t="str">
            <v>B05-19561-00000</v>
          </cell>
          <cell r="C3883" t="str">
            <v>PAVIMENTO AV. ESTEBAN ARCE</v>
          </cell>
          <cell r="D3883" t="str">
            <v>BAUTISTA SAAVEDRA U.V. "F"</v>
          </cell>
          <cell r="E3883">
            <v>7</v>
          </cell>
          <cell r="F3883" t="str">
            <v>DISTRITO - 7</v>
          </cell>
          <cell r="G3883" t="str">
            <v>RI-08</v>
          </cell>
          <cell r="H3883">
            <v>20000</v>
          </cell>
          <cell r="I3883">
            <v>0</v>
          </cell>
          <cell r="J3883">
            <v>20000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2</v>
          </cell>
          <cell r="R3883" t="str">
            <v>OBRAS Y MEDIO AMBIENTE</v>
          </cell>
          <cell r="S3883">
            <v>18</v>
          </cell>
          <cell r="T3883" t="str">
            <v>CONSTRUCCION Y MANTENIMIENTO DE CAMINOS VECINALES</v>
          </cell>
          <cell r="U3883">
            <v>1</v>
          </cell>
          <cell r="V3883" t="str">
            <v>NUEVOS - 2008</v>
          </cell>
          <cell r="W3883">
            <v>4555</v>
          </cell>
        </row>
        <row r="3884">
          <cell r="B3884" t="str">
            <v>B05-19521-00000</v>
          </cell>
          <cell r="C3884" t="str">
            <v>CONSTRUCCIÓN PUENTE AV. SIMON BOLIVAR</v>
          </cell>
          <cell r="D3884" t="str">
            <v>BAUTISTA SAAVEDRA U.V. "CH" D-7</v>
          </cell>
          <cell r="E3884">
            <v>15</v>
          </cell>
          <cell r="F3884" t="str">
            <v>DISTRITAL</v>
          </cell>
          <cell r="G3884" t="str">
            <v>RI-08</v>
          </cell>
          <cell r="H3884">
            <v>60000</v>
          </cell>
          <cell r="I3884">
            <v>60000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2</v>
          </cell>
          <cell r="R3884" t="str">
            <v>OBRAS Y MEDIO AMBIENTE</v>
          </cell>
          <cell r="S3884">
            <v>18</v>
          </cell>
          <cell r="T3884" t="str">
            <v>CONSTRUCCION Y MANTENIMIENTO DE CAMINOS VECINALES</v>
          </cell>
          <cell r="U3884">
            <v>1</v>
          </cell>
          <cell r="V3884" t="str">
            <v>NUEVOS - 2008</v>
          </cell>
          <cell r="W3884">
            <v>4556</v>
          </cell>
        </row>
        <row r="3885">
          <cell r="B3885" t="str">
            <v>B05-19546-00000</v>
          </cell>
          <cell r="C3885" t="str">
            <v>ENLOSETADO CALLE LATINOAMERICANA</v>
          </cell>
          <cell r="D3885" t="str">
            <v>PANAMERICANA I</v>
          </cell>
          <cell r="E3885">
            <v>5</v>
          </cell>
          <cell r="F3885" t="str">
            <v>DISTRITO - 5</v>
          </cell>
          <cell r="G3885" t="str">
            <v>RI-08</v>
          </cell>
          <cell r="H3885">
            <v>15309</v>
          </cell>
          <cell r="I3885">
            <v>0</v>
          </cell>
          <cell r="J3885">
            <v>7409</v>
          </cell>
          <cell r="K3885">
            <v>7900</v>
          </cell>
          <cell r="L3885">
            <v>0</v>
          </cell>
          <cell r="M3885">
            <v>0</v>
          </cell>
          <cell r="N3885">
            <v>7900</v>
          </cell>
          <cell r="O3885">
            <v>0</v>
          </cell>
          <cell r="P3885">
            <v>0</v>
          </cell>
          <cell r="Q3885">
            <v>2</v>
          </cell>
          <cell r="R3885" t="str">
            <v>OBRAS Y MEDIO AMBIENTE</v>
          </cell>
          <cell r="S3885">
            <v>18</v>
          </cell>
          <cell r="T3885" t="str">
            <v>CONSTRUCCION Y MANTENIMIENTO DE CAMINOS VECINALES</v>
          </cell>
          <cell r="U3885">
            <v>1</v>
          </cell>
          <cell r="V3885" t="str">
            <v>NUEVOS - 2008</v>
          </cell>
          <cell r="W3885">
            <v>4557</v>
          </cell>
        </row>
        <row r="3886">
          <cell r="B3886" t="str">
            <v>B05-19506-00000</v>
          </cell>
          <cell r="C3886" t="str">
            <v>CONSTRUCCION DE BAÑOS (FASE II)</v>
          </cell>
          <cell r="D3886" t="str">
            <v>C. SATELITE PLAN 50 "B"</v>
          </cell>
          <cell r="E3886">
            <v>1</v>
          </cell>
          <cell r="F3886" t="str">
            <v>DISTRITO - 1</v>
          </cell>
          <cell r="G3886" t="str">
            <v>RI-08</v>
          </cell>
          <cell r="H3886">
            <v>36546</v>
          </cell>
          <cell r="I3886">
            <v>36546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2</v>
          </cell>
          <cell r="R3886" t="str">
            <v>OBRAS Y MEDIO AMBIENTE</v>
          </cell>
          <cell r="S3886">
            <v>12</v>
          </cell>
          <cell r="T3886" t="str">
            <v>INFRAESTRUCTURA URBANA Y RURAL</v>
          </cell>
          <cell r="U3886">
            <v>1</v>
          </cell>
          <cell r="V3886" t="str">
            <v>NUEVOS - 2008</v>
          </cell>
          <cell r="W3886">
            <v>4559</v>
          </cell>
        </row>
        <row r="3887">
          <cell r="B3887" t="str">
            <v>B05-19543-00000</v>
          </cell>
          <cell r="C3887" t="str">
            <v>ENLOSETADO CALLE 18 ENTRE CALLE 29C 31C (FASE III)</v>
          </cell>
          <cell r="D3887" t="str">
            <v>C. SATELITE PLAN 482</v>
          </cell>
          <cell r="E3887">
            <v>1</v>
          </cell>
          <cell r="F3887" t="str">
            <v>DISTRITO - 1</v>
          </cell>
          <cell r="G3887" t="str">
            <v>RI-08</v>
          </cell>
          <cell r="H3887">
            <v>70000</v>
          </cell>
          <cell r="I3887">
            <v>0</v>
          </cell>
          <cell r="J3887">
            <v>70000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2</v>
          </cell>
          <cell r="R3887" t="str">
            <v>OBRAS Y MEDIO AMBIENTE</v>
          </cell>
          <cell r="S3887">
            <v>18</v>
          </cell>
          <cell r="T3887" t="str">
            <v>CONSTRUCCION Y MANTENIMIENTO DE CAMINOS VECINALES</v>
          </cell>
          <cell r="U3887">
            <v>1</v>
          </cell>
          <cell r="V3887" t="str">
            <v>NUEVOS - 2008</v>
          </cell>
          <cell r="W3887">
            <v>4560</v>
          </cell>
        </row>
        <row r="3888">
          <cell r="B3888" t="str">
            <v>B05-19541-00000</v>
          </cell>
          <cell r="C3888" t="str">
            <v>ENLOSETADO CALLE 17 ENTRE CALLES 27C Y 24C (FASE II)</v>
          </cell>
          <cell r="D3888" t="str">
            <v>C. SATELITE PLAN 482</v>
          </cell>
          <cell r="E3888">
            <v>1</v>
          </cell>
          <cell r="F3888" t="str">
            <v>DISTRITO - 1</v>
          </cell>
          <cell r="G3888" t="str">
            <v>RI-08</v>
          </cell>
          <cell r="H3888">
            <v>180000</v>
          </cell>
          <cell r="I3888">
            <v>0</v>
          </cell>
          <cell r="J3888">
            <v>180000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2</v>
          </cell>
          <cell r="R3888" t="str">
            <v>OBRAS Y MEDIO AMBIENTE</v>
          </cell>
          <cell r="S3888">
            <v>18</v>
          </cell>
          <cell r="T3888" t="str">
            <v>CONSTRUCCION Y MANTENIMIENTO DE CAMINOS VECINALES</v>
          </cell>
          <cell r="U3888">
            <v>1</v>
          </cell>
          <cell r="V3888" t="str">
            <v>NUEVOS - 2008</v>
          </cell>
          <cell r="W3888">
            <v>4561</v>
          </cell>
        </row>
        <row r="3889">
          <cell r="B3889" t="str">
            <v>B05-19522-00000</v>
          </cell>
          <cell r="C3889" t="str">
            <v>CONSTRUCCION SEDE SOCIAL (PLAZA FRANZ TAMAYO)</v>
          </cell>
          <cell r="D3889" t="str">
            <v>C. SATELITE PLAN 482</v>
          </cell>
          <cell r="E3889">
            <v>1</v>
          </cell>
          <cell r="F3889" t="str">
            <v>DISTRITO - 1</v>
          </cell>
          <cell r="G3889" t="str">
            <v>RI-08</v>
          </cell>
          <cell r="H3889">
            <v>73836</v>
          </cell>
          <cell r="I3889">
            <v>0</v>
          </cell>
          <cell r="J3889">
            <v>73836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2</v>
          </cell>
          <cell r="R3889" t="str">
            <v>OBRAS Y MEDIO AMBIENTE</v>
          </cell>
          <cell r="S3889">
            <v>12</v>
          </cell>
          <cell r="T3889" t="str">
            <v>INFRAESTRUCTURA URBANA Y RURAL</v>
          </cell>
          <cell r="U3889">
            <v>1</v>
          </cell>
          <cell r="V3889" t="str">
            <v>NUEVOS - 2008</v>
          </cell>
          <cell r="W3889">
            <v>4562</v>
          </cell>
        </row>
        <row r="3890">
          <cell r="B3890" t="str">
            <v>B05-19519-00000</v>
          </cell>
          <cell r="C3890" t="str">
            <v>CONSTRUCCION MODULO POLICIAL FASE I</v>
          </cell>
          <cell r="D3890" t="str">
            <v>31 DE OCTUBRE</v>
          </cell>
          <cell r="E3890">
            <v>1</v>
          </cell>
          <cell r="F3890" t="str">
            <v>DISTRITO - 1</v>
          </cell>
          <cell r="G3890" t="str">
            <v>RI-08</v>
          </cell>
          <cell r="H3890">
            <v>20000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20000</v>
          </cell>
          <cell r="P3890">
            <v>0</v>
          </cell>
          <cell r="Q3890">
            <v>4</v>
          </cell>
          <cell r="R3890" t="str">
            <v>FORTALECIMIENTO INSTITUCIONAL</v>
          </cell>
          <cell r="S3890">
            <v>20</v>
          </cell>
          <cell r="T3890" t="str">
            <v>FORTALECIMIENTO MUNICIPAL</v>
          </cell>
          <cell r="U3890">
            <v>1</v>
          </cell>
          <cell r="V3890" t="str">
            <v>NUEVOS - 2008</v>
          </cell>
          <cell r="W3890">
            <v>4566</v>
          </cell>
        </row>
        <row r="3891">
          <cell r="B3891" t="str">
            <v>B05-17820-00000</v>
          </cell>
          <cell r="C3891" t="str">
            <v>PAVIMENTADO AV. GERMAN BUSCH (COMPLEMENTACION) - AV. ALAMOS</v>
          </cell>
          <cell r="D3891" t="str">
            <v>DISTRITAL</v>
          </cell>
          <cell r="E3891">
            <v>15</v>
          </cell>
          <cell r="F3891" t="str">
            <v>DISTRITAL</v>
          </cell>
          <cell r="G3891" t="str">
            <v>RI-08</v>
          </cell>
          <cell r="H3891">
            <v>5405600</v>
          </cell>
          <cell r="I3891">
            <v>1216260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4189340</v>
          </cell>
          <cell r="Q3891">
            <v>2</v>
          </cell>
          <cell r="R3891" t="str">
            <v>OBRAS Y MEDIO AMBIENTE</v>
          </cell>
          <cell r="S3891">
            <v>18</v>
          </cell>
          <cell r="T3891" t="str">
            <v>CONSTRUCCION Y MANTENIMIENTO DE CAMINOS VECINALES</v>
          </cell>
          <cell r="U3891">
            <v>2</v>
          </cell>
          <cell r="V3891" t="str">
            <v>PROYECTOS - 2007 P/CONCLUSION</v>
          </cell>
          <cell r="W3891">
            <v>4567</v>
          </cell>
        </row>
        <row r="3892">
          <cell r="B3892" t="str">
            <v>B05-19517-00000</v>
          </cell>
          <cell r="C3892" t="str">
            <v>CONSTRUCCION ESTACION POLICIAL INTEGRADA D-3</v>
          </cell>
          <cell r="D3892" t="str">
            <v>DISTRITAL D-3</v>
          </cell>
          <cell r="E3892">
            <v>15</v>
          </cell>
          <cell r="F3892" t="str">
            <v>DISTRITAL</v>
          </cell>
          <cell r="G3892" t="str">
            <v>RI-08</v>
          </cell>
          <cell r="H3892">
            <v>100000</v>
          </cell>
          <cell r="I3892">
            <v>100000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2</v>
          </cell>
          <cell r="R3892" t="str">
            <v>OBRAS Y MEDIO AMBIENTE</v>
          </cell>
          <cell r="S3892">
            <v>12</v>
          </cell>
          <cell r="T3892" t="str">
            <v>INFRAESTRUCTURA URBANA Y RURAL</v>
          </cell>
          <cell r="U3892">
            <v>1</v>
          </cell>
          <cell r="V3892" t="str">
            <v>NUEVOS - 2008</v>
          </cell>
          <cell r="W3892">
            <v>4569</v>
          </cell>
        </row>
        <row r="3893">
          <cell r="B3893" t="str">
            <v>B05-19548-00000</v>
          </cell>
          <cell r="C3893" t="str">
            <v>ENLOSETADO CALLEJON KATARI</v>
          </cell>
          <cell r="D3893" t="str">
            <v>TEJADA ALPACOMA</v>
          </cell>
          <cell r="E3893">
            <v>1</v>
          </cell>
          <cell r="F3893" t="str">
            <v>DISTRITO - 1</v>
          </cell>
          <cell r="G3893" t="str">
            <v>RI-08</v>
          </cell>
          <cell r="H3893">
            <v>70000</v>
          </cell>
          <cell r="I3893">
            <v>70000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2</v>
          </cell>
          <cell r="R3893" t="str">
            <v>OBRAS Y MEDIO AMBIENTE</v>
          </cell>
          <cell r="S3893">
            <v>18</v>
          </cell>
          <cell r="T3893" t="str">
            <v>CONSTRUCCION Y MANTENIMIENTO DE CAMINOS VECINALES</v>
          </cell>
          <cell r="U3893">
            <v>1</v>
          </cell>
          <cell r="V3893" t="str">
            <v>NUEVOS - 2008</v>
          </cell>
          <cell r="W3893">
            <v>4570</v>
          </cell>
        </row>
        <row r="3894">
          <cell r="B3894" t="str">
            <v>B05-19559-00000</v>
          </cell>
          <cell r="C3894" t="str">
            <v>OBRAS MENORES D-1</v>
          </cell>
          <cell r="D3894" t="str">
            <v>DISTRITO-1</v>
          </cell>
          <cell r="E3894">
            <v>15</v>
          </cell>
          <cell r="F3894" t="str">
            <v>DISTRITAL</v>
          </cell>
          <cell r="G3894" t="str">
            <v>RI-08</v>
          </cell>
          <cell r="H3894">
            <v>100000</v>
          </cell>
          <cell r="I3894">
            <v>100000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2</v>
          </cell>
          <cell r="R3894" t="str">
            <v>OBRAS Y MEDIO AMBIENTE</v>
          </cell>
          <cell r="S3894">
            <v>12</v>
          </cell>
          <cell r="T3894" t="str">
            <v>INFRAESTRUCTURA URBANA Y RURAL</v>
          </cell>
          <cell r="U3894">
            <v>1</v>
          </cell>
          <cell r="V3894" t="str">
            <v>NUEVOS - 2008</v>
          </cell>
          <cell r="W3894">
            <v>4574</v>
          </cell>
        </row>
        <row r="3895">
          <cell r="B3895" t="str">
            <v>B05-19553-00000</v>
          </cell>
          <cell r="C3895" t="str">
            <v>DOTACION DE LOSETAS + ARENA AV. MARISCAL SANTA CRUZ</v>
          </cell>
          <cell r="D3895" t="str">
            <v>DISTRITAL ALTO CHIJINI</v>
          </cell>
          <cell r="E3895">
            <v>15</v>
          </cell>
          <cell r="F3895" t="str">
            <v>DISTRITAL</v>
          </cell>
          <cell r="G3895" t="str">
            <v>RI-08</v>
          </cell>
          <cell r="H3895">
            <v>150000</v>
          </cell>
          <cell r="I3895">
            <v>0</v>
          </cell>
          <cell r="J3895">
            <v>150000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2</v>
          </cell>
          <cell r="R3895" t="str">
            <v>OBRAS Y MEDIO AMBIENTE</v>
          </cell>
          <cell r="S3895">
            <v>18</v>
          </cell>
          <cell r="T3895" t="str">
            <v>CONSTRUCCION Y MANTENIMIENTO DE CAMINOS VECINALES</v>
          </cell>
          <cell r="U3895">
            <v>1</v>
          </cell>
          <cell r="V3895" t="str">
            <v>NUEVOS - 2008</v>
          </cell>
          <cell r="W3895">
            <v>4575</v>
          </cell>
        </row>
        <row r="3896">
          <cell r="B3896" t="str">
            <v>B05-19534-00000</v>
          </cell>
          <cell r="C3896" t="str">
            <v>EMPEDRADO CALLE VICENTE BOLIVAR</v>
          </cell>
          <cell r="D3896" t="str">
            <v>ANDINO SENKATA</v>
          </cell>
          <cell r="E3896">
            <v>8</v>
          </cell>
          <cell r="F3896" t="str">
            <v>DISTRITO - 8</v>
          </cell>
          <cell r="G3896" t="str">
            <v>RI-08</v>
          </cell>
          <cell r="H3896">
            <v>47685</v>
          </cell>
          <cell r="I3896">
            <v>47685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2</v>
          </cell>
          <cell r="R3896" t="str">
            <v>OBRAS Y MEDIO AMBIENTE</v>
          </cell>
          <cell r="S3896">
            <v>18</v>
          </cell>
          <cell r="T3896" t="str">
            <v>CONSTRUCCION Y MANTENIMIENTO DE CAMINOS VECINALES</v>
          </cell>
          <cell r="U3896">
            <v>1</v>
          </cell>
          <cell r="V3896" t="str">
            <v>NUEVOS - 2008</v>
          </cell>
          <cell r="W3896">
            <v>4576</v>
          </cell>
        </row>
        <row r="3897">
          <cell r="B3897" t="str">
            <v>B05-19530-00000</v>
          </cell>
          <cell r="C3897" t="str">
            <v>DOTACION MATERIALES DE CONSTRUCCION PARA CORDONES Y PISOS DE ACERA (FASE I)</v>
          </cell>
          <cell r="D3897" t="str">
            <v>UNIFICADA 23 DE ENERO</v>
          </cell>
          <cell r="E3897">
            <v>8</v>
          </cell>
          <cell r="F3897" t="str">
            <v>DISTRITO - 8</v>
          </cell>
          <cell r="G3897" t="str">
            <v>RI-08</v>
          </cell>
          <cell r="H3897">
            <v>20903</v>
          </cell>
          <cell r="I3897">
            <v>20903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2</v>
          </cell>
          <cell r="R3897" t="str">
            <v>OBRAS Y MEDIO AMBIENTE</v>
          </cell>
          <cell r="S3897">
            <v>18</v>
          </cell>
          <cell r="T3897" t="str">
            <v>CONSTRUCCION Y MANTENIMIENTO DE CAMINOS VECINALES</v>
          </cell>
          <cell r="U3897">
            <v>1</v>
          </cell>
          <cell r="V3897" t="str">
            <v>NUEVOS - 2008</v>
          </cell>
          <cell r="W3897">
            <v>4577</v>
          </cell>
        </row>
        <row r="3898">
          <cell r="B3898" t="str">
            <v>B05-19518-00000</v>
          </cell>
          <cell r="C3898" t="str">
            <v>CONSTRUCCION JISK´A QAMAÑ UTA (FASE I)</v>
          </cell>
          <cell r="D3898" t="str">
            <v>DISTRITAL</v>
          </cell>
          <cell r="E3898">
            <v>15</v>
          </cell>
          <cell r="F3898" t="str">
            <v>DISTRITAL</v>
          </cell>
          <cell r="G3898" t="str">
            <v>RI-08</v>
          </cell>
          <cell r="H3898">
            <v>1000000</v>
          </cell>
          <cell r="I3898">
            <v>1000000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3</v>
          </cell>
          <cell r="R3898" t="str">
            <v>DESARROLLO ECONOMICO - PRODUCTIVO</v>
          </cell>
          <cell r="S3898">
            <v>8</v>
          </cell>
          <cell r="T3898" t="str">
            <v>PROMOCION DESARROLLO ECONOMICO URBANO</v>
          </cell>
          <cell r="U3898">
            <v>1</v>
          </cell>
          <cell r="V3898" t="str">
            <v>NUEVOS - 2008</v>
          </cell>
          <cell r="W3898">
            <v>4578</v>
          </cell>
        </row>
        <row r="3899">
          <cell r="B3899" t="str">
            <v>B05-19493-00000</v>
          </cell>
          <cell r="C3899" t="str">
            <v>CONSTRUCCION DE AMBIENTE ADMINISTRATIVO UE VICENTE DONOSO - GUIDO VILLAGOMEZ (PORTERIA)</v>
          </cell>
          <cell r="D3899" t="str">
            <v>DISTRITAL D-1</v>
          </cell>
          <cell r="E3899">
            <v>15</v>
          </cell>
          <cell r="F3899" t="str">
            <v>DISTRITAL</v>
          </cell>
          <cell r="G3899" t="str">
            <v>RI-08</v>
          </cell>
          <cell r="H3899">
            <v>120000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120000</v>
          </cell>
          <cell r="P3899">
            <v>0</v>
          </cell>
          <cell r="Q3899">
            <v>1</v>
          </cell>
          <cell r="R3899" t="str">
            <v>PROTECCION SOCIAL</v>
          </cell>
          <cell r="S3899">
            <v>1</v>
          </cell>
          <cell r="T3899" t="str">
            <v>SERVICIO DE EDUCACION</v>
          </cell>
          <cell r="U3899">
            <v>1</v>
          </cell>
          <cell r="V3899" t="str">
            <v>NUEVOS - 2008</v>
          </cell>
          <cell r="W3899">
            <v>4579</v>
          </cell>
        </row>
        <row r="3900">
          <cell r="B3900" t="str">
            <v>B05-19516-00000</v>
          </cell>
          <cell r="C3900" t="str">
            <v>CONSTRUCCION DE TINGLADO CEREFE FASE II</v>
          </cell>
          <cell r="D3900" t="str">
            <v>DISTRITAL D-1</v>
          </cell>
          <cell r="E3900">
            <v>15</v>
          </cell>
          <cell r="F3900" t="str">
            <v>DISTRITAL</v>
          </cell>
          <cell r="G3900" t="str">
            <v>RI-08</v>
          </cell>
          <cell r="H3900">
            <v>100000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100000</v>
          </cell>
          <cell r="P3900">
            <v>0</v>
          </cell>
          <cell r="Q3900">
            <v>1</v>
          </cell>
          <cell r="R3900" t="str">
            <v>PROTECCION SOCIAL</v>
          </cell>
          <cell r="S3900">
            <v>1</v>
          </cell>
          <cell r="T3900" t="str">
            <v>SERVICIO DE EDUCACION</v>
          </cell>
          <cell r="U3900">
            <v>1</v>
          </cell>
          <cell r="V3900" t="str">
            <v>NUEVOS - 2008</v>
          </cell>
          <cell r="W3900">
            <v>4580</v>
          </cell>
        </row>
        <row r="3901">
          <cell r="B3901" t="str">
            <v>B05-19566-00000</v>
          </cell>
          <cell r="C3901" t="str">
            <v>VACIADO DE PATIO UE TEJADA TRIANGULAR</v>
          </cell>
          <cell r="D3901" t="str">
            <v>DISTRITAL D-1</v>
          </cell>
          <cell r="E3901">
            <v>15</v>
          </cell>
          <cell r="F3901" t="str">
            <v>DISTRITAL</v>
          </cell>
          <cell r="G3901" t="str">
            <v>RI-08</v>
          </cell>
          <cell r="H3901">
            <v>40000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40000</v>
          </cell>
          <cell r="P3901">
            <v>0</v>
          </cell>
          <cell r="Q3901">
            <v>1</v>
          </cell>
          <cell r="R3901" t="str">
            <v>PROTECCION SOCIAL</v>
          </cell>
          <cell r="S3901">
            <v>1</v>
          </cell>
          <cell r="T3901" t="str">
            <v>SERVICIO DE EDUCACION</v>
          </cell>
          <cell r="U3901">
            <v>1</v>
          </cell>
          <cell r="V3901" t="str">
            <v>NUEVOS - 2008</v>
          </cell>
          <cell r="W3901">
            <v>4581</v>
          </cell>
        </row>
        <row r="3902">
          <cell r="B3902" t="str">
            <v>B05-19556-00000</v>
          </cell>
          <cell r="C3902" t="str">
            <v>EQUIPAMIENTO UE REINO DE BELGICA</v>
          </cell>
          <cell r="D3902" t="str">
            <v>DISTRITAL D-1</v>
          </cell>
          <cell r="E3902">
            <v>15</v>
          </cell>
          <cell r="F3902" t="str">
            <v>DISTRITAL</v>
          </cell>
          <cell r="G3902" t="str">
            <v>RI-08</v>
          </cell>
          <cell r="H3902">
            <v>70000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70000</v>
          </cell>
          <cell r="P3902">
            <v>0</v>
          </cell>
          <cell r="Q3902">
            <v>1</v>
          </cell>
          <cell r="R3902" t="str">
            <v>PROTECCION SOCIAL</v>
          </cell>
          <cell r="S3902">
            <v>1</v>
          </cell>
          <cell r="T3902" t="str">
            <v>SERVICIO DE EDUCACION</v>
          </cell>
          <cell r="U3902">
            <v>1</v>
          </cell>
          <cell r="V3902" t="str">
            <v>NUEVOS - 2008</v>
          </cell>
          <cell r="W3902">
            <v>4582</v>
          </cell>
        </row>
        <row r="3903">
          <cell r="B3903" t="str">
            <v>B05-19494-00000</v>
          </cell>
          <cell r="C3903" t="str">
            <v>CONSTRUCCION DE AMBIENTE PARA COCINA UE MCAL. SANTA CRUZ</v>
          </cell>
          <cell r="D3903" t="str">
            <v>DISTRITAL D-1</v>
          </cell>
          <cell r="E3903">
            <v>15</v>
          </cell>
          <cell r="F3903" t="str">
            <v>DISTRITAL</v>
          </cell>
          <cell r="G3903" t="str">
            <v>RI-08</v>
          </cell>
          <cell r="H3903">
            <v>80000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80000</v>
          </cell>
          <cell r="P3903">
            <v>0</v>
          </cell>
          <cell r="Q3903">
            <v>1</v>
          </cell>
          <cell r="R3903" t="str">
            <v>PROTECCION SOCIAL</v>
          </cell>
          <cell r="S3903">
            <v>1</v>
          </cell>
          <cell r="T3903" t="str">
            <v>SERVICIO DE EDUCACION</v>
          </cell>
          <cell r="U3903">
            <v>1</v>
          </cell>
          <cell r="V3903" t="str">
            <v>NUEVOS - 2008</v>
          </cell>
          <cell r="W3903">
            <v>4583</v>
          </cell>
        </row>
        <row r="3904">
          <cell r="B3904" t="str">
            <v>B05-19495-00000</v>
          </cell>
          <cell r="C3904" t="str">
            <v>CONSTRUCCION DE AMBIENTE PARA TALLERES UE IBA BOLIVIA</v>
          </cell>
          <cell r="D3904" t="str">
            <v>DISTRITAL D-1</v>
          </cell>
          <cell r="E3904">
            <v>15</v>
          </cell>
          <cell r="F3904" t="str">
            <v>DISTRITAL</v>
          </cell>
          <cell r="G3904" t="str">
            <v>RI-08</v>
          </cell>
          <cell r="H3904">
            <v>100000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100000</v>
          </cell>
          <cell r="P3904">
            <v>0</v>
          </cell>
          <cell r="Q3904">
            <v>1</v>
          </cell>
          <cell r="R3904" t="str">
            <v>PROTECCION SOCIAL</v>
          </cell>
          <cell r="S3904">
            <v>1</v>
          </cell>
          <cell r="T3904" t="str">
            <v>SERVICIO DE EDUCACION</v>
          </cell>
          <cell r="U3904">
            <v>1</v>
          </cell>
          <cell r="V3904" t="str">
            <v>NUEVOS - 2008</v>
          </cell>
          <cell r="W3904">
            <v>4584</v>
          </cell>
        </row>
        <row r="3905">
          <cell r="B3905" t="str">
            <v>B05-19565-00000</v>
          </cell>
          <cell r="C3905" t="str">
            <v>VACIADO DE PATIO UE 6 DE AGOSTO</v>
          </cell>
          <cell r="D3905" t="str">
            <v>DISTRITAL D-1</v>
          </cell>
          <cell r="E3905">
            <v>15</v>
          </cell>
          <cell r="F3905" t="str">
            <v>DISTRITAL</v>
          </cell>
          <cell r="G3905" t="str">
            <v>RI-08</v>
          </cell>
          <cell r="H3905">
            <v>60000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60000</v>
          </cell>
          <cell r="P3905">
            <v>0</v>
          </cell>
          <cell r="Q3905">
            <v>1</v>
          </cell>
          <cell r="R3905" t="str">
            <v>PROTECCION SOCIAL</v>
          </cell>
          <cell r="S3905">
            <v>1</v>
          </cell>
          <cell r="T3905" t="str">
            <v>SERVICIO DE EDUCACION</v>
          </cell>
          <cell r="U3905">
            <v>1</v>
          </cell>
          <cell r="V3905" t="str">
            <v>NUEVOS - 2008</v>
          </cell>
          <cell r="W3905">
            <v>4585</v>
          </cell>
        </row>
        <row r="3906">
          <cell r="B3906" t="str">
            <v>B05-19557-00000</v>
          </cell>
          <cell r="C3906" t="str">
            <v>EQUIPAMIENTO UE VICENTE TEJADA</v>
          </cell>
          <cell r="D3906" t="str">
            <v>DISTRITAL D-1</v>
          </cell>
          <cell r="E3906">
            <v>15</v>
          </cell>
          <cell r="F3906" t="str">
            <v>DISTRITAL</v>
          </cell>
          <cell r="G3906" t="str">
            <v>RI-08</v>
          </cell>
          <cell r="H3906">
            <v>40000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40000</v>
          </cell>
          <cell r="P3906">
            <v>0</v>
          </cell>
          <cell r="Q3906">
            <v>1</v>
          </cell>
          <cell r="R3906" t="str">
            <v>PROTECCION SOCIAL</v>
          </cell>
          <cell r="S3906">
            <v>1</v>
          </cell>
          <cell r="T3906" t="str">
            <v>SERVICIO DE EDUCACION</v>
          </cell>
          <cell r="U3906">
            <v>1</v>
          </cell>
          <cell r="V3906" t="str">
            <v>NUEVOS - 2008</v>
          </cell>
          <cell r="W3906">
            <v>4586</v>
          </cell>
        </row>
        <row r="3907">
          <cell r="B3907" t="str">
            <v>B05-19504-00000</v>
          </cell>
          <cell r="C3907" t="str">
            <v>CONSTRUCCION DE AULAS UE TARAPACA FASE II</v>
          </cell>
          <cell r="D3907" t="str">
            <v>DISTRITAL D-1</v>
          </cell>
          <cell r="E3907">
            <v>15</v>
          </cell>
          <cell r="F3907" t="str">
            <v>DISTRITAL</v>
          </cell>
          <cell r="G3907" t="str">
            <v>RI-08</v>
          </cell>
          <cell r="H3907">
            <v>100000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100000</v>
          </cell>
          <cell r="P3907">
            <v>0</v>
          </cell>
          <cell r="Q3907">
            <v>1</v>
          </cell>
          <cell r="R3907" t="str">
            <v>PROTECCION SOCIAL</v>
          </cell>
          <cell r="S3907">
            <v>1</v>
          </cell>
          <cell r="T3907" t="str">
            <v>SERVICIO DE EDUCACION</v>
          </cell>
          <cell r="U3907">
            <v>1</v>
          </cell>
          <cell r="V3907" t="str">
            <v>NUEVOS - 2008</v>
          </cell>
          <cell r="W3907">
            <v>4587</v>
          </cell>
        </row>
        <row r="3908">
          <cell r="B3908" t="str">
            <v>B05-19509-00000</v>
          </cell>
          <cell r="C3908" t="str">
            <v>CONSTRUCCION DE CANCHA DE FUTBOL FASE I SECTOR SUR</v>
          </cell>
          <cell r="D3908" t="str">
            <v>DISTRITAL D-9</v>
          </cell>
          <cell r="E3908">
            <v>15</v>
          </cell>
          <cell r="F3908" t="str">
            <v>DISTRITAL</v>
          </cell>
          <cell r="G3908" t="str">
            <v>RI-08</v>
          </cell>
          <cell r="H3908">
            <v>100000</v>
          </cell>
          <cell r="I3908">
            <v>100000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1</v>
          </cell>
          <cell r="R3908" t="str">
            <v>PROTECCION SOCIAL</v>
          </cell>
          <cell r="S3908">
            <v>4</v>
          </cell>
          <cell r="T3908" t="str">
            <v>DESARROLLO Y PROMOCION DEL DEPORTE</v>
          </cell>
          <cell r="U3908">
            <v>1</v>
          </cell>
          <cell r="V3908" t="str">
            <v>NUEVOS - 2008</v>
          </cell>
          <cell r="W3908">
            <v>4588</v>
          </cell>
        </row>
        <row r="3909">
          <cell r="B3909" t="str">
            <v>B05-19514-00000</v>
          </cell>
          <cell r="C3909" t="str">
            <v>CONSTRUCCION DE GRADERIAS SEÑOR DE EXALTACION FASE I</v>
          </cell>
          <cell r="D3909" t="str">
            <v>DISTRITAL D-3</v>
          </cell>
          <cell r="E3909">
            <v>15</v>
          </cell>
          <cell r="F3909" t="str">
            <v>DISTRITAL</v>
          </cell>
          <cell r="G3909" t="str">
            <v>RI-08</v>
          </cell>
          <cell r="H3909">
            <v>60000</v>
          </cell>
          <cell r="I3909">
            <v>60000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1</v>
          </cell>
          <cell r="R3909" t="str">
            <v>PROTECCION SOCIAL</v>
          </cell>
          <cell r="S3909">
            <v>4</v>
          </cell>
          <cell r="T3909" t="str">
            <v>DESARROLLO Y PROMOCION DEL DEPORTE</v>
          </cell>
          <cell r="U3909">
            <v>1</v>
          </cell>
          <cell r="V3909" t="str">
            <v>NUEVOS - 2008</v>
          </cell>
          <cell r="W3909">
            <v>4589</v>
          </cell>
        </row>
        <row r="3910">
          <cell r="B3910" t="str">
            <v>B05-19486-00000</v>
          </cell>
          <cell r="C3910" t="str">
            <v>CONCLUSION CANCHA LUIS ESPINAL</v>
          </cell>
          <cell r="D3910" t="str">
            <v>DISTRITAL D-5</v>
          </cell>
          <cell r="E3910">
            <v>15</v>
          </cell>
          <cell r="F3910" t="str">
            <v>DISTRITAL</v>
          </cell>
          <cell r="G3910" t="str">
            <v>RI-08</v>
          </cell>
          <cell r="H3910">
            <v>20000</v>
          </cell>
          <cell r="I3910">
            <v>20000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1</v>
          </cell>
          <cell r="R3910" t="str">
            <v>PROTECCION SOCIAL</v>
          </cell>
          <cell r="S3910">
            <v>4</v>
          </cell>
          <cell r="T3910" t="str">
            <v>DESARROLLO Y PROMOCION DEL DEPORTE</v>
          </cell>
          <cell r="U3910">
            <v>1</v>
          </cell>
          <cell r="V3910" t="str">
            <v>NUEVOS - 2008</v>
          </cell>
          <cell r="W3910">
            <v>4590</v>
          </cell>
        </row>
        <row r="3911">
          <cell r="B3911" t="str">
            <v>B05-19563-00000</v>
          </cell>
          <cell r="C3911" t="str">
            <v>REFACCION CANCHA MULTIPLE VILLA REMEDIOS</v>
          </cell>
          <cell r="D3911" t="str">
            <v>DISTRITAL D-5</v>
          </cell>
          <cell r="E3911">
            <v>15</v>
          </cell>
          <cell r="F3911" t="str">
            <v>DISTRITAL</v>
          </cell>
          <cell r="G3911" t="str">
            <v>RI-08</v>
          </cell>
          <cell r="H3911">
            <v>30000</v>
          </cell>
          <cell r="I3911">
            <v>30000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1</v>
          </cell>
          <cell r="R3911" t="str">
            <v>PROTECCION SOCIAL</v>
          </cell>
          <cell r="S3911">
            <v>4</v>
          </cell>
          <cell r="T3911" t="str">
            <v>DESARROLLO Y PROMOCION DEL DEPORTE</v>
          </cell>
          <cell r="U3911">
            <v>1</v>
          </cell>
          <cell r="V3911" t="str">
            <v>NUEVOS - 2008</v>
          </cell>
          <cell r="W3911">
            <v>4591</v>
          </cell>
        </row>
        <row r="3912">
          <cell r="B3912" t="str">
            <v>B05-19562-00000</v>
          </cell>
          <cell r="C3912" t="str">
            <v>REFACCION CANCHA EL PORVENIR (ENMALLADO)</v>
          </cell>
          <cell r="D3912" t="str">
            <v>DISTRITAL D-2</v>
          </cell>
          <cell r="E3912">
            <v>15</v>
          </cell>
          <cell r="F3912" t="str">
            <v>DISTRITAL</v>
          </cell>
          <cell r="G3912" t="str">
            <v>RI-08</v>
          </cell>
          <cell r="H3912">
            <v>10000</v>
          </cell>
          <cell r="I3912">
            <v>10000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1</v>
          </cell>
          <cell r="R3912" t="str">
            <v>PROTECCION SOCIAL</v>
          </cell>
          <cell r="S3912">
            <v>4</v>
          </cell>
          <cell r="T3912" t="str">
            <v>DESARROLLO Y PROMOCION DEL DEPORTE</v>
          </cell>
          <cell r="U3912">
            <v>1</v>
          </cell>
          <cell r="V3912" t="str">
            <v>NUEVOS - 2008</v>
          </cell>
          <cell r="W3912">
            <v>4592</v>
          </cell>
        </row>
        <row r="3913">
          <cell r="B3913" t="str">
            <v>B05-19550-00000</v>
          </cell>
          <cell r="C3913" t="str">
            <v>ENMALLADO CANCHA PANORAMICA I</v>
          </cell>
          <cell r="D3913" t="str">
            <v>DISTRITAL D-2</v>
          </cell>
          <cell r="E3913">
            <v>15</v>
          </cell>
          <cell r="F3913" t="str">
            <v>DISTRITAL</v>
          </cell>
          <cell r="G3913" t="str">
            <v>RI-08</v>
          </cell>
          <cell r="H3913">
            <v>30000</v>
          </cell>
          <cell r="I3913">
            <v>30000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1</v>
          </cell>
          <cell r="R3913" t="str">
            <v>PROTECCION SOCIAL</v>
          </cell>
          <cell r="S3913">
            <v>4</v>
          </cell>
          <cell r="T3913" t="str">
            <v>DESARROLLO Y PROMOCION DEL DEPORTE</v>
          </cell>
          <cell r="U3913">
            <v>1</v>
          </cell>
          <cell r="V3913" t="str">
            <v>NUEVOS - 2008</v>
          </cell>
          <cell r="W3913">
            <v>4593</v>
          </cell>
        </row>
        <row r="3914">
          <cell r="B3914" t="str">
            <v>B05-19490-00000</v>
          </cell>
          <cell r="C3914" t="str">
            <v>CONSTRUCCION CANCHA MULTIPLE ALTO LIMA 1ra SECCION</v>
          </cell>
          <cell r="D3914" t="str">
            <v>DISTRITAL D-6</v>
          </cell>
          <cell r="E3914">
            <v>15</v>
          </cell>
          <cell r="F3914" t="str">
            <v>DISTRITAL</v>
          </cell>
          <cell r="G3914" t="str">
            <v>RI-08</v>
          </cell>
          <cell r="H3914">
            <v>25000</v>
          </cell>
          <cell r="I3914">
            <v>25000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1</v>
          </cell>
          <cell r="R3914" t="str">
            <v>PROTECCION SOCIAL</v>
          </cell>
          <cell r="S3914">
            <v>4</v>
          </cell>
          <cell r="T3914" t="str">
            <v>DESARROLLO Y PROMOCION DEL DEPORTE</v>
          </cell>
          <cell r="U3914">
            <v>1</v>
          </cell>
          <cell r="V3914" t="str">
            <v>NUEVOS - 2008</v>
          </cell>
          <cell r="W3914">
            <v>4594</v>
          </cell>
        </row>
        <row r="3915">
          <cell r="B3915" t="str">
            <v>B05-19551-00000</v>
          </cell>
          <cell r="C3915" t="str">
            <v>ENMALLADO CANCHA PLAN 145</v>
          </cell>
          <cell r="D3915" t="str">
            <v>DISTRITAL D-1</v>
          </cell>
          <cell r="E3915">
            <v>15</v>
          </cell>
          <cell r="F3915" t="str">
            <v>DISTRITAL</v>
          </cell>
          <cell r="G3915" t="str">
            <v>RI-08</v>
          </cell>
          <cell r="H3915">
            <v>25000</v>
          </cell>
          <cell r="I3915">
            <v>25000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1</v>
          </cell>
          <cell r="R3915" t="str">
            <v>PROTECCION SOCIAL</v>
          </cell>
          <cell r="S3915">
            <v>4</v>
          </cell>
          <cell r="T3915" t="str">
            <v>DESARROLLO Y PROMOCION DEL DEPORTE</v>
          </cell>
          <cell r="U3915">
            <v>1</v>
          </cell>
          <cell r="V3915" t="str">
            <v>NUEVOS - 2008</v>
          </cell>
          <cell r="W3915">
            <v>4595</v>
          </cell>
        </row>
        <row r="3916">
          <cell r="B3916" t="str">
            <v>B05-19491-00000</v>
          </cell>
          <cell r="C3916" t="str">
            <v>CONSTRUCCION CANCHA VILLA COPERATIVA</v>
          </cell>
          <cell r="D3916" t="str">
            <v>DISTRITAL D-7</v>
          </cell>
          <cell r="E3916">
            <v>15</v>
          </cell>
          <cell r="F3916" t="str">
            <v>DISTRITAL</v>
          </cell>
          <cell r="G3916" t="str">
            <v>RI-08</v>
          </cell>
          <cell r="H3916">
            <v>10000</v>
          </cell>
          <cell r="I3916">
            <v>10000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1</v>
          </cell>
          <cell r="R3916" t="str">
            <v>PROTECCION SOCIAL</v>
          </cell>
          <cell r="S3916">
            <v>4</v>
          </cell>
          <cell r="T3916" t="str">
            <v>DESARROLLO Y PROMOCION DEL DEPORTE</v>
          </cell>
          <cell r="U3916">
            <v>1</v>
          </cell>
          <cell r="V3916" t="str">
            <v>NUEVOS - 2008</v>
          </cell>
          <cell r="W3916">
            <v>4596</v>
          </cell>
        </row>
        <row r="3917">
          <cell r="B3917" t="str">
            <v>B05-19484-00000</v>
          </cell>
          <cell r="C3917" t="str">
            <v>AMPLIACION CANCHA MULTIPLE SANTA ROSA</v>
          </cell>
          <cell r="D3917" t="str">
            <v>DISTRITAL D-1</v>
          </cell>
          <cell r="E3917">
            <v>15</v>
          </cell>
          <cell r="F3917" t="str">
            <v>DISTRITAL</v>
          </cell>
          <cell r="G3917" t="str">
            <v>RI-08</v>
          </cell>
          <cell r="H3917">
            <v>18000</v>
          </cell>
          <cell r="I3917">
            <v>18000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1</v>
          </cell>
          <cell r="R3917" t="str">
            <v>PROTECCION SOCIAL</v>
          </cell>
          <cell r="S3917">
            <v>4</v>
          </cell>
          <cell r="T3917" t="str">
            <v>DESARROLLO Y PROMOCION DEL DEPORTE</v>
          </cell>
          <cell r="U3917">
            <v>1</v>
          </cell>
          <cell r="V3917" t="str">
            <v>NUEVOS - 2008</v>
          </cell>
          <cell r="W3917">
            <v>4597</v>
          </cell>
        </row>
        <row r="3918">
          <cell r="B3918" t="str">
            <v>B05-19508-00000</v>
          </cell>
          <cell r="C3918" t="str">
            <v>CONSTRUCCION DE BATERIA DE BAÑO UE REP. DEL PERU</v>
          </cell>
          <cell r="D3918" t="str">
            <v>DISTRITAL D-4</v>
          </cell>
          <cell r="E3918">
            <v>15</v>
          </cell>
          <cell r="F3918" t="str">
            <v>DISTRITAL</v>
          </cell>
          <cell r="G3918" t="str">
            <v>RI-08</v>
          </cell>
          <cell r="H3918">
            <v>60000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60000</v>
          </cell>
          <cell r="P3918">
            <v>0</v>
          </cell>
          <cell r="Q3918">
            <v>1</v>
          </cell>
          <cell r="R3918" t="str">
            <v>PROTECCION SOCIAL</v>
          </cell>
          <cell r="S3918">
            <v>1</v>
          </cell>
          <cell r="T3918" t="str">
            <v>SERVICIO DE EDUCACION</v>
          </cell>
          <cell r="U3918">
            <v>1</v>
          </cell>
          <cell r="V3918" t="str">
            <v>NUEVOS - 2008</v>
          </cell>
          <cell r="W3918">
            <v>4598</v>
          </cell>
        </row>
        <row r="3919">
          <cell r="B3919" t="str">
            <v>B05-19507-00000</v>
          </cell>
          <cell r="C3919" t="str">
            <v>CONSTRUCCION DE BATERIA DE BAÑO UE REP. BOLIVIARIANA DE VENEZUELA</v>
          </cell>
          <cell r="D3919" t="str">
            <v>DISTRITAL D-4</v>
          </cell>
          <cell r="E3919">
            <v>15</v>
          </cell>
          <cell r="F3919" t="str">
            <v>DISTRITAL</v>
          </cell>
          <cell r="G3919" t="str">
            <v>RI-08</v>
          </cell>
          <cell r="H3919">
            <v>80000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80000</v>
          </cell>
          <cell r="P3919">
            <v>0</v>
          </cell>
          <cell r="Q3919">
            <v>1</v>
          </cell>
          <cell r="R3919" t="str">
            <v>PROTECCION SOCIAL</v>
          </cell>
          <cell r="S3919">
            <v>1</v>
          </cell>
          <cell r="T3919" t="str">
            <v>SERVICIO DE EDUCACION</v>
          </cell>
          <cell r="U3919">
            <v>1</v>
          </cell>
          <cell r="V3919" t="str">
            <v>NUEVOS - 2008</v>
          </cell>
          <cell r="W3919">
            <v>4599</v>
          </cell>
        </row>
        <row r="3920">
          <cell r="B3920" t="str">
            <v>B05-19501-00000</v>
          </cell>
          <cell r="C3920" t="str">
            <v>CONSTRUCCION DE AULAS UE 1ro DE OCTUBRE</v>
          </cell>
          <cell r="D3920" t="str">
            <v>DISTRITAL D-4</v>
          </cell>
          <cell r="E3920">
            <v>15</v>
          </cell>
          <cell r="F3920" t="str">
            <v>DISTRITAL</v>
          </cell>
          <cell r="G3920" t="str">
            <v>RI-08</v>
          </cell>
          <cell r="H3920">
            <v>140000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140000</v>
          </cell>
          <cell r="P3920">
            <v>0</v>
          </cell>
          <cell r="Q3920">
            <v>1</v>
          </cell>
          <cell r="R3920" t="str">
            <v>PROTECCION SOCIAL</v>
          </cell>
          <cell r="S3920">
            <v>1</v>
          </cell>
          <cell r="T3920" t="str">
            <v>SERVICIO DE EDUCACION</v>
          </cell>
          <cell r="U3920">
            <v>1</v>
          </cell>
          <cell r="V3920" t="str">
            <v>NUEVOS - 2008</v>
          </cell>
          <cell r="W3920">
            <v>4600</v>
          </cell>
        </row>
        <row r="3921">
          <cell r="B3921" t="str">
            <v>B05-19503-00000</v>
          </cell>
          <cell r="C3921" t="str">
            <v>CONSTRUCCION DE AULAS UE FERNANDO NOGALES CASTRO</v>
          </cell>
          <cell r="D3921" t="str">
            <v>DISTRITAL D-4</v>
          </cell>
          <cell r="E3921">
            <v>15</v>
          </cell>
          <cell r="F3921" t="str">
            <v>DISTRITAL</v>
          </cell>
          <cell r="G3921" t="str">
            <v>RI-08</v>
          </cell>
          <cell r="H3921">
            <v>140000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140000</v>
          </cell>
          <cell r="P3921">
            <v>0</v>
          </cell>
          <cell r="Q3921">
            <v>1</v>
          </cell>
          <cell r="R3921" t="str">
            <v>PROTECCION SOCIAL</v>
          </cell>
          <cell r="S3921">
            <v>1</v>
          </cell>
          <cell r="T3921" t="str">
            <v>SERVICIO DE EDUCACION</v>
          </cell>
          <cell r="U3921">
            <v>1</v>
          </cell>
          <cell r="V3921" t="str">
            <v>NUEVOS - 2008</v>
          </cell>
          <cell r="W3921">
            <v>4601</v>
          </cell>
        </row>
        <row r="3922">
          <cell r="B3922" t="str">
            <v>B05-19505-00000</v>
          </cell>
          <cell r="C3922" t="str">
            <v>CONSTRUCCION DE AULAS UE WALTER ALPIRE DURAN</v>
          </cell>
          <cell r="D3922" t="str">
            <v>DISTRITAL D-4</v>
          </cell>
          <cell r="E3922">
            <v>15</v>
          </cell>
          <cell r="F3922" t="str">
            <v>DISTRITAL</v>
          </cell>
          <cell r="G3922" t="str">
            <v>RI-08</v>
          </cell>
          <cell r="H3922">
            <v>140000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140000</v>
          </cell>
          <cell r="P3922">
            <v>0</v>
          </cell>
          <cell r="Q3922">
            <v>1</v>
          </cell>
          <cell r="R3922" t="str">
            <v>PROTECCION SOCIAL</v>
          </cell>
          <cell r="S3922">
            <v>1</v>
          </cell>
          <cell r="T3922" t="str">
            <v>SERVICIO DE EDUCACION</v>
          </cell>
          <cell r="U3922">
            <v>1</v>
          </cell>
          <cell r="V3922" t="str">
            <v>NUEVOS - 2008</v>
          </cell>
          <cell r="W3922">
            <v>4602</v>
          </cell>
        </row>
        <row r="3923">
          <cell r="B3923" t="str">
            <v>B05-19502-00000</v>
          </cell>
          <cell r="C3923" t="str">
            <v>CONSTRUCCION DE AULAS UE 25 DE JULIO</v>
          </cell>
          <cell r="D3923" t="str">
            <v>DISTRITAL D-4</v>
          </cell>
          <cell r="E3923">
            <v>15</v>
          </cell>
          <cell r="F3923" t="str">
            <v>DISTRITAL</v>
          </cell>
          <cell r="G3923" t="str">
            <v>RI-08</v>
          </cell>
          <cell r="H3923">
            <v>140000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140000</v>
          </cell>
          <cell r="P3923">
            <v>0</v>
          </cell>
          <cell r="Q3923">
            <v>1</v>
          </cell>
          <cell r="R3923" t="str">
            <v>PROTECCION SOCIAL</v>
          </cell>
          <cell r="S3923">
            <v>1</v>
          </cell>
          <cell r="T3923" t="str">
            <v>SERVICIO DE EDUCACION</v>
          </cell>
          <cell r="U3923">
            <v>1</v>
          </cell>
          <cell r="V3923" t="str">
            <v>NUEVOS - 2008</v>
          </cell>
          <cell r="W3923">
            <v>4603</v>
          </cell>
        </row>
        <row r="3924">
          <cell r="B3924" t="str">
            <v>B05-19488-00000</v>
          </cell>
          <cell r="C3924" t="str">
            <v>CONCLUSION DE LABORATORIO UE PEDRO DOMINGO MURILLO</v>
          </cell>
          <cell r="D3924" t="str">
            <v>DISTRITAL D-4</v>
          </cell>
          <cell r="E3924">
            <v>15</v>
          </cell>
          <cell r="F3924" t="str">
            <v>DISTRITAL</v>
          </cell>
          <cell r="G3924" t="str">
            <v>RI-08</v>
          </cell>
          <cell r="H3924">
            <v>120000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120000</v>
          </cell>
          <cell r="P3924">
            <v>0</v>
          </cell>
          <cell r="Q3924">
            <v>1</v>
          </cell>
          <cell r="R3924" t="str">
            <v>PROTECCION SOCIAL</v>
          </cell>
          <cell r="S3924">
            <v>1</v>
          </cell>
          <cell r="T3924" t="str">
            <v>SERVICIO DE EDUCACION</v>
          </cell>
          <cell r="U3924">
            <v>1</v>
          </cell>
          <cell r="V3924" t="str">
            <v>NUEVOS - 2008</v>
          </cell>
          <cell r="W3924">
            <v>4604</v>
          </cell>
        </row>
        <row r="3925">
          <cell r="B3925" t="str">
            <v>B05-19510-00000</v>
          </cell>
          <cell r="C3925" t="str">
            <v>CONSTRUCCION DE CENTRO INFANTIL MANITOS FASE II - N. HORIZONTES I</v>
          </cell>
          <cell r="D3925" t="str">
            <v>DISTRITAL D-2</v>
          </cell>
          <cell r="E3925">
            <v>15</v>
          </cell>
          <cell r="F3925" t="str">
            <v>DISTRITAL</v>
          </cell>
          <cell r="G3925" t="str">
            <v>RI-08</v>
          </cell>
          <cell r="H3925">
            <v>100000</v>
          </cell>
          <cell r="I3925">
            <v>100000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1</v>
          </cell>
          <cell r="R3925" t="str">
            <v>PROTECCION SOCIAL</v>
          </cell>
          <cell r="S3925">
            <v>2</v>
          </cell>
          <cell r="T3925" t="str">
            <v>SERVICIO DE SALUD</v>
          </cell>
          <cell r="U3925">
            <v>1</v>
          </cell>
          <cell r="V3925" t="str">
            <v>NUEVOS - 2008</v>
          </cell>
          <cell r="W3925">
            <v>4605</v>
          </cell>
        </row>
        <row r="3926">
          <cell r="B3926" t="str">
            <v>B05-19558-00000</v>
          </cell>
          <cell r="C3926" t="str">
            <v>EQUIPAMIENTO UNIDADES EDUCATIVAS D-7 (MOBILIARIO)</v>
          </cell>
          <cell r="D3926" t="str">
            <v>DISTRITAL D-7</v>
          </cell>
          <cell r="E3926">
            <v>15</v>
          </cell>
          <cell r="F3926" t="str">
            <v>DISTRITAL</v>
          </cell>
          <cell r="G3926" t="str">
            <v>RI-08</v>
          </cell>
          <cell r="H3926">
            <v>400000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400000</v>
          </cell>
          <cell r="P3926">
            <v>0</v>
          </cell>
          <cell r="Q3926">
            <v>1</v>
          </cell>
          <cell r="R3926" t="str">
            <v>PROTECCION SOCIAL</v>
          </cell>
          <cell r="S3926">
            <v>1</v>
          </cell>
          <cell r="T3926" t="str">
            <v>SERVICIO DE EDUCACION</v>
          </cell>
          <cell r="U3926">
            <v>1</v>
          </cell>
          <cell r="V3926" t="str">
            <v>NUEVOS - 2008</v>
          </cell>
          <cell r="W3926">
            <v>4606</v>
          </cell>
        </row>
        <row r="3927">
          <cell r="B3927" t="str">
            <v>B05-19567-00000</v>
          </cell>
          <cell r="C3927" t="str">
            <v>VACIADO DE PISO PATIO UE MARIA TERESA LA JUSTICIA</v>
          </cell>
          <cell r="D3927" t="str">
            <v>DISTRITAL D-3</v>
          </cell>
          <cell r="E3927">
            <v>15</v>
          </cell>
          <cell r="F3927" t="str">
            <v>DISTRITAL</v>
          </cell>
          <cell r="G3927" t="str">
            <v>RI-08</v>
          </cell>
          <cell r="H3927">
            <v>18000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18000</v>
          </cell>
          <cell r="P3927">
            <v>0</v>
          </cell>
          <cell r="Q3927">
            <v>1</v>
          </cell>
          <cell r="R3927" t="str">
            <v>PROTECCION SOCIAL</v>
          </cell>
          <cell r="S3927">
            <v>1</v>
          </cell>
          <cell r="T3927" t="str">
            <v>SERVICIO DE EDUCACION</v>
          </cell>
          <cell r="U3927">
            <v>1</v>
          </cell>
          <cell r="V3927" t="str">
            <v>NUEVOS - 2008</v>
          </cell>
          <cell r="W3927">
            <v>4607</v>
          </cell>
        </row>
        <row r="3928">
          <cell r="B3928" t="str">
            <v/>
          </cell>
          <cell r="C3928" t="str">
            <v>RESTRICCION VEHICULAR Y REORDENAMIENTO VEHICULAR</v>
          </cell>
          <cell r="D3928" t="str">
            <v>DISTRITAL</v>
          </cell>
          <cell r="E3928">
            <v>15</v>
          </cell>
          <cell r="F3928" t="str">
            <v>DISTRITAL</v>
          </cell>
          <cell r="G3928" t="str">
            <v>RI-08</v>
          </cell>
          <cell r="H3928">
            <v>100000</v>
          </cell>
          <cell r="I3928">
            <v>100000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2</v>
          </cell>
          <cell r="R3928" t="str">
            <v>OBRAS Y MEDIO AMBIENTE</v>
          </cell>
          <cell r="S3928">
            <v>19</v>
          </cell>
          <cell r="T3928" t="str">
            <v>TRANSPORTE Y VIALIDAD</v>
          </cell>
          <cell r="U3928">
            <v>1</v>
          </cell>
          <cell r="V3928" t="str">
            <v>NUEVOS - 2008</v>
          </cell>
          <cell r="W3928">
            <v>4609</v>
          </cell>
        </row>
        <row r="3929">
          <cell r="B3929" t="str">
            <v>B05-16553-00000</v>
          </cell>
          <cell r="C3929" t="str">
            <v>CONSTRUCCION Y REPOSICION DE TAPAS DE CAMARA</v>
          </cell>
          <cell r="D3929" t="str">
            <v>DISTRITAL</v>
          </cell>
          <cell r="E3929">
            <v>15</v>
          </cell>
          <cell r="F3929" t="str">
            <v>DISTRITAL</v>
          </cell>
          <cell r="G3929" t="str">
            <v>RI-08</v>
          </cell>
          <cell r="H3929">
            <v>12000</v>
          </cell>
          <cell r="I3929">
            <v>12000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2</v>
          </cell>
          <cell r="R3929" t="str">
            <v>OBRAS Y MEDIO AMBIENTE</v>
          </cell>
          <cell r="S3929">
            <v>19</v>
          </cell>
          <cell r="T3929" t="str">
            <v>TRANSPORTE Y VIALIDAD</v>
          </cell>
          <cell r="U3929">
            <v>2</v>
          </cell>
          <cell r="V3929" t="str">
            <v>PROYECTOS - 2007 P/CONCLUSION</v>
          </cell>
          <cell r="W3929">
            <v>4610</v>
          </cell>
        </row>
        <row r="3930">
          <cell r="B3930" t="str">
            <v>B05-16554-00000</v>
          </cell>
          <cell r="C3930" t="str">
            <v>CONSTRUCCION CANAL DE EVACUACION DE AGUAS</v>
          </cell>
          <cell r="D3930" t="str">
            <v>DISTRITAL</v>
          </cell>
          <cell r="E3930">
            <v>1</v>
          </cell>
          <cell r="F3930" t="str">
            <v>DISTRITO - 1</v>
          </cell>
          <cell r="G3930" t="str">
            <v>RI-08</v>
          </cell>
          <cell r="H3930">
            <v>1314094</v>
          </cell>
          <cell r="I3930">
            <v>297906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1016188</v>
          </cell>
          <cell r="Q3930">
            <v>2</v>
          </cell>
          <cell r="R3930" t="str">
            <v>OBRAS Y MEDIO AMBIENTE</v>
          </cell>
          <cell r="S3930">
            <v>16</v>
          </cell>
          <cell r="T3930" t="str">
            <v>TRATAMIENTO DE CUENCAS</v>
          </cell>
          <cell r="U3930">
            <v>2</v>
          </cell>
          <cell r="V3930" t="str">
            <v>PROYECTOS - 2007 P/CONCLUSION</v>
          </cell>
          <cell r="W3930">
            <v>4611</v>
          </cell>
        </row>
        <row r="3931">
          <cell r="B3931" t="str">
            <v/>
          </cell>
          <cell r="C3931" t="str">
            <v>BACHEOS DE LA CIUDAD DE EL ALTO</v>
          </cell>
          <cell r="D3931" t="str">
            <v>DISTRITAL</v>
          </cell>
          <cell r="E3931">
            <v>15</v>
          </cell>
          <cell r="F3931" t="str">
            <v>DISTRITAL</v>
          </cell>
          <cell r="G3931" t="str">
            <v>RI-08</v>
          </cell>
          <cell r="H3931">
            <v>60000</v>
          </cell>
          <cell r="I3931">
            <v>60000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2</v>
          </cell>
          <cell r="R3931" t="str">
            <v>OBRAS Y MEDIO AMBIENTE</v>
          </cell>
          <cell r="S3931">
            <v>18</v>
          </cell>
          <cell r="T3931" t="str">
            <v>CONSTRUCCION Y MANTENIMIENTO DE CAMINOS VECINALES</v>
          </cell>
          <cell r="U3931">
            <v>1</v>
          </cell>
          <cell r="V3931" t="str">
            <v>NUEVOS - 2008</v>
          </cell>
          <cell r="W3931">
            <v>4612</v>
          </cell>
        </row>
        <row r="3932">
          <cell r="B3932" t="str">
            <v>B05-16557-00000</v>
          </cell>
          <cell r="C3932" t="str">
            <v>CONSTRUCCION BANDEJA NORTE STADIUM</v>
          </cell>
          <cell r="D3932" t="str">
            <v>DISTRITAL</v>
          </cell>
          <cell r="E3932">
            <v>3</v>
          </cell>
          <cell r="F3932" t="str">
            <v>DISTRITO - 3</v>
          </cell>
          <cell r="G3932" t="str">
            <v>RI-08</v>
          </cell>
          <cell r="H3932">
            <v>800000</v>
          </cell>
          <cell r="I3932">
            <v>800000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2</v>
          </cell>
          <cell r="R3932" t="str">
            <v>OBRAS Y MEDIO AMBIENTE</v>
          </cell>
          <cell r="S3932">
            <v>12</v>
          </cell>
          <cell r="T3932" t="str">
            <v>INFRAESTRUCTURA URBANA Y RURAL</v>
          </cell>
          <cell r="U3932">
            <v>2</v>
          </cell>
          <cell r="V3932" t="str">
            <v>PROYECTOS - 2007 P/CONCLUSION</v>
          </cell>
          <cell r="W3932">
            <v>4613</v>
          </cell>
        </row>
        <row r="3933">
          <cell r="B3933" t="str">
            <v>B05-16558-00000</v>
          </cell>
          <cell r="C3933" t="str">
            <v>CONSTRUCCION DE GRADERIAS EN CANCHA DE FUTBOL</v>
          </cell>
          <cell r="D3933" t="str">
            <v>EL INGENIO D-1 U.V.2</v>
          </cell>
          <cell r="E3933">
            <v>5</v>
          </cell>
          <cell r="F3933" t="str">
            <v>DISTRITO - 5</v>
          </cell>
          <cell r="G3933" t="str">
            <v>RI-08</v>
          </cell>
          <cell r="H3933">
            <v>300000</v>
          </cell>
          <cell r="I3933">
            <v>300000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2</v>
          </cell>
          <cell r="R3933" t="str">
            <v>OBRAS Y MEDIO AMBIENTE</v>
          </cell>
          <cell r="S3933">
            <v>12</v>
          </cell>
          <cell r="T3933" t="str">
            <v>INFRAESTRUCTURA URBANA Y RURAL</v>
          </cell>
          <cell r="U3933">
            <v>2</v>
          </cell>
          <cell r="V3933" t="str">
            <v>PROYECTOS - 2007 P/CONCLUSION</v>
          </cell>
          <cell r="W3933">
            <v>4614</v>
          </cell>
        </row>
        <row r="3934">
          <cell r="B3934" t="str">
            <v>B05-19578-00000</v>
          </cell>
          <cell r="C3934" t="str">
            <v>PAVIMENTADO AV. 16 DE OCTUBRE</v>
          </cell>
          <cell r="D3934" t="str">
            <v>DISTRITAL D-2</v>
          </cell>
          <cell r="E3934">
            <v>15</v>
          </cell>
          <cell r="F3934" t="str">
            <v>DISTRITAL</v>
          </cell>
          <cell r="G3934" t="str">
            <v>RI-08</v>
          </cell>
          <cell r="H3934">
            <v>1660978</v>
          </cell>
          <cell r="I3934">
            <v>382025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1278953</v>
          </cell>
          <cell r="Q3934">
            <v>2</v>
          </cell>
          <cell r="R3934" t="str">
            <v>OBRAS Y MEDIO AMBIENTE</v>
          </cell>
          <cell r="S3934">
            <v>18</v>
          </cell>
          <cell r="T3934" t="str">
            <v>CONSTRUCCION Y MANTENIMIENTO DE CAMINOS VECINALES</v>
          </cell>
          <cell r="U3934">
            <v>1</v>
          </cell>
          <cell r="V3934" t="str">
            <v>NUEVOS - 2008</v>
          </cell>
          <cell r="W3934">
            <v>4615</v>
          </cell>
        </row>
        <row r="3935">
          <cell r="B3935" t="str">
            <v>B05-19579-00000</v>
          </cell>
          <cell r="C3935" t="str">
            <v>PAVIMENTADO AV. GREGORIO CAMPOS</v>
          </cell>
          <cell r="D3935" t="str">
            <v>DISTRITO D-2</v>
          </cell>
          <cell r="E3935">
            <v>15</v>
          </cell>
          <cell r="F3935" t="str">
            <v>DISTRITAL</v>
          </cell>
          <cell r="G3935" t="str">
            <v>RI-08</v>
          </cell>
          <cell r="H3935">
            <v>874757</v>
          </cell>
          <cell r="I3935">
            <v>201194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673563</v>
          </cell>
          <cell r="Q3935">
            <v>2</v>
          </cell>
          <cell r="R3935" t="str">
            <v>OBRAS Y MEDIO AMBIENTE</v>
          </cell>
          <cell r="S3935">
            <v>18</v>
          </cell>
          <cell r="T3935" t="str">
            <v>CONSTRUCCION Y MANTENIMIENTO DE CAMINOS VECINALES</v>
          </cell>
          <cell r="U3935">
            <v>1</v>
          </cell>
          <cell r="V3935" t="str">
            <v>NUEVOS - 2008</v>
          </cell>
          <cell r="W3935">
            <v>4616</v>
          </cell>
        </row>
        <row r="3936">
          <cell r="B3936" t="str">
            <v>B05-19580-00000</v>
          </cell>
          <cell r="C3936" t="str">
            <v>PAVIMENTADO AV. 106</v>
          </cell>
          <cell r="D3936" t="str">
            <v>DISTRITO D-2</v>
          </cell>
          <cell r="E3936">
            <v>15</v>
          </cell>
          <cell r="F3936" t="str">
            <v>DISTRITAL</v>
          </cell>
          <cell r="G3936" t="str">
            <v>RI-08</v>
          </cell>
          <cell r="H3936">
            <v>2368848</v>
          </cell>
          <cell r="I3936">
            <v>544835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1824013</v>
          </cell>
          <cell r="Q3936">
            <v>2</v>
          </cell>
          <cell r="R3936" t="str">
            <v>OBRAS Y MEDIO AMBIENTE</v>
          </cell>
          <cell r="S3936">
            <v>18</v>
          </cell>
          <cell r="T3936" t="str">
            <v>CONSTRUCCION Y MANTENIMIENTO DE CAMINOS VECINALES</v>
          </cell>
          <cell r="U3936">
            <v>1</v>
          </cell>
          <cell r="V3936" t="str">
            <v>NUEVOS - 2008</v>
          </cell>
          <cell r="W3936">
            <v>4617</v>
          </cell>
        </row>
        <row r="3937">
          <cell r="B3937" t="str">
            <v>B05-19581-00000</v>
          </cell>
          <cell r="C3937" t="str">
            <v>PAVIMENTADO AV. AYOPAYA</v>
          </cell>
          <cell r="D3937" t="str">
            <v>DISTRITAL D-3</v>
          </cell>
          <cell r="E3937">
            <v>3</v>
          </cell>
          <cell r="F3937" t="str">
            <v>DISTRITO - 3</v>
          </cell>
          <cell r="G3937" t="str">
            <v>RI-08</v>
          </cell>
          <cell r="H3937">
            <v>2701339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2701339</v>
          </cell>
          <cell r="Q3937">
            <v>2</v>
          </cell>
          <cell r="R3937" t="str">
            <v>OBRAS Y MEDIO AMBIENTE</v>
          </cell>
          <cell r="S3937">
            <v>18</v>
          </cell>
          <cell r="T3937" t="str">
            <v>CONSTRUCCION Y MANTENIMIENTO DE CAMINOS VECINALES</v>
          </cell>
          <cell r="U3937">
            <v>1</v>
          </cell>
          <cell r="V3937" t="str">
            <v>NUEVOS - 2008</v>
          </cell>
          <cell r="W3937">
            <v>4618</v>
          </cell>
        </row>
        <row r="3938">
          <cell r="B3938" t="str">
            <v>B05-19582-00000</v>
          </cell>
          <cell r="C3938" t="str">
            <v>PAVIMENTADO AV. UNION</v>
          </cell>
          <cell r="D3938" t="str">
            <v>DISTRITAL D-3</v>
          </cell>
          <cell r="E3938">
            <v>3</v>
          </cell>
          <cell r="F3938" t="str">
            <v>DISTRITO - 3</v>
          </cell>
          <cell r="G3938" t="str">
            <v>RI-08</v>
          </cell>
          <cell r="H3938">
            <v>1293989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1293989</v>
          </cell>
          <cell r="Q3938">
            <v>2</v>
          </cell>
          <cell r="R3938" t="str">
            <v>OBRAS Y MEDIO AMBIENTE</v>
          </cell>
          <cell r="S3938">
            <v>18</v>
          </cell>
          <cell r="T3938" t="str">
            <v>CONSTRUCCION Y MANTENIMIENTO DE CAMINOS VECINALES</v>
          </cell>
          <cell r="U3938">
            <v>1</v>
          </cell>
          <cell r="V3938" t="str">
            <v>NUEVOS - 2008</v>
          </cell>
          <cell r="W3938">
            <v>4619</v>
          </cell>
        </row>
        <row r="3939">
          <cell r="B3939" t="str">
            <v>B05-19583-00000</v>
          </cell>
          <cell r="C3939" t="str">
            <v>PAVIMENTADO AV. RUTA 646</v>
          </cell>
          <cell r="D3939" t="str">
            <v>DISTRITAL D-3</v>
          </cell>
          <cell r="E3939">
            <v>3</v>
          </cell>
          <cell r="F3939" t="str">
            <v>DISTRITO - 3</v>
          </cell>
          <cell r="G3939" t="str">
            <v>RI-08</v>
          </cell>
          <cell r="H3939">
            <v>2277000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2277000</v>
          </cell>
          <cell r="Q3939">
            <v>2</v>
          </cell>
          <cell r="R3939" t="str">
            <v>OBRAS Y MEDIO AMBIENTE</v>
          </cell>
          <cell r="S3939">
            <v>18</v>
          </cell>
          <cell r="T3939" t="str">
            <v>CONSTRUCCION Y MANTENIMIENTO DE CAMINOS VECINALES</v>
          </cell>
          <cell r="U3939">
            <v>1</v>
          </cell>
          <cell r="V3939" t="str">
            <v>NUEVOS - 2008</v>
          </cell>
          <cell r="W3939">
            <v>4620</v>
          </cell>
        </row>
        <row r="3940">
          <cell r="B3940" t="str">
            <v>B05-19584-00000</v>
          </cell>
          <cell r="C3940" t="str">
            <v>PAVIMENTADO CALLE 130</v>
          </cell>
          <cell r="D3940" t="str">
            <v>DISTRITAL D-3</v>
          </cell>
          <cell r="E3940">
            <v>3</v>
          </cell>
          <cell r="F3940" t="str">
            <v>DISTRITO - 3</v>
          </cell>
          <cell r="G3940" t="str">
            <v>RI-08</v>
          </cell>
          <cell r="H3940">
            <v>1138500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1138500</v>
          </cell>
          <cell r="Q3940">
            <v>2</v>
          </cell>
          <cell r="R3940" t="str">
            <v>OBRAS Y MEDIO AMBIENTE</v>
          </cell>
          <cell r="S3940">
            <v>18</v>
          </cell>
          <cell r="T3940" t="str">
            <v>CONSTRUCCION Y MANTENIMIENTO DE CAMINOS VECINALES</v>
          </cell>
          <cell r="U3940">
            <v>1</v>
          </cell>
          <cell r="V3940" t="str">
            <v>NUEVOS - 2008</v>
          </cell>
          <cell r="W3940">
            <v>4621</v>
          </cell>
        </row>
        <row r="3941">
          <cell r="B3941" t="str">
            <v>B05-19585-00000</v>
          </cell>
          <cell r="C3941" t="str">
            <v>PAVIMENTADO AV. UNION LIBERTAD</v>
          </cell>
          <cell r="D3941" t="str">
            <v>DISTRITAL D-3</v>
          </cell>
          <cell r="E3941">
            <v>3</v>
          </cell>
          <cell r="F3941" t="str">
            <v>DISTRITO - 3</v>
          </cell>
          <cell r="G3941" t="str">
            <v>RI-08</v>
          </cell>
          <cell r="H3941">
            <v>1300000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1300000</v>
          </cell>
          <cell r="Q3941">
            <v>2</v>
          </cell>
          <cell r="R3941" t="str">
            <v>OBRAS Y MEDIO AMBIENTE</v>
          </cell>
          <cell r="S3941">
            <v>18</v>
          </cell>
          <cell r="T3941" t="str">
            <v>CONSTRUCCION Y MANTENIMIENTO DE CAMINOS VECINALES</v>
          </cell>
          <cell r="U3941">
            <v>1</v>
          </cell>
          <cell r="V3941" t="str">
            <v>NUEVOS - 2008</v>
          </cell>
          <cell r="W3941">
            <v>4622</v>
          </cell>
        </row>
        <row r="3942">
          <cell r="B3942" t="str">
            <v>B05-19586-00000</v>
          </cell>
          <cell r="C3942" t="str">
            <v>PAVIMENTADO AV. SANTIAGO DE MACHACA</v>
          </cell>
          <cell r="D3942" t="str">
            <v>DISTRITAL D-3</v>
          </cell>
          <cell r="E3942">
            <v>3</v>
          </cell>
          <cell r="F3942" t="str">
            <v>DISTRITO - 3</v>
          </cell>
          <cell r="G3942" t="str">
            <v>RI-08</v>
          </cell>
          <cell r="H3942">
            <v>3248520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3248520</v>
          </cell>
          <cell r="Q3942">
            <v>2</v>
          </cell>
          <cell r="R3942" t="str">
            <v>OBRAS Y MEDIO AMBIENTE</v>
          </cell>
          <cell r="S3942">
            <v>18</v>
          </cell>
          <cell r="T3942" t="str">
            <v>CONSTRUCCION Y MANTENIMIENTO DE CAMINOS VECINALES</v>
          </cell>
          <cell r="U3942">
            <v>1</v>
          </cell>
          <cell r="V3942" t="str">
            <v>NUEVOS - 2008</v>
          </cell>
          <cell r="W3942">
            <v>4623</v>
          </cell>
        </row>
        <row r="3943">
          <cell r="B3943" t="str">
            <v>B05-19587-00000</v>
          </cell>
          <cell r="C3943" t="str">
            <v>PAVIMENTADO AV. LARECAJA</v>
          </cell>
          <cell r="D3943" t="str">
            <v>DISTRITAL D-3</v>
          </cell>
          <cell r="E3943">
            <v>3</v>
          </cell>
          <cell r="F3943" t="str">
            <v>DISTRITO - 3</v>
          </cell>
          <cell r="G3943" t="str">
            <v>RI-08</v>
          </cell>
          <cell r="H3943">
            <v>2747580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2747580</v>
          </cell>
          <cell r="Q3943">
            <v>2</v>
          </cell>
          <cell r="R3943" t="str">
            <v>OBRAS Y MEDIO AMBIENTE</v>
          </cell>
          <cell r="S3943">
            <v>18</v>
          </cell>
          <cell r="T3943" t="str">
            <v>CONSTRUCCION Y MANTENIMIENTO DE CAMINOS VECINALES</v>
          </cell>
          <cell r="U3943">
            <v>1</v>
          </cell>
          <cell r="V3943" t="str">
            <v>NUEVOS - 2008</v>
          </cell>
          <cell r="W3943">
            <v>4624</v>
          </cell>
        </row>
        <row r="3944">
          <cell r="B3944" t="str">
            <v>B05-19588-00000</v>
          </cell>
          <cell r="C3944" t="str">
            <v>PAVIMENTADO AV. CHAYÑAPATA</v>
          </cell>
          <cell r="D3944" t="str">
            <v>DISTRITAL D-3</v>
          </cell>
          <cell r="E3944">
            <v>3</v>
          </cell>
          <cell r="F3944" t="str">
            <v>DISTRITO - 3</v>
          </cell>
          <cell r="G3944" t="str">
            <v>RI-08</v>
          </cell>
          <cell r="H3944">
            <v>2428800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2428800</v>
          </cell>
          <cell r="Q3944">
            <v>2</v>
          </cell>
          <cell r="R3944" t="str">
            <v>OBRAS Y MEDIO AMBIENTE</v>
          </cell>
          <cell r="S3944">
            <v>18</v>
          </cell>
          <cell r="T3944" t="str">
            <v>CONSTRUCCION Y MANTENIMIENTO DE CAMINOS VECINALES</v>
          </cell>
          <cell r="U3944">
            <v>1</v>
          </cell>
          <cell r="V3944" t="str">
            <v>NUEVOS - 2008</v>
          </cell>
          <cell r="W3944">
            <v>4625</v>
          </cell>
        </row>
        <row r="3945">
          <cell r="B3945" t="str">
            <v>B05-19589-00000</v>
          </cell>
          <cell r="C3945" t="str">
            <v>PAVIMENTADO AV. RURENABAQUE</v>
          </cell>
          <cell r="D3945" t="str">
            <v>DISTRITAL D-3</v>
          </cell>
          <cell r="E3945">
            <v>3</v>
          </cell>
          <cell r="F3945" t="str">
            <v>DISTRITO - 3</v>
          </cell>
          <cell r="G3945" t="str">
            <v>RI-08</v>
          </cell>
          <cell r="H3945">
            <v>1518000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1518000</v>
          </cell>
          <cell r="Q3945">
            <v>2</v>
          </cell>
          <cell r="R3945" t="str">
            <v>OBRAS Y MEDIO AMBIENTE</v>
          </cell>
          <cell r="S3945">
            <v>18</v>
          </cell>
          <cell r="T3945" t="str">
            <v>CONSTRUCCION Y MANTENIMIENTO DE CAMINOS VECINALES</v>
          </cell>
          <cell r="U3945">
            <v>1</v>
          </cell>
          <cell r="V3945" t="str">
            <v>NUEVOS - 2008</v>
          </cell>
          <cell r="W3945">
            <v>4626</v>
          </cell>
        </row>
        <row r="3946">
          <cell r="B3946" t="str">
            <v>B05-19590-00000</v>
          </cell>
          <cell r="C3946" t="str">
            <v>PAVIMENTADO AV. JORGE RIOS DALENCE</v>
          </cell>
          <cell r="D3946" t="str">
            <v>DISTRITAL D-3</v>
          </cell>
          <cell r="E3946">
            <v>3</v>
          </cell>
          <cell r="F3946" t="str">
            <v>DISTRITO - 3</v>
          </cell>
          <cell r="G3946" t="str">
            <v>RI-08</v>
          </cell>
          <cell r="H3946">
            <v>3196274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3196274</v>
          </cell>
          <cell r="Q3946">
            <v>2</v>
          </cell>
          <cell r="R3946" t="str">
            <v>OBRAS Y MEDIO AMBIENTE</v>
          </cell>
          <cell r="S3946">
            <v>18</v>
          </cell>
          <cell r="T3946" t="str">
            <v>CONSTRUCCION Y MANTENIMIENTO DE CAMINOS VECINALES</v>
          </cell>
          <cell r="U3946">
            <v>1</v>
          </cell>
          <cell r="V3946" t="str">
            <v>NUEVOS - 2008</v>
          </cell>
          <cell r="W3946">
            <v>4627</v>
          </cell>
        </row>
        <row r="3947">
          <cell r="B3947" t="str">
            <v>B05-19591-00000</v>
          </cell>
          <cell r="C3947" t="str">
            <v>PAVIMENTADO AV. TOPATER</v>
          </cell>
          <cell r="D3947" t="str">
            <v>DISTRITAL D-3</v>
          </cell>
          <cell r="E3947">
            <v>3</v>
          </cell>
          <cell r="F3947" t="str">
            <v>DISTRITO - 3</v>
          </cell>
          <cell r="G3947" t="str">
            <v>RI-08</v>
          </cell>
          <cell r="H3947">
            <v>2981196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2981196</v>
          </cell>
          <cell r="Q3947">
            <v>2</v>
          </cell>
          <cell r="R3947" t="str">
            <v>OBRAS Y MEDIO AMBIENTE</v>
          </cell>
          <cell r="S3947">
            <v>18</v>
          </cell>
          <cell r="T3947" t="str">
            <v>CONSTRUCCION Y MANTENIMIENTO DE CAMINOS VECINALES</v>
          </cell>
          <cell r="U3947">
            <v>1</v>
          </cell>
          <cell r="V3947" t="str">
            <v>NUEVOS - 2008</v>
          </cell>
          <cell r="W3947">
            <v>4628</v>
          </cell>
        </row>
        <row r="3948">
          <cell r="B3948" t="str">
            <v>B05-19592-00000</v>
          </cell>
          <cell r="C3948" t="str">
            <v>PAVIMENTADO AV. ROMERO Y BALLIVIAN</v>
          </cell>
          <cell r="D3948" t="str">
            <v>DISTRITAL D-3</v>
          </cell>
          <cell r="E3948">
            <v>3</v>
          </cell>
          <cell r="F3948" t="str">
            <v>DISTRITO - 3</v>
          </cell>
          <cell r="G3948" t="str">
            <v>RI-08</v>
          </cell>
          <cell r="H3948">
            <v>3043590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3043590</v>
          </cell>
          <cell r="Q3948">
            <v>2</v>
          </cell>
          <cell r="R3948" t="str">
            <v>OBRAS Y MEDIO AMBIENTE</v>
          </cell>
          <cell r="S3948">
            <v>18</v>
          </cell>
          <cell r="T3948" t="str">
            <v>CONSTRUCCION Y MANTENIMIENTO DE CAMINOS VECINALES</v>
          </cell>
          <cell r="U3948">
            <v>1</v>
          </cell>
          <cell r="V3948" t="str">
            <v>NUEVOS - 2008</v>
          </cell>
          <cell r="W3948">
            <v>4629</v>
          </cell>
        </row>
        <row r="3949">
          <cell r="B3949" t="str">
            <v>B05-19593-00000</v>
          </cell>
          <cell r="C3949" t="str">
            <v>PAVIMENTADO AV. CARDO SANTO</v>
          </cell>
          <cell r="D3949" t="str">
            <v>DISTRITAL D-3</v>
          </cell>
          <cell r="E3949">
            <v>3</v>
          </cell>
          <cell r="F3949" t="str">
            <v>DISTRITO - 3</v>
          </cell>
          <cell r="G3949" t="str">
            <v>RI-08</v>
          </cell>
          <cell r="H3949">
            <v>2073400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2073400</v>
          </cell>
          <cell r="Q3949">
            <v>2</v>
          </cell>
          <cell r="R3949" t="str">
            <v>OBRAS Y MEDIO AMBIENTE</v>
          </cell>
          <cell r="S3949">
            <v>18</v>
          </cell>
          <cell r="T3949" t="str">
            <v>CONSTRUCCION Y MANTENIMIENTO DE CAMINOS VECINALES</v>
          </cell>
          <cell r="U3949">
            <v>1</v>
          </cell>
          <cell r="V3949" t="str">
            <v>NUEVOS - 2008</v>
          </cell>
          <cell r="W3949">
            <v>4630</v>
          </cell>
        </row>
        <row r="3950">
          <cell r="B3950" t="str">
            <v>B05-19594-00000</v>
          </cell>
          <cell r="C3950" t="str">
            <v>PAVIMENTADO AV. CONCRETEC</v>
          </cell>
          <cell r="D3950" t="str">
            <v>DISTRITAL D-3</v>
          </cell>
          <cell r="E3950">
            <v>3</v>
          </cell>
          <cell r="F3950" t="str">
            <v>DISTRITO - 3</v>
          </cell>
          <cell r="G3950" t="str">
            <v>RI-08</v>
          </cell>
          <cell r="H3950">
            <v>665749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665749</v>
          </cell>
          <cell r="Q3950">
            <v>2</v>
          </cell>
          <cell r="R3950" t="str">
            <v>OBRAS Y MEDIO AMBIENTE</v>
          </cell>
          <cell r="S3950">
            <v>18</v>
          </cell>
          <cell r="T3950" t="str">
            <v>CONSTRUCCION Y MANTENIMIENTO DE CAMINOS VECINALES</v>
          </cell>
          <cell r="U3950">
            <v>1</v>
          </cell>
          <cell r="V3950" t="str">
            <v>NUEVOS - 2008</v>
          </cell>
          <cell r="W3950">
            <v>4631</v>
          </cell>
        </row>
        <row r="3951">
          <cell r="B3951" t="str">
            <v>B05-19595-00000</v>
          </cell>
          <cell r="C3951" t="str">
            <v>DOTACION DE LOSETAS + CAPA BASE CALLE JANCO SAYA (FASE I)</v>
          </cell>
          <cell r="D3951" t="str">
            <v>COSMOS 79 U.V. "B"</v>
          </cell>
          <cell r="E3951">
            <v>15</v>
          </cell>
          <cell r="F3951" t="str">
            <v>DISTRITAL</v>
          </cell>
          <cell r="G3951" t="str">
            <v>RI-08</v>
          </cell>
          <cell r="H3951">
            <v>100000</v>
          </cell>
          <cell r="I3951">
            <v>100000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2</v>
          </cell>
          <cell r="R3951" t="str">
            <v>OBRAS Y MEDIO AMBIENTE</v>
          </cell>
          <cell r="S3951">
            <v>18</v>
          </cell>
          <cell r="T3951" t="str">
            <v>CONSTRUCCION Y MANTENIMIENTO DE CAMINOS VECINALES</v>
          </cell>
          <cell r="U3951">
            <v>1</v>
          </cell>
          <cell r="V3951" t="str">
            <v>NUEVOS - 2008</v>
          </cell>
          <cell r="W3951">
            <v>4632</v>
          </cell>
        </row>
        <row r="3952">
          <cell r="B3952" t="str">
            <v>B05-19596-00000</v>
          </cell>
          <cell r="C3952" t="str">
            <v>DOTACION DE LOSETAS + CAPA BASE CALLES CATARIRI Y KAPABOA (FASE I)</v>
          </cell>
          <cell r="D3952" t="str">
            <v>COSMOS 79 U.V. "C"</v>
          </cell>
          <cell r="E3952">
            <v>15</v>
          </cell>
          <cell r="F3952" t="str">
            <v>DISTRITAL</v>
          </cell>
          <cell r="G3952" t="str">
            <v>RI-08</v>
          </cell>
          <cell r="H3952">
            <v>100000</v>
          </cell>
          <cell r="I3952">
            <v>100000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2</v>
          </cell>
          <cell r="R3952" t="str">
            <v>OBRAS Y MEDIO AMBIENTE</v>
          </cell>
          <cell r="S3952">
            <v>18</v>
          </cell>
          <cell r="T3952" t="str">
            <v>CONSTRUCCION Y MANTENIMIENTO DE CAMINOS VECINALES</v>
          </cell>
          <cell r="U3952">
            <v>1</v>
          </cell>
          <cell r="V3952" t="str">
            <v>NUEVOS - 2008</v>
          </cell>
          <cell r="W3952">
            <v>4633</v>
          </cell>
        </row>
        <row r="3953">
          <cell r="B3953" t="str">
            <v>B05-19597-00000</v>
          </cell>
          <cell r="C3953" t="str">
            <v>DOTACION DE LOSETAS + CAPA BASE CALLE HUANCOROMA (FASE I)</v>
          </cell>
          <cell r="D3953" t="str">
            <v>COSMOS 79 U.V. "D"</v>
          </cell>
          <cell r="E3953">
            <v>15</v>
          </cell>
          <cell r="F3953" t="str">
            <v>DISTRITAL</v>
          </cell>
          <cell r="G3953" t="str">
            <v>RI-08</v>
          </cell>
          <cell r="H3953">
            <v>100000</v>
          </cell>
          <cell r="I3953">
            <v>100000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2</v>
          </cell>
          <cell r="R3953" t="str">
            <v>OBRAS Y MEDIO AMBIENTE</v>
          </cell>
          <cell r="S3953">
            <v>18</v>
          </cell>
          <cell r="T3953" t="str">
            <v>CONSTRUCCION Y MANTENIMIENTO DE CAMINOS VECINALES</v>
          </cell>
          <cell r="U3953">
            <v>1</v>
          </cell>
          <cell r="V3953" t="str">
            <v>NUEVOS - 2008</v>
          </cell>
          <cell r="W3953">
            <v>4634</v>
          </cell>
        </row>
        <row r="3954">
          <cell r="B3954" t="str">
            <v>B05-19598-00000</v>
          </cell>
          <cell r="C3954" t="str">
            <v>DOTACION DE LOSETAS + CAPA BASE CALLE PARINAKOTA (FASE I)</v>
          </cell>
          <cell r="D3954" t="str">
            <v>COSMOS 79 U.V. "E"</v>
          </cell>
          <cell r="E3954">
            <v>15</v>
          </cell>
          <cell r="F3954" t="str">
            <v>DISTRITAL</v>
          </cell>
          <cell r="G3954" t="str">
            <v>RI-08</v>
          </cell>
          <cell r="H3954">
            <v>100000</v>
          </cell>
          <cell r="I3954">
            <v>100000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2</v>
          </cell>
          <cell r="R3954" t="str">
            <v>OBRAS Y MEDIO AMBIENTE</v>
          </cell>
          <cell r="S3954">
            <v>18</v>
          </cell>
          <cell r="T3954" t="str">
            <v>CONSTRUCCION Y MANTENIMIENTO DE CAMINOS VECINALES</v>
          </cell>
          <cell r="U3954">
            <v>1</v>
          </cell>
          <cell r="V3954" t="str">
            <v>NUEVOS - 2008</v>
          </cell>
          <cell r="W3954">
            <v>4635</v>
          </cell>
        </row>
        <row r="3955">
          <cell r="B3955" t="str">
            <v>B05-19599-00000</v>
          </cell>
          <cell r="C3955" t="str">
            <v>DOTACION DE LOSETAS + CAPA BASE CALLE WICHURAYA (FASE I)</v>
          </cell>
          <cell r="D3955" t="str">
            <v>COSMOS 79 U.V. "F"</v>
          </cell>
          <cell r="E3955">
            <v>15</v>
          </cell>
          <cell r="F3955" t="str">
            <v>DISTRITAL</v>
          </cell>
          <cell r="G3955" t="str">
            <v>RI-08</v>
          </cell>
          <cell r="H3955">
            <v>100000</v>
          </cell>
          <cell r="I3955">
            <v>100000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2</v>
          </cell>
          <cell r="R3955" t="str">
            <v>OBRAS Y MEDIO AMBIENTE</v>
          </cell>
          <cell r="S3955">
            <v>18</v>
          </cell>
          <cell r="T3955" t="str">
            <v>CONSTRUCCION Y MANTENIMIENTO DE CAMINOS VECINALES</v>
          </cell>
          <cell r="U3955">
            <v>1</v>
          </cell>
          <cell r="V3955" t="str">
            <v>NUEVOS - 2008</v>
          </cell>
          <cell r="W3955">
            <v>4636</v>
          </cell>
        </row>
        <row r="3956">
          <cell r="B3956" t="str">
            <v>B05-19600-00000</v>
          </cell>
          <cell r="C3956" t="str">
            <v>DOTACION DE LOSETAS + CAPA BASE CALLE HUAYLLA ROCA (FASE I)</v>
          </cell>
          <cell r="D3956" t="str">
            <v>COSMOS 79 U.V. "G"</v>
          </cell>
          <cell r="E3956">
            <v>15</v>
          </cell>
          <cell r="F3956" t="str">
            <v>DISTRITAL</v>
          </cell>
          <cell r="G3956" t="str">
            <v>RI-08</v>
          </cell>
          <cell r="H3956">
            <v>100000</v>
          </cell>
          <cell r="I3956">
            <v>100000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2</v>
          </cell>
          <cell r="R3956" t="str">
            <v>OBRAS Y MEDIO AMBIENTE</v>
          </cell>
          <cell r="S3956">
            <v>18</v>
          </cell>
          <cell r="T3956" t="str">
            <v>CONSTRUCCION Y MANTENIMIENTO DE CAMINOS VECINALES</v>
          </cell>
          <cell r="U3956">
            <v>1</v>
          </cell>
          <cell r="V3956" t="str">
            <v>NUEVOS - 2008</v>
          </cell>
          <cell r="W3956">
            <v>4637</v>
          </cell>
        </row>
        <row r="3957">
          <cell r="B3957" t="str">
            <v>B05-19601-00000</v>
          </cell>
          <cell r="C3957" t="str">
            <v>DOTACION DE LOSETAS + CAPA BASE CALLE PUCARI (FASE I)</v>
          </cell>
          <cell r="D3957" t="str">
            <v>COSMOS 79 U.V. "H"</v>
          </cell>
          <cell r="E3957">
            <v>15</v>
          </cell>
          <cell r="F3957" t="str">
            <v>DISTRITAL</v>
          </cell>
          <cell r="G3957" t="str">
            <v>RI-08</v>
          </cell>
          <cell r="H3957">
            <v>50000</v>
          </cell>
          <cell r="I3957">
            <v>50000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2</v>
          </cell>
          <cell r="R3957" t="str">
            <v>OBRAS Y MEDIO AMBIENTE</v>
          </cell>
          <cell r="S3957">
            <v>18</v>
          </cell>
          <cell r="T3957" t="str">
            <v>CONSTRUCCION Y MANTENIMIENTO DE CAMINOS VECINALES</v>
          </cell>
          <cell r="U3957">
            <v>1</v>
          </cell>
          <cell r="V3957" t="str">
            <v>NUEVOS - 2008</v>
          </cell>
          <cell r="W3957">
            <v>4638</v>
          </cell>
        </row>
        <row r="3958">
          <cell r="B3958" t="str">
            <v>B05-19602-00000</v>
          </cell>
          <cell r="C3958" t="str">
            <v>DOTACION DE LOSETAS + CAPA BASE CALLE CINTO</v>
          </cell>
          <cell r="D3958" t="str">
            <v>JUAN PABLO II "B"</v>
          </cell>
          <cell r="E3958">
            <v>15</v>
          </cell>
          <cell r="F3958" t="str">
            <v>DISTRITAL</v>
          </cell>
          <cell r="G3958" t="str">
            <v>RI-08</v>
          </cell>
          <cell r="H3958">
            <v>50000</v>
          </cell>
          <cell r="I3958">
            <v>50000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2</v>
          </cell>
          <cell r="R3958" t="str">
            <v>OBRAS Y MEDIO AMBIENTE</v>
          </cell>
          <cell r="S3958">
            <v>18</v>
          </cell>
          <cell r="T3958" t="str">
            <v>CONSTRUCCION Y MANTENIMIENTO DE CAMINOS VECINALES</v>
          </cell>
          <cell r="U3958">
            <v>1</v>
          </cell>
          <cell r="V3958" t="str">
            <v>NUEVOS - 2008</v>
          </cell>
          <cell r="W3958">
            <v>4639</v>
          </cell>
        </row>
        <row r="3959">
          <cell r="B3959" t="str">
            <v>B05-19603-00000</v>
          </cell>
          <cell r="C3959" t="str">
            <v>EXPROPIACION MANZANO F-8 PLAN  328 D-1</v>
          </cell>
          <cell r="D3959" t="str">
            <v>DISTRITAL</v>
          </cell>
          <cell r="E3959">
            <v>15</v>
          </cell>
          <cell r="F3959" t="str">
            <v>DISTRITAL</v>
          </cell>
          <cell r="G3959" t="str">
            <v>RI-08</v>
          </cell>
          <cell r="H3959">
            <v>102667</v>
          </cell>
          <cell r="I3959">
            <v>102667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2</v>
          </cell>
          <cell r="R3959" t="str">
            <v>OBRAS Y MEDIO AMBIENTE</v>
          </cell>
          <cell r="S3959">
            <v>12</v>
          </cell>
          <cell r="T3959" t="str">
            <v>INFRAESTRUCTURA URBANA Y RURAL</v>
          </cell>
          <cell r="U3959">
            <v>1</v>
          </cell>
          <cell r="V3959" t="str">
            <v>NUEVOS - 2008</v>
          </cell>
          <cell r="W3959">
            <v>4640</v>
          </cell>
        </row>
        <row r="3960">
          <cell r="B3960" t="str">
            <v>B05-19604-00000</v>
          </cell>
          <cell r="C3960" t="str">
            <v>CONSTRUCCION DE FRONTON + GRADERIAS VILLA ADELA D-3 (FASE I)</v>
          </cell>
          <cell r="D3960" t="str">
            <v>DISTRITO 3</v>
          </cell>
          <cell r="E3960">
            <v>3</v>
          </cell>
          <cell r="F3960" t="str">
            <v>DISTRITO - 3</v>
          </cell>
          <cell r="G3960" t="str">
            <v>RI-08</v>
          </cell>
          <cell r="H3960">
            <v>80000</v>
          </cell>
          <cell r="I3960">
            <v>80000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2</v>
          </cell>
          <cell r="R3960" t="str">
            <v>OBRAS Y MEDIO AMBIENTE</v>
          </cell>
          <cell r="S3960">
            <v>12</v>
          </cell>
          <cell r="T3960" t="str">
            <v>INFRAESTRUCTURA URBANA Y RURAL</v>
          </cell>
          <cell r="U3960">
            <v>1</v>
          </cell>
          <cell r="V3960" t="str">
            <v>NUEVOS - 2008</v>
          </cell>
          <cell r="W3960">
            <v>4641</v>
          </cell>
        </row>
        <row r="3961">
          <cell r="B3961" t="str">
            <v/>
          </cell>
          <cell r="C3961" t="str">
            <v>GESTION CULTURAL, DIAGNOSTICO Y PALNIFICACION ANDINA EN DISTRITOS RURALES DE LA CIUDAD DE EL ALTO</v>
          </cell>
          <cell r="D3961" t="str">
            <v>DISTRITAL</v>
          </cell>
          <cell r="E3961">
            <v>15</v>
          </cell>
          <cell r="F3961" t="str">
            <v>DISTRITAL</v>
          </cell>
          <cell r="G3961" t="str">
            <v>RI-08</v>
          </cell>
          <cell r="H3961">
            <v>44225</v>
          </cell>
          <cell r="I3961">
            <v>44225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4</v>
          </cell>
          <cell r="R3961" t="str">
            <v>FORTALECIMIENTO INSTITUCIONAL</v>
          </cell>
          <cell r="S3961">
            <v>20</v>
          </cell>
          <cell r="T3961" t="str">
            <v>FORTALECIMIENTO MUNICIPAL</v>
          </cell>
          <cell r="U3961">
            <v>1</v>
          </cell>
          <cell r="V3961" t="str">
            <v>NUEVOS - 2008</v>
          </cell>
          <cell r="W3961">
            <v>4642</v>
          </cell>
        </row>
        <row r="3962">
          <cell r="B3962" t="str">
            <v>B05-19605-00000</v>
          </cell>
          <cell r="C3962" t="str">
            <v>DOTACION DE TUBOS PARA ALCANTARILLADO SANITARIO (EXLAJA D-3)</v>
          </cell>
          <cell r="D3962" t="str">
            <v>DISTRITAL D-3</v>
          </cell>
          <cell r="E3962">
            <v>3</v>
          </cell>
          <cell r="F3962" t="str">
            <v>DISTRITO - 3</v>
          </cell>
          <cell r="G3962" t="str">
            <v>RI-08</v>
          </cell>
          <cell r="H3962">
            <v>135000</v>
          </cell>
          <cell r="I3962">
            <v>135000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2</v>
          </cell>
          <cell r="R3962" t="str">
            <v>OBRAS Y MEDIO AMBIENTE</v>
          </cell>
          <cell r="S3962">
            <v>15</v>
          </cell>
          <cell r="T3962" t="str">
            <v>PLAN USO DE DESECHOS SOLIDOS - ALCANTARILLADO SANITARIO</v>
          </cell>
          <cell r="U3962">
            <v>1</v>
          </cell>
          <cell r="V3962" t="str">
            <v>NUEVOS - 2008</v>
          </cell>
          <cell r="W3962">
            <v>4643</v>
          </cell>
        </row>
      </sheetData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A3:H4" totalsRowShown="0">
  <autoFilter ref="A3:H4" xr:uid="{00000000-0009-0000-0100-000004000000}"/>
  <tableColumns count="8">
    <tableColumn id="1" xr3:uid="{00000000-0010-0000-0000-000001000000}" name="AREA"/>
    <tableColumn id="2" xr3:uid="{00000000-0010-0000-0000-000002000000}" name="Nº"/>
    <tableColumn id="3" xr3:uid="{00000000-0010-0000-0000-000003000000}" name="DESCRIPCION DEL ITEM"/>
    <tableColumn id="4" xr3:uid="{00000000-0010-0000-0000-000004000000}" name="UNIDAD"/>
    <tableColumn id="5" xr3:uid="{00000000-0010-0000-0000-000005000000}" name="CANTIDAD"/>
    <tableColumn id="6" xr3:uid="{00000000-0010-0000-0000-000006000000}" name="PRECIO UNITARIO"/>
    <tableColumn id="7" xr3:uid="{00000000-0010-0000-0000-000007000000}" name="PRECIO UNITARIO LITERAL"/>
    <tableColumn id="8" xr3:uid="{00000000-0010-0000-0000-000008000000}" name="PRECIOS PARCI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Y59"/>
  <sheetViews>
    <sheetView topLeftCell="A3" zoomScaleNormal="100" workbookViewId="0">
      <selection activeCell="D28" sqref="D28"/>
    </sheetView>
  </sheetViews>
  <sheetFormatPr baseColWidth="10" defaultColWidth="11.42578125" defaultRowHeight="14.25"/>
  <cols>
    <col min="1" max="1" width="7.42578125" style="1" bestFit="1" customWidth="1"/>
    <col min="2" max="2" width="59.85546875" style="1" customWidth="1"/>
    <col min="3" max="3" width="45.42578125" style="1" customWidth="1"/>
    <col min="4" max="4" width="24.5703125" style="1" customWidth="1"/>
    <col min="5" max="16384" width="11.42578125" style="1"/>
  </cols>
  <sheetData>
    <row r="1" spans="1:25">
      <c r="A1" s="235" t="s">
        <v>679</v>
      </c>
      <c r="B1" s="235" t="s">
        <v>680</v>
      </c>
      <c r="C1" s="235" t="s">
        <v>681</v>
      </c>
      <c r="D1" s="235" t="s">
        <v>24</v>
      </c>
      <c r="E1" s="235" t="s">
        <v>4061</v>
      </c>
      <c r="F1" s="235" t="s">
        <v>35</v>
      </c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</row>
    <row r="2" spans="1:25" customFormat="1" ht="57">
      <c r="A2" s="152"/>
      <c r="B2" s="319" t="s">
        <v>4029</v>
      </c>
      <c r="C2" s="335" t="s">
        <v>4060</v>
      </c>
      <c r="D2" s="335" t="s">
        <v>4064</v>
      </c>
      <c r="E2" s="335" t="s">
        <v>4067</v>
      </c>
      <c r="F2" s="334" t="s">
        <v>4068</v>
      </c>
      <c r="G2" s="331">
        <v>0</v>
      </c>
      <c r="H2" s="331">
        <v>270000</v>
      </c>
      <c r="I2" s="331">
        <v>0</v>
      </c>
      <c r="J2" s="331">
        <v>0</v>
      </c>
      <c r="K2" s="331">
        <v>0</v>
      </c>
      <c r="L2" s="332" t="s">
        <v>836</v>
      </c>
      <c r="M2" s="332" t="s">
        <v>1440</v>
      </c>
      <c r="N2" s="332" t="s">
        <v>837</v>
      </c>
      <c r="O2" s="333"/>
      <c r="P2" s="333"/>
      <c r="Q2" s="333"/>
      <c r="R2" s="333"/>
      <c r="S2" s="333"/>
      <c r="T2" s="333"/>
    </row>
    <row r="3" spans="1:25">
      <c r="A3" s="321"/>
      <c r="B3" s="321"/>
      <c r="C3" s="321"/>
    </row>
    <row r="4" spans="1:25" ht="28.5">
      <c r="A4" s="321"/>
      <c r="B4" s="146" t="s">
        <v>4020</v>
      </c>
      <c r="C4" s="320" t="s">
        <v>4019</v>
      </c>
    </row>
    <row r="5" spans="1:25">
      <c r="A5" s="321"/>
      <c r="B5" s="1" t="s">
        <v>1416</v>
      </c>
      <c r="C5" s="320"/>
    </row>
    <row r="6" spans="1:25">
      <c r="A6" s="321"/>
      <c r="B6" s="1" t="s">
        <v>4021</v>
      </c>
      <c r="C6" s="320"/>
    </row>
    <row r="7" spans="1:25">
      <c r="A7" s="321"/>
      <c r="B7" s="1" t="s">
        <v>1425</v>
      </c>
      <c r="C7" s="320"/>
    </row>
    <row r="8" spans="1:25">
      <c r="A8" s="321"/>
      <c r="B8" s="1" t="s">
        <v>1417</v>
      </c>
      <c r="C8" s="320" t="s">
        <v>4030</v>
      </c>
    </row>
    <row r="9" spans="1:25">
      <c r="A9" s="321"/>
      <c r="C9" s="320"/>
    </row>
    <row r="10" spans="1:25">
      <c r="A10" s="321"/>
    </row>
    <row r="11" spans="1:25">
      <c r="A11" s="321"/>
    </row>
    <row r="12" spans="1:25" ht="16.5" customHeight="1">
      <c r="A12" s="321"/>
      <c r="B12" s="321"/>
      <c r="C12" s="321"/>
    </row>
    <row r="13" spans="1:25">
      <c r="A13" s="321"/>
      <c r="B13" s="1" t="s">
        <v>726</v>
      </c>
      <c r="C13" s="320" t="s">
        <v>727</v>
      </c>
    </row>
    <row r="14" spans="1:25">
      <c r="A14" s="321"/>
      <c r="B14" s="1" t="s">
        <v>14</v>
      </c>
      <c r="C14" s="323"/>
    </row>
    <row r="15" spans="1:25" ht="15" thickBot="1">
      <c r="A15" s="321"/>
      <c r="B15" s="321"/>
      <c r="C15" s="321"/>
    </row>
    <row r="16" spans="1:25" ht="15" thickBot="1">
      <c r="A16" s="321"/>
      <c r="B16" s="329" t="s">
        <v>0</v>
      </c>
    </row>
    <row r="17" spans="1:8">
      <c r="A17" s="321"/>
      <c r="B17" s="328" t="s">
        <v>1</v>
      </c>
      <c r="C17" s="323">
        <v>0</v>
      </c>
    </row>
    <row r="18" spans="1:8" ht="15">
      <c r="A18" s="321"/>
      <c r="B18" s="328" t="s">
        <v>2</v>
      </c>
      <c r="C18" s="323">
        <v>0</v>
      </c>
      <c r="D18" s="46"/>
    </row>
    <row r="19" spans="1:8">
      <c r="A19" s="321"/>
      <c r="B19" s="1" t="s">
        <v>3</v>
      </c>
      <c r="C19" s="320" t="str">
        <f>+C2</f>
        <v>RELEVAMIENTO DE VIVIENDA</v>
      </c>
    </row>
    <row r="20" spans="1:8">
      <c r="A20" s="321"/>
      <c r="B20" s="1" t="s">
        <v>4</v>
      </c>
      <c r="C20" s="320" t="str">
        <f>+D2</f>
        <v>ARGENTINA</v>
      </c>
    </row>
    <row r="21" spans="1:8">
      <c r="A21" s="321"/>
      <c r="B21" s="1" t="s">
        <v>4063</v>
      </c>
      <c r="C21" s="320" t="str">
        <f>+E2</f>
        <v>RIO NEGRO</v>
      </c>
    </row>
    <row r="22" spans="1:8" ht="18.75">
      <c r="A22" s="321"/>
      <c r="B22" s="1" t="s">
        <v>4062</v>
      </c>
      <c r="C22" s="324" t="str">
        <f>+F2</f>
        <v>CHUBUT</v>
      </c>
      <c r="D22" s="1" t="s">
        <v>13</v>
      </c>
      <c r="H22" s="234"/>
    </row>
    <row r="23" spans="1:8" ht="15" thickBot="1">
      <c r="A23" s="321"/>
      <c r="B23" s="321"/>
      <c r="C23" s="321"/>
    </row>
    <row r="24" spans="1:8" ht="15" thickBot="1">
      <c r="A24" s="321"/>
      <c r="B24" s="47" t="s">
        <v>5</v>
      </c>
    </row>
    <row r="25" spans="1:8">
      <c r="A25" s="321"/>
      <c r="B25" s="1" t="s">
        <v>7</v>
      </c>
      <c r="C25" s="320"/>
    </row>
    <row r="26" spans="1:8">
      <c r="A26" s="321"/>
      <c r="B26" s="1" t="s">
        <v>6</v>
      </c>
      <c r="C26" s="322" t="s">
        <v>8</v>
      </c>
    </row>
    <row r="27" spans="1:8">
      <c r="A27" s="321"/>
      <c r="B27" s="1" t="s">
        <v>9</v>
      </c>
      <c r="C27" s="325">
        <v>254</v>
      </c>
    </row>
    <row r="28" spans="1:8">
      <c r="A28" s="321"/>
      <c r="B28" s="1" t="s">
        <v>10</v>
      </c>
      <c r="C28" s="324" t="e">
        <f>+#REF!</f>
        <v>#REF!</v>
      </c>
      <c r="D28" s="1" t="s">
        <v>13</v>
      </c>
    </row>
    <row r="29" spans="1:8">
      <c r="A29" s="321"/>
      <c r="B29" s="1" t="s">
        <v>11</v>
      </c>
      <c r="C29" s="326">
        <f>CRONOG!U3</f>
        <v>65</v>
      </c>
      <c r="D29" s="1" t="s">
        <v>12</v>
      </c>
    </row>
    <row r="30" spans="1:8">
      <c r="A30" s="321"/>
      <c r="B30" s="321"/>
      <c r="C30" s="321"/>
    </row>
    <row r="31" spans="1:8">
      <c r="A31" s="321"/>
      <c r="B31" s="1" t="s">
        <v>39</v>
      </c>
    </row>
    <row r="32" spans="1:8" ht="56.25" customHeight="1">
      <c r="A32" s="321"/>
      <c r="B32" s="388" t="s">
        <v>4031</v>
      </c>
      <c r="C32" s="388"/>
      <c r="D32" s="388"/>
    </row>
    <row r="33" spans="1:4">
      <c r="A33" s="321"/>
      <c r="B33" s="1" t="s">
        <v>41</v>
      </c>
    </row>
    <row r="34" spans="1:4" ht="66" customHeight="1">
      <c r="A34" s="321"/>
      <c r="B34" s="388" t="s">
        <v>4031</v>
      </c>
      <c r="C34" s="388"/>
      <c r="D34" s="388"/>
    </row>
    <row r="35" spans="1:4">
      <c r="A35" s="321"/>
      <c r="B35" s="1" t="s">
        <v>771</v>
      </c>
    </row>
    <row r="36" spans="1:4" ht="14.25" customHeight="1">
      <c r="A36" s="321"/>
      <c r="B36" s="388" t="s">
        <v>1441</v>
      </c>
      <c r="C36" s="388"/>
      <c r="D36" s="388"/>
    </row>
    <row r="37" spans="1:4">
      <c r="A37" s="321"/>
      <c r="B37" s="321"/>
      <c r="C37" s="321"/>
    </row>
    <row r="38" spans="1:4" ht="15">
      <c r="A38" s="321"/>
      <c r="B38" s="1" t="s">
        <v>1418</v>
      </c>
      <c r="C38" s="327" t="s">
        <v>1442</v>
      </c>
      <c r="D38" s="147"/>
    </row>
    <row r="39" spans="1:4" hidden="1"/>
    <row r="40" spans="1:4" hidden="1"/>
    <row r="41" spans="1:4" hidden="1">
      <c r="B41" s="69" t="s">
        <v>721</v>
      </c>
    </row>
    <row r="42" spans="1:4" hidden="1"/>
    <row r="43" spans="1:4" hidden="1">
      <c r="B43" s="69" t="s">
        <v>25</v>
      </c>
      <c r="C43" s="69" t="s">
        <v>724</v>
      </c>
      <c r="D43" s="69" t="s">
        <v>693</v>
      </c>
    </row>
    <row r="44" spans="1:4" hidden="1">
      <c r="B44" s="2" t="s">
        <v>725</v>
      </c>
      <c r="C44" s="83" t="s">
        <v>727</v>
      </c>
      <c r="D44" s="2" t="s">
        <v>774</v>
      </c>
    </row>
    <row r="45" spans="1:4" hidden="1">
      <c r="B45" s="2" t="s">
        <v>8</v>
      </c>
      <c r="C45" s="83" t="s">
        <v>728</v>
      </c>
      <c r="D45" s="2" t="s">
        <v>775</v>
      </c>
    </row>
    <row r="46" spans="1:4" hidden="1">
      <c r="B46" s="2" t="s">
        <v>54</v>
      </c>
      <c r="C46" s="83" t="s">
        <v>729</v>
      </c>
      <c r="D46" s="2" t="s">
        <v>776</v>
      </c>
    </row>
    <row r="47" spans="1:4" hidden="1">
      <c r="B47" s="2" t="s">
        <v>722</v>
      </c>
      <c r="C47" s="83" t="s">
        <v>730</v>
      </c>
      <c r="D47" s="2" t="s">
        <v>778</v>
      </c>
    </row>
    <row r="48" spans="1:4" hidden="1">
      <c r="B48" s="2" t="s">
        <v>723</v>
      </c>
      <c r="C48" s="83" t="s">
        <v>772</v>
      </c>
      <c r="D48" s="2" t="s">
        <v>829</v>
      </c>
    </row>
    <row r="49" spans="2:4" hidden="1">
      <c r="B49" s="2"/>
      <c r="C49" s="83" t="s">
        <v>773</v>
      </c>
      <c r="D49" s="2" t="s">
        <v>830</v>
      </c>
    </row>
    <row r="50" spans="2:4" hidden="1">
      <c r="C50" s="83"/>
      <c r="D50" s="2" t="s">
        <v>831</v>
      </c>
    </row>
    <row r="51" spans="2:4" hidden="1">
      <c r="D51" s="2" t="s">
        <v>823</v>
      </c>
    </row>
    <row r="52" spans="2:4" hidden="1">
      <c r="D52" s="2" t="s">
        <v>779</v>
      </c>
    </row>
    <row r="53" spans="2:4" hidden="1">
      <c r="D53" s="2" t="s">
        <v>824</v>
      </c>
    </row>
    <row r="54" spans="2:4" hidden="1">
      <c r="D54" s="2" t="s">
        <v>825</v>
      </c>
    </row>
    <row r="55" spans="2:4" hidden="1">
      <c r="D55" s="2" t="s">
        <v>780</v>
      </c>
    </row>
    <row r="56" spans="2:4" hidden="1">
      <c r="D56" s="2" t="s">
        <v>826</v>
      </c>
    </row>
    <row r="57" spans="2:4" hidden="1">
      <c r="D57" s="2" t="s">
        <v>777</v>
      </c>
    </row>
    <row r="58" spans="2:4" hidden="1">
      <c r="D58" s="2" t="s">
        <v>827</v>
      </c>
    </row>
    <row r="59" spans="2:4" hidden="1">
      <c r="D59" s="2" t="s">
        <v>828</v>
      </c>
    </row>
  </sheetData>
  <mergeCells count="3">
    <mergeCell ref="B32:D32"/>
    <mergeCell ref="B34:D34"/>
    <mergeCell ref="B36:D36"/>
  </mergeCells>
  <dataValidations disablePrompts="1" count="2">
    <dataValidation type="list" allowBlank="1" showInputMessage="1" showErrorMessage="1" sqref="C26" xr:uid="{00000000-0002-0000-0000-000000000000}">
      <formula1>$B$44:$B$48</formula1>
    </dataValidation>
    <dataValidation type="list" allowBlank="1" showInputMessage="1" showErrorMessage="1" sqref="C13" xr:uid="{00000000-0002-0000-0000-000001000000}">
      <formula1>$C$44:$C$50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58"/>
  <sheetViews>
    <sheetView showGridLines="0" view="pageBreakPreview" zoomScale="55" zoomScaleNormal="70" zoomScaleSheetLayoutView="55" workbookViewId="0">
      <selection activeCell="C23" sqref="C23:G25"/>
    </sheetView>
  </sheetViews>
  <sheetFormatPr baseColWidth="10" defaultColWidth="11.42578125" defaultRowHeight="16.5"/>
  <cols>
    <col min="1" max="16384" width="11.42578125" style="237"/>
  </cols>
  <sheetData>
    <row r="1" spans="1:104">
      <c r="A1" s="236"/>
      <c r="B1" s="236"/>
      <c r="I1" s="236"/>
      <c r="J1" s="236"/>
      <c r="Q1" s="236"/>
      <c r="R1" s="236"/>
      <c r="Y1" s="236"/>
      <c r="Z1" s="236"/>
      <c r="AG1" s="236"/>
      <c r="AH1" s="236"/>
      <c r="AO1" s="236"/>
      <c r="AP1" s="236"/>
      <c r="AW1" s="236"/>
      <c r="AX1" s="236"/>
      <c r="BE1" s="236"/>
      <c r="BF1" s="236"/>
      <c r="BM1" s="236"/>
      <c r="BN1" s="236"/>
      <c r="BU1" s="236"/>
      <c r="BV1" s="236"/>
      <c r="CC1" s="236"/>
      <c r="CD1" s="236"/>
      <c r="CK1" s="236"/>
      <c r="CL1" s="236"/>
      <c r="CS1" s="236"/>
      <c r="CT1" s="236"/>
    </row>
    <row r="2" spans="1:104">
      <c r="A2" s="236"/>
      <c r="B2" s="236"/>
      <c r="I2" s="236"/>
      <c r="J2" s="236"/>
      <c r="Q2" s="236"/>
      <c r="R2" s="236"/>
      <c r="Y2" s="236"/>
      <c r="Z2" s="236"/>
      <c r="AG2" s="236"/>
      <c r="AH2" s="236"/>
      <c r="AO2" s="236"/>
      <c r="AP2" s="236"/>
      <c r="AW2" s="236"/>
      <c r="AX2" s="236"/>
      <c r="BE2" s="236"/>
      <c r="BF2" s="236"/>
      <c r="BM2" s="236"/>
      <c r="BN2" s="236"/>
      <c r="BU2" s="236"/>
      <c r="BV2" s="236"/>
      <c r="CC2" s="236"/>
      <c r="CD2" s="236"/>
      <c r="CK2" s="236"/>
      <c r="CL2" s="236"/>
      <c r="CS2" s="236"/>
      <c r="CT2" s="236"/>
    </row>
    <row r="3" spans="1:104">
      <c r="A3" s="236"/>
      <c r="B3" s="236"/>
      <c r="I3" s="236"/>
      <c r="J3" s="236"/>
      <c r="Q3" s="236"/>
      <c r="R3" s="236"/>
      <c r="Y3" s="236"/>
      <c r="Z3" s="236"/>
      <c r="AG3" s="236"/>
      <c r="AH3" s="236"/>
      <c r="AO3" s="236"/>
      <c r="AP3" s="236"/>
      <c r="AW3" s="236"/>
      <c r="AX3" s="236"/>
      <c r="BE3" s="236"/>
      <c r="BF3" s="236"/>
      <c r="BM3" s="236"/>
      <c r="BN3" s="236"/>
      <c r="BU3" s="236"/>
      <c r="BV3" s="236"/>
      <c r="CC3" s="236"/>
      <c r="CD3" s="236"/>
      <c r="CK3" s="236"/>
      <c r="CL3" s="236"/>
      <c r="CS3" s="236"/>
      <c r="CT3" s="236"/>
    </row>
    <row r="4" spans="1:104">
      <c r="A4" s="236"/>
      <c r="B4" s="236"/>
      <c r="C4" s="238"/>
      <c r="D4" s="238"/>
      <c r="E4" s="238"/>
      <c r="F4" s="238"/>
      <c r="G4" s="238"/>
      <c r="H4" s="238"/>
      <c r="I4" s="236"/>
      <c r="J4" s="236"/>
      <c r="K4" s="238"/>
      <c r="L4" s="238"/>
      <c r="M4" s="238"/>
      <c r="N4" s="238"/>
      <c r="O4" s="238"/>
      <c r="P4" s="238"/>
      <c r="Q4" s="236"/>
      <c r="R4" s="236"/>
      <c r="S4" s="238"/>
      <c r="T4" s="238"/>
      <c r="U4" s="238"/>
      <c r="V4" s="238"/>
      <c r="W4" s="238"/>
      <c r="X4" s="238"/>
      <c r="Y4" s="236"/>
      <c r="Z4" s="236"/>
      <c r="AA4" s="238"/>
      <c r="AB4" s="238"/>
      <c r="AC4" s="238"/>
      <c r="AD4" s="238"/>
      <c r="AE4" s="238"/>
      <c r="AF4" s="238"/>
      <c r="AG4" s="236"/>
      <c r="AH4" s="236"/>
      <c r="AI4" s="238"/>
      <c r="AJ4" s="238"/>
      <c r="AK4" s="238"/>
      <c r="AL4" s="238"/>
      <c r="AM4" s="238"/>
      <c r="AN4" s="238"/>
      <c r="AO4" s="236"/>
      <c r="AP4" s="236"/>
      <c r="AQ4" s="238"/>
      <c r="AR4" s="238"/>
      <c r="AS4" s="238"/>
      <c r="AT4" s="238"/>
      <c r="AU4" s="238"/>
      <c r="AV4" s="238"/>
      <c r="AW4" s="236"/>
      <c r="AX4" s="236"/>
      <c r="AY4" s="238"/>
      <c r="AZ4" s="238"/>
      <c r="BA4" s="238"/>
      <c r="BB4" s="238"/>
      <c r="BC4" s="238"/>
      <c r="BD4" s="238"/>
      <c r="BE4" s="236"/>
      <c r="BF4" s="236"/>
      <c r="BG4" s="238"/>
      <c r="BH4" s="238"/>
      <c r="BI4" s="238"/>
      <c r="BJ4" s="238"/>
      <c r="BK4" s="238"/>
      <c r="BL4" s="238"/>
      <c r="BM4" s="236"/>
      <c r="BN4" s="236"/>
      <c r="BO4" s="238"/>
      <c r="BP4" s="238"/>
      <c r="BQ4" s="238"/>
      <c r="BR4" s="238"/>
      <c r="BS4" s="238"/>
      <c r="BT4" s="238"/>
      <c r="BU4" s="236"/>
      <c r="BV4" s="236"/>
      <c r="BW4" s="238"/>
      <c r="BX4" s="238"/>
      <c r="BY4" s="238"/>
      <c r="BZ4" s="238"/>
      <c r="CA4" s="238"/>
      <c r="CB4" s="238"/>
      <c r="CC4" s="236"/>
      <c r="CD4" s="236"/>
      <c r="CE4" s="238"/>
      <c r="CF4" s="238"/>
      <c r="CG4" s="238"/>
      <c r="CH4" s="238"/>
      <c r="CI4" s="238"/>
      <c r="CJ4" s="238"/>
      <c r="CK4" s="236"/>
      <c r="CL4" s="236"/>
      <c r="CM4" s="238"/>
      <c r="CN4" s="238"/>
      <c r="CO4" s="238"/>
      <c r="CP4" s="238"/>
      <c r="CQ4" s="238"/>
      <c r="CR4" s="238"/>
      <c r="CS4" s="236"/>
      <c r="CT4" s="236"/>
      <c r="CU4" s="238"/>
      <c r="CV4" s="238"/>
      <c r="CW4" s="238"/>
      <c r="CX4" s="238"/>
      <c r="CY4" s="238"/>
      <c r="CZ4" s="238"/>
    </row>
    <row r="5" spans="1:104">
      <c r="A5" s="236"/>
      <c r="B5" s="236"/>
      <c r="I5" s="236"/>
      <c r="J5" s="236"/>
      <c r="Q5" s="236"/>
      <c r="R5" s="236"/>
      <c r="Y5" s="236"/>
      <c r="Z5" s="236"/>
      <c r="AG5" s="236"/>
      <c r="AH5" s="236"/>
      <c r="AO5" s="236"/>
      <c r="AP5" s="236"/>
      <c r="AW5" s="236"/>
      <c r="AX5" s="236"/>
      <c r="BE5" s="236"/>
      <c r="BF5" s="236"/>
      <c r="BM5" s="236"/>
      <c r="BN5" s="236"/>
      <c r="BU5" s="236"/>
      <c r="BV5" s="236"/>
      <c r="CC5" s="236"/>
      <c r="CD5" s="236"/>
      <c r="CK5" s="236"/>
      <c r="CL5" s="236"/>
      <c r="CS5" s="236"/>
      <c r="CT5" s="236"/>
    </row>
    <row r="6" spans="1:104" ht="14.25" customHeight="1">
      <c r="A6" s="236"/>
      <c r="B6" s="236"/>
      <c r="I6" s="236"/>
      <c r="J6" s="236"/>
      <c r="Q6" s="236"/>
      <c r="R6" s="236"/>
      <c r="Y6" s="236"/>
      <c r="Z6" s="236"/>
      <c r="AG6" s="236"/>
      <c r="AH6" s="236"/>
      <c r="AO6" s="236"/>
      <c r="AP6" s="236"/>
      <c r="AQ6" s="239"/>
      <c r="AR6" s="239"/>
      <c r="AS6" s="239"/>
      <c r="AT6" s="239"/>
      <c r="AW6" s="236"/>
      <c r="AX6" s="236"/>
      <c r="BE6" s="236"/>
      <c r="BF6" s="236"/>
      <c r="BG6" s="239"/>
      <c r="BH6" s="239"/>
      <c r="BI6" s="239"/>
      <c r="BJ6" s="239"/>
      <c r="BM6" s="236"/>
      <c r="BN6" s="236"/>
      <c r="BO6" s="239"/>
      <c r="BP6" s="239"/>
      <c r="BQ6" s="239"/>
      <c r="BR6" s="239"/>
      <c r="BU6" s="236"/>
      <c r="BV6" s="236"/>
      <c r="CC6" s="236"/>
      <c r="CD6" s="236"/>
      <c r="CE6" s="239"/>
      <c r="CF6" s="239"/>
      <c r="CG6" s="239"/>
      <c r="CH6" s="239"/>
      <c r="CK6" s="236"/>
      <c r="CL6" s="236"/>
      <c r="CM6" s="239"/>
      <c r="CN6" s="239"/>
      <c r="CO6" s="239"/>
      <c r="CP6" s="239"/>
      <c r="CS6" s="236"/>
      <c r="CT6" s="236"/>
      <c r="CU6" s="239"/>
      <c r="CV6" s="239"/>
      <c r="CW6" s="239"/>
      <c r="CX6" s="239"/>
    </row>
    <row r="7" spans="1:104" ht="14.25" customHeight="1">
      <c r="A7" s="236"/>
      <c r="B7" s="236"/>
      <c r="I7" s="236"/>
      <c r="J7" s="236"/>
      <c r="Q7" s="236"/>
      <c r="R7" s="236"/>
      <c r="Y7" s="236"/>
      <c r="Z7" s="236"/>
      <c r="AG7" s="236"/>
      <c r="AH7" s="236"/>
      <c r="AO7" s="236"/>
      <c r="AP7" s="236"/>
      <c r="AQ7" s="239"/>
      <c r="AR7" s="239"/>
      <c r="AS7" s="239"/>
      <c r="AT7" s="239"/>
      <c r="AW7" s="236"/>
      <c r="AX7" s="236"/>
      <c r="BE7" s="236"/>
      <c r="BF7" s="236"/>
      <c r="BG7" s="239"/>
      <c r="BH7" s="239"/>
      <c r="BI7" s="239"/>
      <c r="BJ7" s="239"/>
      <c r="BM7" s="236"/>
      <c r="BN7" s="236"/>
      <c r="BO7" s="239"/>
      <c r="BP7" s="239"/>
      <c r="BQ7" s="239"/>
      <c r="BR7" s="239"/>
      <c r="BU7" s="236"/>
      <c r="BV7" s="236"/>
      <c r="CC7" s="236"/>
      <c r="CD7" s="236"/>
      <c r="CE7" s="239"/>
      <c r="CF7" s="239"/>
      <c r="CG7" s="239"/>
      <c r="CH7" s="239"/>
      <c r="CK7" s="236"/>
      <c r="CL7" s="236"/>
      <c r="CM7" s="239"/>
      <c r="CN7" s="239"/>
      <c r="CO7" s="239"/>
      <c r="CP7" s="239"/>
      <c r="CS7" s="236"/>
      <c r="CT7" s="236"/>
      <c r="CU7" s="239"/>
      <c r="CV7" s="239"/>
      <c r="CW7" s="239"/>
      <c r="CX7" s="239"/>
    </row>
    <row r="8" spans="1:104" ht="14.25" customHeight="1">
      <c r="A8" s="236"/>
      <c r="B8" s="236"/>
      <c r="I8" s="236"/>
      <c r="J8" s="236"/>
      <c r="Q8" s="236"/>
      <c r="R8" s="236"/>
      <c r="Y8" s="236"/>
      <c r="Z8" s="236"/>
      <c r="AG8" s="236"/>
      <c r="AH8" s="236"/>
      <c r="AO8" s="236"/>
      <c r="AP8" s="236"/>
      <c r="AQ8" s="239"/>
      <c r="AR8" s="239"/>
      <c r="AS8" s="239"/>
      <c r="AT8" s="239"/>
      <c r="AW8" s="236"/>
      <c r="AX8" s="236"/>
      <c r="BE8" s="236"/>
      <c r="BF8" s="236"/>
      <c r="BG8" s="239"/>
      <c r="BH8" s="239"/>
      <c r="BI8" s="239"/>
      <c r="BJ8" s="239"/>
      <c r="BM8" s="236"/>
      <c r="BN8" s="236"/>
      <c r="BO8" s="239"/>
      <c r="BP8" s="239"/>
      <c r="BQ8" s="239"/>
      <c r="BR8" s="239"/>
      <c r="BU8" s="236"/>
      <c r="BV8" s="236"/>
      <c r="CC8" s="236"/>
      <c r="CD8" s="236"/>
      <c r="CE8" s="239"/>
      <c r="CF8" s="239"/>
      <c r="CG8" s="239"/>
      <c r="CH8" s="239"/>
      <c r="CK8" s="236"/>
      <c r="CL8" s="236"/>
      <c r="CM8" s="239"/>
      <c r="CN8" s="239"/>
      <c r="CO8" s="239"/>
      <c r="CP8" s="239"/>
      <c r="CS8" s="236"/>
      <c r="CT8" s="236"/>
      <c r="CU8" s="239"/>
      <c r="CV8" s="239"/>
      <c r="CW8" s="239"/>
      <c r="CX8" s="239"/>
    </row>
    <row r="9" spans="1:104" ht="14.25" customHeight="1">
      <c r="A9" s="236"/>
      <c r="B9" s="236"/>
      <c r="I9" s="236"/>
      <c r="J9" s="236"/>
      <c r="Q9" s="236"/>
      <c r="R9" s="236"/>
      <c r="Y9" s="236"/>
      <c r="Z9" s="236"/>
      <c r="AG9" s="236"/>
      <c r="AH9" s="236"/>
      <c r="AO9" s="236"/>
      <c r="AP9" s="236"/>
      <c r="AQ9" s="239"/>
      <c r="AR9" s="239"/>
      <c r="AS9" s="239"/>
      <c r="AT9" s="239"/>
      <c r="AW9" s="236"/>
      <c r="AX9" s="236"/>
      <c r="BE9" s="236"/>
      <c r="BF9" s="236"/>
      <c r="BG9" s="239"/>
      <c r="BH9" s="239"/>
      <c r="BI9" s="239"/>
      <c r="BJ9" s="239"/>
      <c r="BM9" s="236"/>
      <c r="BN9" s="236"/>
      <c r="BO9" s="239"/>
      <c r="BP9" s="239"/>
      <c r="BQ9" s="239"/>
      <c r="BR9" s="239"/>
      <c r="BU9" s="236"/>
      <c r="BV9" s="236"/>
      <c r="CC9" s="236"/>
      <c r="CD9" s="236"/>
      <c r="CE9" s="239"/>
      <c r="CF9" s="239"/>
      <c r="CG9" s="239"/>
      <c r="CH9" s="239"/>
      <c r="CK9" s="236"/>
      <c r="CL9" s="236"/>
      <c r="CM9" s="239"/>
      <c r="CN9" s="239"/>
      <c r="CO9" s="239"/>
      <c r="CP9" s="239"/>
      <c r="CS9" s="236"/>
      <c r="CT9" s="236"/>
      <c r="CU9" s="239"/>
      <c r="CV9" s="239"/>
      <c r="CW9" s="239"/>
      <c r="CX9" s="239"/>
    </row>
    <row r="10" spans="1:104" ht="14.25" customHeight="1">
      <c r="A10" s="236"/>
      <c r="B10" s="236"/>
      <c r="I10" s="236"/>
      <c r="J10" s="236"/>
      <c r="Q10" s="236"/>
      <c r="R10" s="236"/>
      <c r="Y10" s="236"/>
      <c r="Z10" s="236"/>
      <c r="AG10" s="236"/>
      <c r="AH10" s="236"/>
      <c r="AO10" s="236"/>
      <c r="AP10" s="236"/>
      <c r="AQ10" s="239"/>
      <c r="AR10" s="239"/>
      <c r="AS10" s="239"/>
      <c r="AT10" s="239"/>
      <c r="AW10" s="236"/>
      <c r="AX10" s="236"/>
      <c r="BE10" s="236"/>
      <c r="BF10" s="236"/>
      <c r="BG10" s="239"/>
      <c r="BH10" s="239"/>
      <c r="BI10" s="239"/>
      <c r="BJ10" s="239"/>
      <c r="BM10" s="236"/>
      <c r="BN10" s="236"/>
      <c r="BO10" s="239"/>
      <c r="BP10" s="239"/>
      <c r="BQ10" s="239"/>
      <c r="BR10" s="239"/>
      <c r="BU10" s="236"/>
      <c r="BV10" s="236"/>
      <c r="CC10" s="236"/>
      <c r="CD10" s="236"/>
      <c r="CE10" s="239"/>
      <c r="CF10" s="239"/>
      <c r="CG10" s="239"/>
      <c r="CH10" s="239"/>
      <c r="CK10" s="236"/>
      <c r="CL10" s="236"/>
      <c r="CM10" s="239"/>
      <c r="CN10" s="239"/>
      <c r="CO10" s="239"/>
      <c r="CP10" s="239"/>
      <c r="CS10" s="236"/>
      <c r="CT10" s="236"/>
      <c r="CU10" s="239"/>
      <c r="CV10" s="239"/>
      <c r="CW10" s="239"/>
      <c r="CX10" s="239"/>
    </row>
    <row r="11" spans="1:104" ht="14.25" customHeight="1">
      <c r="A11" s="236"/>
      <c r="B11" s="236"/>
      <c r="I11" s="236"/>
      <c r="J11" s="236"/>
      <c r="Q11" s="236"/>
      <c r="R11" s="236"/>
      <c r="Y11" s="236"/>
      <c r="Z11" s="236"/>
      <c r="AG11" s="236"/>
      <c r="AH11" s="236"/>
      <c r="AO11" s="236"/>
      <c r="AP11" s="236"/>
      <c r="AQ11" s="239"/>
      <c r="AR11" s="239"/>
      <c r="AS11" s="239"/>
      <c r="AT11" s="239"/>
      <c r="AW11" s="236"/>
      <c r="AX11" s="236"/>
      <c r="BE11" s="236"/>
      <c r="BF11" s="236"/>
      <c r="BG11" s="239"/>
      <c r="BH11" s="239"/>
      <c r="BI11" s="239"/>
      <c r="BJ11" s="239"/>
      <c r="BM11" s="236"/>
      <c r="BN11" s="236"/>
      <c r="BO11" s="239"/>
      <c r="BP11" s="239"/>
      <c r="BQ11" s="239"/>
      <c r="BR11" s="239"/>
      <c r="BU11" s="236"/>
      <c r="BV11" s="236"/>
      <c r="CC11" s="236"/>
      <c r="CD11" s="236"/>
      <c r="CE11" s="239"/>
      <c r="CF11" s="239"/>
      <c r="CG11" s="239"/>
      <c r="CH11" s="239"/>
      <c r="CK11" s="236"/>
      <c r="CL11" s="236"/>
      <c r="CM11" s="239"/>
      <c r="CN11" s="239"/>
      <c r="CO11" s="239"/>
      <c r="CP11" s="239"/>
      <c r="CS11" s="236"/>
      <c r="CT11" s="236"/>
      <c r="CU11" s="239"/>
      <c r="CV11" s="239"/>
      <c r="CW11" s="239"/>
      <c r="CX11" s="239"/>
    </row>
    <row r="12" spans="1:104" ht="14.25" customHeight="1">
      <c r="A12" s="236"/>
      <c r="B12" s="236"/>
      <c r="I12" s="236"/>
      <c r="J12" s="236"/>
      <c r="Q12" s="236"/>
      <c r="R12" s="236"/>
      <c r="Y12" s="236"/>
      <c r="Z12" s="236"/>
      <c r="AG12" s="236"/>
      <c r="AH12" s="236"/>
      <c r="AO12" s="236"/>
      <c r="AP12" s="236"/>
      <c r="AQ12" s="239"/>
      <c r="AR12" s="239"/>
      <c r="AS12" s="239"/>
      <c r="AT12" s="239"/>
      <c r="AW12" s="236"/>
      <c r="AX12" s="236"/>
      <c r="BE12" s="236"/>
      <c r="BF12" s="236"/>
      <c r="BG12" s="239"/>
      <c r="BH12" s="239"/>
      <c r="BI12" s="239"/>
      <c r="BJ12" s="239"/>
      <c r="BM12" s="236"/>
      <c r="BN12" s="236"/>
      <c r="BO12" s="239"/>
      <c r="BP12" s="239"/>
      <c r="BQ12" s="239"/>
      <c r="BR12" s="239"/>
      <c r="BU12" s="236"/>
      <c r="BV12" s="236"/>
      <c r="CC12" s="236"/>
      <c r="CD12" s="236"/>
      <c r="CE12" s="239"/>
      <c r="CF12" s="239"/>
      <c r="CG12" s="239"/>
      <c r="CH12" s="239"/>
      <c r="CK12" s="236"/>
      <c r="CL12" s="236"/>
      <c r="CM12" s="239"/>
      <c r="CN12" s="239"/>
      <c r="CO12" s="239"/>
      <c r="CP12" s="239"/>
      <c r="CS12" s="236"/>
      <c r="CT12" s="236"/>
      <c r="CU12" s="239"/>
      <c r="CV12" s="239"/>
      <c r="CW12" s="239"/>
      <c r="CX12" s="239"/>
    </row>
    <row r="13" spans="1:104" ht="14.25" customHeight="1">
      <c r="A13" s="236"/>
      <c r="B13" s="236"/>
      <c r="I13" s="236"/>
      <c r="J13" s="236"/>
      <c r="Q13" s="236"/>
      <c r="R13" s="236"/>
      <c r="Y13" s="236"/>
      <c r="Z13" s="236"/>
      <c r="AG13" s="236"/>
      <c r="AH13" s="236"/>
      <c r="AO13" s="236"/>
      <c r="AP13" s="236"/>
      <c r="AQ13" s="239"/>
      <c r="AR13" s="239"/>
      <c r="AS13" s="239"/>
      <c r="AT13" s="239"/>
      <c r="AW13" s="236"/>
      <c r="AX13" s="236"/>
      <c r="BE13" s="236"/>
      <c r="BF13" s="236"/>
      <c r="BG13" s="239"/>
      <c r="BH13" s="239"/>
      <c r="BI13" s="239"/>
      <c r="BJ13" s="239"/>
      <c r="BM13" s="236"/>
      <c r="BN13" s="236"/>
      <c r="BO13" s="239"/>
      <c r="BP13" s="239"/>
      <c r="BQ13" s="239"/>
      <c r="BR13" s="239"/>
      <c r="BU13" s="236"/>
      <c r="BV13" s="236"/>
      <c r="CC13" s="236"/>
      <c r="CD13" s="236"/>
      <c r="CE13" s="239"/>
      <c r="CF13" s="239"/>
      <c r="CG13" s="239"/>
      <c r="CH13" s="239"/>
      <c r="CK13" s="236"/>
      <c r="CL13" s="236"/>
      <c r="CM13" s="239"/>
      <c r="CN13" s="239"/>
      <c r="CO13" s="239"/>
      <c r="CP13" s="239"/>
      <c r="CS13" s="236"/>
      <c r="CT13" s="236"/>
      <c r="CU13" s="239"/>
      <c r="CV13" s="239"/>
      <c r="CW13" s="239"/>
      <c r="CX13" s="239"/>
    </row>
    <row r="14" spans="1:104" ht="14.25" customHeight="1">
      <c r="A14" s="236"/>
      <c r="B14" s="236"/>
      <c r="I14" s="236"/>
      <c r="J14" s="236"/>
      <c r="Q14" s="236"/>
      <c r="R14" s="236"/>
      <c r="Y14" s="236"/>
      <c r="Z14" s="236"/>
      <c r="AG14" s="236"/>
      <c r="AH14" s="236"/>
      <c r="AO14" s="236"/>
      <c r="AP14" s="236"/>
      <c r="AQ14" s="239"/>
      <c r="AR14" s="239"/>
      <c r="AS14" s="239"/>
      <c r="AT14" s="239"/>
      <c r="AW14" s="236"/>
      <c r="AX14" s="236"/>
      <c r="BE14" s="236"/>
      <c r="BF14" s="236"/>
      <c r="BG14" s="239"/>
      <c r="BH14" s="239"/>
      <c r="BI14" s="239"/>
      <c r="BJ14" s="239"/>
      <c r="BM14" s="236"/>
      <c r="BN14" s="236"/>
      <c r="BO14" s="239"/>
      <c r="BP14" s="239"/>
      <c r="BQ14" s="239"/>
      <c r="BR14" s="239"/>
      <c r="BU14" s="236"/>
      <c r="BV14" s="236"/>
      <c r="CC14" s="236"/>
      <c r="CD14" s="236"/>
      <c r="CE14" s="239"/>
      <c r="CF14" s="239"/>
      <c r="CG14" s="239"/>
      <c r="CH14" s="239"/>
      <c r="CK14" s="236"/>
      <c r="CL14" s="236"/>
      <c r="CM14" s="239"/>
      <c r="CN14" s="239"/>
      <c r="CO14" s="239"/>
      <c r="CP14" s="239"/>
      <c r="CS14" s="236"/>
      <c r="CT14" s="236"/>
      <c r="CU14" s="239"/>
      <c r="CV14" s="239"/>
      <c r="CW14" s="239"/>
      <c r="CX14" s="239"/>
    </row>
    <row r="15" spans="1:104" ht="14.25" customHeight="1">
      <c r="A15" s="236"/>
      <c r="B15" s="236"/>
      <c r="I15" s="236"/>
      <c r="J15" s="236"/>
      <c r="Q15" s="236"/>
      <c r="R15" s="236"/>
      <c r="Y15" s="236"/>
      <c r="Z15" s="236"/>
      <c r="AG15" s="236"/>
      <c r="AH15" s="236"/>
      <c r="AO15" s="236"/>
      <c r="AP15" s="236"/>
      <c r="AQ15" s="239"/>
      <c r="AR15" s="239"/>
      <c r="AS15" s="239"/>
      <c r="AT15" s="239"/>
      <c r="AW15" s="236"/>
      <c r="AX15" s="236"/>
      <c r="BE15" s="236"/>
      <c r="BF15" s="236"/>
      <c r="BG15" s="239"/>
      <c r="BH15" s="239"/>
      <c r="BI15" s="239"/>
      <c r="BJ15" s="239"/>
      <c r="BM15" s="236"/>
      <c r="BN15" s="236"/>
      <c r="BO15" s="239"/>
      <c r="BP15" s="239"/>
      <c r="BQ15" s="239"/>
      <c r="BR15" s="239"/>
      <c r="BU15" s="236"/>
      <c r="BV15" s="236"/>
      <c r="CC15" s="236"/>
      <c r="CD15" s="236"/>
      <c r="CE15" s="239"/>
      <c r="CF15" s="239"/>
      <c r="CG15" s="239"/>
      <c r="CH15" s="239"/>
      <c r="CK15" s="236"/>
      <c r="CL15" s="236"/>
      <c r="CM15" s="239"/>
      <c r="CN15" s="239"/>
      <c r="CO15" s="239"/>
      <c r="CP15" s="239"/>
      <c r="CS15" s="236"/>
      <c r="CT15" s="236"/>
      <c r="CU15" s="239"/>
      <c r="CV15" s="239"/>
      <c r="CW15" s="239"/>
      <c r="CX15" s="239"/>
    </row>
    <row r="16" spans="1:104" ht="14.25" customHeight="1">
      <c r="A16" s="236"/>
      <c r="B16" s="236"/>
      <c r="I16" s="236"/>
      <c r="J16" s="236"/>
      <c r="Q16" s="236"/>
      <c r="R16" s="236"/>
      <c r="Y16" s="236"/>
      <c r="Z16" s="236"/>
      <c r="AG16" s="236"/>
      <c r="AH16" s="236"/>
      <c r="AO16" s="236"/>
      <c r="AP16" s="236"/>
      <c r="AQ16" s="239"/>
      <c r="AR16" s="239"/>
      <c r="AS16" s="239"/>
      <c r="AT16" s="239"/>
      <c r="AW16" s="236"/>
      <c r="AX16" s="236"/>
      <c r="BE16" s="236"/>
      <c r="BF16" s="236"/>
      <c r="BG16" s="239"/>
      <c r="BH16" s="239"/>
      <c r="BI16" s="239"/>
      <c r="BJ16" s="239"/>
      <c r="BM16" s="236"/>
      <c r="BN16" s="236"/>
      <c r="BO16" s="239"/>
      <c r="BP16" s="239"/>
      <c r="BQ16" s="239"/>
      <c r="BR16" s="239"/>
      <c r="BU16" s="236"/>
      <c r="BV16" s="236"/>
      <c r="CC16" s="236"/>
      <c r="CD16" s="236"/>
      <c r="CE16" s="239"/>
      <c r="CF16" s="239"/>
      <c r="CG16" s="239"/>
      <c r="CH16" s="239"/>
      <c r="CK16" s="236"/>
      <c r="CL16" s="236"/>
      <c r="CM16" s="239"/>
      <c r="CN16" s="239"/>
      <c r="CO16" s="239"/>
      <c r="CP16" s="239"/>
      <c r="CS16" s="236"/>
      <c r="CT16" s="236"/>
      <c r="CU16" s="239"/>
      <c r="CV16" s="239"/>
      <c r="CW16" s="239"/>
      <c r="CX16" s="239"/>
    </row>
    <row r="17" spans="1:104" ht="14.25" customHeight="1">
      <c r="A17" s="236"/>
      <c r="B17" s="236"/>
      <c r="I17" s="236"/>
      <c r="J17" s="236"/>
      <c r="Q17" s="236"/>
      <c r="R17" s="236"/>
      <c r="Y17" s="236"/>
      <c r="Z17" s="236"/>
      <c r="AG17" s="236"/>
      <c r="AH17" s="236"/>
      <c r="AO17" s="236"/>
      <c r="AP17" s="236"/>
      <c r="AQ17" s="240"/>
      <c r="AR17" s="240"/>
      <c r="AS17" s="240"/>
      <c r="AT17" s="240"/>
      <c r="AU17" s="238"/>
      <c r="AV17" s="238"/>
      <c r="AW17" s="236"/>
      <c r="AX17" s="236"/>
      <c r="BE17" s="236"/>
      <c r="BF17" s="236"/>
      <c r="BG17" s="239"/>
      <c r="BH17" s="239"/>
      <c r="BI17" s="239"/>
      <c r="BJ17" s="239"/>
      <c r="BM17" s="236"/>
      <c r="BN17" s="236"/>
      <c r="BO17" s="239"/>
      <c r="BP17" s="239"/>
      <c r="BQ17" s="239"/>
      <c r="BR17" s="239"/>
      <c r="BU17" s="236"/>
      <c r="BV17" s="236"/>
      <c r="CC17" s="236"/>
      <c r="CD17" s="236"/>
      <c r="CE17" s="389" t="s">
        <v>4022</v>
      </c>
      <c r="CF17" s="389"/>
      <c r="CG17" s="389"/>
      <c r="CH17" s="389"/>
      <c r="CI17" s="389"/>
      <c r="CJ17" s="389"/>
      <c r="CK17" s="236"/>
      <c r="CL17" s="236"/>
      <c r="CM17" s="239"/>
      <c r="CN17" s="239"/>
      <c r="CO17" s="239"/>
      <c r="CP17" s="239"/>
      <c r="CS17" s="236"/>
      <c r="CT17" s="236"/>
      <c r="CU17" s="239"/>
      <c r="CV17" s="239"/>
      <c r="CW17" s="239"/>
      <c r="CX17" s="239"/>
    </row>
    <row r="18" spans="1:104" ht="39" customHeight="1">
      <c r="A18" s="236"/>
      <c r="B18" s="236"/>
      <c r="C18" s="392" t="s">
        <v>770</v>
      </c>
      <c r="D18" s="392"/>
      <c r="E18" s="392"/>
      <c r="F18" s="392"/>
      <c r="G18" s="392"/>
      <c r="H18" s="392"/>
      <c r="I18" s="236"/>
      <c r="J18" s="236"/>
      <c r="K18" s="392" t="s">
        <v>4052</v>
      </c>
      <c r="L18" s="392"/>
      <c r="M18" s="392"/>
      <c r="N18" s="392"/>
      <c r="O18" s="392"/>
      <c r="P18" s="392"/>
      <c r="Q18" s="236"/>
      <c r="R18" s="236"/>
      <c r="S18" s="389" t="s">
        <v>4053</v>
      </c>
      <c r="T18" s="389"/>
      <c r="U18" s="389"/>
      <c r="V18" s="389"/>
      <c r="W18" s="389"/>
      <c r="X18" s="389"/>
      <c r="Y18" s="236"/>
      <c r="Z18" s="236"/>
      <c r="AA18" s="392" t="s">
        <v>4024</v>
      </c>
      <c r="AB18" s="392"/>
      <c r="AC18" s="392"/>
      <c r="AD18" s="392"/>
      <c r="AE18" s="392"/>
      <c r="AF18" s="392"/>
      <c r="AG18" s="236"/>
      <c r="AH18" s="236"/>
      <c r="AI18" s="392" t="s">
        <v>4023</v>
      </c>
      <c r="AJ18" s="392"/>
      <c r="AK18" s="392"/>
      <c r="AL18" s="392"/>
      <c r="AM18" s="392"/>
      <c r="AN18" s="392"/>
      <c r="AO18" s="236"/>
      <c r="AP18" s="236"/>
      <c r="AQ18" s="389" t="s">
        <v>4026</v>
      </c>
      <c r="AR18" s="389"/>
      <c r="AS18" s="389"/>
      <c r="AT18" s="389"/>
      <c r="AU18" s="389"/>
      <c r="AV18" s="389"/>
      <c r="AW18" s="236"/>
      <c r="AX18" s="236"/>
      <c r="AY18" s="389" t="s">
        <v>4056</v>
      </c>
      <c r="AZ18" s="389"/>
      <c r="BA18" s="389"/>
      <c r="BB18" s="389"/>
      <c r="BC18" s="389"/>
      <c r="BD18" s="389"/>
      <c r="BE18" s="236"/>
      <c r="BF18" s="236"/>
      <c r="BG18" s="389" t="s">
        <v>4057</v>
      </c>
      <c r="BH18" s="389"/>
      <c r="BI18" s="389"/>
      <c r="BJ18" s="389"/>
      <c r="BK18" s="389"/>
      <c r="BL18" s="389"/>
      <c r="BM18" s="236"/>
      <c r="BN18" s="236"/>
      <c r="BO18" s="392" t="s">
        <v>4027</v>
      </c>
      <c r="BP18" s="392"/>
      <c r="BQ18" s="392"/>
      <c r="BR18" s="392"/>
      <c r="BS18" s="392"/>
      <c r="BT18" s="392"/>
      <c r="BU18" s="236"/>
      <c r="BV18" s="236"/>
      <c r="BW18" s="394" t="s">
        <v>4025</v>
      </c>
      <c r="BX18" s="394"/>
      <c r="BY18" s="394"/>
      <c r="BZ18" s="394"/>
      <c r="CA18" s="394"/>
      <c r="CB18" s="394"/>
      <c r="CC18" s="236"/>
      <c r="CD18" s="236"/>
      <c r="CE18" s="389"/>
      <c r="CF18" s="389"/>
      <c r="CG18" s="389"/>
      <c r="CH18" s="389"/>
      <c r="CI18" s="389"/>
      <c r="CJ18" s="389"/>
      <c r="CK18" s="236"/>
      <c r="CL18" s="236"/>
      <c r="CM18" s="392" t="s">
        <v>758</v>
      </c>
      <c r="CN18" s="392"/>
      <c r="CO18" s="392"/>
      <c r="CP18" s="392"/>
      <c r="CQ18" s="392"/>
      <c r="CR18" s="392"/>
      <c r="CS18" s="236"/>
      <c r="CT18" s="236"/>
      <c r="CU18" s="392" t="s">
        <v>759</v>
      </c>
      <c r="CV18" s="392"/>
      <c r="CW18" s="392"/>
      <c r="CX18" s="392"/>
      <c r="CY18" s="392"/>
      <c r="CZ18" s="392"/>
    </row>
    <row r="19" spans="1:104" ht="16.5" customHeight="1">
      <c r="A19" s="236"/>
      <c r="B19" s="236"/>
      <c r="I19" s="236"/>
      <c r="J19" s="236"/>
      <c r="Q19" s="236"/>
      <c r="R19" s="236"/>
      <c r="S19" s="389"/>
      <c r="T19" s="389"/>
      <c r="U19" s="389"/>
      <c r="V19" s="389"/>
      <c r="W19" s="389"/>
      <c r="X19" s="389"/>
      <c r="Y19" s="236"/>
      <c r="Z19" s="236"/>
      <c r="AG19" s="236"/>
      <c r="AH19" s="236"/>
      <c r="AO19" s="236"/>
      <c r="AP19" s="236"/>
      <c r="AQ19" s="389"/>
      <c r="AR19" s="389"/>
      <c r="AS19" s="389"/>
      <c r="AT19" s="389"/>
      <c r="AU19" s="389"/>
      <c r="AV19" s="389"/>
      <c r="AW19" s="236"/>
      <c r="AX19" s="236"/>
      <c r="AY19" s="389"/>
      <c r="AZ19" s="389"/>
      <c r="BA19" s="389"/>
      <c r="BB19" s="389"/>
      <c r="BC19" s="389"/>
      <c r="BD19" s="389"/>
      <c r="BE19" s="236"/>
      <c r="BF19" s="236"/>
      <c r="BG19" s="389"/>
      <c r="BH19" s="389"/>
      <c r="BI19" s="389"/>
      <c r="BJ19" s="389"/>
      <c r="BK19" s="389"/>
      <c r="BL19" s="389"/>
      <c r="BM19" s="236"/>
      <c r="BN19" s="236"/>
      <c r="BU19" s="236"/>
      <c r="BV19" s="236"/>
      <c r="CC19" s="236"/>
      <c r="CD19" s="236"/>
      <c r="CE19" s="389"/>
      <c r="CF19" s="389"/>
      <c r="CG19" s="389"/>
      <c r="CH19" s="389"/>
      <c r="CI19" s="389"/>
      <c r="CJ19" s="389"/>
      <c r="CK19" s="236"/>
      <c r="CL19" s="236"/>
      <c r="CS19" s="236"/>
      <c r="CT19" s="236"/>
    </row>
    <row r="20" spans="1:104">
      <c r="A20" s="236"/>
      <c r="B20" s="236"/>
      <c r="I20" s="236"/>
      <c r="J20" s="236"/>
      <c r="Q20" s="236"/>
      <c r="R20" s="236"/>
      <c r="Y20" s="236"/>
      <c r="Z20" s="236"/>
      <c r="AG20" s="236"/>
      <c r="AH20" s="236"/>
      <c r="AO20" s="236"/>
      <c r="AP20" s="236"/>
      <c r="AW20" s="236"/>
      <c r="AX20" s="236"/>
      <c r="AY20" s="391" t="s">
        <v>4059</v>
      </c>
      <c r="AZ20" s="391"/>
      <c r="BA20" s="391"/>
      <c r="BB20" s="391"/>
      <c r="BC20" s="391"/>
      <c r="BD20" s="391"/>
      <c r="BE20" s="236"/>
      <c r="BF20" s="236"/>
      <c r="BM20" s="236"/>
      <c r="BN20" s="236"/>
      <c r="BU20" s="236"/>
      <c r="BV20" s="236"/>
      <c r="CC20" s="236"/>
      <c r="CD20" s="236"/>
      <c r="CK20" s="236"/>
      <c r="CL20" s="236"/>
      <c r="CS20" s="236"/>
      <c r="CT20" s="236"/>
    </row>
    <row r="21" spans="1:104">
      <c r="A21" s="236"/>
      <c r="B21" s="236"/>
      <c r="I21" s="236"/>
      <c r="J21" s="236"/>
      <c r="Q21" s="236"/>
      <c r="R21" s="236"/>
      <c r="Y21" s="236"/>
      <c r="Z21" s="236"/>
      <c r="AG21" s="236"/>
      <c r="AH21" s="236"/>
      <c r="AO21" s="236"/>
      <c r="AP21" s="236"/>
      <c r="AW21" s="236"/>
      <c r="AX21" s="236"/>
      <c r="BE21" s="236"/>
      <c r="BF21" s="236"/>
      <c r="BM21" s="236"/>
      <c r="BN21" s="236"/>
      <c r="BU21" s="236"/>
      <c r="BV21" s="236"/>
      <c r="CC21" s="236"/>
      <c r="CD21" s="236"/>
      <c r="CK21" s="236"/>
      <c r="CL21" s="236"/>
      <c r="CS21" s="236"/>
      <c r="CT21" s="236"/>
    </row>
    <row r="22" spans="1:104" ht="20.25" customHeight="1">
      <c r="A22" s="236"/>
      <c r="B22" s="236"/>
      <c r="I22" s="236"/>
      <c r="J22" s="236"/>
      <c r="L22" s="237" t="s">
        <v>4053</v>
      </c>
      <c r="Q22" s="236"/>
      <c r="R22" s="236"/>
      <c r="Y22" s="236"/>
      <c r="Z22" s="236"/>
      <c r="AG22" s="236"/>
      <c r="AH22" s="236"/>
      <c r="AO22" s="236"/>
      <c r="AP22" s="236"/>
      <c r="AW22" s="236"/>
      <c r="AX22" s="236"/>
      <c r="BE22" s="236"/>
      <c r="BF22" s="236"/>
      <c r="BM22" s="236"/>
      <c r="BN22" s="236"/>
      <c r="BU22" s="236"/>
      <c r="BV22" s="236"/>
      <c r="CC22" s="236"/>
      <c r="CD22" s="236"/>
      <c r="CK22" s="236"/>
      <c r="CL22" s="236"/>
      <c r="CS22" s="236"/>
      <c r="CT22" s="236"/>
    </row>
    <row r="23" spans="1:104" ht="17.25" customHeight="1">
      <c r="A23" s="236"/>
      <c r="B23" s="236"/>
      <c r="C23" s="393" t="str">
        <f>"PROYECTO:"&amp;" "&amp;DATOS!$C$2</f>
        <v>PROYECTO: RELEVAMIENTO DE VIVIENDA</v>
      </c>
      <c r="D23" s="393"/>
      <c r="E23" s="393"/>
      <c r="F23" s="393"/>
      <c r="G23" s="393"/>
      <c r="H23" s="241"/>
      <c r="I23" s="236"/>
      <c r="J23" s="236"/>
      <c r="L23" s="237" t="s">
        <v>4054</v>
      </c>
      <c r="P23" s="241"/>
      <c r="Q23" s="236"/>
      <c r="R23" s="236"/>
      <c r="S23" s="393" t="str">
        <f>"PROYECTO:"&amp;" "&amp;DATOS!$C$2</f>
        <v>PROYECTO: RELEVAMIENTO DE VIVIENDA</v>
      </c>
      <c r="T23" s="393"/>
      <c r="U23" s="393"/>
      <c r="V23" s="393"/>
      <c r="W23" s="393"/>
      <c r="X23" s="241"/>
      <c r="Y23" s="236"/>
      <c r="Z23" s="236"/>
      <c r="AA23" s="393" t="str">
        <f>"PROYECTO:"&amp;" "&amp;DATOS!$C$2</f>
        <v>PROYECTO: RELEVAMIENTO DE VIVIENDA</v>
      </c>
      <c r="AB23" s="393"/>
      <c r="AC23" s="393"/>
      <c r="AD23" s="393"/>
      <c r="AE23" s="393"/>
      <c r="AF23" s="241"/>
      <c r="AG23" s="236"/>
      <c r="AH23" s="236"/>
      <c r="AI23" s="393" t="str">
        <f>"PROYECTO:"&amp;" "&amp;DATOS!$C$2</f>
        <v>PROYECTO: RELEVAMIENTO DE VIVIENDA</v>
      </c>
      <c r="AJ23" s="393"/>
      <c r="AK23" s="393"/>
      <c r="AL23" s="393"/>
      <c r="AM23" s="393"/>
      <c r="AN23" s="241"/>
      <c r="AO23" s="236"/>
      <c r="AP23" s="236"/>
      <c r="AQ23" s="393" t="str">
        <f>"PROYECTO:"&amp;" "&amp;DATOS!$C$2</f>
        <v>PROYECTO: RELEVAMIENTO DE VIVIENDA</v>
      </c>
      <c r="AR23" s="393"/>
      <c r="AS23" s="393"/>
      <c r="AT23" s="393"/>
      <c r="AU23" s="393"/>
      <c r="AV23" s="241"/>
      <c r="AW23" s="236"/>
      <c r="AX23" s="236"/>
      <c r="AY23" s="393" t="str">
        <f>"PROYECTO:"&amp;" "&amp;DATOS!$C$2</f>
        <v>PROYECTO: RELEVAMIENTO DE VIVIENDA</v>
      </c>
      <c r="AZ23" s="393"/>
      <c r="BA23" s="393"/>
      <c r="BB23" s="393"/>
      <c r="BC23" s="393"/>
      <c r="BD23" s="241"/>
      <c r="BE23" s="236"/>
      <c r="BF23" s="236"/>
      <c r="BG23" s="393" t="str">
        <f>"PROYECTO:"&amp;" "&amp;DATOS!$C$2</f>
        <v>PROYECTO: RELEVAMIENTO DE VIVIENDA</v>
      </c>
      <c r="BH23" s="393"/>
      <c r="BI23" s="393"/>
      <c r="BJ23" s="393"/>
      <c r="BK23" s="393"/>
      <c r="BL23" s="241"/>
      <c r="BM23" s="236"/>
      <c r="BN23" s="236"/>
      <c r="BO23" s="393" t="str">
        <f>"PROYECTO:"&amp;" "&amp;DATOS!$C$2</f>
        <v>PROYECTO: RELEVAMIENTO DE VIVIENDA</v>
      </c>
      <c r="BP23" s="393"/>
      <c r="BQ23" s="393"/>
      <c r="BR23" s="393"/>
      <c r="BS23" s="393"/>
      <c r="BT23" s="241"/>
      <c r="BU23" s="236"/>
      <c r="BV23" s="236"/>
      <c r="BW23" s="393" t="str">
        <f>"PROYECTO:"&amp;" "&amp;DATOS!$C$2</f>
        <v>PROYECTO: RELEVAMIENTO DE VIVIENDA</v>
      </c>
      <c r="BX23" s="393"/>
      <c r="BY23" s="393"/>
      <c r="BZ23" s="393"/>
      <c r="CA23" s="393"/>
      <c r="CB23" s="241"/>
      <c r="CC23" s="236"/>
      <c r="CD23" s="236"/>
      <c r="CE23" s="393" t="str">
        <f>"PROYECTO:"&amp;" "&amp;DATOS!$C$2</f>
        <v>PROYECTO: RELEVAMIENTO DE VIVIENDA</v>
      </c>
      <c r="CF23" s="393"/>
      <c r="CG23" s="393"/>
      <c r="CH23" s="393"/>
      <c r="CI23" s="393"/>
      <c r="CJ23" s="241"/>
      <c r="CK23" s="236"/>
      <c r="CL23" s="236"/>
      <c r="CM23" s="393" t="str">
        <f>"PROYECTO:"&amp;" "&amp;DATOS!$C$2</f>
        <v>PROYECTO: RELEVAMIENTO DE VIVIENDA</v>
      </c>
      <c r="CN23" s="393"/>
      <c r="CO23" s="393"/>
      <c r="CP23" s="393"/>
      <c r="CQ23" s="393"/>
      <c r="CR23" s="241"/>
      <c r="CS23" s="236"/>
      <c r="CT23" s="236"/>
      <c r="CU23" s="393" t="str">
        <f>"PROYECTO:"&amp;" "&amp;DATOS!$C$2</f>
        <v>PROYECTO: RELEVAMIENTO DE VIVIENDA</v>
      </c>
      <c r="CV23" s="393"/>
      <c r="CW23" s="393"/>
      <c r="CX23" s="393"/>
      <c r="CY23" s="393"/>
      <c r="CZ23" s="241"/>
    </row>
    <row r="24" spans="1:104" ht="15" customHeight="1">
      <c r="A24" s="236"/>
      <c r="B24" s="236"/>
      <c r="C24" s="393"/>
      <c r="D24" s="393"/>
      <c r="E24" s="393"/>
      <c r="F24" s="393"/>
      <c r="G24" s="393"/>
      <c r="H24" s="241"/>
      <c r="I24" s="236"/>
      <c r="J24" s="236"/>
      <c r="M24" s="237" t="s">
        <v>4024</v>
      </c>
      <c r="P24" s="241"/>
      <c r="Q24" s="236"/>
      <c r="R24" s="236"/>
      <c r="S24" s="393"/>
      <c r="T24" s="393"/>
      <c r="U24" s="393"/>
      <c r="V24" s="393"/>
      <c r="W24" s="393"/>
      <c r="X24" s="241"/>
      <c r="Y24" s="236"/>
      <c r="Z24" s="236"/>
      <c r="AA24" s="393"/>
      <c r="AB24" s="393"/>
      <c r="AC24" s="393"/>
      <c r="AD24" s="393"/>
      <c r="AE24" s="393"/>
      <c r="AF24" s="241"/>
      <c r="AG24" s="236"/>
      <c r="AH24" s="236"/>
      <c r="AI24" s="393"/>
      <c r="AJ24" s="393"/>
      <c r="AK24" s="393"/>
      <c r="AL24" s="393"/>
      <c r="AM24" s="393"/>
      <c r="AN24" s="241"/>
      <c r="AO24" s="236"/>
      <c r="AP24" s="236"/>
      <c r="AQ24" s="393"/>
      <c r="AR24" s="393"/>
      <c r="AS24" s="393"/>
      <c r="AT24" s="393"/>
      <c r="AU24" s="393"/>
      <c r="AV24" s="241"/>
      <c r="AW24" s="236"/>
      <c r="AX24" s="236"/>
      <c r="AY24" s="393"/>
      <c r="AZ24" s="393"/>
      <c r="BA24" s="393"/>
      <c r="BB24" s="393"/>
      <c r="BC24" s="393"/>
      <c r="BD24" s="241"/>
      <c r="BE24" s="236"/>
      <c r="BF24" s="236"/>
      <c r="BG24" s="393"/>
      <c r="BH24" s="393"/>
      <c r="BI24" s="393"/>
      <c r="BJ24" s="393"/>
      <c r="BK24" s="393"/>
      <c r="BL24" s="241"/>
      <c r="BM24" s="236"/>
      <c r="BN24" s="236"/>
      <c r="BO24" s="393"/>
      <c r="BP24" s="393"/>
      <c r="BQ24" s="393"/>
      <c r="BR24" s="393"/>
      <c r="BS24" s="393"/>
      <c r="BT24" s="241"/>
      <c r="BU24" s="236"/>
      <c r="BV24" s="236"/>
      <c r="BW24" s="393"/>
      <c r="BX24" s="393"/>
      <c r="BY24" s="393"/>
      <c r="BZ24" s="393"/>
      <c r="CA24" s="393"/>
      <c r="CB24" s="241"/>
      <c r="CC24" s="236"/>
      <c r="CD24" s="236"/>
      <c r="CE24" s="393"/>
      <c r="CF24" s="393"/>
      <c r="CG24" s="393"/>
      <c r="CH24" s="393"/>
      <c r="CI24" s="393"/>
      <c r="CJ24" s="241"/>
      <c r="CK24" s="236"/>
      <c r="CL24" s="236"/>
      <c r="CM24" s="393"/>
      <c r="CN24" s="393"/>
      <c r="CO24" s="393"/>
      <c r="CP24" s="393"/>
      <c r="CQ24" s="393"/>
      <c r="CR24" s="241"/>
      <c r="CS24" s="236"/>
      <c r="CT24" s="236"/>
      <c r="CU24" s="393"/>
      <c r="CV24" s="393"/>
      <c r="CW24" s="393"/>
      <c r="CX24" s="393"/>
      <c r="CY24" s="393"/>
      <c r="CZ24" s="241"/>
    </row>
    <row r="25" spans="1:104" ht="15.75" customHeight="1">
      <c r="A25" s="236"/>
      <c r="B25" s="236"/>
      <c r="C25" s="393"/>
      <c r="D25" s="393"/>
      <c r="E25" s="393"/>
      <c r="F25" s="393"/>
      <c r="G25" s="393"/>
      <c r="H25" s="241"/>
      <c r="I25" s="236"/>
      <c r="J25" s="236"/>
      <c r="M25" s="237" t="s">
        <v>4023</v>
      </c>
      <c r="P25" s="241"/>
      <c r="Q25" s="236"/>
      <c r="R25" s="236"/>
      <c r="S25" s="393"/>
      <c r="T25" s="393"/>
      <c r="U25" s="393"/>
      <c r="V25" s="393"/>
      <c r="W25" s="393"/>
      <c r="X25" s="241"/>
      <c r="Y25" s="236"/>
      <c r="Z25" s="236"/>
      <c r="AA25" s="393"/>
      <c r="AB25" s="393"/>
      <c r="AC25" s="393"/>
      <c r="AD25" s="393"/>
      <c r="AE25" s="393"/>
      <c r="AF25" s="241"/>
      <c r="AG25" s="236"/>
      <c r="AH25" s="236"/>
      <c r="AI25" s="393"/>
      <c r="AJ25" s="393"/>
      <c r="AK25" s="393"/>
      <c r="AL25" s="393"/>
      <c r="AM25" s="393"/>
      <c r="AN25" s="241"/>
      <c r="AO25" s="236"/>
      <c r="AP25" s="236"/>
      <c r="AQ25" s="393"/>
      <c r="AR25" s="393"/>
      <c r="AS25" s="393"/>
      <c r="AT25" s="393"/>
      <c r="AU25" s="393"/>
      <c r="AV25" s="241"/>
      <c r="AW25" s="236"/>
      <c r="AX25" s="236"/>
      <c r="AY25" s="393"/>
      <c r="AZ25" s="393"/>
      <c r="BA25" s="393"/>
      <c r="BB25" s="393"/>
      <c r="BC25" s="393"/>
      <c r="BD25" s="241"/>
      <c r="BE25" s="236"/>
      <c r="BF25" s="236"/>
      <c r="BG25" s="393"/>
      <c r="BH25" s="393"/>
      <c r="BI25" s="393"/>
      <c r="BJ25" s="393"/>
      <c r="BK25" s="393"/>
      <c r="BL25" s="241"/>
      <c r="BM25" s="236"/>
      <c r="BN25" s="236"/>
      <c r="BO25" s="393"/>
      <c r="BP25" s="393"/>
      <c r="BQ25" s="393"/>
      <c r="BR25" s="393"/>
      <c r="BS25" s="393"/>
      <c r="BT25" s="241"/>
      <c r="BU25" s="236"/>
      <c r="BV25" s="236"/>
      <c r="BW25" s="393"/>
      <c r="BX25" s="393"/>
      <c r="BY25" s="393"/>
      <c r="BZ25" s="393"/>
      <c r="CA25" s="393"/>
      <c r="CB25" s="241"/>
      <c r="CC25" s="236"/>
      <c r="CD25" s="236"/>
      <c r="CE25" s="393"/>
      <c r="CF25" s="393"/>
      <c r="CG25" s="393"/>
      <c r="CH25" s="393"/>
      <c r="CI25" s="393"/>
      <c r="CJ25" s="241"/>
      <c r="CK25" s="236"/>
      <c r="CL25" s="236"/>
      <c r="CM25" s="393"/>
      <c r="CN25" s="393"/>
      <c r="CO25" s="393"/>
      <c r="CP25" s="393"/>
      <c r="CQ25" s="393"/>
      <c r="CR25" s="241"/>
      <c r="CS25" s="236"/>
      <c r="CT25" s="236"/>
      <c r="CU25" s="393"/>
      <c r="CV25" s="393"/>
      <c r="CW25" s="393"/>
      <c r="CX25" s="393"/>
      <c r="CY25" s="393"/>
      <c r="CZ25" s="241"/>
    </row>
    <row r="26" spans="1:104" ht="15.75" customHeight="1">
      <c r="A26" s="236"/>
      <c r="B26" s="236"/>
      <c r="E26" s="243"/>
      <c r="F26" s="243"/>
      <c r="I26" s="236"/>
      <c r="J26" s="236"/>
      <c r="M26" s="237" t="s">
        <v>4055</v>
      </c>
      <c r="Q26" s="236"/>
      <c r="R26" s="236"/>
      <c r="U26" s="243"/>
      <c r="V26" s="243"/>
      <c r="Y26" s="236"/>
      <c r="Z26" s="236"/>
      <c r="AC26" s="243"/>
      <c r="AD26" s="243"/>
      <c r="AG26" s="236"/>
      <c r="AH26" s="236"/>
      <c r="AK26" s="243"/>
      <c r="AL26" s="243"/>
      <c r="AO26" s="236"/>
      <c r="AP26" s="236"/>
      <c r="AS26" s="243"/>
      <c r="AT26" s="243"/>
      <c r="AW26" s="236"/>
      <c r="AX26" s="236"/>
      <c r="BA26" s="243"/>
      <c r="BB26" s="243"/>
      <c r="BE26" s="236"/>
      <c r="BF26" s="236"/>
      <c r="BI26" s="243"/>
      <c r="BJ26" s="243"/>
      <c r="BM26" s="236"/>
      <c r="BN26" s="236"/>
      <c r="BQ26" s="243"/>
      <c r="BR26" s="243"/>
      <c r="BU26" s="236"/>
      <c r="BV26" s="236"/>
      <c r="BY26" s="243"/>
      <c r="BZ26" s="243"/>
      <c r="CC26" s="236"/>
      <c r="CD26" s="236"/>
      <c r="CG26" s="243"/>
      <c r="CH26" s="243"/>
      <c r="CK26" s="236"/>
      <c r="CL26" s="236"/>
      <c r="CO26" s="243"/>
      <c r="CP26" s="243"/>
      <c r="CS26" s="236"/>
      <c r="CT26" s="236"/>
      <c r="CW26" s="243"/>
      <c r="CX26" s="243"/>
    </row>
    <row r="27" spans="1:104" ht="15" customHeight="1">
      <c r="A27" s="236"/>
      <c r="B27" s="236"/>
      <c r="G27" s="244" t="str">
        <f>"LOCALIZACION:"&amp;" "&amp;DATOS!$D$2</f>
        <v>LOCALIZACION: ARGENTINA</v>
      </c>
      <c r="I27" s="236"/>
      <c r="J27" s="236"/>
      <c r="M27" s="237" t="s">
        <v>4056</v>
      </c>
      <c r="Q27" s="236"/>
      <c r="R27" s="236"/>
      <c r="W27" s="244" t="str">
        <f>"LOCALIZACION:"&amp;" "&amp;DATOS!$D$2</f>
        <v>LOCALIZACION: ARGENTINA</v>
      </c>
      <c r="Y27" s="236"/>
      <c r="Z27" s="236"/>
      <c r="AE27" s="244" t="str">
        <f>"LOCALIZACION:"&amp;" "&amp;DATOS!$D$2</f>
        <v>LOCALIZACION: ARGENTINA</v>
      </c>
      <c r="AG27" s="236"/>
      <c r="AH27" s="236"/>
      <c r="AM27" s="244" t="str">
        <f>"LOCALIZACION:"&amp;" "&amp;DATOS!$D$2</f>
        <v>LOCALIZACION: ARGENTINA</v>
      </c>
      <c r="AO27" s="236"/>
      <c r="AP27" s="236"/>
      <c r="AU27" s="244" t="str">
        <f>"LOCALIZACION:"&amp;" "&amp;DATOS!$D$2</f>
        <v>LOCALIZACION: ARGENTINA</v>
      </c>
      <c r="AW27" s="236"/>
      <c r="AX27" s="236"/>
      <c r="BC27" s="244" t="str">
        <f>"LOCALIZACION:"&amp;" "&amp;DATOS!$D$2</f>
        <v>LOCALIZACION: ARGENTINA</v>
      </c>
      <c r="BE27" s="236"/>
      <c r="BF27" s="236"/>
      <c r="BK27" s="244" t="str">
        <f>"LOCALIZACION:"&amp;" "&amp;DATOS!$D$2</f>
        <v>LOCALIZACION: ARGENTINA</v>
      </c>
      <c r="BM27" s="236"/>
      <c r="BN27" s="236"/>
      <c r="BS27" s="244" t="str">
        <f>"LOCALIZACION:"&amp;" "&amp;DATOS!$D$2</f>
        <v>LOCALIZACION: ARGENTINA</v>
      </c>
      <c r="BU27" s="236"/>
      <c r="BV27" s="236"/>
      <c r="CA27" s="244" t="str">
        <f>"LOCALIZACION:"&amp;" "&amp;DATOS!$D$2</f>
        <v>LOCALIZACION: ARGENTINA</v>
      </c>
      <c r="CC27" s="236"/>
      <c r="CD27" s="236"/>
      <c r="CI27" s="244" t="str">
        <f>"LOCALIZACION:"&amp;" "&amp;DATOS!$D$2</f>
        <v>LOCALIZACION: ARGENTINA</v>
      </c>
      <c r="CK27" s="236"/>
      <c r="CL27" s="236"/>
      <c r="CQ27" s="244" t="str">
        <f>"LOCALIZACION:"&amp;" "&amp;DATOS!$D$2</f>
        <v>LOCALIZACION: ARGENTINA</v>
      </c>
      <c r="CS27" s="236"/>
      <c r="CT27" s="236"/>
      <c r="CY27" s="244" t="str">
        <f>"LOCALIZACION:"&amp;" "&amp;DATOS!$D$2</f>
        <v>LOCALIZACION: ARGENTINA</v>
      </c>
    </row>
    <row r="28" spans="1:104" ht="17.25">
      <c r="A28" s="236"/>
      <c r="B28" s="236"/>
      <c r="C28" s="242"/>
      <c r="D28" s="242"/>
      <c r="E28" s="242"/>
      <c r="F28" s="242"/>
      <c r="G28" s="244" t="str">
        <f>"DISTRITO:"&amp;" "&amp;DATOS!$E$2</f>
        <v>DISTRITO: RIO NEGRO</v>
      </c>
      <c r="H28" s="242"/>
      <c r="I28" s="236"/>
      <c r="J28" s="236"/>
      <c r="L28" s="237" t="s">
        <v>4057</v>
      </c>
      <c r="P28" s="242"/>
      <c r="Q28" s="236"/>
      <c r="R28" s="236"/>
      <c r="S28" s="242"/>
      <c r="T28" s="242"/>
      <c r="U28" s="242"/>
      <c r="V28" s="242"/>
      <c r="W28" s="244" t="str">
        <f>"DISTRITO:"&amp;" "&amp;DATOS!$E$2</f>
        <v>DISTRITO: RIO NEGRO</v>
      </c>
      <c r="X28" s="242"/>
      <c r="Y28" s="236"/>
      <c r="Z28" s="236"/>
      <c r="AA28" s="242"/>
      <c r="AB28" s="242"/>
      <c r="AC28" s="242"/>
      <c r="AD28" s="242"/>
      <c r="AE28" s="244" t="str">
        <f>"DISTRITO:"&amp;" "&amp;DATOS!$E$2</f>
        <v>DISTRITO: RIO NEGRO</v>
      </c>
      <c r="AF28" s="242"/>
      <c r="AG28" s="236"/>
      <c r="AH28" s="236"/>
      <c r="AI28" s="242"/>
      <c r="AJ28" s="242"/>
      <c r="AK28" s="242"/>
      <c r="AL28" s="242"/>
      <c r="AM28" s="244" t="str">
        <f>"DISTRITO:"&amp;" "&amp;DATOS!$E$2</f>
        <v>DISTRITO: RIO NEGRO</v>
      </c>
      <c r="AN28" s="242"/>
      <c r="AO28" s="236"/>
      <c r="AP28" s="236"/>
      <c r="AQ28" s="242"/>
      <c r="AR28" s="242"/>
      <c r="AS28" s="242"/>
      <c r="AT28" s="242"/>
      <c r="AU28" s="244" t="str">
        <f>"DISTRITO:"&amp;" "&amp;DATOS!$E$2</f>
        <v>DISTRITO: RIO NEGRO</v>
      </c>
      <c r="AV28" s="242"/>
      <c r="AW28" s="236"/>
      <c r="AX28" s="236"/>
      <c r="AY28" s="242"/>
      <c r="AZ28" s="242"/>
      <c r="BA28" s="242"/>
      <c r="BB28" s="242"/>
      <c r="BC28" s="244" t="str">
        <f>"DISTRITO:"&amp;" "&amp;DATOS!$E$2</f>
        <v>DISTRITO: RIO NEGRO</v>
      </c>
      <c r="BD28" s="242"/>
      <c r="BE28" s="236"/>
      <c r="BF28" s="236"/>
      <c r="BG28" s="242"/>
      <c r="BH28" s="242"/>
      <c r="BI28" s="242"/>
      <c r="BJ28" s="242"/>
      <c r="BK28" s="244" t="str">
        <f>"DISTRITO:"&amp;" "&amp;DATOS!$E$2</f>
        <v>DISTRITO: RIO NEGRO</v>
      </c>
      <c r="BL28" s="242"/>
      <c r="BM28" s="236"/>
      <c r="BN28" s="236"/>
      <c r="BO28" s="242"/>
      <c r="BP28" s="242"/>
      <c r="BQ28" s="242"/>
      <c r="BR28" s="242"/>
      <c r="BS28" s="244" t="str">
        <f>"DISTRITO:"&amp;" "&amp;DATOS!$E$2</f>
        <v>DISTRITO: RIO NEGRO</v>
      </c>
      <c r="BT28" s="242"/>
      <c r="BU28" s="236"/>
      <c r="BV28" s="236"/>
      <c r="BW28" s="242"/>
      <c r="BX28" s="242"/>
      <c r="BY28" s="242"/>
      <c r="BZ28" s="242"/>
      <c r="CA28" s="244" t="str">
        <f>"DISTRITO:"&amp;" "&amp;DATOS!$E$2</f>
        <v>DISTRITO: RIO NEGRO</v>
      </c>
      <c r="CB28" s="242"/>
      <c r="CC28" s="236"/>
      <c r="CD28" s="236"/>
      <c r="CE28" s="242"/>
      <c r="CF28" s="242"/>
      <c r="CG28" s="242"/>
      <c r="CH28" s="242"/>
      <c r="CI28" s="244" t="str">
        <f>"DISTRITO:"&amp;" "&amp;DATOS!$E$2</f>
        <v>DISTRITO: RIO NEGRO</v>
      </c>
      <c r="CJ28" s="242"/>
      <c r="CK28" s="236"/>
      <c r="CL28" s="236"/>
      <c r="CM28" s="242"/>
      <c r="CN28" s="242"/>
      <c r="CO28" s="242"/>
      <c r="CP28" s="242"/>
      <c r="CQ28" s="244" t="str">
        <f>"DISTRITO:"&amp;" "&amp;DATOS!$E$2</f>
        <v>DISTRITO: RIO NEGRO</v>
      </c>
      <c r="CR28" s="242"/>
      <c r="CS28" s="236"/>
      <c r="CT28" s="236"/>
      <c r="CU28" s="242"/>
      <c r="CV28" s="242"/>
      <c r="CW28" s="242"/>
      <c r="CX28" s="242"/>
      <c r="CY28" s="244" t="str">
        <f>"DISTRITO:"&amp;" "&amp;DATOS!$E$2</f>
        <v>DISTRITO: RIO NEGRO</v>
      </c>
      <c r="CZ28" s="242"/>
    </row>
    <row r="29" spans="1:104">
      <c r="A29" s="236"/>
      <c r="B29" s="236"/>
      <c r="I29" s="236"/>
      <c r="J29" s="236"/>
      <c r="L29" s="237" t="s">
        <v>4027</v>
      </c>
      <c r="Q29" s="236"/>
      <c r="R29" s="236"/>
      <c r="Y29" s="236"/>
      <c r="Z29" s="236"/>
      <c r="AG29" s="236"/>
      <c r="AH29" s="236"/>
      <c r="AO29" s="236"/>
      <c r="AP29" s="236"/>
      <c r="AW29" s="236"/>
      <c r="AX29" s="236"/>
      <c r="BE29" s="236"/>
      <c r="BF29" s="236"/>
      <c r="BM29" s="236"/>
      <c r="BN29" s="236"/>
      <c r="BU29" s="236"/>
      <c r="BV29" s="236"/>
      <c r="CC29" s="236"/>
      <c r="CD29" s="236"/>
      <c r="CK29" s="236"/>
      <c r="CL29" s="236"/>
      <c r="CS29" s="236"/>
      <c r="CT29" s="236"/>
    </row>
    <row r="30" spans="1:104">
      <c r="A30" s="236"/>
      <c r="B30" s="236"/>
      <c r="I30" s="236"/>
      <c r="J30" s="236"/>
      <c r="L30" s="237" t="s">
        <v>4025</v>
      </c>
      <c r="N30" s="317"/>
      <c r="Q30" s="236"/>
      <c r="R30" s="236"/>
      <c r="Y30" s="236"/>
      <c r="Z30" s="236"/>
      <c r="AG30" s="236"/>
      <c r="AH30" s="236"/>
      <c r="AO30" s="236"/>
      <c r="AP30" s="236"/>
      <c r="AW30" s="236"/>
      <c r="AX30" s="236"/>
      <c r="BE30" s="236"/>
      <c r="BF30" s="236"/>
      <c r="BM30" s="236"/>
      <c r="BN30" s="236"/>
      <c r="BU30" s="236"/>
      <c r="BV30" s="236"/>
      <c r="CC30" s="236"/>
      <c r="CD30" s="236"/>
      <c r="CK30" s="236"/>
      <c r="CL30" s="236"/>
      <c r="CS30" s="236"/>
      <c r="CT30" s="236"/>
    </row>
    <row r="31" spans="1:104" ht="17.25">
      <c r="A31" s="236"/>
      <c r="B31" s="236"/>
      <c r="C31" s="245"/>
      <c r="D31" s="245"/>
      <c r="E31" s="245"/>
      <c r="F31" s="245"/>
      <c r="G31" s="245"/>
      <c r="H31" s="245"/>
      <c r="I31" s="236"/>
      <c r="J31" s="236"/>
      <c r="K31" s="245"/>
      <c r="L31" s="237" t="s">
        <v>758</v>
      </c>
      <c r="O31" s="245"/>
      <c r="P31" s="245"/>
      <c r="Q31" s="236"/>
      <c r="R31" s="236"/>
      <c r="S31" s="245"/>
      <c r="T31" s="245"/>
      <c r="U31" s="245"/>
      <c r="V31" s="245"/>
      <c r="W31" s="245"/>
      <c r="X31" s="245"/>
      <c r="Y31" s="236"/>
      <c r="Z31" s="236"/>
      <c r="AA31" s="245"/>
      <c r="AB31" s="245"/>
      <c r="AC31" s="245"/>
      <c r="AD31" s="245"/>
      <c r="AE31" s="245"/>
      <c r="AF31" s="245"/>
      <c r="AG31" s="236"/>
      <c r="AH31" s="236"/>
      <c r="AI31" s="245"/>
      <c r="AJ31" s="245"/>
      <c r="AK31" s="245"/>
      <c r="AL31" s="245"/>
      <c r="AM31" s="245"/>
      <c r="AN31" s="245"/>
      <c r="AO31" s="236"/>
      <c r="AP31" s="236"/>
      <c r="AQ31" s="242"/>
      <c r="AR31" s="242"/>
      <c r="AS31" s="242"/>
      <c r="AT31" s="242"/>
      <c r="AU31" s="242"/>
      <c r="AV31" s="242"/>
      <c r="AW31" s="236"/>
      <c r="AX31" s="236"/>
      <c r="AY31" s="245"/>
      <c r="AZ31" s="245"/>
      <c r="BA31" s="245"/>
      <c r="BB31" s="245"/>
      <c r="BC31" s="245"/>
      <c r="BD31" s="245"/>
      <c r="BE31" s="236"/>
      <c r="BF31" s="236"/>
      <c r="BG31" s="242"/>
      <c r="BH31" s="242"/>
      <c r="BI31" s="242"/>
      <c r="BJ31" s="242"/>
      <c r="BK31" s="242"/>
      <c r="BL31" s="242"/>
      <c r="BM31" s="236"/>
      <c r="BN31" s="236"/>
      <c r="BO31" s="242"/>
      <c r="BP31" s="242"/>
      <c r="BQ31" s="242"/>
      <c r="BR31" s="242"/>
      <c r="BS31" s="242"/>
      <c r="BT31" s="242"/>
      <c r="BU31" s="236"/>
      <c r="BV31" s="236"/>
      <c r="BW31" s="245"/>
      <c r="BX31" s="245"/>
      <c r="BY31" s="245"/>
      <c r="BZ31" s="245"/>
      <c r="CA31" s="245"/>
      <c r="CB31" s="245"/>
      <c r="CC31" s="236"/>
      <c r="CD31" s="236"/>
      <c r="CE31" s="242"/>
      <c r="CF31" s="242"/>
      <c r="CG31" s="242"/>
      <c r="CH31" s="242"/>
      <c r="CI31" s="242"/>
      <c r="CJ31" s="242"/>
      <c r="CK31" s="236"/>
      <c r="CL31" s="236"/>
      <c r="CM31" s="242"/>
      <c r="CN31" s="242"/>
      <c r="CO31" s="242"/>
      <c r="CP31" s="242"/>
      <c r="CQ31" s="242"/>
      <c r="CR31" s="242"/>
      <c r="CS31" s="236"/>
      <c r="CT31" s="236"/>
      <c r="CU31" s="242"/>
      <c r="CV31" s="242"/>
      <c r="CW31" s="242"/>
      <c r="CX31" s="242"/>
      <c r="CY31" s="242"/>
      <c r="CZ31" s="242"/>
    </row>
    <row r="32" spans="1:104">
      <c r="A32" s="236"/>
      <c r="B32" s="236"/>
      <c r="I32" s="236"/>
      <c r="J32" s="236"/>
      <c r="L32" s="237" t="s">
        <v>759</v>
      </c>
      <c r="Q32" s="236"/>
      <c r="R32" s="236"/>
      <c r="Y32" s="236"/>
      <c r="Z32" s="236"/>
      <c r="AG32" s="236"/>
      <c r="AH32" s="236"/>
      <c r="AO32" s="236"/>
      <c r="AP32" s="236"/>
      <c r="AW32" s="236"/>
      <c r="AX32" s="236"/>
      <c r="BE32" s="236"/>
      <c r="BF32" s="236"/>
      <c r="BM32" s="236"/>
      <c r="BN32" s="236"/>
      <c r="BU32" s="236"/>
      <c r="BV32" s="236"/>
      <c r="CC32" s="236"/>
      <c r="CD32" s="236"/>
      <c r="CK32" s="236"/>
      <c r="CL32" s="236"/>
      <c r="CS32" s="236"/>
      <c r="CT32" s="236"/>
    </row>
    <row r="33" spans="1:104">
      <c r="A33" s="236"/>
      <c r="B33" s="236"/>
      <c r="C33" s="246"/>
      <c r="I33" s="236"/>
      <c r="J33" s="236"/>
      <c r="K33" s="246"/>
      <c r="Q33" s="236"/>
      <c r="R33" s="236"/>
      <c r="S33" s="246"/>
      <c r="Y33" s="236"/>
      <c r="Z33" s="236"/>
      <c r="AA33" s="246"/>
      <c r="AG33" s="236"/>
      <c r="AH33" s="236"/>
      <c r="AI33" s="246"/>
      <c r="AO33" s="236"/>
      <c r="AP33" s="236"/>
      <c r="AW33" s="236"/>
      <c r="AX33" s="236"/>
      <c r="AY33" s="246"/>
      <c r="BE33" s="236"/>
      <c r="BF33" s="236"/>
      <c r="BM33" s="236"/>
      <c r="BN33" s="236"/>
      <c r="BU33" s="236"/>
      <c r="BV33" s="236"/>
      <c r="BW33" s="246"/>
      <c r="CC33" s="236"/>
      <c r="CD33" s="236"/>
      <c r="CK33" s="236"/>
      <c r="CL33" s="236"/>
      <c r="CS33" s="236"/>
      <c r="CT33" s="236"/>
    </row>
    <row r="34" spans="1:104">
      <c r="A34" s="236"/>
      <c r="B34" s="236"/>
      <c r="C34" s="246"/>
      <c r="I34" s="236"/>
      <c r="J34" s="236"/>
      <c r="K34" s="246"/>
      <c r="Q34" s="236"/>
      <c r="R34" s="236"/>
      <c r="S34" s="246"/>
      <c r="Y34" s="236"/>
      <c r="Z34" s="236"/>
      <c r="AA34" s="246"/>
      <c r="AG34" s="236"/>
      <c r="AH34" s="236"/>
      <c r="AI34" s="246"/>
      <c r="AO34" s="236"/>
      <c r="AP34" s="236"/>
      <c r="AW34" s="236"/>
      <c r="AX34" s="236"/>
      <c r="AY34" s="246"/>
      <c r="BE34" s="236"/>
      <c r="BF34" s="236"/>
      <c r="BM34" s="236"/>
      <c r="BN34" s="236"/>
      <c r="BU34" s="236"/>
      <c r="BV34" s="236"/>
      <c r="BW34" s="246"/>
      <c r="CC34" s="236"/>
      <c r="CD34" s="236"/>
      <c r="CK34" s="236"/>
      <c r="CL34" s="236"/>
      <c r="CS34" s="236"/>
      <c r="CT34" s="236"/>
    </row>
    <row r="35" spans="1:104">
      <c r="A35" s="236"/>
      <c r="B35" s="236"/>
      <c r="C35" s="246"/>
      <c r="I35" s="236"/>
      <c r="J35" s="236"/>
      <c r="K35" s="246"/>
      <c r="Q35" s="236"/>
      <c r="R35" s="236"/>
      <c r="S35" s="246"/>
      <c r="Y35" s="236"/>
      <c r="Z35" s="236"/>
      <c r="AA35" s="246"/>
      <c r="AG35" s="236"/>
      <c r="AH35" s="236"/>
      <c r="AI35" s="246"/>
      <c r="AO35" s="236"/>
      <c r="AP35" s="236"/>
      <c r="AW35" s="236"/>
      <c r="AX35" s="236"/>
      <c r="AY35" s="246"/>
      <c r="BE35" s="236"/>
      <c r="BF35" s="236"/>
      <c r="BM35" s="236"/>
      <c r="BN35" s="236"/>
      <c r="BU35" s="236"/>
      <c r="BV35" s="236"/>
      <c r="BW35" s="246"/>
      <c r="CC35" s="236"/>
      <c r="CD35" s="236"/>
      <c r="CK35" s="236"/>
      <c r="CL35" s="236"/>
      <c r="CS35" s="236"/>
      <c r="CT35" s="236"/>
    </row>
    <row r="36" spans="1:104">
      <c r="A36" s="236"/>
      <c r="B36" s="236"/>
      <c r="C36" s="246"/>
      <c r="I36" s="236"/>
      <c r="J36" s="236"/>
      <c r="K36" s="246"/>
      <c r="Q36" s="236"/>
      <c r="R36" s="236"/>
      <c r="S36" s="246"/>
      <c r="Y36" s="236"/>
      <c r="Z36" s="236"/>
      <c r="AA36" s="246"/>
      <c r="AG36" s="236"/>
      <c r="AH36" s="236"/>
      <c r="AI36" s="246"/>
      <c r="AO36" s="236"/>
      <c r="AP36" s="236"/>
      <c r="AW36" s="236"/>
      <c r="AX36" s="236"/>
      <c r="AY36" s="246"/>
      <c r="BE36" s="236"/>
      <c r="BF36" s="236"/>
      <c r="BM36" s="236"/>
      <c r="BN36" s="236"/>
      <c r="BU36" s="236"/>
      <c r="BV36" s="236"/>
      <c r="BW36" s="246"/>
      <c r="CC36" s="236"/>
      <c r="CD36" s="236"/>
      <c r="CK36" s="236"/>
      <c r="CL36" s="236"/>
      <c r="CS36" s="236"/>
      <c r="CT36" s="236"/>
    </row>
    <row r="37" spans="1:104">
      <c r="A37" s="236"/>
      <c r="B37" s="236"/>
      <c r="C37" s="246"/>
      <c r="I37" s="236"/>
      <c r="J37" s="236"/>
      <c r="K37" s="246"/>
      <c r="Q37" s="236"/>
      <c r="R37" s="236"/>
      <c r="S37" s="246"/>
      <c r="Y37" s="236"/>
      <c r="Z37" s="236"/>
      <c r="AA37" s="246"/>
      <c r="AG37" s="236"/>
      <c r="AH37" s="236"/>
      <c r="AI37" s="246"/>
      <c r="AO37" s="236"/>
      <c r="AP37" s="236"/>
      <c r="AW37" s="236"/>
      <c r="AX37" s="236"/>
      <c r="AY37" s="246"/>
      <c r="BE37" s="236"/>
      <c r="BF37" s="236"/>
      <c r="BM37" s="236"/>
      <c r="BN37" s="236"/>
      <c r="BU37" s="236"/>
      <c r="BV37" s="236"/>
      <c r="BW37" s="246"/>
      <c r="CC37" s="236"/>
      <c r="CD37" s="236"/>
      <c r="CK37" s="236"/>
      <c r="CL37" s="236"/>
      <c r="CS37" s="236"/>
      <c r="CT37" s="236"/>
    </row>
    <row r="38" spans="1:104">
      <c r="A38" s="236"/>
      <c r="B38" s="236"/>
      <c r="C38" s="246"/>
      <c r="I38" s="236"/>
      <c r="J38" s="236"/>
      <c r="K38" s="246"/>
      <c r="Q38" s="236"/>
      <c r="R38" s="236"/>
      <c r="S38" s="246"/>
      <c r="Y38" s="236"/>
      <c r="Z38" s="236"/>
      <c r="AA38" s="246"/>
      <c r="AG38" s="236"/>
      <c r="AH38" s="236"/>
      <c r="AI38" s="246"/>
      <c r="AO38" s="236"/>
      <c r="AP38" s="236"/>
      <c r="AW38" s="236"/>
      <c r="AX38" s="236"/>
      <c r="AY38" s="246"/>
      <c r="BE38" s="236"/>
      <c r="BF38" s="236"/>
      <c r="BM38" s="236"/>
      <c r="BN38" s="236"/>
      <c r="BU38" s="236"/>
      <c r="BV38" s="236"/>
      <c r="BW38" s="246"/>
      <c r="CC38" s="236"/>
      <c r="CD38" s="236"/>
      <c r="CK38" s="236"/>
      <c r="CL38" s="236"/>
      <c r="CS38" s="236"/>
      <c r="CT38" s="236"/>
    </row>
    <row r="39" spans="1:104" ht="17.25">
      <c r="A39" s="236"/>
      <c r="B39" s="236"/>
      <c r="C39" s="242"/>
      <c r="D39" s="242"/>
      <c r="E39" s="242"/>
      <c r="F39" s="242"/>
      <c r="G39" s="242"/>
      <c r="H39" s="242"/>
      <c r="I39" s="236"/>
      <c r="J39" s="236"/>
      <c r="K39" s="242"/>
      <c r="O39" s="242"/>
      <c r="P39" s="242"/>
      <c r="Q39" s="236"/>
      <c r="R39" s="236"/>
      <c r="S39" s="242"/>
      <c r="T39" s="242"/>
      <c r="U39" s="242"/>
      <c r="V39" s="242"/>
      <c r="W39" s="242"/>
      <c r="X39" s="242"/>
      <c r="Y39" s="236"/>
      <c r="Z39" s="236"/>
      <c r="AA39" s="242"/>
      <c r="AB39" s="242"/>
      <c r="AC39" s="242"/>
      <c r="AD39" s="242"/>
      <c r="AE39" s="242"/>
      <c r="AF39" s="242"/>
      <c r="AG39" s="236"/>
      <c r="AH39" s="236"/>
      <c r="AI39" s="242"/>
      <c r="AJ39" s="242"/>
      <c r="AK39" s="242"/>
      <c r="AL39" s="242"/>
      <c r="AM39" s="242"/>
      <c r="AN39" s="242"/>
      <c r="AO39" s="236"/>
      <c r="AP39" s="236"/>
      <c r="AQ39" s="242"/>
      <c r="AR39" s="242"/>
      <c r="AS39" s="242"/>
      <c r="AT39" s="242"/>
      <c r="AU39" s="242"/>
      <c r="AV39" s="242"/>
      <c r="AW39" s="236"/>
      <c r="AX39" s="236"/>
      <c r="AY39" s="242"/>
      <c r="AZ39" s="242"/>
      <c r="BA39" s="242"/>
      <c r="BB39" s="242"/>
      <c r="BC39" s="242"/>
      <c r="BD39" s="242"/>
      <c r="BE39" s="236"/>
      <c r="BF39" s="236"/>
      <c r="BG39" s="242"/>
      <c r="BH39" s="242"/>
      <c r="BI39" s="242"/>
      <c r="BJ39" s="242"/>
      <c r="BK39" s="242"/>
      <c r="BL39" s="242"/>
      <c r="BM39" s="236"/>
      <c r="BN39" s="236"/>
      <c r="BO39" s="242"/>
      <c r="BP39" s="242"/>
      <c r="BQ39" s="242"/>
      <c r="BR39" s="242"/>
      <c r="BS39" s="242"/>
      <c r="BT39" s="242"/>
      <c r="BU39" s="236"/>
      <c r="BV39" s="236"/>
      <c r="BW39" s="242"/>
      <c r="BX39" s="242"/>
      <c r="BY39" s="242"/>
      <c r="BZ39" s="242"/>
      <c r="CA39" s="242"/>
      <c r="CB39" s="242"/>
      <c r="CC39" s="236"/>
      <c r="CD39" s="236"/>
      <c r="CE39" s="242"/>
      <c r="CF39" s="242"/>
      <c r="CG39" s="242"/>
      <c r="CH39" s="242"/>
      <c r="CI39" s="242"/>
      <c r="CJ39" s="242"/>
      <c r="CK39" s="236"/>
      <c r="CL39" s="236"/>
      <c r="CM39" s="242"/>
      <c r="CN39" s="242"/>
      <c r="CO39" s="242"/>
      <c r="CP39" s="242"/>
      <c r="CQ39" s="242"/>
      <c r="CR39" s="242"/>
      <c r="CS39" s="236"/>
      <c r="CT39" s="236"/>
      <c r="CU39" s="242"/>
      <c r="CV39" s="242"/>
      <c r="CW39" s="242"/>
      <c r="CX39" s="242"/>
      <c r="CY39" s="242"/>
      <c r="CZ39" s="242"/>
    </row>
    <row r="40" spans="1:104" ht="54.75" customHeight="1">
      <c r="A40" s="236"/>
      <c r="B40" s="236"/>
      <c r="C40" s="247"/>
      <c r="D40" s="247"/>
      <c r="E40" s="247"/>
      <c r="F40" s="247"/>
      <c r="G40" s="247"/>
      <c r="H40" s="247"/>
      <c r="I40" s="236"/>
      <c r="J40" s="236"/>
      <c r="K40" s="247"/>
      <c r="L40" s="318"/>
      <c r="M40" s="318"/>
      <c r="N40" s="318"/>
      <c r="O40" s="247"/>
      <c r="P40" s="247"/>
      <c r="Q40" s="236"/>
      <c r="R40" s="236"/>
      <c r="S40" s="247"/>
      <c r="T40" s="247"/>
      <c r="U40" s="247"/>
      <c r="V40" s="247"/>
      <c r="W40" s="247"/>
      <c r="X40" s="247"/>
      <c r="Y40" s="236"/>
      <c r="Z40" s="236"/>
      <c r="AA40" s="247"/>
      <c r="AB40" s="247"/>
      <c r="AC40" s="247"/>
      <c r="AD40" s="247"/>
      <c r="AE40" s="247"/>
      <c r="AF40" s="247"/>
      <c r="AG40" s="236"/>
      <c r="AH40" s="236"/>
      <c r="AI40" s="247"/>
      <c r="AJ40" s="247"/>
      <c r="AK40" s="247"/>
      <c r="AL40" s="247"/>
      <c r="AM40" s="247"/>
      <c r="AN40" s="247"/>
      <c r="AO40" s="236"/>
      <c r="AP40" s="236"/>
      <c r="AQ40" s="247"/>
      <c r="AR40" s="247"/>
      <c r="AS40" s="247"/>
      <c r="AT40" s="247"/>
      <c r="AU40" s="247"/>
      <c r="AV40" s="247"/>
      <c r="AW40" s="236"/>
      <c r="AX40" s="236"/>
      <c r="AY40" s="247"/>
      <c r="AZ40" s="247"/>
      <c r="BA40" s="247"/>
      <c r="BB40" s="247"/>
      <c r="BC40" s="247"/>
      <c r="BD40" s="247"/>
      <c r="BE40" s="236"/>
      <c r="BF40" s="236"/>
      <c r="BG40" s="247"/>
      <c r="BH40" s="247"/>
      <c r="BI40" s="247"/>
      <c r="BJ40" s="247"/>
      <c r="BK40" s="247"/>
      <c r="BL40" s="247"/>
      <c r="BM40" s="236"/>
      <c r="BN40" s="236"/>
      <c r="BO40" s="247"/>
      <c r="BP40" s="247"/>
      <c r="BQ40" s="247"/>
      <c r="BR40" s="247"/>
      <c r="BS40" s="247"/>
      <c r="BT40" s="247"/>
      <c r="BU40" s="236"/>
      <c r="BV40" s="236"/>
      <c r="BW40" s="247"/>
      <c r="BX40" s="247"/>
      <c r="BY40" s="247"/>
      <c r="BZ40" s="247"/>
      <c r="CA40" s="247"/>
      <c r="CB40" s="247"/>
      <c r="CC40" s="236"/>
      <c r="CD40" s="236"/>
      <c r="CE40" s="247"/>
      <c r="CF40" s="247"/>
      <c r="CG40" s="247"/>
      <c r="CH40" s="247"/>
      <c r="CI40" s="247"/>
      <c r="CJ40" s="247"/>
      <c r="CK40" s="236"/>
      <c r="CL40" s="236"/>
      <c r="CM40" s="247"/>
      <c r="CN40" s="247"/>
      <c r="CO40" s="247"/>
      <c r="CP40" s="247"/>
      <c r="CQ40" s="247"/>
      <c r="CR40" s="247"/>
      <c r="CS40" s="236"/>
      <c r="CT40" s="236"/>
      <c r="CU40" s="247"/>
      <c r="CV40" s="247"/>
      <c r="CW40" s="247"/>
      <c r="CX40" s="247"/>
      <c r="CY40" s="247"/>
      <c r="CZ40" s="247"/>
    </row>
    <row r="41" spans="1:104">
      <c r="A41" s="236"/>
      <c r="B41" s="236"/>
      <c r="I41" s="236"/>
      <c r="J41" s="236"/>
      <c r="Q41" s="236"/>
      <c r="R41" s="236"/>
      <c r="Y41" s="236"/>
      <c r="Z41" s="236"/>
      <c r="AG41" s="236"/>
      <c r="AH41" s="236"/>
      <c r="AO41" s="236"/>
      <c r="AP41" s="236"/>
      <c r="AW41" s="236"/>
      <c r="AX41" s="236"/>
      <c r="BE41" s="236"/>
      <c r="BF41" s="236"/>
      <c r="BM41" s="236"/>
      <c r="BN41" s="236"/>
      <c r="BU41" s="236"/>
      <c r="BV41" s="236"/>
      <c r="CC41" s="236"/>
      <c r="CD41" s="236"/>
      <c r="CK41" s="236"/>
      <c r="CL41" s="236"/>
      <c r="CS41" s="236"/>
      <c r="CT41" s="236"/>
    </row>
    <row r="42" spans="1:104">
      <c r="A42" s="236"/>
      <c r="B42" s="236"/>
      <c r="C42" s="245"/>
      <c r="D42" s="245"/>
      <c r="E42" s="245"/>
      <c r="F42" s="245"/>
      <c r="G42" s="245"/>
      <c r="H42" s="245"/>
      <c r="I42" s="236"/>
      <c r="J42" s="236"/>
      <c r="K42" s="393" t="str">
        <f>"PROYECTO:"&amp;" "&amp;DATOS!$C$2</f>
        <v>PROYECTO: RELEVAMIENTO DE VIVIENDA</v>
      </c>
      <c r="L42" s="393"/>
      <c r="M42" s="393"/>
      <c r="N42" s="393"/>
      <c r="O42" s="393"/>
      <c r="P42" s="245"/>
      <c r="Q42" s="236"/>
      <c r="R42" s="236"/>
      <c r="S42" s="245"/>
      <c r="T42" s="245"/>
      <c r="U42" s="245"/>
      <c r="V42" s="245"/>
      <c r="W42" s="245"/>
      <c r="X42" s="245"/>
      <c r="Y42" s="236"/>
      <c r="Z42" s="236"/>
      <c r="AA42" s="245"/>
      <c r="AB42" s="245"/>
      <c r="AC42" s="245"/>
      <c r="AD42" s="245"/>
      <c r="AE42" s="245"/>
      <c r="AF42" s="245"/>
      <c r="AG42" s="236"/>
      <c r="AH42" s="236"/>
      <c r="AI42" s="245"/>
      <c r="AJ42" s="245"/>
      <c r="AK42" s="245"/>
      <c r="AL42" s="245"/>
      <c r="AM42" s="245"/>
      <c r="AN42" s="245"/>
      <c r="AO42" s="236"/>
      <c r="AP42" s="236"/>
      <c r="AQ42" s="245"/>
      <c r="AR42" s="245"/>
      <c r="AS42" s="245"/>
      <c r="AT42" s="245"/>
      <c r="AU42" s="245"/>
      <c r="AV42" s="245"/>
      <c r="AW42" s="236"/>
      <c r="AX42" s="236"/>
      <c r="AY42" s="245"/>
      <c r="AZ42" s="245"/>
      <c r="BA42" s="245"/>
      <c r="BB42" s="245"/>
      <c r="BC42" s="245"/>
      <c r="BD42" s="245"/>
      <c r="BE42" s="236"/>
      <c r="BF42" s="236"/>
      <c r="BG42" s="245"/>
      <c r="BH42" s="245"/>
      <c r="BI42" s="245"/>
      <c r="BJ42" s="245"/>
      <c r="BK42" s="245"/>
      <c r="BL42" s="245"/>
      <c r="BM42" s="236"/>
      <c r="BN42" s="236"/>
      <c r="BO42" s="245"/>
      <c r="BP42" s="245"/>
      <c r="BQ42" s="245"/>
      <c r="BR42" s="245"/>
      <c r="BS42" s="245"/>
      <c r="BT42" s="245"/>
      <c r="BU42" s="236"/>
      <c r="BV42" s="236"/>
      <c r="BW42" s="245"/>
      <c r="BX42" s="245"/>
      <c r="BY42" s="245"/>
      <c r="BZ42" s="245"/>
      <c r="CA42" s="245"/>
      <c r="CB42" s="245"/>
      <c r="CC42" s="236"/>
      <c r="CD42" s="236"/>
      <c r="CE42" s="245"/>
      <c r="CF42" s="245"/>
      <c r="CG42" s="245"/>
      <c r="CH42" s="245"/>
      <c r="CI42" s="245"/>
      <c r="CJ42" s="245"/>
      <c r="CK42" s="236"/>
      <c r="CL42" s="236"/>
      <c r="CM42" s="245"/>
      <c r="CN42" s="245"/>
      <c r="CO42" s="245"/>
      <c r="CP42" s="245"/>
      <c r="CQ42" s="245"/>
      <c r="CR42" s="245"/>
      <c r="CS42" s="236"/>
      <c r="CT42" s="236"/>
      <c r="CU42" s="245"/>
      <c r="CV42" s="245"/>
      <c r="CW42" s="245"/>
      <c r="CX42" s="245"/>
      <c r="CY42" s="245"/>
      <c r="CZ42" s="245"/>
    </row>
    <row r="43" spans="1:104">
      <c r="A43" s="236"/>
      <c r="B43" s="236"/>
      <c r="I43" s="236"/>
      <c r="J43" s="236"/>
      <c r="K43" s="393"/>
      <c r="L43" s="393"/>
      <c r="M43" s="393"/>
      <c r="N43" s="393"/>
      <c r="O43" s="393"/>
      <c r="Q43" s="236"/>
      <c r="R43" s="236"/>
      <c r="Y43" s="236"/>
      <c r="Z43" s="236"/>
      <c r="AG43" s="236"/>
      <c r="AH43" s="236"/>
      <c r="AO43" s="236"/>
      <c r="AP43" s="236"/>
      <c r="AW43" s="236"/>
      <c r="AX43" s="236"/>
      <c r="BE43" s="236"/>
      <c r="BF43" s="236"/>
      <c r="BM43" s="236"/>
      <c r="BN43" s="236"/>
      <c r="BU43" s="236"/>
      <c r="BV43" s="236"/>
      <c r="CC43" s="236"/>
      <c r="CD43" s="236"/>
      <c r="CK43" s="236"/>
      <c r="CL43" s="236"/>
      <c r="CS43" s="236"/>
      <c r="CT43" s="236"/>
    </row>
    <row r="44" spans="1:104">
      <c r="A44" s="236"/>
      <c r="B44" s="236"/>
      <c r="C44" s="245"/>
      <c r="D44" s="245"/>
      <c r="E44" s="245"/>
      <c r="F44" s="245"/>
      <c r="G44" s="245"/>
      <c r="H44" s="245"/>
      <c r="I44" s="236"/>
      <c r="J44" s="236"/>
      <c r="K44" s="393"/>
      <c r="L44" s="393"/>
      <c r="M44" s="393"/>
      <c r="N44" s="393"/>
      <c r="O44" s="393"/>
      <c r="P44" s="245"/>
      <c r="Q44" s="236"/>
      <c r="R44" s="236"/>
      <c r="S44" s="245"/>
      <c r="T44" s="245"/>
      <c r="U44" s="245"/>
      <c r="V44" s="245"/>
      <c r="W44" s="245"/>
      <c r="X44" s="245"/>
      <c r="Y44" s="236"/>
      <c r="Z44" s="236"/>
      <c r="AA44" s="245"/>
      <c r="AB44" s="245"/>
      <c r="AC44" s="245"/>
      <c r="AD44" s="245"/>
      <c r="AE44" s="245"/>
      <c r="AF44" s="245"/>
      <c r="AG44" s="236"/>
      <c r="AH44" s="236"/>
      <c r="AI44" s="245"/>
      <c r="AJ44" s="245"/>
      <c r="AK44" s="245"/>
      <c r="AL44" s="245"/>
      <c r="AM44" s="245"/>
      <c r="AN44" s="245"/>
      <c r="AO44" s="236"/>
      <c r="AP44" s="236"/>
      <c r="AQ44" s="245"/>
      <c r="AR44" s="245"/>
      <c r="AS44" s="245"/>
      <c r="AT44" s="245"/>
      <c r="AU44" s="245"/>
      <c r="AV44" s="245"/>
      <c r="AW44" s="236"/>
      <c r="AX44" s="236"/>
      <c r="AY44" s="245"/>
      <c r="AZ44" s="245"/>
      <c r="BA44" s="245"/>
      <c r="BB44" s="245"/>
      <c r="BC44" s="245"/>
      <c r="BD44" s="245"/>
      <c r="BE44" s="236"/>
      <c r="BF44" s="236"/>
      <c r="BG44" s="245"/>
      <c r="BH44" s="245"/>
      <c r="BI44" s="245"/>
      <c r="BJ44" s="245"/>
      <c r="BK44" s="245"/>
      <c r="BL44" s="245"/>
      <c r="BM44" s="236"/>
      <c r="BN44" s="236"/>
      <c r="BO44" s="245"/>
      <c r="BP44" s="245"/>
      <c r="BQ44" s="245"/>
      <c r="BR44" s="245"/>
      <c r="BS44" s="245"/>
      <c r="BT44" s="245"/>
      <c r="BU44" s="236"/>
      <c r="BV44" s="236"/>
      <c r="BW44" s="245"/>
      <c r="BX44" s="245"/>
      <c r="BY44" s="245"/>
      <c r="BZ44" s="245"/>
      <c r="CA44" s="245"/>
      <c r="CB44" s="245"/>
      <c r="CC44" s="236"/>
      <c r="CD44" s="236"/>
      <c r="CE44" s="245"/>
      <c r="CF44" s="245"/>
      <c r="CG44" s="245"/>
      <c r="CH44" s="245"/>
      <c r="CI44" s="245"/>
      <c r="CJ44" s="245"/>
      <c r="CK44" s="236"/>
      <c r="CL44" s="236"/>
      <c r="CM44" s="245"/>
      <c r="CN44" s="245"/>
      <c r="CO44" s="245"/>
      <c r="CP44" s="245"/>
      <c r="CQ44" s="245"/>
      <c r="CR44" s="245"/>
      <c r="CS44" s="236"/>
      <c r="CT44" s="236"/>
      <c r="CU44" s="245"/>
      <c r="CV44" s="245"/>
      <c r="CW44" s="245"/>
      <c r="CX44" s="245"/>
      <c r="CY44" s="245"/>
      <c r="CZ44" s="245"/>
    </row>
    <row r="45" spans="1:104">
      <c r="A45" s="236"/>
      <c r="B45" s="236"/>
      <c r="I45" s="236"/>
      <c r="J45" s="236"/>
      <c r="M45" s="243"/>
      <c r="N45" s="243"/>
      <c r="Q45" s="236"/>
      <c r="R45" s="236"/>
      <c r="Y45" s="236"/>
      <c r="Z45" s="236"/>
      <c r="AG45" s="236"/>
      <c r="AH45" s="236"/>
      <c r="AO45" s="236"/>
      <c r="AP45" s="236"/>
      <c r="AW45" s="236"/>
      <c r="AX45" s="236"/>
      <c r="BE45" s="236"/>
      <c r="BF45" s="236"/>
      <c r="BM45" s="236"/>
      <c r="BN45" s="236"/>
      <c r="BU45" s="236"/>
      <c r="BV45" s="236"/>
      <c r="CC45" s="236"/>
      <c r="CD45" s="236"/>
      <c r="CK45" s="236"/>
      <c r="CL45" s="236"/>
      <c r="CS45" s="236"/>
      <c r="CT45" s="236"/>
    </row>
    <row r="46" spans="1:104">
      <c r="A46" s="236"/>
      <c r="B46" s="236"/>
      <c r="I46" s="236"/>
      <c r="J46" s="236"/>
      <c r="O46" s="244" t="str">
        <f>"LOCALIZACION:"&amp;" "&amp;DATOS!$D$2</f>
        <v>LOCALIZACION: ARGENTINA</v>
      </c>
      <c r="Q46" s="236"/>
      <c r="R46" s="236"/>
      <c r="Y46" s="236"/>
      <c r="Z46" s="236"/>
      <c r="AG46" s="236"/>
      <c r="AH46" s="236"/>
      <c r="AO46" s="236"/>
      <c r="AP46" s="236"/>
      <c r="AQ46" s="248"/>
      <c r="AR46" s="248"/>
      <c r="AS46" s="248"/>
      <c r="AT46" s="248"/>
      <c r="AU46" s="248"/>
      <c r="AV46" s="248"/>
      <c r="AW46" s="236"/>
      <c r="AX46" s="236"/>
      <c r="BE46" s="236"/>
      <c r="BF46" s="236"/>
      <c r="BG46" s="248"/>
      <c r="BH46" s="248"/>
      <c r="BI46" s="248"/>
      <c r="BJ46" s="248"/>
      <c r="BK46" s="248"/>
      <c r="BL46" s="248"/>
      <c r="BM46" s="236"/>
      <c r="BN46" s="236"/>
      <c r="BO46" s="248"/>
      <c r="BP46" s="248"/>
      <c r="BQ46" s="248"/>
      <c r="BR46" s="248"/>
      <c r="BS46" s="248"/>
      <c r="BT46" s="248"/>
      <c r="BU46" s="236"/>
      <c r="BV46" s="236"/>
      <c r="CC46" s="236"/>
      <c r="CD46" s="236"/>
      <c r="CE46" s="248"/>
      <c r="CF46" s="248"/>
      <c r="CG46" s="248"/>
      <c r="CH46" s="248"/>
      <c r="CI46" s="248"/>
      <c r="CJ46" s="248"/>
      <c r="CK46" s="236"/>
      <c r="CL46" s="236"/>
      <c r="CM46" s="248"/>
      <c r="CN46" s="248"/>
      <c r="CO46" s="248"/>
      <c r="CP46" s="248"/>
      <c r="CQ46" s="248"/>
      <c r="CR46" s="248"/>
      <c r="CS46" s="236"/>
      <c r="CT46" s="236"/>
      <c r="CU46" s="248"/>
      <c r="CV46" s="248"/>
      <c r="CW46" s="248"/>
      <c r="CX46" s="248"/>
      <c r="CY46" s="248"/>
      <c r="CZ46" s="248"/>
    </row>
    <row r="47" spans="1:104" ht="21.75" customHeight="1">
      <c r="A47" s="236"/>
      <c r="B47" s="236"/>
      <c r="I47" s="236"/>
      <c r="J47" s="236"/>
      <c r="K47" s="242"/>
      <c r="L47" s="242"/>
      <c r="M47" s="242"/>
      <c r="N47" s="242"/>
      <c r="O47" s="244" t="str">
        <f>"DISTRITO:"&amp;" "&amp;DATOS!$E$2</f>
        <v>DISTRITO: RIO NEGRO</v>
      </c>
      <c r="Q47" s="236"/>
      <c r="R47" s="236"/>
      <c r="Y47" s="236"/>
      <c r="Z47" s="236"/>
      <c r="AG47" s="236"/>
      <c r="AH47" s="236"/>
      <c r="AO47" s="236"/>
      <c r="AP47" s="236"/>
      <c r="AW47" s="236"/>
      <c r="AX47" s="236"/>
      <c r="BE47" s="236"/>
      <c r="BF47" s="236"/>
      <c r="BM47" s="236"/>
      <c r="BN47" s="236"/>
      <c r="BU47" s="236"/>
      <c r="BV47" s="236"/>
      <c r="CC47" s="236"/>
      <c r="CD47" s="236"/>
      <c r="CK47" s="236"/>
      <c r="CL47" s="236"/>
      <c r="CS47" s="236"/>
      <c r="CT47" s="236"/>
    </row>
    <row r="48" spans="1:104">
      <c r="A48" s="236"/>
      <c r="B48" s="236"/>
      <c r="I48" s="236"/>
      <c r="J48" s="236"/>
      <c r="Q48" s="236"/>
      <c r="R48" s="236"/>
      <c r="Y48" s="236"/>
      <c r="Z48" s="236"/>
      <c r="AG48" s="236"/>
      <c r="AH48" s="236"/>
      <c r="AO48" s="236"/>
      <c r="AP48" s="236"/>
      <c r="AW48" s="236"/>
      <c r="AX48" s="236"/>
      <c r="BE48" s="236"/>
      <c r="BF48" s="236"/>
      <c r="BM48" s="236"/>
      <c r="BN48" s="236"/>
      <c r="BU48" s="236"/>
      <c r="BV48" s="236"/>
      <c r="CC48" s="236"/>
      <c r="CD48" s="236"/>
      <c r="CK48" s="236"/>
      <c r="CL48" s="236"/>
      <c r="CS48" s="236"/>
      <c r="CT48" s="236"/>
    </row>
    <row r="49" spans="1:103" ht="18.75">
      <c r="A49" s="236"/>
      <c r="B49" s="236"/>
      <c r="D49" s="390" t="s">
        <v>4028</v>
      </c>
      <c r="E49" s="390"/>
      <c r="F49" s="390"/>
      <c r="G49" s="390"/>
      <c r="I49" s="236"/>
      <c r="J49" s="236"/>
      <c r="L49" s="390" t="s">
        <v>4028</v>
      </c>
      <c r="M49" s="390"/>
      <c r="N49" s="390"/>
      <c r="O49" s="390"/>
      <c r="Q49" s="236"/>
      <c r="R49" s="236"/>
      <c r="T49" s="390" t="s">
        <v>4028</v>
      </c>
      <c r="U49" s="390"/>
      <c r="V49" s="390"/>
      <c r="W49" s="390"/>
      <c r="Y49" s="236"/>
      <c r="Z49" s="236"/>
      <c r="AB49" s="390" t="s">
        <v>4028</v>
      </c>
      <c r="AC49" s="390"/>
      <c r="AD49" s="390"/>
      <c r="AE49" s="390"/>
      <c r="AG49" s="236"/>
      <c r="AH49" s="236"/>
      <c r="AJ49" s="390" t="s">
        <v>4028</v>
      </c>
      <c r="AK49" s="390"/>
      <c r="AL49" s="390"/>
      <c r="AM49" s="390"/>
      <c r="AO49" s="236"/>
      <c r="AP49" s="236"/>
      <c r="AR49" s="390" t="s">
        <v>4028</v>
      </c>
      <c r="AS49" s="390"/>
      <c r="AT49" s="390"/>
      <c r="AU49" s="390"/>
      <c r="AW49" s="236"/>
      <c r="AX49" s="236"/>
      <c r="AZ49" s="390" t="s">
        <v>4028</v>
      </c>
      <c r="BA49" s="390"/>
      <c r="BB49" s="390"/>
      <c r="BC49" s="390"/>
      <c r="BE49" s="236"/>
      <c r="BF49" s="236"/>
      <c r="BH49" s="390" t="s">
        <v>4028</v>
      </c>
      <c r="BI49" s="390"/>
      <c r="BJ49" s="390"/>
      <c r="BK49" s="390"/>
      <c r="BM49" s="236"/>
      <c r="BN49" s="236"/>
      <c r="BP49" s="390" t="s">
        <v>4028</v>
      </c>
      <c r="BQ49" s="390"/>
      <c r="BR49" s="390"/>
      <c r="BS49" s="390"/>
      <c r="BU49" s="236"/>
      <c r="BV49" s="236"/>
      <c r="BX49" s="390" t="s">
        <v>4028</v>
      </c>
      <c r="BY49" s="390"/>
      <c r="BZ49" s="390"/>
      <c r="CA49" s="390"/>
      <c r="CC49" s="236"/>
      <c r="CD49" s="236"/>
      <c r="CF49" s="390" t="s">
        <v>4028</v>
      </c>
      <c r="CG49" s="390"/>
      <c r="CH49" s="390"/>
      <c r="CI49" s="390"/>
      <c r="CK49" s="236"/>
      <c r="CL49" s="236"/>
      <c r="CN49" s="390" t="s">
        <v>4028</v>
      </c>
      <c r="CO49" s="390"/>
      <c r="CP49" s="390"/>
      <c r="CQ49" s="390"/>
      <c r="CS49" s="236"/>
      <c r="CT49" s="236"/>
      <c r="CV49" s="390" t="s">
        <v>4028</v>
      </c>
      <c r="CW49" s="390"/>
      <c r="CX49" s="390"/>
      <c r="CY49" s="390"/>
    </row>
    <row r="50" spans="1:103">
      <c r="A50" s="236"/>
      <c r="B50" s="236"/>
      <c r="D50" s="249">
        <v>2</v>
      </c>
      <c r="E50" s="249">
        <v>0</v>
      </c>
      <c r="F50" s="249">
        <v>1</v>
      </c>
      <c r="G50" s="249">
        <v>6</v>
      </c>
      <c r="I50" s="236"/>
      <c r="J50" s="236"/>
      <c r="L50" s="249">
        <v>2</v>
      </c>
      <c r="M50" s="249">
        <v>0</v>
      </c>
      <c r="N50" s="249">
        <v>1</v>
      </c>
      <c r="O50" s="249">
        <v>6</v>
      </c>
      <c r="Q50" s="236"/>
      <c r="R50" s="236"/>
      <c r="T50" s="249">
        <v>2</v>
      </c>
      <c r="U50" s="249">
        <v>0</v>
      </c>
      <c r="V50" s="249">
        <v>1</v>
      </c>
      <c r="W50" s="249">
        <v>6</v>
      </c>
      <c r="Y50" s="236"/>
      <c r="Z50" s="236"/>
      <c r="AB50" s="249">
        <v>2</v>
      </c>
      <c r="AC50" s="249">
        <v>0</v>
      </c>
      <c r="AD50" s="249">
        <v>1</v>
      </c>
      <c r="AE50" s="249">
        <v>6</v>
      </c>
      <c r="AG50" s="236"/>
      <c r="AH50" s="236"/>
      <c r="AJ50" s="249">
        <v>2</v>
      </c>
      <c r="AK50" s="249">
        <v>0</v>
      </c>
      <c r="AL50" s="249">
        <v>1</v>
      </c>
      <c r="AM50" s="249">
        <v>6</v>
      </c>
      <c r="AO50" s="236"/>
      <c r="AP50" s="236"/>
      <c r="AR50" s="249">
        <v>2</v>
      </c>
      <c r="AS50" s="249">
        <v>0</v>
      </c>
      <c r="AT50" s="249">
        <v>1</v>
      </c>
      <c r="AU50" s="249">
        <v>6</v>
      </c>
      <c r="AW50" s="236"/>
      <c r="AX50" s="236"/>
      <c r="AZ50" s="249">
        <v>2</v>
      </c>
      <c r="BA50" s="249">
        <v>0</v>
      </c>
      <c r="BB50" s="249">
        <v>1</v>
      </c>
      <c r="BC50" s="249">
        <v>6</v>
      </c>
      <c r="BE50" s="236"/>
      <c r="BF50" s="236"/>
      <c r="BH50" s="249">
        <v>2</v>
      </c>
      <c r="BI50" s="249">
        <v>0</v>
      </c>
      <c r="BJ50" s="249">
        <v>1</v>
      </c>
      <c r="BK50" s="249">
        <v>6</v>
      </c>
      <c r="BM50" s="236"/>
      <c r="BN50" s="236"/>
      <c r="BP50" s="249">
        <v>2</v>
      </c>
      <c r="BQ50" s="249">
        <v>0</v>
      </c>
      <c r="BR50" s="249">
        <v>1</v>
      </c>
      <c r="BS50" s="249">
        <v>6</v>
      </c>
      <c r="BU50" s="236"/>
      <c r="BV50" s="236"/>
      <c r="BX50" s="249">
        <v>2</v>
      </c>
      <c r="BY50" s="249">
        <v>0</v>
      </c>
      <c r="BZ50" s="249">
        <v>1</v>
      </c>
      <c r="CA50" s="249">
        <v>6</v>
      </c>
      <c r="CC50" s="236"/>
      <c r="CD50" s="236"/>
      <c r="CF50" s="249">
        <v>2</v>
      </c>
      <c r="CG50" s="249">
        <v>0</v>
      </c>
      <c r="CH50" s="249">
        <v>1</v>
      </c>
      <c r="CI50" s="249">
        <v>6</v>
      </c>
      <c r="CK50" s="236"/>
      <c r="CL50" s="236"/>
      <c r="CN50" s="249">
        <v>2</v>
      </c>
      <c r="CO50" s="249">
        <v>0</v>
      </c>
      <c r="CP50" s="249">
        <v>1</v>
      </c>
      <c r="CQ50" s="249">
        <v>6</v>
      </c>
      <c r="CS50" s="236"/>
      <c r="CT50" s="236"/>
      <c r="CV50" s="249">
        <v>2</v>
      </c>
      <c r="CW50" s="249">
        <v>0</v>
      </c>
      <c r="CX50" s="249">
        <v>1</v>
      </c>
      <c r="CY50" s="249">
        <v>6</v>
      </c>
    </row>
    <row r="54" spans="1:103">
      <c r="A54" s="250"/>
      <c r="B54" s="250"/>
      <c r="C54" s="250"/>
      <c r="D54" s="250"/>
      <c r="E54" s="250"/>
      <c r="F54" s="250"/>
      <c r="I54" s="250"/>
      <c r="J54" s="250"/>
      <c r="K54" s="250"/>
      <c r="L54" s="250"/>
      <c r="M54" s="250"/>
      <c r="N54" s="250"/>
      <c r="Q54" s="250"/>
      <c r="R54" s="250"/>
      <c r="S54" s="250"/>
      <c r="T54" s="250"/>
      <c r="U54" s="250"/>
      <c r="V54" s="250"/>
      <c r="Y54" s="250"/>
      <c r="Z54" s="250"/>
      <c r="AA54" s="250"/>
      <c r="AB54" s="250"/>
      <c r="AC54" s="250"/>
      <c r="AD54" s="250"/>
      <c r="AG54" s="250"/>
      <c r="AH54" s="250"/>
      <c r="AI54" s="250"/>
      <c r="AJ54" s="250"/>
      <c r="AK54" s="250"/>
      <c r="AL54" s="250"/>
      <c r="AW54" s="250"/>
      <c r="AX54" s="250"/>
      <c r="AY54" s="250"/>
      <c r="AZ54" s="250"/>
      <c r="BA54" s="250"/>
      <c r="BB54" s="250"/>
      <c r="BU54" s="250"/>
      <c r="BV54" s="250"/>
      <c r="BW54" s="250"/>
      <c r="BX54" s="250"/>
      <c r="BY54" s="250"/>
      <c r="BZ54" s="250"/>
    </row>
    <row r="55" spans="1:103">
      <c r="A55" s="250"/>
      <c r="B55" s="250"/>
      <c r="C55" s="250"/>
      <c r="D55" s="250"/>
      <c r="E55" s="250"/>
      <c r="F55" s="250"/>
      <c r="I55" s="250"/>
      <c r="J55" s="250"/>
      <c r="K55" s="250"/>
      <c r="L55" s="250"/>
      <c r="M55" s="250"/>
      <c r="N55" s="250"/>
      <c r="Q55" s="250"/>
      <c r="R55" s="250"/>
      <c r="S55" s="250"/>
      <c r="T55" s="250"/>
      <c r="U55" s="250"/>
      <c r="V55" s="250"/>
      <c r="Y55" s="250"/>
      <c r="Z55" s="250"/>
      <c r="AA55" s="250"/>
      <c r="AB55" s="250"/>
      <c r="AC55" s="250"/>
      <c r="AD55" s="250"/>
      <c r="AG55" s="250"/>
      <c r="AH55" s="250"/>
      <c r="AI55" s="250"/>
      <c r="AJ55" s="250"/>
      <c r="AK55" s="250"/>
      <c r="AL55" s="250"/>
      <c r="AW55" s="250"/>
      <c r="AX55" s="250"/>
      <c r="AY55" s="250"/>
      <c r="AZ55" s="250"/>
      <c r="BA55" s="250"/>
      <c r="BB55" s="250"/>
      <c r="BU55" s="250"/>
      <c r="BV55" s="250"/>
      <c r="BW55" s="250"/>
      <c r="BX55" s="250"/>
      <c r="BY55" s="250"/>
      <c r="BZ55" s="250"/>
    </row>
    <row r="56" spans="1:103">
      <c r="A56" s="250"/>
      <c r="B56" s="250"/>
      <c r="C56" s="250"/>
      <c r="D56" s="250"/>
      <c r="E56" s="250"/>
      <c r="F56" s="250"/>
      <c r="I56" s="250"/>
      <c r="J56" s="250"/>
      <c r="K56" s="250"/>
      <c r="L56" s="250"/>
      <c r="M56" s="250"/>
      <c r="N56" s="250"/>
      <c r="Q56" s="250"/>
      <c r="R56" s="250"/>
      <c r="S56" s="250"/>
      <c r="T56" s="250"/>
      <c r="U56" s="250"/>
      <c r="V56" s="250"/>
      <c r="Y56" s="250"/>
      <c r="Z56" s="250"/>
      <c r="AA56" s="250"/>
      <c r="AB56" s="250"/>
      <c r="AC56" s="250"/>
      <c r="AD56" s="250"/>
      <c r="AG56" s="250"/>
      <c r="AH56" s="250"/>
      <c r="AI56" s="250"/>
      <c r="AJ56" s="250"/>
      <c r="AK56" s="250"/>
      <c r="AL56" s="250"/>
      <c r="AW56" s="250"/>
      <c r="AX56" s="250"/>
      <c r="AY56" s="250"/>
      <c r="AZ56" s="250"/>
      <c r="BA56" s="250"/>
      <c r="BB56" s="250"/>
      <c r="BU56" s="250"/>
      <c r="BV56" s="250"/>
      <c r="BW56" s="250"/>
      <c r="BX56" s="250"/>
      <c r="BY56" s="250"/>
      <c r="BZ56" s="250"/>
    </row>
    <row r="57" spans="1:103">
      <c r="A57" s="250"/>
      <c r="B57" s="250"/>
      <c r="C57" s="250"/>
      <c r="D57" s="250"/>
      <c r="E57" s="250"/>
      <c r="F57" s="250"/>
      <c r="I57" s="250"/>
      <c r="J57" s="250"/>
      <c r="K57" s="250"/>
      <c r="L57" s="250"/>
      <c r="M57" s="250"/>
      <c r="N57" s="250"/>
      <c r="Q57" s="250"/>
      <c r="R57" s="250"/>
      <c r="S57" s="250"/>
      <c r="T57" s="250"/>
      <c r="U57" s="250"/>
      <c r="V57" s="250"/>
      <c r="Y57" s="250"/>
      <c r="Z57" s="250"/>
      <c r="AA57" s="250"/>
      <c r="AB57" s="250"/>
      <c r="AC57" s="250"/>
      <c r="AD57" s="250"/>
      <c r="AG57" s="250"/>
      <c r="AH57" s="250"/>
      <c r="AI57" s="250"/>
      <c r="AJ57" s="250"/>
      <c r="AK57" s="250"/>
      <c r="AL57" s="250"/>
      <c r="AW57" s="250"/>
      <c r="AX57" s="250"/>
      <c r="AY57" s="250"/>
      <c r="AZ57" s="250"/>
      <c r="BA57" s="250"/>
      <c r="BB57" s="250"/>
      <c r="BU57" s="250"/>
      <c r="BV57" s="250"/>
      <c r="BW57" s="250"/>
      <c r="BX57" s="250"/>
      <c r="BY57" s="250"/>
      <c r="BZ57" s="250"/>
    </row>
    <row r="58" spans="1:103">
      <c r="A58" s="250"/>
      <c r="B58" s="250"/>
      <c r="C58" s="250"/>
      <c r="D58" s="250"/>
      <c r="E58" s="250"/>
      <c r="F58" s="250"/>
      <c r="I58" s="250"/>
      <c r="J58" s="250"/>
      <c r="K58" s="250"/>
      <c r="L58" s="250"/>
      <c r="M58" s="250"/>
      <c r="N58" s="250"/>
      <c r="Q58" s="250"/>
      <c r="R58" s="250"/>
      <c r="S58" s="250"/>
      <c r="T58" s="250"/>
      <c r="U58" s="250"/>
      <c r="V58" s="250"/>
      <c r="Y58" s="250"/>
      <c r="Z58" s="250"/>
      <c r="AA58" s="250"/>
      <c r="AB58" s="250"/>
      <c r="AC58" s="250"/>
      <c r="AD58" s="250"/>
      <c r="AG58" s="250"/>
      <c r="AH58" s="250"/>
      <c r="AI58" s="250"/>
      <c r="AJ58" s="250"/>
      <c r="AK58" s="250"/>
      <c r="AL58" s="250"/>
      <c r="AW58" s="250"/>
      <c r="AX58" s="250"/>
      <c r="AY58" s="250"/>
      <c r="AZ58" s="250"/>
      <c r="BA58" s="250"/>
      <c r="BB58" s="250"/>
      <c r="BU58" s="250"/>
      <c r="BV58" s="250"/>
      <c r="BW58" s="250"/>
      <c r="BX58" s="250"/>
      <c r="BY58" s="250"/>
      <c r="BZ58" s="250"/>
    </row>
  </sheetData>
  <mergeCells count="40">
    <mergeCell ref="CU18:CZ18"/>
    <mergeCell ref="CM18:CR18"/>
    <mergeCell ref="C23:G25"/>
    <mergeCell ref="AY23:BC25"/>
    <mergeCell ref="AI23:AM25"/>
    <mergeCell ref="AA23:AE25"/>
    <mergeCell ref="BW23:CA25"/>
    <mergeCell ref="AQ23:AU25"/>
    <mergeCell ref="CE17:CJ19"/>
    <mergeCell ref="C18:H18"/>
    <mergeCell ref="AY18:BD19"/>
    <mergeCell ref="AI18:AN18"/>
    <mergeCell ref="AA18:AF18"/>
    <mergeCell ref="BW18:CB18"/>
    <mergeCell ref="AQ18:AV19"/>
    <mergeCell ref="BO18:BT18"/>
    <mergeCell ref="D49:G49"/>
    <mergeCell ref="AZ49:BC49"/>
    <mergeCell ref="AJ49:AM49"/>
    <mergeCell ref="AB49:AE49"/>
    <mergeCell ref="BX49:CA49"/>
    <mergeCell ref="CV49:CY49"/>
    <mergeCell ref="BO23:BS25"/>
    <mergeCell ref="CE23:CI25"/>
    <mergeCell ref="BG23:BK25"/>
    <mergeCell ref="CU23:CY25"/>
    <mergeCell ref="CM23:CQ25"/>
    <mergeCell ref="CN49:CQ49"/>
    <mergeCell ref="K18:P18"/>
    <mergeCell ref="K42:O44"/>
    <mergeCell ref="L49:O49"/>
    <mergeCell ref="S18:X19"/>
    <mergeCell ref="S23:W25"/>
    <mergeCell ref="T49:W49"/>
    <mergeCell ref="BG18:BL19"/>
    <mergeCell ref="AR49:AU49"/>
    <mergeCell ref="BP49:BS49"/>
    <mergeCell ref="CF49:CI49"/>
    <mergeCell ref="BH49:BK49"/>
    <mergeCell ref="AY20:BD20"/>
  </mergeCells>
  <pageMargins left="0.25" right="0.25" top="0.75" bottom="0.75" header="0.3" footer="0.3"/>
  <pageSetup paperSize="9" scale="53" orientation="portrait" r:id="rId1"/>
  <rowBreaks count="1" manualBreakCount="1">
    <brk id="50" min="72" max="98" man="1"/>
  </rowBreaks>
  <colBreaks count="14" manualBreakCount="14">
    <brk id="8" max="44" man="1"/>
    <brk id="16" max="44" man="1"/>
    <brk id="24" max="44" man="1"/>
    <brk id="32" max="44" man="1"/>
    <brk id="48" max="44" man="1"/>
    <brk id="32" max="44" man="1"/>
    <brk id="24" max="44" man="1"/>
    <brk id="72" max="44" man="1"/>
    <brk id="40" max="44" man="1"/>
    <brk id="64" max="44" man="1"/>
    <brk id="80" max="44" man="1"/>
    <brk id="56" max="44" man="1"/>
    <brk id="96" max="44" man="1"/>
    <brk id="88" max="4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J45"/>
  <sheetViews>
    <sheetView showGridLines="0" view="pageBreakPreview" zoomScale="85" zoomScaleSheetLayoutView="85" workbookViewId="0">
      <selection activeCell="H23" sqref="H23"/>
    </sheetView>
  </sheetViews>
  <sheetFormatPr baseColWidth="10" defaultColWidth="11.42578125" defaultRowHeight="14.25"/>
  <cols>
    <col min="1" max="1" width="7.7109375" style="99" customWidth="1"/>
    <col min="2" max="2" width="24.42578125" style="99" customWidth="1"/>
    <col min="3" max="3" width="19.85546875" style="99" customWidth="1"/>
    <col min="4" max="4" width="29" style="99" customWidth="1"/>
    <col min="5" max="5" width="20.5703125" style="99" customWidth="1"/>
    <col min="6" max="6" width="16" style="99" customWidth="1"/>
    <col min="7" max="7" width="13" style="99" customWidth="1"/>
    <col min="8" max="8" width="14.7109375" style="99" customWidth="1"/>
    <col min="9" max="9" width="7" style="99" customWidth="1"/>
    <col min="10" max="16384" width="11.42578125" style="99"/>
  </cols>
  <sheetData>
    <row r="2" spans="1:114" ht="25.5">
      <c r="A2" s="403" t="s">
        <v>770</v>
      </c>
      <c r="B2" s="403"/>
      <c r="C2" s="403"/>
      <c r="D2" s="403"/>
      <c r="E2" s="403"/>
    </row>
    <row r="3" spans="1:114" ht="25.5">
      <c r="A3" s="251"/>
      <c r="B3" s="251"/>
      <c r="C3" s="251"/>
      <c r="D3" s="251"/>
      <c r="E3" s="251"/>
    </row>
    <row r="4" spans="1:114" s="5" customFormat="1" ht="20.25" customHeight="1">
      <c r="A4" s="252" t="s">
        <v>1416</v>
      </c>
      <c r="B4" s="252"/>
      <c r="C4" s="252"/>
      <c r="D4" s="252"/>
      <c r="E4" s="252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114" s="5" customFormat="1" ht="2.25" customHeight="1">
      <c r="A5" s="253"/>
      <c r="B5" s="253"/>
      <c r="C5" s="253"/>
      <c r="D5" s="253"/>
      <c r="E5" s="253"/>
      <c r="F5" s="253"/>
      <c r="G5" s="254"/>
      <c r="H5" s="253"/>
      <c r="I5" s="253"/>
      <c r="J5" s="254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3"/>
      <c r="BR5" s="253"/>
      <c r="BS5" s="253"/>
      <c r="BT5" s="253"/>
      <c r="BU5" s="253"/>
      <c r="BV5" s="253"/>
      <c r="BW5" s="253"/>
      <c r="BX5" s="253"/>
      <c r="BY5" s="253"/>
      <c r="BZ5" s="253"/>
      <c r="CA5" s="253"/>
      <c r="CB5" s="253"/>
      <c r="CC5" s="253"/>
      <c r="CD5" s="253"/>
      <c r="CE5" s="253"/>
      <c r="CF5" s="253"/>
      <c r="CG5" s="253"/>
      <c r="CH5" s="253"/>
      <c r="CI5" s="253"/>
      <c r="CJ5" s="253"/>
      <c r="CK5" s="253"/>
      <c r="CL5" s="253"/>
      <c r="CM5" s="253"/>
      <c r="CN5" s="253"/>
      <c r="CO5" s="253"/>
      <c r="CP5" s="253"/>
      <c r="CQ5" s="253"/>
      <c r="CR5" s="253"/>
      <c r="CS5" s="253"/>
      <c r="CT5" s="253"/>
      <c r="CU5" s="253"/>
      <c r="CV5" s="253"/>
      <c r="CW5" s="253"/>
      <c r="CX5" s="253"/>
      <c r="CY5" s="253"/>
      <c r="CZ5" s="253"/>
      <c r="DA5" s="253"/>
      <c r="DB5" s="253"/>
      <c r="DC5" s="253"/>
      <c r="DD5" s="253"/>
      <c r="DE5" s="253"/>
      <c r="DF5" s="253"/>
      <c r="DG5" s="253"/>
      <c r="DH5" s="253"/>
      <c r="DI5" s="253"/>
      <c r="DJ5" s="253"/>
    </row>
    <row r="6" spans="1:114" s="5" customFormat="1"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8" spans="1:114" ht="15">
      <c r="D8" s="404"/>
      <c r="E8" s="404"/>
      <c r="F8" s="404"/>
    </row>
    <row r="9" spans="1:114" ht="15">
      <c r="D9" s="404"/>
      <c r="E9" s="404"/>
      <c r="F9" s="404"/>
    </row>
    <row r="10" spans="1:114" ht="18">
      <c r="A10" s="397" t="s">
        <v>22</v>
      </c>
      <c r="B10" s="397"/>
      <c r="C10" s="397"/>
      <c r="D10" s="397"/>
      <c r="E10" s="397"/>
      <c r="F10" s="397"/>
      <c r="G10" s="397"/>
      <c r="H10" s="397"/>
      <c r="I10" s="397"/>
    </row>
    <row r="12" spans="1:114" ht="16.5" customHeight="1">
      <c r="B12" s="255" t="s">
        <v>28</v>
      </c>
      <c r="C12" s="405" t="s">
        <v>23</v>
      </c>
      <c r="D12" s="406"/>
      <c r="E12" s="255" t="s">
        <v>24</v>
      </c>
      <c r="F12" s="255" t="s">
        <v>17</v>
      </c>
    </row>
    <row r="13" spans="1:114" ht="3.75" customHeight="1">
      <c r="B13" s="102"/>
      <c r="C13" s="102"/>
      <c r="D13" s="102"/>
      <c r="E13" s="102"/>
      <c r="F13" s="102"/>
    </row>
    <row r="14" spans="1:114" ht="46.5" customHeight="1">
      <c r="B14" s="140">
        <f>+DATOS!C18</f>
        <v>0</v>
      </c>
      <c r="C14" s="407" t="str">
        <f>+DATOS!C19</f>
        <v>RELEVAMIENTO DE VIVIENDA</v>
      </c>
      <c r="D14" s="408"/>
      <c r="E14" s="140" t="str">
        <f>+DATOS!C20</f>
        <v>ARGENTINA</v>
      </c>
      <c r="F14" s="140" t="str">
        <f>+DATOS!C21</f>
        <v>RIO NEGRO</v>
      </c>
    </row>
    <row r="16" spans="1:114" ht="28.15" customHeight="1">
      <c r="B16" s="255" t="s">
        <v>835</v>
      </c>
      <c r="C16" s="255" t="s">
        <v>27</v>
      </c>
      <c r="D16" s="255" t="s">
        <v>30</v>
      </c>
      <c r="E16" s="405" t="s">
        <v>32</v>
      </c>
      <c r="F16" s="406"/>
    </row>
    <row r="17" spans="1:10" ht="17.25" customHeight="1">
      <c r="B17" s="141" t="s">
        <v>29</v>
      </c>
      <c r="C17" s="141" t="s">
        <v>29</v>
      </c>
      <c r="D17" s="141" t="s">
        <v>31</v>
      </c>
      <c r="E17" s="142" t="s">
        <v>25</v>
      </c>
      <c r="F17" s="142" t="s">
        <v>26</v>
      </c>
    </row>
    <row r="18" spans="1:10" ht="18.75" customHeight="1">
      <c r="B18" s="143" t="e">
        <f>+DATOS!C28</f>
        <v>#REF!</v>
      </c>
      <c r="C18" s="143" t="str">
        <f>+DATOS!C22</f>
        <v>CHUBUT</v>
      </c>
      <c r="D18" s="140">
        <f>+DATOS!C29</f>
        <v>65</v>
      </c>
      <c r="E18" s="140" t="str">
        <f>+DATOS!C26</f>
        <v>M2</v>
      </c>
      <c r="F18" s="144">
        <f>+DATOS!C27</f>
        <v>254</v>
      </c>
    </row>
    <row r="19" spans="1:10">
      <c r="J19" s="154"/>
    </row>
    <row r="20" spans="1:10" ht="16.5" customHeight="1">
      <c r="B20" s="405" t="s">
        <v>36</v>
      </c>
      <c r="C20" s="409"/>
      <c r="D20" s="409"/>
      <c r="E20" s="409"/>
      <c r="F20" s="406"/>
    </row>
    <row r="21" spans="1:10">
      <c r="B21" s="141" t="s">
        <v>33</v>
      </c>
      <c r="C21" s="141" t="s">
        <v>34</v>
      </c>
      <c r="D21" s="410" t="s">
        <v>35</v>
      </c>
      <c r="E21" s="411"/>
      <c r="F21" s="142" t="s">
        <v>17</v>
      </c>
    </row>
    <row r="22" spans="1:10">
      <c r="B22" s="143" t="s">
        <v>19</v>
      </c>
      <c r="C22" s="143" t="s">
        <v>20</v>
      </c>
      <c r="D22" s="407" t="s">
        <v>1625</v>
      </c>
      <c r="E22" s="408"/>
      <c r="F22" s="140" t="str">
        <f>+F14</f>
        <v>RIO NEGRO</v>
      </c>
    </row>
    <row r="24" spans="1:10" ht="16.5" customHeight="1">
      <c r="B24" s="405" t="s">
        <v>37</v>
      </c>
      <c r="C24" s="409"/>
      <c r="D24" s="409"/>
      <c r="E24" s="409"/>
      <c r="F24" s="406"/>
    </row>
    <row r="25" spans="1:10" ht="4.5" customHeight="1">
      <c r="B25" s="141"/>
      <c r="C25" s="141"/>
      <c r="D25" s="141"/>
      <c r="E25" s="142"/>
      <c r="F25" s="142"/>
    </row>
    <row r="26" spans="1:10" ht="15">
      <c r="B26" s="400" t="s">
        <v>21</v>
      </c>
      <c r="C26" s="401"/>
      <c r="D26" s="401"/>
      <c r="E26" s="401"/>
      <c r="F26" s="402"/>
    </row>
    <row r="28" spans="1:10" ht="18">
      <c r="A28" s="397" t="s">
        <v>38</v>
      </c>
      <c r="B28" s="397"/>
      <c r="C28" s="397"/>
      <c r="D28" s="397"/>
      <c r="E28" s="397"/>
      <c r="F28" s="397"/>
      <c r="G28" s="397"/>
      <c r="H28" s="397"/>
      <c r="I28" s="397"/>
    </row>
    <row r="30" spans="1:10" ht="88.5" customHeight="1">
      <c r="B30" s="398" t="str">
        <f>CONCATENATE("EL Proyecto ",C14," se emplazara en la zona ",E14," del ",F14,". ",B44,"La dimension del proyecto es de ",F18," ",E18)</f>
        <v>EL Proyecto RELEVAMIENTO DE VIVIENDA se emplazara en la zona ARGENTINA del RIO NEGRO. El proyecto consiste en la construccion de un espacio destinado a centro cultural, en su primera fase  esta contemplada la construccion  en estructura  de la planta baja , ademas de la planta semisotano , debido a la topografia del  terreno se esta planteando un muro de contencion, a demas de la construccion de muro de ladrillo en un sector de planbta baja.La dimension del proyecto es de 254 M2</v>
      </c>
      <c r="C30" s="398"/>
      <c r="D30" s="398"/>
      <c r="E30" s="398"/>
      <c r="F30" s="398"/>
    </row>
    <row r="32" spans="1:10" ht="18">
      <c r="A32" s="397" t="s">
        <v>40</v>
      </c>
      <c r="B32" s="397"/>
      <c r="C32" s="397"/>
      <c r="D32" s="397"/>
      <c r="E32" s="397"/>
      <c r="F32" s="397"/>
      <c r="G32" s="397"/>
      <c r="H32" s="397"/>
      <c r="I32" s="397"/>
    </row>
    <row r="34" spans="1:9" ht="69" customHeight="1">
      <c r="B34" s="398" t="str">
        <f>+DATOS!B34</f>
        <v>PARA DESARROLLAR</v>
      </c>
      <c r="C34" s="398"/>
      <c r="D34" s="398"/>
      <c r="E34" s="398"/>
      <c r="F34" s="398"/>
    </row>
    <row r="35" spans="1:9">
      <c r="B35" s="399" t="str">
        <f>IF(B45=0," ",B45)</f>
        <v>la junta de vecinos se hara cargo del recojo de escombros</v>
      </c>
      <c r="C35" s="399"/>
      <c r="D35" s="399"/>
      <c r="E35" s="399"/>
      <c r="F35" s="399"/>
    </row>
    <row r="36" spans="1:9">
      <c r="B36" s="145"/>
      <c r="C36" s="145"/>
      <c r="D36" s="145"/>
      <c r="E36" s="145"/>
      <c r="F36" s="145"/>
    </row>
    <row r="37" spans="1:9" ht="18">
      <c r="A37" s="397" t="s">
        <v>42</v>
      </c>
      <c r="B37" s="397"/>
      <c r="C37" s="397"/>
      <c r="D37" s="397"/>
      <c r="E37" s="397"/>
      <c r="F37" s="397"/>
      <c r="G37" s="397"/>
      <c r="H37" s="397"/>
      <c r="I37" s="397"/>
    </row>
    <row r="39" spans="1:9" ht="18">
      <c r="B39" s="395" t="s">
        <v>43</v>
      </c>
      <c r="C39" s="395"/>
      <c r="D39" s="395"/>
      <c r="E39" s="395"/>
      <c r="F39" s="395"/>
    </row>
    <row r="44" spans="1:9" ht="72.75" customHeight="1">
      <c r="B44" s="396" t="str">
        <f>+[1]DATOS!B32</f>
        <v>El proyecto consiste en la construccion de un espacio destinado a centro cultural, en su primera fase  esta contemplada la construccion  en estructura  de la planta baja , ademas de la planta semisotano , debido a la topografia del  terreno se esta planteando un muro de contencion, a demas de la construccion de muro de ladrillo en un sector de planbta baja.</v>
      </c>
      <c r="C44" s="396"/>
      <c r="D44" s="396"/>
      <c r="E44" s="396"/>
      <c r="F44" s="396"/>
    </row>
    <row r="45" spans="1:9">
      <c r="B45" s="99" t="str">
        <f>+[1]DATOS!B36</f>
        <v>la junta de vecinos se hara cargo del recojo de escombros</v>
      </c>
    </row>
  </sheetData>
  <mergeCells count="20">
    <mergeCell ref="B26:F26"/>
    <mergeCell ref="A2:E2"/>
    <mergeCell ref="D8:F8"/>
    <mergeCell ref="D9:F9"/>
    <mergeCell ref="A10:I10"/>
    <mergeCell ref="C12:D12"/>
    <mergeCell ref="C14:D14"/>
    <mergeCell ref="E16:F16"/>
    <mergeCell ref="B20:F20"/>
    <mergeCell ref="D21:E21"/>
    <mergeCell ref="D22:E22"/>
    <mergeCell ref="B24:F24"/>
    <mergeCell ref="B39:F39"/>
    <mergeCell ref="B44:F44"/>
    <mergeCell ref="A28:I28"/>
    <mergeCell ref="B30:F30"/>
    <mergeCell ref="A32:I32"/>
    <mergeCell ref="B34:F34"/>
    <mergeCell ref="B35:F35"/>
    <mergeCell ref="A37:I37"/>
  </mergeCells>
  <conditionalFormatting sqref="A2:A3">
    <cfRule type="containsErrors" dxfId="6" priority="1">
      <formula>ISERROR(A2)</formula>
    </cfRule>
  </conditionalFormatting>
  <pageMargins left="0.70866141732283472" right="0.70866141732283472" top="1.1599999999999999" bottom="1.8503937007874016" header="0.31496062992125984" footer="0.8"/>
  <pageSetup scale="75" orientation="portrait" r:id="rId1"/>
  <headerFooter>
    <oddFooter>&amp;C FIRMA PROYECTISTA RESPONSABLE                             FIRMA Vo.Bo. INMEDIATO SUPERIOR                                      FIRMA DIRECTORA</oddFooter>
  </headerFooter>
  <colBreaks count="1" manualBreakCount="1">
    <brk id="7" max="3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3:T62"/>
  <sheetViews>
    <sheetView view="pageBreakPreview" topLeftCell="A14" zoomScale="85" zoomScaleNormal="85" zoomScaleSheetLayoutView="85" workbookViewId="0">
      <selection activeCell="A30" sqref="A30:J46"/>
    </sheetView>
  </sheetViews>
  <sheetFormatPr baseColWidth="10" defaultColWidth="2.5703125" defaultRowHeight="13.5" customHeight="1"/>
  <cols>
    <col min="1" max="3" width="10.7109375" style="84" customWidth="1"/>
    <col min="4" max="4" width="13.7109375" style="84" customWidth="1"/>
    <col min="5" max="8" width="10.7109375" style="84" customWidth="1"/>
    <col min="9" max="9" width="10.28515625" style="84" customWidth="1"/>
    <col min="10" max="10" width="6.5703125" style="84" customWidth="1"/>
    <col min="11" max="11" width="4" style="84" customWidth="1"/>
    <col min="12" max="19" width="10.7109375" style="84" customWidth="1"/>
    <col min="20" max="20" width="17" style="84" customWidth="1"/>
    <col min="21" max="55" width="10.7109375" style="84" customWidth="1"/>
    <col min="56" max="16384" width="2.5703125" style="84"/>
  </cols>
  <sheetData>
    <row r="13" spans="1:20" ht="48" customHeight="1">
      <c r="A13" s="374" t="str">
        <f>"NOMBRE DEL PROYECTO:  "&amp;DATOS!C2</f>
        <v>NOMBRE DEL PROYECTO:  RELEVAMIENTO DE VIVIENDA</v>
      </c>
      <c r="B13" s="374"/>
      <c r="C13" s="374"/>
      <c r="D13" s="374"/>
      <c r="E13" s="374"/>
      <c r="F13" s="374"/>
      <c r="G13" s="374"/>
      <c r="H13" s="374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</row>
    <row r="14" spans="1:20" ht="18" customHeight="1"/>
    <row r="15" spans="1:20" ht="26.25" customHeight="1">
      <c r="A15" s="357" t="s">
        <v>4032</v>
      </c>
      <c r="B15" s="357"/>
      <c r="C15" s="357"/>
      <c r="D15" s="357"/>
      <c r="E15" s="357"/>
      <c r="F15" s="357"/>
      <c r="G15" s="357"/>
      <c r="H15" s="357"/>
      <c r="I15" s="357"/>
      <c r="J15" s="357"/>
      <c r="L15" s="357" t="s">
        <v>834</v>
      </c>
      <c r="M15" s="357"/>
      <c r="N15" s="357"/>
      <c r="O15" s="357"/>
      <c r="P15" s="357"/>
      <c r="Q15" s="357"/>
      <c r="R15" s="357"/>
      <c r="S15" s="357"/>
      <c r="T15" s="357"/>
    </row>
    <row r="16" spans="1:20" ht="5.25" customHeight="1"/>
    <row r="17" spans="1:20" ht="35.25" customHeight="1">
      <c r="A17" s="360" t="s">
        <v>719</v>
      </c>
      <c r="B17" s="360"/>
      <c r="C17" s="360"/>
      <c r="D17" s="361"/>
      <c r="E17" s="375" t="str">
        <f>DATOS!B2</f>
        <v>1005-4984-0000</v>
      </c>
      <c r="F17" s="375"/>
      <c r="G17" s="375"/>
      <c r="H17" s="375"/>
      <c r="I17" s="375"/>
      <c r="J17" s="376"/>
      <c r="L17" s="377"/>
      <c r="M17" s="378"/>
      <c r="N17" s="378"/>
      <c r="O17" s="378"/>
      <c r="P17" s="378"/>
      <c r="Q17" s="378"/>
      <c r="R17" s="378"/>
      <c r="S17" s="378"/>
      <c r="T17" s="379"/>
    </row>
    <row r="18" spans="1:20" ht="35.25" customHeight="1">
      <c r="A18" s="360" t="s">
        <v>4033</v>
      </c>
      <c r="B18" s="360"/>
      <c r="C18" s="360"/>
      <c r="D18" s="361"/>
      <c r="E18" s="375" t="str">
        <f>DATOS!E2</f>
        <v>RIO NEGRO</v>
      </c>
      <c r="F18" s="375"/>
      <c r="G18" s="375"/>
      <c r="H18" s="375"/>
      <c r="I18" s="375"/>
      <c r="J18" s="376"/>
      <c r="L18" s="380"/>
      <c r="M18" s="381"/>
      <c r="N18" s="381"/>
      <c r="O18" s="381"/>
      <c r="P18" s="381"/>
      <c r="Q18" s="381"/>
      <c r="R18" s="381"/>
      <c r="S18" s="381"/>
      <c r="T18" s="382"/>
    </row>
    <row r="19" spans="1:20" ht="35.25" customHeight="1">
      <c r="A19" s="360" t="s">
        <v>16</v>
      </c>
      <c r="B19" s="360"/>
      <c r="C19" s="360"/>
      <c r="D19" s="361"/>
      <c r="E19" s="375" t="str">
        <f>DATOS!D2</f>
        <v>ARGENTINA</v>
      </c>
      <c r="F19" s="375"/>
      <c r="G19" s="375"/>
      <c r="H19" s="375"/>
      <c r="I19" s="375"/>
      <c r="J19" s="376"/>
      <c r="L19" s="380"/>
      <c r="M19" s="381"/>
      <c r="N19" s="381"/>
      <c r="O19" s="381"/>
      <c r="P19" s="381"/>
      <c r="Q19" s="381"/>
      <c r="R19" s="381"/>
      <c r="S19" s="381"/>
      <c r="T19" s="382"/>
    </row>
    <row r="20" spans="1:20" ht="35.25" customHeight="1">
      <c r="A20" s="360" t="s">
        <v>4034</v>
      </c>
      <c r="B20" s="360"/>
      <c r="C20" s="360"/>
      <c r="D20" s="361"/>
      <c r="E20" s="375" t="str">
        <f>DATOS!C26</f>
        <v>M2</v>
      </c>
      <c r="F20" s="375"/>
      <c r="G20" s="375"/>
      <c r="H20" s="375"/>
      <c r="I20" s="375"/>
      <c r="J20" s="376"/>
      <c r="L20" s="380"/>
      <c r="M20" s="381"/>
      <c r="N20" s="381"/>
      <c r="O20" s="381"/>
      <c r="P20" s="381"/>
      <c r="Q20" s="381"/>
      <c r="R20" s="381"/>
      <c r="S20" s="381"/>
      <c r="T20" s="382"/>
    </row>
    <row r="21" spans="1:20" ht="35.25" customHeight="1">
      <c r="A21" s="256"/>
      <c r="B21" s="256"/>
      <c r="C21" s="256"/>
      <c r="D21" s="257" t="s">
        <v>4035</v>
      </c>
      <c r="E21" s="375">
        <f>DATOS!C27</f>
        <v>254</v>
      </c>
      <c r="F21" s="375"/>
      <c r="G21" s="375"/>
      <c r="H21" s="375"/>
      <c r="I21" s="375"/>
      <c r="J21" s="376"/>
      <c r="L21" s="380"/>
      <c r="M21" s="381"/>
      <c r="N21" s="381"/>
      <c r="O21" s="381"/>
      <c r="P21" s="381"/>
      <c r="Q21" s="381"/>
      <c r="R21" s="381"/>
      <c r="S21" s="381"/>
      <c r="T21" s="382"/>
    </row>
    <row r="22" spans="1:20" ht="35.25" customHeight="1">
      <c r="A22" s="360" t="s">
        <v>4036</v>
      </c>
      <c r="B22" s="360"/>
      <c r="C22" s="360"/>
      <c r="D22" s="361"/>
      <c r="E22" s="386">
        <f>DATOS!C29</f>
        <v>65</v>
      </c>
      <c r="F22" s="386"/>
      <c r="G22" s="386"/>
      <c r="H22" s="386"/>
      <c r="I22" s="386"/>
      <c r="J22" s="387"/>
      <c r="L22" s="380"/>
      <c r="M22" s="381"/>
      <c r="N22" s="381"/>
      <c r="O22" s="381"/>
      <c r="P22" s="381"/>
      <c r="Q22" s="381"/>
      <c r="R22" s="381"/>
      <c r="S22" s="381"/>
      <c r="T22" s="382"/>
    </row>
    <row r="23" spans="1:20" ht="35.25" customHeight="1">
      <c r="A23" s="256"/>
      <c r="B23" s="256"/>
      <c r="C23" s="256"/>
      <c r="D23" s="257" t="s">
        <v>4037</v>
      </c>
      <c r="E23" s="358" t="str">
        <f>DATOS!C22</f>
        <v>CHUBUT</v>
      </c>
      <c r="F23" s="358"/>
      <c r="G23" s="358"/>
      <c r="H23" s="358"/>
      <c r="I23" s="358"/>
      <c r="J23" s="359"/>
      <c r="L23" s="380"/>
      <c r="M23" s="381"/>
      <c r="N23" s="381"/>
      <c r="O23" s="381"/>
      <c r="P23" s="381"/>
      <c r="Q23" s="381"/>
      <c r="R23" s="381"/>
      <c r="S23" s="381"/>
      <c r="T23" s="382"/>
    </row>
    <row r="24" spans="1:20" ht="35.25" customHeight="1">
      <c r="A24" s="256"/>
      <c r="B24" s="256"/>
      <c r="C24" s="256"/>
      <c r="D24" s="257" t="s">
        <v>4038</v>
      </c>
      <c r="E24" s="358" t="e">
        <f>DATOS!C28</f>
        <v>#REF!</v>
      </c>
      <c r="F24" s="358"/>
      <c r="G24" s="358"/>
      <c r="H24" s="358"/>
      <c r="I24" s="358"/>
      <c r="J24" s="359"/>
      <c r="L24" s="380"/>
      <c r="M24" s="381"/>
      <c r="N24" s="381"/>
      <c r="O24" s="381"/>
      <c r="P24" s="381"/>
      <c r="Q24" s="381"/>
      <c r="R24" s="381"/>
      <c r="S24" s="381"/>
      <c r="T24" s="382"/>
    </row>
    <row r="25" spans="1:20" ht="35.25" customHeight="1">
      <c r="A25" s="360" t="s">
        <v>833</v>
      </c>
      <c r="B25" s="360"/>
      <c r="C25" s="360"/>
      <c r="D25" s="361"/>
      <c r="E25" s="362" t="str">
        <f>DATOS!C8</f>
        <v>Ing. Jhony Castillo Villegas</v>
      </c>
      <c r="F25" s="362"/>
      <c r="G25" s="362"/>
      <c r="H25" s="362"/>
      <c r="I25" s="362"/>
      <c r="J25" s="363"/>
      <c r="L25" s="380"/>
      <c r="M25" s="381"/>
      <c r="N25" s="381"/>
      <c r="O25" s="381"/>
      <c r="P25" s="381"/>
      <c r="Q25" s="381"/>
      <c r="R25" s="381"/>
      <c r="S25" s="381"/>
      <c r="T25" s="382"/>
    </row>
    <row r="26" spans="1:20" ht="13.5" customHeight="1">
      <c r="L26" s="380"/>
      <c r="M26" s="381"/>
      <c r="N26" s="381"/>
      <c r="O26" s="381"/>
      <c r="P26" s="381"/>
      <c r="Q26" s="381"/>
      <c r="R26" s="381"/>
      <c r="S26" s="381"/>
      <c r="T26" s="382"/>
    </row>
    <row r="27" spans="1:20" ht="13.5" customHeight="1">
      <c r="A27" s="364" t="s">
        <v>4039</v>
      </c>
      <c r="B27" s="364"/>
      <c r="C27" s="364"/>
      <c r="D27" s="364"/>
      <c r="E27" s="364"/>
      <c r="F27" s="364"/>
      <c r="G27" s="364"/>
      <c r="H27" s="364"/>
      <c r="I27" s="364"/>
      <c r="J27" s="364"/>
      <c r="L27" s="380"/>
      <c r="M27" s="381"/>
      <c r="N27" s="381"/>
      <c r="O27" s="381"/>
      <c r="P27" s="381"/>
      <c r="Q27" s="381"/>
      <c r="R27" s="381"/>
      <c r="S27" s="381"/>
      <c r="T27" s="382"/>
    </row>
    <row r="28" spans="1:20" ht="13.5" customHeight="1">
      <c r="A28" s="364"/>
      <c r="B28" s="364"/>
      <c r="C28" s="364"/>
      <c r="D28" s="364"/>
      <c r="E28" s="364"/>
      <c r="F28" s="364"/>
      <c r="G28" s="364"/>
      <c r="H28" s="364"/>
      <c r="I28" s="364"/>
      <c r="J28" s="364"/>
      <c r="L28" s="380"/>
      <c r="M28" s="381"/>
      <c r="N28" s="381"/>
      <c r="O28" s="381"/>
      <c r="P28" s="381"/>
      <c r="Q28" s="381"/>
      <c r="R28" s="381"/>
      <c r="S28" s="381"/>
      <c r="T28" s="382"/>
    </row>
    <row r="29" spans="1:20" ht="11.25" customHeight="1">
      <c r="L29" s="380"/>
      <c r="M29" s="381"/>
      <c r="N29" s="381"/>
      <c r="O29" s="381"/>
      <c r="P29" s="381"/>
      <c r="Q29" s="381"/>
      <c r="R29" s="381"/>
      <c r="S29" s="381"/>
      <c r="T29" s="382"/>
    </row>
    <row r="30" spans="1:20" ht="15" customHeight="1">
      <c r="A30" s="365"/>
      <c r="B30" s="366"/>
      <c r="C30" s="366"/>
      <c r="D30" s="366"/>
      <c r="E30" s="366"/>
      <c r="F30" s="366"/>
      <c r="G30" s="366"/>
      <c r="H30" s="366"/>
      <c r="I30" s="366"/>
      <c r="J30" s="367"/>
      <c r="L30" s="380"/>
      <c r="M30" s="381"/>
      <c r="N30" s="381"/>
      <c r="O30" s="381"/>
      <c r="P30" s="381"/>
      <c r="Q30" s="381"/>
      <c r="R30" s="381"/>
      <c r="S30" s="381"/>
      <c r="T30" s="382"/>
    </row>
    <row r="31" spans="1:20" ht="15" customHeight="1">
      <c r="A31" s="368"/>
      <c r="B31" s="369"/>
      <c r="C31" s="369"/>
      <c r="D31" s="369"/>
      <c r="E31" s="369"/>
      <c r="F31" s="369"/>
      <c r="G31" s="369"/>
      <c r="H31" s="369"/>
      <c r="I31" s="369"/>
      <c r="J31" s="370"/>
      <c r="L31" s="380"/>
      <c r="M31" s="381"/>
      <c r="N31" s="381"/>
      <c r="O31" s="381"/>
      <c r="P31" s="381"/>
      <c r="Q31" s="381"/>
      <c r="R31" s="381"/>
      <c r="S31" s="381"/>
      <c r="T31" s="382"/>
    </row>
    <row r="32" spans="1:20" ht="15" customHeight="1">
      <c r="A32" s="368"/>
      <c r="B32" s="369"/>
      <c r="C32" s="369"/>
      <c r="D32" s="369"/>
      <c r="E32" s="369"/>
      <c r="F32" s="369"/>
      <c r="G32" s="369"/>
      <c r="H32" s="369"/>
      <c r="I32" s="369"/>
      <c r="J32" s="370"/>
      <c r="L32" s="380"/>
      <c r="M32" s="381"/>
      <c r="N32" s="381"/>
      <c r="O32" s="381"/>
      <c r="P32" s="381"/>
      <c r="Q32" s="381"/>
      <c r="R32" s="381"/>
      <c r="S32" s="381"/>
      <c r="T32" s="382"/>
    </row>
    <row r="33" spans="1:20" ht="15" customHeight="1">
      <c r="A33" s="368"/>
      <c r="B33" s="369"/>
      <c r="C33" s="369"/>
      <c r="D33" s="369"/>
      <c r="E33" s="369"/>
      <c r="F33" s="369"/>
      <c r="G33" s="369"/>
      <c r="H33" s="369"/>
      <c r="I33" s="369"/>
      <c r="J33" s="370"/>
      <c r="L33" s="380"/>
      <c r="M33" s="381"/>
      <c r="N33" s="381"/>
      <c r="O33" s="381"/>
      <c r="P33" s="381"/>
      <c r="Q33" s="381"/>
      <c r="R33" s="381"/>
      <c r="S33" s="381"/>
      <c r="T33" s="382"/>
    </row>
    <row r="34" spans="1:20" ht="15" customHeight="1">
      <c r="A34" s="368"/>
      <c r="B34" s="369"/>
      <c r="C34" s="369"/>
      <c r="D34" s="369"/>
      <c r="E34" s="369"/>
      <c r="F34" s="369"/>
      <c r="G34" s="369"/>
      <c r="H34" s="369"/>
      <c r="I34" s="369"/>
      <c r="J34" s="370"/>
      <c r="L34" s="380"/>
      <c r="M34" s="381"/>
      <c r="N34" s="381"/>
      <c r="O34" s="381"/>
      <c r="P34" s="381"/>
      <c r="Q34" s="381"/>
      <c r="R34" s="381"/>
      <c r="S34" s="381"/>
      <c r="T34" s="382"/>
    </row>
    <row r="35" spans="1:20" ht="15" customHeight="1">
      <c r="A35" s="368"/>
      <c r="B35" s="369"/>
      <c r="C35" s="369"/>
      <c r="D35" s="369"/>
      <c r="E35" s="369"/>
      <c r="F35" s="369"/>
      <c r="G35" s="369"/>
      <c r="H35" s="369"/>
      <c r="I35" s="369"/>
      <c r="J35" s="370"/>
      <c r="L35" s="380"/>
      <c r="M35" s="381"/>
      <c r="N35" s="381"/>
      <c r="O35" s="381"/>
      <c r="P35" s="381"/>
      <c r="Q35" s="381"/>
      <c r="R35" s="381"/>
      <c r="S35" s="381"/>
      <c r="T35" s="382"/>
    </row>
    <row r="36" spans="1:20" ht="15" customHeight="1">
      <c r="A36" s="368"/>
      <c r="B36" s="369"/>
      <c r="C36" s="369"/>
      <c r="D36" s="369"/>
      <c r="E36" s="369"/>
      <c r="F36" s="369"/>
      <c r="G36" s="369"/>
      <c r="H36" s="369"/>
      <c r="I36" s="369"/>
      <c r="J36" s="370"/>
      <c r="L36" s="380"/>
      <c r="M36" s="381"/>
      <c r="N36" s="381"/>
      <c r="O36" s="381"/>
      <c r="P36" s="381"/>
      <c r="Q36" s="381"/>
      <c r="R36" s="381"/>
      <c r="S36" s="381"/>
      <c r="T36" s="382"/>
    </row>
    <row r="37" spans="1:20" ht="15" customHeight="1">
      <c r="A37" s="368"/>
      <c r="B37" s="369"/>
      <c r="C37" s="369"/>
      <c r="D37" s="369"/>
      <c r="E37" s="369"/>
      <c r="F37" s="369"/>
      <c r="G37" s="369"/>
      <c r="H37" s="369"/>
      <c r="I37" s="369"/>
      <c r="J37" s="370"/>
      <c r="L37" s="380"/>
      <c r="M37" s="381"/>
      <c r="N37" s="381"/>
      <c r="O37" s="381"/>
      <c r="P37" s="381"/>
      <c r="Q37" s="381"/>
      <c r="R37" s="381"/>
      <c r="S37" s="381"/>
      <c r="T37" s="382"/>
    </row>
    <row r="38" spans="1:20" ht="15" customHeight="1">
      <c r="A38" s="368"/>
      <c r="B38" s="369"/>
      <c r="C38" s="369"/>
      <c r="D38" s="369"/>
      <c r="E38" s="369"/>
      <c r="F38" s="369"/>
      <c r="G38" s="369"/>
      <c r="H38" s="369"/>
      <c r="I38" s="369"/>
      <c r="J38" s="370"/>
      <c r="L38" s="380"/>
      <c r="M38" s="381"/>
      <c r="N38" s="381"/>
      <c r="O38" s="381"/>
      <c r="P38" s="381"/>
      <c r="Q38" s="381"/>
      <c r="R38" s="381"/>
      <c r="S38" s="381"/>
      <c r="T38" s="382"/>
    </row>
    <row r="39" spans="1:20" ht="15" customHeight="1">
      <c r="A39" s="368"/>
      <c r="B39" s="369"/>
      <c r="C39" s="369"/>
      <c r="D39" s="369"/>
      <c r="E39" s="369"/>
      <c r="F39" s="369"/>
      <c r="G39" s="369"/>
      <c r="H39" s="369"/>
      <c r="I39" s="369"/>
      <c r="J39" s="370"/>
      <c r="L39" s="380"/>
      <c r="M39" s="381"/>
      <c r="N39" s="381"/>
      <c r="O39" s="381"/>
      <c r="P39" s="381"/>
      <c r="Q39" s="381"/>
      <c r="R39" s="381"/>
      <c r="S39" s="381"/>
      <c r="T39" s="382"/>
    </row>
    <row r="40" spans="1:20" ht="15" customHeight="1">
      <c r="A40" s="368"/>
      <c r="B40" s="369"/>
      <c r="C40" s="369"/>
      <c r="D40" s="369"/>
      <c r="E40" s="369"/>
      <c r="F40" s="369"/>
      <c r="G40" s="369"/>
      <c r="H40" s="369"/>
      <c r="I40" s="369"/>
      <c r="J40" s="370"/>
      <c r="L40" s="380"/>
      <c r="M40" s="381"/>
      <c r="N40" s="381"/>
      <c r="O40" s="381"/>
      <c r="P40" s="381"/>
      <c r="Q40" s="381"/>
      <c r="R40" s="381"/>
      <c r="S40" s="381"/>
      <c r="T40" s="382"/>
    </row>
    <row r="41" spans="1:20" ht="15" customHeight="1">
      <c r="A41" s="368"/>
      <c r="B41" s="369"/>
      <c r="C41" s="369"/>
      <c r="D41" s="369"/>
      <c r="E41" s="369"/>
      <c r="F41" s="369"/>
      <c r="G41" s="369"/>
      <c r="H41" s="369"/>
      <c r="I41" s="369"/>
      <c r="J41" s="370"/>
      <c r="L41" s="380"/>
      <c r="M41" s="381"/>
      <c r="N41" s="381"/>
      <c r="O41" s="381"/>
      <c r="P41" s="381"/>
      <c r="Q41" s="381"/>
      <c r="R41" s="381"/>
      <c r="S41" s="381"/>
      <c r="T41" s="382"/>
    </row>
    <row r="42" spans="1:20" ht="15" customHeight="1">
      <c r="A42" s="368"/>
      <c r="B42" s="369"/>
      <c r="C42" s="369"/>
      <c r="D42" s="369"/>
      <c r="E42" s="369"/>
      <c r="F42" s="369"/>
      <c r="G42" s="369"/>
      <c r="H42" s="369"/>
      <c r="I42" s="369"/>
      <c r="J42" s="370"/>
      <c r="L42" s="380"/>
      <c r="M42" s="381"/>
      <c r="N42" s="381"/>
      <c r="O42" s="381"/>
      <c r="P42" s="381"/>
      <c r="Q42" s="381"/>
      <c r="R42" s="381"/>
      <c r="S42" s="381"/>
      <c r="T42" s="382"/>
    </row>
    <row r="43" spans="1:20" ht="15" customHeight="1">
      <c r="A43" s="368"/>
      <c r="B43" s="369"/>
      <c r="C43" s="369"/>
      <c r="D43" s="369"/>
      <c r="E43" s="369"/>
      <c r="F43" s="369"/>
      <c r="G43" s="369"/>
      <c r="H43" s="369"/>
      <c r="I43" s="369"/>
      <c r="J43" s="370"/>
      <c r="L43" s="380"/>
      <c r="M43" s="381"/>
      <c r="N43" s="381"/>
      <c r="O43" s="381"/>
      <c r="P43" s="381"/>
      <c r="Q43" s="381"/>
      <c r="R43" s="381"/>
      <c r="S43" s="381"/>
      <c r="T43" s="382"/>
    </row>
    <row r="44" spans="1:20" ht="15" customHeight="1">
      <c r="A44" s="368"/>
      <c r="B44" s="369"/>
      <c r="C44" s="369"/>
      <c r="D44" s="369"/>
      <c r="E44" s="369"/>
      <c r="F44" s="369"/>
      <c r="G44" s="369"/>
      <c r="H44" s="369"/>
      <c r="I44" s="369"/>
      <c r="J44" s="370"/>
      <c r="L44" s="380"/>
      <c r="M44" s="381"/>
      <c r="N44" s="381"/>
      <c r="O44" s="381"/>
      <c r="P44" s="381"/>
      <c r="Q44" s="381"/>
      <c r="R44" s="381"/>
      <c r="S44" s="381"/>
      <c r="T44" s="382"/>
    </row>
    <row r="45" spans="1:20" ht="15" customHeight="1">
      <c r="A45" s="368"/>
      <c r="B45" s="369"/>
      <c r="C45" s="369"/>
      <c r="D45" s="369"/>
      <c r="E45" s="369"/>
      <c r="F45" s="369"/>
      <c r="G45" s="369"/>
      <c r="H45" s="369"/>
      <c r="I45" s="369"/>
      <c r="J45" s="370"/>
      <c r="L45" s="380"/>
      <c r="M45" s="381"/>
      <c r="N45" s="381"/>
      <c r="O45" s="381"/>
      <c r="P45" s="381"/>
      <c r="Q45" s="381"/>
      <c r="R45" s="381"/>
      <c r="S45" s="381"/>
      <c r="T45" s="382"/>
    </row>
    <row r="46" spans="1:20" ht="15" customHeight="1">
      <c r="A46" s="371"/>
      <c r="B46" s="372"/>
      <c r="C46" s="372"/>
      <c r="D46" s="372"/>
      <c r="E46" s="372"/>
      <c r="F46" s="372"/>
      <c r="G46" s="372"/>
      <c r="H46" s="372"/>
      <c r="I46" s="372"/>
      <c r="J46" s="373"/>
      <c r="L46" s="383"/>
      <c r="M46" s="384"/>
      <c r="N46" s="384"/>
      <c r="O46" s="384"/>
      <c r="P46" s="384"/>
      <c r="Q46" s="384"/>
      <c r="R46" s="384"/>
      <c r="S46" s="384"/>
      <c r="T46" s="385"/>
    </row>
    <row r="48" spans="1:20" ht="25.5" customHeight="1">
      <c r="A48" s="357" t="s">
        <v>4040</v>
      </c>
      <c r="B48" s="357"/>
      <c r="C48" s="357"/>
      <c r="D48" s="357"/>
      <c r="E48" s="357"/>
      <c r="F48" s="357"/>
      <c r="G48" s="357"/>
      <c r="H48" s="357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</row>
    <row r="50" spans="1:20" ht="13.5" customHeight="1">
      <c r="A50" s="348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50"/>
    </row>
    <row r="51" spans="1:20" ht="13.5" customHeight="1">
      <c r="A51" s="351"/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3"/>
    </row>
    <row r="52" spans="1:20" ht="13.5" customHeight="1">
      <c r="A52" s="351"/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3"/>
    </row>
    <row r="53" spans="1:20" ht="13.5" customHeight="1">
      <c r="A53" s="351"/>
      <c r="B53" s="352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3"/>
    </row>
    <row r="54" spans="1:20" ht="13.5" customHeight="1">
      <c r="A54" s="351"/>
      <c r="B54" s="352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3"/>
    </row>
    <row r="55" spans="1:20" ht="13.5" customHeight="1">
      <c r="A55" s="351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3"/>
    </row>
    <row r="56" spans="1:20" ht="13.5" customHeight="1">
      <c r="A56" s="351"/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3"/>
    </row>
    <row r="57" spans="1:20" ht="13.5" customHeight="1">
      <c r="A57" s="351"/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3"/>
    </row>
    <row r="58" spans="1:20" ht="13.5" customHeight="1">
      <c r="A58" s="351"/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3"/>
    </row>
    <row r="59" spans="1:20" ht="13.5" customHeight="1">
      <c r="A59" s="351"/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3"/>
    </row>
    <row r="60" spans="1:20" ht="13.5" customHeight="1">
      <c r="A60" s="354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6"/>
    </row>
    <row r="62" spans="1:20" ht="25.5" customHeight="1">
      <c r="A62" s="357" t="s">
        <v>4041</v>
      </c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</row>
  </sheetData>
  <mergeCells count="24">
    <mergeCell ref="E23:J23"/>
    <mergeCell ref="A13:T13"/>
    <mergeCell ref="A15:J15"/>
    <mergeCell ref="L15:T15"/>
    <mergeCell ref="A17:D17"/>
    <mergeCell ref="E17:J17"/>
    <mergeCell ref="L17:T46"/>
    <mergeCell ref="A18:D18"/>
    <mergeCell ref="E18:J18"/>
    <mergeCell ref="A19:D19"/>
    <mergeCell ref="E19:J19"/>
    <mergeCell ref="A20:D20"/>
    <mergeCell ref="E20:J20"/>
    <mergeCell ref="E21:J21"/>
    <mergeCell ref="A22:D22"/>
    <mergeCell ref="E22:J22"/>
    <mergeCell ref="A50:T60"/>
    <mergeCell ref="A62:T62"/>
    <mergeCell ref="E24:J24"/>
    <mergeCell ref="A25:D25"/>
    <mergeCell ref="E25:J25"/>
    <mergeCell ref="A27:J28"/>
    <mergeCell ref="A30:J46"/>
    <mergeCell ref="A48:T48"/>
  </mergeCells>
  <printOptions horizontalCentered="1" verticalCentered="1"/>
  <pageMargins left="0.59055118110236227" right="1.9685039370078741" top="0.98425196850393704" bottom="0.78740157480314965" header="0" footer="0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>
    <tabColor rgb="FFFF0000"/>
  </sheetPr>
  <dimension ref="A1:Q1119"/>
  <sheetViews>
    <sheetView zoomScaleNormal="100" workbookViewId="0">
      <selection activeCell="B14" sqref="B14"/>
    </sheetView>
  </sheetViews>
  <sheetFormatPr baseColWidth="10" defaultColWidth="11.42578125" defaultRowHeight="14.25"/>
  <cols>
    <col min="1" max="1" width="6.7109375" style="1" bestFit="1" customWidth="1"/>
    <col min="2" max="2" width="61.28515625" style="1" customWidth="1"/>
    <col min="3" max="3" width="11.42578125" style="1"/>
    <col min="4" max="4" width="13.140625" style="1" customWidth="1"/>
    <col min="5" max="5" width="4.85546875" style="30" customWidth="1"/>
    <col min="6" max="6" width="3.5703125" style="1" customWidth="1"/>
    <col min="7" max="7" width="13.7109375" style="1" bestFit="1" customWidth="1"/>
    <col min="8" max="8" width="30" style="1" bestFit="1" customWidth="1"/>
    <col min="9" max="13" width="11.42578125" style="1"/>
    <col min="14" max="15" width="11.42578125" style="1" hidden="1" customWidth="1"/>
    <col min="16" max="16" width="30" style="1" hidden="1" customWidth="1"/>
    <col min="17" max="17" width="11.42578125" style="1" hidden="1" customWidth="1"/>
    <col min="18" max="18" width="11.42578125" style="1" customWidth="1"/>
    <col min="19" max="16384" width="11.42578125" style="1"/>
  </cols>
  <sheetData>
    <row r="1" spans="1:16" ht="23.25">
      <c r="A1" s="412" t="s">
        <v>682</v>
      </c>
      <c r="B1" s="412"/>
      <c r="C1" s="412"/>
      <c r="D1" s="412"/>
    </row>
    <row r="2" spans="1:16" ht="31.5">
      <c r="A2" s="344" t="s">
        <v>44</v>
      </c>
      <c r="B2" s="344" t="s">
        <v>686</v>
      </c>
      <c r="C2" s="344" t="s">
        <v>25</v>
      </c>
      <c r="D2" s="345" t="s">
        <v>687</v>
      </c>
      <c r="E2" s="346" t="s">
        <v>685</v>
      </c>
      <c r="G2" s="344"/>
      <c r="H2" s="345" t="s">
        <v>698</v>
      </c>
      <c r="O2" s="58"/>
      <c r="P2" s="59" t="s">
        <v>698</v>
      </c>
    </row>
    <row r="3" spans="1:16" s="99" customFormat="1">
      <c r="A3" s="347">
        <v>512</v>
      </c>
      <c r="B3" s="101" t="str">
        <f>IF(A3=0," ",LOOKUP(A3,BD!$B$7:$B$2996,BD!$C$7:$C$2996))</f>
        <v xml:space="preserve">EXCAVACIÓN C/MAQ (INCLUYE CARG. Y TRANSP.  ÁREA DE LA OBRA) </v>
      </c>
      <c r="C3" s="102" t="str">
        <f>IF(A3=0," ",LOOKUP(A3,BD!$B$7:$B$2996,BD!$D$7:$D$2996))</f>
        <v>M3</v>
      </c>
      <c r="D3" s="102">
        <f>IF(A3=0," ",LOOKUP(A3,BD!$B$7:$B$2996,BD!$E$7:$E$2996))</f>
        <v>28.6</v>
      </c>
      <c r="E3" s="56">
        <f>IF(A3=0," ",1)</f>
        <v>1</v>
      </c>
      <c r="G3" s="103" t="str">
        <f>IF(H3=0," ","A")</f>
        <v>A</v>
      </c>
      <c r="H3" s="102" t="s">
        <v>53</v>
      </c>
      <c r="O3" s="102" t="s">
        <v>699</v>
      </c>
      <c r="P3" s="102" t="s">
        <v>808</v>
      </c>
    </row>
    <row r="4" spans="1:16" s="99" customFormat="1">
      <c r="A4" s="347">
        <v>1393</v>
      </c>
      <c r="B4" s="101" t="str">
        <f>IF(A4=0," ",LOOKUP(A4,BD!$B$7:$B$2996,BD!$C$7:$C$2996))</f>
        <v>DESENLOSETADO</v>
      </c>
      <c r="C4" s="102" t="str">
        <f>IF(A4=0," ",LOOKUP(A4,BD!$B$7:$B$2996,BD!$D$7:$D$2996))</f>
        <v>M2</v>
      </c>
      <c r="D4" s="102">
        <f>IF(A4=0," ",LOOKUP(A4,BD!$B$7:$B$2996,BD!$E$7:$E$2996))</f>
        <v>6.44</v>
      </c>
      <c r="E4" s="103">
        <f>IF(A4=0," ",(E3+1))</f>
        <v>2</v>
      </c>
      <c r="G4" s="103" t="str">
        <f>IF(H4=0," ","B")</f>
        <v xml:space="preserve"> </v>
      </c>
      <c r="H4" s="102"/>
      <c r="O4" s="102" t="s">
        <v>700</v>
      </c>
      <c r="P4" s="102" t="s">
        <v>735</v>
      </c>
    </row>
    <row r="5" spans="1:16" s="99" customFormat="1">
      <c r="A5" s="347">
        <v>450</v>
      </c>
      <c r="B5" s="101" t="str">
        <f>IF(A5=0," ",LOOKUP(A5,BD!$B$7:$B$2996,BD!$C$7:$C$2996))</f>
        <v>VENTANA DE MADERA ROBLE 2"</v>
      </c>
      <c r="C5" s="102" t="str">
        <f>IF(A5=0," ",LOOKUP(A5,BD!$B$7:$B$2996,BD!$D$7:$D$2996))</f>
        <v>M2</v>
      </c>
      <c r="D5" s="102">
        <f>IF(A5=0," ",LOOKUP(A5,BD!$B$7:$B$2996,BD!$E$7:$E$2996))</f>
        <v>466.07</v>
      </c>
      <c r="E5" s="103">
        <f t="shared" ref="E5:E68" si="0">IF(A5=0," ",(E4+1))</f>
        <v>3</v>
      </c>
      <c r="G5" s="103"/>
      <c r="H5" s="102"/>
      <c r="O5" s="102"/>
      <c r="P5" s="102"/>
    </row>
    <row r="6" spans="1:16" s="99" customFormat="1">
      <c r="A6" s="347">
        <v>2</v>
      </c>
      <c r="B6" s="101" t="str">
        <f>IF(A6=0," ",LOOKUP(A6,BD!$B$7:$B$2996,BD!$C$7:$C$2996))</f>
        <v>ACERA DE CEMENTO E=10 CM SIN EMPEDRADO</v>
      </c>
      <c r="C6" s="102" t="str">
        <f>IF(A6=0," ",LOOKUP(A6,BD!$B$7:$B$2996,BD!$D$7:$D$2996))</f>
        <v>M2</v>
      </c>
      <c r="D6" s="102">
        <f>IF(A6=0," ",LOOKUP(A6,BD!$B$7:$B$2996,BD!$E$7:$E$2996))</f>
        <v>155.41999999999999</v>
      </c>
      <c r="E6" s="103">
        <f t="shared" si="0"/>
        <v>4</v>
      </c>
      <c r="G6" s="103"/>
      <c r="H6" s="102"/>
      <c r="O6" s="102"/>
      <c r="P6" s="102"/>
    </row>
    <row r="7" spans="1:16" s="99" customFormat="1">
      <c r="A7" s="347">
        <v>1586</v>
      </c>
      <c r="B7" s="101" t="str">
        <f>IF(A7=0," ",LOOKUP(A7,BD!$B$7:$B$2996,BD!$C$7:$C$2996))</f>
        <v>VALVULA DE GAS D=2" PARA AN (PROV. E INST.)</v>
      </c>
      <c r="C7" s="102" t="str">
        <f>IF(A7=0," ",LOOKUP(A7,BD!$B$7:$B$2996,BD!$D$7:$D$2996))</f>
        <v>PZA</v>
      </c>
      <c r="D7" s="102">
        <f>IF(A7=0," ",LOOKUP(A7,BD!$B$7:$B$2996,BD!$E$7:$E$2996))</f>
        <v>425.01</v>
      </c>
      <c r="E7" s="103">
        <f t="shared" si="0"/>
        <v>5</v>
      </c>
      <c r="G7" s="103" t="str">
        <f>IF(H7=0," ","C")</f>
        <v xml:space="preserve"> </v>
      </c>
      <c r="H7" s="102"/>
      <c r="O7" s="102" t="s">
        <v>701</v>
      </c>
      <c r="P7" s="102" t="s">
        <v>738</v>
      </c>
    </row>
    <row r="8" spans="1:16" s="99" customFormat="1">
      <c r="A8" s="347">
        <v>1247</v>
      </c>
      <c r="B8" s="101" t="str">
        <f>IF(A8=0," ",LOOKUP(A8,BD!$B$7:$B$2996,BD!$C$7:$C$2996))</f>
        <v>Y PVC CLASE 9 D=4" (PROV. Y COLOC.)</v>
      </c>
      <c r="C8" s="102" t="str">
        <f>IF(A8=0," ",LOOKUP(A8,BD!$B$7:$B$2996,BD!$D$7:$D$2996))</f>
        <v>PZA</v>
      </c>
      <c r="D8" s="102">
        <f>IF(A8=0," ",LOOKUP(A8,BD!$B$7:$B$2996,BD!$E$7:$E$2996))</f>
        <v>49.45</v>
      </c>
      <c r="E8" s="103">
        <f t="shared" si="0"/>
        <v>6</v>
      </c>
      <c r="G8" s="103" t="str">
        <f>IF(H8=0," ","D")</f>
        <v xml:space="preserve"> </v>
      </c>
      <c r="H8" s="102"/>
      <c r="O8" s="102" t="s">
        <v>754</v>
      </c>
      <c r="P8" s="102" t="s">
        <v>742</v>
      </c>
    </row>
    <row r="9" spans="1:16" s="99" customFormat="1">
      <c r="A9" s="347">
        <v>254</v>
      </c>
      <c r="B9" s="101" t="str">
        <f>IF(A9=0," ",LOOKUP(A9,BD!$B$7:$B$2996,BD!$C$7:$C$2996))</f>
        <v>PINTURA EN INTERIORES LATEX O SIMILARES (DOS MANOS)</v>
      </c>
      <c r="C9" s="102" t="str">
        <f>IF(A9=0," ",LOOKUP(A9,BD!$B$7:$B$2996,BD!$D$7:$D$2996))</f>
        <v>M2</v>
      </c>
      <c r="D9" s="102">
        <f>IF(A9=0," ",LOOKUP(A9,BD!$B$7:$B$2996,BD!$E$7:$E$2996))</f>
        <v>52.27</v>
      </c>
      <c r="E9" s="103">
        <f t="shared" si="0"/>
        <v>7</v>
      </c>
      <c r="G9" s="103"/>
      <c r="H9" s="102"/>
      <c r="O9" s="102"/>
      <c r="P9" s="102"/>
    </row>
    <row r="10" spans="1:16" s="99" customFormat="1">
      <c r="A10" s="347">
        <v>235</v>
      </c>
      <c r="B10" s="101" t="str">
        <f>IF(A10=0," ",LOOKUP(A10,BD!$B$7:$B$2996,BD!$C$7:$C$2996))</f>
        <v>PICADO REVOQUE  DE CEMENTO</v>
      </c>
      <c r="C10" s="102" t="str">
        <f>IF(A10=0," ",LOOKUP(A10,BD!$B$7:$B$2996,BD!$D$7:$D$2996))</f>
        <v>M2</v>
      </c>
      <c r="D10" s="102">
        <f>IF(A10=0," ",LOOKUP(A10,BD!$B$7:$B$2996,BD!$E$7:$E$2996))</f>
        <v>18.04</v>
      </c>
      <c r="E10" s="103">
        <f t="shared" si="0"/>
        <v>8</v>
      </c>
      <c r="G10" s="103" t="str">
        <f>IF(H10=0," ","E")</f>
        <v xml:space="preserve"> </v>
      </c>
      <c r="H10" s="102"/>
      <c r="O10" s="102" t="s">
        <v>764</v>
      </c>
      <c r="P10" s="102" t="s">
        <v>740</v>
      </c>
    </row>
    <row r="11" spans="1:16" s="99" customFormat="1">
      <c r="A11" s="347">
        <v>698</v>
      </c>
      <c r="B11" s="101" t="str">
        <f>IF(A11=0," ",LOOKUP(A11,BD!$B$7:$B$2996,BD!$C$7:$C$2996))</f>
        <v>CABLE COBRE AISLADO 7 H Nº 8 AWG TW (PROV. E INST.)</v>
      </c>
      <c r="C11" s="102" t="str">
        <f>IF(A11=0," ",LOOKUP(A11,BD!$B$7:$B$2996,BD!$D$7:$D$2996))</f>
        <v>ML</v>
      </c>
      <c r="D11" s="102">
        <f>IF(A11=0," ",LOOKUP(A11,BD!$B$7:$B$2996,BD!$E$7:$E$2996))</f>
        <v>32.76</v>
      </c>
      <c r="E11" s="103">
        <f t="shared" si="0"/>
        <v>9</v>
      </c>
      <c r="G11" s="103" t="str">
        <f>IF(H11=0," ","F")</f>
        <v xml:space="preserve"> </v>
      </c>
      <c r="H11" s="102"/>
      <c r="O11" s="102" t="s">
        <v>765</v>
      </c>
      <c r="P11" s="102" t="s">
        <v>739</v>
      </c>
    </row>
    <row r="12" spans="1:16" s="99" customFormat="1">
      <c r="A12" s="347">
        <v>3255</v>
      </c>
      <c r="B12" s="101" t="str">
        <f>IF(A12=0," ",LOOKUP(A12,BD!$B$7:$B$2996,BD!$C$7:$C$2996))</f>
        <v>VENTILADOR DE 300 M3/H</v>
      </c>
      <c r="C12" s="102" t="str">
        <f>IF(A12=0," ",LOOKUP(A12,BD!$B$7:$B$2996,BD!$D$7:$D$2996))</f>
        <v>PZA</v>
      </c>
      <c r="D12" s="102">
        <f>IF(A12=0," ",LOOKUP(A12,BD!$B$7:$B$2996,BD!$E$7:$E$2996))</f>
        <v>1280.6300000000001</v>
      </c>
      <c r="E12" s="103">
        <f t="shared" si="0"/>
        <v>10</v>
      </c>
      <c r="G12" s="103" t="str">
        <f>IF(H12=0," ","G")</f>
        <v xml:space="preserve"> </v>
      </c>
      <c r="H12" s="102"/>
      <c r="O12" s="102" t="s">
        <v>766</v>
      </c>
      <c r="P12" s="102" t="s">
        <v>806</v>
      </c>
    </row>
    <row r="13" spans="1:16" s="99" customFormat="1">
      <c r="A13" s="347">
        <v>154</v>
      </c>
      <c r="B13" s="101" t="str">
        <f>IF(A13=0," ",LOOKUP(A13,BD!$B$7:$B$2996,BD!$C$7:$C$2996))</f>
        <v>INSTALACION CESPED SINTETICO H=50 MM</v>
      </c>
      <c r="C13" s="102" t="str">
        <f>IF(A13=0," ",LOOKUP(A13,BD!$B$7:$B$2996,BD!$D$7:$D$2996))</f>
        <v>M2</v>
      </c>
      <c r="D13" s="102">
        <f>IF(A13=0," ",LOOKUP(A13,BD!$B$7:$B$2996,BD!$E$7:$E$2996))</f>
        <v>61.11</v>
      </c>
      <c r="E13" s="103">
        <f t="shared" si="0"/>
        <v>11</v>
      </c>
      <c r="G13" s="103" t="str">
        <f>IF(H13=0," ","H")</f>
        <v xml:space="preserve"> </v>
      </c>
      <c r="H13" s="102"/>
      <c r="O13" s="102" t="s">
        <v>767</v>
      </c>
      <c r="P13" s="102" t="s">
        <v>254</v>
      </c>
    </row>
    <row r="14" spans="1:16" s="99" customFormat="1">
      <c r="A14" s="347">
        <v>55</v>
      </c>
      <c r="B14" s="101" t="str">
        <f>IF(A14=0," ",LOOKUP(A14,BD!$B$7:$B$2996,BD!$C$7:$C$2996))</f>
        <v>CANALETA  DE CALAMINA PLANA N°28  CORTE 60 EN LIMAHOYA</v>
      </c>
      <c r="C14" s="102" t="str">
        <f>IF(A14=0," ",LOOKUP(A14,BD!$B$7:$B$2996,BD!$D$7:$D$2996))</f>
        <v>ML</v>
      </c>
      <c r="D14" s="102">
        <f>IF(A14=0," ",LOOKUP(A14,BD!$B$7:$B$2996,BD!$E$7:$E$2996))</f>
        <v>145.94999999999999</v>
      </c>
      <c r="E14" s="103">
        <f t="shared" si="0"/>
        <v>12</v>
      </c>
      <c r="G14" s="103" t="str">
        <f>IF(H14=0," ","I")</f>
        <v xml:space="preserve"> </v>
      </c>
      <c r="H14" s="102"/>
      <c r="O14" s="102" t="s">
        <v>768</v>
      </c>
      <c r="P14" s="102" t="s">
        <v>697</v>
      </c>
    </row>
    <row r="15" spans="1:16" s="99" customFormat="1">
      <c r="A15" s="347"/>
      <c r="B15" s="101" t="str">
        <f>IF(A15=0," ",LOOKUP(A15,BD!$B$7:$B$2996,BD!$C$7:$C$2996))</f>
        <v xml:space="preserve"> </v>
      </c>
      <c r="C15" s="102" t="str">
        <f>IF(A15=0," ",LOOKUP(A15,BD!$B$7:$B$2996,BD!$D$7:$D$2996))</f>
        <v xml:space="preserve"> </v>
      </c>
      <c r="D15" s="102" t="str">
        <f>IF(A15=0," ",LOOKUP(A15,BD!$B$7:$B$2996,BD!$E$7:$E$2996))</f>
        <v xml:space="preserve"> </v>
      </c>
      <c r="E15" s="103" t="str">
        <f t="shared" si="0"/>
        <v xml:space="preserve"> </v>
      </c>
      <c r="G15" s="103"/>
      <c r="H15" s="102"/>
      <c r="O15" s="102"/>
      <c r="P15" s="102"/>
    </row>
    <row r="16" spans="1:16" s="99" customFormat="1">
      <c r="A16" s="347"/>
      <c r="B16" s="101" t="str">
        <f>IF(A16=0," ",LOOKUP(A16,BD!$B$7:$B$2996,BD!$C$7:$C$2996))</f>
        <v xml:space="preserve"> </v>
      </c>
      <c r="C16" s="102" t="str">
        <f>IF(A16=0," ",LOOKUP(A16,BD!$B$7:$B$2996,BD!$D$7:$D$2996))</f>
        <v xml:space="preserve"> </v>
      </c>
      <c r="D16" s="102" t="str">
        <f>IF(A16=0," ",LOOKUP(A16,BD!$B$7:$B$2996,BD!$E$7:$E$2996))</f>
        <v xml:space="preserve"> </v>
      </c>
      <c r="E16" s="103" t="str">
        <f t="shared" si="0"/>
        <v xml:space="preserve"> </v>
      </c>
      <c r="G16" s="103" t="str">
        <f>IF(H16=0," ","J")</f>
        <v xml:space="preserve"> </v>
      </c>
      <c r="H16" s="102"/>
      <c r="O16" s="102" t="s">
        <v>769</v>
      </c>
      <c r="P16" s="102" t="s">
        <v>696</v>
      </c>
    </row>
    <row r="17" spans="1:16">
      <c r="A17" s="347"/>
      <c r="B17" s="101" t="str">
        <f>IF(A17=0," ",LOOKUP(A17,BD!$B$7:$B$2996,BD!$C$7:$C$2996))</f>
        <v xml:space="preserve"> </v>
      </c>
      <c r="C17" s="102" t="str">
        <f>IF(A17=0," ",LOOKUP(A17,BD!$B$7:$B$2996,BD!$D$7:$D$2996))</f>
        <v xml:space="preserve"> </v>
      </c>
      <c r="D17" s="102" t="str">
        <f>IF(A17=0," ",LOOKUP(A17,BD!$B$7:$B$2996,BD!$E$7:$E$2996))</f>
        <v xml:space="preserve"> </v>
      </c>
      <c r="E17" s="103" t="str">
        <f t="shared" si="0"/>
        <v xml:space="preserve"> </v>
      </c>
      <c r="H17" s="5"/>
      <c r="O17" s="2" t="s">
        <v>813</v>
      </c>
      <c r="P17" s="2" t="s">
        <v>733</v>
      </c>
    </row>
    <row r="18" spans="1:16">
      <c r="A18" s="347"/>
      <c r="B18" s="101" t="str">
        <f>IF(A18=0," ",LOOKUP(A18,BD!$B$7:$B$2996,BD!$C$7:$C$2996))</f>
        <v xml:space="preserve"> </v>
      </c>
      <c r="C18" s="102" t="str">
        <f>IF(A18=0," ",LOOKUP(A18,BD!$B$7:$B$2996,BD!$D$7:$D$2996))</f>
        <v xml:space="preserve"> </v>
      </c>
      <c r="D18" s="102" t="str">
        <f>IF(A18=0," ",LOOKUP(A18,BD!$B$7:$B$2996,BD!$E$7:$E$2996))</f>
        <v xml:space="preserve"> </v>
      </c>
      <c r="E18" s="103" t="str">
        <f t="shared" si="0"/>
        <v xml:space="preserve"> </v>
      </c>
      <c r="H18" s="5"/>
      <c r="O18" s="2" t="s">
        <v>814</v>
      </c>
      <c r="P18" s="2" t="s">
        <v>811</v>
      </c>
    </row>
    <row r="19" spans="1:16">
      <c r="A19" s="347"/>
      <c r="B19" s="101" t="str">
        <f>IF(A19=0," ",LOOKUP(A19,BD!$B$7:$B$2996,BD!$C$7:$C$2996))</f>
        <v xml:space="preserve"> </v>
      </c>
      <c r="C19" s="102" t="str">
        <f>IF(A19=0," ",LOOKUP(A19,BD!$B$7:$B$2996,BD!$D$7:$D$2996))</f>
        <v xml:space="preserve"> </v>
      </c>
      <c r="D19" s="102" t="str">
        <f>IF(A19=0," ",LOOKUP(A19,BD!$B$7:$B$2996,BD!$E$7:$E$2996))</f>
        <v xml:space="preserve"> </v>
      </c>
      <c r="E19" s="103" t="str">
        <f t="shared" si="0"/>
        <v xml:space="preserve"> </v>
      </c>
      <c r="H19" s="5"/>
      <c r="O19" s="2" t="s">
        <v>815</v>
      </c>
      <c r="P19" s="2" t="s">
        <v>812</v>
      </c>
    </row>
    <row r="20" spans="1:16">
      <c r="A20" s="347"/>
      <c r="B20" s="101" t="str">
        <f>IF(A20=0," ",LOOKUP(A20,BD!$B$7:$B$2996,BD!$C$7:$C$2996))</f>
        <v xml:space="preserve"> </v>
      </c>
      <c r="C20" s="102" t="str">
        <f>IF(A20=0," ",LOOKUP(A20,BD!$B$7:$B$2996,BD!$D$7:$D$2996))</f>
        <v xml:space="preserve"> </v>
      </c>
      <c r="D20" s="102" t="str">
        <f>IF(A20=0," ",LOOKUP(A20,BD!$B$7:$B$2996,BD!$E$7:$E$2996))</f>
        <v xml:space="preserve"> </v>
      </c>
      <c r="E20" s="103" t="str">
        <f t="shared" si="0"/>
        <v xml:space="preserve"> </v>
      </c>
      <c r="H20" s="5"/>
      <c r="O20" s="2" t="s">
        <v>816</v>
      </c>
      <c r="P20" s="2" t="s">
        <v>53</v>
      </c>
    </row>
    <row r="21" spans="1:16">
      <c r="A21" s="347"/>
      <c r="B21" s="101" t="str">
        <f>IF(A21=0," ",LOOKUP(A21,BD!$B$7:$B$2996,BD!$C$7:$C$2996))</f>
        <v xml:space="preserve"> </v>
      </c>
      <c r="C21" s="102" t="str">
        <f>IF(A21=0," ",LOOKUP(A21,BD!$B$7:$B$2996,BD!$D$7:$D$2996))</f>
        <v xml:space="preserve"> </v>
      </c>
      <c r="D21" s="102" t="str">
        <f>IF(A21=0," ",LOOKUP(A21,BD!$B$7:$B$2996,BD!$E$7:$E$2996))</f>
        <v xml:space="preserve"> </v>
      </c>
      <c r="E21" s="103" t="str">
        <f t="shared" si="0"/>
        <v xml:space="preserve"> </v>
      </c>
      <c r="H21" s="5"/>
      <c r="O21" s="2" t="s">
        <v>817</v>
      </c>
      <c r="P21" s="2" t="s">
        <v>807</v>
      </c>
    </row>
    <row r="22" spans="1:16">
      <c r="A22" s="347"/>
      <c r="B22" s="101" t="str">
        <f>IF(A22=0," ",LOOKUP(A22,BD!$B$7:$B$2996,BD!$C$7:$C$2996))</f>
        <v xml:space="preserve"> </v>
      </c>
      <c r="C22" s="102" t="str">
        <f>IF(A22=0," ",LOOKUP(A22,BD!$B$7:$B$2996,BD!$D$7:$D$2996))</f>
        <v xml:space="preserve"> </v>
      </c>
      <c r="D22" s="102" t="str">
        <f>IF(A22=0," ",LOOKUP(A22,BD!$B$7:$B$2996,BD!$E$7:$E$2996))</f>
        <v xml:space="preserve"> </v>
      </c>
      <c r="E22" s="103" t="str">
        <f t="shared" si="0"/>
        <v xml:space="preserve"> </v>
      </c>
      <c r="H22" s="5"/>
      <c r="O22" s="2" t="s">
        <v>818</v>
      </c>
      <c r="P22" s="2" t="s">
        <v>810</v>
      </c>
    </row>
    <row r="23" spans="1:16">
      <c r="A23" s="347"/>
      <c r="B23" s="101" t="str">
        <f>IF(A23=0," ",LOOKUP(A23,BD!$B$7:$B$2996,BD!$C$7:$C$2996))</f>
        <v xml:space="preserve"> </v>
      </c>
      <c r="C23" s="102" t="str">
        <f>IF(A23=0," ",LOOKUP(A23,BD!$B$7:$B$2996,BD!$D$7:$D$2996))</f>
        <v xml:space="preserve"> </v>
      </c>
      <c r="D23" s="102" t="str">
        <f>IF(A23=0," ",LOOKUP(A23,BD!$B$7:$B$2996,BD!$E$7:$E$2996))</f>
        <v xml:space="preserve"> </v>
      </c>
      <c r="E23" s="103" t="str">
        <f t="shared" si="0"/>
        <v xml:space="preserve"> </v>
      </c>
      <c r="H23" s="5"/>
      <c r="O23" s="2" t="s">
        <v>819</v>
      </c>
      <c r="P23" s="2" t="s">
        <v>809</v>
      </c>
    </row>
    <row r="24" spans="1:16">
      <c r="A24" s="347"/>
      <c r="B24" s="101" t="str">
        <f>IF(A24=0," ",LOOKUP(A24,BD!$B$7:$B$2996,BD!$C$7:$C$2996))</f>
        <v xml:space="preserve"> </v>
      </c>
      <c r="C24" s="102" t="str">
        <f>IF(A24=0," ",LOOKUP(A24,BD!$B$7:$B$2996,BD!$D$7:$D$2996))</f>
        <v xml:space="preserve"> </v>
      </c>
      <c r="D24" s="102" t="str">
        <f>IF(A24=0," ",LOOKUP(A24,BD!$B$7:$B$2996,BD!$E$7:$E$2996))</f>
        <v xml:space="preserve"> </v>
      </c>
      <c r="E24" s="103" t="str">
        <f t="shared" si="0"/>
        <v xml:space="preserve"> </v>
      </c>
      <c r="H24" s="5"/>
      <c r="O24" s="2" t="s">
        <v>820</v>
      </c>
      <c r="P24" s="2" t="s">
        <v>736</v>
      </c>
    </row>
    <row r="25" spans="1:16">
      <c r="A25" s="347"/>
      <c r="B25" s="101" t="str">
        <f>IF(A25=0," ",LOOKUP(A25,BD!$B$7:$B$2996,BD!$C$7:$C$2996))</f>
        <v xml:space="preserve"> </v>
      </c>
      <c r="C25" s="102" t="str">
        <f>IF(A25=0," ",LOOKUP(A25,BD!$B$7:$B$2996,BD!$D$7:$D$2996))</f>
        <v xml:space="preserve"> </v>
      </c>
      <c r="D25" s="102" t="str">
        <f>IF(A25=0," ",LOOKUP(A25,BD!$B$7:$B$2996,BD!$E$7:$E$2996))</f>
        <v xml:space="preserve"> </v>
      </c>
      <c r="E25" s="103" t="str">
        <f t="shared" si="0"/>
        <v xml:space="preserve"> </v>
      </c>
      <c r="O25" s="2" t="s">
        <v>821</v>
      </c>
      <c r="P25" s="2"/>
    </row>
    <row r="26" spans="1:16">
      <c r="A26" s="347"/>
      <c r="B26" s="101" t="str">
        <f>IF(A26=0," ",LOOKUP(A26,BD!$B$7:$B$2996,BD!$C$7:$C$2996))</f>
        <v xml:space="preserve"> </v>
      </c>
      <c r="C26" s="102" t="str">
        <f>IF(A26=0," ",LOOKUP(A26,BD!$B$7:$B$2996,BD!$D$7:$D$2996))</f>
        <v xml:space="preserve"> </v>
      </c>
      <c r="D26" s="102" t="str">
        <f>IF(A26=0," ",LOOKUP(A26,BD!$B$7:$B$2996,BD!$E$7:$E$2996))</f>
        <v xml:space="preserve"> </v>
      </c>
      <c r="E26" s="103" t="str">
        <f t="shared" si="0"/>
        <v xml:space="preserve"> </v>
      </c>
      <c r="O26" s="2" t="s">
        <v>822</v>
      </c>
      <c r="P26" s="2"/>
    </row>
    <row r="27" spans="1:16">
      <c r="A27" s="347"/>
      <c r="B27" s="101" t="str">
        <f>IF(A27=0," ",LOOKUP(A27,BD!$B$7:$B$2996,BD!$C$7:$C$2996))</f>
        <v xml:space="preserve"> </v>
      </c>
      <c r="C27" s="102" t="str">
        <f>IF(A27=0," ",LOOKUP(A27,BD!$B$7:$B$2996,BD!$D$7:$D$2996))</f>
        <v xml:space="preserve"> </v>
      </c>
      <c r="D27" s="102" t="str">
        <f>IF(A27=0," ",LOOKUP(A27,BD!$B$7:$B$2996,BD!$E$7:$E$2996))</f>
        <v xml:space="preserve"> </v>
      </c>
      <c r="E27" s="103" t="str">
        <f t="shared" si="0"/>
        <v xml:space="preserve"> </v>
      </c>
    </row>
    <row r="28" spans="1:16">
      <c r="A28" s="100"/>
      <c r="B28" s="101" t="str">
        <f>IF(A28=0," ",LOOKUP(A28,BD!$B$7:$B$2996,BD!$C$7:$C$2996))</f>
        <v xml:space="preserve"> </v>
      </c>
      <c r="C28" s="102" t="str">
        <f>IF(A28=0," ",LOOKUP(A28,BD!$B$7:$B$2996,BD!$D$7:$D$2996))</f>
        <v xml:space="preserve"> </v>
      </c>
      <c r="D28" s="102" t="str">
        <f>IF(A28=0," ",LOOKUP(A28,BD!$B$7:$B$2996,BD!$E$7:$E$2996))</f>
        <v xml:space="preserve"> </v>
      </c>
      <c r="E28" s="103" t="str">
        <f t="shared" si="0"/>
        <v xml:space="preserve"> </v>
      </c>
    </row>
    <row r="29" spans="1:16">
      <c r="A29" s="100"/>
      <c r="B29" s="101" t="str">
        <f>IF(A29=0," ",LOOKUP(A29,BD!$B$7:$B$2996,BD!$C$7:$C$2996))</f>
        <v xml:space="preserve"> </v>
      </c>
      <c r="C29" s="102" t="str">
        <f>IF(A29=0," ",LOOKUP(A29,BD!$B$7:$B$2996,BD!$D$7:$D$2996))</f>
        <v xml:space="preserve"> </v>
      </c>
      <c r="D29" s="102" t="str">
        <f>IF(A29=0," ",LOOKUP(A29,BD!$B$7:$B$2996,BD!$E$7:$E$2996))</f>
        <v xml:space="preserve"> </v>
      </c>
      <c r="E29" s="103" t="str">
        <f t="shared" si="0"/>
        <v xml:space="preserve"> </v>
      </c>
    </row>
    <row r="30" spans="1:16">
      <c r="A30" s="100"/>
      <c r="B30" s="101" t="str">
        <f>IF(A30=0," ",LOOKUP(A30,BD!$B$7:$B$2996,BD!$C$7:$C$2996))</f>
        <v xml:space="preserve"> </v>
      </c>
      <c r="C30" s="102" t="str">
        <f>IF(A30=0," ",LOOKUP(A30,BD!$B$7:$B$2996,BD!$D$7:$D$2996))</f>
        <v xml:space="preserve"> </v>
      </c>
      <c r="D30" s="102" t="str">
        <f>IF(A30=0," ",LOOKUP(A30,BD!$B$7:$B$2996,BD!$E$7:$E$2996))</f>
        <v xml:space="preserve"> </v>
      </c>
      <c r="E30" s="103" t="str">
        <f t="shared" si="0"/>
        <v xml:space="preserve"> </v>
      </c>
    </row>
    <row r="31" spans="1:16">
      <c r="A31" s="100"/>
      <c r="B31" s="101" t="str">
        <f>IF(A31=0," ",LOOKUP(A31,BD!$B$7:$B$2996,BD!$C$7:$C$2996))</f>
        <v xml:space="preserve"> </v>
      </c>
      <c r="C31" s="102" t="str">
        <f>IF(A31=0," ",LOOKUP(A31,BD!$B$7:$B$2996,BD!$D$7:$D$2996))</f>
        <v xml:space="preserve"> </v>
      </c>
      <c r="D31" s="102" t="str">
        <f>IF(A31=0," ",LOOKUP(A31,BD!$B$7:$B$2996,BD!$E$7:$E$2996))</f>
        <v xml:space="preserve"> </v>
      </c>
      <c r="E31" s="103" t="str">
        <f t="shared" si="0"/>
        <v xml:space="preserve"> </v>
      </c>
    </row>
    <row r="32" spans="1:16">
      <c r="A32" s="100"/>
      <c r="B32" s="101" t="str">
        <f>IF(A32=0," ",LOOKUP(A32,BD!$B$7:$B$2996,BD!$C$7:$C$2996))</f>
        <v xml:space="preserve"> </v>
      </c>
      <c r="C32" s="102" t="str">
        <f>IF(A32=0," ",LOOKUP(A32,BD!$B$7:$B$2996,BD!$D$7:$D$2996))</f>
        <v xml:space="preserve"> </v>
      </c>
      <c r="D32" s="102" t="str">
        <f>IF(A32=0," ",LOOKUP(A32,BD!$B$7:$B$2996,BD!$E$7:$E$2996))</f>
        <v xml:space="preserve"> </v>
      </c>
      <c r="E32" s="103" t="str">
        <f t="shared" si="0"/>
        <v xml:space="preserve"> </v>
      </c>
    </row>
    <row r="33" spans="1:5">
      <c r="A33" s="100"/>
      <c r="B33" s="101" t="str">
        <f>IF(A33=0," ",LOOKUP(A33,BD!$B$7:$B$2996,BD!$C$7:$C$2996))</f>
        <v xml:space="preserve"> </v>
      </c>
      <c r="C33" s="102" t="str">
        <f>IF(A33=0," ",LOOKUP(A33,BD!$B$7:$B$2996,BD!$D$7:$D$2996))</f>
        <v xml:space="preserve"> </v>
      </c>
      <c r="D33" s="102" t="str">
        <f>IF(A33=0," ",LOOKUP(A33,BD!$B$7:$B$2996,BD!$E$7:$E$2996))</f>
        <v xml:space="preserve"> </v>
      </c>
      <c r="E33" s="103" t="str">
        <f t="shared" si="0"/>
        <v xml:space="preserve"> </v>
      </c>
    </row>
    <row r="34" spans="1:5">
      <c r="A34" s="100"/>
      <c r="B34" s="101" t="str">
        <f>IF(A34=0," ",LOOKUP(A34,BD!$B$7:$B$2996,BD!$C$7:$C$2996))</f>
        <v xml:space="preserve"> </v>
      </c>
      <c r="C34" s="102" t="str">
        <f>IF(A34=0," ",LOOKUP(A34,BD!$B$7:$B$2996,BD!$D$7:$D$2996))</f>
        <v xml:space="preserve"> </v>
      </c>
      <c r="D34" s="102" t="str">
        <f>IF(A34=0," ",LOOKUP(A34,BD!$B$7:$B$2996,BD!$E$7:$E$2996))</f>
        <v xml:space="preserve"> </v>
      </c>
      <c r="E34" s="103" t="str">
        <f t="shared" si="0"/>
        <v xml:space="preserve"> </v>
      </c>
    </row>
    <row r="35" spans="1:5">
      <c r="A35" s="100"/>
      <c r="B35" s="101" t="str">
        <f>IF(A35=0," ",LOOKUP(A35,BD!$B$7:$B$2996,BD!$C$7:$C$2996))</f>
        <v xml:space="preserve"> </v>
      </c>
      <c r="C35" s="102" t="str">
        <f>IF(A35=0," ",LOOKUP(A35,BD!$B$7:$B$2996,BD!$D$7:$D$2996))</f>
        <v xml:space="preserve"> </v>
      </c>
      <c r="D35" s="102" t="str">
        <f>IF(A35=0," ",LOOKUP(A35,BD!$B$7:$B$2996,BD!$E$7:$E$2996))</f>
        <v xml:space="preserve"> </v>
      </c>
      <c r="E35" s="103" t="str">
        <f t="shared" si="0"/>
        <v xml:space="preserve"> </v>
      </c>
    </row>
    <row r="36" spans="1:5">
      <c r="A36" s="100"/>
      <c r="B36" s="101" t="str">
        <f>IF(A36=0," ",LOOKUP(A36,BD!$B$7:$B$2996,BD!$C$7:$C$2996))</f>
        <v xml:space="preserve"> </v>
      </c>
      <c r="C36" s="102" t="str">
        <f>IF(A36=0," ",LOOKUP(A36,BD!$B$7:$B$2996,BD!$D$7:$D$2996))</f>
        <v xml:space="preserve"> </v>
      </c>
      <c r="D36" s="102" t="str">
        <f>IF(A36=0," ",LOOKUP(A36,BD!$B$7:$B$2996,BD!$E$7:$E$2996))</f>
        <v xml:space="preserve"> </v>
      </c>
      <c r="E36" s="103" t="str">
        <f t="shared" si="0"/>
        <v xml:space="preserve"> </v>
      </c>
    </row>
    <row r="37" spans="1:5">
      <c r="A37" s="100"/>
      <c r="B37" s="101" t="str">
        <f>IF(A37=0," ",LOOKUP(A37,BD!$B$7:$B$2996,BD!$C$7:$C$2996))</f>
        <v xml:space="preserve"> </v>
      </c>
      <c r="C37" s="102" t="str">
        <f>IF(A37=0," ",LOOKUP(A37,BD!$B$7:$B$2996,BD!$D$7:$D$2996))</f>
        <v xml:space="preserve"> </v>
      </c>
      <c r="D37" s="102" t="str">
        <f>IF(A37=0," ",LOOKUP(A37,BD!$B$7:$B$2996,BD!$E$7:$E$2996))</f>
        <v xml:space="preserve"> </v>
      </c>
      <c r="E37" s="103" t="str">
        <f t="shared" si="0"/>
        <v xml:space="preserve"> </v>
      </c>
    </row>
    <row r="38" spans="1:5">
      <c r="A38" s="100"/>
      <c r="B38" s="101" t="str">
        <f>IF(A38=0," ",LOOKUP(A38,BD!$B$7:$B$2996,BD!$C$7:$C$2996))</f>
        <v xml:space="preserve"> </v>
      </c>
      <c r="C38" s="102" t="str">
        <f>IF(A38=0," ",LOOKUP(A38,BD!$B$7:$B$2996,BD!$D$7:$D$2996))</f>
        <v xml:space="preserve"> </v>
      </c>
      <c r="D38" s="102" t="str">
        <f>IF(A38=0," ",LOOKUP(A38,BD!$B$7:$B$2996,BD!$E$7:$E$2996))</f>
        <v xml:space="preserve"> </v>
      </c>
      <c r="E38" s="103" t="str">
        <f t="shared" si="0"/>
        <v xml:space="preserve"> </v>
      </c>
    </row>
    <row r="39" spans="1:5">
      <c r="A39" s="100"/>
      <c r="B39" s="101" t="str">
        <f>IF(A39=0," ",LOOKUP(A39,BD!$B$7:$B$2996,BD!$C$7:$C$2996))</f>
        <v xml:space="preserve"> </v>
      </c>
      <c r="C39" s="102" t="str">
        <f>IF(A39=0," ",LOOKUP(A39,BD!$B$7:$B$2996,BD!$D$7:$D$2996))</f>
        <v xml:space="preserve"> </v>
      </c>
      <c r="D39" s="102" t="str">
        <f>IF(A39=0," ",LOOKUP(A39,BD!$B$7:$B$2996,BD!$E$7:$E$2996))</f>
        <v xml:space="preserve"> </v>
      </c>
      <c r="E39" s="103" t="str">
        <f t="shared" si="0"/>
        <v xml:space="preserve"> </v>
      </c>
    </row>
    <row r="40" spans="1:5">
      <c r="A40" s="100"/>
      <c r="B40" s="101" t="str">
        <f>IF(A40=0," ",LOOKUP(A40,BD!$B$7:$B$2996,BD!$C$7:$C$2996))</f>
        <v xml:space="preserve"> </v>
      </c>
      <c r="C40" s="102" t="str">
        <f>IF(A40=0," ",LOOKUP(A40,BD!$B$7:$B$2996,BD!$D$7:$D$2996))</f>
        <v xml:space="preserve"> </v>
      </c>
      <c r="D40" s="102" t="str">
        <f>IF(A40=0," ",LOOKUP(A40,BD!$B$7:$B$2996,BD!$E$7:$E$2996))</f>
        <v xml:space="preserve"> </v>
      </c>
      <c r="E40" s="103" t="str">
        <f t="shared" si="0"/>
        <v xml:space="preserve"> </v>
      </c>
    </row>
    <row r="41" spans="1:5">
      <c r="A41" s="100"/>
      <c r="B41" s="101" t="str">
        <f>IF(A41=0," ",LOOKUP(A41,BD!$B$7:$B$2996,BD!$C$7:$C$2996))</f>
        <v xml:space="preserve"> </v>
      </c>
      <c r="C41" s="102" t="str">
        <f>IF(A41=0," ",LOOKUP(A41,BD!$B$7:$B$2996,BD!$D$7:$D$2996))</f>
        <v xml:space="preserve"> </v>
      </c>
      <c r="D41" s="102" t="str">
        <f>IF(A41=0," ",LOOKUP(A41,BD!$B$7:$B$2996,BD!$E$7:$E$2996))</f>
        <v xml:space="preserve"> </v>
      </c>
      <c r="E41" s="103" t="str">
        <f t="shared" si="0"/>
        <v xml:space="preserve"> </v>
      </c>
    </row>
    <row r="42" spans="1:5">
      <c r="A42" s="100"/>
      <c r="B42" s="101" t="str">
        <f>IF(A42=0," ",LOOKUP(A42,BD!$B$7:$B$2996,BD!$C$7:$C$2996))</f>
        <v xml:space="preserve"> </v>
      </c>
      <c r="C42" s="102" t="str">
        <f>IF(A42=0," ",LOOKUP(A42,BD!$B$7:$B$2996,BD!$D$7:$D$2996))</f>
        <v xml:space="preserve"> </v>
      </c>
      <c r="D42" s="102" t="str">
        <f>IF(A42=0," ",LOOKUP(A42,BD!$B$7:$B$2996,BD!$E$7:$E$2996))</f>
        <v xml:space="preserve"> </v>
      </c>
      <c r="E42" s="103" t="str">
        <f t="shared" si="0"/>
        <v xml:space="preserve"> </v>
      </c>
    </row>
    <row r="43" spans="1:5">
      <c r="A43" s="100"/>
      <c r="B43" s="101" t="str">
        <f>IF(A43=0," ",LOOKUP(A43,BD!$B$7:$B$2996,BD!$C$7:$C$2996))</f>
        <v xml:space="preserve"> </v>
      </c>
      <c r="C43" s="102" t="str">
        <f>IF(A43=0," ",LOOKUP(A43,BD!$B$7:$B$2996,BD!$D$7:$D$2996))</f>
        <v xml:space="preserve"> </v>
      </c>
      <c r="D43" s="102" t="str">
        <f>IF(A43=0," ",LOOKUP(A43,BD!$B$7:$B$2996,BD!$E$7:$E$2996))</f>
        <v xml:space="preserve"> </v>
      </c>
      <c r="E43" s="103" t="str">
        <f t="shared" si="0"/>
        <v xml:space="preserve"> </v>
      </c>
    </row>
    <row r="44" spans="1:5">
      <c r="A44" s="100"/>
      <c r="B44" s="101" t="str">
        <f>IF(A44=0," ",LOOKUP(A44,BD!$B$7:$B$2996,BD!$C$7:$C$2996))</f>
        <v xml:space="preserve"> </v>
      </c>
      <c r="C44" s="102" t="str">
        <f>IF(A44=0," ",LOOKUP(A44,BD!$B$7:$B$2996,BD!$D$7:$D$2996))</f>
        <v xml:space="preserve"> </v>
      </c>
      <c r="D44" s="102" t="str">
        <f>IF(A44=0," ",LOOKUP(A44,BD!$B$7:$B$2996,BD!$E$7:$E$2996))</f>
        <v xml:space="preserve"> </v>
      </c>
      <c r="E44" s="103" t="str">
        <f t="shared" si="0"/>
        <v xml:space="preserve"> </v>
      </c>
    </row>
    <row r="45" spans="1:5">
      <c r="A45" s="100"/>
      <c r="B45" s="101" t="str">
        <f>IF(A45=0," ",LOOKUP(A45,BD!$B$7:$B$2996,BD!$C$7:$C$2996))</f>
        <v xml:space="preserve"> </v>
      </c>
      <c r="C45" s="102" t="str">
        <f>IF(A45=0," ",LOOKUP(A45,BD!$B$7:$B$2996,BD!$D$7:$D$2996))</f>
        <v xml:space="preserve"> </v>
      </c>
      <c r="D45" s="102" t="str">
        <f>IF(A45=0," ",LOOKUP(A45,BD!$B$7:$B$2996,BD!$E$7:$E$2996))</f>
        <v xml:space="preserve"> </v>
      </c>
      <c r="E45" s="103" t="str">
        <f t="shared" si="0"/>
        <v xml:space="preserve"> </v>
      </c>
    </row>
    <row r="46" spans="1:5">
      <c r="A46" s="100"/>
      <c r="B46" s="101" t="str">
        <f>IF(A46=0," ",LOOKUP(A46,BD!$B$7:$B$2996,BD!$C$7:$C$2996))</f>
        <v xml:space="preserve"> </v>
      </c>
      <c r="C46" s="102" t="str">
        <f>IF(A46=0," ",LOOKUP(A46,BD!$B$7:$B$2996,BD!$D$7:$D$2996))</f>
        <v xml:space="preserve"> </v>
      </c>
      <c r="D46" s="102" t="str">
        <f>IF(A46=0," ",LOOKUP(A46,BD!$B$7:$B$2996,BD!$E$7:$E$2996))</f>
        <v xml:space="preserve"> </v>
      </c>
      <c r="E46" s="103" t="str">
        <f t="shared" si="0"/>
        <v xml:space="preserve"> </v>
      </c>
    </row>
    <row r="47" spans="1:5">
      <c r="A47" s="100"/>
      <c r="B47" s="101" t="str">
        <f>IF(A47=0," ",LOOKUP(A47,BD!$B$7:$B$2996,BD!$C$7:$C$2996))</f>
        <v xml:space="preserve"> </v>
      </c>
      <c r="C47" s="102" t="str">
        <f>IF(A47=0," ",LOOKUP(A47,BD!$B$7:$B$2996,BD!$D$7:$D$2996))</f>
        <v xml:space="preserve"> </v>
      </c>
      <c r="D47" s="102" t="str">
        <f>IF(A47=0," ",LOOKUP(A47,BD!$B$7:$B$2996,BD!$E$7:$E$2996))</f>
        <v xml:space="preserve"> </v>
      </c>
      <c r="E47" s="103" t="str">
        <f t="shared" si="0"/>
        <v xml:space="preserve"> </v>
      </c>
    </row>
    <row r="48" spans="1:5">
      <c r="A48" s="100"/>
      <c r="B48" s="101" t="str">
        <f>IF(A48=0," ",LOOKUP(A48,BD!$B$7:$B$2996,BD!$C$7:$C$2996))</f>
        <v xml:space="preserve"> </v>
      </c>
      <c r="C48" s="102" t="str">
        <f>IF(A48=0," ",LOOKUP(A48,BD!$B$7:$B$2996,BD!$D$7:$D$2996))</f>
        <v xml:space="preserve"> </v>
      </c>
      <c r="D48" s="102" t="str">
        <f>IF(A48=0," ",LOOKUP(A48,BD!$B$7:$B$2996,BD!$E$7:$E$2996))</f>
        <v xml:space="preserve"> </v>
      </c>
      <c r="E48" s="103" t="str">
        <f t="shared" si="0"/>
        <v xml:space="preserve"> </v>
      </c>
    </row>
    <row r="49" spans="1:5">
      <c r="A49" s="100"/>
      <c r="B49" s="101" t="str">
        <f>IF(A49=0," ",LOOKUP(A49,BD!$B$7:$B$2996,BD!$C$7:$C$2996))</f>
        <v xml:space="preserve"> </v>
      </c>
      <c r="C49" s="102" t="str">
        <f>IF(A49=0," ",LOOKUP(A49,BD!$B$7:$B$2996,BD!$D$7:$D$2996))</f>
        <v xml:space="preserve"> </v>
      </c>
      <c r="D49" s="102" t="str">
        <f>IF(A49=0," ",LOOKUP(A49,BD!$B$7:$B$2996,BD!$E$7:$E$2996))</f>
        <v xml:space="preserve"> </v>
      </c>
      <c r="E49" s="103" t="str">
        <f t="shared" si="0"/>
        <v xml:space="preserve"> </v>
      </c>
    </row>
    <row r="50" spans="1:5">
      <c r="A50" s="100"/>
      <c r="B50" s="101" t="str">
        <f>IF(A50=0," ",LOOKUP(A50,BD!$B$7:$B$2996,BD!$C$7:$C$2996))</f>
        <v xml:space="preserve"> </v>
      </c>
      <c r="C50" s="102" t="str">
        <f>IF(A50=0," ",LOOKUP(A50,BD!$B$7:$B$2996,BD!$D$7:$D$2996))</f>
        <v xml:space="preserve"> </v>
      </c>
      <c r="D50" s="102" t="str">
        <f>IF(A50=0," ",LOOKUP(A50,BD!$B$7:$B$2996,BD!$E$7:$E$2996))</f>
        <v xml:space="preserve"> </v>
      </c>
      <c r="E50" s="103" t="str">
        <f t="shared" si="0"/>
        <v xml:space="preserve"> </v>
      </c>
    </row>
    <row r="51" spans="1:5">
      <c r="A51" s="100"/>
      <c r="B51" s="101" t="str">
        <f>IF(A51=0," ",LOOKUP(A51,BD!$B$7:$B$2996,BD!$C$7:$C$2996))</f>
        <v xml:space="preserve"> </v>
      </c>
      <c r="C51" s="102" t="str">
        <f>IF(A51=0," ",LOOKUP(A51,BD!$B$7:$B$2996,BD!$D$7:$D$2996))</f>
        <v xml:space="preserve"> </v>
      </c>
      <c r="D51" s="102" t="str">
        <f>IF(A51=0," ",LOOKUP(A51,BD!$B$7:$B$2996,BD!$E$7:$E$2996))</f>
        <v xml:space="preserve"> </v>
      </c>
      <c r="E51" s="103" t="str">
        <f t="shared" si="0"/>
        <v xml:space="preserve"> </v>
      </c>
    </row>
    <row r="52" spans="1:5">
      <c r="A52" s="100"/>
      <c r="B52" s="101" t="str">
        <f>IF(A52=0," ",LOOKUP(A52,BD!$B$7:$B$2996,BD!$C$7:$C$2996))</f>
        <v xml:space="preserve"> </v>
      </c>
      <c r="C52" s="102" t="str">
        <f>IF(A52=0," ",LOOKUP(A52,BD!$B$7:$B$2996,BD!$D$7:$D$2996))</f>
        <v xml:space="preserve"> </v>
      </c>
      <c r="D52" s="102" t="str">
        <f>IF(A52=0," ",LOOKUP(A52,BD!$B$7:$B$2996,BD!$E$7:$E$2996))</f>
        <v xml:space="preserve"> </v>
      </c>
      <c r="E52" s="103" t="str">
        <f t="shared" si="0"/>
        <v xml:space="preserve"> </v>
      </c>
    </row>
    <row r="53" spans="1:5">
      <c r="A53" s="100"/>
      <c r="B53" s="101" t="str">
        <f>IF(A53=0," ",LOOKUP(A53,BD!$B$7:$B$2996,BD!$C$7:$C$2996))</f>
        <v xml:space="preserve"> </v>
      </c>
      <c r="C53" s="102" t="str">
        <f>IF(A53=0," ",LOOKUP(A53,BD!$B$7:$B$2996,BD!$D$7:$D$2996))</f>
        <v xml:space="preserve"> </v>
      </c>
      <c r="D53" s="102" t="str">
        <f>IF(A53=0," ",LOOKUP(A53,BD!$B$7:$B$2996,BD!$E$7:$E$2996))</f>
        <v xml:space="preserve"> </v>
      </c>
      <c r="E53" s="103" t="str">
        <f t="shared" si="0"/>
        <v xml:space="preserve"> </v>
      </c>
    </row>
    <row r="54" spans="1:5">
      <c r="A54" s="100"/>
      <c r="B54" s="101" t="str">
        <f>IF(A54=0," ",LOOKUP(A54,BD!$B$7:$B$2996,BD!$C$7:$C$2996))</f>
        <v xml:space="preserve"> </v>
      </c>
      <c r="C54" s="102" t="str">
        <f>IF(A54=0," ",LOOKUP(A54,BD!$B$7:$B$2996,BD!$D$7:$D$2996))</f>
        <v xml:space="preserve"> </v>
      </c>
      <c r="D54" s="102" t="str">
        <f>IF(A54=0," ",LOOKUP(A54,BD!$B$7:$B$2996,BD!$E$7:$E$2996))</f>
        <v xml:space="preserve"> </v>
      </c>
      <c r="E54" s="103" t="str">
        <f t="shared" si="0"/>
        <v xml:space="preserve"> </v>
      </c>
    </row>
    <row r="55" spans="1:5">
      <c r="A55" s="100"/>
      <c r="B55" s="101" t="str">
        <f>IF(A55=0," ",LOOKUP(A55,BD!$B$7:$B$2996,BD!$C$7:$C$2996))</f>
        <v xml:space="preserve"> </v>
      </c>
      <c r="C55" s="102" t="str">
        <f>IF(A55=0," ",LOOKUP(A55,BD!$B$7:$B$2996,BD!$D$7:$D$2996))</f>
        <v xml:space="preserve"> </v>
      </c>
      <c r="D55" s="102" t="str">
        <f>IF(A55=0," ",LOOKUP(A55,BD!$B$7:$B$2996,BD!$E$7:$E$2996))</f>
        <v xml:space="preserve"> </v>
      </c>
      <c r="E55" s="103" t="str">
        <f t="shared" si="0"/>
        <v xml:space="preserve"> </v>
      </c>
    </row>
    <row r="56" spans="1:5">
      <c r="A56" s="100"/>
      <c r="B56" s="101" t="str">
        <f>IF(A56=0," ",LOOKUP(A56,BD!$B$7:$B$2996,BD!$C$7:$C$2996))</f>
        <v xml:space="preserve"> </v>
      </c>
      <c r="C56" s="102" t="str">
        <f>IF(A56=0," ",LOOKUP(A56,BD!$B$7:$B$2996,BD!$D$7:$D$2996))</f>
        <v xml:space="preserve"> </v>
      </c>
      <c r="D56" s="102" t="str">
        <f>IF(A56=0," ",LOOKUP(A56,BD!$B$7:$B$2996,BD!$E$7:$E$2996))</f>
        <v xml:space="preserve"> </v>
      </c>
      <c r="E56" s="103" t="str">
        <f t="shared" si="0"/>
        <v xml:space="preserve"> </v>
      </c>
    </row>
    <row r="57" spans="1:5">
      <c r="A57" s="100"/>
      <c r="B57" s="101" t="str">
        <f>IF(A57=0," ",LOOKUP(A57,BD!$B$7:$B$2996,BD!$C$7:$C$2996))</f>
        <v xml:space="preserve"> </v>
      </c>
      <c r="C57" s="102" t="str">
        <f>IF(A57=0," ",LOOKUP(A57,BD!$B$7:$B$2996,BD!$D$7:$D$2996))</f>
        <v xml:space="preserve"> </v>
      </c>
      <c r="D57" s="102" t="str">
        <f>IF(A57=0," ",LOOKUP(A57,BD!$B$7:$B$2996,BD!$E$7:$E$2996))</f>
        <v xml:space="preserve"> </v>
      </c>
      <c r="E57" s="103" t="str">
        <f t="shared" si="0"/>
        <v xml:space="preserve"> </v>
      </c>
    </row>
    <row r="58" spans="1:5">
      <c r="A58" s="100"/>
      <c r="B58" s="101" t="str">
        <f>IF(A58=0," ",LOOKUP(A58,BD!$B$7:$B$2996,BD!$C$7:$C$2996))</f>
        <v xml:space="preserve"> </v>
      </c>
      <c r="C58" s="102" t="str">
        <f>IF(A58=0," ",LOOKUP(A58,BD!$B$7:$B$2996,BD!$D$7:$D$2996))</f>
        <v xml:space="preserve"> </v>
      </c>
      <c r="D58" s="102" t="str">
        <f>IF(A58=0," ",LOOKUP(A58,BD!$B$7:$B$2996,BD!$E$7:$E$2996))</f>
        <v xml:space="preserve"> </v>
      </c>
      <c r="E58" s="103" t="str">
        <f t="shared" si="0"/>
        <v xml:space="preserve"> </v>
      </c>
    </row>
    <row r="59" spans="1:5">
      <c r="A59" s="100"/>
      <c r="B59" s="101" t="str">
        <f>IF(A59=0," ",LOOKUP(A59,BD!$B$7:$B$2996,BD!$C$7:$C$2996))</f>
        <v xml:space="preserve"> </v>
      </c>
      <c r="C59" s="102" t="str">
        <f>IF(A59=0," ",LOOKUP(A59,BD!$B$7:$B$2996,BD!$D$7:$D$2996))</f>
        <v xml:space="preserve"> </v>
      </c>
      <c r="D59" s="102" t="str">
        <f>IF(A59=0," ",LOOKUP(A59,BD!$B$7:$B$2996,BD!$E$7:$E$2996))</f>
        <v xml:space="preserve"> </v>
      </c>
      <c r="E59" s="103" t="str">
        <f t="shared" si="0"/>
        <v xml:space="preserve"> </v>
      </c>
    </row>
    <row r="60" spans="1:5">
      <c r="A60" s="100"/>
      <c r="B60" s="101" t="str">
        <f>IF(A60=0," ",LOOKUP(A60,BD!$B$7:$B$2996,BD!$C$7:$C$2996))</f>
        <v xml:space="preserve"> </v>
      </c>
      <c r="C60" s="102" t="str">
        <f>IF(A60=0," ",LOOKUP(A60,BD!$B$7:$B$2996,BD!$D$7:$D$2996))</f>
        <v xml:space="preserve"> </v>
      </c>
      <c r="D60" s="102" t="str">
        <f>IF(A60=0," ",LOOKUP(A60,BD!$B$7:$B$2996,BD!$E$7:$E$2996))</f>
        <v xml:space="preserve"> </v>
      </c>
      <c r="E60" s="103" t="str">
        <f t="shared" si="0"/>
        <v xml:space="preserve"> </v>
      </c>
    </row>
    <row r="61" spans="1:5">
      <c r="A61" s="100"/>
      <c r="B61" s="101" t="str">
        <f>IF(A61=0," ",LOOKUP(A61,BD!$B$7:$B$2996,BD!$C$7:$C$2996))</f>
        <v xml:space="preserve"> </v>
      </c>
      <c r="C61" s="102" t="str">
        <f>IF(A61=0," ",LOOKUP(A61,BD!$B$7:$B$2996,BD!$D$7:$D$2996))</f>
        <v xml:space="preserve"> </v>
      </c>
      <c r="D61" s="102" t="str">
        <f>IF(A61=0," ",LOOKUP(A61,BD!$B$7:$B$2996,BD!$E$7:$E$2996))</f>
        <v xml:space="preserve"> </v>
      </c>
      <c r="E61" s="103" t="str">
        <f t="shared" si="0"/>
        <v xml:space="preserve"> </v>
      </c>
    </row>
    <row r="62" spans="1:5">
      <c r="A62" s="100"/>
      <c r="B62" s="101" t="str">
        <f>IF(A62=0," ",LOOKUP(A62,BD!$B$7:$B$2996,BD!$C$7:$C$2996))</f>
        <v xml:space="preserve"> </v>
      </c>
      <c r="C62" s="102" t="str">
        <f>IF(A62=0," ",LOOKUP(A62,BD!$B$7:$B$2996,BD!$D$7:$D$2996))</f>
        <v xml:space="preserve"> </v>
      </c>
      <c r="D62" s="102" t="str">
        <f>IF(A62=0," ",LOOKUP(A62,BD!$B$7:$B$2996,BD!$E$7:$E$2996))</f>
        <v xml:space="preserve"> </v>
      </c>
      <c r="E62" s="103" t="str">
        <f t="shared" si="0"/>
        <v xml:space="preserve"> </v>
      </c>
    </row>
    <row r="63" spans="1:5">
      <c r="A63" s="100"/>
      <c r="B63" s="101" t="str">
        <f>IF(A63=0," ",LOOKUP(A63,BD!$B$7:$B$2996,BD!$C$7:$C$2996))</f>
        <v xml:space="preserve"> </v>
      </c>
      <c r="C63" s="102" t="str">
        <f>IF(A63=0," ",LOOKUP(A63,BD!$B$7:$B$2996,BD!$D$7:$D$2996))</f>
        <v xml:space="preserve"> </v>
      </c>
      <c r="D63" s="102" t="str">
        <f>IF(A63=0," ",LOOKUP(A63,BD!$B$7:$B$2996,BD!$E$7:$E$2996))</f>
        <v xml:space="preserve"> </v>
      </c>
      <c r="E63" s="103" t="str">
        <f t="shared" si="0"/>
        <v xml:space="preserve"> </v>
      </c>
    </row>
    <row r="64" spans="1:5">
      <c r="A64" s="100"/>
      <c r="B64" s="101" t="str">
        <f>IF(A64=0," ",LOOKUP(A64,BD!$B$7:$B$2996,BD!$C$7:$C$2996))</f>
        <v xml:space="preserve"> </v>
      </c>
      <c r="C64" s="102" t="str">
        <f>IF(A64=0," ",LOOKUP(A64,BD!$B$7:$B$2996,BD!$D$7:$D$2996))</f>
        <v xml:space="preserve"> </v>
      </c>
      <c r="D64" s="102" t="str">
        <f>IF(A64=0," ",LOOKUP(A64,BD!$B$7:$B$2996,BD!$E$7:$E$2996))</f>
        <v xml:space="preserve"> </v>
      </c>
      <c r="E64" s="103" t="str">
        <f t="shared" si="0"/>
        <v xml:space="preserve"> </v>
      </c>
    </row>
    <row r="65" spans="1:5">
      <c r="A65" s="100"/>
      <c r="B65" s="101" t="str">
        <f>IF(A65=0," ",LOOKUP(A65,BD!$B$7:$B$2996,BD!$C$7:$C$2996))</f>
        <v xml:space="preserve"> </v>
      </c>
      <c r="C65" s="102" t="str">
        <f>IF(A65=0," ",LOOKUP(A65,BD!$B$7:$B$2996,BD!$D$7:$D$2996))</f>
        <v xml:space="preserve"> </v>
      </c>
      <c r="D65" s="102" t="str">
        <f>IF(A65=0," ",LOOKUP(A65,BD!$B$7:$B$2996,BD!$E$7:$E$2996))</f>
        <v xml:space="preserve"> </v>
      </c>
      <c r="E65" s="103" t="str">
        <f t="shared" si="0"/>
        <v xml:space="preserve"> </v>
      </c>
    </row>
    <row r="66" spans="1:5">
      <c r="A66" s="100"/>
      <c r="B66" s="101" t="str">
        <f>IF(A66=0," ",LOOKUP(A66,BD!$B$7:$B$2996,BD!$C$7:$C$2996))</f>
        <v xml:space="preserve"> </v>
      </c>
      <c r="C66" s="102" t="str">
        <f>IF(A66=0," ",LOOKUP(A66,BD!$B$7:$B$2996,BD!$D$7:$D$2996))</f>
        <v xml:space="preserve"> </v>
      </c>
      <c r="D66" s="102" t="str">
        <f>IF(A66=0," ",LOOKUP(A66,BD!$B$7:$B$2996,BD!$E$7:$E$2996))</f>
        <v xml:space="preserve"> </v>
      </c>
      <c r="E66" s="103" t="str">
        <f t="shared" si="0"/>
        <v xml:space="preserve"> </v>
      </c>
    </row>
    <row r="67" spans="1:5">
      <c r="A67" s="100"/>
      <c r="B67" s="101" t="str">
        <f>IF(A67=0," ",LOOKUP(A67,BD!$B$7:$B$2996,BD!$C$7:$C$2996))</f>
        <v xml:space="preserve"> </v>
      </c>
      <c r="C67" s="102" t="str">
        <f>IF(A67=0," ",LOOKUP(A67,BD!$B$7:$B$2996,BD!$D$7:$D$2996))</f>
        <v xml:space="preserve"> </v>
      </c>
      <c r="D67" s="102" t="str">
        <f>IF(A67=0," ",LOOKUP(A67,BD!$B$7:$B$2996,BD!$E$7:$E$2996))</f>
        <v xml:space="preserve"> </v>
      </c>
      <c r="E67" s="103" t="str">
        <f t="shared" si="0"/>
        <v xml:space="preserve"> </v>
      </c>
    </row>
    <row r="68" spans="1:5">
      <c r="A68" s="100"/>
      <c r="B68" s="101" t="str">
        <f>IF(A68=0," ",LOOKUP(A68,BD!$B$7:$B$2996,BD!$C$7:$C$2996))</f>
        <v xml:space="preserve"> </v>
      </c>
      <c r="C68" s="102" t="str">
        <f>IF(A68=0," ",LOOKUP(A68,BD!$B$7:$B$2996,BD!$D$7:$D$2996))</f>
        <v xml:space="preserve"> </v>
      </c>
      <c r="D68" s="102" t="str">
        <f>IF(A68=0," ",LOOKUP(A68,BD!$B$7:$B$2996,BD!$E$7:$E$2996))</f>
        <v xml:space="preserve"> </v>
      </c>
      <c r="E68" s="103" t="str">
        <f t="shared" si="0"/>
        <v xml:space="preserve"> </v>
      </c>
    </row>
    <row r="69" spans="1:5">
      <c r="A69" s="100"/>
      <c r="B69" s="101" t="str">
        <f>IF(A69=0," ",LOOKUP(A69,BD!$B$7:$B$2996,BD!$C$7:$C$2996))</f>
        <v xml:space="preserve"> </v>
      </c>
      <c r="C69" s="102" t="str">
        <f>IF(A69=0," ",LOOKUP(A69,BD!$B$7:$B$2996,BD!$D$7:$D$2996))</f>
        <v xml:space="preserve"> </v>
      </c>
      <c r="D69" s="102" t="str">
        <f>IF(A69=0," ",LOOKUP(A69,BD!$B$7:$B$2996,BD!$E$7:$E$2996))</f>
        <v xml:space="preserve"> </v>
      </c>
      <c r="E69" s="103" t="str">
        <f t="shared" ref="E69:E117" si="1">IF(A69=0," ",(E68+1))</f>
        <v xml:space="preserve"> </v>
      </c>
    </row>
    <row r="70" spans="1:5">
      <c r="A70" s="100"/>
      <c r="B70" s="101" t="str">
        <f>IF(A70=0," ",LOOKUP(A70,BD!$B$7:$B$2996,BD!$C$7:$C$2996))</f>
        <v xml:space="preserve"> </v>
      </c>
      <c r="C70" s="102" t="str">
        <f>IF(A70=0," ",LOOKUP(A70,BD!$B$7:$B$2996,BD!$D$7:$D$2996))</f>
        <v xml:space="preserve"> </v>
      </c>
      <c r="D70" s="102" t="str">
        <f>IF(A70=0," ",LOOKUP(A70,BD!$B$7:$B$2996,BD!$E$7:$E$2996))</f>
        <v xml:space="preserve"> </v>
      </c>
      <c r="E70" s="103" t="str">
        <f t="shared" si="1"/>
        <v xml:space="preserve"> </v>
      </c>
    </row>
    <row r="71" spans="1:5">
      <c r="A71" s="100"/>
      <c r="B71" s="101" t="str">
        <f>IF(A71=0," ",LOOKUP(A71,BD!$B$7:$B$2996,BD!$C$7:$C$2996))</f>
        <v xml:space="preserve"> </v>
      </c>
      <c r="C71" s="102" t="str">
        <f>IF(A71=0," ",LOOKUP(A71,BD!$B$7:$B$2996,BD!$D$7:$D$2996))</f>
        <v xml:space="preserve"> </v>
      </c>
      <c r="D71" s="102" t="str">
        <f>IF(A71=0," ",LOOKUP(A71,BD!$B$7:$B$2996,BD!$E$7:$E$2996))</f>
        <v xml:space="preserve"> </v>
      </c>
      <c r="E71" s="103" t="str">
        <f t="shared" si="1"/>
        <v xml:space="preserve"> </v>
      </c>
    </row>
    <row r="72" spans="1:5">
      <c r="A72" s="100"/>
      <c r="B72" s="101" t="str">
        <f>IF(A72=0," ",LOOKUP(A72,BD!$B$7:$B$2996,BD!$C$7:$C$2996))</f>
        <v xml:space="preserve"> </v>
      </c>
      <c r="C72" s="102" t="str">
        <f>IF(A72=0," ",LOOKUP(A72,BD!$B$7:$B$2996,BD!$D$7:$D$2996))</f>
        <v xml:space="preserve"> </v>
      </c>
      <c r="D72" s="102" t="str">
        <f>IF(A72=0," ",LOOKUP(A72,BD!$B$7:$B$2996,BD!$E$7:$E$2996))</f>
        <v xml:space="preserve"> </v>
      </c>
      <c r="E72" s="103" t="str">
        <f t="shared" si="1"/>
        <v xml:space="preserve"> </v>
      </c>
    </row>
    <row r="73" spans="1:5">
      <c r="A73" s="100"/>
      <c r="B73" s="101" t="str">
        <f>IF(A73=0," ",LOOKUP(A73,BD!$B$7:$B$2996,BD!$C$7:$C$2996))</f>
        <v xml:space="preserve"> </v>
      </c>
      <c r="C73" s="102" t="str">
        <f>IF(A73=0," ",LOOKUP(A73,BD!$B$7:$B$2996,BD!$D$7:$D$2996))</f>
        <v xml:space="preserve"> </v>
      </c>
      <c r="D73" s="102" t="str">
        <f>IF(A73=0," ",LOOKUP(A73,BD!$B$7:$B$2996,BD!$E$7:$E$2996))</f>
        <v xml:space="preserve"> </v>
      </c>
      <c r="E73" s="103" t="str">
        <f t="shared" si="1"/>
        <v xml:space="preserve"> </v>
      </c>
    </row>
    <row r="74" spans="1:5">
      <c r="A74" s="100"/>
      <c r="B74" s="101" t="str">
        <f>IF(A74=0," ",LOOKUP(A74,BD!$B$7:$B$2996,BD!$C$7:$C$2996))</f>
        <v xml:space="preserve"> </v>
      </c>
      <c r="C74" s="102" t="str">
        <f>IF(A74=0," ",LOOKUP(A74,BD!$B$7:$B$2996,BD!$D$7:$D$2996))</f>
        <v xml:space="preserve"> </v>
      </c>
      <c r="D74" s="102" t="str">
        <f>IF(A74=0," ",LOOKUP(A74,BD!$B$7:$B$2996,BD!$E$7:$E$2996))</f>
        <v xml:space="preserve"> </v>
      </c>
      <c r="E74" s="103" t="str">
        <f t="shared" si="1"/>
        <v xml:space="preserve"> </v>
      </c>
    </row>
    <row r="75" spans="1:5">
      <c r="A75" s="100"/>
      <c r="B75" s="101" t="str">
        <f>IF(A75=0," ",LOOKUP(A75,BD!$B$7:$B$2996,BD!$C$7:$C$2996))</f>
        <v xml:space="preserve"> </v>
      </c>
      <c r="C75" s="102" t="str">
        <f>IF(A75=0," ",LOOKUP(A75,BD!$B$7:$B$2996,BD!$D$7:$D$2996))</f>
        <v xml:space="preserve"> </v>
      </c>
      <c r="D75" s="102" t="str">
        <f>IF(A75=0," ",LOOKUP(A75,BD!$B$7:$B$2996,BD!$E$7:$E$2996))</f>
        <v xml:space="preserve"> </v>
      </c>
      <c r="E75" s="103" t="str">
        <f t="shared" si="1"/>
        <v xml:space="preserve"> </v>
      </c>
    </row>
    <row r="76" spans="1:5">
      <c r="A76" s="100"/>
      <c r="B76" s="101" t="str">
        <f>IF(A76=0," ",LOOKUP(A76,BD!$B$7:$B$2996,BD!$C$7:$C$2996))</f>
        <v xml:space="preserve"> </v>
      </c>
      <c r="C76" s="102" t="str">
        <f>IF(A76=0," ",LOOKUP(A76,BD!$B$7:$B$2996,BD!$D$7:$D$2996))</f>
        <v xml:space="preserve"> </v>
      </c>
      <c r="D76" s="102" t="str">
        <f>IF(A76=0," ",LOOKUP(A76,BD!$B$7:$B$2996,BD!$E$7:$E$2996))</f>
        <v xml:space="preserve"> </v>
      </c>
      <c r="E76" s="103" t="str">
        <f t="shared" si="1"/>
        <v xml:space="preserve"> </v>
      </c>
    </row>
    <row r="77" spans="1:5">
      <c r="A77" s="100"/>
      <c r="B77" s="101" t="str">
        <f>IF(A77=0," ",LOOKUP(A77,BD!$B$7:$B$2996,BD!$C$7:$C$2996))</f>
        <v xml:space="preserve"> </v>
      </c>
      <c r="C77" s="102" t="str">
        <f>IF(A77=0," ",LOOKUP(A77,BD!$B$7:$B$2996,BD!$D$7:$D$2996))</f>
        <v xml:space="preserve"> </v>
      </c>
      <c r="D77" s="102" t="str">
        <f>IF(A77=0," ",LOOKUP(A77,BD!$B$7:$B$2996,BD!$E$7:$E$2996))</f>
        <v xml:space="preserve"> </v>
      </c>
      <c r="E77" s="103" t="str">
        <f t="shared" si="1"/>
        <v xml:space="preserve"> </v>
      </c>
    </row>
    <row r="78" spans="1:5">
      <c r="A78" s="100"/>
      <c r="B78" s="101" t="str">
        <f>IF(A78=0," ",LOOKUP(A78,BD!$B$7:$B$2996,BD!$C$7:$C$2996))</f>
        <v xml:space="preserve"> </v>
      </c>
      <c r="C78" s="102" t="str">
        <f>IF(A78=0," ",LOOKUP(A78,BD!$B$7:$B$2996,BD!$D$7:$D$2996))</f>
        <v xml:space="preserve"> </v>
      </c>
      <c r="D78" s="102" t="str">
        <f>IF(A78=0," ",LOOKUP(A78,BD!$B$7:$B$2996,BD!$E$7:$E$2996))</f>
        <v xml:space="preserve"> </v>
      </c>
      <c r="E78" s="103" t="str">
        <f t="shared" si="1"/>
        <v xml:space="preserve"> </v>
      </c>
    </row>
    <row r="79" spans="1:5">
      <c r="A79" s="100"/>
      <c r="B79" s="101" t="str">
        <f>IF(A79=0," ",LOOKUP(A79,BD!$B$7:$B$2996,BD!$C$7:$C$2996))</f>
        <v xml:space="preserve"> </v>
      </c>
      <c r="C79" s="102" t="str">
        <f>IF(A79=0," ",LOOKUP(A79,BD!$B$7:$B$2996,BD!$D$7:$D$2996))</f>
        <v xml:space="preserve"> </v>
      </c>
      <c r="D79" s="102" t="str">
        <f>IF(A79=0," ",LOOKUP(A79,BD!$B$7:$B$2996,BD!$E$7:$E$2996))</f>
        <v xml:space="preserve"> </v>
      </c>
      <c r="E79" s="103" t="str">
        <f t="shared" si="1"/>
        <v xml:space="preserve"> </v>
      </c>
    </row>
    <row r="80" spans="1:5">
      <c r="A80" s="100"/>
      <c r="B80" s="101" t="str">
        <f>IF(A80=0," ",LOOKUP(A80,BD!$B$7:$B$2996,BD!$C$7:$C$2996))</f>
        <v xml:space="preserve"> </v>
      </c>
      <c r="C80" s="102" t="str">
        <f>IF(A80=0," ",LOOKUP(A80,BD!$B$7:$B$2996,BD!$D$7:$D$2996))</f>
        <v xml:space="preserve"> </v>
      </c>
      <c r="D80" s="102" t="str">
        <f>IF(A80=0," ",LOOKUP(A80,BD!$B$7:$B$2996,BD!$E$7:$E$2996))</f>
        <v xml:space="preserve"> </v>
      </c>
      <c r="E80" s="103" t="str">
        <f t="shared" si="1"/>
        <v xml:space="preserve"> </v>
      </c>
    </row>
    <row r="81" spans="1:5">
      <c r="A81" s="100"/>
      <c r="B81" s="101" t="str">
        <f>IF(A81=0," ",LOOKUP(A81,BD!$B$7:$B$2996,BD!$C$7:$C$2996))</f>
        <v xml:space="preserve"> </v>
      </c>
      <c r="C81" s="102" t="str">
        <f>IF(A81=0," ",LOOKUP(A81,BD!$B$7:$B$2996,BD!$D$7:$D$2996))</f>
        <v xml:space="preserve"> </v>
      </c>
      <c r="D81" s="102" t="str">
        <f>IF(A81=0," ",LOOKUP(A81,BD!$B$7:$B$2996,BD!$E$7:$E$2996))</f>
        <v xml:space="preserve"> </v>
      </c>
      <c r="E81" s="103" t="str">
        <f t="shared" si="1"/>
        <v xml:space="preserve"> </v>
      </c>
    </row>
    <row r="82" spans="1:5">
      <c r="A82" s="100"/>
      <c r="B82" s="101" t="str">
        <f>IF(A82=0," ",LOOKUP(A82,BD!$B$7:$B$2996,BD!$C$7:$C$2996))</f>
        <v xml:space="preserve"> </v>
      </c>
      <c r="C82" s="102" t="str">
        <f>IF(A82=0," ",LOOKUP(A82,BD!$B$7:$B$2996,BD!$D$7:$D$2996))</f>
        <v xml:space="preserve"> </v>
      </c>
      <c r="D82" s="102" t="str">
        <f>IF(A82=0," ",LOOKUP(A82,BD!$B$7:$B$2996,BD!$E$7:$E$2996))</f>
        <v xml:space="preserve"> </v>
      </c>
      <c r="E82" s="103" t="str">
        <f t="shared" si="1"/>
        <v xml:space="preserve"> </v>
      </c>
    </row>
    <row r="83" spans="1:5">
      <c r="A83" s="100"/>
      <c r="B83" s="101" t="str">
        <f>IF(A83=0," ",LOOKUP(A83,BD!$B$7:$B$2996,BD!$C$7:$C$2996))</f>
        <v xml:space="preserve"> </v>
      </c>
      <c r="C83" s="102" t="str">
        <f>IF(A83=0," ",LOOKUP(A83,BD!$B$7:$B$2996,BD!$D$7:$D$2996))</f>
        <v xml:space="preserve"> </v>
      </c>
      <c r="D83" s="102" t="str">
        <f>IF(A83=0," ",LOOKUP(A83,BD!$B$7:$B$2996,BD!$E$7:$E$2996))</f>
        <v xml:space="preserve"> </v>
      </c>
      <c r="E83" s="103" t="str">
        <f t="shared" si="1"/>
        <v xml:space="preserve"> </v>
      </c>
    </row>
    <row r="84" spans="1:5">
      <c r="A84" s="100"/>
      <c r="B84" s="101" t="str">
        <f>IF(A84=0," ",LOOKUP(A84,BD!$B$7:$B$2996,BD!$C$7:$C$2996))</f>
        <v xml:space="preserve"> </v>
      </c>
      <c r="C84" s="102" t="str">
        <f>IF(A84=0," ",LOOKUP(A84,BD!$B$7:$B$2996,BD!$D$7:$D$2996))</f>
        <v xml:space="preserve"> </v>
      </c>
      <c r="D84" s="102" t="str">
        <f>IF(A84=0," ",LOOKUP(A84,BD!$B$7:$B$2996,BD!$E$7:$E$2996))</f>
        <v xml:space="preserve"> </v>
      </c>
      <c r="E84" s="103" t="str">
        <f t="shared" si="1"/>
        <v xml:space="preserve"> </v>
      </c>
    </row>
    <row r="85" spans="1:5">
      <c r="A85" s="100"/>
      <c r="B85" s="101" t="str">
        <f>IF(A85=0," ",LOOKUP(A85,BD!$B$7:$B$2996,BD!$C$7:$C$2996))</f>
        <v xml:space="preserve"> </v>
      </c>
      <c r="C85" s="102" t="str">
        <f>IF(A85=0," ",LOOKUP(A85,BD!$B$7:$B$2996,BD!$D$7:$D$2996))</f>
        <v xml:space="preserve"> </v>
      </c>
      <c r="D85" s="102" t="str">
        <f>IF(A85=0," ",LOOKUP(A85,BD!$B$7:$B$2996,BD!$E$7:$E$2996))</f>
        <v xml:space="preserve"> </v>
      </c>
      <c r="E85" s="103" t="str">
        <f t="shared" si="1"/>
        <v xml:space="preserve"> </v>
      </c>
    </row>
    <row r="86" spans="1:5">
      <c r="A86" s="100"/>
      <c r="B86" s="101" t="str">
        <f>IF(A86=0," ",LOOKUP(A86,BD!$B$7:$B$2996,BD!$C$7:$C$2996))</f>
        <v xml:space="preserve"> </v>
      </c>
      <c r="C86" s="102" t="str">
        <f>IF(A86=0," ",LOOKUP(A86,BD!$B$7:$B$2996,BD!$D$7:$D$2996))</f>
        <v xml:space="preserve"> </v>
      </c>
      <c r="D86" s="102" t="str">
        <f>IF(A86=0," ",LOOKUP(A86,BD!$B$7:$B$2996,BD!$E$7:$E$2996))</f>
        <v xml:space="preserve"> </v>
      </c>
      <c r="E86" s="103" t="str">
        <f t="shared" si="1"/>
        <v xml:space="preserve"> </v>
      </c>
    </row>
    <row r="87" spans="1:5">
      <c r="A87" s="100"/>
      <c r="B87" s="101" t="str">
        <f>IF(A87=0," ",LOOKUP(A87,BD!$B$7:$B$2996,BD!$C$7:$C$2996))</f>
        <v xml:space="preserve"> </v>
      </c>
      <c r="C87" s="102" t="str">
        <f>IF(A87=0," ",LOOKUP(A87,BD!$B$7:$B$2996,BD!$D$7:$D$2996))</f>
        <v xml:space="preserve"> </v>
      </c>
      <c r="D87" s="102" t="str">
        <f>IF(A87=0," ",LOOKUP(A87,BD!$B$7:$B$2996,BD!$E$7:$E$2996))</f>
        <v xml:space="preserve"> </v>
      </c>
      <c r="E87" s="103" t="str">
        <f t="shared" si="1"/>
        <v xml:space="preserve"> </v>
      </c>
    </row>
    <row r="88" spans="1:5">
      <c r="A88" s="100"/>
      <c r="B88" s="101" t="str">
        <f>IF(A88=0," ",LOOKUP(A88,BD!$B$7:$B$2996,BD!$C$7:$C$2996))</f>
        <v xml:space="preserve"> </v>
      </c>
      <c r="C88" s="102" t="str">
        <f>IF(A88=0," ",LOOKUP(A88,BD!$B$7:$B$2996,BD!$D$7:$D$2996))</f>
        <v xml:space="preserve"> </v>
      </c>
      <c r="D88" s="102" t="str">
        <f>IF(A88=0," ",LOOKUP(A88,BD!$B$7:$B$2996,BD!$E$7:$E$2996))</f>
        <v xml:space="preserve"> </v>
      </c>
      <c r="E88" s="103" t="str">
        <f t="shared" si="1"/>
        <v xml:space="preserve"> </v>
      </c>
    </row>
    <row r="89" spans="1:5">
      <c r="A89" s="100"/>
      <c r="B89" s="101" t="str">
        <f>IF(A89=0," ",LOOKUP(A89,BD!$B$7:$B$2996,BD!$C$7:$C$2996))</f>
        <v xml:space="preserve"> </v>
      </c>
      <c r="C89" s="102" t="str">
        <f>IF(A89=0," ",LOOKUP(A89,BD!$B$7:$B$2996,BD!$D$7:$D$2996))</f>
        <v xml:space="preserve"> </v>
      </c>
      <c r="D89" s="102" t="str">
        <f>IF(A89=0," ",LOOKUP(A89,BD!$B$7:$B$2996,BD!$E$7:$E$2996))</f>
        <v xml:space="preserve"> </v>
      </c>
      <c r="E89" s="103" t="str">
        <f t="shared" si="1"/>
        <v xml:space="preserve"> </v>
      </c>
    </row>
    <row r="90" spans="1:5">
      <c r="A90" s="100"/>
      <c r="B90" s="101" t="str">
        <f>IF(A90=0," ",LOOKUP(A90,BD!$B$7:$B$2996,BD!$C$7:$C$2996))</f>
        <v xml:space="preserve"> </v>
      </c>
      <c r="C90" s="102" t="str">
        <f>IF(A90=0," ",LOOKUP(A90,BD!$B$7:$B$2996,BD!$D$7:$D$2996))</f>
        <v xml:space="preserve"> </v>
      </c>
      <c r="D90" s="102" t="str">
        <f>IF(A90=0," ",LOOKUP(A90,BD!$B$7:$B$2996,BD!$E$7:$E$2996))</f>
        <v xml:space="preserve"> </v>
      </c>
      <c r="E90" s="103" t="str">
        <f t="shared" si="1"/>
        <v xml:space="preserve"> </v>
      </c>
    </row>
    <row r="91" spans="1:5">
      <c r="A91" s="100"/>
      <c r="B91" s="101" t="str">
        <f>IF(A91=0," ",LOOKUP(A91,BD!$B$7:$B$2996,BD!$C$7:$C$2996))</f>
        <v xml:space="preserve"> </v>
      </c>
      <c r="C91" s="102" t="str">
        <f>IF(A91=0," ",LOOKUP(A91,BD!$B$7:$B$2996,BD!$D$7:$D$2996))</f>
        <v xml:space="preserve"> </v>
      </c>
      <c r="D91" s="102" t="str">
        <f>IF(A91=0," ",LOOKUP(A91,BD!$B$7:$B$2996,BD!$E$7:$E$2996))</f>
        <v xml:space="preserve"> </v>
      </c>
      <c r="E91" s="103" t="str">
        <f t="shared" si="1"/>
        <v xml:space="preserve"> </v>
      </c>
    </row>
    <row r="92" spans="1:5">
      <c r="A92" s="100"/>
      <c r="B92" s="101" t="str">
        <f>IF(A92=0," ",LOOKUP(A92,BD!$B$7:$B$2996,BD!$C$7:$C$2996))</f>
        <v xml:space="preserve"> </v>
      </c>
      <c r="C92" s="102" t="str">
        <f>IF(A92=0," ",LOOKUP(A92,BD!$B$7:$B$2996,BD!$D$7:$D$2996))</f>
        <v xml:space="preserve"> </v>
      </c>
      <c r="D92" s="102" t="str">
        <f>IF(A92=0," ",LOOKUP(A92,BD!$B$7:$B$2996,BD!$E$7:$E$2996))</f>
        <v xml:space="preserve"> </v>
      </c>
      <c r="E92" s="103" t="str">
        <f t="shared" si="1"/>
        <v xml:space="preserve"> </v>
      </c>
    </row>
    <row r="93" spans="1:5">
      <c r="A93" s="100"/>
      <c r="B93" s="101" t="str">
        <f>IF(A93=0," ",LOOKUP(A93,BD!$B$7:$B$2996,BD!$C$7:$C$2996))</f>
        <v xml:space="preserve"> </v>
      </c>
      <c r="C93" s="102" t="str">
        <f>IF(A93=0," ",LOOKUP(A93,BD!$B$7:$B$2996,BD!$D$7:$D$2996))</f>
        <v xml:space="preserve"> </v>
      </c>
      <c r="D93" s="102" t="str">
        <f>IF(A93=0," ",LOOKUP(A93,BD!$B$7:$B$2996,BD!$E$7:$E$2996))</f>
        <v xml:space="preserve"> </v>
      </c>
      <c r="E93" s="103" t="str">
        <f t="shared" si="1"/>
        <v xml:space="preserve"> </v>
      </c>
    </row>
    <row r="94" spans="1:5">
      <c r="A94" s="100"/>
      <c r="B94" s="101" t="str">
        <f>IF(A94=0," ",LOOKUP(A94,BD!$B$7:$B$2996,BD!$C$7:$C$2996))</f>
        <v xml:space="preserve"> </v>
      </c>
      <c r="C94" s="102" t="str">
        <f>IF(A94=0," ",LOOKUP(A94,BD!$B$7:$B$2996,BD!$D$7:$D$2996))</f>
        <v xml:space="preserve"> </v>
      </c>
      <c r="D94" s="102" t="str">
        <f>IF(A94=0," ",LOOKUP(A94,BD!$B$7:$B$2996,BD!$E$7:$E$2996))</f>
        <v xml:space="preserve"> </v>
      </c>
      <c r="E94" s="103" t="str">
        <f t="shared" si="1"/>
        <v xml:space="preserve"> </v>
      </c>
    </row>
    <row r="95" spans="1:5">
      <c r="A95" s="100"/>
      <c r="B95" s="101" t="str">
        <f>IF(A95=0," ",LOOKUP(A95,BD!$B$7:$B$2996,BD!$C$7:$C$2996))</f>
        <v xml:space="preserve"> </v>
      </c>
      <c r="C95" s="102" t="str">
        <f>IF(A95=0," ",LOOKUP(A95,BD!$B$7:$B$2996,BD!$D$7:$D$2996))</f>
        <v xml:space="preserve"> </v>
      </c>
      <c r="D95" s="102" t="str">
        <f>IF(A95=0," ",LOOKUP(A95,BD!$B$7:$B$2996,BD!$E$7:$E$2996))</f>
        <v xml:space="preserve"> </v>
      </c>
      <c r="E95" s="103" t="str">
        <f t="shared" si="1"/>
        <v xml:space="preserve"> </v>
      </c>
    </row>
    <row r="96" spans="1:5">
      <c r="A96" s="100"/>
      <c r="B96" s="101" t="str">
        <f>IF(A96=0," ",LOOKUP(A96,BD!$B$7:$B$2996,BD!$C$7:$C$2996))</f>
        <v xml:space="preserve"> </v>
      </c>
      <c r="C96" s="102" t="str">
        <f>IF(A96=0," ",LOOKUP(A96,BD!$B$7:$B$2996,BD!$D$7:$D$2996))</f>
        <v xml:space="preserve"> </v>
      </c>
      <c r="D96" s="102" t="str">
        <f>IF(A96=0," ",LOOKUP(A96,BD!$B$7:$B$2996,BD!$E$7:$E$2996))</f>
        <v xml:space="preserve"> </v>
      </c>
      <c r="E96" s="103" t="str">
        <f t="shared" si="1"/>
        <v xml:space="preserve"> </v>
      </c>
    </row>
    <row r="97" spans="1:5">
      <c r="A97" s="100"/>
      <c r="B97" s="101" t="str">
        <f>IF(A97=0," ",LOOKUP(A97,BD!$B$7:$B$2996,BD!$C$7:$C$2996))</f>
        <v xml:space="preserve"> </v>
      </c>
      <c r="C97" s="102" t="str">
        <f>IF(A97=0," ",LOOKUP(A97,BD!$B$7:$B$2996,BD!$D$7:$D$2996))</f>
        <v xml:space="preserve"> </v>
      </c>
      <c r="D97" s="102" t="str">
        <f>IF(A97=0," ",LOOKUP(A97,BD!$B$7:$B$2996,BD!$E$7:$E$2996))</f>
        <v xml:space="preserve"> </v>
      </c>
      <c r="E97" s="103" t="str">
        <f t="shared" si="1"/>
        <v xml:space="preserve"> </v>
      </c>
    </row>
    <row r="98" spans="1:5">
      <c r="A98" s="100"/>
      <c r="B98" s="101" t="str">
        <f>IF(A98=0," ",LOOKUP(A98,BD!$B$7:$B$2996,BD!$C$7:$C$2996))</f>
        <v xml:space="preserve"> </v>
      </c>
      <c r="C98" s="102" t="str">
        <f>IF(A98=0," ",LOOKUP(A98,BD!$B$7:$B$2996,BD!$D$7:$D$2996))</f>
        <v xml:space="preserve"> </v>
      </c>
      <c r="D98" s="102" t="str">
        <f>IF(A98=0," ",LOOKUP(A98,BD!$B$7:$B$2996,BD!$E$7:$E$2996))</f>
        <v xml:space="preserve"> </v>
      </c>
      <c r="E98" s="103" t="str">
        <f t="shared" si="1"/>
        <v xml:space="preserve"> </v>
      </c>
    </row>
    <row r="99" spans="1:5">
      <c r="A99" s="100"/>
      <c r="B99" s="101" t="str">
        <f>IF(A99=0," ",LOOKUP(A99,BD!$B$7:$B$2996,BD!$C$7:$C$2996))</f>
        <v xml:space="preserve"> </v>
      </c>
      <c r="C99" s="102" t="str">
        <f>IF(A99=0," ",LOOKUP(A99,BD!$B$7:$B$2996,BD!$D$7:$D$2996))</f>
        <v xml:space="preserve"> </v>
      </c>
      <c r="D99" s="102" t="str">
        <f>IF(A99=0," ",LOOKUP(A99,BD!$B$7:$B$2996,BD!$E$7:$E$2996))</f>
        <v xml:space="preserve"> </v>
      </c>
      <c r="E99" s="103" t="str">
        <f t="shared" si="1"/>
        <v xml:space="preserve"> </v>
      </c>
    </row>
    <row r="100" spans="1:5">
      <c r="A100" s="100"/>
      <c r="B100" s="101" t="str">
        <f>IF(A100=0," ",LOOKUP(A100,BD!$B$7:$B$2996,BD!$C$7:$C$2996))</f>
        <v xml:space="preserve"> </v>
      </c>
      <c r="C100" s="102" t="str">
        <f>IF(A100=0," ",LOOKUP(A100,BD!$B$7:$B$2996,BD!$D$7:$D$2996))</f>
        <v xml:space="preserve"> </v>
      </c>
      <c r="D100" s="102" t="str">
        <f>IF(A100=0," ",LOOKUP(A100,BD!$B$7:$B$2996,BD!$E$7:$E$2996))</f>
        <v xml:space="preserve"> </v>
      </c>
      <c r="E100" s="103" t="str">
        <f t="shared" si="1"/>
        <v xml:space="preserve"> </v>
      </c>
    </row>
    <row r="101" spans="1:5">
      <c r="A101" s="100"/>
      <c r="B101" s="101" t="str">
        <f>IF(A101=0," ",LOOKUP(A101,BD!$B$7:$B$2996,BD!$C$7:$C$2996))</f>
        <v xml:space="preserve"> </v>
      </c>
      <c r="C101" s="102" t="str">
        <f>IF(A101=0," ",LOOKUP(A101,BD!$B$7:$B$2996,BD!$D$7:$D$2996))</f>
        <v xml:space="preserve"> </v>
      </c>
      <c r="D101" s="102" t="str">
        <f>IF(A101=0," ",LOOKUP(A101,BD!$B$7:$B$2996,BD!$E$7:$E$2996))</f>
        <v xml:space="preserve"> </v>
      </c>
      <c r="E101" s="103" t="str">
        <f t="shared" si="1"/>
        <v xml:space="preserve"> </v>
      </c>
    </row>
    <row r="102" spans="1:5">
      <c r="A102" s="100"/>
      <c r="B102" s="101" t="str">
        <f>IF(A102=0," ",LOOKUP(A102,BD!$B$7:$B$2996,BD!$C$7:$C$2996))</f>
        <v xml:space="preserve"> </v>
      </c>
      <c r="C102" s="102" t="str">
        <f>IF(A102=0," ",LOOKUP(A102,BD!$B$7:$B$2996,BD!$D$7:$D$2996))</f>
        <v xml:space="preserve"> </v>
      </c>
      <c r="D102" s="102" t="str">
        <f>IF(A102=0," ",LOOKUP(A102,BD!$B$7:$B$2996,BD!$E$7:$E$2996))</f>
        <v xml:space="preserve"> </v>
      </c>
      <c r="E102" s="103" t="str">
        <f t="shared" si="1"/>
        <v xml:space="preserve"> </v>
      </c>
    </row>
    <row r="103" spans="1:5">
      <c r="A103" s="100"/>
      <c r="B103" s="101" t="str">
        <f>IF(A103=0," ",LOOKUP(A103,BD!$B$7:$B$2996,BD!$C$7:$C$2996))</f>
        <v xml:space="preserve"> </v>
      </c>
      <c r="C103" s="102" t="str">
        <f>IF(A103=0," ",LOOKUP(A103,BD!$B$7:$B$2996,BD!$D$7:$D$2996))</f>
        <v xml:space="preserve"> </v>
      </c>
      <c r="D103" s="102" t="str">
        <f>IF(A103=0," ",LOOKUP(A103,BD!$B$7:$B$2996,BD!$E$7:$E$2996))</f>
        <v xml:space="preserve"> </v>
      </c>
      <c r="E103" s="103" t="str">
        <f t="shared" si="1"/>
        <v xml:space="preserve"> </v>
      </c>
    </row>
    <row r="104" spans="1:5">
      <c r="A104" s="100"/>
      <c r="B104" s="101" t="str">
        <f>IF(A104=0," ",LOOKUP(A104,BD!$B$7:$B$2996,BD!$C$7:$C$2996))</f>
        <v xml:space="preserve"> </v>
      </c>
      <c r="C104" s="102" t="str">
        <f>IF(A104=0," ",LOOKUP(A104,BD!$B$7:$B$2996,BD!$D$7:$D$2996))</f>
        <v xml:space="preserve"> </v>
      </c>
      <c r="D104" s="102" t="str">
        <f>IF(A104=0," ",LOOKUP(A104,BD!$B$7:$B$2996,BD!$E$7:$E$2996))</f>
        <v xml:space="preserve"> </v>
      </c>
      <c r="E104" s="103" t="str">
        <f t="shared" si="1"/>
        <v xml:space="preserve"> </v>
      </c>
    </row>
    <row r="105" spans="1:5">
      <c r="A105" s="100"/>
      <c r="B105" s="101" t="str">
        <f>IF(A105=0," ",LOOKUP(A105,BD!$B$7:$B$2996,BD!$C$7:$C$2996))</f>
        <v xml:space="preserve"> </v>
      </c>
      <c r="C105" s="102" t="str">
        <f>IF(A105=0," ",LOOKUP(A105,BD!$B$7:$B$2996,BD!$D$7:$D$2996))</f>
        <v xml:space="preserve"> </v>
      </c>
      <c r="D105" s="102" t="str">
        <f>IF(A105=0," ",LOOKUP(A105,BD!$B$7:$B$2996,BD!$E$7:$E$2996))</f>
        <v xml:space="preserve"> </v>
      </c>
      <c r="E105" s="103" t="str">
        <f t="shared" si="1"/>
        <v xml:space="preserve"> </v>
      </c>
    </row>
    <row r="106" spans="1:5">
      <c r="A106" s="100"/>
      <c r="B106" s="101" t="str">
        <f>IF(A106=0," ",LOOKUP(A106,BD!$B$7:$B$2996,BD!$C$7:$C$2996))</f>
        <v xml:space="preserve"> </v>
      </c>
      <c r="C106" s="102" t="str">
        <f>IF(A106=0," ",LOOKUP(A106,BD!$B$7:$B$2996,BD!$D$7:$D$2996))</f>
        <v xml:space="preserve"> </v>
      </c>
      <c r="D106" s="102" t="str">
        <f>IF(A106=0," ",LOOKUP(A106,BD!$B$7:$B$2996,BD!$E$7:$E$2996))</f>
        <v xml:space="preserve"> </v>
      </c>
      <c r="E106" s="103" t="str">
        <f t="shared" si="1"/>
        <v xml:space="preserve"> </v>
      </c>
    </row>
    <row r="107" spans="1:5">
      <c r="A107" s="100"/>
      <c r="B107" s="101" t="str">
        <f>IF(A107=0," ",LOOKUP(A107,BD!$B$7:$B$2996,BD!$C$7:$C$2996))</f>
        <v xml:space="preserve"> </v>
      </c>
      <c r="C107" s="102" t="str">
        <f>IF(A107=0," ",LOOKUP(A107,BD!$B$7:$B$2996,BD!$D$7:$D$2996))</f>
        <v xml:space="preserve"> </v>
      </c>
      <c r="D107" s="102" t="str">
        <f>IF(A107=0," ",LOOKUP(A107,BD!$B$7:$B$2996,BD!$E$7:$E$2996))</f>
        <v xml:space="preserve"> </v>
      </c>
      <c r="E107" s="103" t="str">
        <f t="shared" si="1"/>
        <v xml:space="preserve"> </v>
      </c>
    </row>
    <row r="108" spans="1:5">
      <c r="A108" s="100"/>
      <c r="B108" s="101" t="str">
        <f>IF(A108=0," ",LOOKUP(A108,BD!$B$7:$B$2996,BD!$C$7:$C$2996))</f>
        <v xml:space="preserve"> </v>
      </c>
      <c r="C108" s="102" t="str">
        <f>IF(A108=0," ",LOOKUP(A108,BD!$B$7:$B$2996,BD!$D$7:$D$2996))</f>
        <v xml:space="preserve"> </v>
      </c>
      <c r="D108" s="102" t="str">
        <f>IF(A108=0," ",LOOKUP(A108,BD!$B$7:$B$2996,BD!$E$7:$E$2996))</f>
        <v xml:space="preserve"> </v>
      </c>
      <c r="E108" s="103" t="str">
        <f t="shared" si="1"/>
        <v xml:space="preserve"> </v>
      </c>
    </row>
    <row r="109" spans="1:5">
      <c r="A109" s="100"/>
      <c r="B109" s="101" t="str">
        <f>IF(A109=0," ",LOOKUP(A109,BD!$B$7:$B$2996,BD!$C$7:$C$2996))</f>
        <v xml:space="preserve"> </v>
      </c>
      <c r="C109" s="102" t="str">
        <f>IF(A109=0," ",LOOKUP(A109,BD!$B$7:$B$2996,BD!$D$7:$D$2996))</f>
        <v xml:space="preserve"> </v>
      </c>
      <c r="D109" s="102" t="str">
        <f>IF(A109=0," ",LOOKUP(A109,BD!$B$7:$B$2996,BD!$E$7:$E$2996))</f>
        <v xml:space="preserve"> </v>
      </c>
      <c r="E109" s="103" t="str">
        <f t="shared" si="1"/>
        <v xml:space="preserve"> </v>
      </c>
    </row>
    <row r="110" spans="1:5">
      <c r="A110" s="100"/>
      <c r="B110" s="101" t="str">
        <f>IF(A110=0," ",LOOKUP(A110,BD!$B$7:$B$2996,BD!$C$7:$C$2996))</f>
        <v xml:space="preserve"> </v>
      </c>
      <c r="C110" s="102" t="str">
        <f>IF(A110=0," ",LOOKUP(A110,BD!$B$7:$B$2996,BD!$D$7:$D$2996))</f>
        <v xml:space="preserve"> </v>
      </c>
      <c r="D110" s="102" t="str">
        <f>IF(A110=0," ",LOOKUP(A110,BD!$B$7:$B$2996,BD!$E$7:$E$2996))</f>
        <v xml:space="preserve"> </v>
      </c>
      <c r="E110" s="103" t="str">
        <f t="shared" si="1"/>
        <v xml:space="preserve"> </v>
      </c>
    </row>
    <row r="111" spans="1:5">
      <c r="A111" s="100"/>
      <c r="B111" s="101" t="str">
        <f>IF(A111=0," ",LOOKUP(A111,BD!$B$7:$B$2996,BD!$C$7:$C$2996))</f>
        <v xml:space="preserve"> </v>
      </c>
      <c r="C111" s="102" t="str">
        <f>IF(A111=0," ",LOOKUP(A111,BD!$B$7:$B$2996,BD!$D$7:$D$2996))</f>
        <v xml:space="preserve"> </v>
      </c>
      <c r="D111" s="102" t="str">
        <f>IF(A111=0," ",LOOKUP(A111,BD!$B$7:$B$2996,BD!$E$7:$E$2996))</f>
        <v xml:space="preserve"> </v>
      </c>
      <c r="E111" s="103" t="str">
        <f t="shared" si="1"/>
        <v xml:space="preserve"> </v>
      </c>
    </row>
    <row r="112" spans="1:5">
      <c r="A112" s="100"/>
      <c r="B112" s="101" t="str">
        <f>IF(A112=0," ",LOOKUP(A112,BD!$B$7:$B$2996,BD!$C$7:$C$2996))</f>
        <v xml:space="preserve"> </v>
      </c>
      <c r="C112" s="102" t="str">
        <f>IF(A112=0," ",LOOKUP(A112,BD!$B$7:$B$2996,BD!$D$7:$D$2996))</f>
        <v xml:space="preserve"> </v>
      </c>
      <c r="D112" s="102" t="str">
        <f>IF(A112=0," ",LOOKUP(A112,BD!$B$7:$B$2996,BD!$E$7:$E$2996))</f>
        <v xml:space="preserve"> </v>
      </c>
      <c r="E112" s="103" t="str">
        <f t="shared" si="1"/>
        <v xml:space="preserve"> </v>
      </c>
    </row>
    <row r="113" spans="1:5">
      <c r="A113" s="100"/>
      <c r="B113" s="101" t="str">
        <f>IF(A113=0," ",LOOKUP(A113,BD!$B$7:$B$2996,BD!$C$7:$C$2996))</f>
        <v xml:space="preserve"> </v>
      </c>
      <c r="C113" s="102" t="str">
        <f>IF(A113=0," ",LOOKUP(A113,BD!$B$7:$B$2996,BD!$D$7:$D$2996))</f>
        <v xml:space="preserve"> </v>
      </c>
      <c r="D113" s="102" t="str">
        <f>IF(A113=0," ",LOOKUP(A113,BD!$B$7:$B$2996,BD!$E$7:$E$2996))</f>
        <v xml:space="preserve"> </v>
      </c>
      <c r="E113" s="103" t="str">
        <f t="shared" si="1"/>
        <v xml:space="preserve"> </v>
      </c>
    </row>
    <row r="114" spans="1:5">
      <c r="A114" s="100"/>
      <c r="B114" s="101" t="str">
        <f>IF(A114=0," ",LOOKUP(A114,BD!$B$7:$B$2996,BD!$C$7:$C$2996))</f>
        <v xml:space="preserve"> </v>
      </c>
      <c r="C114" s="102" t="str">
        <f>IF(A114=0," ",LOOKUP(A114,BD!$B$7:$B$2996,BD!$D$7:$D$2996))</f>
        <v xml:space="preserve"> </v>
      </c>
      <c r="D114" s="102" t="str">
        <f>IF(A114=0," ",LOOKUP(A114,BD!$B$7:$B$2996,BD!$E$7:$E$2996))</f>
        <v xml:space="preserve"> </v>
      </c>
      <c r="E114" s="103" t="str">
        <f t="shared" si="1"/>
        <v xml:space="preserve"> </v>
      </c>
    </row>
    <row r="115" spans="1:5">
      <c r="A115" s="100"/>
      <c r="B115" s="101" t="str">
        <f>IF(A115=0," ",LOOKUP(A115,BD!$B$7:$B$2996,BD!$C$7:$C$2996))</f>
        <v xml:space="preserve"> </v>
      </c>
      <c r="C115" s="102" t="str">
        <f>IF(A115=0," ",LOOKUP(A115,BD!$B$7:$B$2996,BD!$D$7:$D$2996))</f>
        <v xml:space="preserve"> </v>
      </c>
      <c r="D115" s="102" t="str">
        <f>IF(A115=0," ",LOOKUP(A115,BD!$B$7:$B$2996,BD!$E$7:$E$2996))</f>
        <v xml:space="preserve"> </v>
      </c>
      <c r="E115" s="103" t="str">
        <f t="shared" si="1"/>
        <v xml:space="preserve"> </v>
      </c>
    </row>
    <row r="116" spans="1:5">
      <c r="A116" s="100"/>
      <c r="B116" s="101" t="str">
        <f>IF(A116=0," ",LOOKUP(A116,BD!$B$7:$B$2996,BD!$C$7:$C$2996))</f>
        <v xml:space="preserve"> </v>
      </c>
      <c r="C116" s="102" t="str">
        <f>IF(A116=0," ",LOOKUP(A116,BD!$B$7:$B$2996,BD!$D$7:$D$2996))</f>
        <v xml:space="preserve"> </v>
      </c>
      <c r="D116" s="102" t="str">
        <f>IF(A116=0," ",LOOKUP(A116,BD!$B$7:$B$2996,BD!$E$7:$E$2996))</f>
        <v xml:space="preserve"> </v>
      </c>
      <c r="E116" s="103" t="str">
        <f t="shared" si="1"/>
        <v xml:space="preserve"> </v>
      </c>
    </row>
    <row r="117" spans="1:5">
      <c r="A117" s="100"/>
      <c r="B117" s="101" t="str">
        <f>IF(A117=0," ",LOOKUP(A117,BD!$B$7:$B$2996,BD!$C$7:$C$2996))</f>
        <v xml:space="preserve"> </v>
      </c>
      <c r="C117" s="102" t="str">
        <f>IF(A117=0," ",LOOKUP(A117,BD!$B$7:$B$2996,BD!$D$7:$D$2996))</f>
        <v xml:space="preserve"> </v>
      </c>
      <c r="D117" s="102" t="str">
        <f>IF(A117=0," ",LOOKUP(A117,BD!$B$7:$B$2996,BD!$E$7:$E$2996))</f>
        <v xml:space="preserve"> </v>
      </c>
      <c r="E117" s="103" t="str">
        <f t="shared" si="1"/>
        <v xml:space="preserve"> </v>
      </c>
    </row>
    <row r="126" spans="1:5">
      <c r="D126" s="1" t="s">
        <v>54</v>
      </c>
      <c r="E126" s="30">
        <v>6</v>
      </c>
    </row>
    <row r="127" spans="1:5">
      <c r="D127" s="1" t="s">
        <v>8</v>
      </c>
      <c r="E127" s="30">
        <v>7</v>
      </c>
    </row>
    <row r="128" spans="1:5">
      <c r="D128" s="1" t="s">
        <v>54</v>
      </c>
      <c r="E128" s="30">
        <v>8</v>
      </c>
    </row>
    <row r="129" spans="4:5">
      <c r="D129" s="1" t="s">
        <v>54</v>
      </c>
      <c r="E129" s="30">
        <v>9</v>
      </c>
    </row>
    <row r="130" spans="4:5">
      <c r="D130" s="1" t="s">
        <v>8</v>
      </c>
      <c r="E130" s="30">
        <v>10</v>
      </c>
    </row>
    <row r="131" spans="4:5">
      <c r="D131" s="1" t="s">
        <v>60</v>
      </c>
      <c r="E131" s="30">
        <v>11</v>
      </c>
    </row>
    <row r="132" spans="4:5">
      <c r="D132" s="1" t="s">
        <v>65</v>
      </c>
      <c r="E132" s="30">
        <v>12</v>
      </c>
    </row>
    <row r="133" spans="4:5">
      <c r="D133" s="1" t="s">
        <v>54</v>
      </c>
      <c r="E133" s="30">
        <v>13</v>
      </c>
    </row>
    <row r="134" spans="4:5">
      <c r="D134" s="1" t="s">
        <v>60</v>
      </c>
      <c r="E134" s="30">
        <v>14</v>
      </c>
    </row>
    <row r="1099" spans="7:8" ht="15.75">
      <c r="G1099" s="58"/>
      <c r="H1099" s="59" t="s">
        <v>698</v>
      </c>
    </row>
    <row r="1100" spans="7:8">
      <c r="G1100" s="2" t="s">
        <v>699</v>
      </c>
      <c r="H1100" s="2" t="s">
        <v>808</v>
      </c>
    </row>
    <row r="1101" spans="7:8">
      <c r="G1101" s="2" t="s">
        <v>700</v>
      </c>
      <c r="H1101" s="2" t="s">
        <v>735</v>
      </c>
    </row>
    <row r="1102" spans="7:8">
      <c r="G1102" s="2" t="s">
        <v>701</v>
      </c>
      <c r="H1102" s="2" t="s">
        <v>738</v>
      </c>
    </row>
    <row r="1103" spans="7:8">
      <c r="G1103" s="2" t="s">
        <v>754</v>
      </c>
      <c r="H1103" s="2" t="s">
        <v>742</v>
      </c>
    </row>
    <row r="1104" spans="7:8">
      <c r="G1104" s="2" t="s">
        <v>764</v>
      </c>
      <c r="H1104" s="2" t="s">
        <v>740</v>
      </c>
    </row>
    <row r="1105" spans="7:8">
      <c r="G1105" s="2" t="s">
        <v>765</v>
      </c>
      <c r="H1105" s="2" t="s">
        <v>739</v>
      </c>
    </row>
    <row r="1106" spans="7:8">
      <c r="G1106" s="2" t="s">
        <v>766</v>
      </c>
      <c r="H1106" s="2" t="s">
        <v>806</v>
      </c>
    </row>
    <row r="1107" spans="7:8">
      <c r="G1107" s="2" t="s">
        <v>767</v>
      </c>
      <c r="H1107" s="2" t="s">
        <v>254</v>
      </c>
    </row>
    <row r="1108" spans="7:8">
      <c r="G1108" s="2" t="s">
        <v>768</v>
      </c>
      <c r="H1108" s="2" t="s">
        <v>697</v>
      </c>
    </row>
    <row r="1109" spans="7:8">
      <c r="G1109" s="2" t="s">
        <v>769</v>
      </c>
      <c r="H1109" s="2" t="s">
        <v>696</v>
      </c>
    </row>
    <row r="1110" spans="7:8">
      <c r="G1110" s="2" t="s">
        <v>813</v>
      </c>
      <c r="H1110" s="2" t="s">
        <v>733</v>
      </c>
    </row>
    <row r="1111" spans="7:8">
      <c r="G1111" s="2" t="s">
        <v>814</v>
      </c>
      <c r="H1111" s="2" t="s">
        <v>811</v>
      </c>
    </row>
    <row r="1112" spans="7:8">
      <c r="G1112" s="2" t="s">
        <v>815</v>
      </c>
      <c r="H1112" s="2" t="s">
        <v>812</v>
      </c>
    </row>
    <row r="1113" spans="7:8">
      <c r="G1113" s="2" t="s">
        <v>816</v>
      </c>
      <c r="H1113" s="2" t="s">
        <v>53</v>
      </c>
    </row>
    <row r="1114" spans="7:8">
      <c r="G1114" s="2" t="s">
        <v>817</v>
      </c>
      <c r="H1114" s="2" t="s">
        <v>807</v>
      </c>
    </row>
    <row r="1115" spans="7:8">
      <c r="G1115" s="2" t="s">
        <v>818</v>
      </c>
      <c r="H1115" s="2" t="s">
        <v>810</v>
      </c>
    </row>
    <row r="1116" spans="7:8">
      <c r="G1116" s="2" t="s">
        <v>819</v>
      </c>
      <c r="H1116" s="2" t="s">
        <v>809</v>
      </c>
    </row>
    <row r="1117" spans="7:8">
      <c r="G1117" s="2" t="s">
        <v>820</v>
      </c>
      <c r="H1117" s="2" t="s">
        <v>736</v>
      </c>
    </row>
    <row r="1118" spans="7:8">
      <c r="G1118" s="2" t="s">
        <v>821</v>
      </c>
      <c r="H1118" s="2"/>
    </row>
    <row r="1119" spans="7:8">
      <c r="G1119" s="2" t="s">
        <v>822</v>
      </c>
      <c r="H1119" s="2"/>
    </row>
  </sheetData>
  <sortState xmlns:xlrd2="http://schemas.microsoft.com/office/spreadsheetml/2017/richdata2" ref="P3:P22">
    <sortCondition ref="P3:P22"/>
  </sortState>
  <mergeCells count="1">
    <mergeCell ref="A1:D1"/>
  </mergeCells>
  <dataValidations count="2">
    <dataValidation type="list" allowBlank="1" showInputMessage="1" showErrorMessage="1" sqref="H4:H16" xr:uid="{00000000-0002-0000-0400-000000000000}">
      <formula1>$P$3:$P$25</formula1>
    </dataValidation>
    <dataValidation type="list" allowBlank="1" showInputMessage="1" showErrorMessage="1" sqref="H3" xr:uid="{00000000-0002-0000-0400-000001000000}">
      <formula1>$H$1100:$H$1118</formula1>
    </dataValidation>
  </dataValidations>
  <pageMargins left="0.7" right="0.7" top="0.42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V803"/>
  <sheetViews>
    <sheetView showGridLines="0" view="pageBreakPreview" zoomScale="85" zoomScaleNormal="55" zoomScaleSheetLayoutView="85" zoomScalePageLayoutView="40" workbookViewId="0">
      <selection activeCell="B21" sqref="B21"/>
    </sheetView>
  </sheetViews>
  <sheetFormatPr baseColWidth="10" defaultColWidth="11.42578125" defaultRowHeight="15"/>
  <cols>
    <col min="1" max="1" width="7.28515625" customWidth="1"/>
    <col min="2" max="2" width="72" customWidth="1"/>
    <col min="3" max="5" width="16" customWidth="1"/>
    <col min="6" max="6" width="48.28515625" customWidth="1"/>
    <col min="7" max="7" width="22" customWidth="1"/>
    <col min="8" max="8" width="15.42578125" customWidth="1"/>
    <col min="9" max="9" width="16.85546875" customWidth="1"/>
    <col min="10" max="10" width="16.42578125" hidden="1" customWidth="1"/>
    <col min="11" max="13" width="0" hidden="1" customWidth="1"/>
    <col min="19" max="20" width="11.42578125" customWidth="1"/>
    <col min="21" max="21" width="30" customWidth="1"/>
    <col min="22" max="22" width="11.42578125" customWidth="1"/>
  </cols>
  <sheetData>
    <row r="2" spans="1:22" ht="25.5">
      <c r="A2" s="413" t="s">
        <v>755</v>
      </c>
      <c r="B2" s="413"/>
      <c r="C2" s="413"/>
      <c r="D2" s="413"/>
      <c r="E2" s="413"/>
      <c r="F2" s="413"/>
      <c r="G2" s="258"/>
      <c r="H2" s="258"/>
      <c r="I2" s="258"/>
      <c r="J2" s="25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6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20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28.5" customHeight="1">
      <c r="A5" s="259" t="str">
        <f>"PROYECTO: "&amp;DATOS!C2</f>
        <v>PROYECTO: RELEVAMIENTO DE VIVIENDA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2.25" customHeight="1">
      <c r="A6" s="253"/>
      <c r="B6" s="253"/>
      <c r="C6" s="253"/>
      <c r="D6" s="253"/>
      <c r="E6" s="253"/>
      <c r="F6" s="253"/>
      <c r="G6" s="25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s="261" customFormat="1" ht="22.5" customHeight="1">
      <c r="A7" s="260" t="str">
        <f>"LOCALIZACION:"&amp;DATOS!D2</f>
        <v>LOCALIZACION:ARGENTINA</v>
      </c>
      <c r="F7" s="414" t="str">
        <f>""&amp;DATOS!C13</f>
        <v>AREA  ARQUITECTURA</v>
      </c>
    </row>
    <row r="8" spans="1:22" s="261" customFormat="1" ht="22.5" customHeight="1">
      <c r="A8" s="260" t="str">
        <f>"DISTRITO:"&amp;DATOS!E2</f>
        <v>DISTRITO:RIO NEGRO</v>
      </c>
      <c r="F8" s="414"/>
    </row>
    <row r="9" spans="1:22">
      <c r="A9" s="5"/>
      <c r="B9" s="104"/>
      <c r="C9" s="4"/>
      <c r="D9" s="4"/>
      <c r="E9" s="4"/>
      <c r="F9" s="3"/>
      <c r="G9" s="105"/>
      <c r="H9" s="5"/>
      <c r="I9" s="5"/>
      <c r="J9" s="5" t="s">
        <v>734</v>
      </c>
      <c r="K9" s="5" t="s">
        <v>735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thickBot="1">
      <c r="A10" s="5"/>
      <c r="B10" s="5"/>
      <c r="C10" s="5"/>
      <c r="D10" s="5"/>
      <c r="E10" s="5"/>
      <c r="F10" s="5"/>
      <c r="G10" s="5"/>
      <c r="H10" s="5"/>
      <c r="I10" s="5"/>
      <c r="J10" s="5"/>
      <c r="K10" s="5" t="s">
        <v>736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>
      <c r="A11" s="306"/>
      <c r="B11" s="307"/>
      <c r="C11" s="307" t="s">
        <v>68</v>
      </c>
      <c r="D11" s="307" t="s">
        <v>69</v>
      </c>
      <c r="E11" s="307" t="s">
        <v>70</v>
      </c>
      <c r="F11" s="308" t="s">
        <v>71</v>
      </c>
      <c r="G11" s="307" t="s">
        <v>72</v>
      </c>
      <c r="H11" s="5"/>
      <c r="I11" s="5"/>
      <c r="J11" s="5"/>
      <c r="K11" s="5" t="s">
        <v>738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6.5" thickBot="1">
      <c r="A12" s="309" t="s">
        <v>73</v>
      </c>
      <c r="B12" s="310" t="s">
        <v>74</v>
      </c>
      <c r="C12" s="310" t="s">
        <v>75</v>
      </c>
      <c r="D12" s="310" t="s">
        <v>76</v>
      </c>
      <c r="E12" s="310" t="s">
        <v>77</v>
      </c>
      <c r="F12" s="311" t="s">
        <v>56</v>
      </c>
      <c r="G12" s="310" t="s">
        <v>78</v>
      </c>
      <c r="H12" s="5"/>
      <c r="I12" s="5"/>
      <c r="J12" s="5" t="s">
        <v>737</v>
      </c>
      <c r="K12" s="5" t="s">
        <v>739</v>
      </c>
      <c r="L12" s="5"/>
      <c r="M12" s="5"/>
      <c r="N12" s="5"/>
      <c r="O12" s="5"/>
      <c r="P12" s="5"/>
      <c r="Q12" s="5"/>
      <c r="R12" s="5"/>
      <c r="S12" s="5"/>
      <c r="T12" s="125"/>
      <c r="U12" s="126"/>
      <c r="V12" s="5"/>
    </row>
    <row r="13" spans="1:22" s="5" customFormat="1" ht="15.75" customHeight="1">
      <c r="A13" s="262"/>
      <c r="B13" s="263" t="s">
        <v>254</v>
      </c>
      <c r="C13" s="264"/>
      <c r="D13" s="264"/>
      <c r="E13" s="265"/>
      <c r="F13" s="266"/>
      <c r="G13" s="267"/>
      <c r="K13" s="5" t="s">
        <v>742</v>
      </c>
      <c r="T13" s="99"/>
      <c r="U13" s="99"/>
    </row>
    <row r="14" spans="1:22" s="5" customFormat="1" ht="15" customHeight="1">
      <c r="A14" s="118">
        <v>1</v>
      </c>
      <c r="B14" s="6" t="str">
        <f>IF(A14=0," ",LOOKUP(A14,ITEMS!$E$3:$E$106,ITEMS!$B$3:$B$106))</f>
        <v xml:space="preserve">EXCAVACIÓN C/MAQ (INCLUYE CARG. Y TRANSP.  ÁREA DE LA OBRA) </v>
      </c>
      <c r="C14" s="53" t="str">
        <f>IF(A14=0," ",LOOKUP(A14,ITEMS!$E$3:$E$106,ITEMS!$C$3:$C$106))</f>
        <v>M3</v>
      </c>
      <c r="D14" s="85">
        <f ca="1">IF(A14=0," ",LOOKUP(A14,COMPUTO!$A$14:$A$922,COMPUTO!$K$14:$K$921))</f>
        <v>1</v>
      </c>
      <c r="E14" s="85">
        <f>IF(A14=0," ",LOOKUP(A14,ITEMS!$E$3:$E$106,ITEMS!$D$3:$D$106))</f>
        <v>28.6</v>
      </c>
      <c r="F14" s="31"/>
      <c r="G14" s="9">
        <f t="shared" ref="G14:G48" ca="1" si="0">IF(A14=0,0,ROUND((D14*E14),2))</f>
        <v>28.6</v>
      </c>
      <c r="H14" s="10"/>
      <c r="J14" s="5" t="s">
        <v>741</v>
      </c>
      <c r="K14" s="5" t="s">
        <v>742</v>
      </c>
      <c r="T14" s="99"/>
      <c r="U14" s="99"/>
    </row>
    <row r="15" spans="1:22" s="5" customFormat="1" ht="15" customHeight="1">
      <c r="A15" s="118">
        <v>2</v>
      </c>
      <c r="B15" s="6" t="str">
        <f>IF(A15=0," ",LOOKUP(A15,ITEMS!$E$3:$E$106,ITEMS!$B$3:$B$106))</f>
        <v>DESENLOSETADO</v>
      </c>
      <c r="C15" s="53" t="str">
        <f>IF(A15=0," ",LOOKUP(A15,ITEMS!$E$3:$E$106,ITEMS!$C$3:$C$106))</f>
        <v>M2</v>
      </c>
      <c r="D15" s="85">
        <f ca="1">IF(A15=0," ",LOOKUP(A15,COMPUTO!$A$14:$A$922,COMPUTO!$K$14:$K$921))</f>
        <v>1</v>
      </c>
      <c r="E15" s="85">
        <f>IF(A15=0," ",LOOKUP(A15,ITEMS!$E$3:$E$106,ITEMS!$D$3:$D$106))</f>
        <v>6.44</v>
      </c>
      <c r="F15" s="31"/>
      <c r="G15" s="9">
        <f t="shared" ca="1" si="0"/>
        <v>6.44</v>
      </c>
      <c r="H15" s="10"/>
      <c r="J15" s="5" t="s">
        <v>741</v>
      </c>
      <c r="T15" s="99"/>
      <c r="U15" s="99"/>
    </row>
    <row r="16" spans="1:22" s="5" customFormat="1" ht="15" customHeight="1">
      <c r="A16" s="118">
        <v>3</v>
      </c>
      <c r="B16" s="6" t="str">
        <f>IF(A16=0," ",LOOKUP(A16,ITEMS!$E$3:$E$106,ITEMS!$B$3:$B$106))</f>
        <v>VENTANA DE MADERA ROBLE 2"</v>
      </c>
      <c r="C16" s="53" t="str">
        <f>IF(A16=0," ",LOOKUP(A16,ITEMS!$E$3:$E$106,ITEMS!$C$3:$C$106))</f>
        <v>M2</v>
      </c>
      <c r="D16" s="85">
        <f ca="1">IF(A16=0," ",LOOKUP(A16,COMPUTO!$A$14:$A$922,COMPUTO!$K$14:$K$921))</f>
        <v>1</v>
      </c>
      <c r="E16" s="85">
        <f>IF(A16=0," ",LOOKUP(A16,ITEMS!$E$3:$E$106,ITEMS!$D$3:$D$106))</f>
        <v>466.07</v>
      </c>
      <c r="F16" s="31"/>
      <c r="G16" s="9">
        <f t="shared" ca="1" si="0"/>
        <v>466.07</v>
      </c>
      <c r="H16" s="10"/>
      <c r="T16" s="99"/>
      <c r="U16" s="99"/>
    </row>
    <row r="17" spans="1:21" s="5" customFormat="1" ht="15" customHeight="1">
      <c r="A17" s="118">
        <v>4</v>
      </c>
      <c r="B17" s="6" t="str">
        <f>IF(A17=0," ",LOOKUP(A17,ITEMS!$E$3:$E$106,ITEMS!$B$3:$B$106))</f>
        <v>ACERA DE CEMENTO E=10 CM SIN EMPEDRADO</v>
      </c>
      <c r="C17" s="53" t="str">
        <f>IF(A17=0," ",LOOKUP(A17,ITEMS!$E$3:$E$106,ITEMS!$C$3:$C$106))</f>
        <v>M2</v>
      </c>
      <c r="D17" s="85">
        <f ca="1">IF(A17=0," ",LOOKUP(A17,COMPUTO!$A$14:$A$922,COMPUTO!$K$14:$K$921))</f>
        <v>1</v>
      </c>
      <c r="E17" s="85">
        <f>IF(A17=0," ",LOOKUP(A17,ITEMS!$E$3:$E$106,ITEMS!$D$3:$D$106))</f>
        <v>155.41999999999999</v>
      </c>
      <c r="F17" s="31"/>
      <c r="G17" s="9">
        <f t="shared" ca="1" si="0"/>
        <v>155.41999999999999</v>
      </c>
      <c r="H17" s="10"/>
      <c r="T17" s="99"/>
      <c r="U17" s="99"/>
    </row>
    <row r="18" spans="1:21" s="5" customFormat="1" ht="15" customHeight="1">
      <c r="A18" s="118">
        <v>5</v>
      </c>
      <c r="B18" s="6" t="str">
        <f>IF(A18=0," ",LOOKUP(A18,ITEMS!$E$3:$E$106,ITEMS!$B$3:$B$106))</f>
        <v>VALVULA DE GAS D=2" PARA AN (PROV. E INST.)</v>
      </c>
      <c r="C18" s="53" t="str">
        <f>IF(A18=0," ",LOOKUP(A18,ITEMS!$E$3:$E$106,ITEMS!$C$3:$C$106))</f>
        <v>PZA</v>
      </c>
      <c r="D18" s="85">
        <f ca="1">IF(A18=0," ",LOOKUP(A18,COMPUTO!$A$14:$A$922,COMPUTO!$K$14:$K$921))</f>
        <v>1</v>
      </c>
      <c r="E18" s="85">
        <f>IF(A18=0," ",LOOKUP(A18,ITEMS!$E$3:$E$106,ITEMS!$D$3:$D$106))</f>
        <v>425.01</v>
      </c>
      <c r="F18" s="31"/>
      <c r="G18" s="9">
        <f t="shared" ca="1" si="0"/>
        <v>425.01</v>
      </c>
      <c r="T18" s="99"/>
      <c r="U18" s="99"/>
    </row>
    <row r="19" spans="1:21" s="5" customFormat="1" ht="15" customHeight="1">
      <c r="A19" s="118">
        <v>6</v>
      </c>
      <c r="B19" s="6" t="str">
        <f>IF(A19=0," ",LOOKUP(A19,ITEMS!$E$3:$E$106,ITEMS!$B$3:$B$106))</f>
        <v>Y PVC CLASE 9 D=4" (PROV. Y COLOC.)</v>
      </c>
      <c r="C19" s="53" t="str">
        <f>IF(A19=0," ",LOOKUP(A19,ITEMS!$E$3:$E$106,ITEMS!$C$3:$C$106))</f>
        <v>PZA</v>
      </c>
      <c r="D19" s="85">
        <f ca="1">IF(A19=0," ",LOOKUP(A19,COMPUTO!$A$14:$A$922,COMPUTO!$K$14:$K$921))</f>
        <v>1</v>
      </c>
      <c r="E19" s="85">
        <f>IF(A19=0," ",LOOKUP(A19,ITEMS!$E$3:$E$106,ITEMS!$D$3:$D$106))</f>
        <v>49.45</v>
      </c>
      <c r="F19" s="31"/>
      <c r="G19" s="9">
        <f t="shared" ca="1" si="0"/>
        <v>49.45</v>
      </c>
      <c r="T19" s="99"/>
      <c r="U19" s="99"/>
    </row>
    <row r="20" spans="1:21" s="5" customFormat="1" ht="15" customHeight="1">
      <c r="A20" s="118">
        <v>7</v>
      </c>
      <c r="B20" s="6" t="str">
        <f>IF(A20=0," ",LOOKUP(A20,ITEMS!$E$3:$E$106,ITEMS!$B$3:$B$106))</f>
        <v>PINTURA EN INTERIORES LATEX O SIMILARES (DOS MANOS)</v>
      </c>
      <c r="C20" s="53" t="str">
        <f>IF(A20=0," ",LOOKUP(A20,ITEMS!$E$3:$E$106,ITEMS!$C$3:$C$106))</f>
        <v>M2</v>
      </c>
      <c r="D20" s="85">
        <f ca="1">IF(A20=0," ",LOOKUP(A20,COMPUTO!$A$14:$A$922,COMPUTO!$K$14:$K$921))</f>
        <v>1</v>
      </c>
      <c r="E20" s="85">
        <f>IF(A20=0," ",LOOKUP(A20,ITEMS!$E$3:$E$106,ITEMS!$D$3:$D$106))</f>
        <v>52.27</v>
      </c>
      <c r="F20" s="31"/>
      <c r="G20" s="9">
        <f t="shared" ca="1" si="0"/>
        <v>52.27</v>
      </c>
      <c r="T20" s="99"/>
      <c r="U20" s="99"/>
    </row>
    <row r="21" spans="1:21" s="5" customFormat="1" ht="15" customHeight="1">
      <c r="A21" s="118">
        <v>8</v>
      </c>
      <c r="B21" s="6" t="str">
        <f>IF(A21=0," ",LOOKUP(A21,ITEMS!$E$3:$E$106,ITEMS!$B$3:$B$106))</f>
        <v>PICADO REVOQUE  DE CEMENTO</v>
      </c>
      <c r="C21" s="53" t="str">
        <f>IF(A21=0," ",LOOKUP(A21,ITEMS!$E$3:$E$106,ITEMS!$C$3:$C$106))</f>
        <v>M2</v>
      </c>
      <c r="D21" s="85">
        <f ca="1">IF(A21=0," ",LOOKUP(A21,COMPUTO!$A$14:$A$922,COMPUTO!$K$14:$K$921))</f>
        <v>1</v>
      </c>
      <c r="E21" s="85">
        <f>IF(A21=0," ",LOOKUP(A21,ITEMS!$E$3:$E$106,ITEMS!$D$3:$D$106))</f>
        <v>18.04</v>
      </c>
      <c r="F21" s="31"/>
      <c r="G21" s="9">
        <f t="shared" ca="1" si="0"/>
        <v>18.04</v>
      </c>
      <c r="T21" s="99"/>
      <c r="U21" s="99"/>
    </row>
    <row r="22" spans="1:21" s="5" customFormat="1" ht="15" customHeight="1">
      <c r="A22" s="118">
        <v>9</v>
      </c>
      <c r="B22" s="6" t="str">
        <f>IF(A22=0," ",LOOKUP(A22,ITEMS!$E$3:$E$106,ITEMS!$B$3:$B$106))</f>
        <v>CABLE COBRE AISLADO 7 H Nº 8 AWG TW (PROV. E INST.)</v>
      </c>
      <c r="C22" s="53" t="str">
        <f>IF(A22=0," ",LOOKUP(A22,ITEMS!$E$3:$E$106,ITEMS!$C$3:$C$106))</f>
        <v>ML</v>
      </c>
      <c r="D22" s="85">
        <f ca="1">IF(A22=0," ",LOOKUP(A22,COMPUTO!$A$14:$A$922,COMPUTO!$K$14:$K$921))</f>
        <v>1</v>
      </c>
      <c r="E22" s="85">
        <f>IF(A22=0," ",LOOKUP(A22,ITEMS!$E$3:$E$106,ITEMS!$D$3:$D$106))</f>
        <v>32.76</v>
      </c>
      <c r="F22" s="31"/>
      <c r="G22" s="9">
        <f t="shared" ca="1" si="0"/>
        <v>32.76</v>
      </c>
      <c r="T22" s="99"/>
      <c r="U22" s="99"/>
    </row>
    <row r="23" spans="1:21" s="5" customFormat="1" ht="15" customHeight="1">
      <c r="A23" s="118">
        <v>10</v>
      </c>
      <c r="B23" s="6" t="str">
        <f>IF(A23=0," ",LOOKUP(A23,ITEMS!$E$3:$E$106,ITEMS!$B$3:$B$106))</f>
        <v>VENTILADOR DE 300 M3/H</v>
      </c>
      <c r="C23" s="53" t="str">
        <f>IF(A23=0," ",LOOKUP(A23,ITEMS!$E$3:$E$106,ITEMS!$C$3:$C$106))</f>
        <v>PZA</v>
      </c>
      <c r="D23" s="85">
        <f ca="1">IF(A23=0," ",LOOKUP(A23,COMPUTO!$A$14:$A$922,COMPUTO!$K$14:$K$921))</f>
        <v>1</v>
      </c>
      <c r="E23" s="85">
        <f>IF(A23=0," ",LOOKUP(A23,ITEMS!$E$3:$E$106,ITEMS!$D$3:$D$106))</f>
        <v>1280.6300000000001</v>
      </c>
      <c r="F23" s="31"/>
      <c r="G23" s="9">
        <f t="shared" ca="1" si="0"/>
        <v>1280.6300000000001</v>
      </c>
      <c r="T23" s="99"/>
      <c r="U23" s="99"/>
    </row>
    <row r="24" spans="1:21" s="5" customFormat="1" ht="15" customHeight="1">
      <c r="A24" s="118">
        <v>11</v>
      </c>
      <c r="B24" s="6" t="str">
        <f>IF(A24=0," ",LOOKUP(A24,ITEMS!$E$3:$E$106,ITEMS!$B$3:$B$106))</f>
        <v>INSTALACION CESPED SINTETICO H=50 MM</v>
      </c>
      <c r="C24" s="53" t="str">
        <f>IF(A24=0," ",LOOKUP(A24,ITEMS!$E$3:$E$106,ITEMS!$C$3:$C$106))</f>
        <v>M2</v>
      </c>
      <c r="D24" s="85">
        <f ca="1">IF(A24=0," ",LOOKUP(A24,COMPUTO!$A$14:$A$922,COMPUTO!$K$14:$K$921))</f>
        <v>1</v>
      </c>
      <c r="E24" s="85">
        <f>IF(A24=0," ",LOOKUP(A24,ITEMS!$E$3:$E$106,ITEMS!$D$3:$D$106))</f>
        <v>61.11</v>
      </c>
      <c r="F24" s="31"/>
      <c r="G24" s="9">
        <f t="shared" ca="1" si="0"/>
        <v>61.11</v>
      </c>
      <c r="T24" s="99"/>
      <c r="U24" s="99"/>
    </row>
    <row r="25" spans="1:21" s="5" customFormat="1" ht="15" customHeight="1">
      <c r="A25" s="118"/>
      <c r="B25" s="6" t="str">
        <f>IF(A25=0," ",LOOKUP(A25,ITEMS!$E$3:$E$106,ITEMS!$B$3:$B$106))</f>
        <v xml:space="preserve"> </v>
      </c>
      <c r="C25" s="53" t="str">
        <f>IF(A25=0," ",LOOKUP(A25,ITEMS!$E$3:$E$106,ITEMS!$C$3:$C$106))</f>
        <v xml:space="preserve"> </v>
      </c>
      <c r="D25" s="85" t="str">
        <f>IF(A25=0," ",LOOKUP(A25,COMPUTO!$A$14:$A$922,COMPUTO!$K$14:$K$921))</f>
        <v xml:space="preserve"> </v>
      </c>
      <c r="E25" s="85" t="str">
        <f>IF(A25=0," ",LOOKUP(A25,ITEMS!$E$3:$E$106,ITEMS!$D$3:$D$106))</f>
        <v xml:space="preserve"> </v>
      </c>
      <c r="F25" s="31"/>
      <c r="G25" s="9">
        <f t="shared" si="0"/>
        <v>0</v>
      </c>
      <c r="T25" s="99"/>
      <c r="U25" s="99"/>
    </row>
    <row r="26" spans="1:21" s="5" customFormat="1" ht="15" customHeight="1">
      <c r="A26" s="118"/>
      <c r="B26" s="6" t="str">
        <f>IF(A26=0," ",LOOKUP(A26,ITEMS!$E$3:$E$106,ITEMS!$B$3:$B$106))</f>
        <v xml:space="preserve"> </v>
      </c>
      <c r="C26" s="53" t="str">
        <f>IF(A26=0," ",LOOKUP(A26,ITEMS!$E$3:$E$106,ITEMS!$C$3:$C$106))</f>
        <v xml:space="preserve"> </v>
      </c>
      <c r="D26" s="85" t="str">
        <f>IF(A26=0," ",LOOKUP(A26,COMPUTO!$A$14:$A$922,COMPUTO!$K$14:$K$921))</f>
        <v xml:space="preserve"> </v>
      </c>
      <c r="E26" s="85" t="str">
        <f>IF(A26=0," ",LOOKUP(A26,ITEMS!$E$3:$E$106,ITEMS!$D$3:$D$106))</f>
        <v xml:space="preserve"> </v>
      </c>
      <c r="F26" s="31"/>
      <c r="G26" s="9">
        <f t="shared" si="0"/>
        <v>0</v>
      </c>
      <c r="T26" s="99"/>
      <c r="U26" s="99"/>
    </row>
    <row r="27" spans="1:21" s="5" customFormat="1" ht="15" customHeight="1">
      <c r="A27" s="118"/>
      <c r="B27" s="6" t="str">
        <f>IF(A27=0," ",LOOKUP(A27,ITEMS!$E$3:$E$106,ITEMS!$B$3:$B$106))</f>
        <v xml:space="preserve"> </v>
      </c>
      <c r="C27" s="53" t="str">
        <f>IF(A27=0," ",LOOKUP(A27,ITEMS!$E$3:$E$106,ITEMS!$C$3:$C$106))</f>
        <v xml:space="preserve"> </v>
      </c>
      <c r="D27" s="85" t="str">
        <f>IF(A27=0," ",LOOKUP(A27,COMPUTO!$A$14:$A$922,COMPUTO!$K$14:$K$921))</f>
        <v xml:space="preserve"> </v>
      </c>
      <c r="E27" s="85" t="str">
        <f>IF(A27=0," ",LOOKUP(A27,ITEMS!$E$3:$E$106,ITEMS!$D$3:$D$106))</f>
        <v xml:space="preserve"> </v>
      </c>
      <c r="F27" s="31"/>
      <c r="G27" s="9">
        <f t="shared" si="0"/>
        <v>0</v>
      </c>
      <c r="T27" s="99"/>
      <c r="U27" s="99"/>
    </row>
    <row r="28" spans="1:21" s="5" customFormat="1" ht="15" customHeight="1">
      <c r="A28" s="118"/>
      <c r="B28" s="6" t="str">
        <f>IF(A28=0," ",LOOKUP(A28,ITEMS!$E$3:$E$106,ITEMS!$B$3:$B$106))</f>
        <v xml:space="preserve"> </v>
      </c>
      <c r="C28" s="53" t="str">
        <f>IF(A28=0," ",LOOKUP(A28,ITEMS!$E$3:$E$106,ITEMS!$C$3:$C$106))</f>
        <v xml:space="preserve"> </v>
      </c>
      <c r="D28" s="85" t="str">
        <f>IF(A28=0," ",LOOKUP(A28,COMPUTO!$A$14:$A$922,COMPUTO!$K$14:$K$921))</f>
        <v xml:space="preserve"> </v>
      </c>
      <c r="E28" s="85" t="str">
        <f>IF(A28=0," ",LOOKUP(A28,ITEMS!$E$3:$E$106,ITEMS!$D$3:$D$106))</f>
        <v xml:space="preserve"> </v>
      </c>
      <c r="F28" s="31"/>
      <c r="G28" s="9">
        <f t="shared" si="0"/>
        <v>0</v>
      </c>
      <c r="T28" s="99"/>
      <c r="U28" s="99"/>
    </row>
    <row r="29" spans="1:21" s="5" customFormat="1" ht="15" customHeight="1">
      <c r="A29" s="118"/>
      <c r="B29" s="6" t="str">
        <f>IF(A29=0," ",LOOKUP(A29,ITEMS!$E$3:$E$106,ITEMS!$B$3:$B$106))</f>
        <v xml:space="preserve"> </v>
      </c>
      <c r="C29" s="53" t="str">
        <f>IF(A29=0," ",LOOKUP(A29,ITEMS!$E$3:$E$106,ITEMS!$C$3:$C$106))</f>
        <v xml:space="preserve"> </v>
      </c>
      <c r="D29" s="85" t="str">
        <f>IF(A29=0," ",LOOKUP(A29,COMPUTO!$A$14:$A$922,COMPUTO!$K$14:$K$921))</f>
        <v xml:space="preserve"> </v>
      </c>
      <c r="E29" s="85" t="str">
        <f>IF(A29=0," ",LOOKUP(A29,ITEMS!$E$3:$E$106,ITEMS!$D$3:$D$106))</f>
        <v xml:space="preserve"> </v>
      </c>
      <c r="F29" s="31"/>
      <c r="G29" s="9">
        <f t="shared" si="0"/>
        <v>0</v>
      </c>
      <c r="T29" s="99"/>
      <c r="U29" s="99"/>
    </row>
    <row r="30" spans="1:21" s="5" customFormat="1" ht="15" customHeight="1">
      <c r="A30" s="118"/>
      <c r="B30" s="6" t="str">
        <f>IF(A30=0," ",LOOKUP(A30,[1]ITEMS!$E$3:$E$106,[1]ITEMS!$B$3:$B$106))</f>
        <v xml:space="preserve"> </v>
      </c>
      <c r="C30" s="53" t="str">
        <f>IF(A30=0," ",LOOKUP(A30,[1]ITEMS!$E$3:$E$106,[1]ITEMS!$C$3:$C$106))</f>
        <v xml:space="preserve"> </v>
      </c>
      <c r="D30" s="85" t="str">
        <f>IF(A30=0," ",LOOKUP(A30,[1]COMPUTO!$A$14:$A$922,[1]COMPUTO!$K$14:$K$921))</f>
        <v xml:space="preserve"> </v>
      </c>
      <c r="E30" s="85" t="str">
        <f>IF(A30=0," ",LOOKUP(A30,[1]ITEMS!$E$3:$E$106,[1]ITEMS!$D$3:$D$106))</f>
        <v xml:space="preserve"> </v>
      </c>
      <c r="F30" s="31"/>
      <c r="G30" s="9">
        <f t="shared" si="0"/>
        <v>0</v>
      </c>
      <c r="T30" s="99"/>
      <c r="U30" s="99"/>
    </row>
    <row r="31" spans="1:21" s="5" customFormat="1" ht="15" customHeight="1">
      <c r="A31" s="118"/>
      <c r="B31" s="6" t="str">
        <f>IF(A31=0," ",LOOKUP(A31,[1]ITEMS!$E$3:$E$106,[1]ITEMS!$B$3:$B$106))</f>
        <v xml:space="preserve"> </v>
      </c>
      <c r="C31" s="53" t="str">
        <f>IF(A31=0," ",LOOKUP(A31,[1]ITEMS!$E$3:$E$106,[1]ITEMS!$C$3:$C$106))</f>
        <v xml:space="preserve"> </v>
      </c>
      <c r="D31" s="85" t="str">
        <f>IF(A31=0," ",LOOKUP(A31,[1]COMPUTO!$A$14:$A$922,[1]COMPUTO!$K$14:$K$921))</f>
        <v xml:space="preserve"> </v>
      </c>
      <c r="E31" s="85" t="str">
        <f>IF(A31=0," ",LOOKUP(A31,[1]ITEMS!$E$3:$E$106,[1]ITEMS!$D$3:$D$106))</f>
        <v xml:space="preserve"> </v>
      </c>
      <c r="F31" s="31"/>
      <c r="G31" s="9">
        <f t="shared" si="0"/>
        <v>0</v>
      </c>
      <c r="T31" s="99"/>
      <c r="U31" s="99"/>
    </row>
    <row r="32" spans="1:21" s="5" customFormat="1" ht="15" customHeight="1">
      <c r="A32" s="118"/>
      <c r="B32" s="6" t="str">
        <f>IF(A32=0," ",LOOKUP(A32,[1]ITEMS!$E$3:$E$106,[1]ITEMS!$B$3:$B$106))</f>
        <v xml:space="preserve"> </v>
      </c>
      <c r="C32" s="53" t="str">
        <f>IF(A32=0," ",LOOKUP(A32,[1]ITEMS!$E$3:$E$106,[1]ITEMS!$C$3:$C$106))</f>
        <v xml:space="preserve"> </v>
      </c>
      <c r="D32" s="85" t="str">
        <f>IF(A32=0," ",LOOKUP(A32,[1]COMPUTO!$A$14:$A$922,[1]COMPUTO!$K$14:$K$921))</f>
        <v xml:space="preserve"> </v>
      </c>
      <c r="E32" s="85" t="str">
        <f>IF(A32=0," ",LOOKUP(A32,[1]ITEMS!$E$3:$E$106,[1]ITEMS!$D$3:$D$106))</f>
        <v xml:space="preserve"> </v>
      </c>
      <c r="F32" s="31"/>
      <c r="G32" s="9">
        <f t="shared" si="0"/>
        <v>0</v>
      </c>
      <c r="T32" s="99"/>
      <c r="U32" s="99"/>
    </row>
    <row r="33" spans="1:22" s="5" customFormat="1" ht="15" customHeight="1">
      <c r="A33" s="118"/>
      <c r="B33" s="6" t="str">
        <f>IF(A33=0," ",LOOKUP(A33,[1]ITEMS!$E$3:$E$106,[1]ITEMS!$B$3:$B$106))</f>
        <v xml:space="preserve"> </v>
      </c>
      <c r="C33" s="53" t="str">
        <f>IF(A33=0," ",LOOKUP(A33,[1]ITEMS!$E$3:$E$106,[1]ITEMS!$C$3:$C$106))</f>
        <v xml:space="preserve"> </v>
      </c>
      <c r="D33" s="85" t="str">
        <f>IF(A33=0," ",LOOKUP(A33,[1]COMPUTO!$A$14:$A$922,[1]COMPUTO!$K$14:$K$921))</f>
        <v xml:space="preserve"> </v>
      </c>
      <c r="E33" s="85" t="str">
        <f>IF(A33=0," ",LOOKUP(A33,[1]ITEMS!$E$3:$E$106,[1]ITEMS!$D$3:$D$106))</f>
        <v xml:space="preserve"> </v>
      </c>
      <c r="F33" s="31"/>
      <c r="G33" s="9">
        <f t="shared" si="0"/>
        <v>0</v>
      </c>
      <c r="T33" s="99"/>
      <c r="U33" s="99"/>
    </row>
    <row r="34" spans="1:22" s="5" customFormat="1" ht="15" customHeight="1">
      <c r="A34" s="118"/>
      <c r="B34" s="6" t="str">
        <f>IF(A34=0," ",LOOKUP(A34,[1]ITEMS!$E$3:$E$106,[1]ITEMS!$B$3:$B$106))</f>
        <v xml:space="preserve"> </v>
      </c>
      <c r="C34" s="53" t="str">
        <f>IF(A34=0," ",LOOKUP(A34,[1]ITEMS!$E$3:$E$106,[1]ITEMS!$C$3:$C$106))</f>
        <v xml:space="preserve"> </v>
      </c>
      <c r="D34" s="85" t="str">
        <f>IF(A34=0," ",LOOKUP(A34,[1]COMPUTO!$A$14:$A$922,[1]COMPUTO!$K$14:$K$921))</f>
        <v xml:space="preserve"> </v>
      </c>
      <c r="E34" s="85" t="str">
        <f>IF(A34=0," ",LOOKUP(A34,[1]ITEMS!$E$3:$E$106,[1]ITEMS!$D$3:$D$106))</f>
        <v xml:space="preserve"> </v>
      </c>
      <c r="F34" s="31"/>
      <c r="G34" s="9">
        <f t="shared" si="0"/>
        <v>0</v>
      </c>
      <c r="T34" s="99"/>
      <c r="U34" s="99"/>
    </row>
    <row r="35" spans="1:22" s="5" customFormat="1" ht="15" customHeight="1">
      <c r="A35" s="118"/>
      <c r="B35" s="6" t="str">
        <f>IF(A35=0," ",LOOKUP(A35,[1]ITEMS!$E$3:$E$106,[1]ITEMS!$B$3:$B$106))</f>
        <v xml:space="preserve"> </v>
      </c>
      <c r="C35" s="53" t="str">
        <f>IF(A35=0," ",LOOKUP(A35,[1]ITEMS!$E$3:$E$106,[1]ITEMS!$C$3:$C$106))</f>
        <v xml:space="preserve"> </v>
      </c>
      <c r="D35" s="85" t="str">
        <f>IF(A35=0," ",LOOKUP(A35,[1]COMPUTO!$A$14:$A$922,[1]COMPUTO!$K$14:$K$921))</f>
        <v xml:space="preserve"> </v>
      </c>
      <c r="E35" s="85" t="str">
        <f>IF(A35=0," ",LOOKUP(A35,[1]ITEMS!$E$3:$E$106,[1]ITEMS!$D$3:$D$106))</f>
        <v xml:space="preserve"> </v>
      </c>
      <c r="F35" s="31"/>
      <c r="G35" s="9">
        <f t="shared" si="0"/>
        <v>0</v>
      </c>
      <c r="T35" s="99"/>
      <c r="U35" s="99"/>
    </row>
    <row r="36" spans="1:22" s="5" customFormat="1" ht="15" customHeight="1">
      <c r="A36" s="118"/>
      <c r="B36" s="6" t="str">
        <f>IF(A36=0," ",LOOKUP(A36,[1]ITEMS!$E$3:$E$106,[1]ITEMS!$B$3:$B$106))</f>
        <v xml:space="preserve"> </v>
      </c>
      <c r="C36" s="53" t="str">
        <f>IF(A36=0," ",LOOKUP(A36,[1]ITEMS!$E$3:$E$106,[1]ITEMS!$C$3:$C$106))</f>
        <v xml:space="preserve"> </v>
      </c>
      <c r="D36" s="85" t="str">
        <f>IF(A36=0," ",LOOKUP(A36,[1]COMPUTO!$A$14:$A$922,[1]COMPUTO!$K$14:$K$921))</f>
        <v xml:space="preserve"> </v>
      </c>
      <c r="E36" s="85" t="str">
        <f>IF(A36=0," ",LOOKUP(A36,[1]ITEMS!$E$3:$E$106,[1]ITEMS!$D$3:$D$106))</f>
        <v xml:space="preserve"> </v>
      </c>
      <c r="F36" s="31"/>
      <c r="G36" s="9">
        <f t="shared" si="0"/>
        <v>0</v>
      </c>
      <c r="T36" s="99"/>
      <c r="U36" s="99"/>
    </row>
    <row r="37" spans="1:22" s="5" customFormat="1" ht="15" customHeight="1">
      <c r="A37" s="118"/>
      <c r="B37" s="6" t="str">
        <f>IF(A37=0," ",LOOKUP(A37,[1]ITEMS!$E$3:$E$106,[1]ITEMS!$B$3:$B$106))</f>
        <v xml:space="preserve"> </v>
      </c>
      <c r="C37" s="53" t="str">
        <f>IF(A37=0," ",LOOKUP(A37,[1]ITEMS!$E$3:$E$106,[1]ITEMS!$C$3:$C$106))</f>
        <v xml:space="preserve"> </v>
      </c>
      <c r="D37" s="85" t="str">
        <f>IF(A37=0," ",LOOKUP(A37,[1]COMPUTO!$A$14:$A$922,[1]COMPUTO!$K$14:$K$921))</f>
        <v xml:space="preserve"> </v>
      </c>
      <c r="E37" s="85" t="str">
        <f>IF(A37=0," ",LOOKUP(A37,[1]ITEMS!$E$3:$E$106,[1]ITEMS!$D$3:$D$106))</f>
        <v xml:space="preserve"> </v>
      </c>
      <c r="F37" s="31"/>
      <c r="G37" s="9">
        <f t="shared" si="0"/>
        <v>0</v>
      </c>
      <c r="T37" s="99"/>
      <c r="U37" s="99"/>
    </row>
    <row r="38" spans="1:22" s="5" customFormat="1" ht="15" customHeight="1">
      <c r="A38" s="118"/>
      <c r="B38" s="6" t="str">
        <f>IF(A38=0," ",LOOKUP(A38,[1]ITEMS!$E$3:$E$106,[1]ITEMS!$B$3:$B$106))</f>
        <v xml:space="preserve"> </v>
      </c>
      <c r="C38" s="53" t="str">
        <f>IF(A38=0," ",LOOKUP(A38,[1]ITEMS!$E$3:$E$106,[1]ITEMS!$C$3:$C$106))</f>
        <v xml:space="preserve"> </v>
      </c>
      <c r="D38" s="85" t="str">
        <f>IF(A38=0," ",LOOKUP(A38,[1]COMPUTO!$A$14:$A$922,[1]COMPUTO!$K$14:$K$921))</f>
        <v xml:space="preserve"> </v>
      </c>
      <c r="E38" s="85" t="str">
        <f>IF(A38=0," ",LOOKUP(A38,[1]ITEMS!$E$3:$E$106,[1]ITEMS!$D$3:$D$106))</f>
        <v xml:space="preserve"> </v>
      </c>
      <c r="F38" s="31"/>
      <c r="G38" s="9">
        <f t="shared" si="0"/>
        <v>0</v>
      </c>
      <c r="T38" s="99"/>
      <c r="U38" s="99"/>
    </row>
    <row r="39" spans="1:22" s="5" customFormat="1" ht="15" customHeight="1">
      <c r="A39" s="118"/>
      <c r="B39" s="6" t="str">
        <f>IF(A39=0," ",LOOKUP(A39,[1]ITEMS!$E$3:$E$106,[1]ITEMS!$B$3:$B$106))</f>
        <v xml:space="preserve"> </v>
      </c>
      <c r="C39" s="53" t="str">
        <f>IF(A39=0," ",LOOKUP(A39,[1]ITEMS!$E$3:$E$106,[1]ITEMS!$C$3:$C$106))</f>
        <v xml:space="preserve"> </v>
      </c>
      <c r="D39" s="85" t="str">
        <f>IF(A39=0," ",LOOKUP(A39,[1]COMPUTO!$A$14:$A$922,[1]COMPUTO!$K$14:$K$921))</f>
        <v xml:space="preserve"> </v>
      </c>
      <c r="E39" s="85" t="str">
        <f>IF(A39=0," ",LOOKUP(A39,[1]ITEMS!$E$3:$E$106,[1]ITEMS!$D$3:$D$106))</f>
        <v xml:space="preserve"> </v>
      </c>
      <c r="F39" s="31"/>
      <c r="G39" s="9">
        <f t="shared" si="0"/>
        <v>0</v>
      </c>
      <c r="T39" s="99"/>
      <c r="U39" s="99"/>
    </row>
    <row r="40" spans="1:22" s="5" customFormat="1" ht="15" customHeight="1">
      <c r="A40" s="118"/>
      <c r="B40" s="6" t="str">
        <f>IF(A40=0," ",LOOKUP(A40,[1]ITEMS!$E$3:$E$106,[1]ITEMS!$B$3:$B$106))</f>
        <v xml:space="preserve"> </v>
      </c>
      <c r="C40" s="53" t="str">
        <f>IF(A40=0," ",LOOKUP(A40,[1]ITEMS!$E$3:$E$106,[1]ITEMS!$C$3:$C$106))</f>
        <v xml:space="preserve"> </v>
      </c>
      <c r="D40" s="85" t="str">
        <f>IF(A40=0," ",LOOKUP(A40,[1]COMPUTO!$A$14:$A$922,[1]COMPUTO!$K$14:$K$921))</f>
        <v xml:space="preserve"> </v>
      </c>
      <c r="E40" s="85" t="str">
        <f>IF(A40=0," ",LOOKUP(A40,[1]ITEMS!$E$3:$E$106,[1]ITEMS!$D$3:$D$106))</f>
        <v xml:space="preserve"> </v>
      </c>
      <c r="F40" s="31"/>
      <c r="G40" s="9">
        <f t="shared" si="0"/>
        <v>0</v>
      </c>
      <c r="T40" s="99"/>
      <c r="U40" s="99"/>
    </row>
    <row r="41" spans="1:22" s="5" customFormat="1" ht="15" customHeight="1">
      <c r="A41" s="118"/>
      <c r="B41" s="6" t="str">
        <f>IF(A41=0," ",LOOKUP(A41,[1]ITEMS!$E$3:$E$106,[1]ITEMS!$B$3:$B$106))</f>
        <v xml:space="preserve"> </v>
      </c>
      <c r="C41" s="53" t="str">
        <f>IF(A41=0," ",LOOKUP(A41,[1]ITEMS!$E$3:$E$106,[1]ITEMS!$C$3:$C$106))</f>
        <v xml:space="preserve"> </v>
      </c>
      <c r="D41" s="85" t="str">
        <f>IF(A41=0," ",LOOKUP(A41,[1]COMPUTO!$A$14:$A$922,[1]COMPUTO!$K$14:$K$921))</f>
        <v xml:space="preserve"> </v>
      </c>
      <c r="E41" s="85" t="str">
        <f>IF(A41=0," ",LOOKUP(A41,[1]ITEMS!$E$3:$E$106,[1]ITEMS!$D$3:$D$106))</f>
        <v xml:space="preserve"> </v>
      </c>
      <c r="F41" s="31"/>
      <c r="G41" s="9">
        <f t="shared" si="0"/>
        <v>0</v>
      </c>
      <c r="T41" s="99"/>
      <c r="U41" s="99"/>
    </row>
    <row r="42" spans="1:22" s="5" customFormat="1" ht="15" customHeight="1">
      <c r="A42" s="118"/>
      <c r="B42" s="6" t="str">
        <f>IF(A42=0," ",LOOKUP(A42,[1]ITEMS!$E$3:$E$106,[1]ITEMS!$B$3:$B$106))</f>
        <v xml:space="preserve"> </v>
      </c>
      <c r="C42" s="53" t="str">
        <f>IF(A42=0," ",LOOKUP(A42,[1]ITEMS!$E$3:$E$106,[1]ITEMS!$C$3:$C$106))</f>
        <v xml:space="preserve"> </v>
      </c>
      <c r="D42" s="85" t="str">
        <f>IF(A42=0," ",LOOKUP(A42,[1]COMPUTO!$A$14:$A$922,[1]COMPUTO!$K$14:$K$921))</f>
        <v xml:space="preserve"> </v>
      </c>
      <c r="E42" s="85" t="str">
        <f>IF(A42=0," ",LOOKUP(A42,[1]ITEMS!$E$3:$E$106,[1]ITEMS!$D$3:$D$106))</f>
        <v xml:space="preserve"> </v>
      </c>
      <c r="F42" s="31"/>
      <c r="G42" s="9">
        <f t="shared" si="0"/>
        <v>0</v>
      </c>
      <c r="T42" s="99"/>
      <c r="U42" s="99"/>
    </row>
    <row r="43" spans="1:22" s="5" customFormat="1" ht="15" customHeight="1">
      <c r="A43" s="118"/>
      <c r="B43" s="6" t="str">
        <f>IF(A43=0," ",LOOKUP(A43,[1]ITEMS!$E$3:$E$106,[1]ITEMS!$B$3:$B$106))</f>
        <v xml:space="preserve"> </v>
      </c>
      <c r="C43" s="53" t="str">
        <f>IF(A43=0," ",LOOKUP(A43,[1]ITEMS!$E$3:$E$106,[1]ITEMS!$C$3:$C$106))</f>
        <v xml:space="preserve"> </v>
      </c>
      <c r="D43" s="85" t="str">
        <f>IF(A43=0," ",LOOKUP(A43,[1]COMPUTO!$A$14:$A$922,[1]COMPUTO!$K$14:$K$921))</f>
        <v xml:space="preserve"> </v>
      </c>
      <c r="E43" s="85" t="str">
        <f>IF(A43=0," ",LOOKUP(A43,[1]ITEMS!$E$3:$E$106,[1]ITEMS!$D$3:$D$106))</f>
        <v xml:space="preserve"> </v>
      </c>
      <c r="F43" s="31"/>
      <c r="G43" s="9">
        <f t="shared" si="0"/>
        <v>0</v>
      </c>
      <c r="T43" s="99"/>
      <c r="U43" s="99"/>
    </row>
    <row r="44" spans="1:22" s="5" customFormat="1" ht="15" customHeight="1">
      <c r="A44" s="118"/>
      <c r="B44" s="6" t="str">
        <f>IF(A44=0," ",LOOKUP(A44,[1]ITEMS!$E$3:$E$106,[1]ITEMS!$B$3:$B$106))</f>
        <v xml:space="preserve"> </v>
      </c>
      <c r="C44" s="53" t="str">
        <f>IF(A44=0," ",LOOKUP(A44,[1]ITEMS!$E$3:$E$106,[1]ITEMS!$C$3:$C$106))</f>
        <v xml:space="preserve"> </v>
      </c>
      <c r="D44" s="85" t="str">
        <f>IF(A44=0," ",LOOKUP(A44,[1]COMPUTO!$A$14:$A$922,[1]COMPUTO!$K$14:$K$921))</f>
        <v xml:space="preserve"> </v>
      </c>
      <c r="E44" s="85" t="str">
        <f>IF(A44=0," ",LOOKUP(A44,[1]ITEMS!$E$3:$E$106,[1]ITEMS!$D$3:$D$106))</f>
        <v xml:space="preserve"> </v>
      </c>
      <c r="F44" s="31"/>
      <c r="G44" s="9">
        <f t="shared" si="0"/>
        <v>0</v>
      </c>
      <c r="T44" s="99"/>
      <c r="U44" s="99"/>
    </row>
    <row r="45" spans="1:22" s="5" customFormat="1" ht="15" customHeight="1">
      <c r="A45" s="118"/>
      <c r="B45" s="6" t="str">
        <f>IF(A45=0," ",LOOKUP(A45,[1]ITEMS!$E$3:$E$106,[1]ITEMS!$B$3:$B$106))</f>
        <v xml:space="preserve"> </v>
      </c>
      <c r="C45" s="53" t="str">
        <f>IF(A45=0," ",LOOKUP(A45,[1]ITEMS!$E$3:$E$106,[1]ITEMS!$C$3:$C$106))</f>
        <v xml:space="preserve"> </v>
      </c>
      <c r="D45" s="85" t="str">
        <f>IF(A45=0," ",LOOKUP(A45,[1]COMPUTO!$A$14:$A$922,[1]COMPUTO!$K$14:$K$921))</f>
        <v xml:space="preserve"> </v>
      </c>
      <c r="E45" s="85" t="str">
        <f>IF(A45=0," ",LOOKUP(A45,[1]ITEMS!$E$3:$E$106,[1]ITEMS!$D$3:$D$106))</f>
        <v xml:space="preserve"> </v>
      </c>
      <c r="F45" s="31"/>
      <c r="G45" s="9">
        <f t="shared" si="0"/>
        <v>0</v>
      </c>
      <c r="T45" s="99"/>
      <c r="U45" s="99"/>
    </row>
    <row r="46" spans="1:22" s="5" customFormat="1" ht="15" customHeight="1">
      <c r="A46" s="118"/>
      <c r="B46" s="6" t="str">
        <f>IF(A46=0," ",LOOKUP(A46,[1]ITEMS!$E$3:$E$106,[1]ITEMS!$B$3:$B$106))</f>
        <v xml:space="preserve"> </v>
      </c>
      <c r="C46" s="53" t="str">
        <f>IF(A46=0," ",LOOKUP(A46,[1]ITEMS!$E$3:$E$106,[1]ITEMS!$C$3:$C$106))</f>
        <v xml:space="preserve"> </v>
      </c>
      <c r="D46" s="85" t="str">
        <f>IF(A46=0," ",LOOKUP(A46,[1]COMPUTO!$A$14:$A$922,[1]COMPUTO!$K$14:$K$921))</f>
        <v xml:space="preserve"> </v>
      </c>
      <c r="E46" s="85" t="str">
        <f>IF(A46=0," ",LOOKUP(A46,[1]ITEMS!$E$3:$E$106,[1]ITEMS!$D$3:$D$106))</f>
        <v xml:space="preserve"> </v>
      </c>
      <c r="F46" s="31"/>
      <c r="G46" s="9">
        <f t="shared" si="0"/>
        <v>0</v>
      </c>
      <c r="T46" s="99"/>
      <c r="U46" s="99"/>
    </row>
    <row r="47" spans="1:22" s="5" customFormat="1" ht="15" customHeight="1">
      <c r="A47" s="118"/>
      <c r="B47" s="6" t="str">
        <f>IF(A47=0," ",LOOKUP(A47,[1]ITEMS!$E$3:$E$106,[1]ITEMS!$B$3:$B$106))</f>
        <v xml:space="preserve"> </v>
      </c>
      <c r="C47" s="53" t="str">
        <f>IF(A47=0," ",LOOKUP(A47,[1]ITEMS!$E$3:$E$106,[1]ITEMS!$C$3:$C$106))</f>
        <v xml:space="preserve"> </v>
      </c>
      <c r="D47" s="85" t="str">
        <f>IF(A47=0," ",LOOKUP(A47,[1]COMPUTO!$A$14:$A$922,[1]COMPUTO!$K$14:$K$921))</f>
        <v xml:space="preserve"> </v>
      </c>
      <c r="E47" s="85" t="str">
        <f>IF(A47=0," ",LOOKUP(A47,[1]ITEMS!$E$3:$E$106,[1]ITEMS!$D$3:$D$106))</f>
        <v xml:space="preserve"> </v>
      </c>
      <c r="F47" s="31"/>
      <c r="G47" s="9">
        <f t="shared" si="0"/>
        <v>0</v>
      </c>
      <c r="T47" s="99"/>
      <c r="U47" s="99"/>
    </row>
    <row r="48" spans="1:22" s="19" customFormat="1">
      <c r="A48" s="118"/>
      <c r="B48" s="6" t="str">
        <f>IF(A48=0," ",LOOKUP(A48,[1]ITEMS!$E$3:$E$106,[1]ITEMS!$B$3:$B$106))</f>
        <v xml:space="preserve"> </v>
      </c>
      <c r="C48" s="53" t="str">
        <f>IF(A48=0," ",LOOKUP(A48,[1]ITEMS!$E$3:$E$106,[1]ITEMS!$C$3:$C$106))</f>
        <v xml:space="preserve"> </v>
      </c>
      <c r="D48" s="85" t="str">
        <f>IF(A48=0," ",LOOKUP(A48,[1]COMPUTO!$A$14:$A$922,[1]COMPUTO!$K$14:$K$921))</f>
        <v xml:space="preserve"> </v>
      </c>
      <c r="E48" s="85" t="str">
        <f>IF(A48=0," ",LOOKUP(A48,[1]ITEMS!$E$3:$E$106,[1]ITEMS!$D$3:$D$106))</f>
        <v xml:space="preserve"> </v>
      </c>
      <c r="F48" s="31"/>
      <c r="G48" s="9">
        <f t="shared" si="0"/>
        <v>0</v>
      </c>
      <c r="H48" s="5"/>
      <c r="I48" s="5"/>
      <c r="J48" s="5"/>
      <c r="S48" s="5"/>
      <c r="T48" s="5"/>
      <c r="U48" s="5"/>
      <c r="V48" s="5"/>
    </row>
    <row r="49" spans="1:22" s="19" customFormat="1">
      <c r="A49" s="155"/>
      <c r="B49" s="7"/>
      <c r="C49" s="155"/>
      <c r="D49" s="11"/>
      <c r="E49" s="11"/>
      <c r="F49" s="54" t="s">
        <v>58</v>
      </c>
      <c r="G49" s="127">
        <f ca="1">ROUND(SUM(G14:G48),2)</f>
        <v>2575.8000000000002</v>
      </c>
      <c r="H49" s="24"/>
      <c r="S49" s="5"/>
      <c r="T49" s="5"/>
      <c r="U49" s="5"/>
      <c r="V49" s="5"/>
    </row>
    <row r="50" spans="1:22" s="19" customFormat="1">
      <c r="A50" s="155"/>
      <c r="B50" s="7"/>
      <c r="C50" s="155"/>
      <c r="D50" s="11"/>
      <c r="E50" s="11"/>
      <c r="F50" s="54" t="s">
        <v>689</v>
      </c>
      <c r="G50" s="128"/>
      <c r="H50" s="24"/>
      <c r="S50" s="5"/>
      <c r="T50" s="5"/>
      <c r="U50" s="5"/>
      <c r="V50" s="5"/>
    </row>
    <row r="51" spans="1:22" s="19" customFormat="1">
      <c r="A51" s="155"/>
      <c r="B51" s="7"/>
      <c r="C51" s="155"/>
      <c r="D51" s="11"/>
      <c r="E51" s="11"/>
      <c r="F51" s="54" t="s">
        <v>690</v>
      </c>
      <c r="G51" s="128"/>
      <c r="H51" s="24"/>
      <c r="S51" s="5"/>
      <c r="T51" s="5"/>
      <c r="U51" s="5"/>
      <c r="V51" s="5"/>
    </row>
    <row r="52" spans="1:22" s="19" customFormat="1" ht="15.75" thickBot="1">
      <c r="A52" s="155"/>
      <c r="B52" s="13"/>
      <c r="C52" s="155"/>
      <c r="D52" s="11"/>
      <c r="E52" s="11"/>
      <c r="F52" s="54" t="s">
        <v>691</v>
      </c>
      <c r="G52" s="128"/>
      <c r="H52" s="24"/>
      <c r="S52" s="5"/>
      <c r="T52" s="5"/>
      <c r="U52" s="5"/>
      <c r="V52" s="5"/>
    </row>
    <row r="53" spans="1:22" s="19" customFormat="1" ht="21" thickBot="1">
      <c r="A53" s="5"/>
      <c r="B53" s="16"/>
      <c r="C53" s="5"/>
      <c r="D53" s="32"/>
      <c r="E53" s="15"/>
      <c r="F53" s="55" t="s">
        <v>688</v>
      </c>
      <c r="G53" s="129">
        <f ca="1">ROUND(SUM(G49:G52),2)</f>
        <v>2575.8000000000002</v>
      </c>
      <c r="H53" s="24"/>
      <c r="I53" s="130">
        <f>[1]DATOS!F2</f>
        <v>1000000</v>
      </c>
      <c r="S53" s="5"/>
      <c r="T53" s="5"/>
      <c r="U53" s="5"/>
      <c r="V53" s="5"/>
    </row>
    <row r="54" spans="1:22" s="19" customFormat="1">
      <c r="A54" s="5"/>
      <c r="B54" s="16"/>
      <c r="C54" s="5"/>
      <c r="D54" s="233"/>
      <c r="E54" s="119"/>
      <c r="F54" s="5"/>
      <c r="G54" s="16"/>
      <c r="H54" s="24"/>
      <c r="S54" s="5"/>
      <c r="T54" s="5"/>
      <c r="U54" s="5"/>
      <c r="V54" s="5"/>
    </row>
    <row r="55" spans="1:22" s="19" customFormat="1">
      <c r="A55" s="5"/>
      <c r="B55" s="16"/>
      <c r="C55" s="233"/>
      <c r="D55" s="233"/>
      <c r="E55" s="15"/>
      <c r="F55" s="15"/>
      <c r="G55" s="10"/>
      <c r="H55" s="18"/>
      <c r="I55" s="130">
        <f ca="1">I53-G53</f>
        <v>997424.2</v>
      </c>
      <c r="S55" s="5"/>
      <c r="T55" s="5"/>
      <c r="U55" s="5"/>
      <c r="V55" s="5"/>
    </row>
    <row r="56" spans="1:22" s="19" customFormat="1">
      <c r="A56" s="5"/>
      <c r="B56" s="16"/>
      <c r="C56" s="3"/>
      <c r="D56" s="233"/>
      <c r="E56" s="120"/>
      <c r="F56" s="120"/>
      <c r="G56" s="10"/>
      <c r="H56" s="18"/>
      <c r="S56" s="5"/>
      <c r="T56" s="5"/>
      <c r="U56" s="5"/>
      <c r="V56" s="5"/>
    </row>
    <row r="57" spans="1:22" s="19" customFormat="1">
      <c r="A57" s="5"/>
      <c r="B57" s="16"/>
      <c r="C57" s="5"/>
      <c r="D57" s="233"/>
      <c r="E57" s="15"/>
      <c r="F57" s="15"/>
      <c r="G57" s="17"/>
      <c r="H57" s="18"/>
      <c r="S57" s="5"/>
      <c r="T57" s="5"/>
      <c r="U57" s="5"/>
      <c r="V57" s="5"/>
    </row>
    <row r="58" spans="1:22" s="5" customFormat="1" ht="15" customHeight="1">
      <c r="D58" s="32"/>
      <c r="G58" s="17"/>
      <c r="H58" s="18"/>
      <c r="I58" s="19"/>
      <c r="J58" s="19"/>
    </row>
    <row r="59" spans="1:22" s="5" customFormat="1" ht="15" customHeight="1">
      <c r="A59" s="155"/>
      <c r="B59" s="131"/>
      <c r="C59" s="155"/>
      <c r="D59" s="232"/>
      <c r="E59" s="131"/>
      <c r="F59" s="131"/>
      <c r="G59" s="131"/>
      <c r="H59" s="155"/>
    </row>
    <row r="60" spans="1:22" s="5" customFormat="1" ht="15" customHeight="1">
      <c r="A60" s="155"/>
      <c r="B60" s="131"/>
      <c r="C60" s="155"/>
      <c r="D60" s="155"/>
      <c r="E60" s="131"/>
      <c r="F60" s="131"/>
      <c r="G60" s="131"/>
      <c r="H60" s="155"/>
    </row>
    <row r="61" spans="1:22" s="5" customFormat="1">
      <c r="A61" s="155"/>
      <c r="B61" s="131"/>
      <c r="C61" s="155"/>
      <c r="D61" s="155"/>
      <c r="E61" s="131"/>
      <c r="F61" s="131"/>
      <c r="G61" s="131"/>
      <c r="H61" s="155"/>
    </row>
    <row r="62" spans="1:22" s="5" customFormat="1">
      <c r="A62" s="155"/>
      <c r="B62" s="3"/>
      <c r="C62" s="155"/>
      <c r="D62" s="232"/>
      <c r="E62" s="26"/>
      <c r="F62" s="3"/>
      <c r="G62" s="4"/>
    </row>
    <row r="63" spans="1:22" s="5" customFormat="1">
      <c r="A63" s="155"/>
      <c r="B63" s="3"/>
      <c r="C63" s="155"/>
      <c r="D63" s="11"/>
      <c r="E63" s="27"/>
      <c r="F63" s="3"/>
      <c r="G63" s="4"/>
    </row>
    <row r="64" spans="1:22" s="5" customFormat="1">
      <c r="A64" s="155"/>
      <c r="B64" s="20"/>
      <c r="C64" s="155"/>
      <c r="D64" s="232"/>
      <c r="E64" s="26"/>
      <c r="F64" s="22"/>
      <c r="G64" s="23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s="5" customFormat="1">
      <c r="A65" s="155"/>
      <c r="B65" s="20"/>
      <c r="C65" s="155"/>
      <c r="D65" s="232"/>
      <c r="E65" s="26"/>
      <c r="F65" s="22"/>
      <c r="G65" s="23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s="5" customFormat="1">
      <c r="A66" s="155"/>
      <c r="B66" s="7"/>
      <c r="C66" s="155"/>
      <c r="D66" s="232"/>
      <c r="E66" s="26"/>
      <c r="F66" s="3"/>
      <c r="G66" s="4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s="5" customFormat="1">
      <c r="A67" s="155"/>
      <c r="B67" s="7"/>
      <c r="C67" s="155"/>
      <c r="D67" s="232"/>
      <c r="E67" s="26"/>
      <c r="F67" s="3"/>
      <c r="G67" s="4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s="5" customFormat="1">
      <c r="A68" s="155"/>
      <c r="B68" s="7"/>
      <c r="C68" s="155"/>
      <c r="D68" s="232"/>
      <c r="E68" s="26"/>
      <c r="F68" s="3"/>
      <c r="G68" s="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s="5" customFormat="1">
      <c r="F69" s="29"/>
      <c r="G69" s="123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s="5" customFormat="1">
      <c r="F70" s="16"/>
      <c r="G70" s="104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s="5" customFormat="1">
      <c r="F71" s="16"/>
      <c r="G71" s="104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s="5" customFormat="1" ht="15.75">
      <c r="F72" s="16"/>
      <c r="G72" s="124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s="5" customFormat="1"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s="5" customFormat="1"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s="5" customFormat="1"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s="5" customFormat="1"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s="5" customFormat="1"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s="5" customFormat="1"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82" spans="1:22" s="5" customFormat="1" hidden="1">
      <c r="A782"/>
      <c r="B782"/>
      <c r="C782"/>
      <c r="D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 spans="1:22" s="5" customFormat="1" ht="15.75" hidden="1">
      <c r="A783"/>
      <c r="B783"/>
      <c r="C783"/>
      <c r="D783"/>
      <c r="E783"/>
      <c r="F783" s="133" t="s">
        <v>698</v>
      </c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</row>
    <row r="784" spans="1:22" s="5" customFormat="1" hidden="1">
      <c r="A784"/>
      <c r="B784"/>
      <c r="C784"/>
      <c r="D784"/>
      <c r="E784" s="102" t="s">
        <v>699</v>
      </c>
      <c r="F784" s="102" t="s">
        <v>808</v>
      </c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</row>
    <row r="785" spans="1:22" s="5" customFormat="1" hidden="1">
      <c r="A785"/>
      <c r="B785"/>
      <c r="C785"/>
      <c r="D785"/>
      <c r="E785" s="102" t="s">
        <v>700</v>
      </c>
      <c r="F785" s="102" t="s">
        <v>735</v>
      </c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</row>
    <row r="786" spans="1:22" s="5" customFormat="1" hidden="1">
      <c r="A786"/>
      <c r="B786"/>
      <c r="C786"/>
      <c r="D786"/>
      <c r="E786" s="102" t="s">
        <v>701</v>
      </c>
      <c r="F786" s="102" t="s">
        <v>738</v>
      </c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 spans="1:22" s="5" customFormat="1" hidden="1">
      <c r="A787"/>
      <c r="B787"/>
      <c r="C787"/>
      <c r="D787"/>
      <c r="E787" s="102" t="s">
        <v>754</v>
      </c>
      <c r="F787" s="102" t="s">
        <v>742</v>
      </c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 spans="1:22" s="5" customFormat="1" hidden="1">
      <c r="A788"/>
      <c r="B788"/>
      <c r="C788"/>
      <c r="D788"/>
      <c r="E788" s="102" t="s">
        <v>764</v>
      </c>
      <c r="F788" s="102" t="s">
        <v>740</v>
      </c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</row>
    <row r="789" spans="1:22" s="5" customFormat="1" hidden="1">
      <c r="A789"/>
      <c r="B789"/>
      <c r="C789"/>
      <c r="D789"/>
      <c r="E789" s="102" t="s">
        <v>765</v>
      </c>
      <c r="F789" s="102" t="s">
        <v>739</v>
      </c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</row>
    <row r="790" spans="1:22" s="5" customFormat="1" hidden="1">
      <c r="A790"/>
      <c r="B790"/>
      <c r="C790"/>
      <c r="D790"/>
      <c r="E790" s="102" t="s">
        <v>766</v>
      </c>
      <c r="F790" s="102" t="s">
        <v>806</v>
      </c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</row>
    <row r="791" spans="1:22" s="5" customFormat="1" hidden="1">
      <c r="A791"/>
      <c r="B791"/>
      <c r="C791"/>
      <c r="D791"/>
      <c r="E791" s="102" t="s">
        <v>767</v>
      </c>
      <c r="F791" s="102" t="s">
        <v>254</v>
      </c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</row>
    <row r="792" spans="1:22" s="5" customFormat="1" hidden="1">
      <c r="A792"/>
      <c r="B792"/>
      <c r="C792"/>
      <c r="D792"/>
      <c r="E792" s="102" t="s">
        <v>768</v>
      </c>
      <c r="F792" s="102" t="s">
        <v>697</v>
      </c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</row>
    <row r="793" spans="1:22" s="5" customFormat="1" hidden="1">
      <c r="A793"/>
      <c r="B793"/>
      <c r="C793"/>
      <c r="D793"/>
      <c r="E793" s="102" t="s">
        <v>769</v>
      </c>
      <c r="F793" s="102" t="s">
        <v>696</v>
      </c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</row>
    <row r="794" spans="1:22" s="5" customFormat="1" hidden="1">
      <c r="A794"/>
      <c r="B794"/>
      <c r="C794"/>
      <c r="D794"/>
      <c r="E794" s="102" t="s">
        <v>813</v>
      </c>
      <c r="F794" s="102" t="s">
        <v>733</v>
      </c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</row>
    <row r="795" spans="1:22" s="5" customFormat="1" hidden="1">
      <c r="A795"/>
      <c r="B795"/>
      <c r="C795"/>
      <c r="D795"/>
      <c r="E795" s="102" t="s">
        <v>814</v>
      </c>
      <c r="F795" s="102" t="s">
        <v>811</v>
      </c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</row>
    <row r="796" spans="1:22" s="5" customFormat="1" hidden="1">
      <c r="A796"/>
      <c r="B796"/>
      <c r="C796"/>
      <c r="D796"/>
      <c r="E796" s="102" t="s">
        <v>815</v>
      </c>
      <c r="F796" s="102" t="s">
        <v>812</v>
      </c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</row>
    <row r="797" spans="1:22" s="5" customFormat="1" hidden="1">
      <c r="A797"/>
      <c r="B797"/>
      <c r="C797"/>
      <c r="D797"/>
      <c r="E797" s="102" t="s">
        <v>816</v>
      </c>
      <c r="F797" s="102" t="s">
        <v>53</v>
      </c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</row>
    <row r="798" spans="1:22" s="5" customFormat="1" hidden="1">
      <c r="A798"/>
      <c r="B798"/>
      <c r="C798"/>
      <c r="D798"/>
      <c r="E798" s="102" t="s">
        <v>817</v>
      </c>
      <c r="F798" s="102" t="s">
        <v>807</v>
      </c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</row>
    <row r="799" spans="1:22" s="5" customFormat="1" hidden="1">
      <c r="A799"/>
      <c r="B799"/>
      <c r="C799"/>
      <c r="D799"/>
      <c r="E799" s="102" t="s">
        <v>818</v>
      </c>
      <c r="F799" s="102" t="s">
        <v>810</v>
      </c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 spans="1:22" s="5" customFormat="1" hidden="1">
      <c r="A800"/>
      <c r="B800"/>
      <c r="C800"/>
      <c r="D800"/>
      <c r="E800" s="102" t="s">
        <v>819</v>
      </c>
      <c r="F800" s="102" t="s">
        <v>809</v>
      </c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</row>
    <row r="801" spans="1:22" s="5" customFormat="1" hidden="1">
      <c r="A801"/>
      <c r="B801"/>
      <c r="C801"/>
      <c r="D801"/>
      <c r="E801" s="102" t="s">
        <v>820</v>
      </c>
      <c r="F801" s="102" t="s">
        <v>736</v>
      </c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</row>
    <row r="802" spans="1:22" s="5" customFormat="1">
      <c r="A802"/>
      <c r="B802"/>
      <c r="C802"/>
      <c r="D802"/>
      <c r="E802"/>
      <c r="F802" s="1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</row>
    <row r="803" spans="1:22" s="5" customFormat="1">
      <c r="A803"/>
      <c r="B803"/>
      <c r="C803"/>
      <c r="D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</row>
  </sheetData>
  <mergeCells count="2">
    <mergeCell ref="A2:F2"/>
    <mergeCell ref="F7:F8"/>
  </mergeCells>
  <conditionalFormatting sqref="A2">
    <cfRule type="containsErrors" dxfId="5" priority="1">
      <formula>ISERROR(A2)</formula>
    </cfRule>
  </conditionalFormatting>
  <dataValidations disablePrompts="1" count="1">
    <dataValidation type="list" allowBlank="1" showInputMessage="1" showErrorMessage="1" sqref="B13" xr:uid="{00000000-0002-0000-0500-000000000000}">
      <formula1>$F$784:$F$802</formula1>
    </dataValidation>
  </dataValidations>
  <pageMargins left="0.74803149606299213" right="0.56000000000000005" top="0.62992125984251968" bottom="1.36" header="0.11811023622047245" footer="1.1000000000000001"/>
  <pageSetup paperSize="258" scale="43" orientation="portrait" cellComments="atEnd" verticalDpi="144" r:id="rId1"/>
  <headerFooter alignWithMargins="0">
    <oddFooter xml:space="preserve">&amp;C&amp;"Arial Black,Normal"        FIRMA PROYECTISTA RESPONSABLE                                                                                                                          FIRMA Vo.Bo. INMEDIATO SUPERIORPAGINA &amp;P/&amp;N&amp;R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A4639"/>
  <sheetViews>
    <sheetView showGridLines="0" view="pageBreakPreview" zoomScale="85" zoomScaleSheetLayoutView="85" zoomScalePageLayoutView="25" workbookViewId="0">
      <selection activeCell="B147" sqref="B147"/>
    </sheetView>
  </sheetViews>
  <sheetFormatPr baseColWidth="10" defaultColWidth="11.42578125" defaultRowHeight="15"/>
  <cols>
    <col min="1" max="1" width="8.42578125" style="61" bestFit="1" customWidth="1"/>
    <col min="2" max="2" width="88.42578125" style="60" customWidth="1"/>
    <col min="3" max="3" width="12" style="60" bestFit="1" customWidth="1"/>
    <col min="4" max="4" width="11.5703125" style="92" customWidth="1"/>
    <col min="5" max="9" width="10.7109375" style="92" customWidth="1"/>
    <col min="10" max="10" width="15.42578125" style="92" bestFit="1" customWidth="1"/>
    <col min="11" max="11" width="15.42578125" style="93" bestFit="1" customWidth="1"/>
    <col min="12" max="12" width="4.42578125" style="94" customWidth="1"/>
    <col min="13" max="13" width="12.140625" style="62" bestFit="1" customWidth="1"/>
    <col min="14" max="23" width="11.42578125" style="62"/>
    <col min="24" max="25" width="11.42578125" style="62" customWidth="1"/>
    <col min="26" max="26" width="35.140625" style="62" customWidth="1"/>
    <col min="27" max="27" width="11.42578125" style="62" customWidth="1"/>
    <col min="28" max="16384" width="11.42578125" style="62"/>
  </cols>
  <sheetData>
    <row r="1" spans="1:27" s="5" customFormat="1" ht="12.75"/>
    <row r="2" spans="1:27" s="5" customFormat="1" ht="25.5">
      <c r="A2" s="413" t="s">
        <v>756</v>
      </c>
      <c r="B2" s="413"/>
      <c r="C2" s="413"/>
      <c r="D2" s="413"/>
      <c r="E2" s="413"/>
      <c r="F2" s="413"/>
      <c r="G2" s="413"/>
      <c r="H2" s="413"/>
      <c r="I2" s="413"/>
    </row>
    <row r="3" spans="1:27" s="5" customFormat="1" ht="16.5" customHeight="1"/>
    <row r="4" spans="1:27" s="5" customFormat="1" ht="20.25" customHeight="1"/>
    <row r="5" spans="1:27" s="5" customFormat="1" ht="28.5" customHeight="1">
      <c r="A5" s="259" t="str">
        <f>"PROYECTO: "&amp;DATOS!C2</f>
        <v>PROYECTO: RELEVAMIENTO DE VIVIENDA</v>
      </c>
    </row>
    <row r="6" spans="1:27" s="5" customFormat="1" ht="2.25" customHeight="1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</row>
    <row r="7" spans="1:27" s="261" customFormat="1" ht="22.5" customHeight="1">
      <c r="A7" s="260" t="str">
        <f>"LOCALIZACION:"&amp;DATOS!D2</f>
        <v>LOCALIZACION:ARGENTINA</v>
      </c>
      <c r="F7" s="415" t="str">
        <f>""&amp;DATOS!C13</f>
        <v>AREA  ARQUITECTURA</v>
      </c>
      <c r="G7" s="415"/>
      <c r="H7" s="415"/>
      <c r="I7" s="415"/>
    </row>
    <row r="8" spans="1:27" s="261" customFormat="1" ht="22.5" customHeight="1">
      <c r="A8" s="260" t="str">
        <f>"DISTRITO:"&amp;DATOS!E2</f>
        <v>DISTRITO:RIO NEGRO</v>
      </c>
      <c r="F8" s="415"/>
      <c r="G8" s="415"/>
      <c r="H8" s="415"/>
      <c r="I8" s="415"/>
    </row>
    <row r="9" spans="1:27" ht="15.95" customHeight="1">
      <c r="B9" s="416"/>
      <c r="C9" s="416"/>
      <c r="D9" s="416"/>
      <c r="E9" s="416"/>
      <c r="F9" s="416"/>
      <c r="G9" s="416"/>
      <c r="H9" s="416"/>
      <c r="I9" s="416"/>
      <c r="K9" s="134"/>
    </row>
    <row r="10" spans="1:27" ht="15.75" thickBot="1"/>
    <row r="11" spans="1:27" ht="15.75" thickBot="1">
      <c r="A11" s="417" t="s">
        <v>44</v>
      </c>
      <c r="B11" s="419" t="s">
        <v>45</v>
      </c>
      <c r="C11" s="417" t="s">
        <v>25</v>
      </c>
      <c r="D11" s="421" t="s">
        <v>46</v>
      </c>
      <c r="E11" s="423" t="s">
        <v>47</v>
      </c>
      <c r="F11" s="424"/>
      <c r="G11" s="424"/>
      <c r="H11" s="424"/>
      <c r="I11" s="425"/>
      <c r="J11" s="135" t="s">
        <v>57</v>
      </c>
      <c r="K11" s="135" t="s">
        <v>57</v>
      </c>
    </row>
    <row r="12" spans="1:27" ht="16.5" thickBot="1">
      <c r="A12" s="418"/>
      <c r="B12" s="420"/>
      <c r="C12" s="418"/>
      <c r="D12" s="422"/>
      <c r="E12" s="136" t="s">
        <v>48</v>
      </c>
      <c r="F12" s="136" t="s">
        <v>49</v>
      </c>
      <c r="G12" s="136" t="s">
        <v>50</v>
      </c>
      <c r="H12" s="136" t="s">
        <v>51</v>
      </c>
      <c r="I12" s="136" t="s">
        <v>52</v>
      </c>
      <c r="J12" s="137" t="s">
        <v>58</v>
      </c>
      <c r="K12" s="137" t="s">
        <v>18</v>
      </c>
      <c r="Y12" s="125"/>
      <c r="Z12" s="126"/>
    </row>
    <row r="13" spans="1:27" s="63" customFormat="1" ht="19.5" customHeight="1" thickBot="1">
      <c r="A13" s="268"/>
      <c r="B13" s="269" t="s">
        <v>735</v>
      </c>
      <c r="C13" s="270"/>
      <c r="D13" s="271"/>
      <c r="E13" s="272"/>
      <c r="F13" s="272"/>
      <c r="G13" s="272"/>
      <c r="H13" s="272"/>
      <c r="I13" s="272"/>
      <c r="J13" s="272"/>
      <c r="K13" s="272"/>
      <c r="L13" s="94"/>
      <c r="M13" s="62"/>
      <c r="N13" s="62"/>
      <c r="O13" s="62"/>
      <c r="W13" s="62"/>
      <c r="X13" s="62"/>
      <c r="Y13" s="99"/>
      <c r="Z13" s="99"/>
      <c r="AA13" s="62"/>
    </row>
    <row r="14" spans="1:27">
      <c r="A14" s="273">
        <v>1</v>
      </c>
      <c r="B14" s="274" t="str">
        <f>IF(A14=0," ",LOOKUP(A14,ITEMS!$E$3:$E$106,ITEMS!$B$3:$B$106))</f>
        <v xml:space="preserve">EXCAVACIÓN C/MAQ (INCLUYE CARG. Y TRANSP.  ÁREA DE LA OBRA) </v>
      </c>
      <c r="C14" s="274" t="str">
        <f>IF(A14=0," ",LOOKUP(A14,ITEMS!$E$3:$E$106,ITEMS!$C$3:$C$106))</f>
        <v>M3</v>
      </c>
      <c r="D14" s="275"/>
      <c r="E14" s="276"/>
      <c r="F14" s="276"/>
      <c r="G14" s="277"/>
      <c r="H14" s="276"/>
      <c r="I14" s="276"/>
      <c r="J14" s="276"/>
      <c r="K14" s="276">
        <f>SUM(J15:J16)</f>
        <v>1</v>
      </c>
      <c r="Y14" s="99"/>
      <c r="Z14" s="99"/>
    </row>
    <row r="15" spans="1:27">
      <c r="A15" s="278"/>
      <c r="B15" s="65"/>
      <c r="C15" s="64"/>
      <c r="D15" s="95">
        <v>1</v>
      </c>
      <c r="E15" s="96"/>
      <c r="F15" s="96"/>
      <c r="G15" s="97"/>
      <c r="H15" s="96"/>
      <c r="I15" s="96"/>
      <c r="J15" s="96">
        <f>+D15</f>
        <v>1</v>
      </c>
      <c r="K15" s="98"/>
      <c r="Y15" s="99"/>
      <c r="Z15" s="99"/>
    </row>
    <row r="16" spans="1:27" s="63" customFormat="1">
      <c r="A16" s="278"/>
      <c r="B16" s="65"/>
      <c r="C16" s="64"/>
      <c r="D16" s="95"/>
      <c r="E16" s="96"/>
      <c r="F16" s="96"/>
      <c r="G16" s="97"/>
      <c r="H16" s="96"/>
      <c r="I16" s="96"/>
      <c r="J16" s="96"/>
      <c r="K16" s="98"/>
      <c r="L16" s="94"/>
      <c r="M16" s="62"/>
      <c r="N16" s="62"/>
      <c r="O16" s="62"/>
      <c r="W16" s="62"/>
      <c r="X16" s="62"/>
      <c r="Y16" s="99"/>
      <c r="Z16" s="99"/>
      <c r="AA16" s="62"/>
    </row>
    <row r="17" spans="1:27">
      <c r="A17" s="273">
        <v>2</v>
      </c>
      <c r="B17" s="279" t="str">
        <f>IF(A17=0," ",LOOKUP(A17,ITEMS!$E$3:$E$106,ITEMS!$B$3:$B$106))</f>
        <v>DESENLOSETADO</v>
      </c>
      <c r="C17" s="279" t="str">
        <f>IF(A17=0," ",LOOKUP(A17,ITEMS!$E$3:$E$106,ITEMS!$C$3:$C$106))</f>
        <v>M2</v>
      </c>
      <c r="D17" s="280"/>
      <c r="E17" s="276"/>
      <c r="F17" s="276"/>
      <c r="G17" s="277"/>
      <c r="H17" s="276"/>
      <c r="I17" s="276"/>
      <c r="J17" s="276"/>
      <c r="K17" s="281">
        <f>SUM(J18:J19)</f>
        <v>1</v>
      </c>
      <c r="Y17" s="99"/>
      <c r="Z17" s="99"/>
    </row>
    <row r="18" spans="1:27">
      <c r="A18" s="278"/>
      <c r="B18" s="65"/>
      <c r="C18" s="64"/>
      <c r="D18" s="95">
        <v>1</v>
      </c>
      <c r="E18" s="96"/>
      <c r="F18" s="96"/>
      <c r="G18" s="97"/>
      <c r="H18" s="96"/>
      <c r="I18" s="96"/>
      <c r="J18" s="96">
        <f>+D18</f>
        <v>1</v>
      </c>
      <c r="K18" s="98"/>
      <c r="Y18" s="99"/>
      <c r="Z18" s="99"/>
    </row>
    <row r="19" spans="1:27" s="63" customFormat="1">
      <c r="A19" s="278"/>
      <c r="B19" s="65"/>
      <c r="C19" s="64"/>
      <c r="D19" s="95"/>
      <c r="E19" s="96"/>
      <c r="F19" s="96"/>
      <c r="G19" s="97"/>
      <c r="H19" s="96"/>
      <c r="I19" s="96"/>
      <c r="J19" s="96"/>
      <c r="K19" s="98"/>
      <c r="L19" s="94"/>
      <c r="M19" s="62"/>
      <c r="N19" s="62"/>
      <c r="O19" s="62"/>
      <c r="W19" s="62"/>
      <c r="X19" s="62"/>
      <c r="Y19" s="99"/>
      <c r="Z19" s="99"/>
      <c r="AA19" s="62"/>
    </row>
    <row r="20" spans="1:27">
      <c r="A20" s="273">
        <v>3</v>
      </c>
      <c r="B20" s="279" t="str">
        <f>IF(A20=0," ",LOOKUP(A20,ITEMS!$E$3:$E$106,ITEMS!$B$3:$B$106))</f>
        <v>VENTANA DE MADERA ROBLE 2"</v>
      </c>
      <c r="C20" s="279" t="str">
        <f>IF(A20=0," ",LOOKUP(A20,ITEMS!$E$3:$E$106,ITEMS!$C$3:$C$106))</f>
        <v>M2</v>
      </c>
      <c r="D20" s="280"/>
      <c r="E20" s="276"/>
      <c r="F20" s="276"/>
      <c r="G20" s="277"/>
      <c r="H20" s="276"/>
      <c r="I20" s="276"/>
      <c r="J20" s="276"/>
      <c r="K20" s="281">
        <f>SUM(J21:J22)</f>
        <v>1</v>
      </c>
      <c r="Y20" s="99"/>
      <c r="Z20" s="99"/>
    </row>
    <row r="21" spans="1:27">
      <c r="A21" s="278"/>
      <c r="B21" s="65" t="s">
        <v>4042</v>
      </c>
      <c r="C21" s="64"/>
      <c r="D21" s="95">
        <v>1</v>
      </c>
      <c r="E21" s="96"/>
      <c r="F21" s="96"/>
      <c r="G21" s="97"/>
      <c r="H21" s="96"/>
      <c r="I21" s="96"/>
      <c r="J21" s="96">
        <f>+D21</f>
        <v>1</v>
      </c>
      <c r="K21" s="98"/>
      <c r="Y21" s="99"/>
      <c r="Z21" s="99"/>
    </row>
    <row r="22" spans="1:27" s="63" customFormat="1">
      <c r="A22" s="278"/>
      <c r="B22" s="65"/>
      <c r="C22" s="64"/>
      <c r="D22" s="95"/>
      <c r="E22" s="96"/>
      <c r="F22" s="96"/>
      <c r="G22" s="97"/>
      <c r="H22" s="96"/>
      <c r="I22" s="96"/>
      <c r="J22" s="96"/>
      <c r="K22" s="98"/>
      <c r="L22" s="94"/>
      <c r="M22" s="62"/>
      <c r="N22" s="62"/>
      <c r="O22" s="62"/>
      <c r="W22" s="62"/>
      <c r="X22" s="62"/>
      <c r="Y22" s="99"/>
      <c r="Z22" s="99"/>
      <c r="AA22" s="62"/>
    </row>
    <row r="23" spans="1:27">
      <c r="A23" s="273">
        <v>4</v>
      </c>
      <c r="B23" s="279" t="str">
        <f>IF(A23=0," ",LOOKUP(A23,ITEMS!$E$3:$E$106,ITEMS!$B$3:$B$106))</f>
        <v>ACERA DE CEMENTO E=10 CM SIN EMPEDRADO</v>
      </c>
      <c r="C23" s="279" t="str">
        <f>IF(A23=0," ",LOOKUP(A23,ITEMS!$E$3:$E$106,ITEMS!$C$3:$C$106))</f>
        <v>M2</v>
      </c>
      <c r="D23" s="280"/>
      <c r="E23" s="276"/>
      <c r="F23" s="276"/>
      <c r="G23" s="277"/>
      <c r="H23" s="276"/>
      <c r="I23" s="276"/>
      <c r="J23" s="276"/>
      <c r="K23" s="281">
        <f>SUM(J24:J25)</f>
        <v>1</v>
      </c>
      <c r="Y23" s="99"/>
      <c r="Z23" s="99"/>
    </row>
    <row r="24" spans="1:27">
      <c r="A24" s="278"/>
      <c r="B24" s="65"/>
      <c r="C24" s="64"/>
      <c r="D24" s="95">
        <v>1</v>
      </c>
      <c r="E24" s="96"/>
      <c r="F24" s="96"/>
      <c r="G24" s="97"/>
      <c r="H24" s="96"/>
      <c r="I24" s="96"/>
      <c r="J24" s="96">
        <f>+D24</f>
        <v>1</v>
      </c>
      <c r="K24" s="98"/>
      <c r="Y24" s="99"/>
      <c r="Z24" s="99"/>
    </row>
    <row r="25" spans="1:27" s="63" customFormat="1">
      <c r="A25" s="278"/>
      <c r="B25" s="65"/>
      <c r="C25" s="64"/>
      <c r="D25" s="95"/>
      <c r="E25" s="96"/>
      <c r="F25" s="96"/>
      <c r="G25" s="97"/>
      <c r="H25" s="96"/>
      <c r="I25" s="96"/>
      <c r="J25" s="96"/>
      <c r="K25" s="98"/>
      <c r="L25" s="94"/>
      <c r="M25" s="62"/>
      <c r="N25" s="62"/>
      <c r="O25" s="62"/>
      <c r="W25" s="62"/>
      <c r="X25" s="62"/>
      <c r="Y25" s="99"/>
      <c r="Z25" s="99"/>
      <c r="AA25" s="62"/>
    </row>
    <row r="26" spans="1:27">
      <c r="A26" s="273">
        <v>5</v>
      </c>
      <c r="B26" s="279" t="str">
        <f>IF(A26=0," ",LOOKUP(A26,ITEMS!$E$3:$E$106,ITEMS!$B$3:$B$106))</f>
        <v>VALVULA DE GAS D=2" PARA AN (PROV. E INST.)</v>
      </c>
      <c r="C26" s="279" t="str">
        <f>IF(A26=0," ",LOOKUP(A26,ITEMS!$E$3:$E$106,ITEMS!$C$3:$C$106))</f>
        <v>PZA</v>
      </c>
      <c r="D26" s="280"/>
      <c r="E26" s="276"/>
      <c r="F26" s="276"/>
      <c r="G26" s="277"/>
      <c r="H26" s="276"/>
      <c r="I26" s="276"/>
      <c r="J26" s="276"/>
      <c r="K26" s="281">
        <f>SUM(J27:J28)</f>
        <v>1</v>
      </c>
      <c r="Y26" s="99"/>
      <c r="Z26" s="99"/>
    </row>
    <row r="27" spans="1:27">
      <c r="A27" s="278"/>
      <c r="B27" s="65"/>
      <c r="C27" s="64"/>
      <c r="D27" s="95">
        <v>1</v>
      </c>
      <c r="E27" s="96"/>
      <c r="F27" s="96"/>
      <c r="G27" s="97"/>
      <c r="H27" s="96"/>
      <c r="I27" s="96"/>
      <c r="J27" s="96">
        <f>+D27</f>
        <v>1</v>
      </c>
      <c r="K27" s="98"/>
      <c r="Y27" s="99"/>
      <c r="Z27" s="99"/>
    </row>
    <row r="28" spans="1:27" s="63" customFormat="1">
      <c r="A28" s="278"/>
      <c r="B28" s="65"/>
      <c r="C28" s="64"/>
      <c r="D28" s="95"/>
      <c r="E28" s="96"/>
      <c r="F28" s="96"/>
      <c r="G28" s="97"/>
      <c r="H28" s="96"/>
      <c r="I28" s="96"/>
      <c r="J28" s="96"/>
      <c r="K28" s="98"/>
      <c r="L28" s="94"/>
      <c r="M28" s="62"/>
      <c r="N28" s="62"/>
      <c r="O28" s="62"/>
      <c r="W28" s="62"/>
      <c r="X28" s="62"/>
      <c r="Y28" s="99"/>
      <c r="Z28" s="99"/>
      <c r="AA28" s="62"/>
    </row>
    <row r="29" spans="1:27">
      <c r="A29" s="273">
        <v>6</v>
      </c>
      <c r="B29" s="279" t="str">
        <f>IF(A29=0," ",LOOKUP(A29,ITEMS!$E$3:$E$106,ITEMS!$B$3:$B$106))</f>
        <v>Y PVC CLASE 9 D=4" (PROV. Y COLOC.)</v>
      </c>
      <c r="C29" s="279" t="str">
        <f>IF(A29=0," ",LOOKUP(A29,ITEMS!$E$3:$E$106,ITEMS!$C$3:$C$106))</f>
        <v>PZA</v>
      </c>
      <c r="D29" s="280"/>
      <c r="E29" s="276"/>
      <c r="F29" s="276"/>
      <c r="G29" s="277"/>
      <c r="H29" s="276"/>
      <c r="I29" s="276"/>
      <c r="J29" s="276"/>
      <c r="K29" s="281">
        <f>SUM(J30:J31)</f>
        <v>1</v>
      </c>
      <c r="Y29" s="99"/>
      <c r="Z29" s="99"/>
    </row>
    <row r="30" spans="1:27">
      <c r="A30" s="278"/>
      <c r="B30" s="65"/>
      <c r="C30" s="64"/>
      <c r="D30" s="95">
        <v>1</v>
      </c>
      <c r="E30" s="96"/>
      <c r="F30" s="96"/>
      <c r="G30" s="97"/>
      <c r="H30" s="96"/>
      <c r="I30" s="96"/>
      <c r="J30" s="96">
        <f>+D30</f>
        <v>1</v>
      </c>
      <c r="K30" s="98"/>
      <c r="Y30" s="99"/>
      <c r="Z30" s="99"/>
    </row>
    <row r="31" spans="1:27" s="63" customFormat="1">
      <c r="A31" s="278"/>
      <c r="B31" s="65"/>
      <c r="C31" s="64"/>
      <c r="D31" s="95"/>
      <c r="E31" s="96"/>
      <c r="F31" s="96"/>
      <c r="G31" s="97"/>
      <c r="H31" s="96"/>
      <c r="I31" s="96"/>
      <c r="J31" s="96"/>
      <c r="K31" s="98"/>
      <c r="L31" s="94"/>
      <c r="M31" s="62"/>
      <c r="N31" s="62"/>
      <c r="O31" s="62"/>
      <c r="W31" s="62"/>
      <c r="X31" s="62"/>
      <c r="Y31" s="99"/>
      <c r="Z31" s="99"/>
      <c r="AA31" s="62"/>
    </row>
    <row r="32" spans="1:27">
      <c r="A32" s="273">
        <v>7</v>
      </c>
      <c r="B32" s="279" t="str">
        <f>IF(A32=0," ",LOOKUP(A32,ITEMS!$E$3:$E$106,ITEMS!$B$3:$B$106))</f>
        <v>PINTURA EN INTERIORES LATEX O SIMILARES (DOS MANOS)</v>
      </c>
      <c r="C32" s="279" t="str">
        <f>IF(A32=0," ",LOOKUP(A32,ITEMS!$E$3:$E$106,ITEMS!$C$3:$C$106))</f>
        <v>M2</v>
      </c>
      <c r="D32" s="280"/>
      <c r="E32" s="276"/>
      <c r="F32" s="276"/>
      <c r="G32" s="277"/>
      <c r="H32" s="276"/>
      <c r="I32" s="276"/>
      <c r="J32" s="276"/>
      <c r="K32" s="281">
        <f>SUM(J33:J34)</f>
        <v>1</v>
      </c>
      <c r="Y32" s="99"/>
      <c r="Z32" s="99"/>
    </row>
    <row r="33" spans="1:27">
      <c r="A33" s="278"/>
      <c r="B33" s="65"/>
      <c r="C33" s="64"/>
      <c r="D33" s="95">
        <v>1</v>
      </c>
      <c r="E33" s="96"/>
      <c r="F33" s="96"/>
      <c r="G33" s="97"/>
      <c r="H33" s="96"/>
      <c r="I33" s="96"/>
      <c r="J33" s="96">
        <f>+D33</f>
        <v>1</v>
      </c>
      <c r="K33" s="98"/>
      <c r="Y33" s="99"/>
      <c r="Z33" s="99"/>
    </row>
    <row r="34" spans="1:27" s="63" customFormat="1">
      <c r="A34" s="278"/>
      <c r="B34" s="65"/>
      <c r="C34" s="64"/>
      <c r="D34" s="95"/>
      <c r="E34" s="96"/>
      <c r="F34" s="96"/>
      <c r="G34" s="97"/>
      <c r="H34" s="96"/>
      <c r="I34" s="96"/>
      <c r="J34" s="96"/>
      <c r="K34" s="98"/>
      <c r="L34" s="94"/>
      <c r="M34" s="62"/>
      <c r="N34" s="62"/>
      <c r="O34" s="62"/>
      <c r="W34" s="62"/>
      <c r="X34" s="62"/>
      <c r="Y34" s="99"/>
      <c r="Z34" s="99"/>
      <c r="AA34" s="62"/>
    </row>
    <row r="35" spans="1:27">
      <c r="A35" s="273">
        <v>8</v>
      </c>
      <c r="B35" s="279" t="str">
        <f>IF(A35=0," ",LOOKUP(A35,ITEMS!$E$3:$E$106,ITEMS!$B$3:$B$106))</f>
        <v>PICADO REVOQUE  DE CEMENTO</v>
      </c>
      <c r="C35" s="279" t="str">
        <f>IF(A35=0," ",LOOKUP(A35,ITEMS!$E$3:$E$106,ITEMS!$C$3:$C$106))</f>
        <v>M2</v>
      </c>
      <c r="D35" s="280"/>
      <c r="E35" s="276"/>
      <c r="F35" s="276"/>
      <c r="G35" s="277"/>
      <c r="H35" s="276"/>
      <c r="I35" s="276"/>
      <c r="J35" s="276"/>
      <c r="K35" s="281">
        <f>SUM(J36:J37)</f>
        <v>1</v>
      </c>
      <c r="Y35" s="99"/>
      <c r="Z35" s="99"/>
    </row>
    <row r="36" spans="1:27">
      <c r="A36" s="278"/>
      <c r="B36" s="65"/>
      <c r="C36" s="64"/>
      <c r="D36" s="95">
        <v>1</v>
      </c>
      <c r="E36" s="96"/>
      <c r="F36" s="96"/>
      <c r="G36" s="97"/>
      <c r="H36" s="96"/>
      <c r="I36" s="96"/>
      <c r="J36" s="96">
        <f>+D36</f>
        <v>1</v>
      </c>
      <c r="K36" s="98"/>
      <c r="Y36" s="99"/>
      <c r="Z36" s="99"/>
    </row>
    <row r="37" spans="1:27" s="63" customFormat="1">
      <c r="A37" s="278"/>
      <c r="B37" s="65"/>
      <c r="C37" s="64"/>
      <c r="D37" s="95"/>
      <c r="E37" s="96"/>
      <c r="F37" s="96"/>
      <c r="G37" s="97"/>
      <c r="H37" s="96"/>
      <c r="I37" s="96"/>
      <c r="J37" s="96"/>
      <c r="K37" s="98"/>
      <c r="L37" s="94"/>
      <c r="M37" s="62"/>
      <c r="N37" s="62"/>
      <c r="O37" s="62"/>
      <c r="W37" s="62"/>
      <c r="X37" s="62"/>
      <c r="Y37" s="99"/>
      <c r="Z37" s="99"/>
      <c r="AA37" s="62"/>
    </row>
    <row r="38" spans="1:27">
      <c r="A38" s="273">
        <v>9</v>
      </c>
      <c r="B38" s="279" t="str">
        <f>IF(A38=0," ",LOOKUP(A38,ITEMS!$E$3:$E$106,ITEMS!$B$3:$B$106))</f>
        <v>CABLE COBRE AISLADO 7 H Nº 8 AWG TW (PROV. E INST.)</v>
      </c>
      <c r="C38" s="279" t="str">
        <f>IF(A38=0," ",LOOKUP(A38,ITEMS!$E$3:$E$106,ITEMS!$C$3:$C$106))</f>
        <v>ML</v>
      </c>
      <c r="D38" s="280"/>
      <c r="E38" s="276"/>
      <c r="F38" s="276"/>
      <c r="G38" s="277"/>
      <c r="H38" s="276"/>
      <c r="I38" s="276"/>
      <c r="J38" s="276"/>
      <c r="K38" s="281">
        <f>SUM(J39:J40)</f>
        <v>1</v>
      </c>
      <c r="Y38" s="99"/>
      <c r="Z38" s="99"/>
    </row>
    <row r="39" spans="1:27">
      <c r="A39" s="278"/>
      <c r="B39" s="65"/>
      <c r="C39" s="64"/>
      <c r="D39" s="95">
        <v>1</v>
      </c>
      <c r="E39" s="96"/>
      <c r="F39" s="96"/>
      <c r="G39" s="97"/>
      <c r="H39" s="96"/>
      <c r="I39" s="96"/>
      <c r="J39" s="96">
        <f>+D39</f>
        <v>1</v>
      </c>
      <c r="K39" s="98"/>
      <c r="Y39" s="99"/>
      <c r="Z39" s="99"/>
    </row>
    <row r="40" spans="1:27" s="63" customFormat="1">
      <c r="A40" s="278"/>
      <c r="B40" s="65"/>
      <c r="C40" s="64"/>
      <c r="D40" s="95"/>
      <c r="E40" s="96"/>
      <c r="F40" s="96"/>
      <c r="G40" s="97"/>
      <c r="H40" s="96"/>
      <c r="I40" s="96"/>
      <c r="J40" s="96"/>
      <c r="K40" s="98"/>
      <c r="L40" s="94"/>
      <c r="M40" s="62"/>
      <c r="N40" s="62"/>
      <c r="O40" s="62"/>
      <c r="W40" s="62"/>
      <c r="X40" s="62"/>
      <c r="Y40" s="99"/>
      <c r="Z40" s="99"/>
      <c r="AA40" s="62"/>
    </row>
    <row r="41" spans="1:27">
      <c r="A41" s="273">
        <v>10</v>
      </c>
      <c r="B41" s="279" t="str">
        <f>IF(A41=0," ",LOOKUP(A41,ITEMS!$E$3:$E$106,ITEMS!$B$3:$B$106))</f>
        <v>VENTILADOR DE 300 M3/H</v>
      </c>
      <c r="C41" s="279" t="str">
        <f>IF(A41=0," ",LOOKUP(A41,ITEMS!$E$3:$E$106,ITEMS!$C$3:$C$106))</f>
        <v>PZA</v>
      </c>
      <c r="D41" s="280"/>
      <c r="E41" s="276"/>
      <c r="F41" s="276"/>
      <c r="G41" s="277"/>
      <c r="H41" s="276"/>
      <c r="I41" s="276"/>
      <c r="J41" s="276"/>
      <c r="K41" s="281">
        <f>SUM(J42:J43)</f>
        <v>1</v>
      </c>
      <c r="Y41" s="99"/>
      <c r="Z41" s="99"/>
    </row>
    <row r="42" spans="1:27">
      <c r="A42" s="278"/>
      <c r="B42" s="65"/>
      <c r="C42" s="64"/>
      <c r="D42" s="95">
        <v>1</v>
      </c>
      <c r="E42" s="96"/>
      <c r="F42" s="96"/>
      <c r="G42" s="97"/>
      <c r="H42" s="96"/>
      <c r="I42" s="96"/>
      <c r="J42" s="96">
        <f>+D42</f>
        <v>1</v>
      </c>
      <c r="K42" s="98"/>
      <c r="Y42" s="99"/>
      <c r="Z42" s="99"/>
    </row>
    <row r="43" spans="1:27" s="63" customFormat="1">
      <c r="A43" s="278"/>
      <c r="B43" s="65"/>
      <c r="C43" s="64"/>
      <c r="D43" s="95"/>
      <c r="E43" s="96"/>
      <c r="F43" s="96"/>
      <c r="G43" s="97"/>
      <c r="H43" s="96"/>
      <c r="I43" s="96"/>
      <c r="J43" s="96"/>
      <c r="K43" s="98"/>
      <c r="L43" s="94"/>
      <c r="M43" s="62"/>
      <c r="N43" s="62"/>
      <c r="O43" s="62"/>
      <c r="W43" s="62"/>
      <c r="X43" s="62"/>
      <c r="Y43" s="99"/>
      <c r="Z43" s="99"/>
      <c r="AA43" s="62"/>
    </row>
    <row r="44" spans="1:27">
      <c r="A44" s="273">
        <v>11</v>
      </c>
      <c r="B44" s="279" t="str">
        <f>IF(A44=0," ",LOOKUP(A44,ITEMS!$E$3:$E$106,ITEMS!$B$3:$B$106))</f>
        <v>INSTALACION CESPED SINTETICO H=50 MM</v>
      </c>
      <c r="C44" s="279" t="str">
        <f>IF(A44=0," ",LOOKUP(A44,ITEMS!$E$3:$E$106,ITEMS!$C$3:$C$106))</f>
        <v>M2</v>
      </c>
      <c r="D44" s="280"/>
      <c r="E44" s="276"/>
      <c r="F44" s="276"/>
      <c r="G44" s="277"/>
      <c r="H44" s="276"/>
      <c r="I44" s="276"/>
      <c r="J44" s="276"/>
      <c r="K44" s="281">
        <f>SUM(J45:J46)</f>
        <v>1</v>
      </c>
      <c r="Y44" s="99"/>
      <c r="Z44" s="99"/>
    </row>
    <row r="45" spans="1:27">
      <c r="A45" s="278"/>
      <c r="B45" s="65"/>
      <c r="C45" s="64"/>
      <c r="D45" s="95">
        <v>1</v>
      </c>
      <c r="E45" s="96"/>
      <c r="F45" s="96"/>
      <c r="G45" s="97"/>
      <c r="H45" s="96"/>
      <c r="I45" s="96"/>
      <c r="J45" s="96">
        <f>+D45</f>
        <v>1</v>
      </c>
      <c r="K45" s="98"/>
      <c r="Y45" s="99"/>
      <c r="Z45" s="99"/>
    </row>
    <row r="46" spans="1:27" s="63" customFormat="1">
      <c r="A46" s="278"/>
      <c r="B46" s="65"/>
      <c r="C46" s="64"/>
      <c r="D46" s="95"/>
      <c r="E46" s="96"/>
      <c r="F46" s="96"/>
      <c r="G46" s="97"/>
      <c r="H46" s="96"/>
      <c r="I46" s="96"/>
      <c r="J46" s="96"/>
      <c r="K46" s="98"/>
      <c r="L46" s="94"/>
      <c r="M46" s="62"/>
      <c r="N46" s="62"/>
      <c r="O46" s="62"/>
      <c r="W46" s="62"/>
      <c r="X46" s="62"/>
      <c r="Y46" s="99"/>
      <c r="Z46" s="99"/>
      <c r="AA46" s="62"/>
    </row>
    <row r="47" spans="1:27">
      <c r="A47" s="273">
        <v>12</v>
      </c>
      <c r="B47" s="279" t="str">
        <f>IF(A47=0," ",LOOKUP(A47,ITEMS!$E$3:$E$106,ITEMS!$B$3:$B$106))</f>
        <v>CANALETA  DE CALAMINA PLANA N°28  CORTE 60 EN LIMAHOYA</v>
      </c>
      <c r="C47" s="279" t="str">
        <f>IF(A47=0," ",LOOKUP(A47,ITEMS!$E$3:$E$106,ITEMS!$C$3:$C$106))</f>
        <v>ML</v>
      </c>
      <c r="D47" s="280"/>
      <c r="E47" s="276"/>
      <c r="F47" s="276"/>
      <c r="G47" s="277"/>
      <c r="H47" s="276"/>
      <c r="I47" s="276"/>
      <c r="J47" s="276"/>
      <c r="K47" s="281">
        <f>SUM(J48:J49)</f>
        <v>1</v>
      </c>
      <c r="Y47" s="99"/>
      <c r="Z47" s="99"/>
    </row>
    <row r="48" spans="1:27">
      <c r="A48" s="278"/>
      <c r="B48" s="65"/>
      <c r="C48" s="64"/>
      <c r="D48" s="95">
        <v>1</v>
      </c>
      <c r="E48" s="96"/>
      <c r="F48" s="96"/>
      <c r="G48" s="97"/>
      <c r="H48" s="96"/>
      <c r="I48" s="96"/>
      <c r="J48" s="96">
        <f>+D48</f>
        <v>1</v>
      </c>
      <c r="K48" s="98"/>
      <c r="Y48" s="99"/>
      <c r="Z48" s="99"/>
    </row>
    <row r="49" spans="1:27" s="63" customFormat="1">
      <c r="A49" s="278"/>
      <c r="B49" s="65"/>
      <c r="C49" s="64"/>
      <c r="D49" s="95"/>
      <c r="E49" s="96"/>
      <c r="F49" s="96"/>
      <c r="G49" s="97"/>
      <c r="H49" s="96"/>
      <c r="I49" s="96"/>
      <c r="J49" s="96"/>
      <c r="K49" s="98"/>
      <c r="L49" s="94"/>
      <c r="M49" s="62"/>
      <c r="N49" s="62"/>
      <c r="O49" s="62"/>
      <c r="W49" s="62"/>
      <c r="X49" s="62"/>
      <c r="Y49" s="99"/>
      <c r="Z49" s="99"/>
      <c r="AA49" s="62"/>
    </row>
    <row r="50" spans="1:27">
      <c r="A50" s="273"/>
      <c r="B50" s="279" t="str">
        <f>IF(A50=0," ",LOOKUP(A50,ITEMS!$E$3:$E$106,ITEMS!$B$3:$B$106))</f>
        <v xml:space="preserve"> </v>
      </c>
      <c r="C50" s="279" t="str">
        <f>IF(A50=0," ",LOOKUP(A50,ITEMS!$E$3:$E$106,ITEMS!$C$3:$C$106))</f>
        <v xml:space="preserve"> </v>
      </c>
      <c r="D50" s="280"/>
      <c r="E50" s="276"/>
      <c r="F50" s="276"/>
      <c r="G50" s="277"/>
      <c r="H50" s="276"/>
      <c r="I50" s="276"/>
      <c r="J50" s="276"/>
      <c r="K50" s="281">
        <f>SUM(J51:J52)</f>
        <v>1</v>
      </c>
      <c r="Y50" s="99"/>
      <c r="Z50" s="99"/>
    </row>
    <row r="51" spans="1:27">
      <c r="A51" s="278"/>
      <c r="B51" s="65"/>
      <c r="C51" s="64"/>
      <c r="D51" s="95">
        <v>1</v>
      </c>
      <c r="E51" s="96"/>
      <c r="F51" s="96"/>
      <c r="G51" s="97"/>
      <c r="H51" s="96"/>
      <c r="I51" s="96"/>
      <c r="J51" s="96">
        <f>+D51</f>
        <v>1</v>
      </c>
      <c r="K51" s="98"/>
      <c r="Y51" s="99"/>
      <c r="Z51" s="99"/>
    </row>
    <row r="52" spans="1:27" s="63" customFormat="1">
      <c r="A52" s="278"/>
      <c r="B52" s="65"/>
      <c r="C52" s="64"/>
      <c r="D52" s="95"/>
      <c r="E52" s="96"/>
      <c r="F52" s="96"/>
      <c r="G52" s="97"/>
      <c r="H52" s="96"/>
      <c r="I52" s="96"/>
      <c r="J52" s="96"/>
      <c r="K52" s="98"/>
      <c r="L52" s="94"/>
      <c r="M52" s="62"/>
      <c r="N52" s="62"/>
      <c r="O52" s="62"/>
      <c r="W52" s="62"/>
      <c r="X52" s="62"/>
      <c r="Y52" s="99"/>
      <c r="Z52" s="99"/>
      <c r="AA52" s="62"/>
    </row>
    <row r="53" spans="1:27">
      <c r="A53" s="273"/>
      <c r="B53" s="279" t="str">
        <f>IF(A53=0," ",LOOKUP(A53,ITEMS!$E$3:$E$106,ITEMS!$B$3:$B$106))</f>
        <v xml:space="preserve"> </v>
      </c>
      <c r="C53" s="279" t="str">
        <f>IF(A53=0," ",LOOKUP(A53,ITEMS!$E$3:$E$106,ITEMS!$C$3:$C$106))</f>
        <v xml:space="preserve"> </v>
      </c>
      <c r="D53" s="280"/>
      <c r="E53" s="276"/>
      <c r="F53" s="276"/>
      <c r="G53" s="277"/>
      <c r="H53" s="276"/>
      <c r="I53" s="276"/>
      <c r="J53" s="276"/>
      <c r="K53" s="281">
        <f>SUM(J54:J55)</f>
        <v>1</v>
      </c>
      <c r="Y53" s="99"/>
      <c r="Z53" s="99"/>
    </row>
    <row r="54" spans="1:27">
      <c r="A54" s="278"/>
      <c r="B54" s="65"/>
      <c r="C54" s="64"/>
      <c r="D54" s="95">
        <v>1</v>
      </c>
      <c r="E54" s="96"/>
      <c r="F54" s="96"/>
      <c r="G54" s="97"/>
      <c r="H54" s="96"/>
      <c r="I54" s="96"/>
      <c r="J54" s="96">
        <f>+D54</f>
        <v>1</v>
      </c>
      <c r="K54" s="98"/>
      <c r="Y54" s="99"/>
      <c r="Z54" s="99"/>
    </row>
    <row r="55" spans="1:27" s="63" customFormat="1">
      <c r="A55" s="278"/>
      <c r="B55" s="65"/>
      <c r="C55" s="64"/>
      <c r="D55" s="95"/>
      <c r="E55" s="96"/>
      <c r="F55" s="96"/>
      <c r="G55" s="97"/>
      <c r="H55" s="96"/>
      <c r="I55" s="96"/>
      <c r="J55" s="96"/>
      <c r="K55" s="98"/>
      <c r="L55" s="94"/>
      <c r="M55" s="62"/>
      <c r="N55" s="62"/>
      <c r="O55" s="62"/>
      <c r="W55" s="62"/>
      <c r="X55" s="62"/>
      <c r="Y55" s="99"/>
      <c r="Z55" s="99"/>
      <c r="AA55" s="62"/>
    </row>
    <row r="56" spans="1:27">
      <c r="A56" s="273"/>
      <c r="B56" s="279" t="str">
        <f>IF(A56=0," ",LOOKUP(A56,ITEMS!$E$3:$E$106,ITEMS!$B$3:$B$106))</f>
        <v xml:space="preserve"> </v>
      </c>
      <c r="C56" s="279" t="str">
        <f>IF(A56=0," ",LOOKUP(A56,ITEMS!$E$3:$E$106,ITEMS!$C$3:$C$106))</f>
        <v xml:space="preserve"> </v>
      </c>
      <c r="D56" s="280"/>
      <c r="E56" s="276"/>
      <c r="F56" s="276"/>
      <c r="G56" s="277"/>
      <c r="H56" s="276"/>
      <c r="I56" s="276"/>
      <c r="J56" s="276"/>
      <c r="K56" s="281">
        <f>SUM(J57:J58)</f>
        <v>1</v>
      </c>
      <c r="Y56" s="99"/>
      <c r="Z56" s="99"/>
    </row>
    <row r="57" spans="1:27">
      <c r="A57" s="278"/>
      <c r="B57" s="65"/>
      <c r="C57" s="64"/>
      <c r="D57" s="95">
        <v>1</v>
      </c>
      <c r="E57" s="96"/>
      <c r="F57" s="96"/>
      <c r="G57" s="97"/>
      <c r="H57" s="96"/>
      <c r="I57" s="96"/>
      <c r="J57" s="96">
        <f>+D57</f>
        <v>1</v>
      </c>
      <c r="K57" s="98"/>
      <c r="Y57" s="99"/>
      <c r="Z57" s="99"/>
    </row>
    <row r="58" spans="1:27" s="63" customFormat="1">
      <c r="A58" s="278"/>
      <c r="B58" s="65"/>
      <c r="C58" s="64"/>
      <c r="D58" s="95"/>
      <c r="E58" s="96"/>
      <c r="F58" s="96"/>
      <c r="G58" s="97"/>
      <c r="H58" s="96"/>
      <c r="I58" s="96"/>
      <c r="J58" s="96"/>
      <c r="K58" s="98"/>
      <c r="L58" s="94"/>
      <c r="M58" s="62"/>
      <c r="N58" s="62"/>
      <c r="O58" s="62"/>
      <c r="W58" s="62"/>
      <c r="X58" s="62"/>
      <c r="Y58" s="99"/>
      <c r="Z58" s="99"/>
      <c r="AA58" s="62"/>
    </row>
    <row r="59" spans="1:27">
      <c r="A59" s="273"/>
      <c r="B59" s="279" t="str">
        <f>IF(A59=0," ",LOOKUP(A59,ITEMS!$E$3:$E$106,ITEMS!$B$3:$B$106))</f>
        <v xml:space="preserve"> </v>
      </c>
      <c r="C59" s="279" t="str">
        <f>IF(A59=0," ",LOOKUP(A59,ITEMS!$E$3:$E$106,ITEMS!$C$3:$C$106))</f>
        <v xml:space="preserve"> </v>
      </c>
      <c r="D59" s="280"/>
      <c r="E59" s="276"/>
      <c r="F59" s="276"/>
      <c r="G59" s="277"/>
      <c r="H59" s="276"/>
      <c r="I59" s="276"/>
      <c r="J59" s="276"/>
      <c r="K59" s="281">
        <f>SUM(J60:J61)</f>
        <v>1</v>
      </c>
      <c r="Y59" s="99"/>
      <c r="Z59" s="99"/>
    </row>
    <row r="60" spans="1:27">
      <c r="A60" s="278"/>
      <c r="B60" s="65"/>
      <c r="C60" s="64"/>
      <c r="D60" s="95">
        <v>1</v>
      </c>
      <c r="E60" s="96"/>
      <c r="F60" s="96"/>
      <c r="G60" s="97"/>
      <c r="H60" s="96"/>
      <c r="I60" s="96"/>
      <c r="J60" s="96">
        <f>+D60</f>
        <v>1</v>
      </c>
      <c r="K60" s="98"/>
      <c r="Y60" s="99"/>
      <c r="Z60" s="99"/>
    </row>
    <row r="61" spans="1:27" s="63" customFormat="1">
      <c r="A61" s="278"/>
      <c r="B61" s="65"/>
      <c r="C61" s="64"/>
      <c r="D61" s="95"/>
      <c r="E61" s="96"/>
      <c r="F61" s="96"/>
      <c r="G61" s="97"/>
      <c r="H61" s="96"/>
      <c r="I61" s="96"/>
      <c r="J61" s="96"/>
      <c r="K61" s="98"/>
      <c r="L61" s="94"/>
      <c r="M61" s="62"/>
      <c r="N61" s="62"/>
      <c r="O61" s="62"/>
      <c r="W61" s="62"/>
      <c r="X61" s="62"/>
      <c r="Y61" s="99"/>
      <c r="Z61" s="99"/>
      <c r="AA61" s="62"/>
    </row>
    <row r="62" spans="1:27">
      <c r="A62" s="273"/>
      <c r="B62" s="279" t="str">
        <f>IF(A62=0," ",LOOKUP(A62,ITEMS!$E$3:$E$106,ITEMS!$B$3:$B$106))</f>
        <v xml:space="preserve"> </v>
      </c>
      <c r="C62" s="279" t="str">
        <f>IF(A62=0," ",LOOKUP(A62,ITEMS!$E$3:$E$106,ITEMS!$C$3:$C$106))</f>
        <v xml:space="preserve"> </v>
      </c>
      <c r="D62" s="280"/>
      <c r="E62" s="276"/>
      <c r="F62" s="276"/>
      <c r="G62" s="277"/>
      <c r="H62" s="276"/>
      <c r="I62" s="276"/>
      <c r="J62" s="276"/>
      <c r="K62" s="281">
        <f>SUM(J63:J64)</f>
        <v>1</v>
      </c>
      <c r="Y62" s="99"/>
      <c r="Z62" s="99"/>
    </row>
    <row r="63" spans="1:27">
      <c r="A63" s="278"/>
      <c r="B63" s="65"/>
      <c r="C63" s="64"/>
      <c r="D63" s="95">
        <v>1</v>
      </c>
      <c r="E63" s="96"/>
      <c r="F63" s="96"/>
      <c r="G63" s="97"/>
      <c r="H63" s="96"/>
      <c r="I63" s="96"/>
      <c r="J63" s="96">
        <f>+D63</f>
        <v>1</v>
      </c>
      <c r="K63" s="98"/>
      <c r="Y63" s="99"/>
      <c r="Z63" s="99"/>
    </row>
    <row r="64" spans="1:27" s="63" customFormat="1">
      <c r="A64" s="278"/>
      <c r="B64" s="65"/>
      <c r="C64" s="64"/>
      <c r="D64" s="95"/>
      <c r="E64" s="96"/>
      <c r="F64" s="96"/>
      <c r="G64" s="97"/>
      <c r="H64" s="96"/>
      <c r="I64" s="96"/>
      <c r="J64" s="96"/>
      <c r="K64" s="98"/>
      <c r="L64" s="94"/>
      <c r="M64" s="62"/>
      <c r="N64" s="62"/>
      <c r="O64" s="62"/>
      <c r="W64" s="62"/>
      <c r="X64" s="62"/>
      <c r="Y64" s="99"/>
      <c r="Z64" s="99"/>
      <c r="AA64" s="62"/>
    </row>
    <row r="65" spans="1:27">
      <c r="A65" s="273" t="str">
        <f>IF([1]ITEMS!E54=0," ",[1]ITEMS!E54)</f>
        <v xml:space="preserve"> </v>
      </c>
      <c r="B65" s="279" t="str">
        <f>IF(A65=0," ",LOOKUP(A65,ITEMS!$E$3:$E$106,ITEMS!$B$3:$B$106))</f>
        <v xml:space="preserve"> </v>
      </c>
      <c r="C65" s="279" t="str">
        <f>IF(A65=0," ",LOOKUP(A65,ITEMS!$E$3:$E$106,ITEMS!$C$3:$C$106))</f>
        <v xml:space="preserve"> </v>
      </c>
      <c r="D65" s="280"/>
      <c r="E65" s="276"/>
      <c r="F65" s="276"/>
      <c r="G65" s="277"/>
      <c r="H65" s="276"/>
      <c r="I65" s="276"/>
      <c r="J65" s="276"/>
      <c r="K65" s="281">
        <f>SUM(J66:J67)</f>
        <v>1</v>
      </c>
      <c r="Y65" s="99"/>
      <c r="Z65" s="99"/>
    </row>
    <row r="66" spans="1:27">
      <c r="A66" s="278"/>
      <c r="B66" s="65"/>
      <c r="C66" s="64"/>
      <c r="D66" s="95">
        <v>1</v>
      </c>
      <c r="E66" s="96"/>
      <c r="F66" s="96"/>
      <c r="G66" s="97"/>
      <c r="H66" s="96"/>
      <c r="I66" s="96"/>
      <c r="J66" s="96">
        <f>+D66</f>
        <v>1</v>
      </c>
      <c r="K66" s="98"/>
      <c r="Y66" s="99"/>
      <c r="Z66" s="99"/>
    </row>
    <row r="67" spans="1:27" s="63" customFormat="1">
      <c r="A67" s="278"/>
      <c r="B67" s="65"/>
      <c r="C67" s="64"/>
      <c r="D67" s="95"/>
      <c r="E67" s="96"/>
      <c r="F67" s="96"/>
      <c r="G67" s="97"/>
      <c r="H67" s="96"/>
      <c r="I67" s="96"/>
      <c r="J67" s="96"/>
      <c r="K67" s="98"/>
      <c r="L67" s="94"/>
      <c r="M67" s="62"/>
      <c r="N67" s="62"/>
      <c r="O67" s="62"/>
      <c r="W67" s="62"/>
      <c r="X67" s="62"/>
      <c r="Y67" s="99"/>
      <c r="Z67" s="99"/>
      <c r="AA67" s="62"/>
    </row>
    <row r="68" spans="1:27">
      <c r="A68" s="273" t="str">
        <f>IF([1]ITEMS!E57=0," ",[1]ITEMS!E57)</f>
        <v xml:space="preserve"> </v>
      </c>
      <c r="B68" s="279" t="str">
        <f>IF(A68=0," ",LOOKUP(A68,ITEMS!$E$3:$E$106,ITEMS!$B$3:$B$106))</f>
        <v xml:space="preserve"> </v>
      </c>
      <c r="C68" s="279" t="str">
        <f>IF(A68=0," ",LOOKUP(A68,ITEMS!$E$3:$E$106,ITEMS!$C$3:$C$106))</f>
        <v xml:space="preserve"> </v>
      </c>
      <c r="D68" s="280"/>
      <c r="E68" s="276"/>
      <c r="F68" s="276"/>
      <c r="G68" s="277"/>
      <c r="H68" s="276"/>
      <c r="I68" s="276"/>
      <c r="J68" s="276"/>
      <c r="K68" s="281">
        <f>SUM(J69:J70)</f>
        <v>1</v>
      </c>
      <c r="Y68" s="99"/>
      <c r="Z68" s="99"/>
    </row>
    <row r="69" spans="1:27">
      <c r="A69" s="278"/>
      <c r="B69" s="65"/>
      <c r="C69" s="64"/>
      <c r="D69" s="95">
        <v>1</v>
      </c>
      <c r="E69" s="96"/>
      <c r="F69" s="96"/>
      <c r="G69" s="97"/>
      <c r="H69" s="96"/>
      <c r="I69" s="96"/>
      <c r="J69" s="96">
        <f>+D69</f>
        <v>1</v>
      </c>
      <c r="K69" s="98"/>
      <c r="Y69" s="99"/>
      <c r="Z69" s="99"/>
    </row>
    <row r="70" spans="1:27" s="63" customFormat="1">
      <c r="A70" s="278"/>
      <c r="B70" s="65"/>
      <c r="C70" s="64"/>
      <c r="D70" s="95"/>
      <c r="E70" s="96"/>
      <c r="F70" s="96"/>
      <c r="G70" s="97"/>
      <c r="H70" s="96"/>
      <c r="I70" s="96"/>
      <c r="J70" s="96"/>
      <c r="K70" s="98"/>
      <c r="L70" s="94"/>
      <c r="M70" s="62"/>
      <c r="N70" s="62"/>
      <c r="O70" s="62"/>
      <c r="W70" s="62"/>
      <c r="X70" s="62"/>
      <c r="Y70" s="99"/>
      <c r="Z70" s="99"/>
      <c r="AA70" s="62"/>
    </row>
    <row r="71" spans="1:27">
      <c r="A71" s="273"/>
      <c r="B71" s="279" t="str">
        <f>IF(A71=0," ",LOOKUP(A71,ITEMS!$E$3:$E$106,ITEMS!$B$3:$B$106))</f>
        <v xml:space="preserve"> </v>
      </c>
      <c r="C71" s="279" t="str">
        <f>IF(A71=0," ",LOOKUP(A71,ITEMS!$E$3:$E$106,ITEMS!$C$3:$C$106))</f>
        <v xml:space="preserve"> </v>
      </c>
      <c r="D71" s="280"/>
      <c r="E71" s="276"/>
      <c r="F71" s="276"/>
      <c r="G71" s="277"/>
      <c r="H71" s="276"/>
      <c r="I71" s="276"/>
      <c r="J71" s="276"/>
      <c r="K71" s="281">
        <f>SUM(J72:J73)</f>
        <v>1</v>
      </c>
      <c r="Y71" s="99"/>
      <c r="Z71" s="99"/>
    </row>
    <row r="72" spans="1:27">
      <c r="A72" s="278"/>
      <c r="B72" s="65"/>
      <c r="C72" s="64"/>
      <c r="D72" s="95">
        <v>1</v>
      </c>
      <c r="E72" s="96"/>
      <c r="F72" s="96"/>
      <c r="G72" s="97"/>
      <c r="H72" s="96"/>
      <c r="I72" s="96"/>
      <c r="J72" s="96">
        <f>+D72</f>
        <v>1</v>
      </c>
      <c r="K72" s="98"/>
      <c r="Y72" s="99"/>
      <c r="Z72" s="99"/>
    </row>
    <row r="73" spans="1:27" s="63" customFormat="1">
      <c r="A73" s="278"/>
      <c r="B73" s="65"/>
      <c r="C73" s="64"/>
      <c r="D73" s="95"/>
      <c r="E73" s="96"/>
      <c r="F73" s="96"/>
      <c r="G73" s="97"/>
      <c r="H73" s="96"/>
      <c r="I73" s="96"/>
      <c r="J73" s="96"/>
      <c r="K73" s="98"/>
      <c r="L73" s="94"/>
      <c r="M73" s="62"/>
      <c r="N73" s="62"/>
      <c r="O73" s="62"/>
      <c r="W73" s="62"/>
      <c r="X73" s="62"/>
      <c r="Y73" s="99"/>
      <c r="Z73" s="99"/>
      <c r="AA73" s="62"/>
    </row>
    <row r="74" spans="1:27">
      <c r="A74" s="273" t="str">
        <f>IF([1]ITEMS!E63=0," ",[1]ITEMS!E63)</f>
        <v xml:space="preserve"> </v>
      </c>
      <c r="B74" s="279" t="str">
        <f>IF(A74=0," ",LOOKUP(A74,ITEMS!$E$3:$E$106,ITEMS!$B$3:$B$106))</f>
        <v xml:space="preserve"> </v>
      </c>
      <c r="C74" s="279" t="str">
        <f>IF(A74=0," ",LOOKUP(A74,ITEMS!$E$3:$E$106,ITEMS!$C$3:$C$106))</f>
        <v xml:space="preserve"> </v>
      </c>
      <c r="D74" s="280"/>
      <c r="E74" s="276"/>
      <c r="F74" s="276"/>
      <c r="G74" s="277"/>
      <c r="H74" s="276"/>
      <c r="I74" s="276"/>
      <c r="J74" s="276"/>
      <c r="K74" s="281">
        <f>SUM(J75:J76)</f>
        <v>1</v>
      </c>
      <c r="Y74" s="99"/>
      <c r="Z74" s="99"/>
    </row>
    <row r="75" spans="1:27">
      <c r="A75" s="278"/>
      <c r="B75" s="65"/>
      <c r="C75" s="64"/>
      <c r="D75" s="95">
        <v>1</v>
      </c>
      <c r="E75" s="96"/>
      <c r="F75" s="96"/>
      <c r="G75" s="97"/>
      <c r="H75" s="96"/>
      <c r="I75" s="96"/>
      <c r="J75" s="96">
        <f>+D75</f>
        <v>1</v>
      </c>
      <c r="K75" s="98"/>
      <c r="Y75" s="99"/>
      <c r="Z75" s="99"/>
    </row>
    <row r="76" spans="1:27" s="63" customFormat="1">
      <c r="A76" s="278"/>
      <c r="B76" s="65"/>
      <c r="C76" s="64"/>
      <c r="D76" s="95"/>
      <c r="E76" s="96"/>
      <c r="F76" s="96"/>
      <c r="G76" s="97"/>
      <c r="H76" s="96"/>
      <c r="I76" s="96"/>
      <c r="J76" s="96"/>
      <c r="K76" s="98"/>
      <c r="L76" s="94"/>
      <c r="M76" s="62"/>
      <c r="N76" s="62"/>
      <c r="O76" s="62"/>
      <c r="W76" s="62"/>
      <c r="X76" s="62"/>
      <c r="Y76" s="99"/>
      <c r="Z76" s="99"/>
      <c r="AA76" s="62"/>
    </row>
    <row r="77" spans="1:27">
      <c r="A77" s="273" t="str">
        <f>IF([1]ITEMS!E66=0," ",[1]ITEMS!E66)</f>
        <v xml:space="preserve"> </v>
      </c>
      <c r="B77" s="279" t="str">
        <f>IF(A77=0," ",LOOKUP(A77,ITEMS!$E$3:$E$106,ITEMS!$B$3:$B$106))</f>
        <v xml:space="preserve"> </v>
      </c>
      <c r="C77" s="279" t="str">
        <f>IF(A77=0," ",LOOKUP(A77,ITEMS!$E$3:$E$106,ITEMS!$C$3:$C$106))</f>
        <v xml:space="preserve"> </v>
      </c>
      <c r="D77" s="280"/>
      <c r="E77" s="276"/>
      <c r="F77" s="276"/>
      <c r="G77" s="277"/>
      <c r="H77" s="276"/>
      <c r="I77" s="276"/>
      <c r="J77" s="276"/>
      <c r="K77" s="281">
        <f>SUM(J78:J79)</f>
        <v>1</v>
      </c>
      <c r="Y77" s="99"/>
      <c r="Z77" s="99"/>
    </row>
    <row r="78" spans="1:27">
      <c r="A78" s="278"/>
      <c r="B78" s="65"/>
      <c r="C78" s="64"/>
      <c r="D78" s="95">
        <v>1</v>
      </c>
      <c r="E78" s="96"/>
      <c r="F78" s="96"/>
      <c r="G78" s="97"/>
      <c r="H78" s="96"/>
      <c r="I78" s="96"/>
      <c r="J78" s="96">
        <f>+D78</f>
        <v>1</v>
      </c>
      <c r="K78" s="98"/>
      <c r="Y78" s="99"/>
      <c r="Z78" s="99"/>
    </row>
    <row r="79" spans="1:27" s="63" customFormat="1">
      <c r="A79" s="278"/>
      <c r="B79" s="65"/>
      <c r="C79" s="64"/>
      <c r="D79" s="95"/>
      <c r="E79" s="96"/>
      <c r="F79" s="96"/>
      <c r="G79" s="97"/>
      <c r="H79" s="96"/>
      <c r="I79" s="96"/>
      <c r="J79" s="96"/>
      <c r="K79" s="98"/>
      <c r="L79" s="94"/>
      <c r="M79" s="62"/>
      <c r="N79" s="62"/>
      <c r="O79" s="62"/>
      <c r="W79" s="62"/>
      <c r="X79" s="62"/>
      <c r="Y79" s="99"/>
      <c r="Z79" s="99"/>
      <c r="AA79" s="62"/>
    </row>
    <row r="80" spans="1:27">
      <c r="A80" s="273"/>
      <c r="B80" s="279" t="str">
        <f>IF(A80=0," ",LOOKUP(A80,ITEMS!$E$3:$E$106,ITEMS!$B$3:$B$106))</f>
        <v xml:space="preserve"> </v>
      </c>
      <c r="C80" s="279" t="str">
        <f>IF(A80=0," ",LOOKUP(A80,ITEMS!$E$3:$E$106,ITEMS!$C$3:$C$106))</f>
        <v xml:space="preserve"> </v>
      </c>
      <c r="D80" s="280"/>
      <c r="E80" s="276"/>
      <c r="F80" s="276"/>
      <c r="G80" s="277"/>
      <c r="H80" s="276"/>
      <c r="I80" s="276"/>
      <c r="J80" s="276"/>
      <c r="K80" s="281">
        <f>SUM(J81:J82)</f>
        <v>1</v>
      </c>
      <c r="Y80" s="99"/>
      <c r="Z80" s="99"/>
    </row>
    <row r="81" spans="1:27">
      <c r="A81" s="278"/>
      <c r="B81" s="65"/>
      <c r="C81" s="64"/>
      <c r="D81" s="95">
        <v>1</v>
      </c>
      <c r="E81" s="96"/>
      <c r="F81" s="96"/>
      <c r="G81" s="97"/>
      <c r="H81" s="96"/>
      <c r="I81" s="96"/>
      <c r="J81" s="96">
        <f>+D81</f>
        <v>1</v>
      </c>
      <c r="K81" s="98"/>
      <c r="Y81" s="99"/>
      <c r="Z81" s="99"/>
    </row>
    <row r="82" spans="1:27" s="63" customFormat="1">
      <c r="A82" s="278"/>
      <c r="B82" s="65"/>
      <c r="C82" s="64"/>
      <c r="D82" s="95"/>
      <c r="E82" s="96"/>
      <c r="F82" s="96"/>
      <c r="G82" s="97"/>
      <c r="H82" s="96"/>
      <c r="I82" s="96"/>
      <c r="J82" s="96"/>
      <c r="K82" s="98"/>
      <c r="L82" s="94"/>
      <c r="M82" s="62"/>
      <c r="N82" s="62"/>
      <c r="O82" s="62"/>
      <c r="W82" s="62"/>
      <c r="X82" s="62"/>
      <c r="Y82" s="99"/>
      <c r="Z82" s="99"/>
      <c r="AA82" s="62"/>
    </row>
    <row r="83" spans="1:27">
      <c r="A83" s="273" t="str">
        <f>IF([1]ITEMS!E72=0," ",[1]ITEMS!E72)</f>
        <v xml:space="preserve"> </v>
      </c>
      <c r="B83" s="279" t="str">
        <f>IF(A83=0," ",LOOKUP(A83,ITEMS!$E$3:$E$106,ITEMS!$B$3:$B$106))</f>
        <v xml:space="preserve"> </v>
      </c>
      <c r="C83" s="279" t="str">
        <f>IF(A83=0," ",LOOKUP(A83,ITEMS!$E$3:$E$106,ITEMS!$C$3:$C$106))</f>
        <v xml:space="preserve"> </v>
      </c>
      <c r="D83" s="280"/>
      <c r="E83" s="276"/>
      <c r="F83" s="276"/>
      <c r="G83" s="277"/>
      <c r="H83" s="276"/>
      <c r="I83" s="276"/>
      <c r="J83" s="276"/>
      <c r="K83" s="281">
        <f>SUM(J84:J85)</f>
        <v>1</v>
      </c>
      <c r="Y83" s="99"/>
      <c r="Z83" s="99"/>
    </row>
    <row r="84" spans="1:27">
      <c r="A84" s="278"/>
      <c r="B84" s="65"/>
      <c r="C84" s="64"/>
      <c r="D84" s="95">
        <v>1</v>
      </c>
      <c r="E84" s="96"/>
      <c r="F84" s="96"/>
      <c r="G84" s="97"/>
      <c r="H84" s="96"/>
      <c r="I84" s="96"/>
      <c r="J84" s="96">
        <f>+D84</f>
        <v>1</v>
      </c>
      <c r="K84" s="98"/>
      <c r="Y84" s="99"/>
      <c r="Z84" s="99"/>
    </row>
    <row r="85" spans="1:27" s="63" customFormat="1">
      <c r="A85" s="278"/>
      <c r="B85" s="65"/>
      <c r="C85" s="64"/>
      <c r="D85" s="95"/>
      <c r="E85" s="96"/>
      <c r="F85" s="96"/>
      <c r="G85" s="97"/>
      <c r="H85" s="96"/>
      <c r="I85" s="96"/>
      <c r="J85" s="96"/>
      <c r="K85" s="98"/>
      <c r="L85" s="94"/>
      <c r="M85" s="62"/>
      <c r="N85" s="62"/>
      <c r="O85" s="62"/>
      <c r="W85" s="62"/>
      <c r="X85" s="62"/>
      <c r="Y85" s="99"/>
      <c r="Z85" s="99"/>
      <c r="AA85" s="62"/>
    </row>
    <row r="86" spans="1:27">
      <c r="A86" s="273" t="str">
        <f>IF([1]ITEMS!E75=0," ",[1]ITEMS!E75)</f>
        <v xml:space="preserve"> </v>
      </c>
      <c r="B86" s="279" t="str">
        <f>IF(A86=0," ",LOOKUP(A86,ITEMS!$E$3:$E$106,ITEMS!$B$3:$B$106))</f>
        <v xml:space="preserve"> </v>
      </c>
      <c r="C86" s="279" t="str">
        <f>IF(A86=0," ",LOOKUP(A86,ITEMS!$E$3:$E$106,ITEMS!$C$3:$C$106))</f>
        <v xml:space="preserve"> </v>
      </c>
      <c r="D86" s="280"/>
      <c r="E86" s="276"/>
      <c r="F86" s="276"/>
      <c r="G86" s="277"/>
      <c r="H86" s="276"/>
      <c r="I86" s="276"/>
      <c r="J86" s="276"/>
      <c r="K86" s="281">
        <f>SUM(J87:J88)</f>
        <v>1</v>
      </c>
      <c r="Y86" s="99"/>
      <c r="Z86" s="99"/>
    </row>
    <row r="87" spans="1:27">
      <c r="A87" s="278"/>
      <c r="B87" s="65"/>
      <c r="C87" s="64"/>
      <c r="D87" s="95">
        <v>1</v>
      </c>
      <c r="E87" s="96"/>
      <c r="F87" s="96"/>
      <c r="G87" s="97"/>
      <c r="H87" s="96"/>
      <c r="I87" s="96"/>
      <c r="J87" s="96">
        <f>+D87</f>
        <v>1</v>
      </c>
      <c r="K87" s="98"/>
      <c r="Y87" s="99"/>
      <c r="Z87" s="99"/>
    </row>
    <row r="88" spans="1:27" s="63" customFormat="1">
      <c r="A88" s="278"/>
      <c r="B88" s="65"/>
      <c r="C88" s="64"/>
      <c r="D88" s="95"/>
      <c r="E88" s="96"/>
      <c r="F88" s="96"/>
      <c r="G88" s="97"/>
      <c r="H88" s="96"/>
      <c r="I88" s="96"/>
      <c r="J88" s="96"/>
      <c r="K88" s="98"/>
      <c r="L88" s="94"/>
      <c r="M88" s="62"/>
      <c r="N88" s="62"/>
      <c r="O88" s="62"/>
      <c r="W88" s="62"/>
      <c r="X88" s="62"/>
      <c r="Y88" s="99"/>
      <c r="Z88" s="99"/>
      <c r="AA88" s="62"/>
    </row>
    <row r="89" spans="1:27">
      <c r="A89" s="273"/>
      <c r="B89" s="279" t="str">
        <f>IF(A89=0," ",LOOKUP(A89,ITEMS!$E$3:$E$106,ITEMS!$B$3:$B$106))</f>
        <v xml:space="preserve"> </v>
      </c>
      <c r="C89" s="279" t="str">
        <f>IF(A89=0," ",LOOKUP(A89,ITEMS!$E$3:$E$106,ITEMS!$C$3:$C$106))</f>
        <v xml:space="preserve"> </v>
      </c>
      <c r="D89" s="280"/>
      <c r="E89" s="276"/>
      <c r="F89" s="276"/>
      <c r="G89" s="277"/>
      <c r="H89" s="276"/>
      <c r="I89" s="276"/>
      <c r="J89" s="276"/>
      <c r="K89" s="281">
        <f>SUM(J90:J91)</f>
        <v>1</v>
      </c>
      <c r="Y89" s="99"/>
      <c r="Z89" s="99"/>
    </row>
    <row r="90" spans="1:27">
      <c r="A90" s="278"/>
      <c r="B90" s="65"/>
      <c r="C90" s="64"/>
      <c r="D90" s="95">
        <v>1</v>
      </c>
      <c r="E90" s="96"/>
      <c r="F90" s="96"/>
      <c r="G90" s="97"/>
      <c r="H90" s="96"/>
      <c r="I90" s="96"/>
      <c r="J90" s="96">
        <f>+D90</f>
        <v>1</v>
      </c>
      <c r="K90" s="98"/>
      <c r="Y90" s="99"/>
      <c r="Z90" s="99"/>
    </row>
    <row r="91" spans="1:27" s="63" customFormat="1">
      <c r="A91" s="278"/>
      <c r="B91" s="65"/>
      <c r="C91" s="64"/>
      <c r="D91" s="95"/>
      <c r="E91" s="96"/>
      <c r="F91" s="96"/>
      <c r="G91" s="97"/>
      <c r="H91" s="96"/>
      <c r="I91" s="96"/>
      <c r="J91" s="96"/>
      <c r="K91" s="98"/>
      <c r="L91" s="94"/>
      <c r="M91" s="62"/>
      <c r="N91" s="62"/>
      <c r="O91" s="62"/>
      <c r="W91" s="62"/>
      <c r="X91" s="62"/>
      <c r="Y91" s="99"/>
      <c r="Z91" s="99"/>
      <c r="AA91" s="62"/>
    </row>
    <row r="92" spans="1:27">
      <c r="A92" s="273" t="str">
        <f>IF([1]ITEMS!E81=0," ",[1]ITEMS!E81)</f>
        <v xml:space="preserve"> </v>
      </c>
      <c r="B92" s="279" t="str">
        <f>IF(A92=0," ",LOOKUP(A92,ITEMS!$E$3:$E$106,ITEMS!$B$3:$B$106))</f>
        <v xml:space="preserve"> </v>
      </c>
      <c r="C92" s="279" t="str">
        <f>IF(A92=0," ",LOOKUP(A92,ITEMS!$E$3:$E$106,ITEMS!$C$3:$C$106))</f>
        <v xml:space="preserve"> </v>
      </c>
      <c r="D92" s="280"/>
      <c r="E92" s="276"/>
      <c r="F92" s="276"/>
      <c r="G92" s="277"/>
      <c r="H92" s="276"/>
      <c r="I92" s="276"/>
      <c r="J92" s="276"/>
      <c r="K92" s="281">
        <f>SUM(J93:J94)</f>
        <v>1</v>
      </c>
      <c r="Y92" s="99"/>
      <c r="Z92" s="99"/>
    </row>
    <row r="93" spans="1:27">
      <c r="A93" s="278"/>
      <c r="B93" s="65"/>
      <c r="C93" s="64"/>
      <c r="D93" s="95">
        <v>1</v>
      </c>
      <c r="E93" s="96"/>
      <c r="F93" s="96"/>
      <c r="G93" s="97"/>
      <c r="H93" s="96"/>
      <c r="I93" s="96"/>
      <c r="J93" s="96">
        <f>+D93</f>
        <v>1</v>
      </c>
      <c r="K93" s="98"/>
      <c r="Y93" s="99"/>
      <c r="Z93" s="99"/>
    </row>
    <row r="94" spans="1:27" s="63" customFormat="1">
      <c r="A94" s="278"/>
      <c r="B94" s="65"/>
      <c r="C94" s="64"/>
      <c r="D94" s="95"/>
      <c r="E94" s="96"/>
      <c r="F94" s="96"/>
      <c r="G94" s="97"/>
      <c r="H94" s="96"/>
      <c r="I94" s="96"/>
      <c r="J94" s="96"/>
      <c r="K94" s="98"/>
      <c r="L94" s="94"/>
      <c r="M94" s="62"/>
      <c r="N94" s="62"/>
      <c r="O94" s="62"/>
      <c r="W94" s="62"/>
      <c r="X94" s="62"/>
      <c r="Y94" s="99"/>
      <c r="Z94" s="99"/>
      <c r="AA94" s="62"/>
    </row>
    <row r="95" spans="1:27">
      <c r="A95" s="273" t="str">
        <f>IF([1]ITEMS!E84=0," ",[1]ITEMS!E84)</f>
        <v xml:space="preserve"> </v>
      </c>
      <c r="B95" s="279" t="str">
        <f>IF(A95=0," ",LOOKUP(A95,ITEMS!$E$3:$E$106,ITEMS!$B$3:$B$106))</f>
        <v xml:space="preserve"> </v>
      </c>
      <c r="C95" s="279" t="str">
        <f>IF(A95=0," ",LOOKUP(A95,ITEMS!$E$3:$E$106,ITEMS!$C$3:$C$106))</f>
        <v xml:space="preserve"> </v>
      </c>
      <c r="D95" s="280"/>
      <c r="E95" s="276"/>
      <c r="F95" s="276"/>
      <c r="G95" s="277"/>
      <c r="H95" s="276"/>
      <c r="I95" s="276"/>
      <c r="J95" s="276"/>
      <c r="K95" s="281">
        <f>SUM(J96:J97)</f>
        <v>1</v>
      </c>
      <c r="Y95" s="99"/>
      <c r="Z95" s="99"/>
    </row>
    <row r="96" spans="1:27">
      <c r="A96" s="278"/>
      <c r="B96" s="65"/>
      <c r="C96" s="64"/>
      <c r="D96" s="95">
        <v>1</v>
      </c>
      <c r="E96" s="96"/>
      <c r="F96" s="96"/>
      <c r="G96" s="97"/>
      <c r="H96" s="96"/>
      <c r="I96" s="96"/>
      <c r="J96" s="96">
        <f>+D96</f>
        <v>1</v>
      </c>
      <c r="K96" s="98"/>
      <c r="Y96" s="99"/>
      <c r="Z96" s="99"/>
    </row>
    <row r="97" spans="1:27" s="63" customFormat="1">
      <c r="A97" s="278"/>
      <c r="B97" s="65"/>
      <c r="C97" s="64"/>
      <c r="D97" s="95"/>
      <c r="E97" s="96"/>
      <c r="F97" s="96"/>
      <c r="G97" s="97"/>
      <c r="H97" s="96"/>
      <c r="I97" s="96"/>
      <c r="J97" s="96"/>
      <c r="K97" s="98"/>
      <c r="L97" s="94"/>
      <c r="M97" s="62"/>
      <c r="N97" s="62"/>
      <c r="O97" s="62"/>
      <c r="W97" s="62"/>
      <c r="X97" s="62"/>
      <c r="Y97" s="99"/>
      <c r="Z97" s="99"/>
      <c r="AA97" s="62"/>
    </row>
    <row r="98" spans="1:27">
      <c r="A98" s="273"/>
      <c r="B98" s="279" t="str">
        <f>IF(A98=0," ",LOOKUP(A98,ITEMS!$E$3:$E$106,ITEMS!$B$3:$B$106))</f>
        <v xml:space="preserve"> </v>
      </c>
      <c r="C98" s="279" t="str">
        <f>IF(A98=0," ",LOOKUP(A98,ITEMS!$E$3:$E$106,ITEMS!$C$3:$C$106))</f>
        <v xml:space="preserve"> </v>
      </c>
      <c r="D98" s="280"/>
      <c r="E98" s="276"/>
      <c r="F98" s="276"/>
      <c r="G98" s="277"/>
      <c r="H98" s="276"/>
      <c r="I98" s="276"/>
      <c r="J98" s="276"/>
      <c r="K98" s="281">
        <f>SUM(J99:J100)</f>
        <v>1</v>
      </c>
      <c r="Y98" s="99"/>
      <c r="Z98" s="99"/>
    </row>
    <row r="99" spans="1:27">
      <c r="A99" s="278"/>
      <c r="B99" s="65"/>
      <c r="C99" s="64"/>
      <c r="D99" s="95">
        <v>1</v>
      </c>
      <c r="E99" s="96"/>
      <c r="F99" s="96"/>
      <c r="G99" s="97"/>
      <c r="H99" s="96"/>
      <c r="I99" s="96"/>
      <c r="J99" s="96">
        <f>+D99</f>
        <v>1</v>
      </c>
      <c r="K99" s="98"/>
      <c r="Y99" s="99"/>
      <c r="Z99" s="99"/>
    </row>
    <row r="100" spans="1:27" s="63" customFormat="1">
      <c r="A100" s="278"/>
      <c r="B100" s="65"/>
      <c r="C100" s="64"/>
      <c r="D100" s="95"/>
      <c r="E100" s="96"/>
      <c r="F100" s="96"/>
      <c r="G100" s="97"/>
      <c r="H100" s="96"/>
      <c r="I100" s="96"/>
      <c r="J100" s="96"/>
      <c r="K100" s="98"/>
      <c r="L100" s="94"/>
      <c r="M100" s="62"/>
      <c r="N100" s="62"/>
      <c r="O100" s="62"/>
      <c r="W100" s="62"/>
      <c r="X100" s="62"/>
      <c r="Y100" s="99"/>
      <c r="Z100" s="99"/>
      <c r="AA100" s="62"/>
    </row>
    <row r="101" spans="1:27">
      <c r="A101" s="273" t="str">
        <f>IF([1]ITEMS!E90=0," ",[1]ITEMS!E90)</f>
        <v xml:space="preserve"> </v>
      </c>
      <c r="B101" s="279" t="str">
        <f>IF(A101=0," ",LOOKUP(A101,ITEMS!$E$3:$E$106,ITEMS!$B$3:$B$106))</f>
        <v xml:space="preserve"> </v>
      </c>
      <c r="C101" s="279" t="str">
        <f>IF(A101=0," ",LOOKUP(A101,ITEMS!$E$3:$E$106,ITEMS!$C$3:$C$106))</f>
        <v xml:space="preserve"> </v>
      </c>
      <c r="D101" s="280"/>
      <c r="E101" s="276"/>
      <c r="F101" s="276"/>
      <c r="G101" s="277"/>
      <c r="H101" s="276"/>
      <c r="I101" s="276"/>
      <c r="J101" s="276"/>
      <c r="K101" s="281">
        <f>SUM(J102:J103)</f>
        <v>1</v>
      </c>
      <c r="Y101" s="99"/>
      <c r="Z101" s="99"/>
    </row>
    <row r="102" spans="1:27">
      <c r="A102" s="278"/>
      <c r="B102" s="65"/>
      <c r="C102" s="64"/>
      <c r="D102" s="95">
        <v>1</v>
      </c>
      <c r="E102" s="96"/>
      <c r="F102" s="96"/>
      <c r="G102" s="97"/>
      <c r="H102" s="96"/>
      <c r="I102" s="96"/>
      <c r="J102" s="96">
        <f>+D102</f>
        <v>1</v>
      </c>
      <c r="K102" s="98"/>
      <c r="Y102" s="99"/>
      <c r="Z102" s="99"/>
    </row>
    <row r="103" spans="1:27" s="63" customFormat="1">
      <c r="A103" s="278"/>
      <c r="B103" s="65"/>
      <c r="C103" s="64"/>
      <c r="D103" s="95"/>
      <c r="E103" s="96"/>
      <c r="F103" s="96"/>
      <c r="G103" s="97"/>
      <c r="H103" s="96"/>
      <c r="I103" s="96"/>
      <c r="J103" s="96"/>
      <c r="K103" s="98"/>
      <c r="L103" s="94"/>
      <c r="M103" s="62"/>
      <c r="N103" s="62"/>
      <c r="O103" s="62"/>
      <c r="W103" s="62"/>
      <c r="X103" s="62"/>
      <c r="Y103" s="99"/>
      <c r="Z103" s="99"/>
      <c r="AA103" s="62"/>
    </row>
    <row r="104" spans="1:27">
      <c r="A104" s="273" t="str">
        <f>IF([1]ITEMS!E93=0," ",[1]ITEMS!E93)</f>
        <v xml:space="preserve"> </v>
      </c>
      <c r="B104" s="279" t="str">
        <f>IF(A104=0," ",LOOKUP(A104,ITEMS!$E$3:$E$106,ITEMS!$B$3:$B$106))</f>
        <v xml:space="preserve"> </v>
      </c>
      <c r="C104" s="279" t="str">
        <f>IF(A104=0," ",LOOKUP(A104,ITEMS!$E$3:$E$106,ITEMS!$C$3:$C$106))</f>
        <v xml:space="preserve"> </v>
      </c>
      <c r="D104" s="280"/>
      <c r="E104" s="276"/>
      <c r="F104" s="276"/>
      <c r="G104" s="277"/>
      <c r="H104" s="276"/>
      <c r="I104" s="276"/>
      <c r="J104" s="276"/>
      <c r="K104" s="281">
        <f>SUM(J105:J106)</f>
        <v>1</v>
      </c>
      <c r="Y104" s="99"/>
      <c r="Z104" s="99"/>
    </row>
    <row r="105" spans="1:27">
      <c r="A105" s="278"/>
      <c r="B105" s="65"/>
      <c r="C105" s="64"/>
      <c r="D105" s="95">
        <v>1</v>
      </c>
      <c r="E105" s="96"/>
      <c r="F105" s="96"/>
      <c r="G105" s="97"/>
      <c r="H105" s="96"/>
      <c r="I105" s="96"/>
      <c r="J105" s="96">
        <f>+D105</f>
        <v>1</v>
      </c>
      <c r="K105" s="98"/>
      <c r="Y105" s="99"/>
      <c r="Z105" s="99"/>
    </row>
    <row r="106" spans="1:27" s="63" customFormat="1">
      <c r="A106" s="278"/>
      <c r="B106" s="65"/>
      <c r="C106" s="64"/>
      <c r="D106" s="95"/>
      <c r="E106" s="96"/>
      <c r="F106" s="96"/>
      <c r="G106" s="97"/>
      <c r="H106" s="96"/>
      <c r="I106" s="96"/>
      <c r="J106" s="96"/>
      <c r="K106" s="98"/>
      <c r="L106" s="94"/>
      <c r="M106" s="62"/>
      <c r="N106" s="62"/>
      <c r="O106" s="62"/>
      <c r="W106" s="62"/>
      <c r="X106" s="62"/>
      <c r="Y106" s="99"/>
      <c r="Z106" s="99"/>
      <c r="AA106" s="62"/>
    </row>
    <row r="107" spans="1:27">
      <c r="A107" s="273"/>
      <c r="B107" s="279" t="str">
        <f>IF(A107=0," ",LOOKUP(A107,ITEMS!$E$3:$E$106,ITEMS!$B$3:$B$106))</f>
        <v xml:space="preserve"> </v>
      </c>
      <c r="C107" s="279" t="str">
        <f>IF(A107=0," ",LOOKUP(A107,ITEMS!$E$3:$E$106,ITEMS!$C$3:$C$106))</f>
        <v xml:space="preserve"> </v>
      </c>
      <c r="D107" s="280"/>
      <c r="E107" s="276"/>
      <c r="F107" s="276"/>
      <c r="G107" s="277"/>
      <c r="H107" s="276"/>
      <c r="I107" s="276"/>
      <c r="J107" s="276"/>
      <c r="K107" s="281">
        <f>SUM(J108:J109)</f>
        <v>1</v>
      </c>
      <c r="Y107" s="99"/>
      <c r="Z107" s="99"/>
    </row>
    <row r="108" spans="1:27">
      <c r="A108" s="278"/>
      <c r="B108" s="65"/>
      <c r="C108" s="64"/>
      <c r="D108" s="95">
        <v>1</v>
      </c>
      <c r="E108" s="96"/>
      <c r="F108" s="96"/>
      <c r="G108" s="97"/>
      <c r="H108" s="96"/>
      <c r="I108" s="96"/>
      <c r="J108" s="96">
        <f>+D108</f>
        <v>1</v>
      </c>
      <c r="K108" s="98"/>
      <c r="Y108" s="99"/>
      <c r="Z108" s="99"/>
    </row>
    <row r="109" spans="1:27" s="63" customFormat="1">
      <c r="A109" s="278"/>
      <c r="B109" s="65"/>
      <c r="C109" s="64"/>
      <c r="D109" s="95"/>
      <c r="E109" s="96"/>
      <c r="F109" s="96"/>
      <c r="G109" s="97"/>
      <c r="H109" s="96"/>
      <c r="I109" s="96"/>
      <c r="J109" s="96"/>
      <c r="K109" s="98"/>
      <c r="L109" s="94"/>
      <c r="M109" s="62"/>
      <c r="N109" s="62"/>
      <c r="O109" s="62"/>
      <c r="W109" s="62"/>
      <c r="X109" s="62"/>
      <c r="Y109" s="99"/>
      <c r="Z109" s="99"/>
      <c r="AA109" s="62"/>
    </row>
    <row r="110" spans="1:27">
      <c r="A110" s="273" t="str">
        <f>IF([1]ITEMS!E99=0," ",[1]ITEMS!E99)</f>
        <v xml:space="preserve"> </v>
      </c>
      <c r="B110" s="279" t="str">
        <f>IF(A110=0," ",LOOKUP(A110,ITEMS!$E$3:$E$106,ITEMS!$B$3:$B$106))</f>
        <v xml:space="preserve"> </v>
      </c>
      <c r="C110" s="279" t="str">
        <f>IF(A110=0," ",LOOKUP(A110,ITEMS!$E$3:$E$106,ITEMS!$C$3:$C$106))</f>
        <v xml:space="preserve"> </v>
      </c>
      <c r="D110" s="280"/>
      <c r="E110" s="276"/>
      <c r="F110" s="276"/>
      <c r="G110" s="277"/>
      <c r="H110" s="276"/>
      <c r="I110" s="276"/>
      <c r="J110" s="276"/>
      <c r="K110" s="281">
        <f>SUM(J111:J112)</f>
        <v>1</v>
      </c>
      <c r="Y110" s="99"/>
      <c r="Z110" s="99"/>
    </row>
    <row r="111" spans="1:27">
      <c r="A111" s="278"/>
      <c r="B111" s="65"/>
      <c r="C111" s="64"/>
      <c r="D111" s="95">
        <v>1</v>
      </c>
      <c r="E111" s="96"/>
      <c r="F111" s="96"/>
      <c r="G111" s="97"/>
      <c r="H111" s="96"/>
      <c r="I111" s="96"/>
      <c r="J111" s="96">
        <f>+D111</f>
        <v>1</v>
      </c>
      <c r="K111" s="98"/>
      <c r="Y111" s="99"/>
      <c r="Z111" s="99"/>
    </row>
    <row r="112" spans="1:27" s="63" customFormat="1">
      <c r="A112" s="278"/>
      <c r="B112" s="65"/>
      <c r="C112" s="64"/>
      <c r="D112" s="95"/>
      <c r="E112" s="96"/>
      <c r="F112" s="96"/>
      <c r="G112" s="97"/>
      <c r="H112" s="96"/>
      <c r="I112" s="96"/>
      <c r="J112" s="96"/>
      <c r="K112" s="98"/>
      <c r="L112" s="94"/>
      <c r="M112" s="62"/>
      <c r="N112" s="62"/>
      <c r="O112" s="62"/>
      <c r="W112" s="62"/>
      <c r="X112" s="62"/>
      <c r="Y112" s="99"/>
      <c r="Z112" s="99"/>
      <c r="AA112" s="62"/>
    </row>
    <row r="113" spans="1:27">
      <c r="A113" s="273" t="str">
        <f>IF([1]ITEMS!E102=0," ",[1]ITEMS!E102)</f>
        <v xml:space="preserve"> </v>
      </c>
      <c r="B113" s="279" t="str">
        <f>IF(A113=0," ",LOOKUP(A113,ITEMS!$E$3:$E$106,ITEMS!$B$3:$B$106))</f>
        <v xml:space="preserve"> </v>
      </c>
      <c r="C113" s="279" t="str">
        <f>IF(A113=0," ",LOOKUP(A113,ITEMS!$E$3:$E$106,ITEMS!$C$3:$C$106))</f>
        <v xml:space="preserve"> </v>
      </c>
      <c r="D113" s="280"/>
      <c r="E113" s="276"/>
      <c r="F113" s="276"/>
      <c r="G113" s="277"/>
      <c r="H113" s="276"/>
      <c r="I113" s="276"/>
      <c r="J113" s="276"/>
      <c r="K113" s="281">
        <f>SUM(J114:J115)</f>
        <v>1</v>
      </c>
      <c r="Y113" s="99"/>
      <c r="Z113" s="99"/>
    </row>
    <row r="114" spans="1:27">
      <c r="A114" s="278"/>
      <c r="B114" s="65"/>
      <c r="C114" s="64"/>
      <c r="D114" s="95">
        <v>1</v>
      </c>
      <c r="E114" s="96"/>
      <c r="F114" s="96"/>
      <c r="G114" s="97"/>
      <c r="H114" s="96"/>
      <c r="I114" s="96"/>
      <c r="J114" s="96">
        <f>+D114</f>
        <v>1</v>
      </c>
      <c r="K114" s="98"/>
      <c r="Y114" s="99"/>
      <c r="Z114" s="99"/>
    </row>
    <row r="115" spans="1:27" s="63" customFormat="1">
      <c r="A115" s="278"/>
      <c r="B115" s="65"/>
      <c r="C115" s="64"/>
      <c r="D115" s="95"/>
      <c r="E115" s="96"/>
      <c r="F115" s="96"/>
      <c r="G115" s="97"/>
      <c r="H115" s="96"/>
      <c r="I115" s="96"/>
      <c r="J115" s="96"/>
      <c r="K115" s="98"/>
      <c r="L115" s="94"/>
      <c r="M115" s="62"/>
      <c r="N115" s="62"/>
      <c r="O115" s="62"/>
      <c r="W115" s="62"/>
      <c r="X115" s="62"/>
      <c r="Y115" s="99"/>
      <c r="Z115" s="99"/>
      <c r="AA115" s="62"/>
    </row>
    <row r="116" spans="1:27">
      <c r="A116" s="273"/>
      <c r="B116" s="279" t="str">
        <f>IF(A116=0," ",LOOKUP(A116,ITEMS!$E$3:$E$106,ITEMS!$B$3:$B$106))</f>
        <v xml:space="preserve"> </v>
      </c>
      <c r="C116" s="279" t="str">
        <f>IF(A116=0," ",LOOKUP(A116,ITEMS!$E$3:$E$106,ITEMS!$C$3:$C$106))</f>
        <v xml:space="preserve"> </v>
      </c>
      <c r="D116" s="280"/>
      <c r="E116" s="276"/>
      <c r="F116" s="276"/>
      <c r="G116" s="277"/>
      <c r="H116" s="276"/>
      <c r="I116" s="276"/>
      <c r="J116" s="276"/>
      <c r="K116" s="281">
        <f>SUM(J117:J118)</f>
        <v>1</v>
      </c>
      <c r="Y116" s="99"/>
      <c r="Z116" s="99"/>
    </row>
    <row r="117" spans="1:27">
      <c r="A117" s="278"/>
      <c r="B117" s="65"/>
      <c r="C117" s="64"/>
      <c r="D117" s="95">
        <v>1</v>
      </c>
      <c r="E117" s="96"/>
      <c r="F117" s="96"/>
      <c r="G117" s="97"/>
      <c r="H117" s="96"/>
      <c r="I117" s="96"/>
      <c r="J117" s="96">
        <f>+D117</f>
        <v>1</v>
      </c>
      <c r="K117" s="98"/>
      <c r="Y117" s="99"/>
      <c r="Z117" s="99"/>
    </row>
    <row r="118" spans="1:27" s="63" customFormat="1">
      <c r="A118" s="278"/>
      <c r="B118" s="65"/>
      <c r="C118" s="64"/>
      <c r="D118" s="95"/>
      <c r="E118" s="96"/>
      <c r="F118" s="96"/>
      <c r="G118" s="97"/>
      <c r="H118" s="96"/>
      <c r="I118" s="96"/>
      <c r="J118" s="96"/>
      <c r="K118" s="98"/>
      <c r="L118" s="94"/>
      <c r="M118" s="62"/>
      <c r="N118" s="62"/>
      <c r="O118" s="62"/>
      <c r="W118" s="62"/>
      <c r="X118" s="62"/>
      <c r="Y118" s="99"/>
      <c r="Z118" s="99"/>
      <c r="AA118" s="62"/>
    </row>
    <row r="119" spans="1:27">
      <c r="A119" s="273" t="str">
        <f>IF([1]ITEMS!E108=0," ",[1]ITEMS!E108)</f>
        <v xml:space="preserve"> </v>
      </c>
      <c r="B119" s="279" t="str">
        <f>IF(A119=0," ",LOOKUP(A119,ITEMS!$E$3:$E$106,ITEMS!$B$3:$B$106))</f>
        <v xml:space="preserve"> </v>
      </c>
      <c r="C119" s="279" t="str">
        <f>IF(A119=0," ",LOOKUP(A119,ITEMS!$E$3:$E$106,ITEMS!$C$3:$C$106))</f>
        <v xml:space="preserve"> </v>
      </c>
      <c r="D119" s="280"/>
      <c r="E119" s="276"/>
      <c r="F119" s="276"/>
      <c r="G119" s="277"/>
      <c r="H119" s="276"/>
      <c r="I119" s="276"/>
      <c r="J119" s="276"/>
      <c r="K119" s="281">
        <f>SUM(J120:J121)</f>
        <v>1</v>
      </c>
      <c r="Y119" s="99"/>
      <c r="Z119" s="99"/>
    </row>
    <row r="120" spans="1:27">
      <c r="A120" s="278"/>
      <c r="B120" s="65"/>
      <c r="C120" s="64"/>
      <c r="D120" s="95">
        <v>1</v>
      </c>
      <c r="E120" s="96"/>
      <c r="F120" s="96"/>
      <c r="G120" s="97"/>
      <c r="H120" s="96"/>
      <c r="I120" s="96"/>
      <c r="J120" s="96">
        <f>+D120</f>
        <v>1</v>
      </c>
      <c r="K120" s="98"/>
      <c r="Y120" s="99"/>
      <c r="Z120" s="99"/>
    </row>
    <row r="121" spans="1:27" s="63" customFormat="1">
      <c r="A121" s="278"/>
      <c r="B121" s="65"/>
      <c r="C121" s="64"/>
      <c r="D121" s="95"/>
      <c r="E121" s="96"/>
      <c r="F121" s="96"/>
      <c r="G121" s="97"/>
      <c r="H121" s="96"/>
      <c r="I121" s="96"/>
      <c r="J121" s="96"/>
      <c r="K121" s="98"/>
      <c r="L121" s="94"/>
      <c r="M121" s="62"/>
      <c r="N121" s="62"/>
      <c r="O121" s="62"/>
      <c r="W121" s="62"/>
      <c r="X121" s="62"/>
      <c r="Y121" s="99"/>
      <c r="Z121" s="99"/>
      <c r="AA121" s="62"/>
    </row>
    <row r="122" spans="1:27">
      <c r="A122" s="273" t="str">
        <f>IF([1]ITEMS!E111=0," ",[1]ITEMS!E111)</f>
        <v xml:space="preserve"> </v>
      </c>
      <c r="B122" s="279" t="str">
        <f>IF(A122=0," ",LOOKUP(A122,ITEMS!$E$3:$E$106,ITEMS!$B$3:$B$106))</f>
        <v xml:space="preserve"> </v>
      </c>
      <c r="C122" s="279" t="str">
        <f>IF(A122=0," ",LOOKUP(A122,ITEMS!$E$3:$E$106,ITEMS!$C$3:$C$106))</f>
        <v xml:space="preserve"> </v>
      </c>
      <c r="D122" s="280"/>
      <c r="E122" s="276"/>
      <c r="F122" s="276"/>
      <c r="G122" s="277"/>
      <c r="H122" s="276"/>
      <c r="I122" s="276"/>
      <c r="J122" s="276"/>
      <c r="K122" s="281">
        <f>SUM(J123:J124)</f>
        <v>1</v>
      </c>
      <c r="Y122" s="99"/>
      <c r="Z122" s="99"/>
    </row>
    <row r="123" spans="1:27">
      <c r="A123" s="278"/>
      <c r="B123" s="65"/>
      <c r="C123" s="64"/>
      <c r="D123" s="95">
        <v>1</v>
      </c>
      <c r="E123" s="96"/>
      <c r="F123" s="96"/>
      <c r="G123" s="97"/>
      <c r="H123" s="96"/>
      <c r="I123" s="96"/>
      <c r="J123" s="96">
        <f>+D123</f>
        <v>1</v>
      </c>
      <c r="K123" s="98"/>
      <c r="Y123" s="99"/>
      <c r="Z123" s="99"/>
    </row>
    <row r="124" spans="1:27" s="63" customFormat="1">
      <c r="A124" s="278"/>
      <c r="B124" s="65"/>
      <c r="C124" s="64"/>
      <c r="D124" s="95"/>
      <c r="E124" s="96"/>
      <c r="F124" s="96"/>
      <c r="G124" s="97"/>
      <c r="H124" s="96"/>
      <c r="I124" s="96"/>
      <c r="J124" s="96"/>
      <c r="K124" s="98"/>
      <c r="L124" s="94"/>
      <c r="M124" s="62"/>
      <c r="N124" s="62"/>
      <c r="O124" s="62"/>
      <c r="W124" s="62"/>
      <c r="X124" s="62"/>
      <c r="Y124" s="99"/>
      <c r="Z124" s="99"/>
      <c r="AA124" s="62"/>
    </row>
    <row r="125" spans="1:27">
      <c r="A125" s="273"/>
      <c r="B125" s="279" t="str">
        <f>IF(A125=0," ",LOOKUP(A125,ITEMS!$E$3:$E$106,ITEMS!$B$3:$B$106))</f>
        <v xml:space="preserve"> </v>
      </c>
      <c r="C125" s="279" t="str">
        <f>IF(A125=0," ",LOOKUP(A125,ITEMS!$E$3:$E$106,ITEMS!$C$3:$C$106))</f>
        <v xml:space="preserve"> </v>
      </c>
      <c r="D125" s="280"/>
      <c r="E125" s="276"/>
      <c r="F125" s="276"/>
      <c r="G125" s="277"/>
      <c r="H125" s="276"/>
      <c r="I125" s="276"/>
      <c r="J125" s="276"/>
      <c r="K125" s="281">
        <f>SUM(J126:J127)</f>
        <v>1</v>
      </c>
      <c r="Y125" s="99"/>
      <c r="Z125" s="99"/>
    </row>
    <row r="126" spans="1:27">
      <c r="A126" s="278"/>
      <c r="B126" s="65"/>
      <c r="C126" s="64"/>
      <c r="D126" s="95">
        <v>1</v>
      </c>
      <c r="E126" s="96"/>
      <c r="F126" s="96"/>
      <c r="G126" s="97"/>
      <c r="H126" s="96"/>
      <c r="I126" s="96"/>
      <c r="J126" s="96">
        <f>+D126</f>
        <v>1</v>
      </c>
      <c r="K126" s="98"/>
      <c r="Y126" s="99"/>
      <c r="Z126" s="99"/>
    </row>
    <row r="127" spans="1:27" s="63" customFormat="1">
      <c r="A127" s="278"/>
      <c r="B127" s="65"/>
      <c r="C127" s="64"/>
      <c r="D127" s="95"/>
      <c r="E127" s="96"/>
      <c r="F127" s="96"/>
      <c r="G127" s="97"/>
      <c r="H127" s="96"/>
      <c r="I127" s="96"/>
      <c r="J127" s="96"/>
      <c r="K127" s="98"/>
      <c r="L127" s="94"/>
      <c r="M127" s="62"/>
      <c r="N127" s="62"/>
      <c r="O127" s="62"/>
      <c r="W127" s="62"/>
      <c r="X127" s="62"/>
      <c r="Y127" s="99"/>
      <c r="Z127" s="99"/>
      <c r="AA127" s="62"/>
    </row>
    <row r="128" spans="1:27">
      <c r="A128" s="273" t="str">
        <f>IF([1]ITEMS!E117=0," ",[1]ITEMS!E117)</f>
        <v xml:space="preserve"> </v>
      </c>
      <c r="B128" s="279" t="str">
        <f>IF(A128=0," ",LOOKUP(A128,ITEMS!$E$3:$E$106,ITEMS!$B$3:$B$106))</f>
        <v xml:space="preserve"> </v>
      </c>
      <c r="C128" s="279" t="str">
        <f>IF(A128=0," ",LOOKUP(A128,ITEMS!$E$3:$E$106,ITEMS!$C$3:$C$106))</f>
        <v xml:space="preserve"> </v>
      </c>
      <c r="D128" s="280"/>
      <c r="E128" s="276"/>
      <c r="F128" s="276"/>
      <c r="G128" s="277"/>
      <c r="H128" s="276"/>
      <c r="I128" s="276"/>
      <c r="J128" s="276"/>
      <c r="K128" s="281">
        <f>SUM(J129:J130)</f>
        <v>1</v>
      </c>
      <c r="Y128" s="99"/>
      <c r="Z128" s="99"/>
    </row>
    <row r="129" spans="1:27">
      <c r="A129" s="278"/>
      <c r="B129" s="65"/>
      <c r="C129" s="64"/>
      <c r="D129" s="95">
        <v>1</v>
      </c>
      <c r="E129" s="96"/>
      <c r="F129" s="96"/>
      <c r="G129" s="97"/>
      <c r="H129" s="96"/>
      <c r="I129" s="96"/>
      <c r="J129" s="96">
        <f>+D129</f>
        <v>1</v>
      </c>
      <c r="K129" s="98"/>
      <c r="Y129" s="99"/>
      <c r="Z129" s="99"/>
    </row>
    <row r="130" spans="1:27" s="63" customFormat="1">
      <c r="A130" s="278"/>
      <c r="B130" s="65"/>
      <c r="C130" s="64"/>
      <c r="D130" s="95"/>
      <c r="E130" s="96"/>
      <c r="F130" s="96"/>
      <c r="G130" s="97"/>
      <c r="H130" s="96"/>
      <c r="I130" s="96"/>
      <c r="J130" s="96"/>
      <c r="K130" s="98"/>
      <c r="L130" s="94"/>
      <c r="M130" s="62"/>
      <c r="N130" s="62"/>
      <c r="O130" s="62"/>
      <c r="W130" s="62"/>
      <c r="X130" s="62"/>
      <c r="Y130" s="99"/>
      <c r="Z130" s="99"/>
      <c r="AA130" s="62"/>
    </row>
    <row r="131" spans="1:27">
      <c r="A131" s="273" t="e">
        <f>IF([1]ITEMS!E120=0," ",[1]ITEMS!E120)</f>
        <v>#REF!</v>
      </c>
      <c r="B131" s="279" t="e">
        <f>IF(A131=0," ",LOOKUP(A131,ITEMS!$E$3:$E$106,ITEMS!$B$3:$B$106))</f>
        <v>#REF!</v>
      </c>
      <c r="C131" s="279" t="e">
        <f>IF(A131=0," ",LOOKUP(A131,ITEMS!$E$3:$E$106,ITEMS!$C$3:$C$106))</f>
        <v>#REF!</v>
      </c>
      <c r="D131" s="280"/>
      <c r="E131" s="276"/>
      <c r="F131" s="276"/>
      <c r="G131" s="277"/>
      <c r="H131" s="276"/>
      <c r="I131" s="276"/>
      <c r="J131" s="276"/>
      <c r="K131" s="281">
        <f>SUM(J132:J133)</f>
        <v>1</v>
      </c>
      <c r="Y131" s="99"/>
      <c r="Z131" s="99"/>
    </row>
    <row r="132" spans="1:27">
      <c r="A132" s="278"/>
      <c r="B132" s="65"/>
      <c r="C132" s="64"/>
      <c r="D132" s="95">
        <v>1</v>
      </c>
      <c r="E132" s="96"/>
      <c r="F132" s="96"/>
      <c r="G132" s="97"/>
      <c r="H132" s="96"/>
      <c r="I132" s="96"/>
      <c r="J132" s="96">
        <f>+D132</f>
        <v>1</v>
      </c>
      <c r="K132" s="98"/>
      <c r="Y132" s="99"/>
      <c r="Z132" s="99"/>
    </row>
    <row r="133" spans="1:27" s="63" customFormat="1">
      <c r="A133" s="278"/>
      <c r="B133" s="65"/>
      <c r="C133" s="64"/>
      <c r="D133" s="95"/>
      <c r="E133" s="96"/>
      <c r="F133" s="96"/>
      <c r="G133" s="97"/>
      <c r="H133" s="96"/>
      <c r="I133" s="96"/>
      <c r="J133" s="96"/>
      <c r="K133" s="98"/>
      <c r="L133" s="94"/>
      <c r="M133" s="62"/>
      <c r="N133" s="62"/>
      <c r="O133" s="62"/>
      <c r="W133" s="62"/>
      <c r="X133" s="62"/>
      <c r="Y133" s="99"/>
      <c r="Z133" s="99"/>
      <c r="AA133" s="62"/>
    </row>
    <row r="134" spans="1:27">
      <c r="A134" s="273"/>
      <c r="B134" s="279" t="str">
        <f>IF(A134=0," ",LOOKUP(A134,ITEMS!$E$3:$E$106,ITEMS!$B$3:$B$106))</f>
        <v xml:space="preserve"> </v>
      </c>
      <c r="C134" s="279" t="str">
        <f>IF(A134=0," ",LOOKUP(A134,ITEMS!$E$3:$E$106,ITEMS!$C$3:$C$106))</f>
        <v xml:space="preserve"> </v>
      </c>
      <c r="D134" s="280"/>
      <c r="E134" s="276"/>
      <c r="F134" s="276"/>
      <c r="G134" s="277"/>
      <c r="H134" s="276"/>
      <c r="I134" s="276"/>
      <c r="J134" s="276"/>
      <c r="K134" s="281">
        <f>SUM(J135:J136)</f>
        <v>1</v>
      </c>
      <c r="Y134" s="99"/>
      <c r="Z134" s="99"/>
    </row>
    <row r="135" spans="1:27">
      <c r="A135" s="278"/>
      <c r="B135" s="65"/>
      <c r="C135" s="64"/>
      <c r="D135" s="95">
        <v>1</v>
      </c>
      <c r="E135" s="96"/>
      <c r="F135" s="96"/>
      <c r="G135" s="97"/>
      <c r="H135" s="96"/>
      <c r="I135" s="96"/>
      <c r="J135" s="96">
        <f>+D135</f>
        <v>1</v>
      </c>
      <c r="K135" s="98"/>
      <c r="Y135" s="99"/>
      <c r="Z135" s="99"/>
    </row>
    <row r="136" spans="1:27" s="63" customFormat="1">
      <c r="A136" s="278"/>
      <c r="B136" s="65"/>
      <c r="C136" s="64"/>
      <c r="D136" s="95"/>
      <c r="E136" s="96"/>
      <c r="F136" s="96"/>
      <c r="G136" s="97"/>
      <c r="H136" s="96"/>
      <c r="I136" s="96"/>
      <c r="J136" s="96"/>
      <c r="K136" s="98"/>
      <c r="L136" s="94"/>
      <c r="M136" s="62"/>
      <c r="N136" s="62"/>
      <c r="O136" s="62"/>
      <c r="W136" s="62"/>
      <c r="X136" s="62"/>
      <c r="Y136" s="99"/>
      <c r="Z136" s="99"/>
      <c r="AA136" s="62"/>
    </row>
    <row r="137" spans="1:27">
      <c r="A137" s="273"/>
      <c r="B137" s="279" t="str">
        <f>IF(A137=0," ",LOOKUP(A137,ITEMS!$E$3:$E$106,ITEMS!$B$3:$B$106))</f>
        <v xml:space="preserve"> </v>
      </c>
      <c r="C137" s="279" t="str">
        <f>IF(A137=0," ",LOOKUP(A137,ITEMS!$E$3:$E$106,ITEMS!$C$3:$C$106))</f>
        <v xml:space="preserve"> </v>
      </c>
      <c r="D137" s="280"/>
      <c r="E137" s="276"/>
      <c r="F137" s="276"/>
      <c r="G137" s="277"/>
      <c r="H137" s="276"/>
      <c r="I137" s="276"/>
      <c r="J137" s="276"/>
      <c r="K137" s="281">
        <f>SUM(J138:J139)</f>
        <v>1</v>
      </c>
      <c r="Y137" s="99"/>
      <c r="Z137" s="99"/>
    </row>
    <row r="138" spans="1:27">
      <c r="A138" s="278"/>
      <c r="B138" s="65"/>
      <c r="C138" s="64"/>
      <c r="D138" s="95">
        <v>1</v>
      </c>
      <c r="E138" s="96"/>
      <c r="F138" s="96"/>
      <c r="G138" s="97"/>
      <c r="H138" s="96"/>
      <c r="I138" s="96"/>
      <c r="J138" s="96">
        <f>+D138</f>
        <v>1</v>
      </c>
      <c r="K138" s="98"/>
      <c r="Y138" s="99"/>
      <c r="Z138" s="99"/>
    </row>
    <row r="139" spans="1:27" s="63" customFormat="1">
      <c r="A139" s="278"/>
      <c r="B139" s="65"/>
      <c r="C139" s="64"/>
      <c r="D139" s="95"/>
      <c r="E139" s="96"/>
      <c r="F139" s="96"/>
      <c r="G139" s="97"/>
      <c r="H139" s="96"/>
      <c r="I139" s="96"/>
      <c r="J139" s="96"/>
      <c r="K139" s="98"/>
      <c r="L139" s="94"/>
      <c r="M139" s="62"/>
      <c r="N139" s="62"/>
      <c r="O139" s="62"/>
      <c r="W139" s="62"/>
      <c r="X139" s="62"/>
      <c r="Y139" s="99"/>
      <c r="Z139" s="99"/>
      <c r="AA139" s="62"/>
    </row>
    <row r="140" spans="1:27">
      <c r="A140" s="273"/>
      <c r="B140" s="279" t="str">
        <f>IF(A140=0," ",LOOKUP(A140,ITEMS!$E$3:$E$106,ITEMS!$B$3:$B$106))</f>
        <v xml:space="preserve"> </v>
      </c>
      <c r="C140" s="279" t="str">
        <f>IF(A140=0," ",LOOKUP(A140,ITEMS!$E$3:$E$106,ITEMS!$C$3:$C$106))</f>
        <v xml:space="preserve"> </v>
      </c>
      <c r="D140" s="280"/>
      <c r="E140" s="276"/>
      <c r="F140" s="276"/>
      <c r="G140" s="277"/>
      <c r="H140" s="276"/>
      <c r="I140" s="276"/>
      <c r="J140" s="276"/>
      <c r="K140" s="281">
        <f>SUM(J141:J142)</f>
        <v>1</v>
      </c>
      <c r="Y140" s="99"/>
      <c r="Z140" s="99"/>
    </row>
    <row r="141" spans="1:27">
      <c r="A141" s="278"/>
      <c r="B141" s="65"/>
      <c r="C141" s="64"/>
      <c r="D141" s="95">
        <v>1</v>
      </c>
      <c r="E141" s="96"/>
      <c r="F141" s="96"/>
      <c r="G141" s="97"/>
      <c r="H141" s="96"/>
      <c r="I141" s="96"/>
      <c r="J141" s="96">
        <f>+D141</f>
        <v>1</v>
      </c>
      <c r="K141" s="98"/>
      <c r="Y141" s="99"/>
      <c r="Z141" s="99"/>
    </row>
    <row r="142" spans="1:27">
      <c r="A142" s="278"/>
      <c r="B142" s="65"/>
      <c r="C142" s="64"/>
      <c r="D142" s="95"/>
      <c r="E142" s="96"/>
      <c r="F142" s="96"/>
      <c r="G142" s="97"/>
      <c r="H142" s="96"/>
      <c r="I142" s="96"/>
      <c r="J142" s="96"/>
      <c r="K142" s="98"/>
    </row>
    <row r="143" spans="1:27">
      <c r="A143" s="282"/>
    </row>
    <row r="144" spans="1:27">
      <c r="A144" s="282"/>
    </row>
    <row r="145" spans="1:1">
      <c r="A145" s="282"/>
    </row>
    <row r="146" spans="1:1">
      <c r="A146" s="282"/>
    </row>
    <row r="147" spans="1:1">
      <c r="A147" s="282"/>
    </row>
    <row r="4617" spans="3:4" hidden="1"/>
    <row r="4618" spans="3:4" hidden="1"/>
    <row r="4619" spans="3:4" ht="63" hidden="1">
      <c r="C4619" s="132"/>
      <c r="D4619" s="138" t="s">
        <v>698</v>
      </c>
    </row>
    <row r="4620" spans="3:4" hidden="1">
      <c r="C4620" s="102" t="s">
        <v>699</v>
      </c>
      <c r="D4620" s="139" t="s">
        <v>808</v>
      </c>
    </row>
    <row r="4621" spans="3:4" hidden="1">
      <c r="C4621" s="102" t="s">
        <v>700</v>
      </c>
      <c r="D4621" s="139" t="s">
        <v>735</v>
      </c>
    </row>
    <row r="4622" spans="3:4" hidden="1">
      <c r="C4622" s="102" t="s">
        <v>701</v>
      </c>
      <c r="D4622" s="139" t="s">
        <v>738</v>
      </c>
    </row>
    <row r="4623" spans="3:4" hidden="1">
      <c r="C4623" s="102" t="s">
        <v>754</v>
      </c>
      <c r="D4623" s="139" t="s">
        <v>742</v>
      </c>
    </row>
    <row r="4624" spans="3:4" hidden="1">
      <c r="C4624" s="102" t="s">
        <v>764</v>
      </c>
      <c r="D4624" s="139" t="s">
        <v>740</v>
      </c>
    </row>
    <row r="4625" spans="3:4" hidden="1">
      <c r="C4625" s="102" t="s">
        <v>765</v>
      </c>
      <c r="D4625" s="139" t="s">
        <v>739</v>
      </c>
    </row>
    <row r="4626" spans="3:4" hidden="1">
      <c r="C4626" s="102" t="s">
        <v>766</v>
      </c>
      <c r="D4626" s="139" t="s">
        <v>806</v>
      </c>
    </row>
    <row r="4627" spans="3:4" hidden="1">
      <c r="C4627" s="102" t="s">
        <v>767</v>
      </c>
      <c r="D4627" s="139" t="s">
        <v>254</v>
      </c>
    </row>
    <row r="4628" spans="3:4" hidden="1">
      <c r="C4628" s="102" t="s">
        <v>768</v>
      </c>
      <c r="D4628" s="139" t="s">
        <v>697</v>
      </c>
    </row>
    <row r="4629" spans="3:4" hidden="1">
      <c r="C4629" s="102" t="s">
        <v>769</v>
      </c>
      <c r="D4629" s="139" t="s">
        <v>696</v>
      </c>
    </row>
    <row r="4630" spans="3:4" hidden="1">
      <c r="C4630" s="102" t="s">
        <v>813</v>
      </c>
      <c r="D4630" s="139" t="s">
        <v>733</v>
      </c>
    </row>
    <row r="4631" spans="3:4" hidden="1">
      <c r="C4631" s="102" t="s">
        <v>814</v>
      </c>
      <c r="D4631" s="139" t="s">
        <v>811</v>
      </c>
    </row>
    <row r="4632" spans="3:4" hidden="1">
      <c r="C4632" s="102" t="s">
        <v>815</v>
      </c>
      <c r="D4632" s="139" t="s">
        <v>812</v>
      </c>
    </row>
    <row r="4633" spans="3:4" hidden="1">
      <c r="C4633" s="102" t="s">
        <v>816</v>
      </c>
      <c r="D4633" s="139" t="s">
        <v>53</v>
      </c>
    </row>
    <row r="4634" spans="3:4" hidden="1">
      <c r="C4634" s="102" t="s">
        <v>817</v>
      </c>
      <c r="D4634" s="139" t="s">
        <v>807</v>
      </c>
    </row>
    <row r="4635" spans="3:4" hidden="1">
      <c r="C4635" s="102" t="s">
        <v>818</v>
      </c>
      <c r="D4635" s="139" t="s">
        <v>810</v>
      </c>
    </row>
    <row r="4636" spans="3:4" hidden="1">
      <c r="C4636" s="102" t="s">
        <v>819</v>
      </c>
      <c r="D4636" s="139" t="s">
        <v>809</v>
      </c>
    </row>
    <row r="4637" spans="3:4" hidden="1">
      <c r="C4637" s="102" t="s">
        <v>820</v>
      </c>
      <c r="D4637" s="139" t="s">
        <v>736</v>
      </c>
    </row>
    <row r="4638" spans="3:4" hidden="1">
      <c r="C4638" s="102" t="s">
        <v>821</v>
      </c>
      <c r="D4638" s="139"/>
    </row>
    <row r="4639" spans="3:4" hidden="1"/>
  </sheetData>
  <sheetProtection selectLockedCells="1"/>
  <mergeCells count="8">
    <mergeCell ref="A2:I2"/>
    <mergeCell ref="F7:I8"/>
    <mergeCell ref="B9:I9"/>
    <mergeCell ref="A11:A12"/>
    <mergeCell ref="B11:B12"/>
    <mergeCell ref="C11:C12"/>
    <mergeCell ref="D11:D12"/>
    <mergeCell ref="E11:I11"/>
  </mergeCells>
  <dataValidations disablePrompts="1" count="1">
    <dataValidation type="list" allowBlank="1" showInputMessage="1" showErrorMessage="1" sqref="B13" xr:uid="{00000000-0002-0000-0600-000000000000}">
      <formula1>$D$4620:$D$4638</formula1>
    </dataValidation>
  </dataValidations>
  <pageMargins left="1.0236220472440944" right="0.98425196850393704" top="0.87" bottom="0.69" header="0.35" footer="0.51"/>
  <pageSetup paperSize="512" scale="22" orientation="landscape" r:id="rId1"/>
  <headerFooter alignWithMargins="0">
    <oddFooter>&amp;C&amp;"Arial Black,Normal"        FIRMA PROYECTISTA RESPONSABLE                                                                                                                          FIRMA Vo.Bo. INMEDIATO SUPERIORPAGINA &amp;P/&amp;N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Errors" priority="1" id="{6D30EE18-0850-46D2-A008-303274942E37}">
            <xm:f>ISERROR('\\LEGOLAS\Compartida\000_MATERIALES\[PLANILLA  MAYORES MODELO CARPETA 2016.xlsx]B1'!#REF!)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A2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3:DD69"/>
  <sheetViews>
    <sheetView showGridLines="0" zoomScaleNormal="100" zoomScaleSheetLayoutView="100" zoomScalePageLayoutView="40" workbookViewId="0">
      <selection activeCell="B27" sqref="B27"/>
    </sheetView>
  </sheetViews>
  <sheetFormatPr baseColWidth="10" defaultColWidth="11.42578125" defaultRowHeight="12.75"/>
  <cols>
    <col min="1" max="1" width="9.7109375" style="5" customWidth="1"/>
    <col min="2" max="2" width="95.42578125" style="5" customWidth="1"/>
    <col min="3" max="3" width="7.140625" style="5" customWidth="1"/>
    <col min="4" max="108" width="3.5703125" style="5" customWidth="1"/>
    <col min="109" max="16384" width="11.42578125" style="5"/>
  </cols>
  <sheetData>
    <row r="3" spans="1:108" ht="28.5">
      <c r="A3" s="403" t="s">
        <v>720</v>
      </c>
      <c r="B3" s="403"/>
      <c r="C3" s="403"/>
      <c r="D3" s="403"/>
      <c r="E3" s="403"/>
      <c r="F3" s="403"/>
      <c r="G3" s="403"/>
      <c r="H3" s="403"/>
      <c r="I3" s="403"/>
      <c r="J3" s="403"/>
      <c r="K3" s="283"/>
      <c r="L3" s="284" t="s">
        <v>4043</v>
      </c>
      <c r="M3" s="285"/>
      <c r="N3" s="285"/>
      <c r="O3" s="285"/>
      <c r="P3" s="285"/>
      <c r="Q3" s="286"/>
      <c r="R3" s="286"/>
      <c r="S3" s="286"/>
      <c r="T3" s="286"/>
      <c r="U3" s="431">
        <v>65</v>
      </c>
      <c r="V3" s="431"/>
      <c r="W3" s="431"/>
      <c r="X3" s="432"/>
      <c r="Y3" s="286" t="s">
        <v>4044</v>
      </c>
      <c r="Z3" s="285"/>
      <c r="AA3" s="287"/>
    </row>
    <row r="4" spans="1:108" ht="18">
      <c r="A4" s="288"/>
      <c r="B4" s="289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</row>
    <row r="5" spans="1:108" ht="26.25">
      <c r="A5" s="290" t="str">
        <f>"PROYECTO: "&amp;DATOS!C2</f>
        <v>PROYECTO: RELEVAMIENTO DE VIVIENDA</v>
      </c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291"/>
      <c r="AM5" s="291"/>
    </row>
    <row r="6" spans="1:108" ht="2.25" customHeight="1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/>
      <c r="AY6" s="253"/>
      <c r="AZ6" s="253"/>
      <c r="BA6" s="253"/>
      <c r="BB6" s="253"/>
      <c r="BC6" s="253"/>
      <c r="BD6" s="253"/>
      <c r="BE6" s="253"/>
      <c r="BF6" s="253"/>
      <c r="BG6" s="253"/>
      <c r="BH6" s="253"/>
      <c r="BI6" s="253"/>
      <c r="BJ6" s="253"/>
      <c r="BK6" s="253"/>
      <c r="BL6" s="253"/>
      <c r="BM6" s="253"/>
      <c r="BN6" s="253"/>
      <c r="BO6" s="253"/>
      <c r="BP6" s="253"/>
      <c r="BQ6" s="253"/>
      <c r="BR6" s="253"/>
      <c r="BS6" s="253"/>
      <c r="BT6" s="253"/>
      <c r="BU6" s="253"/>
      <c r="BV6" s="253"/>
      <c r="BW6" s="253"/>
      <c r="BX6" s="253"/>
      <c r="BY6" s="253"/>
      <c r="BZ6" s="253"/>
      <c r="CA6" s="253"/>
      <c r="CB6" s="253"/>
      <c r="CC6" s="253"/>
      <c r="CD6" s="253"/>
      <c r="CE6" s="253"/>
      <c r="CF6" s="253"/>
      <c r="CG6" s="253"/>
      <c r="CH6" s="253"/>
      <c r="CI6" s="253"/>
      <c r="CJ6" s="253"/>
      <c r="CK6" s="253"/>
      <c r="CL6" s="253"/>
      <c r="CM6" s="253"/>
      <c r="CN6" s="253"/>
      <c r="CO6" s="253"/>
      <c r="CP6" s="253"/>
      <c r="CQ6" s="253"/>
      <c r="CR6" s="253"/>
      <c r="CS6" s="253"/>
      <c r="CT6" s="253"/>
      <c r="CU6" s="253"/>
      <c r="CV6" s="253"/>
      <c r="CW6" s="253"/>
      <c r="CX6" s="253"/>
      <c r="CY6" s="253"/>
      <c r="CZ6" s="253"/>
      <c r="DA6" s="253"/>
      <c r="DB6" s="253"/>
      <c r="DC6" s="253"/>
      <c r="DD6" s="253"/>
    </row>
    <row r="7" spans="1:108" ht="23.25" customHeight="1">
      <c r="A7" s="260" t="str">
        <f>"LOCALIZACION: "&amp;DATOS!D2</f>
        <v>LOCALIZACION: ARGENTINA</v>
      </c>
      <c r="B7" s="104"/>
      <c r="C7" s="4"/>
      <c r="D7" s="4"/>
      <c r="E7" s="4"/>
      <c r="F7" s="15"/>
      <c r="G7" s="433" t="str">
        <f>""&amp;DATOS!C13</f>
        <v>AREA  ARQUITECTURA</v>
      </c>
      <c r="H7" s="433"/>
      <c r="I7" s="433"/>
      <c r="J7" s="433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 spans="1:108" ht="23.25" customHeight="1">
      <c r="A8" s="260" t="str">
        <f>"DISTRITO: "&amp;DATOS!E2</f>
        <v>DISTRITO: RIO NEGRO</v>
      </c>
      <c r="B8" s="104"/>
      <c r="C8" s="4"/>
      <c r="D8" s="4"/>
      <c r="E8" s="4"/>
      <c r="F8" s="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 spans="1:108" ht="12.75" customHeight="1"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92"/>
      <c r="U9" s="292"/>
      <c r="V9" s="292"/>
      <c r="W9" s="292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</row>
    <row r="10" spans="1:108" ht="13.5" thickBot="1"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</row>
    <row r="11" spans="1:108" ht="15.75" customHeight="1" thickBot="1">
      <c r="A11" s="106"/>
      <c r="B11" s="107"/>
      <c r="C11" s="434" t="s">
        <v>838</v>
      </c>
      <c r="D11" s="427">
        <v>1</v>
      </c>
      <c r="E11" s="428"/>
      <c r="F11" s="428"/>
      <c r="G11" s="428"/>
      <c r="H11" s="428"/>
      <c r="I11" s="428"/>
      <c r="J11" s="429"/>
      <c r="K11" s="427">
        <v>2</v>
      </c>
      <c r="L11" s="428"/>
      <c r="M11" s="428"/>
      <c r="N11" s="428"/>
      <c r="O11" s="428"/>
      <c r="P11" s="428"/>
      <c r="Q11" s="429"/>
      <c r="R11" s="427">
        <v>3</v>
      </c>
      <c r="S11" s="428"/>
      <c r="T11" s="428"/>
      <c r="U11" s="428"/>
      <c r="V11" s="428"/>
      <c r="W11" s="428"/>
      <c r="X11" s="429"/>
      <c r="Y11" s="427">
        <v>4</v>
      </c>
      <c r="Z11" s="428"/>
      <c r="AA11" s="428"/>
      <c r="AB11" s="428"/>
      <c r="AC11" s="428"/>
      <c r="AD11" s="428"/>
      <c r="AE11" s="429"/>
      <c r="AF11" s="427">
        <v>5</v>
      </c>
      <c r="AG11" s="428"/>
      <c r="AH11" s="428"/>
      <c r="AI11" s="428"/>
      <c r="AJ11" s="428"/>
      <c r="AK11" s="428"/>
      <c r="AL11" s="429"/>
      <c r="AM11" s="427">
        <v>6</v>
      </c>
      <c r="AN11" s="428"/>
      <c r="AO11" s="428"/>
      <c r="AP11" s="428"/>
      <c r="AQ11" s="428"/>
      <c r="AR11" s="428"/>
      <c r="AS11" s="429"/>
      <c r="AT11" s="427">
        <v>7</v>
      </c>
      <c r="AU11" s="428"/>
      <c r="AV11" s="428"/>
      <c r="AW11" s="428"/>
      <c r="AX11" s="428"/>
      <c r="AY11" s="428"/>
      <c r="AZ11" s="429"/>
      <c r="BA11" s="427">
        <v>8</v>
      </c>
      <c r="BB11" s="428"/>
      <c r="BC11" s="428"/>
      <c r="BD11" s="428"/>
      <c r="BE11" s="428"/>
      <c r="BF11" s="428"/>
      <c r="BG11" s="429"/>
      <c r="BH11" s="427">
        <v>9</v>
      </c>
      <c r="BI11" s="428"/>
      <c r="BJ11" s="428"/>
      <c r="BK11" s="428"/>
      <c r="BL11" s="428"/>
      <c r="BM11" s="428"/>
      <c r="BN11" s="429"/>
      <c r="BO11" s="427">
        <v>10</v>
      </c>
      <c r="BP11" s="428"/>
      <c r="BQ11" s="428"/>
      <c r="BR11" s="428"/>
      <c r="BS11" s="428"/>
      <c r="BT11" s="428"/>
      <c r="BU11" s="429"/>
      <c r="BV11" s="427">
        <v>11</v>
      </c>
      <c r="BW11" s="428"/>
      <c r="BX11" s="428"/>
      <c r="BY11" s="428"/>
      <c r="BZ11" s="428"/>
      <c r="CA11" s="428"/>
      <c r="CB11" s="429"/>
      <c r="CC11" s="427">
        <v>12</v>
      </c>
      <c r="CD11" s="428"/>
      <c r="CE11" s="428"/>
      <c r="CF11" s="428"/>
      <c r="CG11" s="428"/>
      <c r="CH11" s="428"/>
      <c r="CI11" s="429"/>
      <c r="CJ11" s="427">
        <v>13</v>
      </c>
      <c r="CK11" s="428"/>
      <c r="CL11" s="428"/>
      <c r="CM11" s="428"/>
      <c r="CN11" s="428"/>
      <c r="CO11" s="428"/>
      <c r="CP11" s="429"/>
      <c r="CQ11" s="427">
        <v>14</v>
      </c>
      <c r="CR11" s="428"/>
      <c r="CS11" s="428"/>
      <c r="CT11" s="428"/>
      <c r="CU11" s="428"/>
      <c r="CV11" s="428"/>
      <c r="CW11" s="429"/>
      <c r="CX11" s="427">
        <v>15</v>
      </c>
      <c r="CY11" s="428"/>
      <c r="CZ11" s="428"/>
      <c r="DA11" s="428"/>
      <c r="DB11" s="428"/>
      <c r="DC11" s="428"/>
      <c r="DD11" s="429"/>
    </row>
    <row r="12" spans="1:108" s="86" customFormat="1" ht="15.75" customHeight="1" thickBot="1">
      <c r="A12" s="108" t="s">
        <v>73</v>
      </c>
      <c r="B12" s="109" t="s">
        <v>74</v>
      </c>
      <c r="C12" s="435"/>
      <c r="D12" s="110">
        <v>1</v>
      </c>
      <c r="E12" s="111">
        <v>2</v>
      </c>
      <c r="F12" s="110">
        <v>3</v>
      </c>
      <c r="G12" s="111">
        <v>4</v>
      </c>
      <c r="H12" s="110">
        <v>5</v>
      </c>
      <c r="I12" s="111">
        <v>6</v>
      </c>
      <c r="J12" s="110">
        <v>7</v>
      </c>
      <c r="K12" s="111">
        <v>8</v>
      </c>
      <c r="L12" s="110">
        <v>9</v>
      </c>
      <c r="M12" s="111">
        <v>10</v>
      </c>
      <c r="N12" s="110">
        <v>11</v>
      </c>
      <c r="O12" s="111">
        <v>12</v>
      </c>
      <c r="P12" s="110">
        <v>13</v>
      </c>
      <c r="Q12" s="111">
        <v>14</v>
      </c>
      <c r="R12" s="110">
        <v>15</v>
      </c>
      <c r="S12" s="111">
        <v>16</v>
      </c>
      <c r="T12" s="110">
        <v>17</v>
      </c>
      <c r="U12" s="111">
        <v>18</v>
      </c>
      <c r="V12" s="110">
        <v>19</v>
      </c>
      <c r="W12" s="111">
        <v>20</v>
      </c>
      <c r="X12" s="110">
        <v>21</v>
      </c>
      <c r="Y12" s="111">
        <v>22</v>
      </c>
      <c r="Z12" s="110">
        <v>23</v>
      </c>
      <c r="AA12" s="111">
        <v>24</v>
      </c>
      <c r="AB12" s="110">
        <v>25</v>
      </c>
      <c r="AC12" s="111">
        <v>26</v>
      </c>
      <c r="AD12" s="110">
        <v>27</v>
      </c>
      <c r="AE12" s="111">
        <v>28</v>
      </c>
      <c r="AF12" s="110">
        <v>29</v>
      </c>
      <c r="AG12" s="111">
        <v>30</v>
      </c>
      <c r="AH12" s="110">
        <v>31</v>
      </c>
      <c r="AI12" s="111">
        <v>32</v>
      </c>
      <c r="AJ12" s="110">
        <v>33</v>
      </c>
      <c r="AK12" s="111">
        <v>34</v>
      </c>
      <c r="AL12" s="110">
        <v>35</v>
      </c>
      <c r="AM12" s="111">
        <v>36</v>
      </c>
      <c r="AN12" s="110">
        <v>37</v>
      </c>
      <c r="AO12" s="111">
        <v>38</v>
      </c>
      <c r="AP12" s="110">
        <v>39</v>
      </c>
      <c r="AQ12" s="111">
        <v>40</v>
      </c>
      <c r="AR12" s="110">
        <v>41</v>
      </c>
      <c r="AS12" s="111">
        <v>42</v>
      </c>
      <c r="AT12" s="110">
        <v>43</v>
      </c>
      <c r="AU12" s="111">
        <v>44</v>
      </c>
      <c r="AV12" s="110">
        <v>45</v>
      </c>
      <c r="AW12" s="111">
        <v>46</v>
      </c>
      <c r="AX12" s="110">
        <v>47</v>
      </c>
      <c r="AY12" s="111">
        <v>48</v>
      </c>
      <c r="AZ12" s="110">
        <v>49</v>
      </c>
      <c r="BA12" s="111">
        <v>50</v>
      </c>
      <c r="BB12" s="110">
        <v>51</v>
      </c>
      <c r="BC12" s="110">
        <v>52</v>
      </c>
      <c r="BD12" s="111">
        <v>53</v>
      </c>
      <c r="BE12" s="110">
        <v>54</v>
      </c>
      <c r="BF12" s="111">
        <v>55</v>
      </c>
      <c r="BG12" s="110">
        <v>56</v>
      </c>
      <c r="BH12" s="111">
        <v>57</v>
      </c>
      <c r="BI12" s="110">
        <v>58</v>
      </c>
      <c r="BJ12" s="111">
        <v>59</v>
      </c>
      <c r="BK12" s="110">
        <v>60</v>
      </c>
      <c r="BL12" s="111">
        <v>61</v>
      </c>
      <c r="BM12" s="110">
        <v>62</v>
      </c>
      <c r="BN12" s="111">
        <v>63</v>
      </c>
      <c r="BO12" s="110">
        <v>64</v>
      </c>
      <c r="BP12" s="111">
        <v>65</v>
      </c>
      <c r="BQ12" s="110">
        <v>66</v>
      </c>
      <c r="BR12" s="111">
        <v>67</v>
      </c>
      <c r="BS12" s="110">
        <v>68</v>
      </c>
      <c r="BT12" s="111">
        <v>69</v>
      </c>
      <c r="BU12" s="110">
        <v>70</v>
      </c>
      <c r="BV12" s="111">
        <v>71</v>
      </c>
      <c r="BW12" s="110">
        <v>72</v>
      </c>
      <c r="BX12" s="111">
        <v>73</v>
      </c>
      <c r="BY12" s="110">
        <v>74</v>
      </c>
      <c r="BZ12" s="111">
        <v>75</v>
      </c>
      <c r="CA12" s="110">
        <v>76</v>
      </c>
      <c r="CB12" s="111">
        <v>77</v>
      </c>
      <c r="CC12" s="110">
        <v>78</v>
      </c>
      <c r="CD12" s="111">
        <v>79</v>
      </c>
      <c r="CE12" s="110">
        <v>80</v>
      </c>
      <c r="CF12" s="111">
        <v>81</v>
      </c>
      <c r="CG12" s="110">
        <v>82</v>
      </c>
      <c r="CH12" s="111">
        <v>83</v>
      </c>
      <c r="CI12" s="110">
        <v>84</v>
      </c>
      <c r="CJ12" s="111">
        <v>85</v>
      </c>
      <c r="CK12" s="110">
        <v>86</v>
      </c>
      <c r="CL12" s="111">
        <v>87</v>
      </c>
      <c r="CM12" s="110">
        <v>88</v>
      </c>
      <c r="CN12" s="111">
        <v>89</v>
      </c>
      <c r="CO12" s="110">
        <v>90</v>
      </c>
      <c r="CP12" s="111">
        <v>91</v>
      </c>
      <c r="CQ12" s="110">
        <v>92</v>
      </c>
      <c r="CR12" s="111">
        <v>93</v>
      </c>
      <c r="CS12" s="110">
        <v>94</v>
      </c>
      <c r="CT12" s="111">
        <v>95</v>
      </c>
      <c r="CU12" s="110">
        <v>96</v>
      </c>
      <c r="CV12" s="110">
        <v>97</v>
      </c>
      <c r="CW12" s="111">
        <v>98</v>
      </c>
      <c r="CX12" s="110">
        <v>99</v>
      </c>
      <c r="CY12" s="111">
        <v>100</v>
      </c>
      <c r="CZ12" s="110">
        <v>101</v>
      </c>
      <c r="DA12" s="111">
        <v>102</v>
      </c>
      <c r="DB12" s="110">
        <v>103</v>
      </c>
      <c r="DC12" s="111">
        <v>104</v>
      </c>
      <c r="DD12" s="110">
        <v>105</v>
      </c>
    </row>
    <row r="13" spans="1:108" s="298" customFormat="1" ht="18.75" thickBot="1">
      <c r="A13" s="108"/>
      <c r="B13" s="293" t="s">
        <v>732</v>
      </c>
      <c r="C13" s="294"/>
      <c r="D13" s="295"/>
      <c r="E13" s="295"/>
      <c r="F13" s="295"/>
      <c r="G13" s="295"/>
      <c r="H13" s="295"/>
      <c r="I13" s="295"/>
      <c r="J13" s="296"/>
      <c r="K13" s="297"/>
      <c r="L13" s="295"/>
      <c r="M13" s="295"/>
      <c r="N13" s="295"/>
      <c r="O13" s="295"/>
      <c r="P13" s="295"/>
      <c r="Q13" s="296"/>
      <c r="R13" s="295"/>
      <c r="S13" s="295"/>
      <c r="T13" s="295"/>
      <c r="U13" s="295"/>
      <c r="V13" s="295"/>
      <c r="W13" s="295"/>
      <c r="X13" s="296"/>
      <c r="Y13" s="297"/>
      <c r="Z13" s="295"/>
      <c r="AA13" s="295"/>
      <c r="AB13" s="295"/>
      <c r="AC13" s="295"/>
      <c r="AD13" s="295"/>
      <c r="AE13" s="296"/>
      <c r="AF13" s="295"/>
      <c r="AG13" s="295"/>
      <c r="AH13" s="295"/>
      <c r="AI13" s="295"/>
      <c r="AJ13" s="295"/>
      <c r="AK13" s="295"/>
      <c r="AL13" s="296"/>
      <c r="AM13" s="297"/>
      <c r="AN13" s="295"/>
      <c r="AO13" s="295"/>
      <c r="AP13" s="295"/>
      <c r="AQ13" s="295"/>
      <c r="AR13" s="295"/>
      <c r="AS13" s="296"/>
      <c r="AT13" s="295"/>
      <c r="AU13" s="295"/>
      <c r="AV13" s="295"/>
      <c r="AW13" s="295"/>
      <c r="AX13" s="295"/>
      <c r="AY13" s="295"/>
      <c r="AZ13" s="296"/>
      <c r="BA13" s="297"/>
      <c r="BB13" s="295"/>
      <c r="BC13" s="295"/>
      <c r="BD13" s="295"/>
      <c r="BE13" s="295"/>
      <c r="BF13" s="295"/>
      <c r="BG13" s="296"/>
      <c r="BH13" s="297"/>
      <c r="BI13" s="295"/>
      <c r="BJ13" s="295"/>
      <c r="BK13" s="295"/>
      <c r="BL13" s="295"/>
      <c r="BM13" s="295"/>
      <c r="BN13" s="296"/>
      <c r="BO13" s="295"/>
      <c r="BP13" s="295"/>
      <c r="BQ13" s="295"/>
      <c r="BR13" s="295"/>
      <c r="BS13" s="295"/>
      <c r="BT13" s="295"/>
      <c r="BU13" s="296"/>
      <c r="BV13" s="297"/>
      <c r="BW13" s="295"/>
      <c r="BX13" s="295"/>
      <c r="BY13" s="295"/>
      <c r="BZ13" s="295"/>
      <c r="CA13" s="295"/>
      <c r="CB13" s="296"/>
      <c r="CC13" s="295"/>
      <c r="CD13" s="295"/>
      <c r="CE13" s="295"/>
      <c r="CF13" s="295"/>
      <c r="CG13" s="295"/>
      <c r="CH13" s="295"/>
      <c r="CI13" s="296"/>
      <c r="CJ13" s="297"/>
      <c r="CK13" s="295"/>
      <c r="CL13" s="295"/>
      <c r="CM13" s="295"/>
      <c r="CN13" s="295"/>
      <c r="CO13" s="295"/>
      <c r="CP13" s="296"/>
      <c r="CQ13" s="295"/>
      <c r="CR13" s="295"/>
      <c r="CS13" s="295"/>
      <c r="CT13" s="295"/>
      <c r="CU13" s="295"/>
      <c r="CV13" s="295"/>
      <c r="CW13" s="296"/>
      <c r="CX13" s="295"/>
      <c r="CY13" s="295"/>
      <c r="CZ13" s="295"/>
      <c r="DA13" s="295"/>
      <c r="DB13" s="295"/>
      <c r="DC13" s="295"/>
      <c r="DD13" s="296"/>
    </row>
    <row r="14" spans="1:108" s="305" customFormat="1" ht="16.5" thickBot="1">
      <c r="A14" s="299"/>
      <c r="B14" s="300" t="str">
        <f>IF(A14=0,'B1 '!B13," ")</f>
        <v>MOVIMIENTO DE TIERRAS</v>
      </c>
      <c r="C14" s="301"/>
      <c r="D14" s="302"/>
      <c r="E14" s="302"/>
      <c r="F14" s="302"/>
      <c r="G14" s="302"/>
      <c r="H14" s="302"/>
      <c r="I14" s="302"/>
      <c r="J14" s="303"/>
      <c r="K14" s="304"/>
      <c r="L14" s="302"/>
      <c r="M14" s="302"/>
      <c r="N14" s="302"/>
      <c r="O14" s="302"/>
      <c r="P14" s="302"/>
      <c r="Q14" s="303"/>
      <c r="R14" s="302"/>
      <c r="S14" s="302"/>
      <c r="T14" s="302"/>
      <c r="U14" s="302"/>
      <c r="V14" s="302"/>
      <c r="W14" s="302"/>
      <c r="X14" s="303"/>
      <c r="Y14" s="304"/>
      <c r="Z14" s="302"/>
      <c r="AA14" s="302"/>
      <c r="AB14" s="302"/>
      <c r="AC14" s="302"/>
      <c r="AD14" s="302"/>
      <c r="AE14" s="303"/>
      <c r="AF14" s="302"/>
      <c r="AG14" s="302"/>
      <c r="AH14" s="302"/>
      <c r="AI14" s="302"/>
      <c r="AJ14" s="302"/>
      <c r="AK14" s="302"/>
      <c r="AL14" s="303"/>
      <c r="AM14" s="304"/>
      <c r="AN14" s="302"/>
      <c r="AO14" s="302"/>
      <c r="AP14" s="302"/>
      <c r="AQ14" s="302"/>
      <c r="AR14" s="302"/>
      <c r="AS14" s="303"/>
      <c r="AT14" s="302"/>
      <c r="AU14" s="302"/>
      <c r="AV14" s="302"/>
      <c r="AW14" s="302"/>
      <c r="AX14" s="302"/>
      <c r="AY14" s="302"/>
      <c r="AZ14" s="303"/>
      <c r="BA14" s="304"/>
      <c r="BB14" s="302"/>
      <c r="BC14" s="302"/>
      <c r="BD14" s="302"/>
      <c r="BE14" s="302"/>
      <c r="BF14" s="302"/>
      <c r="BG14" s="303"/>
      <c r="BH14" s="304"/>
      <c r="BI14" s="302"/>
      <c r="BJ14" s="302"/>
      <c r="BK14" s="302"/>
      <c r="BL14" s="302"/>
      <c r="BM14" s="302"/>
      <c r="BN14" s="303"/>
      <c r="BO14" s="302"/>
      <c r="BP14" s="302"/>
      <c r="BQ14" s="302"/>
      <c r="BR14" s="302"/>
      <c r="BS14" s="302"/>
      <c r="BT14" s="302"/>
      <c r="BU14" s="303"/>
      <c r="BV14" s="304"/>
      <c r="BW14" s="302"/>
      <c r="BX14" s="302"/>
      <c r="BY14" s="302"/>
      <c r="BZ14" s="302"/>
      <c r="CA14" s="302"/>
      <c r="CB14" s="303"/>
      <c r="CC14" s="302"/>
      <c r="CD14" s="302"/>
      <c r="CE14" s="302"/>
      <c r="CF14" s="302"/>
      <c r="CG14" s="302"/>
      <c r="CH14" s="302"/>
      <c r="CI14" s="303"/>
      <c r="CJ14" s="304"/>
      <c r="CK14" s="302"/>
      <c r="CL14" s="302"/>
      <c r="CM14" s="302"/>
      <c r="CN14" s="302"/>
      <c r="CO14" s="302"/>
      <c r="CP14" s="303"/>
      <c r="CQ14" s="302"/>
      <c r="CR14" s="302"/>
      <c r="CS14" s="302"/>
      <c r="CT14" s="302"/>
      <c r="CU14" s="302"/>
      <c r="CV14" s="302"/>
      <c r="CW14" s="303"/>
      <c r="CX14" s="302"/>
      <c r="CY14" s="302"/>
      <c r="CZ14" s="302"/>
      <c r="DA14" s="302"/>
      <c r="DB14" s="302"/>
      <c r="DC14" s="302"/>
      <c r="DD14" s="303"/>
    </row>
    <row r="15" spans="1:108" ht="15" customHeight="1">
      <c r="A15" s="112">
        <v>1</v>
      </c>
      <c r="B15" s="113" t="str">
        <f>IF(A15=0," ",ITEMS!B3)</f>
        <v xml:space="preserve">EXCAVACIÓN C/MAQ (INCLUYE CARG. Y TRANSP.  ÁREA DE LA OBRA) </v>
      </c>
      <c r="C15" s="87">
        <f t="shared" ref="C15:C31" si="0">SUM(D15:DR15)</f>
        <v>11</v>
      </c>
      <c r="D15" s="114">
        <v>1</v>
      </c>
      <c r="E15" s="115">
        <v>1</v>
      </c>
      <c r="F15" s="115">
        <v>1</v>
      </c>
      <c r="G15" s="115">
        <v>1</v>
      </c>
      <c r="H15" s="115">
        <v>1</v>
      </c>
      <c r="I15" s="115">
        <v>1</v>
      </c>
      <c r="J15" s="116">
        <v>1</v>
      </c>
      <c r="K15" s="114">
        <v>1</v>
      </c>
      <c r="L15" s="115">
        <v>1</v>
      </c>
      <c r="M15" s="115">
        <v>1</v>
      </c>
      <c r="N15" s="115">
        <v>1</v>
      </c>
      <c r="O15" s="115"/>
      <c r="P15" s="115"/>
      <c r="Q15" s="116"/>
      <c r="R15" s="114"/>
      <c r="S15" s="115"/>
      <c r="T15" s="115"/>
      <c r="U15" s="115"/>
      <c r="V15" s="115"/>
      <c r="W15" s="117"/>
      <c r="X15" s="116"/>
      <c r="Y15" s="114"/>
      <c r="Z15" s="115"/>
      <c r="AA15" s="115"/>
      <c r="AB15" s="115"/>
      <c r="AC15" s="115"/>
      <c r="AD15" s="117"/>
      <c r="AE15" s="116"/>
      <c r="AF15" s="114"/>
      <c r="AG15" s="115"/>
      <c r="AH15" s="115"/>
      <c r="AI15" s="115"/>
      <c r="AJ15" s="115"/>
      <c r="AK15" s="115"/>
      <c r="AL15" s="116"/>
      <c r="AM15" s="114"/>
      <c r="AN15" s="115"/>
      <c r="AO15" s="115"/>
      <c r="AP15" s="115"/>
      <c r="AQ15" s="115"/>
      <c r="AR15" s="115"/>
      <c r="AS15" s="116"/>
      <c r="AT15" s="114"/>
      <c r="AU15" s="115"/>
      <c r="AV15" s="115"/>
      <c r="AW15" s="115"/>
      <c r="AX15" s="115"/>
      <c r="AY15" s="117"/>
      <c r="AZ15" s="116"/>
      <c r="BA15" s="114"/>
      <c r="BB15" s="115"/>
      <c r="BC15" s="115"/>
      <c r="BD15" s="115"/>
      <c r="BE15" s="115"/>
      <c r="BF15" s="117"/>
      <c r="BG15" s="116"/>
      <c r="BH15" s="114"/>
      <c r="BI15" s="115"/>
      <c r="BJ15" s="115"/>
      <c r="BK15" s="115"/>
      <c r="BL15" s="115"/>
      <c r="BM15" s="115"/>
      <c r="BN15" s="116"/>
      <c r="BO15" s="114"/>
      <c r="BP15" s="115"/>
      <c r="BQ15" s="115"/>
      <c r="BR15" s="115"/>
      <c r="BS15" s="115"/>
      <c r="BT15" s="115"/>
      <c r="BU15" s="116"/>
      <c r="BV15" s="114"/>
      <c r="BW15" s="115"/>
      <c r="BX15" s="115"/>
      <c r="BY15" s="115"/>
      <c r="BZ15" s="115"/>
      <c r="CA15" s="115"/>
      <c r="CB15" s="116"/>
      <c r="CC15" s="114"/>
      <c r="CD15" s="115"/>
      <c r="CE15" s="115"/>
      <c r="CF15" s="115"/>
      <c r="CG15" s="115"/>
      <c r="CH15" s="115"/>
      <c r="CI15" s="116"/>
      <c r="CJ15" s="114"/>
      <c r="CK15" s="115"/>
      <c r="CL15" s="115"/>
      <c r="CM15" s="115"/>
      <c r="CN15" s="115"/>
      <c r="CO15" s="115"/>
      <c r="CP15" s="116"/>
      <c r="CQ15" s="114"/>
      <c r="CR15" s="115"/>
      <c r="CS15" s="115"/>
      <c r="CT15" s="115"/>
      <c r="CU15" s="115"/>
      <c r="CV15" s="115"/>
      <c r="CW15" s="116"/>
      <c r="CX15" s="114"/>
      <c r="CY15" s="115"/>
      <c r="CZ15" s="115"/>
      <c r="DA15" s="115"/>
      <c r="DB15" s="115"/>
      <c r="DC15" s="115"/>
      <c r="DD15" s="116"/>
    </row>
    <row r="16" spans="1:108" ht="15" customHeight="1">
      <c r="A16" s="112">
        <v>2</v>
      </c>
      <c r="B16" s="113" t="str">
        <f>IF(A16=0," ",ITEMS!B4)</f>
        <v>DESENLOSETADO</v>
      </c>
      <c r="C16" s="87">
        <v>10</v>
      </c>
      <c r="D16" s="148"/>
      <c r="E16" s="149"/>
      <c r="F16" s="149"/>
      <c r="G16" s="149"/>
      <c r="H16" s="149"/>
      <c r="I16" s="150"/>
      <c r="J16" s="150"/>
      <c r="K16" s="148"/>
      <c r="L16" s="149"/>
      <c r="M16" s="149"/>
      <c r="N16" s="149"/>
      <c r="O16" s="149"/>
      <c r="P16" s="149"/>
      <c r="Q16" s="151"/>
      <c r="R16" s="148"/>
      <c r="S16" s="149"/>
      <c r="T16" s="149"/>
      <c r="U16" s="149"/>
      <c r="V16" s="149"/>
      <c r="W16" s="150"/>
      <c r="X16" s="151"/>
      <c r="Y16" s="148"/>
      <c r="Z16" s="149"/>
      <c r="AA16" s="149"/>
      <c r="AB16" s="149"/>
      <c r="AC16" s="149"/>
      <c r="AD16" s="150"/>
      <c r="AE16" s="151"/>
      <c r="AF16" s="148"/>
      <c r="AG16" s="149"/>
      <c r="AH16" s="149"/>
      <c r="AI16" s="149"/>
      <c r="AJ16" s="149"/>
      <c r="AK16" s="149"/>
      <c r="AL16" s="151"/>
      <c r="AM16" s="148"/>
      <c r="AN16" s="149"/>
      <c r="AO16" s="149"/>
      <c r="AP16" s="149"/>
      <c r="AQ16" s="149"/>
      <c r="AR16" s="149"/>
      <c r="AS16" s="151"/>
      <c r="AT16" s="148"/>
      <c r="AU16" s="149"/>
      <c r="AV16" s="149"/>
      <c r="AW16" s="149"/>
      <c r="AX16" s="149"/>
      <c r="AY16" s="150"/>
      <c r="AZ16" s="151"/>
      <c r="BA16" s="148"/>
      <c r="BB16" s="149"/>
      <c r="BC16" s="149"/>
      <c r="BD16" s="149"/>
      <c r="BE16" s="149"/>
      <c r="BF16" s="150"/>
      <c r="BG16" s="151"/>
      <c r="BH16" s="148"/>
      <c r="BI16" s="149"/>
      <c r="BJ16" s="149"/>
      <c r="BK16" s="149"/>
      <c r="BL16" s="149"/>
      <c r="BM16" s="149"/>
      <c r="BN16" s="151"/>
      <c r="BO16" s="148"/>
      <c r="BP16" s="149"/>
      <c r="BQ16" s="149"/>
      <c r="BR16" s="149"/>
      <c r="BS16" s="149"/>
      <c r="BT16" s="149"/>
      <c r="BU16" s="151"/>
      <c r="BV16" s="148"/>
      <c r="BW16" s="149"/>
      <c r="BX16" s="149"/>
      <c r="BY16" s="149"/>
      <c r="BZ16" s="149"/>
      <c r="CA16" s="149"/>
      <c r="CB16" s="151"/>
      <c r="CC16" s="148"/>
      <c r="CD16" s="149"/>
      <c r="CE16" s="149"/>
      <c r="CF16" s="149"/>
      <c r="CG16" s="149"/>
      <c r="CH16" s="149"/>
      <c r="CI16" s="151"/>
      <c r="CJ16" s="148"/>
      <c r="CK16" s="149"/>
      <c r="CL16" s="149"/>
      <c r="CM16" s="149"/>
      <c r="CN16" s="149"/>
      <c r="CO16" s="149"/>
      <c r="CP16" s="151"/>
      <c r="CQ16" s="148"/>
      <c r="CR16" s="149"/>
      <c r="CS16" s="149"/>
      <c r="CT16" s="149"/>
      <c r="CU16" s="149"/>
      <c r="CV16" s="149"/>
      <c r="CW16" s="151"/>
      <c r="CX16" s="148"/>
      <c r="CY16" s="149"/>
      <c r="CZ16" s="149"/>
      <c r="DA16" s="149"/>
      <c r="DB16" s="149"/>
      <c r="DC16" s="149"/>
      <c r="DD16" s="151"/>
    </row>
    <row r="17" spans="1:108" ht="15" customHeight="1">
      <c r="A17" s="112">
        <v>3</v>
      </c>
      <c r="B17" s="113" t="str">
        <f>IF(A17=0," ",ITEMS!B5)</f>
        <v>VENTANA DE MADERA ROBLE 2"</v>
      </c>
      <c r="C17" s="87">
        <f t="shared" si="0"/>
        <v>0</v>
      </c>
      <c r="D17" s="148"/>
      <c r="E17" s="149"/>
      <c r="F17" s="149"/>
      <c r="G17" s="149"/>
      <c r="H17" s="149"/>
      <c r="I17" s="150"/>
      <c r="J17" s="150"/>
      <c r="K17" s="148"/>
      <c r="L17" s="149"/>
      <c r="M17" s="149"/>
      <c r="N17" s="149"/>
      <c r="O17" s="149"/>
      <c r="P17" s="149"/>
      <c r="Q17" s="151"/>
      <c r="R17" s="148"/>
      <c r="S17" s="149"/>
      <c r="T17" s="149"/>
      <c r="U17" s="149"/>
      <c r="V17" s="149"/>
      <c r="W17" s="150"/>
      <c r="X17" s="151"/>
      <c r="Y17" s="148"/>
      <c r="Z17" s="149"/>
      <c r="AA17" s="149"/>
      <c r="AB17" s="149"/>
      <c r="AC17" s="149"/>
      <c r="AD17" s="150"/>
      <c r="AE17" s="151"/>
      <c r="AF17" s="148"/>
      <c r="AG17" s="149"/>
      <c r="AH17" s="149"/>
      <c r="AI17" s="149"/>
      <c r="AJ17" s="149"/>
      <c r="AK17" s="149"/>
      <c r="AL17" s="151"/>
      <c r="AM17" s="148"/>
      <c r="AN17" s="149"/>
      <c r="AO17" s="149"/>
      <c r="AP17" s="149"/>
      <c r="AQ17" s="149"/>
      <c r="AR17" s="149"/>
      <c r="AS17" s="151"/>
      <c r="AT17" s="148"/>
      <c r="AU17" s="149"/>
      <c r="AV17" s="149"/>
      <c r="AW17" s="149"/>
      <c r="AX17" s="149"/>
      <c r="AY17" s="150"/>
      <c r="AZ17" s="151"/>
      <c r="BA17" s="148"/>
      <c r="BB17" s="149"/>
      <c r="BC17" s="149"/>
      <c r="BD17" s="149"/>
      <c r="BE17" s="149"/>
      <c r="BF17" s="150"/>
      <c r="BG17" s="151"/>
      <c r="BH17" s="148"/>
      <c r="BI17" s="149"/>
      <c r="BJ17" s="149"/>
      <c r="BK17" s="149"/>
      <c r="BL17" s="149"/>
      <c r="BM17" s="149"/>
      <c r="BN17" s="151"/>
      <c r="BO17" s="148"/>
      <c r="BP17" s="149"/>
      <c r="BQ17" s="149"/>
      <c r="BR17" s="149"/>
      <c r="BS17" s="149"/>
      <c r="BT17" s="149"/>
      <c r="BU17" s="151"/>
      <c r="BV17" s="148"/>
      <c r="BW17" s="149"/>
      <c r="BX17" s="149"/>
      <c r="BY17" s="149"/>
      <c r="BZ17" s="149"/>
      <c r="CA17" s="149"/>
      <c r="CB17" s="151"/>
      <c r="CC17" s="148"/>
      <c r="CD17" s="149"/>
      <c r="CE17" s="149"/>
      <c r="CF17" s="149"/>
      <c r="CG17" s="149"/>
      <c r="CH17" s="149"/>
      <c r="CI17" s="151"/>
      <c r="CJ17" s="148"/>
      <c r="CK17" s="149"/>
      <c r="CL17" s="149"/>
      <c r="CM17" s="149"/>
      <c r="CN17" s="149"/>
      <c r="CO17" s="149"/>
      <c r="CP17" s="151"/>
      <c r="CQ17" s="148"/>
      <c r="CR17" s="149"/>
      <c r="CS17" s="149"/>
      <c r="CT17" s="149"/>
      <c r="CU17" s="149"/>
      <c r="CV17" s="149"/>
      <c r="CW17" s="151"/>
      <c r="CX17" s="148"/>
      <c r="CY17" s="149"/>
      <c r="CZ17" s="149"/>
      <c r="DA17" s="149"/>
      <c r="DB17" s="149"/>
      <c r="DC17" s="149"/>
      <c r="DD17" s="151"/>
    </row>
    <row r="18" spans="1:108" ht="15">
      <c r="A18" s="112">
        <v>4</v>
      </c>
      <c r="B18" s="113" t="str">
        <f>IF(A18=0," ",ITEMS!B6)</f>
        <v>ACERA DE CEMENTO E=10 CM SIN EMPEDRADO</v>
      </c>
      <c r="C18" s="87">
        <f t="shared" si="0"/>
        <v>0</v>
      </c>
      <c r="D18" s="148"/>
      <c r="E18" s="149"/>
      <c r="F18" s="149"/>
      <c r="G18" s="149"/>
      <c r="H18" s="149"/>
      <c r="I18" s="150"/>
      <c r="J18" s="150"/>
      <c r="K18" s="148"/>
      <c r="L18" s="149"/>
      <c r="M18" s="149"/>
      <c r="N18" s="149"/>
      <c r="O18" s="149"/>
      <c r="P18" s="149"/>
      <c r="Q18" s="151"/>
      <c r="R18" s="148"/>
      <c r="S18" s="149"/>
      <c r="T18" s="149"/>
      <c r="U18" s="149"/>
      <c r="V18" s="149"/>
      <c r="W18" s="150"/>
      <c r="X18" s="151"/>
      <c r="Y18" s="148"/>
      <c r="Z18" s="149"/>
      <c r="AA18" s="149"/>
      <c r="AB18" s="149"/>
      <c r="AC18" s="149"/>
      <c r="AD18" s="150"/>
      <c r="AE18" s="151"/>
      <c r="AF18" s="148"/>
      <c r="AG18" s="149"/>
      <c r="AH18" s="149"/>
      <c r="AI18" s="149"/>
      <c r="AJ18" s="149"/>
      <c r="AK18" s="149"/>
      <c r="AL18" s="151"/>
      <c r="AM18" s="148"/>
      <c r="AN18" s="149"/>
      <c r="AO18" s="149"/>
      <c r="AP18" s="149"/>
      <c r="AQ18" s="149"/>
      <c r="AR18" s="149"/>
      <c r="AS18" s="151"/>
      <c r="AT18" s="148"/>
      <c r="AU18" s="149"/>
      <c r="AV18" s="149"/>
      <c r="AW18" s="149"/>
      <c r="AX18" s="149"/>
      <c r="AY18" s="150"/>
      <c r="AZ18" s="151"/>
      <c r="BA18" s="148"/>
      <c r="BB18" s="149"/>
      <c r="BC18" s="149"/>
      <c r="BD18" s="149"/>
      <c r="BE18" s="149"/>
      <c r="BF18" s="150"/>
      <c r="BG18" s="151"/>
      <c r="BH18" s="148"/>
      <c r="BI18" s="149"/>
      <c r="BJ18" s="149"/>
      <c r="BK18" s="149"/>
      <c r="BL18" s="149"/>
      <c r="BM18" s="149"/>
      <c r="BN18" s="151"/>
      <c r="BO18" s="148"/>
      <c r="BP18" s="149"/>
      <c r="BQ18" s="149"/>
      <c r="BR18" s="149"/>
      <c r="BS18" s="149"/>
      <c r="BT18" s="149"/>
      <c r="BU18" s="151"/>
      <c r="BV18" s="148"/>
      <c r="BW18" s="149"/>
      <c r="BX18" s="149"/>
      <c r="BY18" s="149"/>
      <c r="BZ18" s="149"/>
      <c r="CA18" s="149"/>
      <c r="CB18" s="151"/>
      <c r="CC18" s="148"/>
      <c r="CD18" s="149"/>
      <c r="CE18" s="149"/>
      <c r="CF18" s="149"/>
      <c r="CG18" s="149"/>
      <c r="CH18" s="149"/>
      <c r="CI18" s="151"/>
      <c r="CJ18" s="148"/>
      <c r="CK18" s="149"/>
      <c r="CL18" s="149"/>
      <c r="CM18" s="149"/>
      <c r="CN18" s="149"/>
      <c r="CO18" s="149"/>
      <c r="CP18" s="151"/>
      <c r="CQ18" s="148"/>
      <c r="CR18" s="149"/>
      <c r="CS18" s="149"/>
      <c r="CT18" s="149"/>
      <c r="CU18" s="149"/>
      <c r="CV18" s="149"/>
      <c r="CW18" s="151"/>
      <c r="CX18" s="148"/>
      <c r="CY18" s="149"/>
      <c r="CZ18" s="149"/>
      <c r="DA18" s="149"/>
      <c r="DB18" s="149"/>
      <c r="DC18" s="149"/>
      <c r="DD18" s="151"/>
    </row>
    <row r="19" spans="1:108" ht="15" customHeight="1">
      <c r="A19" s="112">
        <v>5</v>
      </c>
      <c r="B19" s="113" t="str">
        <f>IF(A19=0," ",ITEMS!B7)</f>
        <v>VALVULA DE GAS D=2" PARA AN (PROV. E INST.)</v>
      </c>
      <c r="C19" s="87">
        <f t="shared" si="0"/>
        <v>0</v>
      </c>
      <c r="D19" s="148"/>
      <c r="E19" s="149"/>
      <c r="F19" s="149"/>
      <c r="G19" s="149"/>
      <c r="H19" s="149"/>
      <c r="I19" s="150"/>
      <c r="J19" s="150"/>
      <c r="K19" s="148"/>
      <c r="L19" s="149"/>
      <c r="M19" s="149"/>
      <c r="N19" s="149"/>
      <c r="O19" s="149"/>
      <c r="P19" s="149"/>
      <c r="Q19" s="151"/>
      <c r="R19" s="148"/>
      <c r="S19" s="149"/>
      <c r="T19" s="149"/>
      <c r="U19" s="149"/>
      <c r="V19" s="149"/>
      <c r="W19" s="150"/>
      <c r="X19" s="151"/>
      <c r="Y19" s="148"/>
      <c r="Z19" s="149"/>
      <c r="AA19" s="149"/>
      <c r="AB19" s="149"/>
      <c r="AC19" s="149"/>
      <c r="AD19" s="150"/>
      <c r="AE19" s="151"/>
      <c r="AF19" s="148"/>
      <c r="AG19" s="149"/>
      <c r="AH19" s="149"/>
      <c r="AI19" s="149"/>
      <c r="AJ19" s="149"/>
      <c r="AK19" s="149"/>
      <c r="AL19" s="151"/>
      <c r="AM19" s="148"/>
      <c r="AN19" s="149"/>
      <c r="AO19" s="149"/>
      <c r="AP19" s="149"/>
      <c r="AQ19" s="149"/>
      <c r="AR19" s="149"/>
      <c r="AS19" s="151"/>
      <c r="AT19" s="148"/>
      <c r="AU19" s="149"/>
      <c r="AV19" s="149"/>
      <c r="AW19" s="149"/>
      <c r="AX19" s="149"/>
      <c r="AY19" s="150"/>
      <c r="AZ19" s="151"/>
      <c r="BA19" s="148"/>
      <c r="BB19" s="149"/>
      <c r="BC19" s="149"/>
      <c r="BD19" s="149"/>
      <c r="BE19" s="149"/>
      <c r="BF19" s="150"/>
      <c r="BG19" s="151"/>
      <c r="BH19" s="148"/>
      <c r="BI19" s="149"/>
      <c r="BJ19" s="149"/>
      <c r="BK19" s="149"/>
      <c r="BL19" s="149"/>
      <c r="BM19" s="149"/>
      <c r="BN19" s="151"/>
      <c r="BO19" s="148"/>
      <c r="BP19" s="149"/>
      <c r="BQ19" s="149"/>
      <c r="BR19" s="149"/>
      <c r="BS19" s="149"/>
      <c r="BT19" s="149"/>
      <c r="BU19" s="151"/>
      <c r="BV19" s="148"/>
      <c r="BW19" s="149"/>
      <c r="BX19" s="149"/>
      <c r="BY19" s="149"/>
      <c r="BZ19" s="149"/>
      <c r="CA19" s="149"/>
      <c r="CB19" s="151"/>
      <c r="CC19" s="148"/>
      <c r="CD19" s="149"/>
      <c r="CE19" s="149"/>
      <c r="CF19" s="149"/>
      <c r="CG19" s="149"/>
      <c r="CH19" s="149"/>
      <c r="CI19" s="151"/>
      <c r="CJ19" s="148"/>
      <c r="CK19" s="149"/>
      <c r="CL19" s="149"/>
      <c r="CM19" s="149"/>
      <c r="CN19" s="149"/>
      <c r="CO19" s="149"/>
      <c r="CP19" s="151"/>
      <c r="CQ19" s="148"/>
      <c r="CR19" s="149"/>
      <c r="CS19" s="149"/>
      <c r="CT19" s="149"/>
      <c r="CU19" s="149"/>
      <c r="CV19" s="149"/>
      <c r="CW19" s="151"/>
      <c r="CX19" s="148"/>
      <c r="CY19" s="149"/>
      <c r="CZ19" s="149"/>
      <c r="DA19" s="149"/>
      <c r="DB19" s="149"/>
      <c r="DC19" s="149"/>
      <c r="DD19" s="151"/>
    </row>
    <row r="20" spans="1:108" ht="15" customHeight="1">
      <c r="A20" s="112">
        <v>6</v>
      </c>
      <c r="B20" s="113" t="str">
        <f>IF(A20=0," ",ITEMS!B8)</f>
        <v>Y PVC CLASE 9 D=4" (PROV. Y COLOC.)</v>
      </c>
      <c r="C20" s="87">
        <f t="shared" si="0"/>
        <v>0</v>
      </c>
      <c r="D20" s="148"/>
      <c r="E20" s="149"/>
      <c r="F20" s="149"/>
      <c r="G20" s="149"/>
      <c r="H20" s="149"/>
      <c r="I20" s="150"/>
      <c r="J20" s="150"/>
      <c r="K20" s="148"/>
      <c r="L20" s="149"/>
      <c r="M20" s="149"/>
      <c r="N20" s="149"/>
      <c r="O20" s="149"/>
      <c r="P20" s="149"/>
      <c r="Q20" s="149"/>
      <c r="R20" s="148"/>
      <c r="S20" s="149"/>
      <c r="T20" s="149"/>
      <c r="U20" s="149"/>
      <c r="V20" s="149"/>
      <c r="W20" s="150"/>
      <c r="X20" s="151"/>
      <c r="Y20" s="148"/>
      <c r="Z20" s="149"/>
      <c r="AA20" s="149"/>
      <c r="AB20" s="149"/>
      <c r="AC20" s="149"/>
      <c r="AD20" s="150"/>
      <c r="AE20" s="151"/>
      <c r="AF20" s="148"/>
      <c r="AG20" s="149"/>
      <c r="AH20" s="149"/>
      <c r="AI20" s="149"/>
      <c r="AJ20" s="149"/>
      <c r="AK20" s="149"/>
      <c r="AL20" s="151"/>
      <c r="AM20" s="148"/>
      <c r="AN20" s="149"/>
      <c r="AO20" s="149"/>
      <c r="AP20" s="149"/>
      <c r="AQ20" s="149"/>
      <c r="AR20" s="149"/>
      <c r="AS20" s="151"/>
      <c r="AT20" s="148"/>
      <c r="AU20" s="149"/>
      <c r="AV20" s="149"/>
      <c r="AW20" s="149"/>
      <c r="AX20" s="149"/>
      <c r="AY20" s="150"/>
      <c r="AZ20" s="151"/>
      <c r="BA20" s="148"/>
      <c r="BB20" s="149"/>
      <c r="BC20" s="149"/>
      <c r="BD20" s="149"/>
      <c r="BE20" s="149"/>
      <c r="BF20" s="150"/>
      <c r="BG20" s="151"/>
      <c r="BH20" s="148"/>
      <c r="BI20" s="149"/>
      <c r="BJ20" s="149"/>
      <c r="BK20" s="149"/>
      <c r="BL20" s="149"/>
      <c r="BM20" s="149"/>
      <c r="BN20" s="151"/>
      <c r="BO20" s="148"/>
      <c r="BP20" s="149"/>
      <c r="BQ20" s="149"/>
      <c r="BR20" s="149"/>
      <c r="BS20" s="149"/>
      <c r="BT20" s="149"/>
      <c r="BU20" s="151"/>
      <c r="BV20" s="148"/>
      <c r="BW20" s="149"/>
      <c r="BX20" s="149"/>
      <c r="BY20" s="149"/>
      <c r="BZ20" s="149"/>
      <c r="CA20" s="149"/>
      <c r="CB20" s="151"/>
      <c r="CC20" s="148"/>
      <c r="CD20" s="149"/>
      <c r="CE20" s="149"/>
      <c r="CF20" s="149"/>
      <c r="CG20" s="149"/>
      <c r="CH20" s="149"/>
      <c r="CI20" s="151"/>
      <c r="CJ20" s="148"/>
      <c r="CK20" s="149"/>
      <c r="CL20" s="149"/>
      <c r="CM20" s="149"/>
      <c r="CN20" s="149"/>
      <c r="CO20" s="149"/>
      <c r="CP20" s="151"/>
      <c r="CQ20" s="148"/>
      <c r="CR20" s="149"/>
      <c r="CS20" s="149"/>
      <c r="CT20" s="149"/>
      <c r="CU20" s="149"/>
      <c r="CV20" s="149"/>
      <c r="CW20" s="151"/>
      <c r="CX20" s="148"/>
      <c r="CY20" s="149"/>
      <c r="CZ20" s="149"/>
      <c r="DA20" s="149"/>
      <c r="DB20" s="149"/>
      <c r="DC20" s="149"/>
      <c r="DD20" s="151"/>
    </row>
    <row r="21" spans="1:108" ht="15" customHeight="1">
      <c r="A21" s="112">
        <v>7</v>
      </c>
      <c r="B21" s="113" t="str">
        <f>IF(A21=0," ",ITEMS!B9)</f>
        <v>PINTURA EN INTERIORES LATEX O SIMILARES (DOS MANOS)</v>
      </c>
      <c r="C21" s="87">
        <f t="shared" si="0"/>
        <v>5</v>
      </c>
      <c r="D21" s="148"/>
      <c r="E21" s="149"/>
      <c r="F21" s="149"/>
      <c r="G21" s="149"/>
      <c r="H21" s="149"/>
      <c r="I21" s="150"/>
      <c r="J21" s="150"/>
      <c r="K21" s="148"/>
      <c r="L21" s="149">
        <v>1</v>
      </c>
      <c r="M21" s="149">
        <v>1</v>
      </c>
      <c r="N21" s="149">
        <v>1</v>
      </c>
      <c r="O21" s="149">
        <v>1</v>
      </c>
      <c r="P21" s="149">
        <v>1</v>
      </c>
      <c r="Q21" s="149"/>
      <c r="R21" s="148"/>
      <c r="S21" s="149"/>
      <c r="T21" s="149"/>
      <c r="U21" s="149"/>
      <c r="V21" s="149"/>
      <c r="W21" s="150"/>
      <c r="X21" s="151"/>
      <c r="Y21" s="148"/>
      <c r="Z21" s="149"/>
      <c r="AA21" s="149"/>
      <c r="AB21" s="149"/>
      <c r="AC21" s="149"/>
      <c r="AD21" s="150"/>
      <c r="AE21" s="151"/>
      <c r="AF21" s="148"/>
      <c r="AG21" s="149"/>
      <c r="AH21" s="149"/>
      <c r="AI21" s="149"/>
      <c r="AJ21" s="149"/>
      <c r="AK21" s="149"/>
      <c r="AL21" s="151"/>
      <c r="AM21" s="148"/>
      <c r="AN21" s="149"/>
      <c r="AO21" s="149"/>
      <c r="AP21" s="149"/>
      <c r="AQ21" s="149"/>
      <c r="AR21" s="149"/>
      <c r="AS21" s="151"/>
      <c r="AT21" s="148"/>
      <c r="AU21" s="149"/>
      <c r="AV21" s="149"/>
      <c r="AW21" s="149"/>
      <c r="AX21" s="149"/>
      <c r="AY21" s="150"/>
      <c r="AZ21" s="151"/>
      <c r="BA21" s="148"/>
      <c r="BB21" s="149"/>
      <c r="BC21" s="149"/>
      <c r="BD21" s="149"/>
      <c r="BE21" s="149"/>
      <c r="BF21" s="150"/>
      <c r="BG21" s="151"/>
      <c r="BH21" s="148"/>
      <c r="BI21" s="149"/>
      <c r="BJ21" s="149"/>
      <c r="BK21" s="149"/>
      <c r="BL21" s="149"/>
      <c r="BM21" s="149"/>
      <c r="BN21" s="151"/>
      <c r="BO21" s="148"/>
      <c r="BP21" s="149"/>
      <c r="BQ21" s="149"/>
      <c r="BR21" s="149"/>
      <c r="BS21" s="149"/>
      <c r="BT21" s="149"/>
      <c r="BU21" s="151"/>
      <c r="BV21" s="148"/>
      <c r="BW21" s="149"/>
      <c r="BX21" s="149"/>
      <c r="BY21" s="149"/>
      <c r="BZ21" s="149"/>
      <c r="CA21" s="149"/>
      <c r="CB21" s="151"/>
      <c r="CC21" s="148"/>
      <c r="CD21" s="149"/>
      <c r="CE21" s="149"/>
      <c r="CF21" s="149"/>
      <c r="CG21" s="149"/>
      <c r="CH21" s="149"/>
      <c r="CI21" s="151"/>
      <c r="CJ21" s="148"/>
      <c r="CK21" s="149"/>
      <c r="CL21" s="149"/>
      <c r="CM21" s="149"/>
      <c r="CN21" s="149"/>
      <c r="CO21" s="149"/>
      <c r="CP21" s="151"/>
      <c r="CQ21" s="148"/>
      <c r="CR21" s="149"/>
      <c r="CS21" s="149"/>
      <c r="CT21" s="149"/>
      <c r="CU21" s="149"/>
      <c r="CV21" s="149"/>
      <c r="CW21" s="151"/>
      <c r="CX21" s="148"/>
      <c r="CY21" s="149"/>
      <c r="CZ21" s="149"/>
      <c r="DA21" s="149"/>
      <c r="DB21" s="149"/>
      <c r="DC21" s="149"/>
      <c r="DD21" s="151"/>
    </row>
    <row r="22" spans="1:108" ht="15" customHeight="1">
      <c r="A22" s="112">
        <v>8</v>
      </c>
      <c r="B22" s="113" t="str">
        <f>IF(A22=0," ",ITEMS!B10)</f>
        <v>PICADO REVOQUE  DE CEMENTO</v>
      </c>
      <c r="C22" s="87">
        <f t="shared" si="0"/>
        <v>1</v>
      </c>
      <c r="D22" s="88"/>
      <c r="E22" s="89"/>
      <c r="F22" s="89"/>
      <c r="G22" s="89"/>
      <c r="H22" s="89"/>
      <c r="I22" s="90"/>
      <c r="J22" s="90"/>
      <c r="K22" s="88"/>
      <c r="L22" s="89"/>
      <c r="M22" s="89"/>
      <c r="N22" s="89"/>
      <c r="O22" s="89"/>
      <c r="P22" s="89"/>
      <c r="Q22" s="91"/>
      <c r="R22" s="88"/>
      <c r="S22" s="89"/>
      <c r="T22" s="89"/>
      <c r="U22" s="89"/>
      <c r="V22" s="89"/>
      <c r="W22" s="90"/>
      <c r="X22" s="91"/>
      <c r="Y22" s="88"/>
      <c r="Z22" s="89"/>
      <c r="AA22" s="89"/>
      <c r="AB22" s="89"/>
      <c r="AC22" s="89"/>
      <c r="AD22" s="90"/>
      <c r="AE22" s="91"/>
      <c r="AF22" s="88"/>
      <c r="AG22" s="89"/>
      <c r="AH22" s="89"/>
      <c r="AI22" s="89"/>
      <c r="AJ22" s="89"/>
      <c r="AK22" s="89"/>
      <c r="AL22" s="91"/>
      <c r="AM22" s="88"/>
      <c r="AN22" s="89"/>
      <c r="AO22" s="89"/>
      <c r="AP22" s="89"/>
      <c r="AQ22" s="89"/>
      <c r="AR22" s="89"/>
      <c r="AS22" s="91"/>
      <c r="AT22" s="88"/>
      <c r="AU22" s="89"/>
      <c r="AV22" s="89"/>
      <c r="AW22" s="89"/>
      <c r="AX22" s="89"/>
      <c r="AY22" s="90"/>
      <c r="AZ22" s="91"/>
      <c r="BA22" s="88"/>
      <c r="BB22" s="89"/>
      <c r="BC22" s="89"/>
      <c r="BD22" s="89"/>
      <c r="BE22" s="89"/>
      <c r="BF22" s="90"/>
      <c r="BG22" s="91"/>
      <c r="BH22" s="88"/>
      <c r="BI22" s="89"/>
      <c r="BJ22" s="89"/>
      <c r="BK22" s="89"/>
      <c r="BL22" s="89"/>
      <c r="BM22" s="89"/>
      <c r="BN22" s="91"/>
      <c r="BO22" s="88"/>
      <c r="BP22" s="89"/>
      <c r="BQ22" s="89"/>
      <c r="BR22" s="89"/>
      <c r="BS22" s="89"/>
      <c r="BT22" s="89"/>
      <c r="BU22" s="91"/>
      <c r="BV22" s="88"/>
      <c r="BW22" s="89"/>
      <c r="BX22" s="89"/>
      <c r="BY22" s="89">
        <v>1</v>
      </c>
      <c r="BZ22" s="89"/>
      <c r="CA22" s="89"/>
      <c r="CB22" s="91"/>
      <c r="CC22" s="88"/>
      <c r="CD22" s="89"/>
      <c r="CE22" s="89"/>
      <c r="CF22" s="89"/>
      <c r="CG22" s="89"/>
      <c r="CH22" s="89"/>
      <c r="CI22" s="91"/>
      <c r="CJ22" s="88"/>
      <c r="CK22" s="89"/>
      <c r="CL22" s="89"/>
      <c r="CM22" s="89"/>
      <c r="CN22" s="89"/>
      <c r="CO22" s="89"/>
      <c r="CP22" s="91"/>
      <c r="CQ22" s="88"/>
      <c r="CR22" s="89"/>
      <c r="CS22" s="89"/>
      <c r="CT22" s="89"/>
      <c r="CU22" s="89"/>
      <c r="CV22" s="89"/>
      <c r="CW22" s="91"/>
      <c r="CX22" s="88"/>
      <c r="CY22" s="89"/>
      <c r="CZ22" s="89"/>
      <c r="DA22" s="89"/>
      <c r="DB22" s="89"/>
      <c r="DC22" s="89"/>
      <c r="DD22" s="91"/>
    </row>
    <row r="23" spans="1:108" ht="15">
      <c r="A23" s="112">
        <v>9</v>
      </c>
      <c r="B23" s="113" t="str">
        <f>IF(A23=0," ",ITEMS!B11)</f>
        <v>CABLE COBRE AISLADO 7 H Nº 8 AWG TW (PROV. E INST.)</v>
      </c>
      <c r="C23" s="87">
        <f t="shared" si="0"/>
        <v>0</v>
      </c>
      <c r="D23" s="88"/>
      <c r="E23" s="89"/>
      <c r="F23" s="89"/>
      <c r="G23" s="89"/>
      <c r="H23" s="89"/>
      <c r="I23" s="90"/>
      <c r="J23" s="90"/>
      <c r="K23" s="88"/>
      <c r="L23" s="89"/>
      <c r="M23" s="89"/>
      <c r="N23" s="89"/>
      <c r="O23" s="89"/>
      <c r="P23" s="89"/>
      <c r="Q23" s="91"/>
      <c r="R23" s="88"/>
      <c r="S23" s="89"/>
      <c r="T23" s="89"/>
      <c r="U23" s="89"/>
      <c r="V23" s="89"/>
      <c r="W23" s="90"/>
      <c r="X23" s="91"/>
      <c r="Y23" s="88"/>
      <c r="Z23" s="89"/>
      <c r="AA23" s="89"/>
      <c r="AB23" s="89"/>
      <c r="AC23" s="89"/>
      <c r="AD23" s="90"/>
      <c r="AE23" s="91"/>
      <c r="AF23" s="88"/>
      <c r="AG23" s="89"/>
      <c r="AH23" s="89"/>
      <c r="AI23" s="89"/>
      <c r="AJ23" s="89"/>
      <c r="AK23" s="89"/>
      <c r="AL23" s="91"/>
      <c r="AM23" s="88"/>
      <c r="AN23" s="89"/>
      <c r="AO23" s="89"/>
      <c r="AP23" s="89"/>
      <c r="AQ23" s="89"/>
      <c r="AR23" s="89"/>
      <c r="AS23" s="91"/>
      <c r="AT23" s="88"/>
      <c r="AU23" s="89"/>
      <c r="AV23" s="89"/>
      <c r="AW23" s="89"/>
      <c r="AX23" s="89"/>
      <c r="AY23" s="90"/>
      <c r="AZ23" s="91"/>
      <c r="BA23" s="88"/>
      <c r="BB23" s="89"/>
      <c r="BC23" s="89"/>
      <c r="BD23" s="89"/>
      <c r="BE23" s="89"/>
      <c r="BF23" s="90"/>
      <c r="BG23" s="91"/>
      <c r="BH23" s="88"/>
      <c r="BI23" s="89"/>
      <c r="BJ23" s="89"/>
      <c r="BK23" s="89"/>
      <c r="BL23" s="89"/>
      <c r="BM23" s="89"/>
      <c r="BN23" s="91"/>
      <c r="BO23" s="88"/>
      <c r="BP23" s="89"/>
      <c r="BQ23" s="89"/>
      <c r="BR23" s="89"/>
      <c r="BS23" s="89"/>
      <c r="BT23" s="89"/>
      <c r="BU23" s="91"/>
      <c r="BV23" s="88"/>
      <c r="BW23" s="89"/>
      <c r="BX23" s="89"/>
      <c r="BY23" s="89"/>
      <c r="BZ23" s="89"/>
      <c r="CA23" s="89"/>
      <c r="CB23" s="91"/>
      <c r="CC23" s="88"/>
      <c r="CD23" s="89"/>
      <c r="CE23" s="89"/>
      <c r="CF23" s="89"/>
      <c r="CG23" s="89"/>
      <c r="CH23" s="89"/>
      <c r="CI23" s="91"/>
      <c r="CJ23" s="88"/>
      <c r="CK23" s="89"/>
      <c r="CL23" s="89"/>
      <c r="CM23" s="89"/>
      <c r="CN23" s="89"/>
      <c r="CO23" s="89"/>
      <c r="CP23" s="91"/>
      <c r="CQ23" s="88"/>
      <c r="CR23" s="89"/>
      <c r="CS23" s="89"/>
      <c r="CT23" s="89"/>
      <c r="CU23" s="89"/>
      <c r="CV23" s="89"/>
      <c r="CW23" s="91"/>
      <c r="CX23" s="88"/>
      <c r="CY23" s="89"/>
      <c r="CZ23" s="89"/>
      <c r="DA23" s="89"/>
      <c r="DB23" s="89"/>
      <c r="DC23" s="89"/>
      <c r="DD23" s="91"/>
    </row>
    <row r="24" spans="1:108" ht="15" customHeight="1">
      <c r="A24" s="112">
        <v>10</v>
      </c>
      <c r="B24" s="113" t="str">
        <f>IF(A24=0," ",ITEMS!B12)</f>
        <v>VENTILADOR DE 300 M3/H</v>
      </c>
      <c r="C24" s="87">
        <f t="shared" si="0"/>
        <v>0</v>
      </c>
      <c r="D24" s="88"/>
      <c r="E24" s="89"/>
      <c r="F24" s="89"/>
      <c r="G24" s="89"/>
      <c r="H24" s="89"/>
      <c r="I24" s="90"/>
      <c r="J24" s="90"/>
      <c r="K24" s="88"/>
      <c r="L24" s="89"/>
      <c r="M24" s="89"/>
      <c r="N24" s="89"/>
      <c r="O24" s="89"/>
      <c r="P24" s="89"/>
      <c r="Q24" s="91"/>
      <c r="R24" s="88"/>
      <c r="S24" s="89"/>
      <c r="T24" s="89"/>
      <c r="U24" s="89"/>
      <c r="V24" s="89"/>
      <c r="W24" s="90"/>
      <c r="X24" s="91"/>
      <c r="Y24" s="88"/>
      <c r="Z24" s="89"/>
      <c r="AA24" s="89"/>
      <c r="AB24" s="89"/>
      <c r="AC24" s="89"/>
      <c r="AD24" s="90"/>
      <c r="AE24" s="91"/>
      <c r="AF24" s="88"/>
      <c r="AG24" s="89"/>
      <c r="AH24" s="89"/>
      <c r="AI24" s="89"/>
      <c r="AJ24" s="89"/>
      <c r="AK24" s="89"/>
      <c r="AL24" s="91"/>
      <c r="AM24" s="88"/>
      <c r="AN24" s="89"/>
      <c r="AO24" s="89"/>
      <c r="AP24" s="89"/>
      <c r="AQ24" s="89"/>
      <c r="AR24" s="89"/>
      <c r="AS24" s="91"/>
      <c r="AT24" s="88"/>
      <c r="AU24" s="89"/>
      <c r="AV24" s="89"/>
      <c r="AW24" s="89"/>
      <c r="AX24" s="89"/>
      <c r="AY24" s="90"/>
      <c r="AZ24" s="91"/>
      <c r="BA24" s="88"/>
      <c r="BB24" s="89"/>
      <c r="BC24" s="89"/>
      <c r="BD24" s="89"/>
      <c r="BE24" s="89"/>
      <c r="BF24" s="90"/>
      <c r="BG24" s="91"/>
      <c r="BH24" s="88"/>
      <c r="BI24" s="89"/>
      <c r="BJ24" s="89"/>
      <c r="BK24" s="89"/>
      <c r="BL24" s="89"/>
      <c r="BM24" s="89"/>
      <c r="BN24" s="91"/>
      <c r="BO24" s="88"/>
      <c r="BP24" s="89"/>
      <c r="BQ24" s="89"/>
      <c r="BR24" s="89"/>
      <c r="BS24" s="89"/>
      <c r="BT24" s="89"/>
      <c r="BU24" s="91"/>
      <c r="BV24" s="88"/>
      <c r="BW24" s="89"/>
      <c r="BX24" s="89"/>
      <c r="BY24" s="89"/>
      <c r="BZ24" s="89"/>
      <c r="CA24" s="89"/>
      <c r="CB24" s="91"/>
      <c r="CC24" s="88"/>
      <c r="CD24" s="89"/>
      <c r="CE24" s="89"/>
      <c r="CF24" s="89"/>
      <c r="CG24" s="89"/>
      <c r="CH24" s="89"/>
      <c r="CI24" s="91"/>
      <c r="CJ24" s="88"/>
      <c r="CK24" s="89"/>
      <c r="CL24" s="89"/>
      <c r="CM24" s="89"/>
      <c r="CN24" s="89"/>
      <c r="CO24" s="89"/>
      <c r="CP24" s="91"/>
      <c r="CQ24" s="88"/>
      <c r="CR24" s="89"/>
      <c r="CS24" s="89"/>
      <c r="CT24" s="89"/>
      <c r="CU24" s="89"/>
      <c r="CV24" s="89"/>
      <c r="CW24" s="91"/>
      <c r="CX24" s="88"/>
      <c r="CY24" s="89"/>
      <c r="CZ24" s="89"/>
      <c r="DA24" s="89"/>
      <c r="DB24" s="89"/>
      <c r="DC24" s="89"/>
      <c r="DD24" s="91"/>
    </row>
    <row r="25" spans="1:108" ht="15" customHeight="1">
      <c r="A25" s="112">
        <v>11</v>
      </c>
      <c r="B25" s="113" t="str">
        <f>IF(A25=0," ",ITEMS!B13)</f>
        <v>INSTALACION CESPED SINTETICO H=50 MM</v>
      </c>
      <c r="C25" s="87">
        <f t="shared" si="0"/>
        <v>0</v>
      </c>
      <c r="D25" s="88"/>
      <c r="E25" s="89"/>
      <c r="F25" s="89"/>
      <c r="G25" s="89"/>
      <c r="H25" s="89"/>
      <c r="I25" s="90"/>
      <c r="J25" s="90"/>
      <c r="K25" s="88"/>
      <c r="L25" s="89"/>
      <c r="M25" s="89"/>
      <c r="N25" s="89"/>
      <c r="O25" s="89"/>
      <c r="P25" s="89"/>
      <c r="Q25" s="91"/>
      <c r="R25" s="88"/>
      <c r="S25" s="89"/>
      <c r="T25" s="89"/>
      <c r="U25" s="89"/>
      <c r="V25" s="89"/>
      <c r="W25" s="90"/>
      <c r="X25" s="91"/>
      <c r="Y25" s="88"/>
      <c r="Z25" s="89"/>
      <c r="AA25" s="89"/>
      <c r="AB25" s="89"/>
      <c r="AC25" s="89"/>
      <c r="AD25" s="90"/>
      <c r="AE25" s="91"/>
      <c r="AF25" s="88"/>
      <c r="AG25" s="89"/>
      <c r="AH25" s="89"/>
      <c r="AI25" s="89"/>
      <c r="AJ25" s="89"/>
      <c r="AK25" s="89"/>
      <c r="AL25" s="91"/>
      <c r="AM25" s="88"/>
      <c r="AN25" s="89"/>
      <c r="AO25" s="89"/>
      <c r="AP25" s="89"/>
      <c r="AQ25" s="89"/>
      <c r="AR25" s="89"/>
      <c r="AS25" s="91"/>
      <c r="AT25" s="88"/>
      <c r="AU25" s="89"/>
      <c r="AV25" s="89"/>
      <c r="AW25" s="89"/>
      <c r="AX25" s="89"/>
      <c r="AY25" s="90"/>
      <c r="AZ25" s="91"/>
      <c r="BA25" s="88"/>
      <c r="BB25" s="89"/>
      <c r="BC25" s="89"/>
      <c r="BD25" s="89"/>
      <c r="BE25" s="89"/>
      <c r="BF25" s="90"/>
      <c r="BG25" s="91"/>
      <c r="BH25" s="88"/>
      <c r="BI25" s="89"/>
      <c r="BJ25" s="89"/>
      <c r="BK25" s="89"/>
      <c r="BL25" s="89"/>
      <c r="BM25" s="89"/>
      <c r="BN25" s="91"/>
      <c r="BO25" s="88"/>
      <c r="BP25" s="89"/>
      <c r="BQ25" s="89"/>
      <c r="BR25" s="89"/>
      <c r="BS25" s="89"/>
      <c r="BT25" s="89"/>
      <c r="BU25" s="91"/>
      <c r="BV25" s="88"/>
      <c r="BW25" s="89"/>
      <c r="BX25" s="89"/>
      <c r="BY25" s="89"/>
      <c r="BZ25" s="89"/>
      <c r="CA25" s="89"/>
      <c r="CB25" s="91"/>
      <c r="CC25" s="88"/>
      <c r="CD25" s="89"/>
      <c r="CE25" s="89"/>
      <c r="CF25" s="89"/>
      <c r="CG25" s="89"/>
      <c r="CH25" s="89"/>
      <c r="CI25" s="91"/>
      <c r="CJ25" s="88"/>
      <c r="CK25" s="89"/>
      <c r="CL25" s="89"/>
      <c r="CM25" s="89"/>
      <c r="CN25" s="89"/>
      <c r="CO25" s="89"/>
      <c r="CP25" s="91"/>
      <c r="CQ25" s="88"/>
      <c r="CR25" s="89"/>
      <c r="CS25" s="89"/>
      <c r="CT25" s="89"/>
      <c r="CU25" s="89"/>
      <c r="CV25" s="89"/>
      <c r="CW25" s="91"/>
      <c r="CX25" s="88"/>
      <c r="CY25" s="89"/>
      <c r="CZ25" s="89"/>
      <c r="DA25" s="89"/>
      <c r="DB25" s="89"/>
      <c r="DC25" s="89"/>
      <c r="DD25" s="91"/>
    </row>
    <row r="26" spans="1:108" ht="15" customHeight="1">
      <c r="A26" s="112">
        <v>12</v>
      </c>
      <c r="B26" s="113" t="str">
        <f>IF(A26=0," ",ITEMS!B14)</f>
        <v>CANALETA  DE CALAMINA PLANA N°28  CORTE 60 EN LIMAHOYA</v>
      </c>
      <c r="C26" s="87">
        <f t="shared" si="0"/>
        <v>0</v>
      </c>
      <c r="D26" s="88"/>
      <c r="E26" s="89"/>
      <c r="F26" s="89"/>
      <c r="G26" s="89"/>
      <c r="H26" s="89"/>
      <c r="I26" s="90"/>
      <c r="J26" s="90"/>
      <c r="K26" s="88"/>
      <c r="L26" s="89"/>
      <c r="M26" s="89"/>
      <c r="N26" s="89"/>
      <c r="O26" s="89"/>
      <c r="P26" s="89"/>
      <c r="Q26" s="91"/>
      <c r="R26" s="88"/>
      <c r="S26" s="89"/>
      <c r="T26" s="89"/>
      <c r="U26" s="89"/>
      <c r="V26" s="89"/>
      <c r="W26" s="90"/>
      <c r="X26" s="91"/>
      <c r="Y26" s="88"/>
      <c r="Z26" s="89"/>
      <c r="AA26" s="89"/>
      <c r="AB26" s="89"/>
      <c r="AC26" s="89"/>
      <c r="AD26" s="90"/>
      <c r="AE26" s="91"/>
      <c r="AF26" s="88"/>
      <c r="AG26" s="89"/>
      <c r="AH26" s="89"/>
      <c r="AI26" s="89"/>
      <c r="AJ26" s="89"/>
      <c r="AK26" s="89"/>
      <c r="AL26" s="91"/>
      <c r="AM26" s="88"/>
      <c r="AN26" s="89"/>
      <c r="AO26" s="89"/>
      <c r="AP26" s="89"/>
      <c r="AQ26" s="89"/>
      <c r="AR26" s="89"/>
      <c r="AS26" s="91"/>
      <c r="AT26" s="88"/>
      <c r="AU26" s="89"/>
      <c r="AV26" s="89"/>
      <c r="AW26" s="89"/>
      <c r="AX26" s="89"/>
      <c r="AY26" s="90"/>
      <c r="AZ26" s="91"/>
      <c r="BA26" s="88"/>
      <c r="BB26" s="89"/>
      <c r="BC26" s="89"/>
      <c r="BD26" s="89"/>
      <c r="BE26" s="89"/>
      <c r="BF26" s="90"/>
      <c r="BG26" s="91"/>
      <c r="BH26" s="88"/>
      <c r="BI26" s="89"/>
      <c r="BJ26" s="89"/>
      <c r="BK26" s="89"/>
      <c r="BL26" s="89"/>
      <c r="BM26" s="89"/>
      <c r="BN26" s="91"/>
      <c r="BO26" s="88"/>
      <c r="BP26" s="89"/>
      <c r="BQ26" s="89"/>
      <c r="BR26" s="89"/>
      <c r="BS26" s="89"/>
      <c r="BT26" s="89"/>
      <c r="BU26" s="91"/>
      <c r="BV26" s="88"/>
      <c r="BW26" s="89"/>
      <c r="BX26" s="89"/>
      <c r="BY26" s="89"/>
      <c r="BZ26" s="89"/>
      <c r="CA26" s="89"/>
      <c r="CB26" s="91"/>
      <c r="CC26" s="88"/>
      <c r="CD26" s="89"/>
      <c r="CE26" s="89"/>
      <c r="CF26" s="89"/>
      <c r="CG26" s="89"/>
      <c r="CH26" s="89"/>
      <c r="CI26" s="91"/>
      <c r="CJ26" s="88"/>
      <c r="CK26" s="89"/>
      <c r="CL26" s="89"/>
      <c r="CM26" s="89"/>
      <c r="CN26" s="89"/>
      <c r="CO26" s="89"/>
      <c r="CP26" s="91"/>
      <c r="CQ26" s="88"/>
      <c r="CR26" s="89"/>
      <c r="CS26" s="89"/>
      <c r="CT26" s="89"/>
      <c r="CU26" s="89"/>
      <c r="CV26" s="89"/>
      <c r="CW26" s="91"/>
      <c r="CX26" s="88"/>
      <c r="CY26" s="89"/>
      <c r="CZ26" s="89"/>
      <c r="DA26" s="89"/>
      <c r="DB26" s="89"/>
      <c r="DC26" s="89"/>
      <c r="DD26" s="91"/>
    </row>
    <row r="27" spans="1:108" ht="15" customHeight="1">
      <c r="A27" s="112">
        <v>13</v>
      </c>
      <c r="B27" s="113" t="str">
        <f>IF(A27=0," ",ITEMS!B15)</f>
        <v xml:space="preserve"> </v>
      </c>
      <c r="C27" s="87">
        <f t="shared" si="0"/>
        <v>0</v>
      </c>
      <c r="D27" s="88"/>
      <c r="E27" s="89"/>
      <c r="F27" s="89"/>
      <c r="G27" s="89"/>
      <c r="H27" s="89"/>
      <c r="I27" s="90"/>
      <c r="J27" s="90"/>
      <c r="K27" s="88"/>
      <c r="L27" s="89"/>
      <c r="M27" s="89"/>
      <c r="N27" s="89"/>
      <c r="O27" s="89"/>
      <c r="P27" s="89"/>
      <c r="Q27" s="91"/>
      <c r="R27" s="88"/>
      <c r="S27" s="89"/>
      <c r="T27" s="89"/>
      <c r="U27" s="89"/>
      <c r="V27" s="89"/>
      <c r="W27" s="90"/>
      <c r="X27" s="91"/>
      <c r="Y27" s="88"/>
      <c r="Z27" s="89"/>
      <c r="AA27" s="89"/>
      <c r="AB27" s="89"/>
      <c r="AC27" s="89"/>
      <c r="AD27" s="90"/>
      <c r="AE27" s="91"/>
      <c r="AF27" s="88"/>
      <c r="AG27" s="89"/>
      <c r="AH27" s="89"/>
      <c r="AI27" s="89"/>
      <c r="AJ27" s="89"/>
      <c r="AK27" s="89"/>
      <c r="AL27" s="91"/>
      <c r="AM27" s="88"/>
      <c r="AN27" s="89"/>
      <c r="AO27" s="89"/>
      <c r="AP27" s="89"/>
      <c r="AQ27" s="89"/>
      <c r="AR27" s="89"/>
      <c r="AS27" s="91"/>
      <c r="AT27" s="88"/>
      <c r="AU27" s="89"/>
      <c r="AV27" s="89"/>
      <c r="AW27" s="89"/>
      <c r="AX27" s="89"/>
      <c r="AY27" s="90"/>
      <c r="AZ27" s="91"/>
      <c r="BA27" s="88"/>
      <c r="BB27" s="89"/>
      <c r="BC27" s="89"/>
      <c r="BD27" s="89"/>
      <c r="BE27" s="89"/>
      <c r="BF27" s="90"/>
      <c r="BG27" s="91"/>
      <c r="BH27" s="88"/>
      <c r="BI27" s="89"/>
      <c r="BJ27" s="89"/>
      <c r="BK27" s="89"/>
      <c r="BL27" s="89"/>
      <c r="BM27" s="89"/>
      <c r="BN27" s="91"/>
      <c r="BO27" s="88"/>
      <c r="BP27" s="89"/>
      <c r="BQ27" s="89"/>
      <c r="BR27" s="89"/>
      <c r="BS27" s="89"/>
      <c r="BT27" s="89"/>
      <c r="BU27" s="91"/>
      <c r="BV27" s="88"/>
      <c r="BW27" s="89"/>
      <c r="BX27" s="89"/>
      <c r="BY27" s="89"/>
      <c r="BZ27" s="89"/>
      <c r="CA27" s="89"/>
      <c r="CB27" s="91"/>
      <c r="CC27" s="88"/>
      <c r="CD27" s="89"/>
      <c r="CE27" s="89"/>
      <c r="CF27" s="89"/>
      <c r="CG27" s="89"/>
      <c r="CH27" s="89"/>
      <c r="CI27" s="91"/>
      <c r="CJ27" s="88"/>
      <c r="CK27" s="89"/>
      <c r="CL27" s="89"/>
      <c r="CM27" s="89"/>
      <c r="CN27" s="89"/>
      <c r="CO27" s="89"/>
      <c r="CP27" s="91"/>
      <c r="CQ27" s="88"/>
      <c r="CR27" s="89"/>
      <c r="CS27" s="89"/>
      <c r="CT27" s="89"/>
      <c r="CU27" s="89"/>
      <c r="CV27" s="89"/>
      <c r="CW27" s="91"/>
      <c r="CX27" s="88"/>
      <c r="CY27" s="89"/>
      <c r="CZ27" s="89"/>
      <c r="DA27" s="89"/>
      <c r="DB27" s="89"/>
      <c r="DC27" s="89"/>
      <c r="DD27" s="91"/>
    </row>
    <row r="28" spans="1:108" ht="15" customHeight="1">
      <c r="A28" s="112">
        <v>14</v>
      </c>
      <c r="B28" s="113" t="str">
        <f>IF(A28=0," ",ITEMS!B16)</f>
        <v xml:space="preserve"> </v>
      </c>
      <c r="C28" s="87">
        <f t="shared" si="0"/>
        <v>0</v>
      </c>
      <c r="D28" s="88"/>
      <c r="E28" s="89"/>
      <c r="F28" s="89"/>
      <c r="G28" s="89"/>
      <c r="H28" s="89"/>
      <c r="I28" s="90"/>
      <c r="J28" s="90"/>
      <c r="K28" s="88"/>
      <c r="L28" s="89"/>
      <c r="M28" s="89"/>
      <c r="N28" s="89"/>
      <c r="O28" s="89"/>
      <c r="P28" s="89"/>
      <c r="Q28" s="91"/>
      <c r="R28" s="88"/>
      <c r="S28" s="89"/>
      <c r="T28" s="89"/>
      <c r="U28" s="89"/>
      <c r="V28" s="89"/>
      <c r="W28" s="90"/>
      <c r="X28" s="91"/>
      <c r="Y28" s="88"/>
      <c r="Z28" s="89"/>
      <c r="AA28" s="89"/>
      <c r="AB28" s="89"/>
      <c r="AC28" s="89"/>
      <c r="AD28" s="90"/>
      <c r="AE28" s="91"/>
      <c r="AF28" s="88"/>
      <c r="AG28" s="89"/>
      <c r="AH28" s="89"/>
      <c r="AI28" s="89"/>
      <c r="AJ28" s="89"/>
      <c r="AK28" s="89"/>
      <c r="AL28" s="91"/>
      <c r="AM28" s="88"/>
      <c r="AN28" s="89"/>
      <c r="AO28" s="89"/>
      <c r="AP28" s="89"/>
      <c r="AQ28" s="89"/>
      <c r="AR28" s="89"/>
      <c r="AS28" s="91"/>
      <c r="AT28" s="88"/>
      <c r="AU28" s="89"/>
      <c r="AV28" s="89"/>
      <c r="AW28" s="89"/>
      <c r="AX28" s="89"/>
      <c r="AY28" s="90"/>
      <c r="AZ28" s="91"/>
      <c r="BA28" s="88"/>
      <c r="BB28" s="89"/>
      <c r="BC28" s="89"/>
      <c r="BD28" s="89"/>
      <c r="BE28" s="89"/>
      <c r="BF28" s="90"/>
      <c r="BG28" s="91"/>
      <c r="BH28" s="88"/>
      <c r="BI28" s="89"/>
      <c r="BJ28" s="89"/>
      <c r="BK28" s="89"/>
      <c r="BL28" s="89"/>
      <c r="BM28" s="89"/>
      <c r="BN28" s="91"/>
      <c r="BO28" s="88"/>
      <c r="BP28" s="89"/>
      <c r="BQ28" s="89"/>
      <c r="BR28" s="89"/>
      <c r="BS28" s="89"/>
      <c r="BT28" s="89"/>
      <c r="BU28" s="91"/>
      <c r="BV28" s="88"/>
      <c r="BW28" s="89"/>
      <c r="BX28" s="89"/>
      <c r="BY28" s="89"/>
      <c r="BZ28" s="89"/>
      <c r="CA28" s="89"/>
      <c r="CB28" s="91"/>
      <c r="CC28" s="88"/>
      <c r="CD28" s="89"/>
      <c r="CE28" s="89"/>
      <c r="CF28" s="89"/>
      <c r="CG28" s="89"/>
      <c r="CH28" s="89"/>
      <c r="CI28" s="91"/>
      <c r="CJ28" s="88"/>
      <c r="CK28" s="89"/>
      <c r="CL28" s="89"/>
      <c r="CM28" s="89"/>
      <c r="CN28" s="89"/>
      <c r="CO28" s="89"/>
      <c r="CP28" s="91"/>
      <c r="CQ28" s="88"/>
      <c r="CR28" s="89"/>
      <c r="CS28" s="89"/>
      <c r="CT28" s="89"/>
      <c r="CU28" s="89"/>
      <c r="CV28" s="89"/>
      <c r="CW28" s="91"/>
      <c r="CX28" s="88"/>
      <c r="CY28" s="89"/>
      <c r="CZ28" s="89"/>
      <c r="DA28" s="89"/>
      <c r="DB28" s="89"/>
      <c r="DC28" s="89"/>
      <c r="DD28" s="91"/>
    </row>
    <row r="29" spans="1:108" ht="15" customHeight="1">
      <c r="A29" s="112">
        <v>15</v>
      </c>
      <c r="B29" s="113" t="str">
        <f>IF(A29=0," ",ITEMS!B17)</f>
        <v xml:space="preserve"> </v>
      </c>
      <c r="C29" s="87">
        <f t="shared" si="0"/>
        <v>0</v>
      </c>
      <c r="D29" s="88"/>
      <c r="E29" s="89"/>
      <c r="F29" s="89"/>
      <c r="G29" s="89"/>
      <c r="H29" s="89"/>
      <c r="I29" s="90"/>
      <c r="J29" s="90"/>
      <c r="K29" s="88"/>
      <c r="L29" s="89"/>
      <c r="M29" s="89"/>
      <c r="N29" s="89"/>
      <c r="O29" s="89"/>
      <c r="P29" s="89"/>
      <c r="Q29" s="91"/>
      <c r="R29" s="88"/>
      <c r="S29" s="89"/>
      <c r="T29" s="89"/>
      <c r="U29" s="89"/>
      <c r="V29" s="89"/>
      <c r="W29" s="90"/>
      <c r="X29" s="91"/>
      <c r="Y29" s="88"/>
      <c r="Z29" s="89"/>
      <c r="AA29" s="89"/>
      <c r="AB29" s="89"/>
      <c r="AC29" s="89"/>
      <c r="AD29" s="90"/>
      <c r="AE29" s="91"/>
      <c r="AF29" s="88"/>
      <c r="AG29" s="89"/>
      <c r="AH29" s="89"/>
      <c r="AI29" s="89"/>
      <c r="AJ29" s="89"/>
      <c r="AK29" s="89"/>
      <c r="AL29" s="91"/>
      <c r="AM29" s="88"/>
      <c r="AN29" s="89"/>
      <c r="AO29" s="89"/>
      <c r="AP29" s="89"/>
      <c r="AQ29" s="89"/>
      <c r="AR29" s="89"/>
      <c r="AS29" s="91"/>
      <c r="AT29" s="88"/>
      <c r="AU29" s="89"/>
      <c r="AV29" s="89"/>
      <c r="AW29" s="89"/>
      <c r="AX29" s="89"/>
      <c r="AY29" s="90"/>
      <c r="AZ29" s="91"/>
      <c r="BA29" s="88"/>
      <c r="BB29" s="89"/>
      <c r="BC29" s="89"/>
      <c r="BD29" s="89"/>
      <c r="BE29" s="89"/>
      <c r="BF29" s="90"/>
      <c r="BG29" s="91"/>
      <c r="BH29" s="88"/>
      <c r="BI29" s="89"/>
      <c r="BJ29" s="89"/>
      <c r="BK29" s="89"/>
      <c r="BL29" s="89"/>
      <c r="BM29" s="89"/>
      <c r="BN29" s="91"/>
      <c r="BO29" s="88"/>
      <c r="BP29" s="89"/>
      <c r="BQ29" s="89"/>
      <c r="BR29" s="89"/>
      <c r="BS29" s="89"/>
      <c r="BT29" s="89"/>
      <c r="BU29" s="91"/>
      <c r="BV29" s="88"/>
      <c r="BW29" s="89"/>
      <c r="BX29" s="89"/>
      <c r="BY29" s="89"/>
      <c r="BZ29" s="89"/>
      <c r="CA29" s="89"/>
      <c r="CB29" s="91"/>
      <c r="CC29" s="88"/>
      <c r="CD29" s="89"/>
      <c r="CE29" s="89"/>
      <c r="CF29" s="89"/>
      <c r="CG29" s="89"/>
      <c r="CH29" s="89"/>
      <c r="CI29" s="91"/>
      <c r="CJ29" s="88"/>
      <c r="CK29" s="89"/>
      <c r="CL29" s="89"/>
      <c r="CM29" s="89"/>
      <c r="CN29" s="89"/>
      <c r="CO29" s="89"/>
      <c r="CP29" s="91"/>
      <c r="CQ29" s="88"/>
      <c r="CR29" s="89"/>
      <c r="CS29" s="89"/>
      <c r="CT29" s="89"/>
      <c r="CU29" s="89"/>
      <c r="CV29" s="89"/>
      <c r="CW29" s="91"/>
      <c r="CX29" s="88"/>
      <c r="CY29" s="89"/>
      <c r="CZ29" s="89"/>
      <c r="DA29" s="89"/>
      <c r="DB29" s="89"/>
      <c r="DC29" s="89"/>
      <c r="DD29" s="91"/>
    </row>
    <row r="30" spans="1:108" ht="15" customHeight="1">
      <c r="A30" s="112">
        <v>16</v>
      </c>
      <c r="B30" s="113" t="str">
        <f>IF(A30=0," ",ITEMS!B18)</f>
        <v xml:space="preserve"> </v>
      </c>
      <c r="C30" s="87">
        <f t="shared" si="0"/>
        <v>0</v>
      </c>
      <c r="D30" s="88"/>
      <c r="E30" s="89"/>
      <c r="F30" s="89"/>
      <c r="G30" s="89"/>
      <c r="H30" s="89"/>
      <c r="I30" s="90"/>
      <c r="J30" s="90"/>
      <c r="K30" s="88"/>
      <c r="L30" s="89"/>
      <c r="M30" s="89"/>
      <c r="N30" s="89"/>
      <c r="O30" s="89"/>
      <c r="P30" s="89"/>
      <c r="Q30" s="91"/>
      <c r="R30" s="88"/>
      <c r="S30" s="89"/>
      <c r="T30" s="89"/>
      <c r="U30" s="89"/>
      <c r="V30" s="89"/>
      <c r="W30" s="90"/>
      <c r="X30" s="91"/>
      <c r="Y30" s="88"/>
      <c r="Z30" s="89"/>
      <c r="AA30" s="89"/>
      <c r="AB30" s="89"/>
      <c r="AC30" s="89"/>
      <c r="AD30" s="90"/>
      <c r="AE30" s="91"/>
      <c r="AF30" s="88"/>
      <c r="AG30" s="89"/>
      <c r="AH30" s="89"/>
      <c r="AI30" s="89"/>
      <c r="AJ30" s="89"/>
      <c r="AK30" s="89"/>
      <c r="AL30" s="91"/>
      <c r="AM30" s="88"/>
      <c r="AN30" s="89"/>
      <c r="AO30" s="89"/>
      <c r="AP30" s="89"/>
      <c r="AQ30" s="89"/>
      <c r="AR30" s="89"/>
      <c r="AS30" s="91"/>
      <c r="AT30" s="88"/>
      <c r="AU30" s="89"/>
      <c r="AV30" s="89"/>
      <c r="AW30" s="89"/>
      <c r="AX30" s="89"/>
      <c r="AY30" s="90"/>
      <c r="AZ30" s="91"/>
      <c r="BA30" s="88"/>
      <c r="BB30" s="89"/>
      <c r="BC30" s="89"/>
      <c r="BD30" s="89"/>
      <c r="BE30" s="89"/>
      <c r="BF30" s="90"/>
      <c r="BG30" s="91"/>
      <c r="BH30" s="88"/>
      <c r="BI30" s="89"/>
      <c r="BJ30" s="89"/>
      <c r="BK30" s="89"/>
      <c r="BL30" s="89"/>
      <c r="BM30" s="89"/>
      <c r="BN30" s="91"/>
      <c r="BO30" s="88"/>
      <c r="BP30" s="89"/>
      <c r="BQ30" s="89"/>
      <c r="BR30" s="89"/>
      <c r="BS30" s="89"/>
      <c r="BT30" s="89"/>
      <c r="BU30" s="91"/>
      <c r="BV30" s="88"/>
      <c r="BW30" s="89"/>
      <c r="BX30" s="89"/>
      <c r="BY30" s="89"/>
      <c r="BZ30" s="89"/>
      <c r="CA30" s="89"/>
      <c r="CB30" s="91"/>
      <c r="CC30" s="88"/>
      <c r="CD30" s="89"/>
      <c r="CE30" s="89"/>
      <c r="CF30" s="89"/>
      <c r="CG30" s="89"/>
      <c r="CH30" s="89"/>
      <c r="CI30" s="91"/>
      <c r="CJ30" s="88"/>
      <c r="CK30" s="89"/>
      <c r="CL30" s="89"/>
      <c r="CM30" s="89"/>
      <c r="CN30" s="89"/>
      <c r="CO30" s="89"/>
      <c r="CP30" s="91"/>
      <c r="CQ30" s="88"/>
      <c r="CR30" s="89"/>
      <c r="CS30" s="89"/>
      <c r="CT30" s="89"/>
      <c r="CU30" s="89"/>
      <c r="CV30" s="89"/>
      <c r="CW30" s="91"/>
      <c r="CX30" s="88"/>
      <c r="CY30" s="89"/>
      <c r="CZ30" s="89"/>
      <c r="DA30" s="89"/>
      <c r="DB30" s="89"/>
      <c r="DC30" s="89"/>
      <c r="DD30" s="91"/>
    </row>
    <row r="31" spans="1:108" ht="15" customHeight="1">
      <c r="A31" s="112">
        <v>17</v>
      </c>
      <c r="B31" s="113" t="str">
        <f>IF(A31=0," ",ITEMS!B19)</f>
        <v xml:space="preserve"> </v>
      </c>
      <c r="C31" s="87">
        <f t="shared" si="0"/>
        <v>0</v>
      </c>
      <c r="D31" s="88"/>
      <c r="E31" s="89"/>
      <c r="F31" s="89"/>
      <c r="G31" s="89"/>
      <c r="H31" s="89"/>
      <c r="I31" s="90"/>
      <c r="J31" s="90"/>
      <c r="K31" s="88"/>
      <c r="L31" s="89"/>
      <c r="M31" s="89"/>
      <c r="N31" s="89"/>
      <c r="O31" s="89"/>
      <c r="P31" s="89"/>
      <c r="Q31" s="91"/>
      <c r="R31" s="88"/>
      <c r="S31" s="89"/>
      <c r="T31" s="89"/>
      <c r="U31" s="89"/>
      <c r="V31" s="89"/>
      <c r="W31" s="90"/>
      <c r="X31" s="91"/>
      <c r="Y31" s="88"/>
      <c r="Z31" s="89"/>
      <c r="AA31" s="89"/>
      <c r="AB31" s="89"/>
      <c r="AC31" s="89"/>
      <c r="AD31" s="90"/>
      <c r="AE31" s="91"/>
      <c r="AF31" s="88"/>
      <c r="AG31" s="89"/>
      <c r="AH31" s="89"/>
      <c r="AI31" s="89"/>
      <c r="AJ31" s="89"/>
      <c r="AK31" s="89"/>
      <c r="AL31" s="91"/>
      <c r="AM31" s="88"/>
      <c r="AN31" s="89"/>
      <c r="AO31" s="89"/>
      <c r="AP31" s="89"/>
      <c r="AQ31" s="89"/>
      <c r="AR31" s="89"/>
      <c r="AS31" s="91"/>
      <c r="AT31" s="88"/>
      <c r="AU31" s="89"/>
      <c r="AV31" s="89"/>
      <c r="AW31" s="89"/>
      <c r="AX31" s="89"/>
      <c r="AY31" s="90"/>
      <c r="AZ31" s="91"/>
      <c r="BA31" s="88"/>
      <c r="BB31" s="89"/>
      <c r="BC31" s="89"/>
      <c r="BD31" s="89"/>
      <c r="BE31" s="89"/>
      <c r="BF31" s="90"/>
      <c r="BG31" s="91"/>
      <c r="BH31" s="88"/>
      <c r="BI31" s="89"/>
      <c r="BJ31" s="89"/>
      <c r="BK31" s="89"/>
      <c r="BL31" s="89"/>
      <c r="BM31" s="89"/>
      <c r="BN31" s="91"/>
      <c r="BO31" s="88"/>
      <c r="BP31" s="89"/>
      <c r="BQ31" s="89"/>
      <c r="BR31" s="89"/>
      <c r="BS31" s="89"/>
      <c r="BT31" s="89"/>
      <c r="BU31" s="91"/>
      <c r="BV31" s="88"/>
      <c r="BW31" s="89"/>
      <c r="BX31" s="89"/>
      <c r="BY31" s="89"/>
      <c r="BZ31" s="89"/>
      <c r="CA31" s="89"/>
      <c r="CB31" s="91"/>
      <c r="CC31" s="88"/>
      <c r="CD31" s="89"/>
      <c r="CE31" s="89"/>
      <c r="CF31" s="89"/>
      <c r="CG31" s="89"/>
      <c r="CH31" s="89"/>
      <c r="CI31" s="91"/>
      <c r="CJ31" s="88"/>
      <c r="CK31" s="89"/>
      <c r="CL31" s="89"/>
      <c r="CM31" s="89"/>
      <c r="CN31" s="89"/>
      <c r="CO31" s="89"/>
      <c r="CP31" s="91"/>
      <c r="CQ31" s="88"/>
      <c r="CR31" s="89"/>
      <c r="CS31" s="89"/>
      <c r="CT31" s="89"/>
      <c r="CU31" s="89"/>
      <c r="CV31" s="89"/>
      <c r="CW31" s="91"/>
      <c r="CX31" s="88"/>
      <c r="CY31" s="89"/>
      <c r="CZ31" s="89"/>
      <c r="DA31" s="89"/>
      <c r="DB31" s="89"/>
      <c r="DC31" s="89"/>
      <c r="DD31" s="91"/>
    </row>
    <row r="32" spans="1:108" ht="14.25">
      <c r="A32" s="155"/>
      <c r="B32" s="7"/>
      <c r="C32" s="155"/>
      <c r="D32" s="11"/>
      <c r="E32" s="11"/>
      <c r="G32" s="12"/>
      <c r="I32" s="11"/>
    </row>
    <row r="33" spans="1:10" ht="15" customHeight="1">
      <c r="A33" s="155"/>
      <c r="B33" s="7"/>
      <c r="C33" s="155"/>
      <c r="D33" s="11"/>
      <c r="E33" s="11"/>
      <c r="F33" s="54"/>
      <c r="G33" s="14"/>
      <c r="J33" s="10"/>
    </row>
    <row r="34" spans="1:10" ht="15">
      <c r="A34" s="155"/>
      <c r="B34" s="7"/>
      <c r="C34" s="155"/>
      <c r="D34" s="11"/>
      <c r="E34" s="11"/>
      <c r="F34" s="54"/>
      <c r="G34" s="14"/>
      <c r="I34" s="14"/>
    </row>
    <row r="35" spans="1:10" ht="20.25">
      <c r="B35" s="16"/>
      <c r="D35" s="32"/>
      <c r="E35" s="15"/>
      <c r="F35" s="55"/>
      <c r="G35" s="67"/>
    </row>
    <row r="36" spans="1:10">
      <c r="B36" s="16"/>
      <c r="D36" s="233"/>
      <c r="E36" s="119"/>
      <c r="G36" s="16"/>
    </row>
    <row r="37" spans="1:10" ht="12.75" customHeight="1">
      <c r="B37" s="16"/>
      <c r="C37" s="233"/>
      <c r="D37" s="233"/>
      <c r="E37" s="15"/>
      <c r="F37" s="15"/>
      <c r="G37" s="10"/>
    </row>
    <row r="38" spans="1:10" ht="14.25" customHeight="1">
      <c r="B38" s="16"/>
      <c r="C38" s="3"/>
      <c r="D38" s="233"/>
      <c r="E38" s="120"/>
      <c r="F38" s="120"/>
      <c r="G38" s="10"/>
    </row>
    <row r="39" spans="1:10" ht="12.75" customHeight="1">
      <c r="B39" s="16"/>
      <c r="D39" s="233"/>
      <c r="E39" s="15"/>
      <c r="F39" s="15"/>
      <c r="G39" s="17"/>
    </row>
    <row r="40" spans="1:10">
      <c r="D40" s="32"/>
      <c r="G40" s="17"/>
    </row>
    <row r="41" spans="1:10" s="19" customFormat="1" ht="15">
      <c r="A41" s="121"/>
      <c r="B41" s="233"/>
      <c r="C41" s="233"/>
      <c r="D41" s="233"/>
      <c r="E41" s="233"/>
      <c r="F41" s="5"/>
      <c r="G41" s="233"/>
      <c r="H41" s="18"/>
    </row>
    <row r="42" spans="1:10" s="19" customFormat="1" ht="15">
      <c r="A42" s="155"/>
      <c r="B42" s="20"/>
      <c r="C42" s="155"/>
      <c r="D42" s="232"/>
      <c r="E42" s="21"/>
      <c r="F42" s="22"/>
      <c r="G42" s="23"/>
      <c r="H42" s="18"/>
    </row>
    <row r="43" spans="1:10" s="19" customFormat="1" ht="15">
      <c r="A43" s="155"/>
      <c r="B43" s="20"/>
      <c r="C43" s="155"/>
      <c r="D43" s="232"/>
      <c r="E43" s="21"/>
      <c r="F43" s="22"/>
      <c r="G43" s="23"/>
      <c r="H43" s="24"/>
    </row>
    <row r="44" spans="1:10" s="25" customFormat="1" ht="15">
      <c r="A44" s="155"/>
      <c r="B44" s="20"/>
      <c r="C44" s="155"/>
      <c r="D44" s="232"/>
      <c r="E44" s="21"/>
      <c r="F44" s="22"/>
      <c r="G44" s="23"/>
      <c r="H44" s="122"/>
    </row>
    <row r="45" spans="1:10" s="19" customFormat="1" ht="15">
      <c r="A45" s="155"/>
      <c r="B45" s="3"/>
      <c r="C45" s="155"/>
      <c r="D45" s="232"/>
      <c r="E45" s="21"/>
      <c r="F45" s="22"/>
      <c r="G45" s="23"/>
      <c r="H45" s="122"/>
    </row>
    <row r="46" spans="1:10" s="19" customFormat="1" ht="15">
      <c r="A46" s="155"/>
      <c r="B46" s="3"/>
      <c r="C46" s="155"/>
      <c r="D46" s="232"/>
      <c r="E46" s="21"/>
      <c r="F46" s="22"/>
      <c r="G46" s="23"/>
      <c r="H46" s="24"/>
    </row>
    <row r="47" spans="1:10" s="19" customFormat="1" ht="15">
      <c r="A47" s="155"/>
      <c r="B47" s="20"/>
      <c r="C47" s="155"/>
      <c r="D47" s="232"/>
      <c r="E47" s="26"/>
      <c r="F47" s="22"/>
      <c r="G47" s="23"/>
      <c r="H47" s="24"/>
    </row>
    <row r="48" spans="1:10" s="19" customFormat="1" ht="15">
      <c r="A48" s="155"/>
      <c r="B48" s="20"/>
      <c r="C48" s="155"/>
      <c r="D48" s="232"/>
      <c r="E48" s="21"/>
      <c r="F48" s="22"/>
      <c r="G48" s="23"/>
      <c r="H48" s="24"/>
    </row>
    <row r="49" spans="1:47" s="19" customFormat="1" ht="15">
      <c r="A49" s="155"/>
      <c r="B49" s="20"/>
      <c r="C49" s="155"/>
      <c r="D49" s="232"/>
      <c r="E49" s="21"/>
      <c r="F49" s="22"/>
      <c r="G49" s="23"/>
      <c r="H49" s="24"/>
    </row>
    <row r="50" spans="1:47" s="19" customFormat="1" ht="15">
      <c r="A50" s="155"/>
      <c r="B50" s="20"/>
      <c r="C50" s="155"/>
      <c r="D50" s="232"/>
      <c r="E50" s="21"/>
      <c r="F50" s="22"/>
      <c r="G50" s="23"/>
      <c r="H50" s="24"/>
    </row>
    <row r="51" spans="1:47" s="19" customFormat="1" ht="15">
      <c r="A51" s="155"/>
      <c r="B51" s="3"/>
      <c r="C51" s="155"/>
      <c r="D51" s="232"/>
      <c r="E51" s="26"/>
      <c r="F51" s="22"/>
      <c r="G51" s="23"/>
      <c r="H51" s="24"/>
    </row>
    <row r="52" spans="1:47" s="19" customFormat="1" ht="15">
      <c r="A52" s="155"/>
      <c r="B52" s="3"/>
      <c r="C52" s="155"/>
      <c r="D52" s="232"/>
      <c r="E52" s="21"/>
      <c r="F52" s="22"/>
      <c r="G52" s="23"/>
      <c r="H52" s="18"/>
    </row>
    <row r="53" spans="1:47" s="19" customFormat="1" ht="15">
      <c r="A53" s="155"/>
      <c r="B53" s="3"/>
      <c r="C53" s="155"/>
      <c r="D53" s="232"/>
      <c r="E53" s="26"/>
      <c r="F53" s="22"/>
      <c r="G53" s="23"/>
      <c r="H53" s="18"/>
    </row>
    <row r="54" spans="1:47" s="19" customFormat="1" ht="15">
      <c r="A54" s="155"/>
      <c r="B54" s="3"/>
      <c r="C54" s="155"/>
      <c r="D54" s="232"/>
      <c r="E54" s="26"/>
      <c r="F54" s="22"/>
      <c r="G54" s="23"/>
      <c r="H54" s="18"/>
    </row>
    <row r="55" spans="1:47" s="19" customFormat="1" ht="15">
      <c r="A55" s="155"/>
      <c r="B55" s="3"/>
      <c r="C55" s="155"/>
      <c r="D55" s="232"/>
      <c r="E55" s="26"/>
      <c r="F55" s="22"/>
      <c r="G55" s="23"/>
      <c r="H55" s="18"/>
    </row>
    <row r="56" spans="1:47" s="19" customFormat="1" ht="15">
      <c r="A56" s="155"/>
      <c r="B56" s="3"/>
      <c r="C56" s="155"/>
      <c r="D56" s="232"/>
      <c r="E56" s="232"/>
      <c r="F56" s="22"/>
      <c r="G56" s="23"/>
      <c r="H56" s="18"/>
    </row>
    <row r="57" spans="1:47" s="19" customFormat="1" ht="15" customHeight="1">
      <c r="A57" s="155"/>
      <c r="B57" s="3"/>
      <c r="C57" s="155"/>
      <c r="D57" s="430"/>
      <c r="E57" s="430"/>
      <c r="F57" s="430"/>
      <c r="G57" s="430"/>
      <c r="H57" s="430"/>
      <c r="I57" s="430"/>
      <c r="J57" s="430"/>
      <c r="K57" s="430"/>
      <c r="L57" s="430"/>
      <c r="M57" s="430"/>
      <c r="N57" s="430"/>
      <c r="O57" s="430"/>
      <c r="P57" s="430"/>
      <c r="Q57" s="430"/>
      <c r="R57" s="430"/>
      <c r="S57" s="430"/>
      <c r="T57" s="430"/>
      <c r="U57" s="430"/>
      <c r="V57" s="430"/>
      <c r="W57" s="430"/>
      <c r="X57" s="430"/>
      <c r="Y57" s="430"/>
      <c r="Z57" s="430"/>
      <c r="AA57" s="430"/>
      <c r="AB57" s="430"/>
      <c r="AC57" s="430"/>
      <c r="AD57" s="430"/>
      <c r="AE57" s="430"/>
      <c r="AF57" s="430"/>
      <c r="AG57" s="430"/>
      <c r="AH57" s="430"/>
      <c r="AI57" s="430"/>
      <c r="AJ57" s="430"/>
      <c r="AK57" s="430"/>
      <c r="AL57" s="430"/>
      <c r="AM57" s="430"/>
      <c r="AN57" s="430"/>
      <c r="AO57" s="430"/>
      <c r="AP57" s="430"/>
      <c r="AQ57" s="430"/>
      <c r="AR57" s="430"/>
      <c r="AS57" s="430"/>
      <c r="AT57" s="430"/>
      <c r="AU57" s="430"/>
    </row>
    <row r="58" spans="1:47" s="19" customFormat="1" ht="15" customHeight="1">
      <c r="A58" s="155"/>
      <c r="B58" s="3"/>
      <c r="C58" s="155"/>
      <c r="D58" s="430"/>
      <c r="E58" s="430"/>
      <c r="F58" s="430"/>
      <c r="G58" s="430"/>
      <c r="H58" s="430"/>
      <c r="I58" s="430"/>
      <c r="J58" s="430"/>
      <c r="K58" s="430"/>
      <c r="L58" s="430"/>
      <c r="M58" s="430"/>
      <c r="N58" s="430"/>
      <c r="O58" s="430"/>
      <c r="P58" s="430"/>
      <c r="Q58" s="430"/>
      <c r="R58" s="430"/>
      <c r="S58" s="430"/>
      <c r="T58" s="430"/>
      <c r="U58" s="430"/>
      <c r="V58" s="430"/>
      <c r="W58" s="430"/>
      <c r="X58" s="430"/>
      <c r="Y58" s="430"/>
      <c r="Z58" s="430"/>
      <c r="AA58" s="430"/>
      <c r="AB58" s="430"/>
      <c r="AC58" s="430"/>
      <c r="AD58" s="430"/>
      <c r="AE58" s="430"/>
      <c r="AF58" s="430"/>
      <c r="AG58" s="430"/>
      <c r="AH58" s="430"/>
      <c r="AI58" s="430"/>
      <c r="AJ58" s="430"/>
      <c r="AK58" s="430"/>
      <c r="AL58" s="430"/>
      <c r="AM58" s="430"/>
      <c r="AN58" s="430"/>
      <c r="AO58" s="430"/>
      <c r="AP58" s="430"/>
      <c r="AQ58" s="430"/>
      <c r="AR58" s="430"/>
      <c r="AS58" s="430"/>
      <c r="AT58" s="430"/>
      <c r="AU58" s="430"/>
    </row>
    <row r="59" spans="1:47" s="19" customFormat="1" ht="15">
      <c r="A59" s="155"/>
      <c r="B59" s="3"/>
      <c r="C59" s="155"/>
      <c r="D59" s="232"/>
      <c r="E59" s="26"/>
      <c r="F59" s="3"/>
      <c r="G59" s="4"/>
      <c r="H59" s="122"/>
    </row>
    <row r="60" spans="1:47" s="19" customFormat="1" ht="15">
      <c r="A60" s="155"/>
      <c r="B60" s="3"/>
      <c r="C60" s="155"/>
      <c r="D60" s="11"/>
      <c r="E60" s="27"/>
      <c r="F60" s="3"/>
      <c r="G60" s="4"/>
      <c r="H60" s="24"/>
    </row>
    <row r="61" spans="1:47" s="19" customFormat="1" ht="15">
      <c r="A61" s="155"/>
      <c r="B61" s="20"/>
      <c r="C61" s="155"/>
      <c r="D61" s="232"/>
      <c r="E61" s="26"/>
      <c r="F61" s="22"/>
      <c r="G61" s="23"/>
      <c r="H61" s="24"/>
    </row>
    <row r="62" spans="1:47" s="19" customFormat="1" ht="15">
      <c r="A62" s="155"/>
      <c r="B62" s="20"/>
      <c r="C62" s="155"/>
      <c r="D62" s="232"/>
      <c r="E62" s="26"/>
      <c r="F62" s="22"/>
      <c r="G62" s="23"/>
      <c r="H62" s="28"/>
    </row>
    <row r="63" spans="1:47" s="19" customFormat="1" ht="15" customHeight="1">
      <c r="A63" s="155"/>
      <c r="B63" s="426"/>
      <c r="C63" s="426"/>
      <c r="D63" s="426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Z63" s="426"/>
      <c r="AA63" s="426"/>
      <c r="AB63" s="426"/>
      <c r="AC63" s="426"/>
      <c r="AD63" s="426"/>
      <c r="AE63" s="426"/>
      <c r="AF63" s="426"/>
      <c r="AG63" s="426"/>
      <c r="AH63" s="426"/>
      <c r="AI63" s="426"/>
      <c r="AJ63" s="426"/>
      <c r="AK63" s="426"/>
    </row>
    <row r="64" spans="1:47" s="19" customFormat="1" ht="15">
      <c r="A64" s="155"/>
      <c r="B64" s="7"/>
      <c r="C64" s="155"/>
      <c r="D64" s="232"/>
      <c r="E64" s="26"/>
      <c r="F64" s="3"/>
      <c r="G64" s="4"/>
      <c r="H64" s="28"/>
    </row>
    <row r="65" spans="1:7" ht="15">
      <c r="A65" s="155"/>
      <c r="B65" s="7"/>
      <c r="C65" s="155"/>
      <c r="D65" s="232"/>
      <c r="E65" s="26"/>
      <c r="F65" s="3"/>
      <c r="G65" s="8"/>
    </row>
    <row r="66" spans="1:7" ht="15">
      <c r="F66" s="29"/>
      <c r="G66" s="123"/>
    </row>
    <row r="67" spans="1:7" ht="15">
      <c r="F67" s="16"/>
      <c r="G67" s="104"/>
    </row>
    <row r="68" spans="1:7" ht="15">
      <c r="F68" s="16"/>
      <c r="G68" s="104"/>
    </row>
    <row r="69" spans="1:7" ht="15.75">
      <c r="F69" s="16"/>
      <c r="G69" s="124"/>
    </row>
  </sheetData>
  <mergeCells count="21">
    <mergeCell ref="A3:J3"/>
    <mergeCell ref="U3:X3"/>
    <mergeCell ref="G7:AA8"/>
    <mergeCell ref="C11:C12"/>
    <mergeCell ref="D11:J11"/>
    <mergeCell ref="K11:Q11"/>
    <mergeCell ref="R11:X11"/>
    <mergeCell ref="Y11:AE11"/>
    <mergeCell ref="CX11:DD11"/>
    <mergeCell ref="D57:AU58"/>
    <mergeCell ref="AF11:AL11"/>
    <mergeCell ref="AM11:AS11"/>
    <mergeCell ref="AT11:AZ11"/>
    <mergeCell ref="BA11:BG11"/>
    <mergeCell ref="BH11:BN11"/>
    <mergeCell ref="BO11:BU11"/>
    <mergeCell ref="B63:AK63"/>
    <mergeCell ref="BV11:CB11"/>
    <mergeCell ref="CC11:CI11"/>
    <mergeCell ref="CJ11:CP11"/>
    <mergeCell ref="CQ11:CW11"/>
  </mergeCells>
  <conditionalFormatting sqref="A3">
    <cfRule type="containsErrors" dxfId="3" priority="1">
      <formula>ISERROR(A3)</formula>
    </cfRule>
  </conditionalFormatting>
  <conditionalFormatting sqref="D15:DD31">
    <cfRule type="cellIs" dxfId="2" priority="4" stopIfTrue="1" operator="equal">
      <formula>1</formula>
    </cfRule>
  </conditionalFormatting>
  <conditionalFormatting sqref="U3">
    <cfRule type="cellIs" dxfId="1" priority="2" operator="lessThan">
      <formula>0</formula>
    </cfRule>
  </conditionalFormatting>
  <pageMargins left="0.74803149606299213" right="0.98425196850393704" top="0.62992125984251968" bottom="0.92" header="0.11811023622047245" footer="0.62"/>
  <pageSetup paperSize="512" scale="37" orientation="landscape" verticalDpi="144" r:id="rId1"/>
  <headerFooter alignWithMargins="0">
    <oddFooter>&amp;C&amp;"Arial Black,Normal"  FIRMA PROYECTISTA RESPONSABLE                                                                                                                          FIRMA Vo.Bo. INMEDIATO SUPERIORPAGINA &amp;P/&amp;N</oddFooter>
  </headerFooter>
  <colBreaks count="1" manualBreakCount="1">
    <brk id="38" max="4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>
    <tabColor rgb="FF00B0F0"/>
  </sheetPr>
  <dimension ref="A1:BU1658"/>
  <sheetViews>
    <sheetView showGridLines="0" tabSelected="1" topLeftCell="A2" zoomScale="85" zoomScaleNormal="85" zoomScaleSheetLayoutView="100" workbookViewId="0">
      <pane ySplit="1125" activePane="bottomLeft"/>
      <selection activeCell="B2" sqref="B2:E2"/>
      <selection pane="bottomLeft" activeCell="B2" sqref="B2:E2"/>
    </sheetView>
  </sheetViews>
  <sheetFormatPr baseColWidth="10" defaultColWidth="11.42578125" defaultRowHeight="14.25"/>
  <cols>
    <col min="1" max="1" width="12.5703125" style="3" customWidth="1"/>
    <col min="2" max="2" width="7.85546875" style="155" customWidth="1"/>
    <col min="3" max="3" width="103.140625" style="3" customWidth="1"/>
    <col min="4" max="4" width="8" style="155" customWidth="1"/>
    <col min="5" max="5" width="13.140625" style="187" customWidth="1"/>
    <col min="6" max="6" width="53.7109375" style="153" customWidth="1"/>
    <col min="7" max="7" width="49.5703125" style="1" bestFit="1" customWidth="1"/>
    <col min="8" max="8" width="11.42578125" style="3" hidden="1" customWidth="1"/>
    <col min="9" max="9" width="11.42578125" style="155" hidden="1" customWidth="1"/>
    <col min="10" max="10" width="11.42578125" style="3" hidden="1" customWidth="1"/>
    <col min="11" max="11" width="39.42578125" style="3" hidden="1" customWidth="1"/>
    <col min="12" max="12" width="11.42578125" style="3" hidden="1" customWidth="1"/>
    <col min="13" max="13" width="17.42578125" style="3" hidden="1" customWidth="1"/>
    <col min="14" max="14" width="3.140625" style="3" hidden="1" customWidth="1"/>
    <col min="15" max="15" width="11.42578125" style="3" hidden="1" customWidth="1"/>
    <col min="16" max="16" width="2.5703125" style="3" hidden="1" customWidth="1"/>
    <col min="17" max="18" width="11.42578125" style="3" hidden="1" customWidth="1"/>
    <col min="19" max="19" width="3.140625" style="3" hidden="1" customWidth="1"/>
    <col min="20" max="26" width="11.42578125" style="3" hidden="1" customWidth="1"/>
    <col min="27" max="27" width="11.42578125" style="3" customWidth="1"/>
    <col min="28" max="16384" width="11.42578125" style="3"/>
  </cols>
  <sheetData>
    <row r="1" spans="1:18" ht="15" thickBot="1">
      <c r="A1" s="156"/>
      <c r="B1" s="157"/>
      <c r="C1" s="156"/>
      <c r="D1" s="157"/>
      <c r="E1" s="186"/>
      <c r="F1" s="158"/>
      <c r="G1" s="159"/>
    </row>
    <row r="2" spans="1:18" ht="36" customHeight="1" thickBot="1">
      <c r="A2" s="342"/>
      <c r="B2" s="437" t="s">
        <v>4065</v>
      </c>
      <c r="C2" s="437"/>
      <c r="D2" s="437"/>
      <c r="E2" s="438"/>
      <c r="F2" s="343"/>
      <c r="G2" s="336"/>
    </row>
    <row r="3" spans="1:18" ht="15.75" customHeight="1">
      <c r="A3" s="337"/>
      <c r="B3" s="439" t="s">
        <v>4066</v>
      </c>
      <c r="C3" s="439"/>
      <c r="D3" s="439"/>
      <c r="E3" s="440"/>
      <c r="F3" s="338"/>
      <c r="G3" s="339"/>
    </row>
    <row r="4" spans="1:18" ht="15">
      <c r="A4" s="337"/>
      <c r="B4" s="340"/>
      <c r="C4" s="337"/>
      <c r="D4" s="340"/>
      <c r="E4" s="341"/>
      <c r="F4" s="338"/>
      <c r="G4" s="339"/>
    </row>
    <row r="5" spans="1:18" ht="55.5" customHeight="1">
      <c r="A5" s="441" t="s">
        <v>51</v>
      </c>
      <c r="B5" s="441" t="s">
        <v>44</v>
      </c>
      <c r="C5" s="441" t="s">
        <v>81</v>
      </c>
      <c r="D5" s="441" t="s">
        <v>82</v>
      </c>
      <c r="E5" s="443" t="s">
        <v>687</v>
      </c>
      <c r="F5" s="436" t="s">
        <v>757</v>
      </c>
      <c r="G5" s="436" t="s">
        <v>2258</v>
      </c>
    </row>
    <row r="6" spans="1:18" ht="15" customHeight="1" thickBot="1">
      <c r="A6" s="441"/>
      <c r="B6" s="441"/>
      <c r="C6" s="441"/>
      <c r="D6" s="441"/>
      <c r="E6" s="444"/>
      <c r="F6" s="442"/>
      <c r="G6" s="436"/>
      <c r="I6" s="3"/>
    </row>
    <row r="7" spans="1:18" ht="14.25" customHeight="1">
      <c r="A7" s="189" t="s">
        <v>1626</v>
      </c>
      <c r="B7" s="190">
        <v>1</v>
      </c>
      <c r="C7" s="191" t="s">
        <v>1631</v>
      </c>
      <c r="D7" s="189" t="s">
        <v>8</v>
      </c>
      <c r="E7" s="192">
        <v>287.58</v>
      </c>
      <c r="F7" s="193" t="str">
        <f t="shared" ref="F7:F70" si="0">HYPERLINK(I7)</f>
        <v>C:\PETS_2016\1_AREA ARQ\ARQ 001.DOCX</v>
      </c>
      <c r="G7" s="194"/>
      <c r="I7" s="3" t="str">
        <f t="shared" ref="I7:I70" si="1">CONCATENATE(K7,M7,O7,Q7)</f>
        <v>C:\PETS_2016\1_AREA ARQ\ARQ 001.DOCX</v>
      </c>
      <c r="K7" s="155" t="s">
        <v>2270</v>
      </c>
      <c r="L7" s="5"/>
      <c r="M7" s="32" t="s">
        <v>2259</v>
      </c>
      <c r="O7" s="195" t="s">
        <v>2271</v>
      </c>
      <c r="Q7" s="155" t="s">
        <v>2260</v>
      </c>
      <c r="R7" s="155" t="s">
        <v>2261</v>
      </c>
    </row>
    <row r="8" spans="1:18" ht="14.25" customHeight="1">
      <c r="A8" s="196" t="s">
        <v>1626</v>
      </c>
      <c r="B8" s="197">
        <f>+B7+1</f>
        <v>2</v>
      </c>
      <c r="C8" s="198" t="s">
        <v>1632</v>
      </c>
      <c r="D8" s="196" t="s">
        <v>8</v>
      </c>
      <c r="E8" s="199">
        <v>155.41999999999999</v>
      </c>
      <c r="F8" s="193" t="str">
        <f t="shared" si="0"/>
        <v>C:\PETS_2016\1_AREA ARQ\ARQ 002.DOCX</v>
      </c>
      <c r="G8" s="194"/>
      <c r="I8" s="3" t="str">
        <f t="shared" si="1"/>
        <v>C:\PETS_2016\1_AREA ARQ\ARQ 002.DOCX</v>
      </c>
      <c r="K8" s="155" t="s">
        <v>2270</v>
      </c>
      <c r="L8" s="5"/>
      <c r="M8" s="32" t="s">
        <v>2259</v>
      </c>
      <c r="O8" s="195" t="s">
        <v>2272</v>
      </c>
      <c r="Q8" s="155" t="s">
        <v>2260</v>
      </c>
      <c r="R8" s="155" t="s">
        <v>2261</v>
      </c>
    </row>
    <row r="9" spans="1:18" ht="14.25" customHeight="1">
      <c r="A9" s="196" t="s">
        <v>1626</v>
      </c>
      <c r="B9" s="197">
        <f t="shared" ref="B9:B72" si="2">+B8+1</f>
        <v>3</v>
      </c>
      <c r="C9" s="198" t="s">
        <v>1633</v>
      </c>
      <c r="D9" s="196" t="s">
        <v>8</v>
      </c>
      <c r="E9" s="199">
        <v>153.26</v>
      </c>
      <c r="F9" s="193" t="str">
        <f t="shared" si="0"/>
        <v>C:\PETS_2016\1_AREA ARQ\ARQ 003.DOCX</v>
      </c>
      <c r="G9" s="194"/>
      <c r="I9" s="3" t="str">
        <f t="shared" si="1"/>
        <v>C:\PETS_2016\1_AREA ARQ\ARQ 003.DOCX</v>
      </c>
      <c r="K9" s="155" t="s">
        <v>2270</v>
      </c>
      <c r="L9" s="5"/>
      <c r="M9" s="32" t="s">
        <v>2259</v>
      </c>
      <c r="O9" s="195" t="s">
        <v>2273</v>
      </c>
      <c r="Q9" s="155" t="s">
        <v>2260</v>
      </c>
      <c r="R9" s="155" t="s">
        <v>2261</v>
      </c>
    </row>
    <row r="10" spans="1:18" ht="14.25" customHeight="1">
      <c r="A10" s="196" t="s">
        <v>1626</v>
      </c>
      <c r="B10" s="197">
        <f t="shared" si="2"/>
        <v>4</v>
      </c>
      <c r="C10" s="198" t="s">
        <v>2274</v>
      </c>
      <c r="D10" s="196" t="s">
        <v>8</v>
      </c>
      <c r="E10" s="199">
        <v>78.150000000000006</v>
      </c>
      <c r="F10" s="193" t="str">
        <f t="shared" si="0"/>
        <v>C:\PETS_2016\1_AREA ARQ\ARQ 004.DOCX</v>
      </c>
      <c r="G10" s="194"/>
      <c r="I10" s="3" t="str">
        <f t="shared" si="1"/>
        <v>C:\PETS_2016\1_AREA ARQ\ARQ 004.DOCX</v>
      </c>
      <c r="K10" s="155" t="s">
        <v>2270</v>
      </c>
      <c r="L10" s="5"/>
      <c r="M10" s="32" t="s">
        <v>2259</v>
      </c>
      <c r="O10" s="195" t="s">
        <v>2275</v>
      </c>
      <c r="Q10" s="155" t="s">
        <v>2260</v>
      </c>
      <c r="R10" s="155" t="s">
        <v>2261</v>
      </c>
    </row>
    <row r="11" spans="1:18" ht="14.25" customHeight="1">
      <c r="A11" s="196" t="s">
        <v>1626</v>
      </c>
      <c r="B11" s="197">
        <f t="shared" si="2"/>
        <v>5</v>
      </c>
      <c r="C11" s="198" t="s">
        <v>2276</v>
      </c>
      <c r="D11" s="196" t="s">
        <v>8</v>
      </c>
      <c r="E11" s="199">
        <v>216.29</v>
      </c>
      <c r="F11" s="193" t="str">
        <f t="shared" si="0"/>
        <v>C:\PETS_2016\1_AREA ARQ\ARQ 005.DOCX</v>
      </c>
      <c r="G11" s="194"/>
      <c r="I11" s="3" t="str">
        <f t="shared" si="1"/>
        <v>C:\PETS_2016\1_AREA ARQ\ARQ 005.DOCX</v>
      </c>
      <c r="K11" s="155" t="s">
        <v>2270</v>
      </c>
      <c r="L11" s="5"/>
      <c r="M11" s="32" t="s">
        <v>2259</v>
      </c>
      <c r="O11" s="195" t="s">
        <v>2277</v>
      </c>
      <c r="Q11" s="155" t="s">
        <v>2260</v>
      </c>
      <c r="R11" s="155" t="s">
        <v>2261</v>
      </c>
    </row>
    <row r="12" spans="1:18" ht="14.25" customHeight="1">
      <c r="A12" s="196" t="s">
        <v>1626</v>
      </c>
      <c r="B12" s="197">
        <f t="shared" si="2"/>
        <v>6</v>
      </c>
      <c r="C12" s="198" t="s">
        <v>2278</v>
      </c>
      <c r="D12" s="196" t="s">
        <v>8</v>
      </c>
      <c r="E12" s="199">
        <v>131.05000000000001</v>
      </c>
      <c r="F12" s="193" t="str">
        <f t="shared" si="0"/>
        <v>C:\PETS_2016\1_AREA ARQ\ARQ 006.DOCX</v>
      </c>
      <c r="G12" s="194"/>
      <c r="I12" s="3" t="str">
        <f t="shared" si="1"/>
        <v>C:\PETS_2016\1_AREA ARQ\ARQ 006.DOCX</v>
      </c>
      <c r="K12" s="155" t="s">
        <v>2270</v>
      </c>
      <c r="L12" s="5"/>
      <c r="M12" s="32" t="s">
        <v>2259</v>
      </c>
      <c r="O12" s="195" t="s">
        <v>2279</v>
      </c>
      <c r="Q12" s="155" t="s">
        <v>2260</v>
      </c>
      <c r="R12" s="155" t="s">
        <v>2261</v>
      </c>
    </row>
    <row r="13" spans="1:18" ht="14.25" customHeight="1">
      <c r="A13" s="196" t="s">
        <v>1626</v>
      </c>
      <c r="B13" s="197">
        <f t="shared" si="2"/>
        <v>7</v>
      </c>
      <c r="C13" s="198" t="s">
        <v>2169</v>
      </c>
      <c r="D13" s="196" t="s">
        <v>8</v>
      </c>
      <c r="E13" s="199">
        <v>337.13</v>
      </c>
      <c r="F13" s="193" t="str">
        <f t="shared" si="0"/>
        <v>C:\PETS_2016\1_AREA ARQ\ARQ 007.DOCX</v>
      </c>
      <c r="G13" s="194"/>
      <c r="I13" s="3" t="str">
        <f t="shared" si="1"/>
        <v>C:\PETS_2016\1_AREA ARQ\ARQ 007.DOCX</v>
      </c>
      <c r="K13" s="155" t="s">
        <v>2270</v>
      </c>
      <c r="L13" s="5"/>
      <c r="M13" s="32" t="s">
        <v>2259</v>
      </c>
      <c r="O13" s="195" t="s">
        <v>2280</v>
      </c>
      <c r="Q13" s="155" t="s">
        <v>2260</v>
      </c>
      <c r="R13" s="155" t="s">
        <v>2261</v>
      </c>
    </row>
    <row r="14" spans="1:18" ht="14.25" customHeight="1">
      <c r="A14" s="196" t="s">
        <v>1626</v>
      </c>
      <c r="B14" s="197">
        <f t="shared" si="2"/>
        <v>8</v>
      </c>
      <c r="C14" s="198" t="s">
        <v>2158</v>
      </c>
      <c r="D14" s="196" t="s">
        <v>65</v>
      </c>
      <c r="E14" s="199">
        <v>5262.08</v>
      </c>
      <c r="F14" s="193" t="str">
        <f t="shared" si="0"/>
        <v>C:\PETS_2016\1_AREA ARQ\ARQ 008.DOCX</v>
      </c>
      <c r="G14" s="194"/>
      <c r="I14" s="3" t="str">
        <f t="shared" si="1"/>
        <v>C:\PETS_2016\1_AREA ARQ\ARQ 008.DOCX</v>
      </c>
      <c r="K14" s="155" t="s">
        <v>2270</v>
      </c>
      <c r="L14" s="5"/>
      <c r="M14" s="32" t="s">
        <v>2259</v>
      </c>
      <c r="O14" s="195" t="s">
        <v>2281</v>
      </c>
      <c r="Q14" s="155" t="s">
        <v>2260</v>
      </c>
      <c r="R14" s="155" t="s">
        <v>2261</v>
      </c>
    </row>
    <row r="15" spans="1:18" ht="14.25" customHeight="1">
      <c r="A15" s="196" t="s">
        <v>1626</v>
      </c>
      <c r="B15" s="197">
        <f t="shared" si="2"/>
        <v>9</v>
      </c>
      <c r="C15" s="198" t="s">
        <v>2265</v>
      </c>
      <c r="D15" s="196" t="s">
        <v>65</v>
      </c>
      <c r="E15" s="199">
        <v>7638.27</v>
      </c>
      <c r="F15" s="193" t="str">
        <f t="shared" si="0"/>
        <v>C:\PETS_2016\1_AREA ARQ\ARQ 009.DOCX</v>
      </c>
      <c r="G15" s="194"/>
      <c r="I15" s="3" t="str">
        <f t="shared" si="1"/>
        <v>C:\PETS_2016\1_AREA ARQ\ARQ 009.DOCX</v>
      </c>
      <c r="K15" s="155" t="s">
        <v>2270</v>
      </c>
      <c r="L15" s="5"/>
      <c r="M15" s="32" t="s">
        <v>2259</v>
      </c>
      <c r="O15" s="195" t="s">
        <v>2282</v>
      </c>
      <c r="Q15" s="155" t="s">
        <v>2260</v>
      </c>
      <c r="R15" s="155" t="s">
        <v>2261</v>
      </c>
    </row>
    <row r="16" spans="1:18" ht="14.25" customHeight="1">
      <c r="A16" s="196" t="s">
        <v>1626</v>
      </c>
      <c r="B16" s="197">
        <f t="shared" si="2"/>
        <v>10</v>
      </c>
      <c r="C16" s="198" t="s">
        <v>839</v>
      </c>
      <c r="D16" s="196" t="s">
        <v>94</v>
      </c>
      <c r="E16" s="199">
        <v>5407.83</v>
      </c>
      <c r="F16" s="193" t="str">
        <f t="shared" si="0"/>
        <v>C:\PETS_2016\1_AREA ARQ\ARQ 010.DOCX</v>
      </c>
      <c r="G16" s="194"/>
      <c r="I16" s="3" t="str">
        <f t="shared" si="1"/>
        <v>C:\PETS_2016\1_AREA ARQ\ARQ 010.DOCX</v>
      </c>
      <c r="K16" s="155" t="s">
        <v>2270</v>
      </c>
      <c r="L16" s="5"/>
      <c r="M16" s="32" t="s">
        <v>2259</v>
      </c>
      <c r="O16" s="195" t="s">
        <v>2283</v>
      </c>
      <c r="Q16" s="155" t="s">
        <v>2260</v>
      </c>
      <c r="R16" s="155" t="s">
        <v>2261</v>
      </c>
    </row>
    <row r="17" spans="1:18" ht="14.25" customHeight="1">
      <c r="A17" s="196" t="s">
        <v>1626</v>
      </c>
      <c r="B17" s="197">
        <f t="shared" si="2"/>
        <v>11</v>
      </c>
      <c r="C17" s="198" t="s">
        <v>1634</v>
      </c>
      <c r="D17" s="196" t="s">
        <v>8</v>
      </c>
      <c r="E17" s="199">
        <v>80.37</v>
      </c>
      <c r="F17" s="193" t="str">
        <f t="shared" si="0"/>
        <v>C:\PETS_2016\1_AREA ARQ\ARQ 011.DOCX</v>
      </c>
      <c r="G17" s="194"/>
      <c r="I17" s="3" t="str">
        <f t="shared" si="1"/>
        <v>C:\PETS_2016\1_AREA ARQ\ARQ 011.DOCX</v>
      </c>
      <c r="K17" s="155" t="s">
        <v>2270</v>
      </c>
      <c r="L17" s="5"/>
      <c r="M17" s="32" t="s">
        <v>2259</v>
      </c>
      <c r="O17" s="195" t="s">
        <v>2284</v>
      </c>
      <c r="Q17" s="155" t="s">
        <v>2260</v>
      </c>
      <c r="R17" s="155" t="s">
        <v>2261</v>
      </c>
    </row>
    <row r="18" spans="1:18" ht="14.25" customHeight="1">
      <c r="A18" s="196" t="s">
        <v>1626</v>
      </c>
      <c r="B18" s="197">
        <f t="shared" si="2"/>
        <v>12</v>
      </c>
      <c r="C18" s="198" t="s">
        <v>840</v>
      </c>
      <c r="D18" s="196" t="s">
        <v>8</v>
      </c>
      <c r="E18" s="199">
        <v>174.66</v>
      </c>
      <c r="F18" s="193" t="str">
        <f t="shared" si="0"/>
        <v>C:\PETS_2016\1_AREA ARQ\ARQ 012.DOCX</v>
      </c>
      <c r="G18" s="194"/>
      <c r="I18" s="3" t="str">
        <f t="shared" si="1"/>
        <v>C:\PETS_2016\1_AREA ARQ\ARQ 012.DOCX</v>
      </c>
      <c r="K18" s="155" t="s">
        <v>2270</v>
      </c>
      <c r="L18" s="5"/>
      <c r="M18" s="32" t="s">
        <v>2259</v>
      </c>
      <c r="O18" s="195" t="s">
        <v>2285</v>
      </c>
      <c r="Q18" s="155" t="s">
        <v>2260</v>
      </c>
      <c r="R18" s="155" t="s">
        <v>2261</v>
      </c>
    </row>
    <row r="19" spans="1:18" ht="14.25" customHeight="1">
      <c r="A19" s="196" t="s">
        <v>1626</v>
      </c>
      <c r="B19" s="197">
        <f t="shared" si="2"/>
        <v>13</v>
      </c>
      <c r="C19" s="198" t="s">
        <v>841</v>
      </c>
      <c r="D19" s="196" t="s">
        <v>54</v>
      </c>
      <c r="E19" s="199">
        <v>207.85</v>
      </c>
      <c r="F19" s="193" t="str">
        <f t="shared" si="0"/>
        <v>C:\PETS_2016\1_AREA ARQ\ARQ 013.DOCX</v>
      </c>
      <c r="G19" s="194"/>
      <c r="I19" s="3" t="str">
        <f t="shared" si="1"/>
        <v>C:\PETS_2016\1_AREA ARQ\ARQ 013.DOCX</v>
      </c>
      <c r="K19" s="155" t="s">
        <v>2270</v>
      </c>
      <c r="L19" s="5"/>
      <c r="M19" s="32" t="s">
        <v>2259</v>
      </c>
      <c r="O19" s="195" t="s">
        <v>2286</v>
      </c>
      <c r="Q19" s="155" t="s">
        <v>2260</v>
      </c>
      <c r="R19" s="155" t="s">
        <v>2261</v>
      </c>
    </row>
    <row r="20" spans="1:18" ht="14.25" customHeight="1">
      <c r="A20" s="196" t="s">
        <v>1626</v>
      </c>
      <c r="B20" s="197">
        <f t="shared" si="2"/>
        <v>14</v>
      </c>
      <c r="C20" s="198" t="s">
        <v>2140</v>
      </c>
      <c r="D20" s="196" t="s">
        <v>60</v>
      </c>
      <c r="E20" s="199">
        <v>36.43</v>
      </c>
      <c r="F20" s="193" t="str">
        <f t="shared" si="0"/>
        <v>C:\PETS_2016\1_AREA ARQ\ARQ 014.DOCX</v>
      </c>
      <c r="G20" s="194"/>
      <c r="I20" s="3" t="str">
        <f t="shared" si="1"/>
        <v>C:\PETS_2016\1_AREA ARQ\ARQ 014.DOCX</v>
      </c>
      <c r="K20" s="155" t="s">
        <v>2270</v>
      </c>
      <c r="L20" s="5"/>
      <c r="M20" s="32" t="s">
        <v>2259</v>
      </c>
      <c r="O20" s="195" t="s">
        <v>2287</v>
      </c>
      <c r="Q20" s="155" t="s">
        <v>2260</v>
      </c>
      <c r="R20" s="155" t="s">
        <v>2261</v>
      </c>
    </row>
    <row r="21" spans="1:18" ht="14.25" customHeight="1">
      <c r="A21" s="196" t="s">
        <v>1626</v>
      </c>
      <c r="B21" s="197">
        <f t="shared" si="2"/>
        <v>15</v>
      </c>
      <c r="C21" s="198" t="s">
        <v>2161</v>
      </c>
      <c r="D21" s="196" t="s">
        <v>65</v>
      </c>
      <c r="E21" s="199">
        <v>282.17</v>
      </c>
      <c r="F21" s="193" t="str">
        <f t="shared" si="0"/>
        <v>C:\PETS_2016\1_AREA ARQ\ARQ 015.DOCX</v>
      </c>
      <c r="G21" s="194"/>
      <c r="I21" s="3" t="str">
        <f t="shared" si="1"/>
        <v>C:\PETS_2016\1_AREA ARQ\ARQ 015.DOCX</v>
      </c>
      <c r="K21" s="155" t="s">
        <v>2270</v>
      </c>
      <c r="L21" s="5"/>
      <c r="M21" s="32" t="s">
        <v>2259</v>
      </c>
      <c r="O21" s="195" t="s">
        <v>2288</v>
      </c>
      <c r="Q21" s="155" t="s">
        <v>2260</v>
      </c>
      <c r="R21" s="155" t="s">
        <v>2261</v>
      </c>
    </row>
    <row r="22" spans="1:18" ht="14.25" customHeight="1">
      <c r="A22" s="196" t="s">
        <v>1626</v>
      </c>
      <c r="B22" s="197">
        <f t="shared" si="2"/>
        <v>16</v>
      </c>
      <c r="C22" s="198" t="s">
        <v>2144</v>
      </c>
      <c r="D22" s="196" t="s">
        <v>8</v>
      </c>
      <c r="E22" s="199">
        <v>289.42</v>
      </c>
      <c r="F22" s="193" t="str">
        <f t="shared" si="0"/>
        <v>C:\PETS_2016\1_AREA ARQ\ARQ 016.DOCX</v>
      </c>
      <c r="G22" s="194"/>
      <c r="I22" s="3" t="str">
        <f t="shared" si="1"/>
        <v>C:\PETS_2016\1_AREA ARQ\ARQ 016.DOCX</v>
      </c>
      <c r="K22" s="155" t="s">
        <v>2270</v>
      </c>
      <c r="L22" s="5"/>
      <c r="M22" s="32" t="s">
        <v>2259</v>
      </c>
      <c r="O22" s="195" t="s">
        <v>2289</v>
      </c>
      <c r="Q22" s="155" t="s">
        <v>2260</v>
      </c>
      <c r="R22" s="155" t="s">
        <v>2261</v>
      </c>
    </row>
    <row r="23" spans="1:18" ht="14.25" customHeight="1">
      <c r="A23" s="196" t="s">
        <v>1626</v>
      </c>
      <c r="B23" s="197">
        <f t="shared" si="2"/>
        <v>17</v>
      </c>
      <c r="C23" s="198" t="s">
        <v>1459</v>
      </c>
      <c r="D23" s="196" t="s">
        <v>8</v>
      </c>
      <c r="E23" s="199">
        <v>157.38999999999999</v>
      </c>
      <c r="F23" s="193" t="str">
        <f t="shared" si="0"/>
        <v>C:\PETS_2016\1_AREA ARQ\ARQ 017.DOCX</v>
      </c>
      <c r="G23" s="194"/>
      <c r="I23" s="3" t="str">
        <f t="shared" si="1"/>
        <v>C:\PETS_2016\1_AREA ARQ\ARQ 017.DOCX</v>
      </c>
      <c r="K23" s="155" t="s">
        <v>2270</v>
      </c>
      <c r="L23" s="5"/>
      <c r="M23" s="32" t="s">
        <v>2259</v>
      </c>
      <c r="O23" s="195" t="s">
        <v>2290</v>
      </c>
      <c r="Q23" s="155" t="s">
        <v>2260</v>
      </c>
      <c r="R23" s="155" t="s">
        <v>2261</v>
      </c>
    </row>
    <row r="24" spans="1:18" ht="14.25" customHeight="1">
      <c r="A24" s="196" t="s">
        <v>1626</v>
      </c>
      <c r="B24" s="197">
        <f t="shared" si="2"/>
        <v>18</v>
      </c>
      <c r="C24" s="198" t="s">
        <v>1636</v>
      </c>
      <c r="D24" s="196" t="s">
        <v>8</v>
      </c>
      <c r="E24" s="199">
        <v>158.06</v>
      </c>
      <c r="F24" s="193" t="str">
        <f t="shared" si="0"/>
        <v>C:\PETS_2016\1_AREA ARQ\ARQ 018.DOCX</v>
      </c>
      <c r="G24" s="194"/>
      <c r="I24" s="3" t="str">
        <f t="shared" si="1"/>
        <v>C:\PETS_2016\1_AREA ARQ\ARQ 018.DOCX</v>
      </c>
      <c r="K24" s="155" t="s">
        <v>2270</v>
      </c>
      <c r="L24" s="5"/>
      <c r="M24" s="32" t="s">
        <v>2259</v>
      </c>
      <c r="O24" s="195" t="s">
        <v>2291</v>
      </c>
      <c r="Q24" s="155" t="s">
        <v>2260</v>
      </c>
      <c r="R24" s="155" t="s">
        <v>2261</v>
      </c>
    </row>
    <row r="25" spans="1:18" ht="14.25" customHeight="1">
      <c r="A25" s="196" t="s">
        <v>1626</v>
      </c>
      <c r="B25" s="197">
        <f t="shared" si="2"/>
        <v>19</v>
      </c>
      <c r="C25" s="198" t="s">
        <v>1635</v>
      </c>
      <c r="D25" s="196" t="s">
        <v>8</v>
      </c>
      <c r="E25" s="199">
        <v>228.81</v>
      </c>
      <c r="F25" s="193" t="str">
        <f t="shared" si="0"/>
        <v>C:\PETS_2016\1_AREA ARQ\ARQ 019.DOCX</v>
      </c>
      <c r="G25" s="194"/>
      <c r="I25" s="3" t="str">
        <f t="shared" si="1"/>
        <v>C:\PETS_2016\1_AREA ARQ\ARQ 019.DOCX</v>
      </c>
      <c r="K25" s="155" t="s">
        <v>2270</v>
      </c>
      <c r="L25" s="5"/>
      <c r="M25" s="32" t="s">
        <v>2259</v>
      </c>
      <c r="O25" s="195" t="s">
        <v>2292</v>
      </c>
      <c r="Q25" s="155" t="s">
        <v>2260</v>
      </c>
      <c r="R25" s="155" t="s">
        <v>2261</v>
      </c>
    </row>
    <row r="26" spans="1:18" ht="14.25" customHeight="1">
      <c r="A26" s="196" t="s">
        <v>1626</v>
      </c>
      <c r="B26" s="197">
        <f>+B25+1</f>
        <v>20</v>
      </c>
      <c r="C26" s="198" t="s">
        <v>1637</v>
      </c>
      <c r="D26" s="196" t="s">
        <v>65</v>
      </c>
      <c r="E26" s="199">
        <v>1218.33</v>
      </c>
      <c r="F26" s="193" t="str">
        <f t="shared" si="0"/>
        <v>C:\PETS_2016\1_AREA ARQ\ARQ 020.DOCX</v>
      </c>
      <c r="G26" s="194"/>
      <c r="I26" s="3" t="str">
        <f t="shared" si="1"/>
        <v>C:\PETS_2016\1_AREA ARQ\ARQ 020.DOCX</v>
      </c>
      <c r="K26" s="155" t="s">
        <v>2270</v>
      </c>
      <c r="L26" s="5"/>
      <c r="M26" s="32" t="s">
        <v>2259</v>
      </c>
      <c r="O26" s="195" t="s">
        <v>2293</v>
      </c>
      <c r="Q26" s="155" t="s">
        <v>2260</v>
      </c>
      <c r="R26" s="155" t="s">
        <v>2261</v>
      </c>
    </row>
    <row r="27" spans="1:18" ht="14.25" customHeight="1">
      <c r="A27" s="196" t="s">
        <v>1626</v>
      </c>
      <c r="B27" s="197">
        <f t="shared" si="2"/>
        <v>21</v>
      </c>
      <c r="C27" s="198" t="s">
        <v>2137</v>
      </c>
      <c r="D27" s="196" t="s">
        <v>65</v>
      </c>
      <c r="E27" s="199">
        <v>614.19000000000005</v>
      </c>
      <c r="F27" s="193" t="str">
        <f t="shared" si="0"/>
        <v>C:\PETS_2016\1_AREA ARQ\ARQ 021.DOCX</v>
      </c>
      <c r="G27" s="194"/>
      <c r="I27" s="3" t="str">
        <f t="shared" si="1"/>
        <v>C:\PETS_2016\1_AREA ARQ\ARQ 021.DOCX</v>
      </c>
      <c r="K27" s="155" t="s">
        <v>2270</v>
      </c>
      <c r="L27" s="5"/>
      <c r="M27" s="32" t="s">
        <v>2259</v>
      </c>
      <c r="O27" s="195" t="s">
        <v>2294</v>
      </c>
      <c r="Q27" s="155" t="s">
        <v>2260</v>
      </c>
      <c r="R27" s="155" t="s">
        <v>2261</v>
      </c>
    </row>
    <row r="28" spans="1:18" ht="14.25" customHeight="1">
      <c r="A28" s="196" t="s">
        <v>1626</v>
      </c>
      <c r="B28" s="197">
        <f t="shared" si="2"/>
        <v>22</v>
      </c>
      <c r="C28" s="198" t="s">
        <v>1638</v>
      </c>
      <c r="D28" s="196" t="s">
        <v>65</v>
      </c>
      <c r="E28" s="199">
        <v>2382.3200000000002</v>
      </c>
      <c r="F28" s="193" t="str">
        <f t="shared" si="0"/>
        <v>C:\PETS_2016\1_AREA ARQ\ARQ 022.DOCX</v>
      </c>
      <c r="G28" s="194"/>
      <c r="I28" s="3" t="str">
        <f t="shared" si="1"/>
        <v>C:\PETS_2016\1_AREA ARQ\ARQ 022.DOCX</v>
      </c>
      <c r="K28" s="155" t="s">
        <v>2270</v>
      </c>
      <c r="L28" s="5"/>
      <c r="M28" s="32" t="s">
        <v>2259</v>
      </c>
      <c r="O28" s="195" t="s">
        <v>2295</v>
      </c>
      <c r="Q28" s="155" t="s">
        <v>2260</v>
      </c>
      <c r="R28" s="155" t="s">
        <v>2261</v>
      </c>
    </row>
    <row r="29" spans="1:18" ht="14.25" customHeight="1">
      <c r="A29" s="196" t="s">
        <v>1626</v>
      </c>
      <c r="B29" s="197">
        <f t="shared" si="2"/>
        <v>23</v>
      </c>
      <c r="C29" s="198" t="s">
        <v>1460</v>
      </c>
      <c r="D29" s="196" t="s">
        <v>65</v>
      </c>
      <c r="E29" s="199">
        <v>1157.6099999999999</v>
      </c>
      <c r="F29" s="193" t="str">
        <f t="shared" si="0"/>
        <v>C:\PETS_2016\1_AREA ARQ\ARQ 023.DOCX</v>
      </c>
      <c r="G29" s="194"/>
      <c r="I29" s="3" t="str">
        <f t="shared" si="1"/>
        <v>C:\PETS_2016\1_AREA ARQ\ARQ 023.DOCX</v>
      </c>
      <c r="K29" s="155" t="s">
        <v>2270</v>
      </c>
      <c r="L29" s="5"/>
      <c r="M29" s="32" t="s">
        <v>2259</v>
      </c>
      <c r="O29" s="195" t="s">
        <v>2296</v>
      </c>
      <c r="Q29" s="155" t="s">
        <v>2260</v>
      </c>
      <c r="R29" s="155" t="s">
        <v>2261</v>
      </c>
    </row>
    <row r="30" spans="1:18" ht="14.25" customHeight="1">
      <c r="A30" s="196" t="s">
        <v>1626</v>
      </c>
      <c r="B30" s="197">
        <f t="shared" si="2"/>
        <v>24</v>
      </c>
      <c r="C30" s="198" t="s">
        <v>842</v>
      </c>
      <c r="D30" s="196" t="s">
        <v>60</v>
      </c>
      <c r="E30" s="199">
        <v>466.22</v>
      </c>
      <c r="F30" s="193" t="str">
        <f t="shared" si="0"/>
        <v>C:\PETS_2016\1_AREA ARQ\ARQ 024.DOCX</v>
      </c>
      <c r="G30" s="194"/>
      <c r="I30" s="3" t="str">
        <f t="shared" si="1"/>
        <v>C:\PETS_2016\1_AREA ARQ\ARQ 024.DOCX</v>
      </c>
      <c r="K30" s="155" t="s">
        <v>2270</v>
      </c>
      <c r="L30" s="5"/>
      <c r="M30" s="32" t="s">
        <v>2259</v>
      </c>
      <c r="O30" s="195" t="s">
        <v>2297</v>
      </c>
      <c r="Q30" s="155" t="s">
        <v>2260</v>
      </c>
      <c r="R30" s="155" t="s">
        <v>2261</v>
      </c>
    </row>
    <row r="31" spans="1:18" ht="14.25" customHeight="1">
      <c r="A31" s="196" t="s">
        <v>1626</v>
      </c>
      <c r="B31" s="197">
        <f t="shared" si="2"/>
        <v>25</v>
      </c>
      <c r="C31" s="198" t="s">
        <v>1461</v>
      </c>
      <c r="D31" s="196" t="s">
        <v>60</v>
      </c>
      <c r="E31" s="199">
        <v>1226.3800000000001</v>
      </c>
      <c r="F31" s="193" t="str">
        <f t="shared" si="0"/>
        <v>C:\PETS_2016\1_AREA ARQ\ARQ 025.DOCX</v>
      </c>
      <c r="G31" s="194"/>
      <c r="I31" s="3" t="str">
        <f t="shared" si="1"/>
        <v>C:\PETS_2016\1_AREA ARQ\ARQ 025.DOCX</v>
      </c>
      <c r="K31" s="155" t="s">
        <v>2270</v>
      </c>
      <c r="L31" s="5"/>
      <c r="M31" s="32" t="s">
        <v>2259</v>
      </c>
      <c r="O31" s="195" t="s">
        <v>2298</v>
      </c>
      <c r="Q31" s="155" t="s">
        <v>2260</v>
      </c>
      <c r="R31" s="155" t="s">
        <v>2261</v>
      </c>
    </row>
    <row r="32" spans="1:18" ht="14.25" customHeight="1">
      <c r="A32" s="196" t="s">
        <v>1626</v>
      </c>
      <c r="B32" s="197">
        <f t="shared" si="2"/>
        <v>26</v>
      </c>
      <c r="C32" s="198" t="s">
        <v>1639</v>
      </c>
      <c r="D32" s="196" t="s">
        <v>60</v>
      </c>
      <c r="E32" s="199">
        <v>454.11</v>
      </c>
      <c r="F32" s="193" t="str">
        <f t="shared" si="0"/>
        <v>C:\PETS_2016\1_AREA ARQ\ARQ 026.DOCX</v>
      </c>
      <c r="G32" s="194"/>
      <c r="I32" s="3" t="str">
        <f t="shared" si="1"/>
        <v>C:\PETS_2016\1_AREA ARQ\ARQ 026.DOCX</v>
      </c>
      <c r="K32" s="155" t="s">
        <v>2270</v>
      </c>
      <c r="L32" s="5"/>
      <c r="M32" s="32" t="s">
        <v>2259</v>
      </c>
      <c r="O32" s="195" t="s">
        <v>2299</v>
      </c>
      <c r="Q32" s="155" t="s">
        <v>2260</v>
      </c>
      <c r="R32" s="155" t="s">
        <v>2261</v>
      </c>
    </row>
    <row r="33" spans="1:18" ht="14.25" customHeight="1">
      <c r="A33" s="196" t="s">
        <v>1626</v>
      </c>
      <c r="B33" s="197">
        <f t="shared" si="2"/>
        <v>27</v>
      </c>
      <c r="C33" s="198" t="s">
        <v>843</v>
      </c>
      <c r="D33" s="196" t="s">
        <v>60</v>
      </c>
      <c r="E33" s="199">
        <v>514.29</v>
      </c>
      <c r="F33" s="193" t="str">
        <f t="shared" si="0"/>
        <v>C:\PETS_2016\1_AREA ARQ\ARQ 027.DOCX</v>
      </c>
      <c r="G33" s="194"/>
      <c r="I33" s="3" t="str">
        <f t="shared" si="1"/>
        <v>C:\PETS_2016\1_AREA ARQ\ARQ 027.DOCX</v>
      </c>
      <c r="K33" s="155" t="s">
        <v>2270</v>
      </c>
      <c r="L33" s="5"/>
      <c r="M33" s="32" t="s">
        <v>2259</v>
      </c>
      <c r="O33" s="195" t="s">
        <v>2300</v>
      </c>
      <c r="Q33" s="155" t="s">
        <v>2260</v>
      </c>
      <c r="R33" s="155" t="s">
        <v>2261</v>
      </c>
    </row>
    <row r="34" spans="1:18" ht="14.25" customHeight="1">
      <c r="A34" s="196" t="s">
        <v>1626</v>
      </c>
      <c r="B34" s="197">
        <f t="shared" si="2"/>
        <v>28</v>
      </c>
      <c r="C34" s="198" t="s">
        <v>2147</v>
      </c>
      <c r="D34" s="196" t="s">
        <v>60</v>
      </c>
      <c r="E34" s="199">
        <v>274.37</v>
      </c>
      <c r="F34" s="193" t="str">
        <f t="shared" si="0"/>
        <v>C:\PETS_2016\1_AREA ARQ\ARQ 028.DOCX</v>
      </c>
      <c r="G34" s="194"/>
      <c r="I34" s="3" t="str">
        <f t="shared" si="1"/>
        <v>C:\PETS_2016\1_AREA ARQ\ARQ 028.DOCX</v>
      </c>
      <c r="K34" s="155" t="s">
        <v>2270</v>
      </c>
      <c r="L34" s="5"/>
      <c r="M34" s="32" t="s">
        <v>2259</v>
      </c>
      <c r="O34" s="195" t="s">
        <v>2301</v>
      </c>
      <c r="Q34" s="155" t="s">
        <v>2260</v>
      </c>
      <c r="R34" s="155" t="s">
        <v>2261</v>
      </c>
    </row>
    <row r="35" spans="1:18" ht="14.25" customHeight="1">
      <c r="A35" s="196" t="s">
        <v>1626</v>
      </c>
      <c r="B35" s="197">
        <f t="shared" si="2"/>
        <v>29</v>
      </c>
      <c r="C35" s="198" t="s">
        <v>844</v>
      </c>
      <c r="D35" s="196" t="s">
        <v>60</v>
      </c>
      <c r="E35" s="199">
        <v>636.16999999999996</v>
      </c>
      <c r="F35" s="193" t="str">
        <f t="shared" si="0"/>
        <v>C:\PETS_2016\1_AREA ARQ\ARQ 029.DOCX</v>
      </c>
      <c r="G35" s="194"/>
      <c r="I35" s="3" t="str">
        <f t="shared" si="1"/>
        <v>C:\PETS_2016\1_AREA ARQ\ARQ 029.DOCX</v>
      </c>
      <c r="K35" s="155" t="s">
        <v>2270</v>
      </c>
      <c r="L35" s="5"/>
      <c r="M35" s="32" t="s">
        <v>2259</v>
      </c>
      <c r="O35" s="195" t="s">
        <v>2302</v>
      </c>
      <c r="Q35" s="155" t="s">
        <v>2260</v>
      </c>
      <c r="R35" s="155" t="s">
        <v>2261</v>
      </c>
    </row>
    <row r="36" spans="1:18" ht="14.25" customHeight="1">
      <c r="A36" s="196" t="s">
        <v>1626</v>
      </c>
      <c r="B36" s="197">
        <f t="shared" si="2"/>
        <v>30</v>
      </c>
      <c r="C36" s="198" t="s">
        <v>2166</v>
      </c>
      <c r="D36" s="196" t="s">
        <v>60</v>
      </c>
      <c r="E36" s="199">
        <v>1391.09</v>
      </c>
      <c r="F36" s="193" t="str">
        <f t="shared" si="0"/>
        <v>C:\PETS_2016\1_AREA ARQ\ARQ 030.DOCX</v>
      </c>
      <c r="G36" s="194"/>
      <c r="I36" s="3" t="str">
        <f t="shared" si="1"/>
        <v>C:\PETS_2016\1_AREA ARQ\ARQ 030.DOCX</v>
      </c>
      <c r="K36" s="155" t="s">
        <v>2270</v>
      </c>
      <c r="L36" s="5"/>
      <c r="M36" s="32" t="s">
        <v>2259</v>
      </c>
      <c r="O36" s="195" t="s">
        <v>2303</v>
      </c>
      <c r="Q36" s="155" t="s">
        <v>2260</v>
      </c>
      <c r="R36" s="155" t="s">
        <v>2261</v>
      </c>
    </row>
    <row r="37" spans="1:18" ht="14.25" customHeight="1">
      <c r="A37" s="196" t="s">
        <v>1626</v>
      </c>
      <c r="B37" s="197">
        <f t="shared" si="2"/>
        <v>31</v>
      </c>
      <c r="C37" s="198" t="s">
        <v>113</v>
      </c>
      <c r="D37" s="196" t="s">
        <v>8</v>
      </c>
      <c r="E37" s="199">
        <v>71.819999999999993</v>
      </c>
      <c r="F37" s="193" t="str">
        <f t="shared" si="0"/>
        <v>C:\PETS_2016\1_AREA ARQ\ARQ 031.DOCX</v>
      </c>
      <c r="G37" s="194"/>
      <c r="I37" s="3" t="str">
        <f t="shared" si="1"/>
        <v>C:\PETS_2016\1_AREA ARQ\ARQ 031.DOCX</v>
      </c>
      <c r="K37" s="155" t="s">
        <v>2270</v>
      </c>
      <c r="L37" s="5"/>
      <c r="M37" s="32" t="s">
        <v>2259</v>
      </c>
      <c r="O37" s="195" t="s">
        <v>2304</v>
      </c>
      <c r="Q37" s="155" t="s">
        <v>2260</v>
      </c>
      <c r="R37" s="155" t="s">
        <v>2261</v>
      </c>
    </row>
    <row r="38" spans="1:18" ht="14.25" customHeight="1">
      <c r="A38" s="196" t="s">
        <v>1626</v>
      </c>
      <c r="B38" s="197">
        <f t="shared" si="2"/>
        <v>32</v>
      </c>
      <c r="C38" s="198" t="s">
        <v>1463</v>
      </c>
      <c r="D38" s="196" t="s">
        <v>65</v>
      </c>
      <c r="E38" s="199">
        <v>1234.0899999999999</v>
      </c>
      <c r="F38" s="193" t="str">
        <f t="shared" si="0"/>
        <v>C:\PETS_2016\1_AREA ARQ\ARQ 032.DOCX</v>
      </c>
      <c r="G38" s="194"/>
      <c r="I38" s="3" t="str">
        <f t="shared" si="1"/>
        <v>C:\PETS_2016\1_AREA ARQ\ARQ 032.DOCX</v>
      </c>
      <c r="K38" s="155" t="s">
        <v>2270</v>
      </c>
      <c r="L38" s="5"/>
      <c r="M38" s="32" t="s">
        <v>2259</v>
      </c>
      <c r="O38" s="195" t="s">
        <v>2305</v>
      </c>
      <c r="Q38" s="155" t="s">
        <v>2260</v>
      </c>
      <c r="R38" s="155" t="s">
        <v>2261</v>
      </c>
    </row>
    <row r="39" spans="1:18" ht="14.25" customHeight="1">
      <c r="A39" s="196" t="s">
        <v>1626</v>
      </c>
      <c r="B39" s="197">
        <f t="shared" si="2"/>
        <v>33</v>
      </c>
      <c r="C39" s="198" t="s">
        <v>1640</v>
      </c>
      <c r="D39" s="196" t="s">
        <v>65</v>
      </c>
      <c r="E39" s="199">
        <v>1190.24</v>
      </c>
      <c r="F39" s="193" t="str">
        <f t="shared" si="0"/>
        <v>C:\PETS_2016\1_AREA ARQ\ARQ 033.DOCX</v>
      </c>
      <c r="G39" s="194"/>
      <c r="I39" s="3" t="str">
        <f t="shared" si="1"/>
        <v>C:\PETS_2016\1_AREA ARQ\ARQ 033.DOCX</v>
      </c>
      <c r="K39" s="155" t="s">
        <v>2270</v>
      </c>
      <c r="L39" s="5"/>
      <c r="M39" s="32" t="s">
        <v>2259</v>
      </c>
      <c r="O39" s="195" t="s">
        <v>2306</v>
      </c>
      <c r="Q39" s="155" t="s">
        <v>2260</v>
      </c>
      <c r="R39" s="155" t="s">
        <v>2261</v>
      </c>
    </row>
    <row r="40" spans="1:18" ht="14.25" customHeight="1">
      <c r="A40" s="196" t="s">
        <v>1626</v>
      </c>
      <c r="B40" s="197">
        <f t="shared" si="2"/>
        <v>34</v>
      </c>
      <c r="C40" s="198" t="s">
        <v>349</v>
      </c>
      <c r="D40" s="196" t="s">
        <v>65</v>
      </c>
      <c r="E40" s="199">
        <v>113.16</v>
      </c>
      <c r="F40" s="193" t="str">
        <f t="shared" si="0"/>
        <v>C:\PETS_2016\1_AREA ARQ\ARQ 034.DOCX</v>
      </c>
      <c r="G40" s="194"/>
      <c r="I40" s="3" t="str">
        <f t="shared" si="1"/>
        <v>C:\PETS_2016\1_AREA ARQ\ARQ 034.DOCX</v>
      </c>
      <c r="K40" s="155" t="s">
        <v>2270</v>
      </c>
      <c r="L40" s="5"/>
      <c r="M40" s="32" t="s">
        <v>2259</v>
      </c>
      <c r="O40" s="195" t="s">
        <v>2307</v>
      </c>
      <c r="Q40" s="155" t="s">
        <v>2260</v>
      </c>
      <c r="R40" s="155" t="s">
        <v>2261</v>
      </c>
    </row>
    <row r="41" spans="1:18" ht="14.25" customHeight="1">
      <c r="A41" s="196" t="s">
        <v>1626</v>
      </c>
      <c r="B41" s="197">
        <f t="shared" si="2"/>
        <v>35</v>
      </c>
      <c r="C41" s="198" t="s">
        <v>1464</v>
      </c>
      <c r="D41" s="196" t="s">
        <v>65</v>
      </c>
      <c r="E41" s="199">
        <v>315.41000000000003</v>
      </c>
      <c r="F41" s="193" t="str">
        <f t="shared" si="0"/>
        <v>C:\PETS_2016\1_AREA ARQ\ARQ 035.DOCX</v>
      </c>
      <c r="G41" s="194"/>
      <c r="I41" s="3" t="str">
        <f t="shared" si="1"/>
        <v>C:\PETS_2016\1_AREA ARQ\ARQ 035.DOCX</v>
      </c>
      <c r="K41" s="155" t="s">
        <v>2270</v>
      </c>
      <c r="L41" s="5"/>
      <c r="M41" s="32" t="s">
        <v>2259</v>
      </c>
      <c r="O41" s="195" t="s">
        <v>2308</v>
      </c>
      <c r="Q41" s="155" t="s">
        <v>2260</v>
      </c>
      <c r="R41" s="155" t="s">
        <v>2261</v>
      </c>
    </row>
    <row r="42" spans="1:18" ht="14.25" customHeight="1">
      <c r="A42" s="196" t="s">
        <v>1626</v>
      </c>
      <c r="B42" s="197">
        <f t="shared" si="2"/>
        <v>36</v>
      </c>
      <c r="C42" s="198" t="s">
        <v>1641</v>
      </c>
      <c r="D42" s="196" t="s">
        <v>60</v>
      </c>
      <c r="E42" s="199">
        <v>377.97</v>
      </c>
      <c r="F42" s="193" t="str">
        <f t="shared" si="0"/>
        <v>C:\PETS_2016\1_AREA ARQ\ARQ 036.DOCX</v>
      </c>
      <c r="G42" s="194"/>
      <c r="I42" s="3" t="str">
        <f t="shared" si="1"/>
        <v>C:\PETS_2016\1_AREA ARQ\ARQ 036.DOCX</v>
      </c>
      <c r="K42" s="155" t="s">
        <v>2270</v>
      </c>
      <c r="L42" s="5"/>
      <c r="M42" s="32" t="s">
        <v>2259</v>
      </c>
      <c r="O42" s="195" t="s">
        <v>2309</v>
      </c>
      <c r="Q42" s="155" t="s">
        <v>2260</v>
      </c>
      <c r="R42" s="155" t="s">
        <v>2261</v>
      </c>
    </row>
    <row r="43" spans="1:18" ht="14.25" customHeight="1">
      <c r="A43" s="196" t="s">
        <v>1626</v>
      </c>
      <c r="B43" s="197">
        <f t="shared" si="2"/>
        <v>37</v>
      </c>
      <c r="C43" s="198" t="s">
        <v>1642</v>
      </c>
      <c r="D43" s="196" t="s">
        <v>60</v>
      </c>
      <c r="E43" s="199">
        <v>452.13</v>
      </c>
      <c r="F43" s="193" t="str">
        <f t="shared" si="0"/>
        <v>C:\PETS_2016\1_AREA ARQ\ARQ 037.DOCX</v>
      </c>
      <c r="G43" s="194"/>
      <c r="I43" s="3" t="str">
        <f t="shared" si="1"/>
        <v>C:\PETS_2016\1_AREA ARQ\ARQ 037.DOCX</v>
      </c>
      <c r="K43" s="155" t="s">
        <v>2270</v>
      </c>
      <c r="L43" s="5"/>
      <c r="M43" s="32" t="s">
        <v>2259</v>
      </c>
      <c r="O43" s="195" t="s">
        <v>2310</v>
      </c>
      <c r="Q43" s="155" t="s">
        <v>2260</v>
      </c>
      <c r="R43" s="155" t="s">
        <v>2261</v>
      </c>
    </row>
    <row r="44" spans="1:18" ht="14.25" customHeight="1">
      <c r="A44" s="196" t="s">
        <v>1626</v>
      </c>
      <c r="B44" s="197">
        <f t="shared" si="2"/>
        <v>38</v>
      </c>
      <c r="C44" s="198" t="s">
        <v>2156</v>
      </c>
      <c r="D44" s="196" t="s">
        <v>60</v>
      </c>
      <c r="E44" s="199">
        <v>69.95</v>
      </c>
      <c r="F44" s="193" t="str">
        <f t="shared" si="0"/>
        <v>C:\PETS_2016\1_AREA ARQ\ARQ 038.DOCX</v>
      </c>
      <c r="G44" s="194"/>
      <c r="I44" s="3" t="str">
        <f t="shared" si="1"/>
        <v>C:\PETS_2016\1_AREA ARQ\ARQ 038.DOCX</v>
      </c>
      <c r="K44" s="155" t="s">
        <v>2270</v>
      </c>
      <c r="L44" s="5"/>
      <c r="M44" s="32" t="s">
        <v>2259</v>
      </c>
      <c r="O44" s="195" t="s">
        <v>2311</v>
      </c>
      <c r="Q44" s="155" t="s">
        <v>2260</v>
      </c>
      <c r="R44" s="155" t="s">
        <v>2261</v>
      </c>
    </row>
    <row r="45" spans="1:18" ht="14.25" customHeight="1">
      <c r="A45" s="196" t="s">
        <v>1626</v>
      </c>
      <c r="B45" s="197">
        <f t="shared" si="2"/>
        <v>39</v>
      </c>
      <c r="C45" s="198" t="s">
        <v>845</v>
      </c>
      <c r="D45" s="196" t="s">
        <v>60</v>
      </c>
      <c r="E45" s="199">
        <v>102.37</v>
      </c>
      <c r="F45" s="193" t="str">
        <f t="shared" si="0"/>
        <v>C:\PETS_2016\1_AREA ARQ\ARQ 039.DOCX</v>
      </c>
      <c r="G45" s="194"/>
      <c r="I45" s="3" t="str">
        <f t="shared" si="1"/>
        <v>C:\PETS_2016\1_AREA ARQ\ARQ 039.DOCX</v>
      </c>
      <c r="K45" s="155" t="s">
        <v>2270</v>
      </c>
      <c r="L45" s="5"/>
      <c r="M45" s="32" t="s">
        <v>2259</v>
      </c>
      <c r="O45" s="195" t="s">
        <v>2312</v>
      </c>
      <c r="Q45" s="155" t="s">
        <v>2260</v>
      </c>
      <c r="R45" s="155" t="s">
        <v>2261</v>
      </c>
    </row>
    <row r="46" spans="1:18" ht="14.25" customHeight="1">
      <c r="A46" s="196" t="s">
        <v>1626</v>
      </c>
      <c r="B46" s="197">
        <f t="shared" si="2"/>
        <v>40</v>
      </c>
      <c r="C46" s="198" t="s">
        <v>846</v>
      </c>
      <c r="D46" s="196" t="s">
        <v>60</v>
      </c>
      <c r="E46" s="199">
        <v>136.99</v>
      </c>
      <c r="F46" s="193" t="str">
        <f t="shared" si="0"/>
        <v>C:\PETS_2016\1_AREA ARQ\ARQ 040.DOCX</v>
      </c>
      <c r="G46" s="194"/>
      <c r="I46" s="3" t="str">
        <f t="shared" si="1"/>
        <v>C:\PETS_2016\1_AREA ARQ\ARQ 040.DOCX</v>
      </c>
      <c r="K46" s="155" t="s">
        <v>2270</v>
      </c>
      <c r="L46" s="5"/>
      <c r="M46" s="32" t="s">
        <v>2259</v>
      </c>
      <c r="O46" s="195" t="s">
        <v>2313</v>
      </c>
      <c r="Q46" s="155" t="s">
        <v>2260</v>
      </c>
      <c r="R46" s="155" t="s">
        <v>2261</v>
      </c>
    </row>
    <row r="47" spans="1:18" ht="14.25" customHeight="1">
      <c r="A47" s="196" t="s">
        <v>1626</v>
      </c>
      <c r="B47" s="197">
        <f t="shared" si="2"/>
        <v>41</v>
      </c>
      <c r="C47" s="198" t="s">
        <v>847</v>
      </c>
      <c r="D47" s="196" t="s">
        <v>60</v>
      </c>
      <c r="E47" s="199">
        <v>202.22</v>
      </c>
      <c r="F47" s="193" t="str">
        <f t="shared" si="0"/>
        <v>C:\PETS_2016\1_AREA ARQ\ARQ 041.DOCX</v>
      </c>
      <c r="G47" s="194"/>
      <c r="I47" s="3" t="str">
        <f t="shared" si="1"/>
        <v>C:\PETS_2016\1_AREA ARQ\ARQ 041.DOCX</v>
      </c>
      <c r="K47" s="155" t="s">
        <v>2270</v>
      </c>
      <c r="L47" s="5"/>
      <c r="M47" s="32" t="s">
        <v>2259</v>
      </c>
      <c r="O47" s="195" t="s">
        <v>2314</v>
      </c>
      <c r="Q47" s="155" t="s">
        <v>2260</v>
      </c>
      <c r="R47" s="155" t="s">
        <v>2261</v>
      </c>
    </row>
    <row r="48" spans="1:18" ht="14.25" customHeight="1">
      <c r="A48" s="196" t="s">
        <v>1626</v>
      </c>
      <c r="B48" s="197">
        <f t="shared" si="2"/>
        <v>42</v>
      </c>
      <c r="C48" s="198" t="s">
        <v>848</v>
      </c>
      <c r="D48" s="196" t="s">
        <v>60</v>
      </c>
      <c r="E48" s="199">
        <v>250.6</v>
      </c>
      <c r="F48" s="193" t="str">
        <f t="shared" si="0"/>
        <v>C:\PETS_2016\1_AREA ARQ\ARQ 042.DOCX</v>
      </c>
      <c r="G48" s="194"/>
      <c r="I48" s="3" t="str">
        <f t="shared" si="1"/>
        <v>C:\PETS_2016\1_AREA ARQ\ARQ 042.DOCX</v>
      </c>
      <c r="K48" s="155" t="s">
        <v>2270</v>
      </c>
      <c r="L48" s="5"/>
      <c r="M48" s="32" t="s">
        <v>2259</v>
      </c>
      <c r="O48" s="195" t="s">
        <v>2315</v>
      </c>
      <c r="Q48" s="155" t="s">
        <v>2260</v>
      </c>
      <c r="R48" s="155" t="s">
        <v>2261</v>
      </c>
    </row>
    <row r="49" spans="1:18" ht="14.25" customHeight="1">
      <c r="A49" s="196" t="s">
        <v>1626</v>
      </c>
      <c r="B49" s="197">
        <f t="shared" si="2"/>
        <v>43</v>
      </c>
      <c r="C49" s="198" t="s">
        <v>849</v>
      </c>
      <c r="D49" s="196" t="s">
        <v>60</v>
      </c>
      <c r="E49" s="199">
        <v>251.13</v>
      </c>
      <c r="F49" s="193" t="str">
        <f t="shared" si="0"/>
        <v>C:\PETS_2016\1_AREA ARQ\ARQ 043.DOCX</v>
      </c>
      <c r="G49" s="194"/>
      <c r="I49" s="3" t="str">
        <f t="shared" si="1"/>
        <v>C:\PETS_2016\1_AREA ARQ\ARQ 043.DOCX</v>
      </c>
      <c r="K49" s="155" t="s">
        <v>2270</v>
      </c>
      <c r="L49" s="5"/>
      <c r="M49" s="32" t="s">
        <v>2259</v>
      </c>
      <c r="O49" s="195" t="s">
        <v>2316</v>
      </c>
      <c r="Q49" s="155" t="s">
        <v>2260</v>
      </c>
      <c r="R49" s="155" t="s">
        <v>2261</v>
      </c>
    </row>
    <row r="50" spans="1:18" ht="14.25" customHeight="1">
      <c r="A50" s="196" t="s">
        <v>1626</v>
      </c>
      <c r="B50" s="197">
        <f t="shared" si="2"/>
        <v>44</v>
      </c>
      <c r="C50" s="198" t="s">
        <v>1643</v>
      </c>
      <c r="D50" s="196" t="s">
        <v>60</v>
      </c>
      <c r="E50" s="199">
        <v>180.88</v>
      </c>
      <c r="F50" s="193" t="str">
        <f t="shared" si="0"/>
        <v>C:\PETS_2016\1_AREA ARQ\ARQ 044.DOCX</v>
      </c>
      <c r="G50" s="194"/>
      <c r="I50" s="3" t="str">
        <f t="shared" si="1"/>
        <v>C:\PETS_2016\1_AREA ARQ\ARQ 044.DOCX</v>
      </c>
      <c r="K50" s="155" t="s">
        <v>2270</v>
      </c>
      <c r="L50" s="5"/>
      <c r="M50" s="32" t="s">
        <v>2259</v>
      </c>
      <c r="O50" s="195" t="s">
        <v>2317</v>
      </c>
      <c r="Q50" s="155" t="s">
        <v>2260</v>
      </c>
      <c r="R50" s="155" t="s">
        <v>2261</v>
      </c>
    </row>
    <row r="51" spans="1:18" ht="14.25" customHeight="1">
      <c r="A51" s="196" t="s">
        <v>1626</v>
      </c>
      <c r="B51" s="197">
        <f t="shared" si="2"/>
        <v>45</v>
      </c>
      <c r="C51" s="198" t="s">
        <v>850</v>
      </c>
      <c r="D51" s="196" t="s">
        <v>60</v>
      </c>
      <c r="E51" s="199">
        <v>166.59</v>
      </c>
      <c r="F51" s="193" t="str">
        <f t="shared" si="0"/>
        <v>C:\PETS_2016\1_AREA ARQ\ARQ 045.DOCX</v>
      </c>
      <c r="G51" s="194"/>
      <c r="I51" s="3" t="str">
        <f t="shared" si="1"/>
        <v>C:\PETS_2016\1_AREA ARQ\ARQ 045.DOCX</v>
      </c>
      <c r="K51" s="155" t="s">
        <v>2270</v>
      </c>
      <c r="L51" s="5"/>
      <c r="M51" s="32" t="s">
        <v>2259</v>
      </c>
      <c r="O51" s="195" t="s">
        <v>2318</v>
      </c>
      <c r="Q51" s="155" t="s">
        <v>2260</v>
      </c>
      <c r="R51" s="155" t="s">
        <v>2261</v>
      </c>
    </row>
    <row r="52" spans="1:18" ht="14.25" customHeight="1">
      <c r="A52" s="196" t="s">
        <v>1626</v>
      </c>
      <c r="B52" s="197">
        <f t="shared" si="2"/>
        <v>46</v>
      </c>
      <c r="C52" s="198" t="s">
        <v>1644</v>
      </c>
      <c r="D52" s="196" t="s">
        <v>60</v>
      </c>
      <c r="E52" s="199">
        <v>282.41000000000003</v>
      </c>
      <c r="F52" s="193" t="str">
        <f t="shared" si="0"/>
        <v>C:\PETS_2016\1_AREA ARQ\ARQ 046.DOCX</v>
      </c>
      <c r="G52" s="194"/>
      <c r="I52" s="3" t="str">
        <f t="shared" si="1"/>
        <v>C:\PETS_2016\1_AREA ARQ\ARQ 046.DOCX</v>
      </c>
      <c r="K52" s="155" t="s">
        <v>2270</v>
      </c>
      <c r="L52" s="5"/>
      <c r="M52" s="32" t="s">
        <v>2259</v>
      </c>
      <c r="O52" s="195" t="s">
        <v>2319</v>
      </c>
      <c r="Q52" s="155" t="s">
        <v>2260</v>
      </c>
      <c r="R52" s="155" t="s">
        <v>2261</v>
      </c>
    </row>
    <row r="53" spans="1:18" ht="14.25" customHeight="1">
      <c r="A53" s="196" t="s">
        <v>1626</v>
      </c>
      <c r="B53" s="197">
        <f t="shared" si="2"/>
        <v>47</v>
      </c>
      <c r="C53" s="198" t="s">
        <v>1645</v>
      </c>
      <c r="D53" s="196" t="s">
        <v>60</v>
      </c>
      <c r="E53" s="199">
        <v>216.24</v>
      </c>
      <c r="F53" s="193" t="str">
        <f t="shared" si="0"/>
        <v>C:\PETS_2016\1_AREA ARQ\ARQ 047.DOCX</v>
      </c>
      <c r="G53" s="194"/>
      <c r="I53" s="3" t="str">
        <f t="shared" si="1"/>
        <v>C:\PETS_2016\1_AREA ARQ\ARQ 047.DOCX</v>
      </c>
      <c r="K53" s="155" t="s">
        <v>2270</v>
      </c>
      <c r="L53" s="5"/>
      <c r="M53" s="32" t="s">
        <v>2259</v>
      </c>
      <c r="O53" s="195" t="s">
        <v>2320</v>
      </c>
      <c r="Q53" s="155" t="s">
        <v>2260</v>
      </c>
      <c r="R53" s="155" t="s">
        <v>2261</v>
      </c>
    </row>
    <row r="54" spans="1:18" ht="14.25" customHeight="1">
      <c r="A54" s="196" t="s">
        <v>1626</v>
      </c>
      <c r="B54" s="197">
        <f t="shared" si="2"/>
        <v>48</v>
      </c>
      <c r="C54" s="198" t="s">
        <v>851</v>
      </c>
      <c r="D54" s="196" t="s">
        <v>60</v>
      </c>
      <c r="E54" s="199">
        <v>154.04</v>
      </c>
      <c r="F54" s="193" t="str">
        <f t="shared" si="0"/>
        <v>C:\PETS_2016\1_AREA ARQ\ARQ 048.DOCX</v>
      </c>
      <c r="G54" s="200"/>
      <c r="I54" s="3" t="str">
        <f t="shared" si="1"/>
        <v>C:\PETS_2016\1_AREA ARQ\ARQ 048.DOCX</v>
      </c>
      <c r="K54" s="155" t="s">
        <v>2270</v>
      </c>
      <c r="L54" s="5"/>
      <c r="M54" s="32" t="s">
        <v>2259</v>
      </c>
      <c r="O54" s="195" t="s">
        <v>2321</v>
      </c>
      <c r="Q54" s="155" t="s">
        <v>2260</v>
      </c>
      <c r="R54" s="155" t="s">
        <v>2261</v>
      </c>
    </row>
    <row r="55" spans="1:18" ht="14.25" customHeight="1">
      <c r="A55" s="196" t="s">
        <v>1626</v>
      </c>
      <c r="B55" s="197">
        <f t="shared" si="2"/>
        <v>49</v>
      </c>
      <c r="C55" s="198" t="s">
        <v>852</v>
      </c>
      <c r="D55" s="196" t="s">
        <v>60</v>
      </c>
      <c r="E55" s="199">
        <v>292.72000000000003</v>
      </c>
      <c r="F55" s="193" t="str">
        <f t="shared" si="0"/>
        <v>C:\PETS_2016\1_AREA ARQ\ARQ 049.DOCX</v>
      </c>
      <c r="G55" s="200"/>
      <c r="I55" s="3" t="str">
        <f t="shared" si="1"/>
        <v>C:\PETS_2016\1_AREA ARQ\ARQ 049.DOCX</v>
      </c>
      <c r="K55" s="155" t="s">
        <v>2270</v>
      </c>
      <c r="L55" s="5"/>
      <c r="M55" s="32" t="s">
        <v>2259</v>
      </c>
      <c r="O55" s="195" t="s">
        <v>2322</v>
      </c>
      <c r="Q55" s="155" t="s">
        <v>2260</v>
      </c>
      <c r="R55" s="155" t="s">
        <v>2261</v>
      </c>
    </row>
    <row r="56" spans="1:18" ht="14.25" customHeight="1">
      <c r="A56" s="196" t="s">
        <v>1626</v>
      </c>
      <c r="B56" s="197">
        <f t="shared" si="2"/>
        <v>50</v>
      </c>
      <c r="C56" s="198" t="s">
        <v>853</v>
      </c>
      <c r="D56" s="196" t="s">
        <v>60</v>
      </c>
      <c r="E56" s="199">
        <v>115.82</v>
      </c>
      <c r="F56" s="193" t="str">
        <f t="shared" si="0"/>
        <v>C:\PETS_2016\1_AREA ARQ\ARQ 050.DOCX</v>
      </c>
      <c r="G56" s="200"/>
      <c r="I56" s="3" t="str">
        <f t="shared" si="1"/>
        <v>C:\PETS_2016\1_AREA ARQ\ARQ 050.DOCX</v>
      </c>
      <c r="K56" s="155" t="s">
        <v>2270</v>
      </c>
      <c r="L56" s="5"/>
      <c r="M56" s="32" t="s">
        <v>2259</v>
      </c>
      <c r="O56" s="195" t="s">
        <v>2323</v>
      </c>
      <c r="Q56" s="155" t="s">
        <v>2260</v>
      </c>
      <c r="R56" s="155" t="s">
        <v>2261</v>
      </c>
    </row>
    <row r="57" spans="1:18" ht="14.25" customHeight="1">
      <c r="A57" s="196" t="s">
        <v>1626</v>
      </c>
      <c r="B57" s="197">
        <f t="shared" si="2"/>
        <v>51</v>
      </c>
      <c r="C57" s="198" t="s">
        <v>854</v>
      </c>
      <c r="D57" s="196" t="s">
        <v>60</v>
      </c>
      <c r="E57" s="199">
        <v>138.58000000000001</v>
      </c>
      <c r="F57" s="193" t="str">
        <f t="shared" si="0"/>
        <v>C:\PETS_2016\1_AREA ARQ\ARQ 051.DOCX</v>
      </c>
      <c r="G57" s="200"/>
      <c r="I57" s="3" t="str">
        <f t="shared" si="1"/>
        <v>C:\PETS_2016\1_AREA ARQ\ARQ 051.DOCX</v>
      </c>
      <c r="K57" s="155" t="s">
        <v>2270</v>
      </c>
      <c r="L57" s="5"/>
      <c r="M57" s="32" t="s">
        <v>2259</v>
      </c>
      <c r="O57" s="195" t="s">
        <v>2324</v>
      </c>
      <c r="Q57" s="155" t="s">
        <v>2260</v>
      </c>
      <c r="R57" s="155" t="s">
        <v>2261</v>
      </c>
    </row>
    <row r="58" spans="1:18" ht="14.25" customHeight="1">
      <c r="A58" s="196" t="s">
        <v>1626</v>
      </c>
      <c r="B58" s="197">
        <f t="shared" si="2"/>
        <v>52</v>
      </c>
      <c r="C58" s="198" t="s">
        <v>2325</v>
      </c>
      <c r="D58" s="196" t="s">
        <v>8</v>
      </c>
      <c r="E58" s="199">
        <v>2175.1</v>
      </c>
      <c r="F58" s="193" t="str">
        <f t="shared" si="0"/>
        <v>C:\PETS_2016\1_AREA ARQ\ARQ 052.DOCX</v>
      </c>
      <c r="G58" s="194"/>
      <c r="I58" s="3" t="str">
        <f t="shared" si="1"/>
        <v>C:\PETS_2016\1_AREA ARQ\ARQ 052.DOCX</v>
      </c>
      <c r="K58" s="155" t="s">
        <v>2270</v>
      </c>
      <c r="L58" s="5"/>
      <c r="M58" s="32" t="s">
        <v>2259</v>
      </c>
      <c r="O58" s="195" t="s">
        <v>2326</v>
      </c>
      <c r="Q58" s="155" t="s">
        <v>2260</v>
      </c>
      <c r="R58" s="155" t="s">
        <v>2261</v>
      </c>
    </row>
    <row r="59" spans="1:18" ht="14.25" customHeight="1">
      <c r="A59" s="196" t="s">
        <v>1626</v>
      </c>
      <c r="B59" s="197">
        <f t="shared" si="2"/>
        <v>53</v>
      </c>
      <c r="C59" s="198" t="s">
        <v>2141</v>
      </c>
      <c r="D59" s="196" t="s">
        <v>65</v>
      </c>
      <c r="E59" s="199">
        <v>15031.99</v>
      </c>
      <c r="F59" s="193" t="str">
        <f t="shared" si="0"/>
        <v>C:\PETS_2016\1_AREA ARQ\ARQ 053.DOCX</v>
      </c>
      <c r="G59" s="194"/>
      <c r="I59" s="3" t="str">
        <f t="shared" si="1"/>
        <v>C:\PETS_2016\1_AREA ARQ\ARQ 053.DOCX</v>
      </c>
      <c r="K59" s="155" t="s">
        <v>2270</v>
      </c>
      <c r="L59" s="5"/>
      <c r="M59" s="32" t="s">
        <v>2259</v>
      </c>
      <c r="O59" s="195" t="s">
        <v>2327</v>
      </c>
      <c r="Q59" s="155" t="s">
        <v>2260</v>
      </c>
      <c r="R59" s="155" t="s">
        <v>2261</v>
      </c>
    </row>
    <row r="60" spans="1:18" ht="14.25" customHeight="1">
      <c r="A60" s="196" t="s">
        <v>1626</v>
      </c>
      <c r="B60" s="197">
        <f t="shared" si="2"/>
        <v>54</v>
      </c>
      <c r="C60" s="198" t="s">
        <v>1646</v>
      </c>
      <c r="D60" s="196" t="s">
        <v>65</v>
      </c>
      <c r="E60" s="199">
        <v>682.9</v>
      </c>
      <c r="F60" s="193" t="str">
        <f t="shared" si="0"/>
        <v>C:\PETS_2016\1_AREA ARQ\ARQ 054.DOCX</v>
      </c>
      <c r="G60" s="200"/>
      <c r="I60" s="3" t="str">
        <f t="shared" si="1"/>
        <v>C:\PETS_2016\1_AREA ARQ\ARQ 054.DOCX</v>
      </c>
      <c r="K60" s="155" t="s">
        <v>2270</v>
      </c>
      <c r="L60" s="5"/>
      <c r="M60" s="32" t="s">
        <v>2259</v>
      </c>
      <c r="O60" s="195" t="s">
        <v>2328</v>
      </c>
      <c r="Q60" s="155" t="s">
        <v>2260</v>
      </c>
      <c r="R60" s="155" t="s">
        <v>2261</v>
      </c>
    </row>
    <row r="61" spans="1:18" ht="14.25" customHeight="1">
      <c r="A61" s="196" t="s">
        <v>1626</v>
      </c>
      <c r="B61" s="197">
        <f t="shared" si="2"/>
        <v>55</v>
      </c>
      <c r="C61" s="198" t="s">
        <v>855</v>
      </c>
      <c r="D61" s="196" t="s">
        <v>60</v>
      </c>
      <c r="E61" s="199">
        <v>145.94999999999999</v>
      </c>
      <c r="F61" s="193" t="str">
        <f t="shared" si="0"/>
        <v>C:\PETS_2016\1_AREA ARQ\ARQ 055.DOCX</v>
      </c>
      <c r="G61" s="194"/>
      <c r="I61" s="3" t="str">
        <f t="shared" si="1"/>
        <v>C:\PETS_2016\1_AREA ARQ\ARQ 055.DOCX</v>
      </c>
      <c r="K61" s="155" t="s">
        <v>2270</v>
      </c>
      <c r="L61" s="5"/>
      <c r="M61" s="32" t="s">
        <v>2259</v>
      </c>
      <c r="O61" s="195" t="s">
        <v>2329</v>
      </c>
      <c r="Q61" s="155" t="s">
        <v>2260</v>
      </c>
      <c r="R61" s="155" t="s">
        <v>2261</v>
      </c>
    </row>
    <row r="62" spans="1:18" ht="14.25" customHeight="1">
      <c r="A62" s="196" t="s">
        <v>1626</v>
      </c>
      <c r="B62" s="197">
        <f t="shared" si="2"/>
        <v>56</v>
      </c>
      <c r="C62" s="198" t="s">
        <v>856</v>
      </c>
      <c r="D62" s="196" t="s">
        <v>54</v>
      </c>
      <c r="E62" s="199">
        <v>176.61</v>
      </c>
      <c r="F62" s="193" t="str">
        <f t="shared" si="0"/>
        <v>C:\PETS_2016\1_AREA ARQ\ARQ 056.DOCX</v>
      </c>
      <c r="G62" s="200"/>
      <c r="I62" s="3" t="str">
        <f t="shared" si="1"/>
        <v>C:\PETS_2016\1_AREA ARQ\ARQ 056.DOCX</v>
      </c>
      <c r="K62" s="155" t="s">
        <v>2270</v>
      </c>
      <c r="L62" s="5"/>
      <c r="M62" s="32" t="s">
        <v>2259</v>
      </c>
      <c r="O62" s="195" t="s">
        <v>2330</v>
      </c>
      <c r="Q62" s="155" t="s">
        <v>2260</v>
      </c>
      <c r="R62" s="155" t="s">
        <v>2261</v>
      </c>
    </row>
    <row r="63" spans="1:18" ht="14.25" customHeight="1">
      <c r="A63" s="196" t="s">
        <v>1626</v>
      </c>
      <c r="B63" s="197">
        <f t="shared" si="2"/>
        <v>57</v>
      </c>
      <c r="C63" s="198" t="s">
        <v>1647</v>
      </c>
      <c r="D63" s="196" t="s">
        <v>8</v>
      </c>
      <c r="E63" s="199">
        <v>112.43</v>
      </c>
      <c r="F63" s="193" t="str">
        <f t="shared" si="0"/>
        <v>C:\PETS_2016\1_AREA ARQ\ARQ 057.DOCX</v>
      </c>
      <c r="G63" s="194"/>
      <c r="I63" s="3" t="str">
        <f t="shared" si="1"/>
        <v>C:\PETS_2016\1_AREA ARQ\ARQ 057.DOCX</v>
      </c>
      <c r="K63" s="155" t="s">
        <v>2270</v>
      </c>
      <c r="L63" s="5"/>
      <c r="M63" s="32" t="s">
        <v>2259</v>
      </c>
      <c r="O63" s="195" t="s">
        <v>2331</v>
      </c>
      <c r="Q63" s="155" t="s">
        <v>2260</v>
      </c>
      <c r="R63" s="155" t="s">
        <v>2261</v>
      </c>
    </row>
    <row r="64" spans="1:18" ht="14.25" customHeight="1">
      <c r="A64" s="196" t="s">
        <v>1626</v>
      </c>
      <c r="B64" s="197">
        <f t="shared" si="2"/>
        <v>58</v>
      </c>
      <c r="C64" s="198" t="s">
        <v>857</v>
      </c>
      <c r="D64" s="196" t="s">
        <v>8</v>
      </c>
      <c r="E64" s="199">
        <v>137.31</v>
      </c>
      <c r="F64" s="193" t="str">
        <f t="shared" si="0"/>
        <v>C:\PETS_2016\1_AREA ARQ\ARQ 058.DOCX</v>
      </c>
      <c r="G64" s="194"/>
      <c r="I64" s="3" t="str">
        <f t="shared" si="1"/>
        <v>C:\PETS_2016\1_AREA ARQ\ARQ 058.DOCX</v>
      </c>
      <c r="K64" s="155" t="s">
        <v>2270</v>
      </c>
      <c r="L64" s="5"/>
      <c r="M64" s="32" t="s">
        <v>2259</v>
      </c>
      <c r="O64" s="195" t="s">
        <v>2332</v>
      </c>
      <c r="Q64" s="155" t="s">
        <v>2260</v>
      </c>
      <c r="R64" s="155" t="s">
        <v>2261</v>
      </c>
    </row>
    <row r="65" spans="1:18" ht="14.25" customHeight="1">
      <c r="A65" s="196" t="s">
        <v>1626</v>
      </c>
      <c r="B65" s="197">
        <f t="shared" si="2"/>
        <v>59</v>
      </c>
      <c r="C65" s="198" t="s">
        <v>858</v>
      </c>
      <c r="D65" s="196" t="s">
        <v>8</v>
      </c>
      <c r="E65" s="199">
        <v>154.78</v>
      </c>
      <c r="F65" s="193" t="str">
        <f t="shared" si="0"/>
        <v>C:\PETS_2016\1_AREA ARQ\ARQ 059.DOCX</v>
      </c>
      <c r="G65" s="194"/>
      <c r="I65" s="3" t="str">
        <f t="shared" si="1"/>
        <v>C:\PETS_2016\1_AREA ARQ\ARQ 059.DOCX</v>
      </c>
      <c r="K65" s="155" t="s">
        <v>2270</v>
      </c>
      <c r="L65" s="5"/>
      <c r="M65" s="32" t="s">
        <v>2259</v>
      </c>
      <c r="O65" s="195" t="s">
        <v>2333</v>
      </c>
      <c r="Q65" s="155" t="s">
        <v>2260</v>
      </c>
      <c r="R65" s="155" t="s">
        <v>2261</v>
      </c>
    </row>
    <row r="66" spans="1:18" ht="14.25" customHeight="1">
      <c r="A66" s="196" t="s">
        <v>1626</v>
      </c>
      <c r="B66" s="197">
        <f t="shared" si="2"/>
        <v>60</v>
      </c>
      <c r="C66" s="198" t="s">
        <v>859</v>
      </c>
      <c r="D66" s="196" t="s">
        <v>8</v>
      </c>
      <c r="E66" s="199">
        <v>152.55000000000001</v>
      </c>
      <c r="F66" s="193" t="str">
        <f t="shared" si="0"/>
        <v>C:\PETS_2016\1_AREA ARQ\ARQ 060.DOCX</v>
      </c>
      <c r="G66" s="194"/>
      <c r="I66" s="3" t="str">
        <f t="shared" si="1"/>
        <v>C:\PETS_2016\1_AREA ARQ\ARQ 060.DOCX</v>
      </c>
      <c r="K66" s="155" t="s">
        <v>2270</v>
      </c>
      <c r="L66" s="5"/>
      <c r="M66" s="32" t="s">
        <v>2259</v>
      </c>
      <c r="O66" s="195" t="s">
        <v>2334</v>
      </c>
      <c r="Q66" s="155" t="s">
        <v>2260</v>
      </c>
      <c r="R66" s="155" t="s">
        <v>2261</v>
      </c>
    </row>
    <row r="67" spans="1:18" ht="14.25" customHeight="1">
      <c r="A67" s="196" t="s">
        <v>1626</v>
      </c>
      <c r="B67" s="197">
        <f t="shared" si="2"/>
        <v>61</v>
      </c>
      <c r="C67" s="198" t="s">
        <v>860</v>
      </c>
      <c r="D67" s="196" t="s">
        <v>8</v>
      </c>
      <c r="E67" s="199">
        <v>125.59</v>
      </c>
      <c r="F67" s="193" t="str">
        <f t="shared" si="0"/>
        <v>C:\PETS_2016\1_AREA ARQ\ARQ 061.DOCX</v>
      </c>
      <c r="G67" s="194"/>
      <c r="I67" s="3" t="str">
        <f t="shared" si="1"/>
        <v>C:\PETS_2016\1_AREA ARQ\ARQ 061.DOCX</v>
      </c>
      <c r="K67" s="155" t="s">
        <v>2270</v>
      </c>
      <c r="L67" s="5"/>
      <c r="M67" s="32" t="s">
        <v>2259</v>
      </c>
      <c r="O67" s="195" t="s">
        <v>2335</v>
      </c>
      <c r="Q67" s="155" t="s">
        <v>2260</v>
      </c>
      <c r="R67" s="155" t="s">
        <v>2261</v>
      </c>
    </row>
    <row r="68" spans="1:18" ht="14.25" customHeight="1">
      <c r="A68" s="196" t="s">
        <v>1626</v>
      </c>
      <c r="B68" s="197">
        <f t="shared" si="2"/>
        <v>62</v>
      </c>
      <c r="C68" s="198" t="s">
        <v>861</v>
      </c>
      <c r="D68" s="196" t="s">
        <v>8</v>
      </c>
      <c r="E68" s="199">
        <v>161.47999999999999</v>
      </c>
      <c r="F68" s="193" t="str">
        <f t="shared" si="0"/>
        <v>C:\PETS_2016\1_AREA ARQ\ARQ 062.DOCX</v>
      </c>
      <c r="G68" s="194"/>
      <c r="I68" s="3" t="str">
        <f t="shared" si="1"/>
        <v>C:\PETS_2016\1_AREA ARQ\ARQ 062.DOCX</v>
      </c>
      <c r="K68" s="155" t="s">
        <v>2270</v>
      </c>
      <c r="L68" s="5"/>
      <c r="M68" s="32" t="s">
        <v>2259</v>
      </c>
      <c r="O68" s="195" t="s">
        <v>2336</v>
      </c>
      <c r="Q68" s="155" t="s">
        <v>2260</v>
      </c>
      <c r="R68" s="155" t="s">
        <v>2261</v>
      </c>
    </row>
    <row r="69" spans="1:18" ht="14.25" customHeight="1">
      <c r="A69" s="196" t="s">
        <v>1626</v>
      </c>
      <c r="B69" s="197">
        <f t="shared" si="2"/>
        <v>63</v>
      </c>
      <c r="C69" s="198" t="s">
        <v>1648</v>
      </c>
      <c r="D69" s="196" t="s">
        <v>65</v>
      </c>
      <c r="E69" s="199">
        <v>14393.13</v>
      </c>
      <c r="F69" s="193" t="str">
        <f t="shared" si="0"/>
        <v>C:\PETS_2016\1_AREA ARQ\ARQ 063.DOCX</v>
      </c>
      <c r="G69" s="200"/>
      <c r="I69" s="3" t="str">
        <f t="shared" si="1"/>
        <v>C:\PETS_2016\1_AREA ARQ\ARQ 063.DOCX</v>
      </c>
      <c r="K69" s="155" t="s">
        <v>2270</v>
      </c>
      <c r="L69" s="5"/>
      <c r="M69" s="32" t="s">
        <v>2259</v>
      </c>
      <c r="O69" s="195" t="s">
        <v>2337</v>
      </c>
      <c r="Q69" s="155" t="s">
        <v>2260</v>
      </c>
      <c r="R69" s="155" t="s">
        <v>2261</v>
      </c>
    </row>
    <row r="70" spans="1:18" ht="14.25" customHeight="1">
      <c r="A70" s="196" t="s">
        <v>1626</v>
      </c>
      <c r="B70" s="197">
        <f t="shared" si="2"/>
        <v>64</v>
      </c>
      <c r="C70" s="198" t="s">
        <v>522</v>
      </c>
      <c r="D70" s="196" t="s">
        <v>8</v>
      </c>
      <c r="E70" s="199">
        <v>50.54</v>
      </c>
      <c r="F70" s="193" t="str">
        <f t="shared" si="0"/>
        <v>C:\PETS_2016\1_AREA ARQ\ARQ 064.DOCX</v>
      </c>
      <c r="G70" s="200"/>
      <c r="I70" s="3" t="str">
        <f t="shared" si="1"/>
        <v>C:\PETS_2016\1_AREA ARQ\ARQ 064.DOCX</v>
      </c>
      <c r="K70" s="155" t="s">
        <v>2270</v>
      </c>
      <c r="L70" s="5"/>
      <c r="M70" s="32" t="s">
        <v>2259</v>
      </c>
      <c r="O70" s="195" t="s">
        <v>2338</v>
      </c>
      <c r="Q70" s="155" t="s">
        <v>2260</v>
      </c>
      <c r="R70" s="155" t="s">
        <v>2261</v>
      </c>
    </row>
    <row r="71" spans="1:18" ht="14.25" customHeight="1">
      <c r="A71" s="196" t="s">
        <v>1626</v>
      </c>
      <c r="B71" s="197">
        <f t="shared" si="2"/>
        <v>65</v>
      </c>
      <c r="C71" s="198" t="s">
        <v>1486</v>
      </c>
      <c r="D71" s="196" t="s">
        <v>60</v>
      </c>
      <c r="E71" s="199">
        <v>209.77</v>
      </c>
      <c r="F71" s="193" t="str">
        <f t="shared" ref="F71:F134" si="3">HYPERLINK(I71)</f>
        <v>C:\PETS_2016\1_AREA ARQ\ARQ 065.DOCX</v>
      </c>
      <c r="G71" s="194"/>
      <c r="I71" s="3" t="str">
        <f t="shared" ref="I71:I134" si="4">CONCATENATE(K71,M71,O71,Q71)</f>
        <v>C:\PETS_2016\1_AREA ARQ\ARQ 065.DOCX</v>
      </c>
      <c r="K71" s="155" t="s">
        <v>2270</v>
      </c>
      <c r="L71" s="5"/>
      <c r="M71" s="32" t="s">
        <v>2259</v>
      </c>
      <c r="O71" s="195" t="s">
        <v>2339</v>
      </c>
      <c r="Q71" s="155" t="s">
        <v>2260</v>
      </c>
      <c r="R71" s="155" t="s">
        <v>2261</v>
      </c>
    </row>
    <row r="72" spans="1:18" ht="14.25" customHeight="1">
      <c r="A72" s="196" t="s">
        <v>1626</v>
      </c>
      <c r="B72" s="197">
        <f t="shared" si="2"/>
        <v>66</v>
      </c>
      <c r="C72" s="198" t="s">
        <v>1487</v>
      </c>
      <c r="D72" s="196" t="s">
        <v>60</v>
      </c>
      <c r="E72" s="199">
        <v>239.16</v>
      </c>
      <c r="F72" s="193" t="str">
        <f t="shared" si="3"/>
        <v>C:\PETS_2016\1_AREA ARQ\ARQ 066.DOCX</v>
      </c>
      <c r="G72" s="200"/>
      <c r="I72" s="3" t="str">
        <f t="shared" si="4"/>
        <v>C:\PETS_2016\1_AREA ARQ\ARQ 066.DOCX</v>
      </c>
      <c r="K72" s="155" t="s">
        <v>2270</v>
      </c>
      <c r="L72" s="5"/>
      <c r="M72" s="32" t="s">
        <v>2259</v>
      </c>
      <c r="O72" s="195" t="s">
        <v>2340</v>
      </c>
      <c r="Q72" s="155" t="s">
        <v>2260</v>
      </c>
      <c r="R72" s="155" t="s">
        <v>2261</v>
      </c>
    </row>
    <row r="73" spans="1:18" ht="14.25" customHeight="1">
      <c r="A73" s="196" t="s">
        <v>1626</v>
      </c>
      <c r="B73" s="197">
        <f t="shared" ref="B73:B136" si="5">+B72+1</f>
        <v>67</v>
      </c>
      <c r="C73" s="198" t="s">
        <v>135</v>
      </c>
      <c r="D73" s="196" t="s">
        <v>8</v>
      </c>
      <c r="E73" s="199">
        <v>98.53</v>
      </c>
      <c r="F73" s="193" t="str">
        <f t="shared" si="3"/>
        <v>C:\PETS_2016\1_AREA ARQ\ARQ 067.DOCX</v>
      </c>
      <c r="G73" s="194"/>
      <c r="I73" s="3" t="str">
        <f t="shared" si="4"/>
        <v>C:\PETS_2016\1_AREA ARQ\ARQ 067.DOCX</v>
      </c>
      <c r="K73" s="155" t="s">
        <v>2270</v>
      </c>
      <c r="L73" s="5"/>
      <c r="M73" s="32" t="s">
        <v>2259</v>
      </c>
      <c r="O73" s="195" t="s">
        <v>2341</v>
      </c>
      <c r="Q73" s="155" t="s">
        <v>2260</v>
      </c>
      <c r="R73" s="155" t="s">
        <v>2261</v>
      </c>
    </row>
    <row r="74" spans="1:18" ht="14.25" customHeight="1">
      <c r="A74" s="196" t="s">
        <v>1626</v>
      </c>
      <c r="B74" s="197">
        <f t="shared" si="5"/>
        <v>68</v>
      </c>
      <c r="C74" s="198" t="s">
        <v>2262</v>
      </c>
      <c r="D74" s="196" t="s">
        <v>60</v>
      </c>
      <c r="E74" s="199">
        <v>90.52</v>
      </c>
      <c r="F74" s="193" t="str">
        <f t="shared" si="3"/>
        <v>C:\PETS_2016\1_AREA ARQ\ARQ 068.DOCX</v>
      </c>
      <c r="G74" s="194"/>
      <c r="I74" s="3" t="str">
        <f t="shared" si="4"/>
        <v>C:\PETS_2016\1_AREA ARQ\ARQ 068.DOCX</v>
      </c>
      <c r="K74" s="155" t="s">
        <v>2270</v>
      </c>
      <c r="L74" s="5"/>
      <c r="M74" s="32" t="s">
        <v>2259</v>
      </c>
      <c r="O74" s="195" t="s">
        <v>2342</v>
      </c>
      <c r="Q74" s="155" t="s">
        <v>2260</v>
      </c>
      <c r="R74" s="155" t="s">
        <v>2261</v>
      </c>
    </row>
    <row r="75" spans="1:18" ht="14.25" customHeight="1">
      <c r="A75" s="196" t="s">
        <v>1626</v>
      </c>
      <c r="B75" s="197">
        <f t="shared" si="5"/>
        <v>69</v>
      </c>
      <c r="C75" s="198" t="s">
        <v>136</v>
      </c>
      <c r="D75" s="196" t="s">
        <v>8</v>
      </c>
      <c r="E75" s="199">
        <v>59.91</v>
      </c>
      <c r="F75" s="193" t="str">
        <f t="shared" si="3"/>
        <v>C:\PETS_2016\1_AREA ARQ\ARQ 069.DOCX</v>
      </c>
      <c r="G75" s="194"/>
      <c r="I75" s="3" t="str">
        <f t="shared" si="4"/>
        <v>C:\PETS_2016\1_AREA ARQ\ARQ 069.DOCX</v>
      </c>
      <c r="K75" s="155" t="s">
        <v>2270</v>
      </c>
      <c r="L75" s="5"/>
      <c r="M75" s="32" t="s">
        <v>2259</v>
      </c>
      <c r="O75" s="195" t="s">
        <v>2343</v>
      </c>
      <c r="Q75" s="155" t="s">
        <v>2260</v>
      </c>
      <c r="R75" s="155" t="s">
        <v>2261</v>
      </c>
    </row>
    <row r="76" spans="1:18" ht="14.25" customHeight="1">
      <c r="A76" s="196" t="s">
        <v>1626</v>
      </c>
      <c r="B76" s="197">
        <f t="shared" si="5"/>
        <v>70</v>
      </c>
      <c r="C76" s="198" t="s">
        <v>503</v>
      </c>
      <c r="D76" s="196" t="s">
        <v>8</v>
      </c>
      <c r="E76" s="199">
        <v>92.11</v>
      </c>
      <c r="F76" s="193" t="str">
        <f t="shared" si="3"/>
        <v>C:\PETS_2016\1_AREA ARQ\ARQ 070.DOCX</v>
      </c>
      <c r="G76" s="194"/>
      <c r="I76" s="3" t="str">
        <f t="shared" si="4"/>
        <v>C:\PETS_2016\1_AREA ARQ\ARQ 070.DOCX</v>
      </c>
      <c r="K76" s="155" t="s">
        <v>2270</v>
      </c>
      <c r="L76" s="5"/>
      <c r="M76" s="32" t="s">
        <v>2259</v>
      </c>
      <c r="O76" s="195" t="s">
        <v>2344</v>
      </c>
      <c r="Q76" s="155" t="s">
        <v>2260</v>
      </c>
      <c r="R76" s="155" t="s">
        <v>2261</v>
      </c>
    </row>
    <row r="77" spans="1:18" ht="14.25" customHeight="1">
      <c r="A77" s="196" t="s">
        <v>1626</v>
      </c>
      <c r="B77" s="197">
        <f t="shared" si="5"/>
        <v>71</v>
      </c>
      <c r="C77" s="198" t="s">
        <v>1488</v>
      </c>
      <c r="D77" s="196" t="s">
        <v>8</v>
      </c>
      <c r="E77" s="199">
        <v>228.27</v>
      </c>
      <c r="F77" s="193" t="str">
        <f t="shared" si="3"/>
        <v>C:\PETS_2016\1_AREA ARQ\ARQ 071.DOCX</v>
      </c>
      <c r="G77" s="194"/>
      <c r="I77" s="3" t="str">
        <f t="shared" si="4"/>
        <v>C:\PETS_2016\1_AREA ARQ\ARQ 071.DOCX</v>
      </c>
      <c r="K77" s="155" t="s">
        <v>2270</v>
      </c>
      <c r="L77" s="5"/>
      <c r="M77" s="32" t="s">
        <v>2259</v>
      </c>
      <c r="O77" s="195" t="s">
        <v>2345</v>
      </c>
      <c r="Q77" s="155" t="s">
        <v>2260</v>
      </c>
      <c r="R77" s="155" t="s">
        <v>2261</v>
      </c>
    </row>
    <row r="78" spans="1:18" ht="14.25" customHeight="1">
      <c r="A78" s="196" t="s">
        <v>1626</v>
      </c>
      <c r="B78" s="197">
        <f t="shared" si="5"/>
        <v>72</v>
      </c>
      <c r="C78" s="198" t="s">
        <v>862</v>
      </c>
      <c r="D78" s="196" t="s">
        <v>8</v>
      </c>
      <c r="E78" s="199">
        <v>206.99</v>
      </c>
      <c r="F78" s="193" t="str">
        <f t="shared" si="3"/>
        <v>C:\PETS_2016\1_AREA ARQ\ARQ 072.DOCX</v>
      </c>
      <c r="G78" s="194"/>
      <c r="I78" s="3" t="str">
        <f t="shared" si="4"/>
        <v>C:\PETS_2016\1_AREA ARQ\ARQ 072.DOCX</v>
      </c>
      <c r="K78" s="155" t="s">
        <v>2270</v>
      </c>
      <c r="L78" s="5"/>
      <c r="M78" s="32" t="s">
        <v>2259</v>
      </c>
      <c r="O78" s="195" t="s">
        <v>2346</v>
      </c>
      <c r="Q78" s="155" t="s">
        <v>2260</v>
      </c>
      <c r="R78" s="155" t="s">
        <v>2261</v>
      </c>
    </row>
    <row r="79" spans="1:18" ht="14.25" customHeight="1">
      <c r="A79" s="196" t="s">
        <v>1626</v>
      </c>
      <c r="B79" s="197">
        <f t="shared" si="5"/>
        <v>73</v>
      </c>
      <c r="C79" s="198" t="s">
        <v>137</v>
      </c>
      <c r="D79" s="196" t="s">
        <v>8</v>
      </c>
      <c r="E79" s="199">
        <v>243.84</v>
      </c>
      <c r="F79" s="193" t="str">
        <f t="shared" si="3"/>
        <v>C:\PETS_2016\1_AREA ARQ\ARQ 073.DOCX</v>
      </c>
      <c r="G79" s="194"/>
      <c r="I79" s="3" t="str">
        <f t="shared" si="4"/>
        <v>C:\PETS_2016\1_AREA ARQ\ARQ 073.DOCX</v>
      </c>
      <c r="K79" s="155" t="s">
        <v>2270</v>
      </c>
      <c r="L79" s="5"/>
      <c r="M79" s="32" t="s">
        <v>2259</v>
      </c>
      <c r="O79" s="195" t="s">
        <v>2347</v>
      </c>
      <c r="Q79" s="155" t="s">
        <v>2260</v>
      </c>
      <c r="R79" s="155" t="s">
        <v>2261</v>
      </c>
    </row>
    <row r="80" spans="1:18" ht="14.25" customHeight="1">
      <c r="A80" s="196" t="s">
        <v>1626</v>
      </c>
      <c r="B80" s="197">
        <f t="shared" si="5"/>
        <v>74</v>
      </c>
      <c r="C80" s="198" t="s">
        <v>1489</v>
      </c>
      <c r="D80" s="196" t="s">
        <v>8</v>
      </c>
      <c r="E80" s="199">
        <v>182.06</v>
      </c>
      <c r="F80" s="193" t="str">
        <f t="shared" si="3"/>
        <v>C:\PETS_2016\1_AREA ARQ\ARQ 074.DOCX</v>
      </c>
      <c r="G80" s="194"/>
      <c r="I80" s="3" t="str">
        <f t="shared" si="4"/>
        <v>C:\PETS_2016\1_AREA ARQ\ARQ 074.DOCX</v>
      </c>
      <c r="K80" s="155" t="s">
        <v>2270</v>
      </c>
      <c r="L80" s="5"/>
      <c r="M80" s="32" t="s">
        <v>2259</v>
      </c>
      <c r="O80" s="195" t="s">
        <v>2348</v>
      </c>
      <c r="Q80" s="155" t="s">
        <v>2260</v>
      </c>
      <c r="R80" s="155" t="s">
        <v>2261</v>
      </c>
    </row>
    <row r="81" spans="1:18" ht="14.25" customHeight="1">
      <c r="A81" s="196" t="s">
        <v>1626</v>
      </c>
      <c r="B81" s="197">
        <f t="shared" si="5"/>
        <v>75</v>
      </c>
      <c r="C81" s="198" t="s">
        <v>863</v>
      </c>
      <c r="D81" s="196" t="s">
        <v>54</v>
      </c>
      <c r="E81" s="199">
        <v>752.41</v>
      </c>
      <c r="F81" s="193" t="str">
        <f t="shared" si="3"/>
        <v>C:\PETS_2016\1_AREA ARQ\ARQ 075.DOCX</v>
      </c>
      <c r="G81" s="194"/>
      <c r="I81" s="3" t="str">
        <f t="shared" si="4"/>
        <v>C:\PETS_2016\1_AREA ARQ\ARQ 075.DOCX</v>
      </c>
      <c r="K81" s="155" t="s">
        <v>2270</v>
      </c>
      <c r="L81" s="5"/>
      <c r="M81" s="32" t="s">
        <v>2259</v>
      </c>
      <c r="O81" s="195" t="s">
        <v>2349</v>
      </c>
      <c r="Q81" s="155" t="s">
        <v>2260</v>
      </c>
      <c r="R81" s="155" t="s">
        <v>2261</v>
      </c>
    </row>
    <row r="82" spans="1:18" ht="14.25" customHeight="1">
      <c r="A82" s="196" t="s">
        <v>1626</v>
      </c>
      <c r="B82" s="197">
        <f t="shared" si="5"/>
        <v>76</v>
      </c>
      <c r="C82" s="198" t="s">
        <v>2136</v>
      </c>
      <c r="D82" s="196" t="s">
        <v>54</v>
      </c>
      <c r="E82" s="199">
        <v>867.38</v>
      </c>
      <c r="F82" s="193" t="str">
        <f t="shared" si="3"/>
        <v>C:\PETS_2016\1_AREA ARQ\ARQ 076.DOCX</v>
      </c>
      <c r="G82" s="194"/>
      <c r="I82" s="3" t="str">
        <f t="shared" si="4"/>
        <v>C:\PETS_2016\1_AREA ARQ\ARQ 076.DOCX</v>
      </c>
      <c r="K82" s="155" t="s">
        <v>2270</v>
      </c>
      <c r="L82" s="5"/>
      <c r="M82" s="32" t="s">
        <v>2259</v>
      </c>
      <c r="O82" s="195" t="s">
        <v>2350</v>
      </c>
      <c r="Q82" s="155" t="s">
        <v>2260</v>
      </c>
      <c r="R82" s="155" t="s">
        <v>2261</v>
      </c>
    </row>
    <row r="83" spans="1:18" ht="14.25" customHeight="1">
      <c r="A83" s="196" t="s">
        <v>1626</v>
      </c>
      <c r="B83" s="197">
        <f t="shared" si="5"/>
        <v>77</v>
      </c>
      <c r="C83" s="198" t="s">
        <v>2149</v>
      </c>
      <c r="D83" s="196" t="s">
        <v>54</v>
      </c>
      <c r="E83" s="199">
        <v>1012.14</v>
      </c>
      <c r="F83" s="193" t="str">
        <f t="shared" si="3"/>
        <v>C:\PETS_2016\1_AREA ARQ\ARQ 077.DOCX</v>
      </c>
      <c r="G83" s="194"/>
      <c r="I83" s="3" t="str">
        <f t="shared" si="4"/>
        <v>C:\PETS_2016\1_AREA ARQ\ARQ 077.DOCX</v>
      </c>
      <c r="K83" s="155" t="s">
        <v>2270</v>
      </c>
      <c r="L83" s="5"/>
      <c r="M83" s="32" t="s">
        <v>2259</v>
      </c>
      <c r="O83" s="195" t="s">
        <v>2351</v>
      </c>
      <c r="Q83" s="155" t="s">
        <v>2260</v>
      </c>
      <c r="R83" s="155" t="s">
        <v>2261</v>
      </c>
    </row>
    <row r="84" spans="1:18" ht="14.25" customHeight="1">
      <c r="A84" s="196" t="s">
        <v>1626</v>
      </c>
      <c r="B84" s="197">
        <f t="shared" si="5"/>
        <v>78</v>
      </c>
      <c r="C84" s="198" t="s">
        <v>139</v>
      </c>
      <c r="D84" s="196" t="s">
        <v>54</v>
      </c>
      <c r="E84" s="199">
        <v>680.68</v>
      </c>
      <c r="F84" s="193" t="str">
        <f t="shared" si="3"/>
        <v>C:\PETS_2016\1_AREA ARQ\ARQ 078.DOCX</v>
      </c>
      <c r="G84" s="194"/>
      <c r="I84" s="3" t="str">
        <f t="shared" si="4"/>
        <v>C:\PETS_2016\1_AREA ARQ\ARQ 078.DOCX</v>
      </c>
      <c r="K84" s="155" t="s">
        <v>2270</v>
      </c>
      <c r="L84" s="5"/>
      <c r="M84" s="32" t="s">
        <v>2259</v>
      </c>
      <c r="O84" s="195" t="s">
        <v>2352</v>
      </c>
      <c r="Q84" s="155" t="s">
        <v>2260</v>
      </c>
      <c r="R84" s="155" t="s">
        <v>2261</v>
      </c>
    </row>
    <row r="85" spans="1:18" ht="14.25" customHeight="1">
      <c r="A85" s="196" t="s">
        <v>1626</v>
      </c>
      <c r="B85" s="197">
        <f t="shared" si="5"/>
        <v>79</v>
      </c>
      <c r="C85" s="198" t="s">
        <v>864</v>
      </c>
      <c r="D85" s="196" t="s">
        <v>65</v>
      </c>
      <c r="E85" s="199">
        <v>567.22</v>
      </c>
      <c r="F85" s="193" t="str">
        <f t="shared" si="3"/>
        <v>C:\PETS_2016\1_AREA ARQ\ARQ 079.DOCX</v>
      </c>
      <c r="G85" s="194"/>
      <c r="I85" s="3" t="str">
        <f t="shared" si="4"/>
        <v>C:\PETS_2016\1_AREA ARQ\ARQ 079.DOCX</v>
      </c>
      <c r="K85" s="155" t="s">
        <v>2270</v>
      </c>
      <c r="L85" s="5"/>
      <c r="M85" s="32" t="s">
        <v>2259</v>
      </c>
      <c r="O85" s="195" t="s">
        <v>2353</v>
      </c>
      <c r="Q85" s="155" t="s">
        <v>2260</v>
      </c>
      <c r="R85" s="155" t="s">
        <v>2261</v>
      </c>
    </row>
    <row r="86" spans="1:18" ht="14.25" customHeight="1">
      <c r="A86" s="196" t="s">
        <v>1626</v>
      </c>
      <c r="B86" s="197">
        <f t="shared" si="5"/>
        <v>80</v>
      </c>
      <c r="C86" s="198" t="s">
        <v>536</v>
      </c>
      <c r="D86" s="196" t="s">
        <v>60</v>
      </c>
      <c r="E86" s="199">
        <v>138.54</v>
      </c>
      <c r="F86" s="193" t="str">
        <f t="shared" si="3"/>
        <v>C:\PETS_2016\1_AREA ARQ\ARQ 080.DOCX</v>
      </c>
      <c r="G86" s="194"/>
      <c r="I86" s="3" t="str">
        <f t="shared" si="4"/>
        <v>C:\PETS_2016\1_AREA ARQ\ARQ 080.DOCX</v>
      </c>
      <c r="K86" s="155" t="s">
        <v>2270</v>
      </c>
      <c r="L86" s="5"/>
      <c r="M86" s="32" t="s">
        <v>2259</v>
      </c>
      <c r="O86" s="195" t="s">
        <v>2354</v>
      </c>
      <c r="Q86" s="155" t="s">
        <v>2260</v>
      </c>
      <c r="R86" s="155" t="s">
        <v>2261</v>
      </c>
    </row>
    <row r="87" spans="1:18" ht="14.25" customHeight="1">
      <c r="A87" s="196" t="s">
        <v>1626</v>
      </c>
      <c r="B87" s="197">
        <f t="shared" si="5"/>
        <v>81</v>
      </c>
      <c r="C87" s="198" t="s">
        <v>865</v>
      </c>
      <c r="D87" s="196" t="s">
        <v>60</v>
      </c>
      <c r="E87" s="199">
        <v>88.33</v>
      </c>
      <c r="F87" s="193" t="str">
        <f t="shared" si="3"/>
        <v>C:\PETS_2016\1_AREA ARQ\ARQ 081.DOCX</v>
      </c>
      <c r="G87" s="194"/>
      <c r="I87" s="3" t="str">
        <f t="shared" si="4"/>
        <v>C:\PETS_2016\1_AREA ARQ\ARQ 081.DOCX</v>
      </c>
      <c r="K87" s="155" t="s">
        <v>2270</v>
      </c>
      <c r="L87" s="5"/>
      <c r="M87" s="32" t="s">
        <v>2259</v>
      </c>
      <c r="O87" s="195" t="s">
        <v>2355</v>
      </c>
      <c r="Q87" s="155" t="s">
        <v>2260</v>
      </c>
      <c r="R87" s="155" t="s">
        <v>2261</v>
      </c>
    </row>
    <row r="88" spans="1:18" ht="14.25" customHeight="1">
      <c r="A88" s="196" t="s">
        <v>1626</v>
      </c>
      <c r="B88" s="197">
        <f t="shared" si="5"/>
        <v>82</v>
      </c>
      <c r="C88" s="198" t="s">
        <v>2266</v>
      </c>
      <c r="D88" s="196" t="s">
        <v>60</v>
      </c>
      <c r="E88" s="199">
        <v>102.5</v>
      </c>
      <c r="F88" s="193" t="str">
        <f t="shared" si="3"/>
        <v>C:\PETS_2016\1_AREA ARQ\ARQ 082.DOCX</v>
      </c>
      <c r="G88" s="194"/>
      <c r="I88" s="3" t="str">
        <f t="shared" si="4"/>
        <v>C:\PETS_2016\1_AREA ARQ\ARQ 082.DOCX</v>
      </c>
      <c r="K88" s="155" t="s">
        <v>2270</v>
      </c>
      <c r="L88" s="5"/>
      <c r="M88" s="32" t="s">
        <v>2259</v>
      </c>
      <c r="O88" s="195" t="s">
        <v>2356</v>
      </c>
      <c r="Q88" s="155" t="s">
        <v>2260</v>
      </c>
      <c r="R88" s="155" t="s">
        <v>2261</v>
      </c>
    </row>
    <row r="89" spans="1:18" ht="14.25" customHeight="1">
      <c r="A89" s="196" t="s">
        <v>1626</v>
      </c>
      <c r="B89" s="197">
        <f t="shared" si="5"/>
        <v>83</v>
      </c>
      <c r="C89" s="198" t="s">
        <v>1649</v>
      </c>
      <c r="D89" s="196" t="s">
        <v>60</v>
      </c>
      <c r="E89" s="199">
        <v>77.95</v>
      </c>
      <c r="F89" s="193" t="str">
        <f t="shared" si="3"/>
        <v>C:\PETS_2016\1_AREA ARQ\ARQ 083.DOCX</v>
      </c>
      <c r="G89" s="194"/>
      <c r="I89" s="3" t="str">
        <f t="shared" si="4"/>
        <v>C:\PETS_2016\1_AREA ARQ\ARQ 083.DOCX</v>
      </c>
      <c r="K89" s="155" t="s">
        <v>2270</v>
      </c>
      <c r="L89" s="5"/>
      <c r="M89" s="32" t="s">
        <v>2259</v>
      </c>
      <c r="O89" s="195" t="s">
        <v>2357</v>
      </c>
      <c r="Q89" s="155" t="s">
        <v>2260</v>
      </c>
      <c r="R89" s="155" t="s">
        <v>2261</v>
      </c>
    </row>
    <row r="90" spans="1:18" ht="14.25" customHeight="1">
      <c r="A90" s="196" t="s">
        <v>1626</v>
      </c>
      <c r="B90" s="197">
        <f t="shared" si="5"/>
        <v>84</v>
      </c>
      <c r="C90" s="198" t="s">
        <v>866</v>
      </c>
      <c r="D90" s="196" t="s">
        <v>8</v>
      </c>
      <c r="E90" s="199">
        <v>433.22</v>
      </c>
      <c r="F90" s="193" t="str">
        <f t="shared" si="3"/>
        <v>C:\PETS_2016\1_AREA ARQ\ARQ 084.DOCX</v>
      </c>
      <c r="G90" s="194"/>
      <c r="I90" s="3" t="str">
        <f t="shared" si="4"/>
        <v>C:\PETS_2016\1_AREA ARQ\ARQ 084.DOCX</v>
      </c>
      <c r="K90" s="155" t="s">
        <v>2270</v>
      </c>
      <c r="L90" s="5"/>
      <c r="M90" s="32" t="s">
        <v>2259</v>
      </c>
      <c r="O90" s="195" t="s">
        <v>2358</v>
      </c>
      <c r="Q90" s="155" t="s">
        <v>2260</v>
      </c>
      <c r="R90" s="155" t="s">
        <v>2261</v>
      </c>
    </row>
    <row r="91" spans="1:18" ht="14.25" customHeight="1">
      <c r="A91" s="196" t="s">
        <v>1626</v>
      </c>
      <c r="B91" s="197">
        <f t="shared" si="5"/>
        <v>85</v>
      </c>
      <c r="C91" s="198" t="s">
        <v>1500</v>
      </c>
      <c r="D91" s="196" t="s">
        <v>8</v>
      </c>
      <c r="E91" s="199">
        <v>494.52</v>
      </c>
      <c r="F91" s="193" t="str">
        <f t="shared" si="3"/>
        <v>C:\PETS_2016\1_AREA ARQ\ARQ 085.DOCX</v>
      </c>
      <c r="G91" s="194"/>
      <c r="I91" s="3" t="str">
        <f t="shared" si="4"/>
        <v>C:\PETS_2016\1_AREA ARQ\ARQ 085.DOCX</v>
      </c>
      <c r="K91" s="155" t="s">
        <v>2270</v>
      </c>
      <c r="L91" s="5"/>
      <c r="M91" s="32" t="s">
        <v>2259</v>
      </c>
      <c r="O91" s="195" t="s">
        <v>2359</v>
      </c>
      <c r="Q91" s="155" t="s">
        <v>2260</v>
      </c>
      <c r="R91" s="155" t="s">
        <v>2261</v>
      </c>
    </row>
    <row r="92" spans="1:18" ht="14.25" customHeight="1">
      <c r="A92" s="196" t="s">
        <v>1626</v>
      </c>
      <c r="B92" s="197">
        <f t="shared" si="5"/>
        <v>86</v>
      </c>
      <c r="C92" s="198" t="s">
        <v>1650</v>
      </c>
      <c r="D92" s="196" t="s">
        <v>8</v>
      </c>
      <c r="E92" s="199">
        <v>253.71</v>
      </c>
      <c r="F92" s="193" t="str">
        <f t="shared" si="3"/>
        <v>C:\PETS_2016\1_AREA ARQ\ARQ 086.DOCX</v>
      </c>
      <c r="G92" s="194"/>
      <c r="I92" s="3" t="str">
        <f t="shared" si="4"/>
        <v>C:\PETS_2016\1_AREA ARQ\ARQ 086.DOCX</v>
      </c>
      <c r="K92" s="155" t="s">
        <v>2270</v>
      </c>
      <c r="L92" s="5"/>
      <c r="M92" s="32" t="s">
        <v>2259</v>
      </c>
      <c r="O92" s="195" t="s">
        <v>2360</v>
      </c>
      <c r="Q92" s="155" t="s">
        <v>2260</v>
      </c>
      <c r="R92" s="155" t="s">
        <v>2261</v>
      </c>
    </row>
    <row r="93" spans="1:18" ht="14.25" customHeight="1">
      <c r="A93" s="196" t="s">
        <v>1626</v>
      </c>
      <c r="B93" s="197">
        <f t="shared" si="5"/>
        <v>87</v>
      </c>
      <c r="C93" s="198" t="s">
        <v>867</v>
      </c>
      <c r="D93" s="196" t="s">
        <v>8</v>
      </c>
      <c r="E93" s="199">
        <v>430.03</v>
      </c>
      <c r="F93" s="193" t="str">
        <f t="shared" si="3"/>
        <v>C:\PETS_2016\1_AREA ARQ\ARQ 087.DOCX</v>
      </c>
      <c r="G93" s="200"/>
      <c r="I93" s="3" t="str">
        <f t="shared" si="4"/>
        <v>C:\PETS_2016\1_AREA ARQ\ARQ 087.DOCX</v>
      </c>
      <c r="K93" s="155" t="s">
        <v>2270</v>
      </c>
      <c r="L93" s="5"/>
      <c r="M93" s="32" t="s">
        <v>2259</v>
      </c>
      <c r="O93" s="195" t="s">
        <v>2361</v>
      </c>
      <c r="Q93" s="155" t="s">
        <v>2260</v>
      </c>
      <c r="R93" s="155" t="s">
        <v>2261</v>
      </c>
    </row>
    <row r="94" spans="1:18" ht="14.25" customHeight="1">
      <c r="A94" s="196" t="s">
        <v>1626</v>
      </c>
      <c r="B94" s="197">
        <f t="shared" si="5"/>
        <v>88</v>
      </c>
      <c r="C94" s="198" t="s">
        <v>868</v>
      </c>
      <c r="D94" s="196" t="s">
        <v>8</v>
      </c>
      <c r="E94" s="199">
        <v>286.27999999999997</v>
      </c>
      <c r="F94" s="193" t="str">
        <f t="shared" si="3"/>
        <v>C:\PETS_2016\1_AREA ARQ\ARQ 088.DOCX</v>
      </c>
      <c r="G94" s="200"/>
      <c r="I94" s="3" t="str">
        <f t="shared" si="4"/>
        <v>C:\PETS_2016\1_AREA ARQ\ARQ 088.DOCX</v>
      </c>
      <c r="K94" s="155" t="s">
        <v>2270</v>
      </c>
      <c r="L94" s="5"/>
      <c r="M94" s="32" t="s">
        <v>2259</v>
      </c>
      <c r="O94" s="195" t="s">
        <v>2362</v>
      </c>
      <c r="Q94" s="155" t="s">
        <v>2260</v>
      </c>
      <c r="R94" s="155" t="s">
        <v>2261</v>
      </c>
    </row>
    <row r="95" spans="1:18" ht="14.25" customHeight="1">
      <c r="A95" s="196" t="s">
        <v>1626</v>
      </c>
      <c r="B95" s="197">
        <f t="shared" si="5"/>
        <v>89</v>
      </c>
      <c r="C95" s="198" t="s">
        <v>869</v>
      </c>
      <c r="D95" s="196" t="s">
        <v>8</v>
      </c>
      <c r="E95" s="199">
        <v>357.57</v>
      </c>
      <c r="F95" s="193" t="str">
        <f t="shared" si="3"/>
        <v>C:\PETS_2016\1_AREA ARQ\ARQ 089.DOCX</v>
      </c>
      <c r="G95" s="200"/>
      <c r="I95" s="3" t="str">
        <f t="shared" si="4"/>
        <v>C:\PETS_2016\1_AREA ARQ\ARQ 089.DOCX</v>
      </c>
      <c r="K95" s="155" t="s">
        <v>2270</v>
      </c>
      <c r="L95" s="5"/>
      <c r="M95" s="32" t="s">
        <v>2259</v>
      </c>
      <c r="O95" s="195" t="s">
        <v>2363</v>
      </c>
      <c r="Q95" s="155" t="s">
        <v>2260</v>
      </c>
      <c r="R95" s="155" t="s">
        <v>2261</v>
      </c>
    </row>
    <row r="96" spans="1:18" ht="14.25" customHeight="1">
      <c r="A96" s="196" t="s">
        <v>1626</v>
      </c>
      <c r="B96" s="197">
        <f t="shared" si="5"/>
        <v>90</v>
      </c>
      <c r="C96" s="198" t="s">
        <v>870</v>
      </c>
      <c r="D96" s="196" t="s">
        <v>8</v>
      </c>
      <c r="E96" s="199">
        <v>360.67</v>
      </c>
      <c r="F96" s="193" t="str">
        <f t="shared" si="3"/>
        <v>C:\PETS_2016\1_AREA ARQ\ARQ 090.DOCX</v>
      </c>
      <c r="G96" s="200"/>
      <c r="I96" s="3" t="str">
        <f t="shared" si="4"/>
        <v>C:\PETS_2016\1_AREA ARQ\ARQ 090.DOCX</v>
      </c>
      <c r="K96" s="155" t="s">
        <v>2270</v>
      </c>
      <c r="L96" s="5"/>
      <c r="M96" s="32" t="s">
        <v>2259</v>
      </c>
      <c r="O96" s="195" t="s">
        <v>2364</v>
      </c>
      <c r="Q96" s="155" t="s">
        <v>2260</v>
      </c>
      <c r="R96" s="155" t="s">
        <v>2261</v>
      </c>
    </row>
    <row r="97" spans="1:18" ht="14.25" customHeight="1">
      <c r="A97" s="196" t="s">
        <v>1626</v>
      </c>
      <c r="B97" s="197">
        <f t="shared" si="5"/>
        <v>91</v>
      </c>
      <c r="C97" s="198" t="s">
        <v>871</v>
      </c>
      <c r="D97" s="196" t="s">
        <v>8</v>
      </c>
      <c r="E97" s="199">
        <v>238.43</v>
      </c>
      <c r="F97" s="193" t="str">
        <f t="shared" si="3"/>
        <v>C:\PETS_2016\1_AREA ARQ\ARQ 091.DOCX</v>
      </c>
      <c r="G97" s="200"/>
      <c r="I97" s="3" t="str">
        <f t="shared" si="4"/>
        <v>C:\PETS_2016\1_AREA ARQ\ARQ 091.DOCX</v>
      </c>
      <c r="K97" s="155" t="s">
        <v>2270</v>
      </c>
      <c r="L97" s="5"/>
      <c r="M97" s="32" t="s">
        <v>2259</v>
      </c>
      <c r="O97" s="195" t="s">
        <v>2365</v>
      </c>
      <c r="Q97" s="155" t="s">
        <v>2260</v>
      </c>
      <c r="R97" s="155" t="s">
        <v>2261</v>
      </c>
    </row>
    <row r="98" spans="1:18" ht="14.25" customHeight="1">
      <c r="A98" s="196" t="s">
        <v>1626</v>
      </c>
      <c r="B98" s="197">
        <f t="shared" si="5"/>
        <v>92</v>
      </c>
      <c r="C98" s="198" t="s">
        <v>2163</v>
      </c>
      <c r="D98" s="196" t="s">
        <v>65</v>
      </c>
      <c r="E98" s="199">
        <v>12513.77</v>
      </c>
      <c r="F98" s="193" t="str">
        <f t="shared" si="3"/>
        <v>C:\PETS_2016\1_AREA ARQ\ARQ 092.DOCX</v>
      </c>
      <c r="G98" s="194"/>
      <c r="I98" s="3" t="str">
        <f t="shared" si="4"/>
        <v>C:\PETS_2016\1_AREA ARQ\ARQ 092.DOCX</v>
      </c>
      <c r="K98" s="155" t="s">
        <v>2270</v>
      </c>
      <c r="L98" s="5"/>
      <c r="M98" s="32" t="s">
        <v>2259</v>
      </c>
      <c r="O98" s="195" t="s">
        <v>2366</v>
      </c>
      <c r="Q98" s="155" t="s">
        <v>2260</v>
      </c>
      <c r="R98" s="155" t="s">
        <v>2261</v>
      </c>
    </row>
    <row r="99" spans="1:18" ht="14.25" customHeight="1">
      <c r="A99" s="196" t="s">
        <v>1626</v>
      </c>
      <c r="B99" s="197">
        <f t="shared" si="5"/>
        <v>93</v>
      </c>
      <c r="C99" s="198" t="s">
        <v>2154</v>
      </c>
      <c r="D99" s="196" t="s">
        <v>60</v>
      </c>
      <c r="E99" s="199">
        <v>2202.75</v>
      </c>
      <c r="F99" s="193" t="str">
        <f t="shared" si="3"/>
        <v>C:\PETS_2016\1_AREA ARQ\ARQ 093.DOCX</v>
      </c>
      <c r="G99" s="194"/>
      <c r="I99" s="3" t="str">
        <f t="shared" si="4"/>
        <v>C:\PETS_2016\1_AREA ARQ\ARQ 093.DOCX</v>
      </c>
      <c r="K99" s="155" t="s">
        <v>2270</v>
      </c>
      <c r="L99" s="5"/>
      <c r="M99" s="32" t="s">
        <v>2259</v>
      </c>
      <c r="O99" s="195" t="s">
        <v>2367</v>
      </c>
      <c r="Q99" s="155" t="s">
        <v>2260</v>
      </c>
      <c r="R99" s="155" t="s">
        <v>2261</v>
      </c>
    </row>
    <row r="100" spans="1:18" ht="14.25" customHeight="1">
      <c r="A100" s="196" t="s">
        <v>1626</v>
      </c>
      <c r="B100" s="197">
        <f t="shared" si="5"/>
        <v>94</v>
      </c>
      <c r="C100" s="198" t="s">
        <v>872</v>
      </c>
      <c r="D100" s="196" t="s">
        <v>8</v>
      </c>
      <c r="E100" s="199">
        <v>494.38</v>
      </c>
      <c r="F100" s="193" t="str">
        <f t="shared" si="3"/>
        <v>C:\PETS_2016\1_AREA ARQ\ARQ 094.DOCX</v>
      </c>
      <c r="G100" s="194"/>
      <c r="I100" s="3" t="str">
        <f t="shared" si="4"/>
        <v>C:\PETS_2016\1_AREA ARQ\ARQ 094.DOCX</v>
      </c>
      <c r="K100" s="155" t="s">
        <v>2270</v>
      </c>
      <c r="L100" s="5"/>
      <c r="M100" s="32" t="s">
        <v>2259</v>
      </c>
      <c r="O100" s="195" t="s">
        <v>2368</v>
      </c>
      <c r="Q100" s="155" t="s">
        <v>2260</v>
      </c>
      <c r="R100" s="155" t="s">
        <v>2261</v>
      </c>
    </row>
    <row r="101" spans="1:18" ht="14.25" customHeight="1">
      <c r="A101" s="196" t="s">
        <v>1626</v>
      </c>
      <c r="B101" s="197">
        <f t="shared" si="5"/>
        <v>95</v>
      </c>
      <c r="C101" s="198" t="s">
        <v>873</v>
      </c>
      <c r="D101" s="196" t="s">
        <v>60</v>
      </c>
      <c r="E101" s="199">
        <v>123.83</v>
      </c>
      <c r="F101" s="193" t="str">
        <f t="shared" si="3"/>
        <v>C:\PETS_2016\1_AREA ARQ\ARQ 095.DOCX</v>
      </c>
      <c r="G101" s="194"/>
      <c r="I101" s="3" t="str">
        <f t="shared" si="4"/>
        <v>C:\PETS_2016\1_AREA ARQ\ARQ 095.DOCX</v>
      </c>
      <c r="K101" s="155" t="s">
        <v>2270</v>
      </c>
      <c r="L101" s="5"/>
      <c r="M101" s="32" t="s">
        <v>2259</v>
      </c>
      <c r="O101" s="195" t="s">
        <v>2369</v>
      </c>
      <c r="Q101" s="155" t="s">
        <v>2260</v>
      </c>
      <c r="R101" s="155" t="s">
        <v>2261</v>
      </c>
    </row>
    <row r="102" spans="1:18" ht="14.25" customHeight="1">
      <c r="A102" s="196" t="s">
        <v>1626</v>
      </c>
      <c r="B102" s="197">
        <f t="shared" si="5"/>
        <v>96</v>
      </c>
      <c r="C102" s="198" t="s">
        <v>874</v>
      </c>
      <c r="D102" s="196" t="s">
        <v>60</v>
      </c>
      <c r="E102" s="199">
        <v>88.56</v>
      </c>
      <c r="F102" s="193" t="str">
        <f t="shared" si="3"/>
        <v>C:\PETS_2016\1_AREA ARQ\ARQ 096.DOCX</v>
      </c>
      <c r="G102" s="194"/>
      <c r="I102" s="3" t="str">
        <f t="shared" si="4"/>
        <v>C:\PETS_2016\1_AREA ARQ\ARQ 096.DOCX</v>
      </c>
      <c r="K102" s="155" t="s">
        <v>2270</v>
      </c>
      <c r="L102" s="5"/>
      <c r="M102" s="32" t="s">
        <v>2259</v>
      </c>
      <c r="O102" s="195" t="s">
        <v>2370</v>
      </c>
      <c r="Q102" s="155" t="s">
        <v>2260</v>
      </c>
      <c r="R102" s="155" t="s">
        <v>2261</v>
      </c>
    </row>
    <row r="103" spans="1:18" ht="14.25" customHeight="1">
      <c r="A103" s="196" t="s">
        <v>1626</v>
      </c>
      <c r="B103" s="197">
        <f t="shared" si="5"/>
        <v>97</v>
      </c>
      <c r="C103" s="198" t="s">
        <v>1501</v>
      </c>
      <c r="D103" s="196" t="s">
        <v>60</v>
      </c>
      <c r="E103" s="199">
        <v>138.85</v>
      </c>
      <c r="F103" s="193" t="str">
        <f t="shared" si="3"/>
        <v>C:\PETS_2016\1_AREA ARQ\ARQ 097.DOCX</v>
      </c>
      <c r="G103" s="194"/>
      <c r="I103" s="3" t="str">
        <f t="shared" si="4"/>
        <v>C:\PETS_2016\1_AREA ARQ\ARQ 097.DOCX</v>
      </c>
      <c r="K103" s="155" t="s">
        <v>2270</v>
      </c>
      <c r="L103" s="5"/>
      <c r="M103" s="32" t="s">
        <v>2259</v>
      </c>
      <c r="O103" s="195" t="s">
        <v>2371</v>
      </c>
      <c r="Q103" s="155" t="s">
        <v>2260</v>
      </c>
      <c r="R103" s="155" t="s">
        <v>2261</v>
      </c>
    </row>
    <row r="104" spans="1:18" ht="14.25" customHeight="1">
      <c r="A104" s="196" t="s">
        <v>1626</v>
      </c>
      <c r="B104" s="197">
        <f t="shared" si="5"/>
        <v>98</v>
      </c>
      <c r="C104" s="198" t="s">
        <v>163</v>
      </c>
      <c r="D104" s="196" t="s">
        <v>60</v>
      </c>
      <c r="E104" s="199">
        <v>100.15</v>
      </c>
      <c r="F104" s="193" t="str">
        <f t="shared" si="3"/>
        <v>C:\PETS_2016\1_AREA ARQ\ARQ 098.DOCX</v>
      </c>
      <c r="G104" s="194"/>
      <c r="I104" s="3" t="str">
        <f t="shared" si="4"/>
        <v>C:\PETS_2016\1_AREA ARQ\ARQ 098.DOCX</v>
      </c>
      <c r="K104" s="155" t="s">
        <v>2270</v>
      </c>
      <c r="L104" s="5"/>
      <c r="M104" s="32" t="s">
        <v>2259</v>
      </c>
      <c r="O104" s="195" t="s">
        <v>2372</v>
      </c>
      <c r="Q104" s="155" t="s">
        <v>2260</v>
      </c>
      <c r="R104" s="155" t="s">
        <v>2261</v>
      </c>
    </row>
    <row r="105" spans="1:18" ht="14.25" customHeight="1">
      <c r="A105" s="196" t="s">
        <v>1626</v>
      </c>
      <c r="B105" s="197">
        <f t="shared" si="5"/>
        <v>99</v>
      </c>
      <c r="C105" s="198" t="s">
        <v>875</v>
      </c>
      <c r="D105" s="196" t="s">
        <v>60</v>
      </c>
      <c r="E105" s="199">
        <v>1276.56</v>
      </c>
      <c r="F105" s="193" t="str">
        <f t="shared" si="3"/>
        <v>C:\PETS_2016\1_AREA ARQ\ARQ 099.DOCX</v>
      </c>
      <c r="G105" s="194"/>
      <c r="I105" s="3" t="str">
        <f t="shared" si="4"/>
        <v>C:\PETS_2016\1_AREA ARQ\ARQ 099.DOCX</v>
      </c>
      <c r="K105" s="155" t="s">
        <v>2270</v>
      </c>
      <c r="L105" s="5"/>
      <c r="M105" s="32" t="s">
        <v>2259</v>
      </c>
      <c r="O105" s="195" t="s">
        <v>2373</v>
      </c>
      <c r="Q105" s="155" t="s">
        <v>2260</v>
      </c>
      <c r="R105" s="155" t="s">
        <v>2261</v>
      </c>
    </row>
    <row r="106" spans="1:18" ht="14.25" customHeight="1">
      <c r="A106" s="196" t="s">
        <v>1626</v>
      </c>
      <c r="B106" s="197">
        <f t="shared" si="5"/>
        <v>100</v>
      </c>
      <c r="C106" s="198" t="s">
        <v>1651</v>
      </c>
      <c r="D106" s="196" t="s">
        <v>54</v>
      </c>
      <c r="E106" s="199">
        <v>193.31</v>
      </c>
      <c r="F106" s="193" t="str">
        <f t="shared" si="3"/>
        <v>C:\PETS_2016\1_AREA ARQ\ARQ 100.DOCX</v>
      </c>
      <c r="G106" s="194"/>
      <c r="I106" s="3" t="str">
        <f t="shared" si="4"/>
        <v>C:\PETS_2016\1_AREA ARQ\ARQ 100.DOCX</v>
      </c>
      <c r="K106" s="155" t="s">
        <v>2270</v>
      </c>
      <c r="L106" s="5"/>
      <c r="M106" s="32" t="s">
        <v>2259</v>
      </c>
      <c r="O106" s="195" t="s">
        <v>2374</v>
      </c>
      <c r="Q106" s="155" t="s">
        <v>2260</v>
      </c>
      <c r="R106" s="155" t="s">
        <v>2261</v>
      </c>
    </row>
    <row r="107" spans="1:18" ht="14.25" customHeight="1">
      <c r="A107" s="196" t="s">
        <v>1626</v>
      </c>
      <c r="B107" s="197">
        <f t="shared" si="5"/>
        <v>101</v>
      </c>
      <c r="C107" s="198" t="s">
        <v>1652</v>
      </c>
      <c r="D107" s="196" t="s">
        <v>54</v>
      </c>
      <c r="E107" s="199">
        <v>164.63</v>
      </c>
      <c r="F107" s="193" t="str">
        <f t="shared" si="3"/>
        <v>C:\PETS_2016\1_AREA ARQ\ARQ 101.DOCX</v>
      </c>
      <c r="G107" s="194"/>
      <c r="I107" s="3" t="str">
        <f t="shared" si="4"/>
        <v>C:\PETS_2016\1_AREA ARQ\ARQ 101.DOCX</v>
      </c>
      <c r="K107" s="155" t="s">
        <v>2270</v>
      </c>
      <c r="L107" s="5"/>
      <c r="M107" s="32" t="s">
        <v>2259</v>
      </c>
      <c r="O107" s="195" t="s">
        <v>2375</v>
      </c>
      <c r="Q107" s="155" t="s">
        <v>2260</v>
      </c>
      <c r="R107" s="155" t="s">
        <v>2261</v>
      </c>
    </row>
    <row r="108" spans="1:18" ht="14.25" customHeight="1">
      <c r="A108" s="196" t="s">
        <v>1626</v>
      </c>
      <c r="B108" s="197">
        <f t="shared" si="5"/>
        <v>102</v>
      </c>
      <c r="C108" s="198" t="s">
        <v>168</v>
      </c>
      <c r="D108" s="196" t="s">
        <v>54</v>
      </c>
      <c r="E108" s="199">
        <v>360.71</v>
      </c>
      <c r="F108" s="193" t="str">
        <f t="shared" si="3"/>
        <v>C:\PETS_2016\1_AREA ARQ\ARQ 102.DOCX</v>
      </c>
      <c r="G108" s="194"/>
      <c r="I108" s="3" t="str">
        <f t="shared" si="4"/>
        <v>C:\PETS_2016\1_AREA ARQ\ARQ 102.DOCX</v>
      </c>
      <c r="K108" s="155" t="s">
        <v>2270</v>
      </c>
      <c r="L108" s="5"/>
      <c r="M108" s="32" t="s">
        <v>2259</v>
      </c>
      <c r="O108" s="195" t="s">
        <v>2376</v>
      </c>
      <c r="Q108" s="155" t="s">
        <v>2260</v>
      </c>
      <c r="R108" s="155" t="s">
        <v>2261</v>
      </c>
    </row>
    <row r="109" spans="1:18" ht="14.25" customHeight="1">
      <c r="A109" s="196" t="s">
        <v>1626</v>
      </c>
      <c r="B109" s="197">
        <f t="shared" si="5"/>
        <v>103</v>
      </c>
      <c r="C109" s="198" t="s">
        <v>487</v>
      </c>
      <c r="D109" s="196" t="s">
        <v>54</v>
      </c>
      <c r="E109" s="199">
        <v>346.73</v>
      </c>
      <c r="F109" s="193" t="str">
        <f t="shared" si="3"/>
        <v>C:\PETS_2016\1_AREA ARQ\ARQ 103.DOCX</v>
      </c>
      <c r="G109" s="194"/>
      <c r="I109" s="3" t="str">
        <f t="shared" si="4"/>
        <v>C:\PETS_2016\1_AREA ARQ\ARQ 103.DOCX</v>
      </c>
      <c r="K109" s="155" t="s">
        <v>2270</v>
      </c>
      <c r="L109" s="5"/>
      <c r="M109" s="32" t="s">
        <v>2259</v>
      </c>
      <c r="O109" s="195" t="s">
        <v>2377</v>
      </c>
      <c r="Q109" s="155" t="s">
        <v>2260</v>
      </c>
      <c r="R109" s="155" t="s">
        <v>2261</v>
      </c>
    </row>
    <row r="110" spans="1:18" ht="14.25" customHeight="1">
      <c r="A110" s="196" t="s">
        <v>1626</v>
      </c>
      <c r="B110" s="197">
        <f t="shared" si="5"/>
        <v>104</v>
      </c>
      <c r="C110" s="198" t="s">
        <v>428</v>
      </c>
      <c r="D110" s="196" t="s">
        <v>54</v>
      </c>
      <c r="E110" s="199">
        <v>283.41000000000003</v>
      </c>
      <c r="F110" s="193" t="str">
        <f t="shared" si="3"/>
        <v>C:\PETS_2016\1_AREA ARQ\ARQ 104.DOCX</v>
      </c>
      <c r="G110" s="194"/>
      <c r="I110" s="3" t="str">
        <f t="shared" si="4"/>
        <v>C:\PETS_2016\1_AREA ARQ\ARQ 104.DOCX</v>
      </c>
      <c r="K110" s="155" t="s">
        <v>2270</v>
      </c>
      <c r="L110" s="5"/>
      <c r="M110" s="32" t="s">
        <v>2259</v>
      </c>
      <c r="O110" s="195" t="s">
        <v>2378</v>
      </c>
      <c r="Q110" s="155" t="s">
        <v>2260</v>
      </c>
      <c r="R110" s="155" t="s">
        <v>2261</v>
      </c>
    </row>
    <row r="111" spans="1:18" ht="14.25" customHeight="1">
      <c r="A111" s="196" t="s">
        <v>1626</v>
      </c>
      <c r="B111" s="197">
        <f t="shared" si="5"/>
        <v>105</v>
      </c>
      <c r="C111" s="198" t="s">
        <v>1653</v>
      </c>
      <c r="D111" s="196" t="s">
        <v>54</v>
      </c>
      <c r="E111" s="199">
        <v>288.57</v>
      </c>
      <c r="F111" s="193" t="str">
        <f t="shared" si="3"/>
        <v>C:\PETS_2016\1_AREA ARQ\ARQ 105.DOCX</v>
      </c>
      <c r="G111" s="194"/>
      <c r="I111" s="3" t="str">
        <f t="shared" si="4"/>
        <v>C:\PETS_2016\1_AREA ARQ\ARQ 105.DOCX</v>
      </c>
      <c r="K111" s="155" t="s">
        <v>2270</v>
      </c>
      <c r="L111" s="5"/>
      <c r="M111" s="32" t="s">
        <v>2259</v>
      </c>
      <c r="O111" s="195" t="s">
        <v>2379</v>
      </c>
      <c r="Q111" s="155" t="s">
        <v>2260</v>
      </c>
      <c r="R111" s="155" t="s">
        <v>2261</v>
      </c>
    </row>
    <row r="112" spans="1:18" ht="14.25" customHeight="1">
      <c r="A112" s="196" t="s">
        <v>1626</v>
      </c>
      <c r="B112" s="197">
        <f t="shared" si="5"/>
        <v>106</v>
      </c>
      <c r="C112" s="198" t="s">
        <v>876</v>
      </c>
      <c r="D112" s="196" t="s">
        <v>8</v>
      </c>
      <c r="E112" s="199">
        <v>64.41</v>
      </c>
      <c r="F112" s="193" t="str">
        <f t="shared" si="3"/>
        <v>C:\PETS_2016\1_AREA ARQ\ARQ 106.DOCX</v>
      </c>
      <c r="G112" s="194"/>
      <c r="I112" s="3" t="str">
        <f t="shared" si="4"/>
        <v>C:\PETS_2016\1_AREA ARQ\ARQ 106.DOCX</v>
      </c>
      <c r="K112" s="155" t="s">
        <v>2270</v>
      </c>
      <c r="L112" s="5"/>
      <c r="M112" s="32" t="s">
        <v>2259</v>
      </c>
      <c r="O112" s="195" t="s">
        <v>2380</v>
      </c>
      <c r="Q112" s="155" t="s">
        <v>2260</v>
      </c>
      <c r="R112" s="155" t="s">
        <v>2261</v>
      </c>
    </row>
    <row r="113" spans="1:18" ht="14.25" customHeight="1">
      <c r="A113" s="196" t="s">
        <v>1626</v>
      </c>
      <c r="B113" s="197">
        <f t="shared" si="5"/>
        <v>107</v>
      </c>
      <c r="C113" s="198" t="s">
        <v>877</v>
      </c>
      <c r="D113" s="196" t="s">
        <v>8</v>
      </c>
      <c r="E113" s="199">
        <v>69.56</v>
      </c>
      <c r="F113" s="193" t="str">
        <f t="shared" si="3"/>
        <v>C:\PETS_2016\1_AREA ARQ\ARQ 107.DOCX</v>
      </c>
      <c r="G113" s="194"/>
      <c r="I113" s="3" t="str">
        <f t="shared" si="4"/>
        <v>C:\PETS_2016\1_AREA ARQ\ARQ 107.DOCX</v>
      </c>
      <c r="K113" s="155" t="s">
        <v>2270</v>
      </c>
      <c r="L113" s="5"/>
      <c r="M113" s="32" t="s">
        <v>2259</v>
      </c>
      <c r="O113" s="195" t="s">
        <v>2381</v>
      </c>
      <c r="Q113" s="155" t="s">
        <v>2260</v>
      </c>
      <c r="R113" s="155" t="s">
        <v>2261</v>
      </c>
    </row>
    <row r="114" spans="1:18" ht="14.25" customHeight="1">
      <c r="A114" s="196" t="s">
        <v>1626</v>
      </c>
      <c r="B114" s="197">
        <f t="shared" si="5"/>
        <v>108</v>
      </c>
      <c r="C114" s="198" t="s">
        <v>878</v>
      </c>
      <c r="D114" s="196" t="s">
        <v>8</v>
      </c>
      <c r="E114" s="199">
        <v>23.19</v>
      </c>
      <c r="F114" s="193" t="str">
        <f t="shared" si="3"/>
        <v>C:\PETS_2016\1_AREA ARQ\ARQ 108.DOCX</v>
      </c>
      <c r="G114" s="194"/>
      <c r="I114" s="3" t="str">
        <f t="shared" si="4"/>
        <v>C:\PETS_2016\1_AREA ARQ\ARQ 108.DOCX</v>
      </c>
      <c r="K114" s="155" t="s">
        <v>2270</v>
      </c>
      <c r="L114" s="5"/>
      <c r="M114" s="32" t="s">
        <v>2259</v>
      </c>
      <c r="O114" s="195" t="s">
        <v>2382</v>
      </c>
      <c r="Q114" s="155" t="s">
        <v>2260</v>
      </c>
      <c r="R114" s="155" t="s">
        <v>2261</v>
      </c>
    </row>
    <row r="115" spans="1:18" ht="14.25" customHeight="1">
      <c r="A115" s="196" t="s">
        <v>1626</v>
      </c>
      <c r="B115" s="197">
        <f t="shared" si="5"/>
        <v>109</v>
      </c>
      <c r="C115" s="198" t="s">
        <v>173</v>
      </c>
      <c r="D115" s="196" t="s">
        <v>54</v>
      </c>
      <c r="E115" s="199">
        <v>90.18</v>
      </c>
      <c r="F115" s="193" t="str">
        <f t="shared" si="3"/>
        <v>C:\PETS_2016\1_AREA ARQ\ARQ 109.DOCX</v>
      </c>
      <c r="G115" s="194"/>
      <c r="I115" s="3" t="str">
        <f t="shared" si="4"/>
        <v>C:\PETS_2016\1_AREA ARQ\ARQ 109.DOCX</v>
      </c>
      <c r="K115" s="155" t="s">
        <v>2270</v>
      </c>
      <c r="L115" s="5"/>
      <c r="M115" s="32" t="s">
        <v>2259</v>
      </c>
      <c r="O115" s="195" t="s">
        <v>2383</v>
      </c>
      <c r="Q115" s="155" t="s">
        <v>2260</v>
      </c>
      <c r="R115" s="155" t="s">
        <v>2261</v>
      </c>
    </row>
    <row r="116" spans="1:18" ht="14.25" customHeight="1">
      <c r="A116" s="196" t="s">
        <v>1626</v>
      </c>
      <c r="B116" s="197">
        <f t="shared" si="5"/>
        <v>110</v>
      </c>
      <c r="C116" s="198" t="s">
        <v>879</v>
      </c>
      <c r="D116" s="196" t="s">
        <v>8</v>
      </c>
      <c r="E116" s="199">
        <v>51.53</v>
      </c>
      <c r="F116" s="193" t="str">
        <f t="shared" si="3"/>
        <v>C:\PETS_2016\1_AREA ARQ\ARQ 110.DOCX</v>
      </c>
      <c r="G116" s="200"/>
      <c r="I116" s="3" t="str">
        <f t="shared" si="4"/>
        <v>C:\PETS_2016\1_AREA ARQ\ARQ 110.DOCX</v>
      </c>
      <c r="K116" s="155" t="s">
        <v>2270</v>
      </c>
      <c r="L116" s="5"/>
      <c r="M116" s="32" t="s">
        <v>2259</v>
      </c>
      <c r="O116" s="195" t="s">
        <v>2384</v>
      </c>
      <c r="Q116" s="155" t="s">
        <v>2260</v>
      </c>
      <c r="R116" s="155" t="s">
        <v>2261</v>
      </c>
    </row>
    <row r="117" spans="1:18" ht="14.25" customHeight="1">
      <c r="A117" s="196" t="s">
        <v>1626</v>
      </c>
      <c r="B117" s="197">
        <f t="shared" si="5"/>
        <v>111</v>
      </c>
      <c r="C117" s="198" t="s">
        <v>880</v>
      </c>
      <c r="D117" s="196" t="s">
        <v>8</v>
      </c>
      <c r="E117" s="199">
        <v>38.65</v>
      </c>
      <c r="F117" s="193" t="str">
        <f t="shared" si="3"/>
        <v>C:\PETS_2016\1_AREA ARQ\ARQ 111.DOCX</v>
      </c>
      <c r="G117" s="194"/>
      <c r="I117" s="3" t="str">
        <f t="shared" si="4"/>
        <v>C:\PETS_2016\1_AREA ARQ\ARQ 111.DOCX</v>
      </c>
      <c r="K117" s="155" t="s">
        <v>2270</v>
      </c>
      <c r="L117" s="5"/>
      <c r="M117" s="32" t="s">
        <v>2259</v>
      </c>
      <c r="O117" s="195" t="s">
        <v>2385</v>
      </c>
      <c r="Q117" s="155" t="s">
        <v>2260</v>
      </c>
      <c r="R117" s="155" t="s">
        <v>2261</v>
      </c>
    </row>
    <row r="118" spans="1:18" ht="14.25" customHeight="1">
      <c r="A118" s="196" t="s">
        <v>1626</v>
      </c>
      <c r="B118" s="197">
        <f t="shared" si="5"/>
        <v>112</v>
      </c>
      <c r="C118" s="198" t="s">
        <v>881</v>
      </c>
      <c r="D118" s="196" t="s">
        <v>8</v>
      </c>
      <c r="E118" s="199">
        <v>43.8</v>
      </c>
      <c r="F118" s="193" t="str">
        <f t="shared" si="3"/>
        <v>C:\PETS_2016\1_AREA ARQ\ARQ 112.DOCX</v>
      </c>
      <c r="G118" s="194"/>
      <c r="I118" s="3" t="str">
        <f t="shared" si="4"/>
        <v>C:\PETS_2016\1_AREA ARQ\ARQ 112.DOCX</v>
      </c>
      <c r="K118" s="155" t="s">
        <v>2270</v>
      </c>
      <c r="L118" s="5"/>
      <c r="M118" s="32" t="s">
        <v>2259</v>
      </c>
      <c r="O118" s="195" t="s">
        <v>2386</v>
      </c>
      <c r="Q118" s="155" t="s">
        <v>2260</v>
      </c>
      <c r="R118" s="155" t="s">
        <v>2261</v>
      </c>
    </row>
    <row r="119" spans="1:18" ht="14.25" customHeight="1">
      <c r="A119" s="196" t="s">
        <v>1626</v>
      </c>
      <c r="B119" s="197">
        <f t="shared" si="5"/>
        <v>113</v>
      </c>
      <c r="C119" s="198" t="s">
        <v>1654</v>
      </c>
      <c r="D119" s="196" t="s">
        <v>65</v>
      </c>
      <c r="E119" s="199">
        <v>20.61</v>
      </c>
      <c r="F119" s="193" t="str">
        <f t="shared" si="3"/>
        <v>C:\PETS_2016\1_AREA ARQ\ARQ 113.DOCX</v>
      </c>
      <c r="G119" s="194"/>
      <c r="I119" s="3" t="str">
        <f t="shared" si="4"/>
        <v>C:\PETS_2016\1_AREA ARQ\ARQ 113.DOCX</v>
      </c>
      <c r="K119" s="155" t="s">
        <v>2270</v>
      </c>
      <c r="L119" s="5"/>
      <c r="M119" s="32" t="s">
        <v>2259</v>
      </c>
      <c r="O119" s="195" t="s">
        <v>2387</v>
      </c>
      <c r="Q119" s="155" t="s">
        <v>2260</v>
      </c>
      <c r="R119" s="155" t="s">
        <v>2261</v>
      </c>
    </row>
    <row r="120" spans="1:18" ht="14.25" customHeight="1">
      <c r="A120" s="196" t="s">
        <v>1626</v>
      </c>
      <c r="B120" s="197">
        <f t="shared" si="5"/>
        <v>114</v>
      </c>
      <c r="C120" s="198" t="s">
        <v>458</v>
      </c>
      <c r="D120" s="196" t="s">
        <v>60</v>
      </c>
      <c r="E120" s="199">
        <v>132.99</v>
      </c>
      <c r="F120" s="193" t="str">
        <f t="shared" si="3"/>
        <v>C:\PETS_2016\1_AREA ARQ\ARQ 114.DOCX</v>
      </c>
      <c r="G120" s="194"/>
      <c r="I120" s="3" t="str">
        <f t="shared" si="4"/>
        <v>C:\PETS_2016\1_AREA ARQ\ARQ 114.DOCX</v>
      </c>
      <c r="K120" s="155" t="s">
        <v>2270</v>
      </c>
      <c r="L120" s="5"/>
      <c r="M120" s="32" t="s">
        <v>2259</v>
      </c>
      <c r="O120" s="195" t="s">
        <v>2388</v>
      </c>
      <c r="Q120" s="155" t="s">
        <v>2260</v>
      </c>
      <c r="R120" s="155" t="s">
        <v>2261</v>
      </c>
    </row>
    <row r="121" spans="1:18" ht="14.25" customHeight="1">
      <c r="A121" s="196" t="s">
        <v>1626</v>
      </c>
      <c r="B121" s="197">
        <f t="shared" si="5"/>
        <v>115</v>
      </c>
      <c r="C121" s="198" t="s">
        <v>882</v>
      </c>
      <c r="D121" s="196" t="s">
        <v>60</v>
      </c>
      <c r="E121" s="199">
        <v>109.7</v>
      </c>
      <c r="F121" s="193" t="str">
        <f t="shared" si="3"/>
        <v>C:\PETS_2016\1_AREA ARQ\ARQ 115.DOCX</v>
      </c>
      <c r="G121" s="194"/>
      <c r="I121" s="3" t="str">
        <f t="shared" si="4"/>
        <v>C:\PETS_2016\1_AREA ARQ\ARQ 115.DOCX</v>
      </c>
      <c r="K121" s="155" t="s">
        <v>2270</v>
      </c>
      <c r="L121" s="5"/>
      <c r="M121" s="32" t="s">
        <v>2259</v>
      </c>
      <c r="O121" s="195" t="s">
        <v>2389</v>
      </c>
      <c r="Q121" s="155" t="s">
        <v>2260</v>
      </c>
      <c r="R121" s="155" t="s">
        <v>2261</v>
      </c>
    </row>
    <row r="122" spans="1:18" ht="14.25" customHeight="1">
      <c r="A122" s="196" t="s">
        <v>1626</v>
      </c>
      <c r="B122" s="197">
        <f t="shared" si="5"/>
        <v>116</v>
      </c>
      <c r="C122" s="198" t="s">
        <v>176</v>
      </c>
      <c r="D122" s="196" t="s">
        <v>60</v>
      </c>
      <c r="E122" s="199">
        <v>107.94</v>
      </c>
      <c r="F122" s="193" t="str">
        <f t="shared" si="3"/>
        <v>C:\PETS_2016\1_AREA ARQ\ARQ 116.DOCX</v>
      </c>
      <c r="G122" s="194"/>
      <c r="I122" s="3" t="str">
        <f t="shared" si="4"/>
        <v>C:\PETS_2016\1_AREA ARQ\ARQ 116.DOCX</v>
      </c>
      <c r="K122" s="155" t="s">
        <v>2270</v>
      </c>
      <c r="L122" s="5"/>
      <c r="M122" s="32" t="s">
        <v>2259</v>
      </c>
      <c r="O122" s="195" t="s">
        <v>2390</v>
      </c>
      <c r="Q122" s="155" t="s">
        <v>2260</v>
      </c>
      <c r="R122" s="155" t="s">
        <v>2261</v>
      </c>
    </row>
    <row r="123" spans="1:18" ht="14.25" customHeight="1">
      <c r="A123" s="196" t="s">
        <v>1626</v>
      </c>
      <c r="B123" s="197">
        <f t="shared" si="5"/>
        <v>117</v>
      </c>
      <c r="C123" s="198" t="s">
        <v>177</v>
      </c>
      <c r="D123" s="196" t="s">
        <v>8</v>
      </c>
      <c r="E123" s="199">
        <v>724.71</v>
      </c>
      <c r="F123" s="193" t="str">
        <f t="shared" si="3"/>
        <v>C:\PETS_2016\1_AREA ARQ\ARQ 117.DOCX</v>
      </c>
      <c r="G123" s="194"/>
      <c r="I123" s="3" t="str">
        <f t="shared" si="4"/>
        <v>C:\PETS_2016\1_AREA ARQ\ARQ 117.DOCX</v>
      </c>
      <c r="K123" s="155" t="s">
        <v>2270</v>
      </c>
      <c r="L123" s="5"/>
      <c r="M123" s="32" t="s">
        <v>2259</v>
      </c>
      <c r="O123" s="195" t="s">
        <v>2391</v>
      </c>
      <c r="Q123" s="155" t="s">
        <v>2260</v>
      </c>
      <c r="R123" s="155" t="s">
        <v>2261</v>
      </c>
    </row>
    <row r="124" spans="1:18" ht="14.25" customHeight="1">
      <c r="A124" s="196" t="s">
        <v>1626</v>
      </c>
      <c r="B124" s="197">
        <f t="shared" si="5"/>
        <v>118</v>
      </c>
      <c r="C124" s="198" t="s">
        <v>883</v>
      </c>
      <c r="D124" s="196" t="s">
        <v>8</v>
      </c>
      <c r="E124" s="199">
        <v>120.81</v>
      </c>
      <c r="F124" s="193" t="str">
        <f t="shared" si="3"/>
        <v>C:\PETS_2016\1_AREA ARQ\ARQ 118.DOCX</v>
      </c>
      <c r="G124" s="194"/>
      <c r="I124" s="3" t="str">
        <f t="shared" si="4"/>
        <v>C:\PETS_2016\1_AREA ARQ\ARQ 118.DOCX</v>
      </c>
      <c r="K124" s="155" t="s">
        <v>2270</v>
      </c>
      <c r="L124" s="5"/>
      <c r="M124" s="32" t="s">
        <v>2259</v>
      </c>
      <c r="O124" s="195" t="s">
        <v>2392</v>
      </c>
      <c r="Q124" s="155" t="s">
        <v>2260</v>
      </c>
      <c r="R124" s="155" t="s">
        <v>2261</v>
      </c>
    </row>
    <row r="125" spans="1:18" ht="14.25" customHeight="1">
      <c r="A125" s="196" t="s">
        <v>1626</v>
      </c>
      <c r="B125" s="197">
        <f t="shared" si="5"/>
        <v>119</v>
      </c>
      <c r="C125" s="198" t="s">
        <v>884</v>
      </c>
      <c r="D125" s="196" t="s">
        <v>8</v>
      </c>
      <c r="E125" s="199">
        <v>93.59</v>
      </c>
      <c r="F125" s="193" t="str">
        <f t="shared" si="3"/>
        <v>C:\PETS_2016\1_AREA ARQ\ARQ 119.DOCX</v>
      </c>
      <c r="G125" s="194"/>
      <c r="I125" s="3" t="str">
        <f t="shared" si="4"/>
        <v>C:\PETS_2016\1_AREA ARQ\ARQ 119.DOCX</v>
      </c>
      <c r="K125" s="155" t="s">
        <v>2270</v>
      </c>
      <c r="L125" s="5"/>
      <c r="M125" s="32" t="s">
        <v>2259</v>
      </c>
      <c r="O125" s="195" t="s">
        <v>2393</v>
      </c>
      <c r="Q125" s="155" t="s">
        <v>2260</v>
      </c>
      <c r="R125" s="155" t="s">
        <v>2261</v>
      </c>
    </row>
    <row r="126" spans="1:18" ht="14.25" customHeight="1">
      <c r="A126" s="196" t="s">
        <v>1626</v>
      </c>
      <c r="B126" s="197">
        <f t="shared" si="5"/>
        <v>120</v>
      </c>
      <c r="C126" s="198" t="s">
        <v>885</v>
      </c>
      <c r="D126" s="196" t="s">
        <v>8</v>
      </c>
      <c r="E126" s="199">
        <v>107.5</v>
      </c>
      <c r="F126" s="193" t="str">
        <f t="shared" si="3"/>
        <v>C:\PETS_2016\1_AREA ARQ\ARQ 120.DOCX</v>
      </c>
      <c r="G126" s="194"/>
      <c r="I126" s="3" t="str">
        <f t="shared" si="4"/>
        <v>C:\PETS_2016\1_AREA ARQ\ARQ 120.DOCX</v>
      </c>
      <c r="K126" s="155" t="s">
        <v>2270</v>
      </c>
      <c r="L126" s="5"/>
      <c r="M126" s="32" t="s">
        <v>2259</v>
      </c>
      <c r="O126" s="195" t="s">
        <v>2394</v>
      </c>
      <c r="Q126" s="155" t="s">
        <v>2260</v>
      </c>
      <c r="R126" s="155" t="s">
        <v>2261</v>
      </c>
    </row>
    <row r="127" spans="1:18" ht="14.25" customHeight="1">
      <c r="A127" s="196" t="s">
        <v>1626</v>
      </c>
      <c r="B127" s="197">
        <f t="shared" si="5"/>
        <v>121</v>
      </c>
      <c r="C127" s="198" t="s">
        <v>886</v>
      </c>
      <c r="D127" s="196" t="s">
        <v>8</v>
      </c>
      <c r="E127" s="199">
        <v>50.41</v>
      </c>
      <c r="F127" s="193" t="str">
        <f t="shared" si="3"/>
        <v>C:\PETS_2016\1_AREA ARQ\ARQ 121.DOCX</v>
      </c>
      <c r="G127" s="194"/>
      <c r="I127" s="3" t="str">
        <f t="shared" si="4"/>
        <v>C:\PETS_2016\1_AREA ARQ\ARQ 121.DOCX</v>
      </c>
      <c r="K127" s="155" t="s">
        <v>2270</v>
      </c>
      <c r="L127" s="5"/>
      <c r="M127" s="32" t="s">
        <v>2259</v>
      </c>
      <c r="O127" s="195" t="s">
        <v>2395</v>
      </c>
      <c r="Q127" s="155" t="s">
        <v>2260</v>
      </c>
      <c r="R127" s="155" t="s">
        <v>2261</v>
      </c>
    </row>
    <row r="128" spans="1:18" ht="14.25" customHeight="1">
      <c r="A128" s="196" t="s">
        <v>1626</v>
      </c>
      <c r="B128" s="197">
        <f t="shared" si="5"/>
        <v>122</v>
      </c>
      <c r="C128" s="198" t="s">
        <v>887</v>
      </c>
      <c r="D128" s="196" t="s">
        <v>8</v>
      </c>
      <c r="E128" s="199">
        <v>136.06</v>
      </c>
      <c r="F128" s="193" t="str">
        <f t="shared" si="3"/>
        <v>C:\PETS_2016\1_AREA ARQ\ARQ 122.DOCX</v>
      </c>
      <c r="G128" s="194"/>
      <c r="I128" s="3" t="str">
        <f t="shared" si="4"/>
        <v>C:\PETS_2016\1_AREA ARQ\ARQ 122.DOCX</v>
      </c>
      <c r="K128" s="155" t="s">
        <v>2270</v>
      </c>
      <c r="L128" s="5"/>
      <c r="M128" s="32" t="s">
        <v>2259</v>
      </c>
      <c r="O128" s="195" t="s">
        <v>2396</v>
      </c>
      <c r="Q128" s="155" t="s">
        <v>2260</v>
      </c>
      <c r="R128" s="155" t="s">
        <v>2261</v>
      </c>
    </row>
    <row r="129" spans="1:18" ht="14.25" customHeight="1">
      <c r="A129" s="196" t="s">
        <v>1626</v>
      </c>
      <c r="B129" s="197">
        <f t="shared" si="5"/>
        <v>123</v>
      </c>
      <c r="C129" s="198" t="s">
        <v>803</v>
      </c>
      <c r="D129" s="196" t="s">
        <v>8</v>
      </c>
      <c r="E129" s="199">
        <v>78.900000000000006</v>
      </c>
      <c r="F129" s="193" t="str">
        <f t="shared" si="3"/>
        <v>C:\PETS_2016\1_AREA ARQ\ARQ 123.DOCX</v>
      </c>
      <c r="G129" s="194"/>
      <c r="I129" s="3" t="str">
        <f t="shared" si="4"/>
        <v>C:\PETS_2016\1_AREA ARQ\ARQ 123.DOCX</v>
      </c>
      <c r="K129" s="155" t="s">
        <v>2270</v>
      </c>
      <c r="L129" s="5"/>
      <c r="M129" s="32" t="s">
        <v>2259</v>
      </c>
      <c r="O129" s="195" t="s">
        <v>2397</v>
      </c>
      <c r="Q129" s="155" t="s">
        <v>2260</v>
      </c>
      <c r="R129" s="155" t="s">
        <v>2261</v>
      </c>
    </row>
    <row r="130" spans="1:18" ht="14.25" customHeight="1">
      <c r="A130" s="196" t="s">
        <v>1626</v>
      </c>
      <c r="B130" s="197">
        <f t="shared" si="5"/>
        <v>124</v>
      </c>
      <c r="C130" s="198" t="s">
        <v>888</v>
      </c>
      <c r="D130" s="196" t="s">
        <v>8</v>
      </c>
      <c r="E130" s="199">
        <v>58.16</v>
      </c>
      <c r="F130" s="193" t="str">
        <f t="shared" si="3"/>
        <v>C:\PETS_2016\1_AREA ARQ\ARQ 124.DOCX</v>
      </c>
      <c r="G130" s="194"/>
      <c r="I130" s="3" t="str">
        <f t="shared" si="4"/>
        <v>C:\PETS_2016\1_AREA ARQ\ARQ 124.DOCX</v>
      </c>
      <c r="K130" s="155" t="s">
        <v>2270</v>
      </c>
      <c r="L130" s="5"/>
      <c r="M130" s="32" t="s">
        <v>2259</v>
      </c>
      <c r="O130" s="195" t="s">
        <v>2398</v>
      </c>
      <c r="Q130" s="155" t="s">
        <v>2260</v>
      </c>
      <c r="R130" s="155" t="s">
        <v>2261</v>
      </c>
    </row>
    <row r="131" spans="1:18" ht="14.25" customHeight="1">
      <c r="A131" s="196" t="s">
        <v>1626</v>
      </c>
      <c r="B131" s="197">
        <f t="shared" si="5"/>
        <v>125</v>
      </c>
      <c r="C131" s="198" t="s">
        <v>889</v>
      </c>
      <c r="D131" s="196" t="s">
        <v>8</v>
      </c>
      <c r="E131" s="199">
        <v>59.65</v>
      </c>
      <c r="F131" s="193" t="str">
        <f t="shared" si="3"/>
        <v>C:\PETS_2016\1_AREA ARQ\ARQ 125.DOCX</v>
      </c>
      <c r="G131" s="194"/>
      <c r="I131" s="3" t="str">
        <f t="shared" si="4"/>
        <v>C:\PETS_2016\1_AREA ARQ\ARQ 125.DOCX</v>
      </c>
      <c r="K131" s="155" t="s">
        <v>2270</v>
      </c>
      <c r="L131" s="5"/>
      <c r="M131" s="32" t="s">
        <v>2259</v>
      </c>
      <c r="O131" s="195" t="s">
        <v>2399</v>
      </c>
      <c r="Q131" s="155" t="s">
        <v>2260</v>
      </c>
      <c r="R131" s="155" t="s">
        <v>2261</v>
      </c>
    </row>
    <row r="132" spans="1:18" ht="14.25" customHeight="1">
      <c r="A132" s="196" t="s">
        <v>1626</v>
      </c>
      <c r="B132" s="197">
        <f t="shared" si="5"/>
        <v>126</v>
      </c>
      <c r="C132" s="198" t="s">
        <v>890</v>
      </c>
      <c r="D132" s="196" t="s">
        <v>8</v>
      </c>
      <c r="E132" s="199">
        <v>104.3</v>
      </c>
      <c r="F132" s="193" t="str">
        <f t="shared" si="3"/>
        <v>C:\PETS_2016\1_AREA ARQ\ARQ 126.DOCX</v>
      </c>
      <c r="G132" s="194"/>
      <c r="I132" s="3" t="str">
        <f t="shared" si="4"/>
        <v>C:\PETS_2016\1_AREA ARQ\ARQ 126.DOCX</v>
      </c>
      <c r="K132" s="155" t="s">
        <v>2270</v>
      </c>
      <c r="L132" s="5"/>
      <c r="M132" s="32" t="s">
        <v>2259</v>
      </c>
      <c r="O132" s="195" t="s">
        <v>2400</v>
      </c>
      <c r="Q132" s="155" t="s">
        <v>2260</v>
      </c>
      <c r="R132" s="155" t="s">
        <v>2261</v>
      </c>
    </row>
    <row r="133" spans="1:18" ht="14.25" customHeight="1">
      <c r="A133" s="196" t="s">
        <v>1626</v>
      </c>
      <c r="B133" s="197">
        <f t="shared" si="5"/>
        <v>127</v>
      </c>
      <c r="C133" s="198" t="s">
        <v>891</v>
      </c>
      <c r="D133" s="196" t="s">
        <v>8</v>
      </c>
      <c r="E133" s="199">
        <v>110.36</v>
      </c>
      <c r="F133" s="193" t="str">
        <f t="shared" si="3"/>
        <v>C:\PETS_2016\1_AREA ARQ\ARQ 127.DOCX</v>
      </c>
      <c r="G133" s="194"/>
      <c r="I133" s="3" t="str">
        <f t="shared" si="4"/>
        <v>C:\PETS_2016\1_AREA ARQ\ARQ 127.DOCX</v>
      </c>
      <c r="K133" s="155" t="s">
        <v>2270</v>
      </c>
      <c r="L133" s="5"/>
      <c r="M133" s="32" t="s">
        <v>2259</v>
      </c>
      <c r="O133" s="195" t="s">
        <v>2401</v>
      </c>
      <c r="Q133" s="155" t="s">
        <v>2260</v>
      </c>
      <c r="R133" s="155" t="s">
        <v>2261</v>
      </c>
    </row>
    <row r="134" spans="1:18" ht="14.25" customHeight="1">
      <c r="A134" s="196" t="s">
        <v>1626</v>
      </c>
      <c r="B134" s="197">
        <f t="shared" si="5"/>
        <v>128</v>
      </c>
      <c r="C134" s="198" t="s">
        <v>2129</v>
      </c>
      <c r="D134" s="196" t="s">
        <v>60</v>
      </c>
      <c r="E134" s="199">
        <v>397.43</v>
      </c>
      <c r="F134" s="193" t="str">
        <f t="shared" si="3"/>
        <v>C:\PETS_2016\1_AREA ARQ\ARQ 128.DOCX</v>
      </c>
      <c r="G134" s="194"/>
      <c r="I134" s="3" t="str">
        <f t="shared" si="4"/>
        <v>C:\PETS_2016\1_AREA ARQ\ARQ 128.DOCX</v>
      </c>
      <c r="K134" s="155" t="s">
        <v>2270</v>
      </c>
      <c r="L134" s="5"/>
      <c r="M134" s="32" t="s">
        <v>2259</v>
      </c>
      <c r="O134" s="195" t="s">
        <v>2402</v>
      </c>
      <c r="Q134" s="155" t="s">
        <v>2260</v>
      </c>
      <c r="R134" s="155" t="s">
        <v>2261</v>
      </c>
    </row>
    <row r="135" spans="1:18" ht="14.25" customHeight="1">
      <c r="A135" s="196" t="s">
        <v>1626</v>
      </c>
      <c r="B135" s="197">
        <f t="shared" si="5"/>
        <v>129</v>
      </c>
      <c r="C135" s="198" t="s">
        <v>892</v>
      </c>
      <c r="D135" s="196" t="s">
        <v>8</v>
      </c>
      <c r="E135" s="199">
        <v>210.66</v>
      </c>
      <c r="F135" s="193" t="str">
        <f t="shared" ref="F135:F198" si="6">HYPERLINK(I135)</f>
        <v>C:\PETS_2016\1_AREA ARQ\ARQ 129.DOCX</v>
      </c>
      <c r="G135" s="194"/>
      <c r="I135" s="3" t="str">
        <f t="shared" ref="I135:I198" si="7">CONCATENATE(K135,M135,O135,Q135)</f>
        <v>C:\PETS_2016\1_AREA ARQ\ARQ 129.DOCX</v>
      </c>
      <c r="K135" s="155" t="s">
        <v>2270</v>
      </c>
      <c r="L135" s="5"/>
      <c r="M135" s="32" t="s">
        <v>2259</v>
      </c>
      <c r="O135" s="195" t="s">
        <v>2403</v>
      </c>
      <c r="Q135" s="155" t="s">
        <v>2260</v>
      </c>
      <c r="R135" s="155" t="s">
        <v>2261</v>
      </c>
    </row>
    <row r="136" spans="1:18" ht="14.25" customHeight="1">
      <c r="A136" s="196" t="s">
        <v>1626</v>
      </c>
      <c r="B136" s="197">
        <f t="shared" si="5"/>
        <v>130</v>
      </c>
      <c r="C136" s="198" t="s">
        <v>191</v>
      </c>
      <c r="D136" s="196" t="s">
        <v>8</v>
      </c>
      <c r="E136" s="199">
        <v>176.82</v>
      </c>
      <c r="F136" s="193" t="str">
        <f t="shared" si="6"/>
        <v>C:\PETS_2016\1_AREA ARQ\ARQ 130.DOCX</v>
      </c>
      <c r="G136" s="194"/>
      <c r="I136" s="3" t="str">
        <f t="shared" si="7"/>
        <v>C:\PETS_2016\1_AREA ARQ\ARQ 130.DOCX</v>
      </c>
      <c r="K136" s="155" t="s">
        <v>2270</v>
      </c>
      <c r="L136" s="5"/>
      <c r="M136" s="32" t="s">
        <v>2259</v>
      </c>
      <c r="O136" s="195" t="s">
        <v>2404</v>
      </c>
      <c r="Q136" s="155" t="s">
        <v>2260</v>
      </c>
      <c r="R136" s="155" t="s">
        <v>2261</v>
      </c>
    </row>
    <row r="137" spans="1:18" ht="14.25" customHeight="1">
      <c r="A137" s="196" t="s">
        <v>1626</v>
      </c>
      <c r="B137" s="197">
        <f t="shared" ref="B137:B200" si="8">+B136+1</f>
        <v>131</v>
      </c>
      <c r="C137" s="198" t="s">
        <v>193</v>
      </c>
      <c r="D137" s="196" t="s">
        <v>8</v>
      </c>
      <c r="E137" s="199">
        <v>61.49</v>
      </c>
      <c r="F137" s="193" t="str">
        <f t="shared" si="6"/>
        <v>C:\PETS_2016\1_AREA ARQ\ARQ 131.DOCX</v>
      </c>
      <c r="G137" s="194"/>
      <c r="I137" s="3" t="str">
        <f t="shared" si="7"/>
        <v>C:\PETS_2016\1_AREA ARQ\ARQ 131.DOCX</v>
      </c>
      <c r="K137" s="155" t="s">
        <v>2270</v>
      </c>
      <c r="L137" s="5"/>
      <c r="M137" s="32" t="s">
        <v>2259</v>
      </c>
      <c r="O137" s="195" t="s">
        <v>2405</v>
      </c>
      <c r="Q137" s="155" t="s">
        <v>2260</v>
      </c>
      <c r="R137" s="155" t="s">
        <v>2261</v>
      </c>
    </row>
    <row r="138" spans="1:18" ht="14.25" customHeight="1">
      <c r="A138" s="196" t="s">
        <v>1626</v>
      </c>
      <c r="B138" s="197">
        <f t="shared" si="8"/>
        <v>132</v>
      </c>
      <c r="C138" s="198" t="s">
        <v>1511</v>
      </c>
      <c r="D138" s="196" t="s">
        <v>8</v>
      </c>
      <c r="E138" s="199">
        <v>168.21</v>
      </c>
      <c r="F138" s="193" t="str">
        <f t="shared" si="6"/>
        <v>C:\PETS_2016\1_AREA ARQ\ARQ 132.DOCX</v>
      </c>
      <c r="G138" s="194"/>
      <c r="I138" s="3" t="str">
        <f t="shared" si="7"/>
        <v>C:\PETS_2016\1_AREA ARQ\ARQ 132.DOCX</v>
      </c>
      <c r="K138" s="155" t="s">
        <v>2270</v>
      </c>
      <c r="L138" s="5"/>
      <c r="M138" s="32" t="s">
        <v>2259</v>
      </c>
      <c r="O138" s="195" t="s">
        <v>2406</v>
      </c>
      <c r="Q138" s="155" t="s">
        <v>2260</v>
      </c>
      <c r="R138" s="155" t="s">
        <v>2261</v>
      </c>
    </row>
    <row r="139" spans="1:18" ht="14.25" customHeight="1">
      <c r="A139" s="196" t="s">
        <v>1626</v>
      </c>
      <c r="B139" s="197">
        <f t="shared" si="8"/>
        <v>133</v>
      </c>
      <c r="C139" s="198" t="s">
        <v>1512</v>
      </c>
      <c r="D139" s="196" t="s">
        <v>60</v>
      </c>
      <c r="E139" s="199">
        <v>60.4</v>
      </c>
      <c r="F139" s="193" t="str">
        <f t="shared" si="6"/>
        <v>C:\PETS_2016\1_AREA ARQ\ARQ 133.DOCX</v>
      </c>
      <c r="G139" s="194"/>
      <c r="I139" s="3" t="str">
        <f t="shared" si="7"/>
        <v>C:\PETS_2016\1_AREA ARQ\ARQ 133.DOCX</v>
      </c>
      <c r="K139" s="155" t="s">
        <v>2270</v>
      </c>
      <c r="L139" s="5"/>
      <c r="M139" s="32" t="s">
        <v>2259</v>
      </c>
      <c r="O139" s="195" t="s">
        <v>2407</v>
      </c>
      <c r="Q139" s="155" t="s">
        <v>2260</v>
      </c>
      <c r="R139" s="155" t="s">
        <v>2261</v>
      </c>
    </row>
    <row r="140" spans="1:18" ht="14.25" customHeight="1">
      <c r="A140" s="196" t="s">
        <v>1626</v>
      </c>
      <c r="B140" s="197">
        <f t="shared" si="8"/>
        <v>134</v>
      </c>
      <c r="C140" s="198" t="s">
        <v>893</v>
      </c>
      <c r="D140" s="196" t="s">
        <v>54</v>
      </c>
      <c r="E140" s="199">
        <v>110.84</v>
      </c>
      <c r="F140" s="193" t="str">
        <f t="shared" si="6"/>
        <v>C:\PETS_2016\1_AREA ARQ\ARQ 134.DOCX</v>
      </c>
      <c r="G140" s="194"/>
      <c r="I140" s="3" t="str">
        <f t="shared" si="7"/>
        <v>C:\PETS_2016\1_AREA ARQ\ARQ 134.DOCX</v>
      </c>
      <c r="K140" s="155" t="s">
        <v>2270</v>
      </c>
      <c r="L140" s="5"/>
      <c r="M140" s="32" t="s">
        <v>2259</v>
      </c>
      <c r="O140" s="195" t="s">
        <v>2408</v>
      </c>
      <c r="Q140" s="155" t="s">
        <v>2260</v>
      </c>
      <c r="R140" s="155" t="s">
        <v>2261</v>
      </c>
    </row>
    <row r="141" spans="1:18" ht="14.25" customHeight="1">
      <c r="A141" s="196" t="s">
        <v>1626</v>
      </c>
      <c r="B141" s="197">
        <f t="shared" si="8"/>
        <v>135</v>
      </c>
      <c r="C141" s="198" t="s">
        <v>894</v>
      </c>
      <c r="D141" s="196" t="s">
        <v>54</v>
      </c>
      <c r="E141" s="199">
        <v>64.41</v>
      </c>
      <c r="F141" s="193" t="str">
        <f t="shared" si="6"/>
        <v>C:\PETS_2016\1_AREA ARQ\ARQ 135.DOCX</v>
      </c>
      <c r="G141" s="194"/>
      <c r="I141" s="3" t="str">
        <f t="shared" si="7"/>
        <v>C:\PETS_2016\1_AREA ARQ\ARQ 135.DOCX</v>
      </c>
      <c r="K141" s="155" t="s">
        <v>2270</v>
      </c>
      <c r="L141" s="5"/>
      <c r="M141" s="32" t="s">
        <v>2259</v>
      </c>
      <c r="O141" s="195" t="s">
        <v>2409</v>
      </c>
      <c r="Q141" s="155" t="s">
        <v>2260</v>
      </c>
      <c r="R141" s="155" t="s">
        <v>2261</v>
      </c>
    </row>
    <row r="142" spans="1:18" ht="14.25" customHeight="1">
      <c r="A142" s="196" t="s">
        <v>1626</v>
      </c>
      <c r="B142" s="197">
        <f t="shared" si="8"/>
        <v>136</v>
      </c>
      <c r="C142" s="198" t="s">
        <v>895</v>
      </c>
      <c r="D142" s="196" t="s">
        <v>54</v>
      </c>
      <c r="E142" s="199">
        <v>110.84</v>
      </c>
      <c r="F142" s="193" t="str">
        <f t="shared" si="6"/>
        <v>C:\PETS_2016\1_AREA ARQ\ARQ 136.DOCX</v>
      </c>
      <c r="G142" s="194"/>
      <c r="I142" s="3" t="str">
        <f t="shared" si="7"/>
        <v>C:\PETS_2016\1_AREA ARQ\ARQ 136.DOCX</v>
      </c>
      <c r="K142" s="155" t="s">
        <v>2270</v>
      </c>
      <c r="L142" s="5"/>
      <c r="M142" s="32" t="s">
        <v>2259</v>
      </c>
      <c r="O142" s="195" t="s">
        <v>2410</v>
      </c>
      <c r="Q142" s="155" t="s">
        <v>2260</v>
      </c>
      <c r="R142" s="155" t="s">
        <v>2261</v>
      </c>
    </row>
    <row r="143" spans="1:18" ht="14.25" customHeight="1">
      <c r="A143" s="196" t="s">
        <v>1626</v>
      </c>
      <c r="B143" s="197">
        <f t="shared" si="8"/>
        <v>137</v>
      </c>
      <c r="C143" s="198" t="s">
        <v>896</v>
      </c>
      <c r="D143" s="196" t="s">
        <v>54</v>
      </c>
      <c r="E143" s="199">
        <v>77.290000000000006</v>
      </c>
      <c r="F143" s="193" t="str">
        <f t="shared" si="6"/>
        <v>C:\PETS_2016\1_AREA ARQ\ARQ 137.DOCX</v>
      </c>
      <c r="G143" s="194"/>
      <c r="I143" s="3" t="str">
        <f t="shared" si="7"/>
        <v>C:\PETS_2016\1_AREA ARQ\ARQ 137.DOCX</v>
      </c>
      <c r="K143" s="155" t="s">
        <v>2270</v>
      </c>
      <c r="L143" s="5"/>
      <c r="M143" s="32" t="s">
        <v>2259</v>
      </c>
      <c r="O143" s="195" t="s">
        <v>2411</v>
      </c>
      <c r="Q143" s="155" t="s">
        <v>2260</v>
      </c>
      <c r="R143" s="155" t="s">
        <v>2261</v>
      </c>
    </row>
    <row r="144" spans="1:18" ht="14.25" customHeight="1">
      <c r="A144" s="196" t="s">
        <v>1626</v>
      </c>
      <c r="B144" s="197">
        <f t="shared" si="8"/>
        <v>138</v>
      </c>
      <c r="C144" s="198" t="s">
        <v>897</v>
      </c>
      <c r="D144" s="196" t="s">
        <v>54</v>
      </c>
      <c r="E144" s="199">
        <v>201.02</v>
      </c>
      <c r="F144" s="193" t="str">
        <f t="shared" si="6"/>
        <v>C:\PETS_2016\1_AREA ARQ\ARQ 138.DOCX</v>
      </c>
      <c r="G144" s="194"/>
      <c r="I144" s="3" t="str">
        <f t="shared" si="7"/>
        <v>C:\PETS_2016\1_AREA ARQ\ARQ 138.DOCX</v>
      </c>
      <c r="K144" s="155" t="s">
        <v>2270</v>
      </c>
      <c r="L144" s="5"/>
      <c r="M144" s="32" t="s">
        <v>2259</v>
      </c>
      <c r="O144" s="195" t="s">
        <v>2412</v>
      </c>
      <c r="Q144" s="155" t="s">
        <v>2260</v>
      </c>
      <c r="R144" s="155" t="s">
        <v>2261</v>
      </c>
    </row>
    <row r="145" spans="1:18" ht="14.25" customHeight="1">
      <c r="A145" s="196" t="s">
        <v>1626</v>
      </c>
      <c r="B145" s="197">
        <f t="shared" si="8"/>
        <v>139</v>
      </c>
      <c r="C145" s="198" t="s">
        <v>898</v>
      </c>
      <c r="D145" s="196" t="s">
        <v>8</v>
      </c>
      <c r="E145" s="199">
        <v>1383.55</v>
      </c>
      <c r="F145" s="193" t="str">
        <f t="shared" si="6"/>
        <v>C:\PETS_2016\1_AREA ARQ\ARQ 139.DOCX</v>
      </c>
      <c r="G145" s="194"/>
      <c r="I145" s="3" t="str">
        <f t="shared" si="7"/>
        <v>C:\PETS_2016\1_AREA ARQ\ARQ 139.DOCX</v>
      </c>
      <c r="K145" s="155" t="s">
        <v>2270</v>
      </c>
      <c r="L145" s="5"/>
      <c r="M145" s="32" t="s">
        <v>2259</v>
      </c>
      <c r="O145" s="195" t="s">
        <v>2413</v>
      </c>
      <c r="Q145" s="155" t="s">
        <v>2260</v>
      </c>
      <c r="R145" s="155" t="s">
        <v>2261</v>
      </c>
    </row>
    <row r="146" spans="1:18" ht="14.25" customHeight="1">
      <c r="A146" s="196" t="s">
        <v>1626</v>
      </c>
      <c r="B146" s="197">
        <f t="shared" si="8"/>
        <v>140</v>
      </c>
      <c r="C146" s="198" t="s">
        <v>1517</v>
      </c>
      <c r="D146" s="196" t="s">
        <v>8</v>
      </c>
      <c r="E146" s="199">
        <v>609.08000000000004</v>
      </c>
      <c r="F146" s="193" t="str">
        <f t="shared" si="6"/>
        <v>C:\PETS_2016\1_AREA ARQ\ARQ 140.DOCX</v>
      </c>
      <c r="G146" s="194"/>
      <c r="I146" s="3" t="str">
        <f t="shared" si="7"/>
        <v>C:\PETS_2016\1_AREA ARQ\ARQ 140.DOCX</v>
      </c>
      <c r="K146" s="155" t="s">
        <v>2270</v>
      </c>
      <c r="L146" s="5"/>
      <c r="M146" s="32" t="s">
        <v>2259</v>
      </c>
      <c r="O146" s="195" t="s">
        <v>2414</v>
      </c>
      <c r="Q146" s="155" t="s">
        <v>2260</v>
      </c>
      <c r="R146" s="155" t="s">
        <v>2261</v>
      </c>
    </row>
    <row r="147" spans="1:18" ht="14.25" customHeight="1">
      <c r="A147" s="196" t="s">
        <v>1626</v>
      </c>
      <c r="B147" s="197">
        <f t="shared" si="8"/>
        <v>141</v>
      </c>
      <c r="C147" s="198" t="s">
        <v>201</v>
      </c>
      <c r="D147" s="196" t="s">
        <v>8</v>
      </c>
      <c r="E147" s="199">
        <v>61.49</v>
      </c>
      <c r="F147" s="193" t="str">
        <f t="shared" si="6"/>
        <v>C:\PETS_2016\1_AREA ARQ\ARQ 141.DOCX</v>
      </c>
      <c r="G147" s="194"/>
      <c r="I147" s="3" t="str">
        <f t="shared" si="7"/>
        <v>C:\PETS_2016\1_AREA ARQ\ARQ 141.DOCX</v>
      </c>
      <c r="K147" s="155" t="s">
        <v>2270</v>
      </c>
      <c r="L147" s="5"/>
      <c r="M147" s="32" t="s">
        <v>2259</v>
      </c>
      <c r="O147" s="195" t="s">
        <v>2415</v>
      </c>
      <c r="Q147" s="155" t="s">
        <v>2260</v>
      </c>
      <c r="R147" s="155" t="s">
        <v>2261</v>
      </c>
    </row>
    <row r="148" spans="1:18" ht="14.25" customHeight="1">
      <c r="A148" s="196" t="s">
        <v>1626</v>
      </c>
      <c r="B148" s="197">
        <f t="shared" si="8"/>
        <v>142</v>
      </c>
      <c r="C148" s="198" t="s">
        <v>2267</v>
      </c>
      <c r="D148" s="196" t="s">
        <v>8</v>
      </c>
      <c r="E148" s="199">
        <v>91.38</v>
      </c>
      <c r="F148" s="193" t="str">
        <f t="shared" si="6"/>
        <v>C:\PETS_2016\1_AREA ARQ\ARQ 142.DOCX</v>
      </c>
      <c r="G148" s="194"/>
      <c r="I148" s="3" t="str">
        <f t="shared" si="7"/>
        <v>C:\PETS_2016\1_AREA ARQ\ARQ 142.DOCX</v>
      </c>
      <c r="K148" s="155" t="s">
        <v>2270</v>
      </c>
      <c r="L148" s="5"/>
      <c r="M148" s="32" t="s">
        <v>2259</v>
      </c>
      <c r="O148" s="195" t="s">
        <v>2416</v>
      </c>
      <c r="Q148" s="155" t="s">
        <v>2260</v>
      </c>
      <c r="R148" s="155" t="s">
        <v>2261</v>
      </c>
    </row>
    <row r="149" spans="1:18" ht="14.25" customHeight="1">
      <c r="A149" s="196" t="s">
        <v>1626</v>
      </c>
      <c r="B149" s="197">
        <f t="shared" si="8"/>
        <v>143</v>
      </c>
      <c r="C149" s="198" t="s">
        <v>202</v>
      </c>
      <c r="D149" s="196" t="s">
        <v>54</v>
      </c>
      <c r="E149" s="199">
        <v>1123.07</v>
      </c>
      <c r="F149" s="193" t="str">
        <f t="shared" si="6"/>
        <v>C:\PETS_2016\1_AREA ARQ\ARQ 143.DOCX</v>
      </c>
      <c r="G149" s="194"/>
      <c r="I149" s="3" t="str">
        <f t="shared" si="7"/>
        <v>C:\PETS_2016\1_AREA ARQ\ARQ 143.DOCX</v>
      </c>
      <c r="K149" s="155" t="s">
        <v>2270</v>
      </c>
      <c r="L149" s="5"/>
      <c r="M149" s="32" t="s">
        <v>2259</v>
      </c>
      <c r="O149" s="195" t="s">
        <v>2417</v>
      </c>
      <c r="Q149" s="155" t="s">
        <v>2260</v>
      </c>
      <c r="R149" s="155" t="s">
        <v>2261</v>
      </c>
    </row>
    <row r="150" spans="1:18" ht="14.25" customHeight="1">
      <c r="A150" s="196" t="s">
        <v>1626</v>
      </c>
      <c r="B150" s="197">
        <f t="shared" si="8"/>
        <v>144</v>
      </c>
      <c r="C150" s="198" t="s">
        <v>899</v>
      </c>
      <c r="D150" s="196" t="s">
        <v>54</v>
      </c>
      <c r="E150" s="199">
        <v>82.72</v>
      </c>
      <c r="F150" s="193" t="str">
        <f t="shared" si="6"/>
        <v>C:\PETS_2016\1_AREA ARQ\ARQ 144.DOCX</v>
      </c>
      <c r="G150" s="194"/>
      <c r="I150" s="3" t="str">
        <f t="shared" si="7"/>
        <v>C:\PETS_2016\1_AREA ARQ\ARQ 144.DOCX</v>
      </c>
      <c r="K150" s="155" t="s">
        <v>2270</v>
      </c>
      <c r="L150" s="5"/>
      <c r="M150" s="32" t="s">
        <v>2259</v>
      </c>
      <c r="O150" s="195" t="s">
        <v>2418</v>
      </c>
      <c r="Q150" s="155" t="s">
        <v>2260</v>
      </c>
      <c r="R150" s="155" t="s">
        <v>2261</v>
      </c>
    </row>
    <row r="151" spans="1:18" ht="14.25" customHeight="1">
      <c r="A151" s="196" t="s">
        <v>1626</v>
      </c>
      <c r="B151" s="197">
        <f t="shared" si="8"/>
        <v>145</v>
      </c>
      <c r="C151" s="198" t="s">
        <v>207</v>
      </c>
      <c r="D151" s="196" t="s">
        <v>8</v>
      </c>
      <c r="E151" s="199">
        <v>221.55</v>
      </c>
      <c r="F151" s="193" t="str">
        <f t="shared" si="6"/>
        <v>C:\PETS_2016\1_AREA ARQ\ARQ 145.DOCX</v>
      </c>
      <c r="G151" s="194"/>
      <c r="I151" s="3" t="str">
        <f t="shared" si="7"/>
        <v>C:\PETS_2016\1_AREA ARQ\ARQ 145.DOCX</v>
      </c>
      <c r="K151" s="155" t="s">
        <v>2270</v>
      </c>
      <c r="L151" s="5"/>
      <c r="M151" s="32" t="s">
        <v>2259</v>
      </c>
      <c r="O151" s="195" t="s">
        <v>2419</v>
      </c>
      <c r="Q151" s="155" t="s">
        <v>2260</v>
      </c>
      <c r="R151" s="155" t="s">
        <v>2261</v>
      </c>
    </row>
    <row r="152" spans="1:18" ht="14.25" customHeight="1">
      <c r="A152" s="196" t="s">
        <v>1626</v>
      </c>
      <c r="B152" s="197">
        <f t="shared" si="8"/>
        <v>146</v>
      </c>
      <c r="C152" s="198" t="s">
        <v>900</v>
      </c>
      <c r="D152" s="196" t="s">
        <v>8</v>
      </c>
      <c r="E152" s="199">
        <v>28.57</v>
      </c>
      <c r="F152" s="193" t="str">
        <f t="shared" si="6"/>
        <v>C:\PETS_2016\1_AREA ARQ\ARQ 146.DOCX</v>
      </c>
      <c r="G152" s="194"/>
      <c r="I152" s="3" t="str">
        <f t="shared" si="7"/>
        <v>C:\PETS_2016\1_AREA ARQ\ARQ 146.DOCX</v>
      </c>
      <c r="K152" s="155" t="s">
        <v>2270</v>
      </c>
      <c r="L152" s="5"/>
      <c r="M152" s="32" t="s">
        <v>2259</v>
      </c>
      <c r="O152" s="195" t="s">
        <v>2420</v>
      </c>
      <c r="Q152" s="155" t="s">
        <v>2260</v>
      </c>
      <c r="R152" s="155" t="s">
        <v>2261</v>
      </c>
    </row>
    <row r="153" spans="1:18" ht="14.25" customHeight="1">
      <c r="A153" s="196" t="s">
        <v>1626</v>
      </c>
      <c r="B153" s="197">
        <f t="shared" si="8"/>
        <v>147</v>
      </c>
      <c r="C153" s="198" t="s">
        <v>519</v>
      </c>
      <c r="D153" s="196" t="s">
        <v>8</v>
      </c>
      <c r="E153" s="199">
        <v>27.54</v>
      </c>
      <c r="F153" s="193" t="str">
        <f t="shared" si="6"/>
        <v>C:\PETS_2016\1_AREA ARQ\ARQ 147.DOCX</v>
      </c>
      <c r="G153" s="194"/>
      <c r="I153" s="3" t="str">
        <f t="shared" si="7"/>
        <v>C:\PETS_2016\1_AREA ARQ\ARQ 147.DOCX</v>
      </c>
      <c r="K153" s="155" t="s">
        <v>2270</v>
      </c>
      <c r="L153" s="5"/>
      <c r="M153" s="32" t="s">
        <v>2259</v>
      </c>
      <c r="O153" s="195" t="s">
        <v>2421</v>
      </c>
      <c r="Q153" s="155" t="s">
        <v>2260</v>
      </c>
      <c r="R153" s="155" t="s">
        <v>2261</v>
      </c>
    </row>
    <row r="154" spans="1:18" ht="14.25" customHeight="1">
      <c r="A154" s="196" t="s">
        <v>1626</v>
      </c>
      <c r="B154" s="197">
        <f t="shared" si="8"/>
        <v>148</v>
      </c>
      <c r="C154" s="198" t="s">
        <v>206</v>
      </c>
      <c r="D154" s="196" t="s">
        <v>8</v>
      </c>
      <c r="E154" s="199">
        <v>33.1</v>
      </c>
      <c r="F154" s="193" t="str">
        <f t="shared" si="6"/>
        <v>C:\PETS_2016\1_AREA ARQ\ARQ 148.DOCX</v>
      </c>
      <c r="G154" s="194"/>
      <c r="I154" s="3" t="str">
        <f t="shared" si="7"/>
        <v>C:\PETS_2016\1_AREA ARQ\ARQ 148.DOCX</v>
      </c>
      <c r="K154" s="155" t="s">
        <v>2270</v>
      </c>
      <c r="L154" s="5"/>
      <c r="M154" s="32" t="s">
        <v>2259</v>
      </c>
      <c r="O154" s="195" t="s">
        <v>2422</v>
      </c>
      <c r="Q154" s="155" t="s">
        <v>2260</v>
      </c>
      <c r="R154" s="155" t="s">
        <v>2261</v>
      </c>
    </row>
    <row r="155" spans="1:18" ht="14.25" customHeight="1">
      <c r="A155" s="196" t="s">
        <v>1626</v>
      </c>
      <c r="B155" s="197">
        <f t="shared" si="8"/>
        <v>149</v>
      </c>
      <c r="C155" s="198" t="s">
        <v>901</v>
      </c>
      <c r="D155" s="196" t="s">
        <v>8</v>
      </c>
      <c r="E155" s="199">
        <v>56.55</v>
      </c>
      <c r="F155" s="193" t="str">
        <f t="shared" si="6"/>
        <v>C:\PETS_2016\1_AREA ARQ\ARQ 149.DOCX</v>
      </c>
      <c r="G155" s="194"/>
      <c r="I155" s="3" t="str">
        <f t="shared" si="7"/>
        <v>C:\PETS_2016\1_AREA ARQ\ARQ 149.DOCX</v>
      </c>
      <c r="K155" s="155" t="s">
        <v>2270</v>
      </c>
      <c r="L155" s="5"/>
      <c r="M155" s="32" t="s">
        <v>2259</v>
      </c>
      <c r="O155" s="195" t="s">
        <v>2423</v>
      </c>
      <c r="Q155" s="155" t="s">
        <v>2260</v>
      </c>
      <c r="R155" s="155" t="s">
        <v>2261</v>
      </c>
    </row>
    <row r="156" spans="1:18" ht="14.25" customHeight="1">
      <c r="A156" s="196" t="s">
        <v>1626</v>
      </c>
      <c r="B156" s="197">
        <f t="shared" si="8"/>
        <v>150</v>
      </c>
      <c r="C156" s="198" t="s">
        <v>2268</v>
      </c>
      <c r="D156" s="196" t="s">
        <v>60</v>
      </c>
      <c r="E156" s="199">
        <v>49.24</v>
      </c>
      <c r="F156" s="193" t="str">
        <f t="shared" si="6"/>
        <v>C:\PETS_2016\1_AREA ARQ\ARQ 150.DOCX</v>
      </c>
      <c r="G156" s="194"/>
      <c r="I156" s="3" t="str">
        <f t="shared" si="7"/>
        <v>C:\PETS_2016\1_AREA ARQ\ARQ 150.DOCX</v>
      </c>
      <c r="K156" s="155" t="s">
        <v>2270</v>
      </c>
      <c r="L156" s="5"/>
      <c r="M156" s="32" t="s">
        <v>2259</v>
      </c>
      <c r="O156" s="195" t="s">
        <v>2424</v>
      </c>
      <c r="Q156" s="155" t="s">
        <v>2260</v>
      </c>
      <c r="R156" s="155" t="s">
        <v>2261</v>
      </c>
    </row>
    <row r="157" spans="1:18" ht="14.25" customHeight="1">
      <c r="A157" s="196" t="s">
        <v>1626</v>
      </c>
      <c r="B157" s="197">
        <f t="shared" si="8"/>
        <v>151</v>
      </c>
      <c r="C157" s="198" t="s">
        <v>902</v>
      </c>
      <c r="D157" s="196" t="s">
        <v>8</v>
      </c>
      <c r="E157" s="199">
        <v>229.43</v>
      </c>
      <c r="F157" s="193" t="str">
        <f t="shared" si="6"/>
        <v>C:\PETS_2016\1_AREA ARQ\ARQ 151.DOCX</v>
      </c>
      <c r="G157" s="194"/>
      <c r="I157" s="3" t="str">
        <f t="shared" si="7"/>
        <v>C:\PETS_2016\1_AREA ARQ\ARQ 151.DOCX</v>
      </c>
      <c r="K157" s="155" t="s">
        <v>2270</v>
      </c>
      <c r="L157" s="5"/>
      <c r="M157" s="32" t="s">
        <v>2259</v>
      </c>
      <c r="O157" s="195" t="s">
        <v>2425</v>
      </c>
      <c r="Q157" s="155" t="s">
        <v>2260</v>
      </c>
      <c r="R157" s="155" t="s">
        <v>2261</v>
      </c>
    </row>
    <row r="158" spans="1:18" ht="14.25" customHeight="1">
      <c r="A158" s="196" t="s">
        <v>1626</v>
      </c>
      <c r="B158" s="197">
        <f t="shared" si="8"/>
        <v>152</v>
      </c>
      <c r="C158" s="198" t="s">
        <v>2426</v>
      </c>
      <c r="D158" s="196" t="s">
        <v>55</v>
      </c>
      <c r="E158" s="199">
        <v>25838.87</v>
      </c>
      <c r="F158" s="193" t="str">
        <f t="shared" si="6"/>
        <v>C:\PETS_2016\1_AREA ARQ\ARQ 152.DOCX</v>
      </c>
      <c r="G158" s="194"/>
      <c r="I158" s="3" t="str">
        <f t="shared" si="7"/>
        <v>C:\PETS_2016\1_AREA ARQ\ARQ 152.DOCX</v>
      </c>
      <c r="K158" s="155" t="s">
        <v>2270</v>
      </c>
      <c r="L158" s="5"/>
      <c r="M158" s="32" t="s">
        <v>2259</v>
      </c>
      <c r="O158" s="195" t="s">
        <v>2427</v>
      </c>
      <c r="Q158" s="155" t="s">
        <v>2260</v>
      </c>
      <c r="R158" s="155" t="s">
        <v>2261</v>
      </c>
    </row>
    <row r="159" spans="1:18" ht="14.25" customHeight="1">
      <c r="A159" s="196" t="s">
        <v>1626</v>
      </c>
      <c r="B159" s="197">
        <f t="shared" si="8"/>
        <v>153</v>
      </c>
      <c r="C159" s="198" t="s">
        <v>2145</v>
      </c>
      <c r="D159" s="196" t="s">
        <v>8</v>
      </c>
      <c r="E159" s="199">
        <v>20.21</v>
      </c>
      <c r="F159" s="193" t="str">
        <f t="shared" si="6"/>
        <v>C:\PETS_2016\1_AREA ARQ\ARQ 153.DOCX</v>
      </c>
      <c r="G159" s="194"/>
      <c r="I159" s="3" t="str">
        <f t="shared" si="7"/>
        <v>C:\PETS_2016\1_AREA ARQ\ARQ 153.DOCX</v>
      </c>
      <c r="K159" s="155" t="s">
        <v>2270</v>
      </c>
      <c r="L159" s="5"/>
      <c r="M159" s="32" t="s">
        <v>2259</v>
      </c>
      <c r="O159" s="195" t="s">
        <v>2428</v>
      </c>
      <c r="Q159" s="155" t="s">
        <v>2260</v>
      </c>
      <c r="R159" s="155" t="s">
        <v>2261</v>
      </c>
    </row>
    <row r="160" spans="1:18" ht="14.25" customHeight="1">
      <c r="A160" s="196" t="s">
        <v>1626</v>
      </c>
      <c r="B160" s="197">
        <f t="shared" si="8"/>
        <v>154</v>
      </c>
      <c r="C160" s="198" t="s">
        <v>1655</v>
      </c>
      <c r="D160" s="196" t="s">
        <v>8</v>
      </c>
      <c r="E160" s="199">
        <v>61.11</v>
      </c>
      <c r="F160" s="193" t="str">
        <f t="shared" si="6"/>
        <v>C:\PETS_2016\1_AREA ARQ\ARQ 154.DOCX</v>
      </c>
      <c r="G160" s="200"/>
      <c r="I160" s="3" t="str">
        <f t="shared" si="7"/>
        <v>C:\PETS_2016\1_AREA ARQ\ARQ 154.DOCX</v>
      </c>
      <c r="K160" s="155" t="s">
        <v>2270</v>
      </c>
      <c r="L160" s="5"/>
      <c r="M160" s="32" t="s">
        <v>2259</v>
      </c>
      <c r="O160" s="195" t="s">
        <v>2429</v>
      </c>
      <c r="Q160" s="155" t="s">
        <v>2260</v>
      </c>
      <c r="R160" s="155" t="s">
        <v>2261</v>
      </c>
    </row>
    <row r="161" spans="1:18" ht="14.25" customHeight="1">
      <c r="A161" s="196" t="s">
        <v>1626</v>
      </c>
      <c r="B161" s="197">
        <f t="shared" si="8"/>
        <v>155</v>
      </c>
      <c r="C161" s="198" t="s">
        <v>903</v>
      </c>
      <c r="D161" s="196" t="s">
        <v>55</v>
      </c>
      <c r="E161" s="199">
        <v>1387.12</v>
      </c>
      <c r="F161" s="193" t="str">
        <f t="shared" si="6"/>
        <v>C:\PETS_2016\1_AREA ARQ\ARQ 155.DOCX</v>
      </c>
      <c r="G161" s="200"/>
      <c r="I161" s="3" t="str">
        <f t="shared" si="7"/>
        <v>C:\PETS_2016\1_AREA ARQ\ARQ 155.DOCX</v>
      </c>
      <c r="K161" s="155" t="s">
        <v>2270</v>
      </c>
      <c r="L161" s="5"/>
      <c r="M161" s="32" t="s">
        <v>2259</v>
      </c>
      <c r="O161" s="195" t="s">
        <v>2430</v>
      </c>
      <c r="Q161" s="155" t="s">
        <v>2260</v>
      </c>
      <c r="R161" s="155" t="s">
        <v>2261</v>
      </c>
    </row>
    <row r="162" spans="1:18" ht="14.25" customHeight="1">
      <c r="A162" s="196" t="s">
        <v>1626</v>
      </c>
      <c r="B162" s="197">
        <f t="shared" si="8"/>
        <v>156</v>
      </c>
      <c r="C162" s="198" t="s">
        <v>1656</v>
      </c>
      <c r="D162" s="196" t="s">
        <v>8</v>
      </c>
      <c r="E162" s="199">
        <v>10.07</v>
      </c>
      <c r="F162" s="193" t="str">
        <f t="shared" si="6"/>
        <v>C:\PETS_2016\1_AREA ARQ\ARQ 156.DOCX</v>
      </c>
      <c r="G162" s="200"/>
      <c r="I162" s="3" t="str">
        <f t="shared" si="7"/>
        <v>C:\PETS_2016\1_AREA ARQ\ARQ 156.DOCX</v>
      </c>
      <c r="K162" s="155" t="s">
        <v>2270</v>
      </c>
      <c r="L162" s="5"/>
      <c r="M162" s="32" t="s">
        <v>2259</v>
      </c>
      <c r="O162" s="195" t="s">
        <v>2431</v>
      </c>
      <c r="Q162" s="155" t="s">
        <v>2260</v>
      </c>
      <c r="R162" s="155" t="s">
        <v>2261</v>
      </c>
    </row>
    <row r="163" spans="1:18" ht="14.25" customHeight="1">
      <c r="A163" s="196" t="s">
        <v>1626</v>
      </c>
      <c r="B163" s="197">
        <f t="shared" si="8"/>
        <v>157</v>
      </c>
      <c r="C163" s="198" t="s">
        <v>1657</v>
      </c>
      <c r="D163" s="196" t="s">
        <v>60</v>
      </c>
      <c r="E163" s="199">
        <v>95.01</v>
      </c>
      <c r="F163" s="193" t="str">
        <f t="shared" si="6"/>
        <v>C:\PETS_2016\1_AREA ARQ\ARQ 157.DOCX</v>
      </c>
      <c r="G163" s="194"/>
      <c r="I163" s="3" t="str">
        <f t="shared" si="7"/>
        <v>C:\PETS_2016\1_AREA ARQ\ARQ 157.DOCX</v>
      </c>
      <c r="K163" s="155" t="s">
        <v>2270</v>
      </c>
      <c r="L163" s="5"/>
      <c r="M163" s="32" t="s">
        <v>2259</v>
      </c>
      <c r="O163" s="195" t="s">
        <v>2432</v>
      </c>
      <c r="Q163" s="155" t="s">
        <v>2260</v>
      </c>
      <c r="R163" s="155" t="s">
        <v>2261</v>
      </c>
    </row>
    <row r="164" spans="1:18" ht="14.25" customHeight="1">
      <c r="A164" s="196" t="s">
        <v>1626</v>
      </c>
      <c r="B164" s="197">
        <f t="shared" si="8"/>
        <v>158</v>
      </c>
      <c r="C164" s="198" t="s">
        <v>904</v>
      </c>
      <c r="D164" s="196" t="s">
        <v>60</v>
      </c>
      <c r="E164" s="199">
        <v>48.43</v>
      </c>
      <c r="F164" s="193" t="str">
        <f t="shared" si="6"/>
        <v>C:\PETS_2016\1_AREA ARQ\ARQ 158.DOCX</v>
      </c>
      <c r="G164" s="194"/>
      <c r="I164" s="3" t="str">
        <f t="shared" si="7"/>
        <v>C:\PETS_2016\1_AREA ARQ\ARQ 158.DOCX</v>
      </c>
      <c r="K164" s="155" t="s">
        <v>2270</v>
      </c>
      <c r="L164" s="5"/>
      <c r="M164" s="32" t="s">
        <v>2259</v>
      </c>
      <c r="O164" s="195" t="s">
        <v>2433</v>
      </c>
      <c r="Q164" s="155" t="s">
        <v>2260</v>
      </c>
      <c r="R164" s="155" t="s">
        <v>2261</v>
      </c>
    </row>
    <row r="165" spans="1:18" ht="14.25" customHeight="1">
      <c r="A165" s="196" t="s">
        <v>1626</v>
      </c>
      <c r="B165" s="197">
        <f t="shared" si="8"/>
        <v>159</v>
      </c>
      <c r="C165" s="198" t="s">
        <v>1529</v>
      </c>
      <c r="D165" s="196" t="s">
        <v>65</v>
      </c>
      <c r="E165" s="199">
        <v>22571.98</v>
      </c>
      <c r="F165" s="193" t="str">
        <f t="shared" si="6"/>
        <v>C:\PETS_2016\1_AREA ARQ\ARQ 159.DOCX</v>
      </c>
      <c r="G165" s="194"/>
      <c r="I165" s="3" t="str">
        <f t="shared" si="7"/>
        <v>C:\PETS_2016\1_AREA ARQ\ARQ 159.DOCX</v>
      </c>
      <c r="K165" s="155" t="s">
        <v>2270</v>
      </c>
      <c r="L165" s="5"/>
      <c r="M165" s="32" t="s">
        <v>2259</v>
      </c>
      <c r="O165" s="195" t="s">
        <v>2434</v>
      </c>
      <c r="Q165" s="155" t="s">
        <v>2260</v>
      </c>
      <c r="R165" s="155" t="s">
        <v>2261</v>
      </c>
    </row>
    <row r="166" spans="1:18" ht="14.25" customHeight="1">
      <c r="A166" s="196" t="s">
        <v>1626</v>
      </c>
      <c r="B166" s="197">
        <f t="shared" si="8"/>
        <v>160</v>
      </c>
      <c r="C166" s="198" t="s">
        <v>1658</v>
      </c>
      <c r="D166" s="196" t="s">
        <v>65</v>
      </c>
      <c r="E166" s="199">
        <v>3644.81</v>
      </c>
      <c r="F166" s="193" t="str">
        <f t="shared" si="6"/>
        <v>C:\PETS_2016\1_AREA ARQ\ARQ 160.DOCX</v>
      </c>
      <c r="G166" s="194"/>
      <c r="I166" s="3" t="str">
        <f t="shared" si="7"/>
        <v>C:\PETS_2016\1_AREA ARQ\ARQ 160.DOCX</v>
      </c>
      <c r="K166" s="155" t="s">
        <v>2270</v>
      </c>
      <c r="L166" s="5"/>
      <c r="M166" s="32" t="s">
        <v>2259</v>
      </c>
      <c r="O166" s="195" t="s">
        <v>2435</v>
      </c>
      <c r="Q166" s="155" t="s">
        <v>2260</v>
      </c>
      <c r="R166" s="155" t="s">
        <v>2261</v>
      </c>
    </row>
    <row r="167" spans="1:18" ht="14.25" customHeight="1">
      <c r="A167" s="196" t="s">
        <v>1626</v>
      </c>
      <c r="B167" s="197">
        <f t="shared" si="8"/>
        <v>161</v>
      </c>
      <c r="C167" s="198" t="s">
        <v>215</v>
      </c>
      <c r="D167" s="196" t="s">
        <v>65</v>
      </c>
      <c r="E167" s="199">
        <v>3074.64</v>
      </c>
      <c r="F167" s="193" t="str">
        <f t="shared" si="6"/>
        <v>C:\PETS_2016\1_AREA ARQ\ARQ 161.DOCX</v>
      </c>
      <c r="G167" s="194"/>
      <c r="I167" s="3" t="str">
        <f t="shared" si="7"/>
        <v>C:\PETS_2016\1_AREA ARQ\ARQ 161.DOCX</v>
      </c>
      <c r="K167" s="155" t="s">
        <v>2270</v>
      </c>
      <c r="L167" s="5"/>
      <c r="M167" s="32" t="s">
        <v>2259</v>
      </c>
      <c r="O167" s="195" t="s">
        <v>2436</v>
      </c>
      <c r="Q167" s="155" t="s">
        <v>2260</v>
      </c>
      <c r="R167" s="155" t="s">
        <v>2261</v>
      </c>
    </row>
    <row r="168" spans="1:18" ht="14.25" customHeight="1">
      <c r="A168" s="196" t="s">
        <v>1626</v>
      </c>
      <c r="B168" s="197">
        <f t="shared" si="8"/>
        <v>162</v>
      </c>
      <c r="C168" s="198" t="s">
        <v>1659</v>
      </c>
      <c r="D168" s="196" t="s">
        <v>65</v>
      </c>
      <c r="E168" s="199">
        <v>28326.39</v>
      </c>
      <c r="F168" s="193" t="str">
        <f t="shared" si="6"/>
        <v>C:\PETS_2016\1_AREA ARQ\ARQ 162.DOCX</v>
      </c>
      <c r="G168" s="194"/>
      <c r="I168" s="3" t="str">
        <f t="shared" si="7"/>
        <v>C:\PETS_2016\1_AREA ARQ\ARQ 162.DOCX</v>
      </c>
      <c r="K168" s="155" t="s">
        <v>2270</v>
      </c>
      <c r="L168" s="5"/>
      <c r="M168" s="32" t="s">
        <v>2259</v>
      </c>
      <c r="O168" s="195" t="s">
        <v>2437</v>
      </c>
      <c r="Q168" s="155" t="s">
        <v>2260</v>
      </c>
      <c r="R168" s="155" t="s">
        <v>2261</v>
      </c>
    </row>
    <row r="169" spans="1:18" ht="14.25" customHeight="1">
      <c r="A169" s="196" t="s">
        <v>1626</v>
      </c>
      <c r="B169" s="197">
        <f t="shared" si="8"/>
        <v>163</v>
      </c>
      <c r="C169" s="198" t="s">
        <v>2164</v>
      </c>
      <c r="D169" s="196" t="s">
        <v>65</v>
      </c>
      <c r="E169" s="199">
        <v>67359.009999999995</v>
      </c>
      <c r="F169" s="193" t="str">
        <f t="shared" si="6"/>
        <v>C:\PETS_2016\1_AREA ARQ\ARQ 163.DOCX</v>
      </c>
      <c r="G169" s="194"/>
      <c r="I169" s="3" t="str">
        <f t="shared" si="7"/>
        <v>C:\PETS_2016\1_AREA ARQ\ARQ 163.DOCX</v>
      </c>
      <c r="K169" s="155" t="s">
        <v>2270</v>
      </c>
      <c r="L169" s="5"/>
      <c r="M169" s="32" t="s">
        <v>2259</v>
      </c>
      <c r="O169" s="195" t="s">
        <v>2438</v>
      </c>
      <c r="Q169" s="155" t="s">
        <v>2260</v>
      </c>
      <c r="R169" s="155" t="s">
        <v>2261</v>
      </c>
    </row>
    <row r="170" spans="1:18" ht="14.25" customHeight="1">
      <c r="A170" s="196" t="s">
        <v>1626</v>
      </c>
      <c r="B170" s="197">
        <f t="shared" si="8"/>
        <v>164</v>
      </c>
      <c r="C170" s="198" t="s">
        <v>905</v>
      </c>
      <c r="D170" s="196" t="s">
        <v>65</v>
      </c>
      <c r="E170" s="199">
        <v>3904.26</v>
      </c>
      <c r="F170" s="193" t="str">
        <f t="shared" si="6"/>
        <v>C:\PETS_2016\1_AREA ARQ\ARQ 164.DOCX</v>
      </c>
      <c r="G170" s="194"/>
      <c r="I170" s="3" t="str">
        <f t="shared" si="7"/>
        <v>C:\PETS_2016\1_AREA ARQ\ARQ 164.DOCX</v>
      </c>
      <c r="K170" s="155" t="s">
        <v>2270</v>
      </c>
      <c r="L170" s="5"/>
      <c r="M170" s="32" t="s">
        <v>2259</v>
      </c>
      <c r="O170" s="195" t="s">
        <v>2439</v>
      </c>
      <c r="Q170" s="155" t="s">
        <v>2260</v>
      </c>
      <c r="R170" s="155" t="s">
        <v>2261</v>
      </c>
    </row>
    <row r="171" spans="1:18" ht="14.25" customHeight="1">
      <c r="A171" s="196" t="s">
        <v>1626</v>
      </c>
      <c r="B171" s="197">
        <f t="shared" si="8"/>
        <v>165</v>
      </c>
      <c r="C171" s="198" t="s">
        <v>214</v>
      </c>
      <c r="D171" s="196" t="s">
        <v>65</v>
      </c>
      <c r="E171" s="199">
        <v>2029.11</v>
      </c>
      <c r="F171" s="193" t="str">
        <f t="shared" si="6"/>
        <v>C:\PETS_2016\1_AREA ARQ\ARQ 165.DOCX</v>
      </c>
      <c r="G171" s="194"/>
      <c r="I171" s="3" t="str">
        <f t="shared" si="7"/>
        <v>C:\PETS_2016\1_AREA ARQ\ARQ 165.DOCX</v>
      </c>
      <c r="K171" s="155" t="s">
        <v>2270</v>
      </c>
      <c r="L171" s="5"/>
      <c r="M171" s="32" t="s">
        <v>2259</v>
      </c>
      <c r="O171" s="195" t="s">
        <v>2440</v>
      </c>
      <c r="Q171" s="155" t="s">
        <v>2260</v>
      </c>
      <c r="R171" s="155" t="s">
        <v>2261</v>
      </c>
    </row>
    <row r="172" spans="1:18" ht="14.25" customHeight="1">
      <c r="A172" s="196" t="s">
        <v>1626</v>
      </c>
      <c r="B172" s="197">
        <f t="shared" si="8"/>
        <v>166</v>
      </c>
      <c r="C172" s="198" t="s">
        <v>906</v>
      </c>
      <c r="D172" s="196" t="s">
        <v>60</v>
      </c>
      <c r="E172" s="199">
        <v>19.239999999999998</v>
      </c>
      <c r="F172" s="193" t="str">
        <f t="shared" si="6"/>
        <v>C:\PETS_2016\1_AREA ARQ\ARQ 166.DOCX</v>
      </c>
      <c r="G172" s="194"/>
      <c r="I172" s="3" t="str">
        <f t="shared" si="7"/>
        <v>C:\PETS_2016\1_AREA ARQ\ARQ 166.DOCX</v>
      </c>
      <c r="K172" s="155" t="s">
        <v>2270</v>
      </c>
      <c r="L172" s="5"/>
      <c r="M172" s="32" t="s">
        <v>2259</v>
      </c>
      <c r="O172" s="195" t="s">
        <v>2441</v>
      </c>
      <c r="Q172" s="155" t="s">
        <v>2260</v>
      </c>
      <c r="R172" s="155" t="s">
        <v>2261</v>
      </c>
    </row>
    <row r="173" spans="1:18" ht="14.25" customHeight="1">
      <c r="A173" s="196" t="s">
        <v>1626</v>
      </c>
      <c r="B173" s="197">
        <f t="shared" si="8"/>
        <v>167</v>
      </c>
      <c r="C173" s="198" t="s">
        <v>1660</v>
      </c>
      <c r="D173" s="196" t="s">
        <v>65</v>
      </c>
      <c r="E173" s="199">
        <v>12962.03</v>
      </c>
      <c r="F173" s="193" t="str">
        <f t="shared" si="6"/>
        <v>C:\PETS_2016\1_AREA ARQ\ARQ 167.DOCX</v>
      </c>
      <c r="G173" s="194"/>
      <c r="I173" s="3" t="str">
        <f t="shared" si="7"/>
        <v>C:\PETS_2016\1_AREA ARQ\ARQ 167.DOCX</v>
      </c>
      <c r="K173" s="155" t="s">
        <v>2270</v>
      </c>
      <c r="L173" s="5"/>
      <c r="M173" s="32" t="s">
        <v>2259</v>
      </c>
      <c r="O173" s="195" t="s">
        <v>2442</v>
      </c>
      <c r="Q173" s="155" t="s">
        <v>2260</v>
      </c>
      <c r="R173" s="155" t="s">
        <v>2261</v>
      </c>
    </row>
    <row r="174" spans="1:18" ht="14.25" customHeight="1">
      <c r="A174" s="196" t="s">
        <v>1626</v>
      </c>
      <c r="B174" s="197">
        <f t="shared" si="8"/>
        <v>168</v>
      </c>
      <c r="C174" s="198" t="s">
        <v>2142</v>
      </c>
      <c r="D174" s="196" t="s">
        <v>65</v>
      </c>
      <c r="E174" s="199">
        <v>37950</v>
      </c>
      <c r="F174" s="193" t="str">
        <f t="shared" si="6"/>
        <v>C:\PETS_2016\1_AREA ARQ\ARQ 168.DOCX</v>
      </c>
      <c r="G174" s="194"/>
      <c r="I174" s="3" t="str">
        <f t="shared" si="7"/>
        <v>C:\PETS_2016\1_AREA ARQ\ARQ 168.DOCX</v>
      </c>
      <c r="K174" s="155" t="s">
        <v>2270</v>
      </c>
      <c r="L174" s="5"/>
      <c r="M174" s="32" t="s">
        <v>2259</v>
      </c>
      <c r="O174" s="195" t="s">
        <v>2443</v>
      </c>
      <c r="Q174" s="155" t="s">
        <v>2260</v>
      </c>
      <c r="R174" s="155" t="s">
        <v>2261</v>
      </c>
    </row>
    <row r="175" spans="1:18" ht="14.25" customHeight="1">
      <c r="A175" s="196" t="s">
        <v>1626</v>
      </c>
      <c r="B175" s="197">
        <f t="shared" si="8"/>
        <v>169</v>
      </c>
      <c r="C175" s="198" t="s">
        <v>1661</v>
      </c>
      <c r="D175" s="196" t="s">
        <v>65</v>
      </c>
      <c r="E175" s="199">
        <v>6879.67</v>
      </c>
      <c r="F175" s="193" t="str">
        <f t="shared" si="6"/>
        <v>C:\PETS_2016\1_AREA ARQ\ARQ 169.DOCX</v>
      </c>
      <c r="G175" s="194"/>
      <c r="I175" s="3" t="str">
        <f t="shared" si="7"/>
        <v>C:\PETS_2016\1_AREA ARQ\ARQ 169.DOCX</v>
      </c>
      <c r="K175" s="155" t="s">
        <v>2270</v>
      </c>
      <c r="L175" s="5"/>
      <c r="M175" s="32" t="s">
        <v>2259</v>
      </c>
      <c r="O175" s="195" t="s">
        <v>2444</v>
      </c>
      <c r="Q175" s="155" t="s">
        <v>2260</v>
      </c>
      <c r="R175" s="155" t="s">
        <v>2261</v>
      </c>
    </row>
    <row r="176" spans="1:18" ht="14.25" customHeight="1">
      <c r="A176" s="196" t="s">
        <v>1626</v>
      </c>
      <c r="B176" s="197">
        <f t="shared" si="8"/>
        <v>170</v>
      </c>
      <c r="C176" s="198" t="s">
        <v>1663</v>
      </c>
      <c r="D176" s="196" t="s">
        <v>65</v>
      </c>
      <c r="E176" s="199">
        <v>1616.09</v>
      </c>
      <c r="F176" s="193" t="str">
        <f t="shared" si="6"/>
        <v>C:\PETS_2016\1_AREA ARQ\ARQ 170.DOCX</v>
      </c>
      <c r="G176" s="200"/>
      <c r="I176" s="3" t="str">
        <f t="shared" si="7"/>
        <v>C:\PETS_2016\1_AREA ARQ\ARQ 170.DOCX</v>
      </c>
      <c r="K176" s="155" t="s">
        <v>2270</v>
      </c>
      <c r="L176" s="5"/>
      <c r="M176" s="32" t="s">
        <v>2259</v>
      </c>
      <c r="O176" s="195" t="s">
        <v>2445</v>
      </c>
      <c r="Q176" s="155" t="s">
        <v>2260</v>
      </c>
      <c r="R176" s="155" t="s">
        <v>2261</v>
      </c>
    </row>
    <row r="177" spans="1:18" ht="14.25" customHeight="1">
      <c r="A177" s="196" t="s">
        <v>1626</v>
      </c>
      <c r="B177" s="197">
        <f t="shared" si="8"/>
        <v>171</v>
      </c>
      <c r="C177" s="198" t="s">
        <v>1662</v>
      </c>
      <c r="D177" s="196" t="s">
        <v>65</v>
      </c>
      <c r="E177" s="199">
        <v>2927.14</v>
      </c>
      <c r="F177" s="193" t="str">
        <f t="shared" si="6"/>
        <v>C:\PETS_2016\1_AREA ARQ\ARQ 171.DOCX</v>
      </c>
      <c r="G177" s="194"/>
      <c r="I177" s="3" t="str">
        <f t="shared" si="7"/>
        <v>C:\PETS_2016\1_AREA ARQ\ARQ 171.DOCX</v>
      </c>
      <c r="K177" s="155" t="s">
        <v>2270</v>
      </c>
      <c r="L177" s="5"/>
      <c r="M177" s="32" t="s">
        <v>2259</v>
      </c>
      <c r="O177" s="195" t="s">
        <v>2446</v>
      </c>
      <c r="Q177" s="155" t="s">
        <v>2260</v>
      </c>
      <c r="R177" s="155" t="s">
        <v>2261</v>
      </c>
    </row>
    <row r="178" spans="1:18" ht="14.25" customHeight="1">
      <c r="A178" s="196" t="s">
        <v>1626</v>
      </c>
      <c r="B178" s="197">
        <f t="shared" si="8"/>
        <v>172</v>
      </c>
      <c r="C178" s="198" t="s">
        <v>1664</v>
      </c>
      <c r="D178" s="196" t="s">
        <v>8</v>
      </c>
      <c r="E178" s="199">
        <v>15.46</v>
      </c>
      <c r="F178" s="193" t="str">
        <f t="shared" si="6"/>
        <v>C:\PETS_2016\1_AREA ARQ\ARQ 172.DOCX</v>
      </c>
      <c r="G178" s="200"/>
      <c r="H178" s="160"/>
      <c r="I178" s="3" t="str">
        <f t="shared" si="7"/>
        <v>C:\PETS_2016\1_AREA ARQ\ARQ 172.DOCX</v>
      </c>
      <c r="K178" s="155" t="s">
        <v>2270</v>
      </c>
      <c r="L178" s="5"/>
      <c r="M178" s="32" t="s">
        <v>2259</v>
      </c>
      <c r="O178" s="195" t="s">
        <v>2447</v>
      </c>
      <c r="Q178" s="155" t="s">
        <v>2260</v>
      </c>
      <c r="R178" s="155" t="s">
        <v>2261</v>
      </c>
    </row>
    <row r="179" spans="1:18" ht="14.25" customHeight="1">
      <c r="A179" s="196" t="s">
        <v>1626</v>
      </c>
      <c r="B179" s="197">
        <f t="shared" si="8"/>
        <v>173</v>
      </c>
      <c r="C179" s="198" t="s">
        <v>223</v>
      </c>
      <c r="D179" s="196" t="s">
        <v>55</v>
      </c>
      <c r="E179" s="199">
        <v>1805.86</v>
      </c>
      <c r="F179" s="193" t="str">
        <f t="shared" si="6"/>
        <v>C:\PETS_2016\1_AREA ARQ\ARQ 173.DOCX</v>
      </c>
      <c r="G179" s="200"/>
      <c r="I179" s="3" t="str">
        <f t="shared" si="7"/>
        <v>C:\PETS_2016\1_AREA ARQ\ARQ 173.DOCX</v>
      </c>
      <c r="K179" s="155" t="s">
        <v>2270</v>
      </c>
      <c r="L179" s="5"/>
      <c r="M179" s="32" t="s">
        <v>2259</v>
      </c>
      <c r="O179" s="195" t="s">
        <v>2448</v>
      </c>
      <c r="Q179" s="155" t="s">
        <v>2260</v>
      </c>
      <c r="R179" s="155" t="s">
        <v>2261</v>
      </c>
    </row>
    <row r="180" spans="1:18" ht="14.25" customHeight="1">
      <c r="A180" s="196" t="s">
        <v>1626</v>
      </c>
      <c r="B180" s="197">
        <f t="shared" si="8"/>
        <v>174</v>
      </c>
      <c r="C180" s="198" t="s">
        <v>222</v>
      </c>
      <c r="D180" s="196" t="s">
        <v>8</v>
      </c>
      <c r="E180" s="199">
        <v>7.73</v>
      </c>
      <c r="F180" s="193" t="str">
        <f t="shared" si="6"/>
        <v>C:\PETS_2016\1_AREA ARQ\ARQ 174.DOCX</v>
      </c>
      <c r="G180" s="200"/>
      <c r="I180" s="3" t="str">
        <f t="shared" si="7"/>
        <v>C:\PETS_2016\1_AREA ARQ\ARQ 174.DOCX</v>
      </c>
      <c r="K180" s="155" t="s">
        <v>2270</v>
      </c>
      <c r="L180" s="5"/>
      <c r="M180" s="32" t="s">
        <v>2259</v>
      </c>
      <c r="O180" s="195" t="s">
        <v>2449</v>
      </c>
      <c r="Q180" s="155" t="s">
        <v>2260</v>
      </c>
      <c r="R180" s="155" t="s">
        <v>2261</v>
      </c>
    </row>
    <row r="181" spans="1:18" ht="14.25" customHeight="1">
      <c r="A181" s="196" t="s">
        <v>1626</v>
      </c>
      <c r="B181" s="197">
        <f t="shared" si="8"/>
        <v>175</v>
      </c>
      <c r="C181" s="198" t="s">
        <v>1665</v>
      </c>
      <c r="D181" s="196" t="s">
        <v>8</v>
      </c>
      <c r="E181" s="199">
        <v>15.46</v>
      </c>
      <c r="F181" s="193" t="str">
        <f t="shared" si="6"/>
        <v>C:\PETS_2016\1_AREA ARQ\ARQ 175.DOCX</v>
      </c>
      <c r="G181" s="200"/>
      <c r="I181" s="160" t="str">
        <f t="shared" si="7"/>
        <v>C:\PETS_2016\1_AREA ARQ\ARQ 175.DOCX</v>
      </c>
      <c r="J181" s="160"/>
      <c r="K181" s="161" t="s">
        <v>2270</v>
      </c>
      <c r="L181" s="201"/>
      <c r="M181" s="32" t="s">
        <v>2259</v>
      </c>
      <c r="O181" s="195" t="s">
        <v>2450</v>
      </c>
      <c r="Q181" s="155" t="s">
        <v>2260</v>
      </c>
      <c r="R181" s="155" t="s">
        <v>2261</v>
      </c>
    </row>
    <row r="182" spans="1:18" ht="14.25" customHeight="1">
      <c r="A182" s="196" t="s">
        <v>1626</v>
      </c>
      <c r="B182" s="197">
        <f t="shared" si="8"/>
        <v>176</v>
      </c>
      <c r="C182" s="198" t="s">
        <v>538</v>
      </c>
      <c r="D182" s="196" t="s">
        <v>8</v>
      </c>
      <c r="E182" s="199">
        <v>442.89</v>
      </c>
      <c r="F182" s="193" t="str">
        <f t="shared" si="6"/>
        <v>C:\PETS_2016\1_AREA ARQ\ARQ 176.DOCX</v>
      </c>
      <c r="G182" s="200"/>
      <c r="I182" s="3" t="str">
        <f t="shared" si="7"/>
        <v>C:\PETS_2016\1_AREA ARQ\ARQ 176.DOCX</v>
      </c>
      <c r="K182" s="155" t="s">
        <v>2270</v>
      </c>
      <c r="L182" s="5"/>
      <c r="M182" s="32" t="s">
        <v>2259</v>
      </c>
      <c r="O182" s="195" t="s">
        <v>2451</v>
      </c>
      <c r="Q182" s="155" t="s">
        <v>2260</v>
      </c>
      <c r="R182" s="155" t="s">
        <v>2261</v>
      </c>
    </row>
    <row r="183" spans="1:18" ht="14.25" customHeight="1">
      <c r="A183" s="196" t="s">
        <v>1626</v>
      </c>
      <c r="B183" s="197">
        <f t="shared" si="8"/>
        <v>177</v>
      </c>
      <c r="C183" s="198" t="s">
        <v>1666</v>
      </c>
      <c r="D183" s="196" t="s">
        <v>8</v>
      </c>
      <c r="E183" s="199">
        <v>2166.6999999999998</v>
      </c>
      <c r="F183" s="193" t="str">
        <f t="shared" si="6"/>
        <v>C:\PETS_2016\1_AREA ARQ\ARQ 177.DOCX</v>
      </c>
      <c r="G183" s="200"/>
      <c r="I183" s="3" t="str">
        <f t="shared" si="7"/>
        <v>C:\PETS_2016\1_AREA ARQ\ARQ 177.DOCX</v>
      </c>
      <c r="K183" s="155" t="s">
        <v>2270</v>
      </c>
      <c r="L183" s="5"/>
      <c r="M183" s="32" t="s">
        <v>2259</v>
      </c>
      <c r="O183" s="195" t="s">
        <v>2452</v>
      </c>
      <c r="Q183" s="155" t="s">
        <v>2260</v>
      </c>
      <c r="R183" s="155" t="s">
        <v>2261</v>
      </c>
    </row>
    <row r="184" spans="1:18" ht="14.25" customHeight="1">
      <c r="A184" s="196" t="s">
        <v>1626</v>
      </c>
      <c r="B184" s="197">
        <f t="shared" si="8"/>
        <v>178</v>
      </c>
      <c r="C184" s="198" t="s">
        <v>2167</v>
      </c>
      <c r="D184" s="196" t="s">
        <v>65</v>
      </c>
      <c r="E184" s="199">
        <v>584.85</v>
      </c>
      <c r="F184" s="193" t="str">
        <f t="shared" si="6"/>
        <v>C:\PETS_2016\1_AREA ARQ\ARQ 178.DOCX</v>
      </c>
      <c r="G184" s="194"/>
      <c r="I184" s="3" t="str">
        <f t="shared" si="7"/>
        <v>C:\PETS_2016\1_AREA ARQ\ARQ 178.DOCX</v>
      </c>
      <c r="K184" s="155" t="s">
        <v>2270</v>
      </c>
      <c r="L184" s="5"/>
      <c r="M184" s="32" t="s">
        <v>2259</v>
      </c>
      <c r="O184" s="195" t="s">
        <v>2453</v>
      </c>
      <c r="Q184" s="155" t="s">
        <v>2260</v>
      </c>
      <c r="R184" s="155" t="s">
        <v>2261</v>
      </c>
    </row>
    <row r="185" spans="1:18" ht="14.25" customHeight="1">
      <c r="A185" s="196" t="s">
        <v>1626</v>
      </c>
      <c r="B185" s="197">
        <f t="shared" si="8"/>
        <v>179</v>
      </c>
      <c r="C185" s="198" t="s">
        <v>907</v>
      </c>
      <c r="D185" s="196" t="s">
        <v>8</v>
      </c>
      <c r="E185" s="199">
        <v>505.05</v>
      </c>
      <c r="F185" s="193" t="str">
        <f t="shared" si="6"/>
        <v>C:\PETS_2016\1_AREA ARQ\ARQ 179.DOCX</v>
      </c>
      <c r="G185" s="200"/>
      <c r="I185" s="3" t="str">
        <f t="shared" si="7"/>
        <v>C:\PETS_2016\1_AREA ARQ\ARQ 179.DOCX</v>
      </c>
      <c r="K185" s="155" t="s">
        <v>2270</v>
      </c>
      <c r="L185" s="5"/>
      <c r="M185" s="32" t="s">
        <v>2259</v>
      </c>
      <c r="O185" s="195" t="s">
        <v>2454</v>
      </c>
      <c r="Q185" s="155" t="s">
        <v>2260</v>
      </c>
      <c r="R185" s="155" t="s">
        <v>2261</v>
      </c>
    </row>
    <row r="186" spans="1:18" ht="14.25" customHeight="1">
      <c r="A186" s="196" t="s">
        <v>1626</v>
      </c>
      <c r="B186" s="197">
        <f t="shared" si="8"/>
        <v>180</v>
      </c>
      <c r="C186" s="198" t="s">
        <v>908</v>
      </c>
      <c r="D186" s="196" t="s">
        <v>8</v>
      </c>
      <c r="E186" s="199">
        <v>264.87</v>
      </c>
      <c r="F186" s="193" t="str">
        <f t="shared" si="6"/>
        <v>C:\PETS_2016\1_AREA ARQ\ARQ 180.DOCX</v>
      </c>
      <c r="G186" s="200"/>
      <c r="I186" s="3" t="str">
        <f t="shared" si="7"/>
        <v>C:\PETS_2016\1_AREA ARQ\ARQ 180.DOCX</v>
      </c>
      <c r="K186" s="155" t="s">
        <v>2270</v>
      </c>
      <c r="L186" s="5"/>
      <c r="M186" s="32" t="s">
        <v>2259</v>
      </c>
      <c r="O186" s="195" t="s">
        <v>2455</v>
      </c>
      <c r="Q186" s="155" t="s">
        <v>2260</v>
      </c>
      <c r="R186" s="155" t="s">
        <v>2261</v>
      </c>
    </row>
    <row r="187" spans="1:18" ht="14.25" customHeight="1">
      <c r="A187" s="196" t="s">
        <v>1626</v>
      </c>
      <c r="B187" s="197">
        <f t="shared" si="8"/>
        <v>181</v>
      </c>
      <c r="C187" s="198" t="s">
        <v>497</v>
      </c>
      <c r="D187" s="196" t="s">
        <v>8</v>
      </c>
      <c r="E187" s="199">
        <v>404.66</v>
      </c>
      <c r="F187" s="193" t="str">
        <f t="shared" si="6"/>
        <v>C:\PETS_2016\1_AREA ARQ\ARQ 181.DOCX</v>
      </c>
      <c r="G187" s="200"/>
      <c r="I187" s="3" t="str">
        <f t="shared" si="7"/>
        <v>C:\PETS_2016\1_AREA ARQ\ARQ 181.DOCX</v>
      </c>
      <c r="K187" s="155" t="s">
        <v>2270</v>
      </c>
      <c r="L187" s="5"/>
      <c r="M187" s="32" t="s">
        <v>2259</v>
      </c>
      <c r="O187" s="195" t="s">
        <v>2456</v>
      </c>
      <c r="Q187" s="155" t="s">
        <v>2260</v>
      </c>
      <c r="R187" s="155" t="s">
        <v>2261</v>
      </c>
    </row>
    <row r="188" spans="1:18" ht="14.25" customHeight="1">
      <c r="A188" s="196" t="s">
        <v>1626</v>
      </c>
      <c r="B188" s="197">
        <f t="shared" si="8"/>
        <v>182</v>
      </c>
      <c r="C188" s="198" t="s">
        <v>2150</v>
      </c>
      <c r="D188" s="196" t="s">
        <v>60</v>
      </c>
      <c r="E188" s="199">
        <v>294.04000000000002</v>
      </c>
      <c r="F188" s="193" t="str">
        <f t="shared" si="6"/>
        <v>C:\PETS_2016\1_AREA ARQ\ARQ 182.DOCX</v>
      </c>
      <c r="G188" s="194"/>
      <c r="I188" s="3" t="str">
        <f t="shared" si="7"/>
        <v>C:\PETS_2016\1_AREA ARQ\ARQ 182.DOCX</v>
      </c>
      <c r="K188" s="155" t="s">
        <v>2270</v>
      </c>
      <c r="L188" s="5"/>
      <c r="M188" s="32" t="s">
        <v>2259</v>
      </c>
      <c r="O188" s="195" t="s">
        <v>2457</v>
      </c>
      <c r="Q188" s="155" t="s">
        <v>2260</v>
      </c>
      <c r="R188" s="155" t="s">
        <v>2261</v>
      </c>
    </row>
    <row r="189" spans="1:18" ht="14.25" customHeight="1">
      <c r="A189" s="196" t="s">
        <v>1626</v>
      </c>
      <c r="B189" s="197">
        <f t="shared" si="8"/>
        <v>183</v>
      </c>
      <c r="C189" s="198" t="s">
        <v>2153</v>
      </c>
      <c r="D189" s="196" t="s">
        <v>60</v>
      </c>
      <c r="E189" s="199">
        <v>867.61</v>
      </c>
      <c r="F189" s="193" t="str">
        <f t="shared" si="6"/>
        <v>C:\PETS_2016\1_AREA ARQ\ARQ 183.DOCX</v>
      </c>
      <c r="G189" s="194"/>
      <c r="I189" s="3" t="str">
        <f t="shared" si="7"/>
        <v>C:\PETS_2016\1_AREA ARQ\ARQ 183.DOCX</v>
      </c>
      <c r="K189" s="155" t="s">
        <v>2270</v>
      </c>
      <c r="L189" s="5"/>
      <c r="M189" s="32" t="s">
        <v>2259</v>
      </c>
      <c r="O189" s="195" t="s">
        <v>2458</v>
      </c>
      <c r="Q189" s="155" t="s">
        <v>2260</v>
      </c>
      <c r="R189" s="155" t="s">
        <v>2261</v>
      </c>
    </row>
    <row r="190" spans="1:18" ht="14.25" customHeight="1">
      <c r="A190" s="196" t="s">
        <v>1626</v>
      </c>
      <c r="B190" s="197">
        <f t="shared" si="8"/>
        <v>184</v>
      </c>
      <c r="C190" s="198" t="s">
        <v>909</v>
      </c>
      <c r="D190" s="196" t="s">
        <v>60</v>
      </c>
      <c r="E190" s="199">
        <v>604.74</v>
      </c>
      <c r="F190" s="193" t="str">
        <f t="shared" si="6"/>
        <v>C:\PETS_2016\1_AREA ARQ\ARQ 184.DOCX</v>
      </c>
      <c r="G190" s="194"/>
      <c r="I190" s="3" t="str">
        <f t="shared" si="7"/>
        <v>C:\PETS_2016\1_AREA ARQ\ARQ 184.DOCX</v>
      </c>
      <c r="K190" s="155" t="s">
        <v>2270</v>
      </c>
      <c r="L190" s="5"/>
      <c r="M190" s="32" t="s">
        <v>2259</v>
      </c>
      <c r="O190" s="195" t="s">
        <v>2459</v>
      </c>
      <c r="Q190" s="155" t="s">
        <v>2260</v>
      </c>
      <c r="R190" s="155" t="s">
        <v>2261</v>
      </c>
    </row>
    <row r="191" spans="1:18" ht="14.25" customHeight="1">
      <c r="A191" s="196" t="s">
        <v>1626</v>
      </c>
      <c r="B191" s="197">
        <f t="shared" si="8"/>
        <v>185</v>
      </c>
      <c r="C191" s="198" t="s">
        <v>910</v>
      </c>
      <c r="D191" s="196" t="s">
        <v>60</v>
      </c>
      <c r="E191" s="199">
        <v>337.9</v>
      </c>
      <c r="F191" s="193" t="str">
        <f t="shared" si="6"/>
        <v>C:\PETS_2016\1_AREA ARQ\ARQ 185.DOCX</v>
      </c>
      <c r="G191" s="194"/>
      <c r="I191" s="3" t="str">
        <f t="shared" si="7"/>
        <v>C:\PETS_2016\1_AREA ARQ\ARQ 185.DOCX</v>
      </c>
      <c r="K191" s="155" t="s">
        <v>2270</v>
      </c>
      <c r="L191" s="5"/>
      <c r="M191" s="32" t="s">
        <v>2259</v>
      </c>
      <c r="O191" s="195" t="s">
        <v>2460</v>
      </c>
      <c r="Q191" s="155" t="s">
        <v>2260</v>
      </c>
      <c r="R191" s="155" t="s">
        <v>2261</v>
      </c>
    </row>
    <row r="192" spans="1:18" ht="14.25" customHeight="1">
      <c r="A192" s="196" t="s">
        <v>1626</v>
      </c>
      <c r="B192" s="197">
        <f t="shared" si="8"/>
        <v>186</v>
      </c>
      <c r="C192" s="198" t="s">
        <v>1667</v>
      </c>
      <c r="D192" s="196" t="s">
        <v>60</v>
      </c>
      <c r="E192" s="199">
        <v>290.76</v>
      </c>
      <c r="F192" s="193" t="str">
        <f t="shared" si="6"/>
        <v>C:\PETS_2016\1_AREA ARQ\ARQ 186.DOCX</v>
      </c>
      <c r="G192" s="200"/>
      <c r="I192" s="3" t="str">
        <f t="shared" si="7"/>
        <v>C:\PETS_2016\1_AREA ARQ\ARQ 186.DOCX</v>
      </c>
      <c r="K192" s="155" t="s">
        <v>2270</v>
      </c>
      <c r="L192" s="5"/>
      <c r="M192" s="32" t="s">
        <v>2259</v>
      </c>
      <c r="O192" s="195" t="s">
        <v>2461</v>
      </c>
      <c r="Q192" s="155" t="s">
        <v>2260</v>
      </c>
      <c r="R192" s="155" t="s">
        <v>2261</v>
      </c>
    </row>
    <row r="193" spans="1:18" ht="14.25" customHeight="1">
      <c r="A193" s="196" t="s">
        <v>1626</v>
      </c>
      <c r="B193" s="197">
        <f t="shared" si="8"/>
        <v>187</v>
      </c>
      <c r="C193" s="198" t="s">
        <v>911</v>
      </c>
      <c r="D193" s="196" t="s">
        <v>60</v>
      </c>
      <c r="E193" s="199">
        <v>276.08</v>
      </c>
      <c r="F193" s="193" t="str">
        <f t="shared" si="6"/>
        <v>C:\PETS_2016\1_AREA ARQ\ARQ 187.DOCX</v>
      </c>
      <c r="G193" s="200"/>
      <c r="I193" s="3" t="str">
        <f t="shared" si="7"/>
        <v>C:\PETS_2016\1_AREA ARQ\ARQ 187.DOCX</v>
      </c>
      <c r="K193" s="155" t="s">
        <v>2270</v>
      </c>
      <c r="L193" s="5"/>
      <c r="M193" s="32" t="s">
        <v>2259</v>
      </c>
      <c r="O193" s="195" t="s">
        <v>2462</v>
      </c>
      <c r="Q193" s="155" t="s">
        <v>2260</v>
      </c>
      <c r="R193" s="155" t="s">
        <v>2261</v>
      </c>
    </row>
    <row r="194" spans="1:18" ht="14.25" customHeight="1">
      <c r="A194" s="196" t="s">
        <v>1626</v>
      </c>
      <c r="B194" s="197">
        <f t="shared" si="8"/>
        <v>188</v>
      </c>
      <c r="C194" s="198" t="s">
        <v>1669</v>
      </c>
      <c r="D194" s="196" t="s">
        <v>8</v>
      </c>
      <c r="E194" s="199">
        <v>659.45</v>
      </c>
      <c r="F194" s="193" t="str">
        <f t="shared" si="6"/>
        <v>C:\PETS_2016\1_AREA ARQ\ARQ 188.DOCX</v>
      </c>
      <c r="G194" s="194"/>
      <c r="I194" s="3" t="str">
        <f t="shared" si="7"/>
        <v>C:\PETS_2016\1_AREA ARQ\ARQ 188.DOCX</v>
      </c>
      <c r="K194" s="155" t="s">
        <v>2270</v>
      </c>
      <c r="L194" s="5"/>
      <c r="M194" s="32" t="s">
        <v>2259</v>
      </c>
      <c r="O194" s="195" t="s">
        <v>2463</v>
      </c>
      <c r="Q194" s="155" t="s">
        <v>2260</v>
      </c>
      <c r="R194" s="155" t="s">
        <v>2261</v>
      </c>
    </row>
    <row r="195" spans="1:18" ht="14.25" customHeight="1">
      <c r="A195" s="196" t="s">
        <v>1626</v>
      </c>
      <c r="B195" s="197">
        <f t="shared" si="8"/>
        <v>189</v>
      </c>
      <c r="C195" s="198" t="s">
        <v>912</v>
      </c>
      <c r="D195" s="196" t="s">
        <v>60</v>
      </c>
      <c r="E195" s="199">
        <v>219.99</v>
      </c>
      <c r="F195" s="193" t="str">
        <f t="shared" si="6"/>
        <v>C:\PETS_2016\1_AREA ARQ\ARQ 189.DOCX</v>
      </c>
      <c r="G195" s="200"/>
      <c r="I195" s="3" t="str">
        <f t="shared" si="7"/>
        <v>C:\PETS_2016\1_AREA ARQ\ARQ 189.DOCX</v>
      </c>
      <c r="K195" s="155" t="s">
        <v>2270</v>
      </c>
      <c r="L195" s="5"/>
      <c r="M195" s="32" t="s">
        <v>2259</v>
      </c>
      <c r="O195" s="195" t="s">
        <v>2464</v>
      </c>
      <c r="Q195" s="155" t="s">
        <v>2260</v>
      </c>
      <c r="R195" s="155" t="s">
        <v>2261</v>
      </c>
    </row>
    <row r="196" spans="1:18" ht="14.25" customHeight="1">
      <c r="A196" s="196" t="s">
        <v>1626</v>
      </c>
      <c r="B196" s="197">
        <f t="shared" si="8"/>
        <v>190</v>
      </c>
      <c r="C196" s="198" t="s">
        <v>1668</v>
      </c>
      <c r="D196" s="196" t="s">
        <v>8</v>
      </c>
      <c r="E196" s="199">
        <v>115.08</v>
      </c>
      <c r="F196" s="193" t="str">
        <f t="shared" si="6"/>
        <v>C:\PETS_2016\1_AREA ARQ\ARQ 190.DOCX</v>
      </c>
      <c r="G196" s="200"/>
      <c r="I196" s="3" t="str">
        <f t="shared" si="7"/>
        <v>C:\PETS_2016\1_AREA ARQ\ARQ 190.DOCX</v>
      </c>
      <c r="K196" s="155" t="s">
        <v>2270</v>
      </c>
      <c r="L196" s="5"/>
      <c r="M196" s="32" t="s">
        <v>2259</v>
      </c>
      <c r="O196" s="195" t="s">
        <v>2465</v>
      </c>
      <c r="Q196" s="155" t="s">
        <v>2260</v>
      </c>
      <c r="R196" s="155" t="s">
        <v>2261</v>
      </c>
    </row>
    <row r="197" spans="1:18" ht="14.25" customHeight="1">
      <c r="A197" s="196" t="s">
        <v>1626</v>
      </c>
      <c r="B197" s="197">
        <f t="shared" si="8"/>
        <v>191</v>
      </c>
      <c r="C197" s="198" t="s">
        <v>913</v>
      </c>
      <c r="D197" s="196" t="s">
        <v>8</v>
      </c>
      <c r="E197" s="199">
        <v>955.61</v>
      </c>
      <c r="F197" s="193" t="str">
        <f t="shared" si="6"/>
        <v>C:\PETS_2016\1_AREA ARQ\ARQ 191.DOCX</v>
      </c>
      <c r="G197" s="194"/>
      <c r="I197" s="3" t="str">
        <f t="shared" si="7"/>
        <v>C:\PETS_2016\1_AREA ARQ\ARQ 191.DOCX</v>
      </c>
      <c r="K197" s="155" t="s">
        <v>2270</v>
      </c>
      <c r="L197" s="5"/>
      <c r="M197" s="32" t="s">
        <v>2259</v>
      </c>
      <c r="O197" s="195" t="s">
        <v>2466</v>
      </c>
      <c r="Q197" s="155" t="s">
        <v>2260</v>
      </c>
      <c r="R197" s="155" t="s">
        <v>2261</v>
      </c>
    </row>
    <row r="198" spans="1:18" ht="14.25" customHeight="1">
      <c r="A198" s="196" t="s">
        <v>1626</v>
      </c>
      <c r="B198" s="197">
        <f t="shared" si="8"/>
        <v>192</v>
      </c>
      <c r="C198" s="198" t="s">
        <v>914</v>
      </c>
      <c r="D198" s="196" t="s">
        <v>8</v>
      </c>
      <c r="E198" s="199">
        <v>66.540000000000006</v>
      </c>
      <c r="F198" s="193" t="str">
        <f t="shared" si="6"/>
        <v>C:\PETS_2016\1_AREA ARQ\ARQ 192.DOCX</v>
      </c>
      <c r="G198" s="200"/>
      <c r="I198" s="3" t="str">
        <f t="shared" si="7"/>
        <v>C:\PETS_2016\1_AREA ARQ\ARQ 192.DOCX</v>
      </c>
      <c r="K198" s="155" t="s">
        <v>2270</v>
      </c>
      <c r="L198" s="5"/>
      <c r="M198" s="32" t="s">
        <v>2259</v>
      </c>
      <c r="O198" s="195" t="s">
        <v>2467</v>
      </c>
      <c r="Q198" s="155" t="s">
        <v>2260</v>
      </c>
      <c r="R198" s="155" t="s">
        <v>2261</v>
      </c>
    </row>
    <row r="199" spans="1:18" ht="14.25" customHeight="1">
      <c r="A199" s="196" t="s">
        <v>1626</v>
      </c>
      <c r="B199" s="197">
        <f t="shared" si="8"/>
        <v>193</v>
      </c>
      <c r="C199" s="198" t="s">
        <v>915</v>
      </c>
      <c r="D199" s="196" t="s">
        <v>65</v>
      </c>
      <c r="E199" s="199">
        <v>857.3</v>
      </c>
      <c r="F199" s="193" t="str">
        <f t="shared" ref="F199:F262" si="9">HYPERLINK(I199)</f>
        <v>C:\PETS_2016\1_AREA ARQ\ARQ 193.DOCX</v>
      </c>
      <c r="G199" s="200"/>
      <c r="I199" s="3" t="str">
        <f t="shared" ref="I199:I262" si="10">CONCATENATE(K199,M199,O199,Q199)</f>
        <v>C:\PETS_2016\1_AREA ARQ\ARQ 193.DOCX</v>
      </c>
      <c r="K199" s="155" t="s">
        <v>2270</v>
      </c>
      <c r="L199" s="5"/>
      <c r="M199" s="32" t="s">
        <v>2259</v>
      </c>
      <c r="O199" s="195" t="s">
        <v>2468</v>
      </c>
      <c r="Q199" s="155" t="s">
        <v>2260</v>
      </c>
      <c r="R199" s="155" t="s">
        <v>2261</v>
      </c>
    </row>
    <row r="200" spans="1:18" ht="14.25" customHeight="1">
      <c r="A200" s="196" t="s">
        <v>1626</v>
      </c>
      <c r="B200" s="197">
        <f t="shared" si="8"/>
        <v>194</v>
      </c>
      <c r="C200" s="198" t="s">
        <v>916</v>
      </c>
      <c r="D200" s="196" t="s">
        <v>8</v>
      </c>
      <c r="E200" s="199">
        <v>512.72</v>
      </c>
      <c r="F200" s="193" t="str">
        <f t="shared" si="9"/>
        <v>C:\PETS_2016\1_AREA ARQ\ARQ 194.DOCX</v>
      </c>
      <c r="G200" s="194"/>
      <c r="I200" s="3" t="str">
        <f t="shared" si="10"/>
        <v>C:\PETS_2016\1_AREA ARQ\ARQ 194.DOCX</v>
      </c>
      <c r="K200" s="155" t="s">
        <v>2270</v>
      </c>
      <c r="L200" s="5"/>
      <c r="M200" s="32" t="s">
        <v>2259</v>
      </c>
      <c r="O200" s="195" t="s">
        <v>2469</v>
      </c>
      <c r="Q200" s="155" t="s">
        <v>2260</v>
      </c>
      <c r="R200" s="155" t="s">
        <v>2261</v>
      </c>
    </row>
    <row r="201" spans="1:18" ht="14.25" customHeight="1">
      <c r="A201" s="196" t="s">
        <v>1626</v>
      </c>
      <c r="B201" s="197">
        <f t="shared" ref="B201:B264" si="11">+B200+1</f>
        <v>195</v>
      </c>
      <c r="C201" s="198" t="s">
        <v>240</v>
      </c>
      <c r="D201" s="196" t="s">
        <v>8</v>
      </c>
      <c r="E201" s="199">
        <v>836.59</v>
      </c>
      <c r="F201" s="193" t="str">
        <f t="shared" si="9"/>
        <v>C:\PETS_2016\1_AREA ARQ\ARQ 195.DOCX</v>
      </c>
      <c r="G201" s="200"/>
      <c r="I201" s="3" t="str">
        <f t="shared" si="10"/>
        <v>C:\PETS_2016\1_AREA ARQ\ARQ 195.DOCX</v>
      </c>
      <c r="K201" s="155" t="s">
        <v>2270</v>
      </c>
      <c r="L201" s="5"/>
      <c r="M201" s="32" t="s">
        <v>2259</v>
      </c>
      <c r="O201" s="195" t="s">
        <v>2470</v>
      </c>
      <c r="Q201" s="155" t="s">
        <v>2260</v>
      </c>
      <c r="R201" s="155" t="s">
        <v>2261</v>
      </c>
    </row>
    <row r="202" spans="1:18" ht="14.25" customHeight="1">
      <c r="A202" s="196" t="s">
        <v>1626</v>
      </c>
      <c r="B202" s="197">
        <f t="shared" si="11"/>
        <v>196</v>
      </c>
      <c r="C202" s="198" t="s">
        <v>917</v>
      </c>
      <c r="D202" s="196" t="s">
        <v>8</v>
      </c>
      <c r="E202" s="199">
        <v>643.32000000000005</v>
      </c>
      <c r="F202" s="193" t="str">
        <f t="shared" si="9"/>
        <v>C:\PETS_2016\1_AREA ARQ\ARQ 196.DOCX</v>
      </c>
      <c r="G202" s="194"/>
      <c r="I202" s="3" t="str">
        <f t="shared" si="10"/>
        <v>C:\PETS_2016\1_AREA ARQ\ARQ 196.DOCX</v>
      </c>
      <c r="K202" s="155" t="s">
        <v>2270</v>
      </c>
      <c r="L202" s="5"/>
      <c r="M202" s="32" t="s">
        <v>2259</v>
      </c>
      <c r="O202" s="195" t="s">
        <v>2471</v>
      </c>
      <c r="Q202" s="155" t="s">
        <v>2260</v>
      </c>
      <c r="R202" s="155" t="s">
        <v>2261</v>
      </c>
    </row>
    <row r="203" spans="1:18" ht="14.25" customHeight="1">
      <c r="A203" s="196" t="s">
        <v>1626</v>
      </c>
      <c r="B203" s="197">
        <f t="shared" si="11"/>
        <v>197</v>
      </c>
      <c r="C203" s="198" t="s">
        <v>918</v>
      </c>
      <c r="D203" s="196" t="s">
        <v>8</v>
      </c>
      <c r="E203" s="199">
        <v>491.6</v>
      </c>
      <c r="F203" s="193" t="str">
        <f t="shared" si="9"/>
        <v>C:\PETS_2016\1_AREA ARQ\ARQ 197.DOCX</v>
      </c>
      <c r="G203" s="194"/>
      <c r="I203" s="3" t="str">
        <f t="shared" si="10"/>
        <v>C:\PETS_2016\1_AREA ARQ\ARQ 197.DOCX</v>
      </c>
      <c r="K203" s="155" t="s">
        <v>2270</v>
      </c>
      <c r="L203" s="5"/>
      <c r="M203" s="32" t="s">
        <v>2259</v>
      </c>
      <c r="O203" s="195" t="s">
        <v>2472</v>
      </c>
      <c r="Q203" s="155" t="s">
        <v>2260</v>
      </c>
      <c r="R203" s="155" t="s">
        <v>2261</v>
      </c>
    </row>
    <row r="204" spans="1:18" ht="14.25" customHeight="1">
      <c r="A204" s="196" t="s">
        <v>1626</v>
      </c>
      <c r="B204" s="197">
        <f>+B203+1</f>
        <v>198</v>
      </c>
      <c r="C204" s="198" t="s">
        <v>2257</v>
      </c>
      <c r="D204" s="196" t="s">
        <v>55</v>
      </c>
      <c r="E204" s="199">
        <v>444847.31</v>
      </c>
      <c r="F204" s="193" t="str">
        <f t="shared" si="9"/>
        <v>C:\PETS_2016\1_AREA ARQ\ARQ 198.DOCX</v>
      </c>
      <c r="G204" s="194"/>
      <c r="I204" s="3" t="str">
        <f t="shared" si="10"/>
        <v>C:\PETS_2016\1_AREA ARQ\ARQ 198.DOCX</v>
      </c>
      <c r="K204" s="155" t="s">
        <v>2270</v>
      </c>
      <c r="L204" s="5"/>
      <c r="M204" s="32" t="s">
        <v>2259</v>
      </c>
      <c r="O204" s="195" t="s">
        <v>2473</v>
      </c>
      <c r="Q204" s="155" t="s">
        <v>2260</v>
      </c>
      <c r="R204" s="155" t="s">
        <v>2261</v>
      </c>
    </row>
    <row r="205" spans="1:18" ht="14.25" customHeight="1">
      <c r="A205" s="196" t="s">
        <v>1626</v>
      </c>
      <c r="B205" s="197">
        <f t="shared" si="11"/>
        <v>199</v>
      </c>
      <c r="C205" s="198" t="s">
        <v>2269</v>
      </c>
      <c r="D205" s="196" t="s">
        <v>65</v>
      </c>
      <c r="E205" s="199">
        <v>4807.1899999999996</v>
      </c>
      <c r="F205" s="193" t="str">
        <f t="shared" si="9"/>
        <v>C:\PETS_2016\1_AREA ARQ\ARQ 199.DOCX</v>
      </c>
      <c r="G205" s="194"/>
      <c r="I205" s="3" t="str">
        <f t="shared" si="10"/>
        <v>C:\PETS_2016\1_AREA ARQ\ARQ 199.DOCX</v>
      </c>
      <c r="K205" s="155" t="s">
        <v>2270</v>
      </c>
      <c r="L205" s="5"/>
      <c r="M205" s="32" t="s">
        <v>2259</v>
      </c>
      <c r="O205" s="195" t="s">
        <v>2474</v>
      </c>
      <c r="Q205" s="155" t="s">
        <v>2260</v>
      </c>
      <c r="R205" s="155" t="s">
        <v>2261</v>
      </c>
    </row>
    <row r="206" spans="1:18" ht="14.25" customHeight="1">
      <c r="A206" s="196" t="s">
        <v>1626</v>
      </c>
      <c r="B206" s="197">
        <f t="shared" si="11"/>
        <v>200</v>
      </c>
      <c r="C206" s="198" t="s">
        <v>919</v>
      </c>
      <c r="D206" s="196" t="s">
        <v>54</v>
      </c>
      <c r="E206" s="199">
        <v>64.41</v>
      </c>
      <c r="F206" s="193" t="str">
        <f t="shared" si="9"/>
        <v>C:\PETS_2016\1_AREA ARQ\ARQ 200.DOCX</v>
      </c>
      <c r="G206" s="200"/>
      <c r="I206" s="3" t="str">
        <f t="shared" si="10"/>
        <v>C:\PETS_2016\1_AREA ARQ\ARQ 200.DOCX</v>
      </c>
      <c r="K206" s="155" t="s">
        <v>2270</v>
      </c>
      <c r="L206" s="5"/>
      <c r="M206" s="32" t="s">
        <v>2259</v>
      </c>
      <c r="O206" s="195" t="s">
        <v>2475</v>
      </c>
      <c r="Q206" s="155" t="s">
        <v>2260</v>
      </c>
      <c r="R206" s="155" t="s">
        <v>2261</v>
      </c>
    </row>
    <row r="207" spans="1:18" ht="14.25" customHeight="1">
      <c r="A207" s="196" t="s">
        <v>1626</v>
      </c>
      <c r="B207" s="197">
        <f t="shared" si="11"/>
        <v>201</v>
      </c>
      <c r="C207" s="198" t="s">
        <v>254</v>
      </c>
      <c r="D207" s="196" t="s">
        <v>54</v>
      </c>
      <c r="E207" s="199">
        <v>84.28</v>
      </c>
      <c r="F207" s="193" t="str">
        <f t="shared" si="9"/>
        <v>C:\PETS_2016\1_AREA ARQ\ARQ 201.DOCX</v>
      </c>
      <c r="G207" s="194"/>
      <c r="I207" s="3" t="str">
        <f t="shared" si="10"/>
        <v>C:\PETS_2016\1_AREA ARQ\ARQ 201.DOCX</v>
      </c>
      <c r="K207" s="155" t="s">
        <v>2270</v>
      </c>
      <c r="L207" s="5"/>
      <c r="M207" s="32" t="s">
        <v>2259</v>
      </c>
      <c r="O207" s="195" t="s">
        <v>2476</v>
      </c>
      <c r="Q207" s="155" t="s">
        <v>2260</v>
      </c>
      <c r="R207" s="155" t="s">
        <v>2261</v>
      </c>
    </row>
    <row r="208" spans="1:18" ht="14.25" customHeight="1">
      <c r="A208" s="196" t="s">
        <v>1626</v>
      </c>
      <c r="B208" s="197">
        <f t="shared" si="11"/>
        <v>202</v>
      </c>
      <c r="C208" s="198" t="s">
        <v>920</v>
      </c>
      <c r="D208" s="196" t="s">
        <v>8</v>
      </c>
      <c r="E208" s="199">
        <v>253.9</v>
      </c>
      <c r="F208" s="193" t="str">
        <f t="shared" si="9"/>
        <v>C:\PETS_2016\1_AREA ARQ\ARQ 202.DOCX</v>
      </c>
      <c r="G208" s="200"/>
      <c r="I208" s="3" t="str">
        <f t="shared" si="10"/>
        <v>C:\PETS_2016\1_AREA ARQ\ARQ 202.DOCX</v>
      </c>
      <c r="K208" s="155" t="s">
        <v>2270</v>
      </c>
      <c r="L208" s="5"/>
      <c r="M208" s="32" t="s">
        <v>2259</v>
      </c>
      <c r="O208" s="195" t="s">
        <v>2477</v>
      </c>
      <c r="Q208" s="155" t="s">
        <v>2260</v>
      </c>
      <c r="R208" s="155" t="s">
        <v>2261</v>
      </c>
    </row>
    <row r="209" spans="1:18" ht="14.25" customHeight="1">
      <c r="A209" s="196" t="s">
        <v>1626</v>
      </c>
      <c r="B209" s="197">
        <f t="shared" si="11"/>
        <v>203</v>
      </c>
      <c r="C209" s="198" t="s">
        <v>2168</v>
      </c>
      <c r="D209" s="196" t="s">
        <v>8</v>
      </c>
      <c r="E209" s="199">
        <v>987.81</v>
      </c>
      <c r="F209" s="193" t="str">
        <f t="shared" si="9"/>
        <v>C:\PETS_2016\1_AREA ARQ\ARQ 203.DOCX</v>
      </c>
      <c r="G209" s="194"/>
      <c r="I209" s="3" t="str">
        <f t="shared" si="10"/>
        <v>C:\PETS_2016\1_AREA ARQ\ARQ 203.DOCX</v>
      </c>
      <c r="K209" s="155" t="s">
        <v>2270</v>
      </c>
      <c r="L209" s="5"/>
      <c r="M209" s="32" t="s">
        <v>2259</v>
      </c>
      <c r="O209" s="195" t="s">
        <v>2478</v>
      </c>
      <c r="Q209" s="155" t="s">
        <v>2260</v>
      </c>
      <c r="R209" s="155" t="s">
        <v>2261</v>
      </c>
    </row>
    <row r="210" spans="1:18" ht="14.25" customHeight="1">
      <c r="A210" s="196" t="s">
        <v>1626</v>
      </c>
      <c r="B210" s="197">
        <f t="shared" si="11"/>
        <v>204</v>
      </c>
      <c r="C210" s="198" t="s">
        <v>921</v>
      </c>
      <c r="D210" s="196" t="s">
        <v>8</v>
      </c>
      <c r="E210" s="199">
        <v>1049.04</v>
      </c>
      <c r="F210" s="193" t="str">
        <f t="shared" si="9"/>
        <v>C:\PETS_2016\1_AREA ARQ\ARQ 204.DOCX</v>
      </c>
      <c r="G210" s="194"/>
      <c r="I210" s="3" t="str">
        <f t="shared" si="10"/>
        <v>C:\PETS_2016\1_AREA ARQ\ARQ 204.DOCX</v>
      </c>
      <c r="K210" s="155" t="s">
        <v>2270</v>
      </c>
      <c r="L210" s="5"/>
      <c r="M210" s="32" t="s">
        <v>2259</v>
      </c>
      <c r="O210" s="195" t="s">
        <v>2479</v>
      </c>
      <c r="Q210" s="155" t="s">
        <v>2260</v>
      </c>
      <c r="R210" s="155" t="s">
        <v>2261</v>
      </c>
    </row>
    <row r="211" spans="1:18" ht="14.25" customHeight="1">
      <c r="A211" s="196" t="s">
        <v>1626</v>
      </c>
      <c r="B211" s="197">
        <f t="shared" si="11"/>
        <v>205</v>
      </c>
      <c r="C211" s="198" t="s">
        <v>2159</v>
      </c>
      <c r="D211" s="196" t="s">
        <v>8</v>
      </c>
      <c r="E211" s="199">
        <v>191.75</v>
      </c>
      <c r="F211" s="193" t="str">
        <f t="shared" si="9"/>
        <v>C:\PETS_2016\1_AREA ARQ\ARQ 205.DOCX</v>
      </c>
      <c r="G211" s="194"/>
      <c r="I211" s="3" t="str">
        <f t="shared" si="10"/>
        <v>C:\PETS_2016\1_AREA ARQ\ARQ 205.DOCX</v>
      </c>
      <c r="K211" s="155" t="s">
        <v>2270</v>
      </c>
      <c r="L211" s="5"/>
      <c r="M211" s="32" t="s">
        <v>2259</v>
      </c>
      <c r="O211" s="195" t="s">
        <v>2480</v>
      </c>
      <c r="Q211" s="155" t="s">
        <v>2260</v>
      </c>
      <c r="R211" s="155" t="s">
        <v>2261</v>
      </c>
    </row>
    <row r="212" spans="1:18" ht="14.25" customHeight="1">
      <c r="A212" s="196" t="s">
        <v>1626</v>
      </c>
      <c r="B212" s="197">
        <f t="shared" si="11"/>
        <v>206</v>
      </c>
      <c r="C212" s="198" t="s">
        <v>249</v>
      </c>
      <c r="D212" s="196" t="s">
        <v>8</v>
      </c>
      <c r="E212" s="199">
        <v>233.26</v>
      </c>
      <c r="F212" s="193" t="str">
        <f t="shared" si="9"/>
        <v>C:\PETS_2016\1_AREA ARQ\ARQ 206.DOCX</v>
      </c>
      <c r="G212" s="200"/>
      <c r="I212" s="3" t="str">
        <f t="shared" si="10"/>
        <v>C:\PETS_2016\1_AREA ARQ\ARQ 206.DOCX</v>
      </c>
      <c r="K212" s="155" t="s">
        <v>2270</v>
      </c>
      <c r="L212" s="5"/>
      <c r="M212" s="32" t="s">
        <v>2259</v>
      </c>
      <c r="O212" s="195" t="s">
        <v>2481</v>
      </c>
      <c r="Q212" s="155" t="s">
        <v>2260</v>
      </c>
      <c r="R212" s="155" t="s">
        <v>2261</v>
      </c>
    </row>
    <row r="213" spans="1:18" ht="14.25" customHeight="1">
      <c r="A213" s="196" t="s">
        <v>1626</v>
      </c>
      <c r="B213" s="197">
        <f t="shared" si="11"/>
        <v>207</v>
      </c>
      <c r="C213" s="198" t="s">
        <v>248</v>
      </c>
      <c r="D213" s="196" t="s">
        <v>54</v>
      </c>
      <c r="E213" s="199">
        <v>1081.3499999999999</v>
      </c>
      <c r="F213" s="193" t="str">
        <f t="shared" si="9"/>
        <v>C:\PETS_2016\1_AREA ARQ\ARQ 207.DOCX</v>
      </c>
      <c r="G213" s="194"/>
      <c r="I213" s="3" t="str">
        <f t="shared" si="10"/>
        <v>C:\PETS_2016\1_AREA ARQ\ARQ 207.DOCX</v>
      </c>
      <c r="K213" s="155" t="s">
        <v>2270</v>
      </c>
      <c r="L213" s="5"/>
      <c r="M213" s="32" t="s">
        <v>2259</v>
      </c>
      <c r="O213" s="195" t="s">
        <v>2482</v>
      </c>
      <c r="Q213" s="155" t="s">
        <v>2260</v>
      </c>
      <c r="R213" s="155" t="s">
        <v>2261</v>
      </c>
    </row>
    <row r="214" spans="1:18" ht="14.25" customHeight="1">
      <c r="A214" s="196" t="s">
        <v>1626</v>
      </c>
      <c r="B214" s="197">
        <f t="shared" si="11"/>
        <v>208</v>
      </c>
      <c r="C214" s="198" t="s">
        <v>922</v>
      </c>
      <c r="D214" s="196" t="s">
        <v>8</v>
      </c>
      <c r="E214" s="199">
        <v>141.99</v>
      </c>
      <c r="F214" s="193" t="str">
        <f t="shared" si="9"/>
        <v>C:\PETS_2016\1_AREA ARQ\ARQ 208.DOCX</v>
      </c>
      <c r="G214" s="194"/>
      <c r="I214" s="3" t="str">
        <f t="shared" si="10"/>
        <v>C:\PETS_2016\1_AREA ARQ\ARQ 208.DOCX</v>
      </c>
      <c r="K214" s="155" t="s">
        <v>2270</v>
      </c>
      <c r="L214" s="5"/>
      <c r="M214" s="32" t="s">
        <v>2259</v>
      </c>
      <c r="O214" s="195" t="s">
        <v>2483</v>
      </c>
      <c r="Q214" s="155" t="s">
        <v>2260</v>
      </c>
      <c r="R214" s="155" t="s">
        <v>2261</v>
      </c>
    </row>
    <row r="215" spans="1:18" ht="14.25" customHeight="1">
      <c r="A215" s="196" t="s">
        <v>1626</v>
      </c>
      <c r="B215" s="197">
        <f t="shared" si="11"/>
        <v>209</v>
      </c>
      <c r="C215" s="198" t="s">
        <v>923</v>
      </c>
      <c r="D215" s="196" t="s">
        <v>8</v>
      </c>
      <c r="E215" s="199">
        <v>195.05</v>
      </c>
      <c r="F215" s="193" t="str">
        <f t="shared" si="9"/>
        <v>C:\PETS_2016\1_AREA ARQ\ARQ 209.DOCX</v>
      </c>
      <c r="G215" s="194"/>
      <c r="I215" s="3" t="str">
        <f t="shared" si="10"/>
        <v>C:\PETS_2016\1_AREA ARQ\ARQ 209.DOCX</v>
      </c>
      <c r="K215" s="155" t="s">
        <v>2270</v>
      </c>
      <c r="L215" s="5"/>
      <c r="M215" s="32" t="s">
        <v>2259</v>
      </c>
      <c r="O215" s="195" t="s">
        <v>2484</v>
      </c>
      <c r="Q215" s="155" t="s">
        <v>2260</v>
      </c>
      <c r="R215" s="155" t="s">
        <v>2261</v>
      </c>
    </row>
    <row r="216" spans="1:18" ht="14.25" customHeight="1">
      <c r="A216" s="196" t="s">
        <v>1626</v>
      </c>
      <c r="B216" s="197">
        <f t="shared" si="11"/>
        <v>210</v>
      </c>
      <c r="C216" s="198" t="s">
        <v>924</v>
      </c>
      <c r="D216" s="196" t="s">
        <v>8</v>
      </c>
      <c r="E216" s="199">
        <v>182.95</v>
      </c>
      <c r="F216" s="193" t="str">
        <f t="shared" si="9"/>
        <v>C:\PETS_2016\1_AREA ARQ\ARQ 210.DOCX</v>
      </c>
      <c r="G216" s="194"/>
      <c r="I216" s="3" t="str">
        <f t="shared" si="10"/>
        <v>C:\PETS_2016\1_AREA ARQ\ARQ 210.DOCX</v>
      </c>
      <c r="K216" s="155" t="s">
        <v>2270</v>
      </c>
      <c r="L216" s="5"/>
      <c r="M216" s="32" t="s">
        <v>2259</v>
      </c>
      <c r="O216" s="195" t="s">
        <v>2485</v>
      </c>
      <c r="Q216" s="155" t="s">
        <v>2260</v>
      </c>
      <c r="R216" s="155" t="s">
        <v>2261</v>
      </c>
    </row>
    <row r="217" spans="1:18" ht="14.25" customHeight="1">
      <c r="A217" s="196" t="s">
        <v>1626</v>
      </c>
      <c r="B217" s="197">
        <f t="shared" si="11"/>
        <v>211</v>
      </c>
      <c r="C217" s="198" t="s">
        <v>925</v>
      </c>
      <c r="D217" s="196" t="s">
        <v>8</v>
      </c>
      <c r="E217" s="199">
        <v>169.84</v>
      </c>
      <c r="F217" s="193" t="str">
        <f t="shared" si="9"/>
        <v>C:\PETS_2016\1_AREA ARQ\ARQ 211.DOCX</v>
      </c>
      <c r="G217" s="194"/>
      <c r="I217" s="3" t="str">
        <f t="shared" si="10"/>
        <v>C:\PETS_2016\1_AREA ARQ\ARQ 211.DOCX</v>
      </c>
      <c r="K217" s="155" t="s">
        <v>2270</v>
      </c>
      <c r="L217" s="5"/>
      <c r="M217" s="32" t="s">
        <v>2259</v>
      </c>
      <c r="O217" s="195" t="s">
        <v>2486</v>
      </c>
      <c r="Q217" s="155" t="s">
        <v>2260</v>
      </c>
      <c r="R217" s="155" t="s">
        <v>2261</v>
      </c>
    </row>
    <row r="218" spans="1:18" ht="14.25" customHeight="1">
      <c r="A218" s="196" t="s">
        <v>1626</v>
      </c>
      <c r="B218" s="197">
        <f t="shared" si="11"/>
        <v>212</v>
      </c>
      <c r="C218" s="198" t="s">
        <v>1670</v>
      </c>
      <c r="D218" s="196" t="s">
        <v>8</v>
      </c>
      <c r="E218" s="199">
        <v>375.94</v>
      </c>
      <c r="F218" s="193" t="str">
        <f t="shared" si="9"/>
        <v>C:\PETS_2016\1_AREA ARQ\ARQ 212.DOCX</v>
      </c>
      <c r="G218" s="200"/>
      <c r="I218" s="3" t="str">
        <f t="shared" si="10"/>
        <v>C:\PETS_2016\1_AREA ARQ\ARQ 212.DOCX</v>
      </c>
      <c r="K218" s="155" t="s">
        <v>2270</v>
      </c>
      <c r="L218" s="5"/>
      <c r="M218" s="32" t="s">
        <v>2259</v>
      </c>
      <c r="O218" s="195" t="s">
        <v>2487</v>
      </c>
      <c r="Q218" s="155" t="s">
        <v>2260</v>
      </c>
      <c r="R218" s="155" t="s">
        <v>2261</v>
      </c>
    </row>
    <row r="219" spans="1:18" ht="14.25" customHeight="1">
      <c r="A219" s="196" t="s">
        <v>1626</v>
      </c>
      <c r="B219" s="197">
        <f t="shared" si="11"/>
        <v>213</v>
      </c>
      <c r="C219" s="198" t="s">
        <v>2160</v>
      </c>
      <c r="D219" s="196" t="s">
        <v>8</v>
      </c>
      <c r="E219" s="199">
        <v>291.17</v>
      </c>
      <c r="F219" s="193" t="str">
        <f t="shared" si="9"/>
        <v>C:\PETS_2016\1_AREA ARQ\ARQ 213.DOCX</v>
      </c>
      <c r="G219" s="194"/>
      <c r="I219" s="3" t="str">
        <f t="shared" si="10"/>
        <v>C:\PETS_2016\1_AREA ARQ\ARQ 213.DOCX</v>
      </c>
      <c r="K219" s="155" t="s">
        <v>2270</v>
      </c>
      <c r="L219" s="5"/>
      <c r="M219" s="32" t="s">
        <v>2259</v>
      </c>
      <c r="O219" s="195" t="s">
        <v>2488</v>
      </c>
      <c r="Q219" s="155" t="s">
        <v>2260</v>
      </c>
      <c r="R219" s="155" t="s">
        <v>2261</v>
      </c>
    </row>
    <row r="220" spans="1:18" ht="14.25" customHeight="1">
      <c r="A220" s="196" t="s">
        <v>1626</v>
      </c>
      <c r="B220" s="197">
        <f t="shared" si="11"/>
        <v>214</v>
      </c>
      <c r="C220" s="198" t="s">
        <v>926</v>
      </c>
      <c r="D220" s="196" t="s">
        <v>8</v>
      </c>
      <c r="E220" s="199">
        <v>735.36</v>
      </c>
      <c r="F220" s="193" t="str">
        <f t="shared" si="9"/>
        <v>C:\PETS_2016\1_AREA ARQ\ARQ 214.DOCX</v>
      </c>
      <c r="G220" s="194"/>
      <c r="I220" s="3" t="str">
        <f t="shared" si="10"/>
        <v>C:\PETS_2016\1_AREA ARQ\ARQ 214.DOCX</v>
      </c>
      <c r="K220" s="155" t="s">
        <v>2270</v>
      </c>
      <c r="L220" s="5"/>
      <c r="M220" s="32" t="s">
        <v>2259</v>
      </c>
      <c r="O220" s="195" t="s">
        <v>2489</v>
      </c>
      <c r="Q220" s="155" t="s">
        <v>2260</v>
      </c>
      <c r="R220" s="155" t="s">
        <v>2261</v>
      </c>
    </row>
    <row r="221" spans="1:18" ht="14.25" customHeight="1">
      <c r="A221" s="196" t="s">
        <v>1626</v>
      </c>
      <c r="B221" s="197">
        <f t="shared" si="11"/>
        <v>215</v>
      </c>
      <c r="C221" s="198" t="s">
        <v>256</v>
      </c>
      <c r="D221" s="196" t="s">
        <v>54</v>
      </c>
      <c r="E221" s="199">
        <v>1065.56</v>
      </c>
      <c r="F221" s="193" t="str">
        <f t="shared" si="9"/>
        <v>C:\PETS_2016\1_AREA ARQ\ARQ 215.DOCX</v>
      </c>
      <c r="G221" s="200"/>
      <c r="I221" s="3" t="str">
        <f t="shared" si="10"/>
        <v>C:\PETS_2016\1_AREA ARQ\ARQ 215.DOCX</v>
      </c>
      <c r="K221" s="155" t="s">
        <v>2270</v>
      </c>
      <c r="L221" s="5"/>
      <c r="M221" s="32" t="s">
        <v>2259</v>
      </c>
      <c r="O221" s="195" t="s">
        <v>2490</v>
      </c>
      <c r="Q221" s="155" t="s">
        <v>2260</v>
      </c>
      <c r="R221" s="155" t="s">
        <v>2261</v>
      </c>
    </row>
    <row r="222" spans="1:18" ht="14.25" customHeight="1">
      <c r="A222" s="196" t="s">
        <v>1626</v>
      </c>
      <c r="B222" s="197">
        <f t="shared" si="11"/>
        <v>216</v>
      </c>
      <c r="C222" s="198" t="s">
        <v>1550</v>
      </c>
      <c r="D222" s="196" t="s">
        <v>8</v>
      </c>
      <c r="E222" s="199">
        <v>309.93</v>
      </c>
      <c r="F222" s="193" t="str">
        <f t="shared" si="9"/>
        <v>C:\PETS_2016\1_AREA ARQ\ARQ 216.DOCX</v>
      </c>
      <c r="G222" s="200"/>
      <c r="I222" s="3" t="str">
        <f t="shared" si="10"/>
        <v>C:\PETS_2016\1_AREA ARQ\ARQ 216.DOCX</v>
      </c>
      <c r="K222" s="155" t="s">
        <v>2270</v>
      </c>
      <c r="L222" s="5"/>
      <c r="M222" s="32" t="s">
        <v>2259</v>
      </c>
      <c r="O222" s="195" t="s">
        <v>2491</v>
      </c>
      <c r="Q222" s="155" t="s">
        <v>2260</v>
      </c>
      <c r="R222" s="155" t="s">
        <v>2261</v>
      </c>
    </row>
    <row r="223" spans="1:18" ht="14.25" customHeight="1">
      <c r="A223" s="196" t="s">
        <v>1626</v>
      </c>
      <c r="B223" s="197">
        <f t="shared" si="11"/>
        <v>217</v>
      </c>
      <c r="C223" s="198" t="s">
        <v>927</v>
      </c>
      <c r="D223" s="196" t="s">
        <v>8</v>
      </c>
      <c r="E223" s="199">
        <v>267.64</v>
      </c>
      <c r="F223" s="193" t="str">
        <f t="shared" si="9"/>
        <v>C:\PETS_2016\1_AREA ARQ\ARQ 217.DOCX</v>
      </c>
      <c r="G223" s="194"/>
      <c r="I223" s="3" t="str">
        <f t="shared" si="10"/>
        <v>C:\PETS_2016\1_AREA ARQ\ARQ 217.DOCX</v>
      </c>
      <c r="K223" s="155" t="s">
        <v>2270</v>
      </c>
      <c r="L223" s="5"/>
      <c r="M223" s="32" t="s">
        <v>2259</v>
      </c>
      <c r="O223" s="195" t="s">
        <v>2492</v>
      </c>
      <c r="Q223" s="155" t="s">
        <v>2260</v>
      </c>
      <c r="R223" s="155" t="s">
        <v>2261</v>
      </c>
    </row>
    <row r="224" spans="1:18" ht="14.25" customHeight="1">
      <c r="A224" s="196" t="s">
        <v>1626</v>
      </c>
      <c r="B224" s="197">
        <f t="shared" si="11"/>
        <v>218</v>
      </c>
      <c r="C224" s="198" t="s">
        <v>2493</v>
      </c>
      <c r="D224" s="196" t="s">
        <v>8</v>
      </c>
      <c r="E224" s="202">
        <v>391.65</v>
      </c>
      <c r="F224" s="193" t="str">
        <f t="shared" si="9"/>
        <v>C:\PETS_2016\1_AREA ARQ\ARQ 218.DOCX</v>
      </c>
      <c r="G224" s="200"/>
      <c r="I224" s="3" t="str">
        <f t="shared" si="10"/>
        <v>C:\PETS_2016\1_AREA ARQ\ARQ 218.DOCX</v>
      </c>
      <c r="K224" s="155" t="s">
        <v>2270</v>
      </c>
      <c r="L224" s="5"/>
      <c r="M224" s="32" t="s">
        <v>2259</v>
      </c>
      <c r="O224" s="195" t="s">
        <v>2494</v>
      </c>
      <c r="Q224" s="155" t="s">
        <v>2260</v>
      </c>
      <c r="R224" s="155" t="s">
        <v>2261</v>
      </c>
    </row>
    <row r="225" spans="1:18" ht="14.25" customHeight="1">
      <c r="A225" s="196" t="s">
        <v>1626</v>
      </c>
      <c r="B225" s="197">
        <f t="shared" si="11"/>
        <v>219</v>
      </c>
      <c r="C225" s="198" t="s">
        <v>1551</v>
      </c>
      <c r="D225" s="196" t="s">
        <v>8</v>
      </c>
      <c r="E225" s="199">
        <v>885.73</v>
      </c>
      <c r="F225" s="193" t="str">
        <f t="shared" si="9"/>
        <v>C:\PETS_2016\1_AREA ARQ\ARQ 219.DOCX</v>
      </c>
      <c r="G225" s="200"/>
      <c r="I225" s="3" t="str">
        <f t="shared" si="10"/>
        <v>C:\PETS_2016\1_AREA ARQ\ARQ 219.DOCX</v>
      </c>
      <c r="K225" s="155" t="s">
        <v>2270</v>
      </c>
      <c r="L225" s="5"/>
      <c r="M225" s="32" t="s">
        <v>2259</v>
      </c>
      <c r="O225" s="195" t="s">
        <v>2495</v>
      </c>
      <c r="Q225" s="155" t="s">
        <v>2260</v>
      </c>
      <c r="R225" s="155" t="s">
        <v>2261</v>
      </c>
    </row>
    <row r="226" spans="1:18" ht="14.25" customHeight="1">
      <c r="A226" s="196" t="s">
        <v>1626</v>
      </c>
      <c r="B226" s="197">
        <f t="shared" si="11"/>
        <v>220</v>
      </c>
      <c r="C226" s="198" t="s">
        <v>257</v>
      </c>
      <c r="D226" s="196" t="s">
        <v>54</v>
      </c>
      <c r="E226" s="199">
        <v>96.58</v>
      </c>
      <c r="F226" s="193" t="str">
        <f t="shared" si="9"/>
        <v>C:\PETS_2016\1_AREA ARQ\ARQ 220.DOCX</v>
      </c>
      <c r="G226" s="194"/>
      <c r="I226" s="3" t="str">
        <f t="shared" si="10"/>
        <v>C:\PETS_2016\1_AREA ARQ\ARQ 220.DOCX</v>
      </c>
      <c r="K226" s="155" t="s">
        <v>2270</v>
      </c>
      <c r="L226" s="5"/>
      <c r="M226" s="32" t="s">
        <v>2259</v>
      </c>
      <c r="O226" s="195" t="s">
        <v>2496</v>
      </c>
      <c r="Q226" s="155" t="s">
        <v>2260</v>
      </c>
      <c r="R226" s="155" t="s">
        <v>2261</v>
      </c>
    </row>
    <row r="227" spans="1:18" ht="14.25" customHeight="1">
      <c r="A227" s="196" t="s">
        <v>1626</v>
      </c>
      <c r="B227" s="197">
        <f t="shared" si="11"/>
        <v>221</v>
      </c>
      <c r="C227" s="198" t="s">
        <v>1552</v>
      </c>
      <c r="D227" s="196" t="s">
        <v>8</v>
      </c>
      <c r="E227" s="199">
        <v>431.83</v>
      </c>
      <c r="F227" s="193" t="str">
        <f t="shared" si="9"/>
        <v>C:\PETS_2016\1_AREA ARQ\ARQ 221.DOCX</v>
      </c>
      <c r="G227" s="200"/>
      <c r="I227" s="3" t="str">
        <f t="shared" si="10"/>
        <v>C:\PETS_2016\1_AREA ARQ\ARQ 221.DOCX</v>
      </c>
      <c r="K227" s="155" t="s">
        <v>2270</v>
      </c>
      <c r="L227" s="5"/>
      <c r="M227" s="32" t="s">
        <v>2259</v>
      </c>
      <c r="O227" s="195" t="s">
        <v>2497</v>
      </c>
      <c r="Q227" s="155" t="s">
        <v>2260</v>
      </c>
      <c r="R227" s="155" t="s">
        <v>2261</v>
      </c>
    </row>
    <row r="228" spans="1:18" ht="14.25" customHeight="1">
      <c r="A228" s="196" t="s">
        <v>1626</v>
      </c>
      <c r="B228" s="197">
        <f t="shared" si="11"/>
        <v>222</v>
      </c>
      <c r="C228" s="198" t="s">
        <v>2165</v>
      </c>
      <c r="D228" s="196" t="s">
        <v>65</v>
      </c>
      <c r="E228" s="199">
        <v>1060.25</v>
      </c>
      <c r="F228" s="193" t="str">
        <f t="shared" si="9"/>
        <v>C:\PETS_2016\1_AREA ARQ\ARQ 222.DOCX</v>
      </c>
      <c r="G228" s="194"/>
      <c r="I228" s="3" t="str">
        <f t="shared" si="10"/>
        <v>C:\PETS_2016\1_AREA ARQ\ARQ 222.DOCX</v>
      </c>
      <c r="K228" s="155" t="s">
        <v>2270</v>
      </c>
      <c r="L228" s="5"/>
      <c r="M228" s="32" t="s">
        <v>2259</v>
      </c>
      <c r="O228" s="195" t="s">
        <v>2498</v>
      </c>
      <c r="Q228" s="155" t="s">
        <v>2260</v>
      </c>
      <c r="R228" s="155" t="s">
        <v>2261</v>
      </c>
    </row>
    <row r="229" spans="1:18" ht="14.25" customHeight="1">
      <c r="A229" s="196" t="s">
        <v>1626</v>
      </c>
      <c r="B229" s="197">
        <f t="shared" si="11"/>
        <v>223</v>
      </c>
      <c r="C229" s="198" t="s">
        <v>1553</v>
      </c>
      <c r="D229" s="196" t="s">
        <v>8</v>
      </c>
      <c r="E229" s="199">
        <v>714.3</v>
      </c>
      <c r="F229" s="193" t="str">
        <f t="shared" si="9"/>
        <v>C:\PETS_2016\1_AREA ARQ\ARQ 223.DOCX</v>
      </c>
      <c r="G229" s="194"/>
      <c r="I229" s="3" t="str">
        <f t="shared" si="10"/>
        <v>C:\PETS_2016\1_AREA ARQ\ARQ 223.DOCX</v>
      </c>
      <c r="K229" s="155" t="s">
        <v>2270</v>
      </c>
      <c r="L229" s="5"/>
      <c r="M229" s="32" t="s">
        <v>2259</v>
      </c>
      <c r="O229" s="195" t="s">
        <v>2499</v>
      </c>
      <c r="Q229" s="155" t="s">
        <v>2260</v>
      </c>
      <c r="R229" s="155" t="s">
        <v>2261</v>
      </c>
    </row>
    <row r="230" spans="1:18" ht="14.25" customHeight="1">
      <c r="A230" s="196" t="s">
        <v>1626</v>
      </c>
      <c r="B230" s="197">
        <f t="shared" si="11"/>
        <v>224</v>
      </c>
      <c r="C230" s="198" t="s">
        <v>1671</v>
      </c>
      <c r="D230" s="196" t="s">
        <v>65</v>
      </c>
      <c r="E230" s="199">
        <v>931.76</v>
      </c>
      <c r="F230" s="193" t="str">
        <f t="shared" si="9"/>
        <v>C:\PETS_2016\1_AREA ARQ\ARQ 224.DOCX</v>
      </c>
      <c r="G230" s="200"/>
      <c r="I230" s="3" t="str">
        <f t="shared" si="10"/>
        <v>C:\PETS_2016\1_AREA ARQ\ARQ 224.DOCX</v>
      </c>
      <c r="K230" s="155" t="s">
        <v>2270</v>
      </c>
      <c r="L230" s="5"/>
      <c r="M230" s="32" t="s">
        <v>2259</v>
      </c>
      <c r="O230" s="195" t="s">
        <v>2500</v>
      </c>
      <c r="Q230" s="155" t="s">
        <v>2260</v>
      </c>
      <c r="R230" s="155" t="s">
        <v>2261</v>
      </c>
    </row>
    <row r="231" spans="1:18" ht="14.25" customHeight="1">
      <c r="A231" s="196" t="s">
        <v>1626</v>
      </c>
      <c r="B231" s="197">
        <f t="shared" si="11"/>
        <v>225</v>
      </c>
      <c r="C231" s="198" t="s">
        <v>258</v>
      </c>
      <c r="D231" s="196" t="s">
        <v>8</v>
      </c>
      <c r="E231" s="199">
        <v>284.06</v>
      </c>
      <c r="F231" s="193" t="str">
        <f t="shared" si="9"/>
        <v>C:\PETS_2016\1_AREA ARQ\ARQ 225.DOCX</v>
      </c>
      <c r="G231" s="200"/>
      <c r="I231" s="3" t="str">
        <f t="shared" si="10"/>
        <v>C:\PETS_2016\1_AREA ARQ\ARQ 225.DOCX</v>
      </c>
      <c r="K231" s="155" t="s">
        <v>2270</v>
      </c>
      <c r="L231" s="5"/>
      <c r="M231" s="32" t="s">
        <v>2259</v>
      </c>
      <c r="O231" s="195" t="s">
        <v>2501</v>
      </c>
      <c r="Q231" s="155" t="s">
        <v>2260</v>
      </c>
      <c r="R231" s="155" t="s">
        <v>2261</v>
      </c>
    </row>
    <row r="232" spans="1:18" ht="14.25" customHeight="1">
      <c r="A232" s="196" t="s">
        <v>1626</v>
      </c>
      <c r="B232" s="197">
        <f t="shared" si="11"/>
        <v>226</v>
      </c>
      <c r="C232" s="198" t="s">
        <v>928</v>
      </c>
      <c r="D232" s="196" t="s">
        <v>94</v>
      </c>
      <c r="E232" s="199">
        <v>1121.58</v>
      </c>
      <c r="F232" s="193" t="str">
        <f t="shared" si="9"/>
        <v>C:\PETS_2016\1_AREA ARQ\ARQ 226.DOCX</v>
      </c>
      <c r="G232" s="200"/>
      <c r="I232" s="3" t="str">
        <f t="shared" si="10"/>
        <v>C:\PETS_2016\1_AREA ARQ\ARQ 226.DOCX</v>
      </c>
      <c r="K232" s="155" t="s">
        <v>2270</v>
      </c>
      <c r="L232" s="5"/>
      <c r="M232" s="32" t="s">
        <v>2259</v>
      </c>
      <c r="O232" s="195" t="s">
        <v>2502</v>
      </c>
      <c r="Q232" s="155" t="s">
        <v>2260</v>
      </c>
      <c r="R232" s="155" t="s">
        <v>2261</v>
      </c>
    </row>
    <row r="233" spans="1:18" ht="14.25" customHeight="1">
      <c r="A233" s="196" t="s">
        <v>1626</v>
      </c>
      <c r="B233" s="197">
        <f t="shared" si="11"/>
        <v>227</v>
      </c>
      <c r="C233" s="198" t="s">
        <v>1672</v>
      </c>
      <c r="D233" s="196" t="s">
        <v>8</v>
      </c>
      <c r="E233" s="199">
        <v>1119.1099999999999</v>
      </c>
      <c r="F233" s="193" t="str">
        <f t="shared" si="9"/>
        <v>C:\PETS_2016\1_AREA ARQ\ARQ 227.DOCX</v>
      </c>
      <c r="G233" s="200"/>
      <c r="I233" s="3" t="str">
        <f t="shared" si="10"/>
        <v>C:\PETS_2016\1_AREA ARQ\ARQ 227.DOCX</v>
      </c>
      <c r="K233" s="155" t="s">
        <v>2270</v>
      </c>
      <c r="L233" s="5"/>
      <c r="M233" s="32" t="s">
        <v>2259</v>
      </c>
      <c r="O233" s="195" t="s">
        <v>2503</v>
      </c>
      <c r="Q233" s="155" t="s">
        <v>2260</v>
      </c>
      <c r="R233" s="155" t="s">
        <v>2261</v>
      </c>
    </row>
    <row r="234" spans="1:18" ht="14.25" customHeight="1">
      <c r="A234" s="196" t="s">
        <v>1626</v>
      </c>
      <c r="B234" s="197">
        <f t="shared" si="11"/>
        <v>228</v>
      </c>
      <c r="C234" s="198" t="s">
        <v>929</v>
      </c>
      <c r="D234" s="196" t="s">
        <v>54</v>
      </c>
      <c r="E234" s="199">
        <v>1833.85</v>
      </c>
      <c r="F234" s="193" t="str">
        <f t="shared" si="9"/>
        <v>C:\PETS_2016\1_AREA ARQ\ARQ 228.DOCX</v>
      </c>
      <c r="G234" s="194"/>
      <c r="I234" s="3" t="str">
        <f t="shared" si="10"/>
        <v>C:\PETS_2016\1_AREA ARQ\ARQ 228.DOCX</v>
      </c>
      <c r="K234" s="155" t="s">
        <v>2270</v>
      </c>
      <c r="L234" s="5"/>
      <c r="M234" s="32" t="s">
        <v>2259</v>
      </c>
      <c r="O234" s="195" t="s">
        <v>2504</v>
      </c>
      <c r="Q234" s="155" t="s">
        <v>2260</v>
      </c>
      <c r="R234" s="155" t="s">
        <v>2261</v>
      </c>
    </row>
    <row r="235" spans="1:18" ht="14.25" customHeight="1">
      <c r="A235" s="196" t="s">
        <v>1626</v>
      </c>
      <c r="B235" s="197">
        <f>+B234+1</f>
        <v>229</v>
      </c>
      <c r="C235" s="198" t="s">
        <v>2148</v>
      </c>
      <c r="D235" s="196" t="s">
        <v>8</v>
      </c>
      <c r="E235" s="199">
        <v>17.5</v>
      </c>
      <c r="F235" s="193" t="str">
        <f t="shared" si="9"/>
        <v>C:\PETS_2016\1_AREA ARQ\ARQ 229.DOCX</v>
      </c>
      <c r="G235" s="194"/>
      <c r="I235" s="3" t="str">
        <f t="shared" si="10"/>
        <v>C:\PETS_2016\1_AREA ARQ\ARQ 229.DOCX</v>
      </c>
      <c r="K235" s="155" t="s">
        <v>2270</v>
      </c>
      <c r="L235" s="5"/>
      <c r="M235" s="32" t="s">
        <v>2259</v>
      </c>
      <c r="O235" s="195" t="s">
        <v>2505</v>
      </c>
      <c r="Q235" s="155" t="s">
        <v>2260</v>
      </c>
      <c r="R235" s="155" t="s">
        <v>2261</v>
      </c>
    </row>
    <row r="236" spans="1:18" ht="14.25" customHeight="1">
      <c r="A236" s="196" t="s">
        <v>1626</v>
      </c>
      <c r="B236" s="197">
        <f t="shared" si="11"/>
        <v>230</v>
      </c>
      <c r="C236" s="198" t="s">
        <v>930</v>
      </c>
      <c r="D236" s="196" t="s">
        <v>8</v>
      </c>
      <c r="E236" s="199">
        <v>37.200000000000003</v>
      </c>
      <c r="F236" s="193" t="str">
        <f t="shared" si="9"/>
        <v>C:\PETS_2016\1_AREA ARQ\ARQ 230.DOCX</v>
      </c>
      <c r="G236" s="194"/>
      <c r="I236" s="3" t="str">
        <f t="shared" si="10"/>
        <v>C:\PETS_2016\1_AREA ARQ\ARQ 230.DOCX</v>
      </c>
      <c r="K236" s="155" t="s">
        <v>2270</v>
      </c>
      <c r="L236" s="5"/>
      <c r="M236" s="32" t="s">
        <v>2259</v>
      </c>
      <c r="O236" s="195" t="s">
        <v>2506</v>
      </c>
      <c r="Q236" s="155" t="s">
        <v>2260</v>
      </c>
      <c r="R236" s="155" t="s">
        <v>2261</v>
      </c>
    </row>
    <row r="237" spans="1:18" ht="14.25" customHeight="1">
      <c r="A237" s="196" t="s">
        <v>1626</v>
      </c>
      <c r="B237" s="197">
        <f t="shared" si="11"/>
        <v>231</v>
      </c>
      <c r="C237" s="198" t="s">
        <v>1673</v>
      </c>
      <c r="D237" s="196" t="s">
        <v>65</v>
      </c>
      <c r="E237" s="199">
        <v>4729.3100000000004</v>
      </c>
      <c r="F237" s="193" t="str">
        <f t="shared" si="9"/>
        <v>C:\PETS_2016\1_AREA ARQ\ARQ 231.DOCX</v>
      </c>
      <c r="G237" s="194"/>
      <c r="I237" s="3" t="str">
        <f t="shared" si="10"/>
        <v>C:\PETS_2016\1_AREA ARQ\ARQ 231.DOCX</v>
      </c>
      <c r="K237" s="155" t="s">
        <v>2270</v>
      </c>
      <c r="L237" s="5"/>
      <c r="M237" s="32" t="s">
        <v>2259</v>
      </c>
      <c r="O237" s="195" t="s">
        <v>2507</v>
      </c>
      <c r="Q237" s="155" t="s">
        <v>2260</v>
      </c>
      <c r="R237" s="155" t="s">
        <v>2261</v>
      </c>
    </row>
    <row r="238" spans="1:18" ht="13.9" customHeight="1">
      <c r="A238" s="196" t="s">
        <v>1626</v>
      </c>
      <c r="B238" s="197">
        <f t="shared" si="11"/>
        <v>232</v>
      </c>
      <c r="C238" s="198" t="s">
        <v>1674</v>
      </c>
      <c r="D238" s="196" t="s">
        <v>65</v>
      </c>
      <c r="E238" s="199">
        <v>2822.83</v>
      </c>
      <c r="F238" s="193" t="str">
        <f t="shared" si="9"/>
        <v>C:\PETS_2016\1_AREA ARQ\ARQ 232.DOCX</v>
      </c>
      <c r="G238" s="194"/>
      <c r="I238" s="3" t="str">
        <f t="shared" si="10"/>
        <v>C:\PETS_2016\1_AREA ARQ\ARQ 232.DOCX</v>
      </c>
      <c r="K238" s="155" t="s">
        <v>2270</v>
      </c>
      <c r="L238" s="5"/>
      <c r="M238" s="32" t="s">
        <v>2259</v>
      </c>
      <c r="O238" s="195" t="s">
        <v>2508</v>
      </c>
      <c r="Q238" s="155" t="s">
        <v>2260</v>
      </c>
      <c r="R238" s="155" t="s">
        <v>2261</v>
      </c>
    </row>
    <row r="239" spans="1:18" ht="14.25" customHeight="1">
      <c r="A239" s="196" t="s">
        <v>1626</v>
      </c>
      <c r="B239" s="197">
        <f t="shared" si="11"/>
        <v>233</v>
      </c>
      <c r="C239" s="198" t="s">
        <v>760</v>
      </c>
      <c r="D239" s="196" t="s">
        <v>8</v>
      </c>
      <c r="E239" s="199">
        <v>30.92</v>
      </c>
      <c r="F239" s="193" t="str">
        <f t="shared" si="9"/>
        <v>C:\PETS_2016\1_AREA ARQ\ARQ 233.DOCX</v>
      </c>
      <c r="G239" s="194"/>
      <c r="I239" s="3" t="str">
        <f t="shared" si="10"/>
        <v>C:\PETS_2016\1_AREA ARQ\ARQ 233.DOCX</v>
      </c>
      <c r="K239" s="155" t="s">
        <v>2270</v>
      </c>
      <c r="L239" s="5"/>
      <c r="M239" s="32" t="s">
        <v>2259</v>
      </c>
      <c r="O239" s="195" t="s">
        <v>2509</v>
      </c>
      <c r="Q239" s="155" t="s">
        <v>2260</v>
      </c>
      <c r="R239" s="155" t="s">
        <v>2261</v>
      </c>
    </row>
    <row r="240" spans="1:18" ht="14.25" customHeight="1">
      <c r="A240" s="196" t="s">
        <v>1626</v>
      </c>
      <c r="B240" s="197">
        <f t="shared" si="11"/>
        <v>234</v>
      </c>
      <c r="C240" s="198" t="s">
        <v>2170</v>
      </c>
      <c r="D240" s="196" t="s">
        <v>8</v>
      </c>
      <c r="E240" s="199">
        <v>19.32</v>
      </c>
      <c r="F240" s="193" t="str">
        <f t="shared" si="9"/>
        <v>C:\PETS_2016\1_AREA ARQ\ARQ 234.DOCX</v>
      </c>
      <c r="G240" s="194"/>
      <c r="I240" s="3" t="str">
        <f t="shared" si="10"/>
        <v>C:\PETS_2016\1_AREA ARQ\ARQ 234.DOCX</v>
      </c>
      <c r="K240" s="155" t="s">
        <v>2270</v>
      </c>
      <c r="L240" s="5"/>
      <c r="M240" s="32" t="s">
        <v>2259</v>
      </c>
      <c r="O240" s="195" t="s">
        <v>2510</v>
      </c>
      <c r="Q240" s="155" t="s">
        <v>2260</v>
      </c>
      <c r="R240" s="155" t="s">
        <v>2261</v>
      </c>
    </row>
    <row r="241" spans="1:18" ht="14.25" customHeight="1">
      <c r="A241" s="196" t="s">
        <v>1626</v>
      </c>
      <c r="B241" s="197">
        <f>+B240+1</f>
        <v>235</v>
      </c>
      <c r="C241" s="198" t="s">
        <v>931</v>
      </c>
      <c r="D241" s="196" t="s">
        <v>8</v>
      </c>
      <c r="E241" s="199">
        <v>18.04</v>
      </c>
      <c r="F241" s="193" t="str">
        <f t="shared" si="9"/>
        <v>C:\PETS_2016\1_AREA ARQ\ARQ 235.DOCX</v>
      </c>
      <c r="G241" s="194"/>
      <c r="I241" s="3" t="str">
        <f t="shared" si="10"/>
        <v>C:\PETS_2016\1_AREA ARQ\ARQ 235.DOCX</v>
      </c>
      <c r="K241" s="155" t="s">
        <v>2270</v>
      </c>
      <c r="L241" s="5"/>
      <c r="M241" s="32" t="s">
        <v>2259</v>
      </c>
      <c r="O241" s="195" t="s">
        <v>2511</v>
      </c>
      <c r="Q241" s="155" t="s">
        <v>2260</v>
      </c>
      <c r="R241" s="155" t="s">
        <v>2261</v>
      </c>
    </row>
    <row r="242" spans="1:18" ht="14.25" customHeight="1">
      <c r="A242" s="196" t="s">
        <v>1626</v>
      </c>
      <c r="B242" s="197">
        <f t="shared" si="11"/>
        <v>236</v>
      </c>
      <c r="C242" s="198" t="s">
        <v>932</v>
      </c>
      <c r="D242" s="196" t="s">
        <v>8</v>
      </c>
      <c r="E242" s="199">
        <v>10.31</v>
      </c>
      <c r="F242" s="193" t="str">
        <f t="shared" si="9"/>
        <v>C:\PETS_2016\1_AREA ARQ\ARQ 236.DOCX</v>
      </c>
      <c r="G242" s="194"/>
      <c r="I242" s="3" t="str">
        <f t="shared" si="10"/>
        <v>C:\PETS_2016\1_AREA ARQ\ARQ 236.DOCX</v>
      </c>
      <c r="K242" s="155" t="s">
        <v>2270</v>
      </c>
      <c r="L242" s="5"/>
      <c r="M242" s="32" t="s">
        <v>2259</v>
      </c>
      <c r="O242" s="195" t="s">
        <v>2512</v>
      </c>
      <c r="Q242" s="155" t="s">
        <v>2260</v>
      </c>
      <c r="R242" s="155" t="s">
        <v>2261</v>
      </c>
    </row>
    <row r="243" spans="1:18" ht="14.25" customHeight="1">
      <c r="A243" s="196" t="s">
        <v>1626</v>
      </c>
      <c r="B243" s="197">
        <f t="shared" si="11"/>
        <v>237</v>
      </c>
      <c r="C243" s="198" t="s">
        <v>933</v>
      </c>
      <c r="D243" s="196" t="s">
        <v>8</v>
      </c>
      <c r="E243" s="199">
        <v>12.88</v>
      </c>
      <c r="F243" s="193" t="str">
        <f t="shared" si="9"/>
        <v>C:\PETS_2016\1_AREA ARQ\ARQ 237.DOCX</v>
      </c>
      <c r="G243" s="194"/>
      <c r="I243" s="3" t="str">
        <f t="shared" si="10"/>
        <v>C:\PETS_2016\1_AREA ARQ\ARQ 237.DOCX</v>
      </c>
      <c r="K243" s="155" t="s">
        <v>2270</v>
      </c>
      <c r="L243" s="5"/>
      <c r="M243" s="32" t="s">
        <v>2259</v>
      </c>
      <c r="O243" s="195" t="s">
        <v>2513</v>
      </c>
      <c r="Q243" s="155" t="s">
        <v>2260</v>
      </c>
      <c r="R243" s="155" t="s">
        <v>2261</v>
      </c>
    </row>
    <row r="244" spans="1:18" ht="14.25" customHeight="1">
      <c r="A244" s="196" t="s">
        <v>1626</v>
      </c>
      <c r="B244" s="197">
        <f t="shared" si="11"/>
        <v>238</v>
      </c>
      <c r="C244" s="198" t="s">
        <v>934</v>
      </c>
      <c r="D244" s="196" t="s">
        <v>8</v>
      </c>
      <c r="E244" s="199">
        <v>12.88</v>
      </c>
      <c r="F244" s="193" t="str">
        <f t="shared" si="9"/>
        <v>C:\PETS_2016\1_AREA ARQ\ARQ 238.DOCX</v>
      </c>
      <c r="G244" s="194"/>
      <c r="I244" s="3" t="str">
        <f t="shared" si="10"/>
        <v>C:\PETS_2016\1_AREA ARQ\ARQ 238.DOCX</v>
      </c>
      <c r="K244" s="155" t="s">
        <v>2270</v>
      </c>
      <c r="L244" s="5"/>
      <c r="M244" s="32" t="s">
        <v>2259</v>
      </c>
      <c r="O244" s="195" t="s">
        <v>2514</v>
      </c>
      <c r="Q244" s="155" t="s">
        <v>2260</v>
      </c>
      <c r="R244" s="155" t="s">
        <v>2261</v>
      </c>
    </row>
    <row r="245" spans="1:18" ht="14.25" customHeight="1">
      <c r="A245" s="196" t="s">
        <v>1626</v>
      </c>
      <c r="B245" s="197">
        <f t="shared" si="11"/>
        <v>239</v>
      </c>
      <c r="C245" s="198" t="s">
        <v>2172</v>
      </c>
      <c r="D245" s="196" t="s">
        <v>54</v>
      </c>
      <c r="E245" s="199">
        <v>354.14</v>
      </c>
      <c r="F245" s="193" t="str">
        <f t="shared" si="9"/>
        <v>C:\PETS_2016\1_AREA ARQ\ARQ 239.DOCX</v>
      </c>
      <c r="G245" s="194"/>
      <c r="I245" s="3" t="str">
        <f t="shared" si="10"/>
        <v>C:\PETS_2016\1_AREA ARQ\ARQ 239.DOCX</v>
      </c>
      <c r="K245" s="155" t="s">
        <v>2270</v>
      </c>
      <c r="L245" s="5"/>
      <c r="M245" s="32" t="s">
        <v>2259</v>
      </c>
      <c r="O245" s="195" t="s">
        <v>2515</v>
      </c>
      <c r="Q245" s="155" t="s">
        <v>2260</v>
      </c>
      <c r="R245" s="155" t="s">
        <v>2261</v>
      </c>
    </row>
    <row r="246" spans="1:18" ht="14.25" customHeight="1">
      <c r="A246" s="196" t="s">
        <v>1626</v>
      </c>
      <c r="B246" s="197">
        <f t="shared" si="11"/>
        <v>240</v>
      </c>
      <c r="C246" s="198" t="s">
        <v>267</v>
      </c>
      <c r="D246" s="196" t="s">
        <v>8</v>
      </c>
      <c r="E246" s="199">
        <v>262.49</v>
      </c>
      <c r="F246" s="193" t="str">
        <f t="shared" si="9"/>
        <v>C:\PETS_2016\1_AREA ARQ\ARQ 240.DOCX</v>
      </c>
      <c r="G246" s="194"/>
      <c r="I246" s="3" t="str">
        <f t="shared" si="10"/>
        <v>C:\PETS_2016\1_AREA ARQ\ARQ 240.DOCX</v>
      </c>
      <c r="K246" s="155" t="s">
        <v>2270</v>
      </c>
      <c r="L246" s="5"/>
      <c r="M246" s="32" t="s">
        <v>2259</v>
      </c>
      <c r="O246" s="195" t="s">
        <v>2516</v>
      </c>
      <c r="Q246" s="155" t="s">
        <v>2260</v>
      </c>
      <c r="R246" s="155" t="s">
        <v>2261</v>
      </c>
    </row>
    <row r="247" spans="1:18" ht="14.25" customHeight="1">
      <c r="A247" s="196" t="s">
        <v>1626</v>
      </c>
      <c r="B247" s="197">
        <f t="shared" si="11"/>
        <v>241</v>
      </c>
      <c r="C247" s="198" t="s">
        <v>268</v>
      </c>
      <c r="D247" s="196" t="s">
        <v>65</v>
      </c>
      <c r="E247" s="199">
        <v>81.599999999999994</v>
      </c>
      <c r="F247" s="193" t="str">
        <f t="shared" si="9"/>
        <v>C:\PETS_2016\1_AREA ARQ\ARQ 241.DOCX</v>
      </c>
      <c r="G247" s="194"/>
      <c r="I247" s="3" t="str">
        <f t="shared" si="10"/>
        <v>C:\PETS_2016\1_AREA ARQ\ARQ 241.DOCX</v>
      </c>
      <c r="K247" s="155" t="s">
        <v>2270</v>
      </c>
      <c r="L247" s="5"/>
      <c r="M247" s="32" t="s">
        <v>2259</v>
      </c>
      <c r="O247" s="195" t="s">
        <v>2517</v>
      </c>
      <c r="Q247" s="155" t="s">
        <v>2260</v>
      </c>
      <c r="R247" s="155" t="s">
        <v>2261</v>
      </c>
    </row>
    <row r="248" spans="1:18" ht="14.25" customHeight="1">
      <c r="A248" s="196" t="s">
        <v>1626</v>
      </c>
      <c r="B248" s="197">
        <f t="shared" si="11"/>
        <v>242</v>
      </c>
      <c r="C248" s="198" t="s">
        <v>935</v>
      </c>
      <c r="D248" s="196" t="s">
        <v>8</v>
      </c>
      <c r="E248" s="199">
        <v>255.83</v>
      </c>
      <c r="F248" s="193" t="str">
        <f t="shared" si="9"/>
        <v>C:\PETS_2016\1_AREA ARQ\ARQ 242.DOCX</v>
      </c>
      <c r="G248" s="194"/>
      <c r="I248" s="3" t="str">
        <f t="shared" si="10"/>
        <v>C:\PETS_2016\1_AREA ARQ\ARQ 242.DOCX</v>
      </c>
      <c r="K248" s="155" t="s">
        <v>2270</v>
      </c>
      <c r="L248" s="5"/>
      <c r="M248" s="32" t="s">
        <v>2259</v>
      </c>
      <c r="O248" s="195" t="s">
        <v>2518</v>
      </c>
      <c r="Q248" s="155" t="s">
        <v>2260</v>
      </c>
      <c r="R248" s="155" t="s">
        <v>2261</v>
      </c>
    </row>
    <row r="249" spans="1:18" ht="14.25" customHeight="1">
      <c r="A249" s="196" t="s">
        <v>1626</v>
      </c>
      <c r="B249" s="197">
        <f t="shared" si="11"/>
        <v>243</v>
      </c>
      <c r="C249" s="198" t="s">
        <v>269</v>
      </c>
      <c r="D249" s="196" t="s">
        <v>8</v>
      </c>
      <c r="E249" s="199">
        <v>46.78</v>
      </c>
      <c r="F249" s="193" t="str">
        <f t="shared" si="9"/>
        <v>C:\PETS_2016\1_AREA ARQ\ARQ 243.DOCX</v>
      </c>
      <c r="G249" s="194"/>
      <c r="I249" s="3" t="str">
        <f t="shared" si="10"/>
        <v>C:\PETS_2016\1_AREA ARQ\ARQ 243.DOCX</v>
      </c>
      <c r="K249" s="155" t="s">
        <v>2270</v>
      </c>
      <c r="L249" s="5"/>
      <c r="M249" s="32" t="s">
        <v>2259</v>
      </c>
      <c r="O249" s="195" t="s">
        <v>2519</v>
      </c>
      <c r="Q249" s="155" t="s">
        <v>2260</v>
      </c>
      <c r="R249" s="155" t="s">
        <v>2261</v>
      </c>
    </row>
    <row r="250" spans="1:18" ht="14.25" customHeight="1">
      <c r="A250" s="196" t="s">
        <v>1626</v>
      </c>
      <c r="B250" s="197">
        <f t="shared" si="11"/>
        <v>244</v>
      </c>
      <c r="C250" s="198" t="s">
        <v>1676</v>
      </c>
      <c r="D250" s="196" t="s">
        <v>8</v>
      </c>
      <c r="E250" s="199">
        <v>121.89</v>
      </c>
      <c r="F250" s="193" t="str">
        <f t="shared" si="9"/>
        <v>C:\PETS_2016\1_AREA ARQ\ARQ 244.DOCX</v>
      </c>
      <c r="G250" s="194"/>
      <c r="I250" s="3" t="str">
        <f t="shared" si="10"/>
        <v>C:\PETS_2016\1_AREA ARQ\ARQ 244.DOCX</v>
      </c>
      <c r="K250" s="155" t="s">
        <v>2270</v>
      </c>
      <c r="L250" s="5"/>
      <c r="M250" s="32" t="s">
        <v>2259</v>
      </c>
      <c r="O250" s="195" t="s">
        <v>2520</v>
      </c>
      <c r="Q250" s="155" t="s">
        <v>2260</v>
      </c>
      <c r="R250" s="155" t="s">
        <v>2261</v>
      </c>
    </row>
    <row r="251" spans="1:18" ht="14.25" customHeight="1">
      <c r="A251" s="196" t="s">
        <v>1626</v>
      </c>
      <c r="B251" s="197">
        <f t="shared" si="11"/>
        <v>245</v>
      </c>
      <c r="C251" s="198" t="s">
        <v>1675</v>
      </c>
      <c r="D251" s="196" t="s">
        <v>55</v>
      </c>
      <c r="E251" s="199">
        <v>858.98</v>
      </c>
      <c r="F251" s="193" t="str">
        <f t="shared" si="9"/>
        <v>C:\PETS_2016\1_AREA ARQ\ARQ 245.DOCX</v>
      </c>
      <c r="G251" s="194"/>
      <c r="I251" s="3" t="str">
        <f t="shared" si="10"/>
        <v>C:\PETS_2016\1_AREA ARQ\ARQ 245.DOCX</v>
      </c>
      <c r="K251" s="155" t="s">
        <v>2270</v>
      </c>
      <c r="L251" s="5"/>
      <c r="M251" s="32" t="s">
        <v>2259</v>
      </c>
      <c r="O251" s="195" t="s">
        <v>2521</v>
      </c>
      <c r="Q251" s="155" t="s">
        <v>2260</v>
      </c>
      <c r="R251" s="155" t="s">
        <v>2261</v>
      </c>
    </row>
    <row r="252" spans="1:18" ht="14.25" customHeight="1">
      <c r="A252" s="196" t="s">
        <v>1626</v>
      </c>
      <c r="B252" s="197">
        <f t="shared" si="11"/>
        <v>246</v>
      </c>
      <c r="C252" s="198" t="s">
        <v>542</v>
      </c>
      <c r="D252" s="196" t="s">
        <v>8</v>
      </c>
      <c r="E252" s="199">
        <v>104.62</v>
      </c>
      <c r="F252" s="193" t="str">
        <f t="shared" si="9"/>
        <v>C:\PETS_2016\1_AREA ARQ\ARQ 246.DOCX</v>
      </c>
      <c r="G252" s="194"/>
      <c r="I252" s="3" t="str">
        <f t="shared" si="10"/>
        <v>C:\PETS_2016\1_AREA ARQ\ARQ 246.DOCX</v>
      </c>
      <c r="K252" s="155" t="s">
        <v>2270</v>
      </c>
      <c r="L252" s="5"/>
      <c r="M252" s="32" t="s">
        <v>2259</v>
      </c>
      <c r="O252" s="195" t="s">
        <v>2522</v>
      </c>
      <c r="Q252" s="155" t="s">
        <v>2260</v>
      </c>
      <c r="R252" s="155" t="s">
        <v>2261</v>
      </c>
    </row>
    <row r="253" spans="1:18" ht="14.25" customHeight="1">
      <c r="A253" s="196" t="s">
        <v>1626</v>
      </c>
      <c r="B253" s="197">
        <f t="shared" si="11"/>
        <v>247</v>
      </c>
      <c r="C253" s="198" t="s">
        <v>545</v>
      </c>
      <c r="D253" s="196" t="s">
        <v>8</v>
      </c>
      <c r="E253" s="199">
        <v>83.04</v>
      </c>
      <c r="F253" s="193" t="str">
        <f t="shared" si="9"/>
        <v>C:\PETS_2016\1_AREA ARQ\ARQ 247.DOCX</v>
      </c>
      <c r="G253" s="194"/>
      <c r="I253" s="3" t="str">
        <f t="shared" si="10"/>
        <v>C:\PETS_2016\1_AREA ARQ\ARQ 247.DOCX</v>
      </c>
      <c r="K253" s="155" t="s">
        <v>2270</v>
      </c>
      <c r="L253" s="5"/>
      <c r="M253" s="32" t="s">
        <v>2259</v>
      </c>
      <c r="O253" s="195" t="s">
        <v>2523</v>
      </c>
      <c r="Q253" s="155" t="s">
        <v>2260</v>
      </c>
      <c r="R253" s="155" t="s">
        <v>2261</v>
      </c>
    </row>
    <row r="254" spans="1:18" ht="14.25" customHeight="1">
      <c r="A254" s="196" t="s">
        <v>1626</v>
      </c>
      <c r="B254" s="197">
        <f t="shared" si="11"/>
        <v>248</v>
      </c>
      <c r="C254" s="198" t="s">
        <v>273</v>
      </c>
      <c r="D254" s="196" t="s">
        <v>8</v>
      </c>
      <c r="E254" s="199">
        <v>120.06</v>
      </c>
      <c r="F254" s="193" t="str">
        <f t="shared" si="9"/>
        <v>C:\PETS_2016\1_AREA ARQ\ARQ 248.DOCX</v>
      </c>
      <c r="G254" s="194"/>
      <c r="I254" s="3" t="str">
        <f t="shared" si="10"/>
        <v>C:\PETS_2016\1_AREA ARQ\ARQ 248.DOCX</v>
      </c>
      <c r="K254" s="155" t="s">
        <v>2270</v>
      </c>
      <c r="L254" s="5"/>
      <c r="M254" s="32" t="s">
        <v>2259</v>
      </c>
      <c r="O254" s="195" t="s">
        <v>2524</v>
      </c>
      <c r="Q254" s="155" t="s">
        <v>2260</v>
      </c>
      <c r="R254" s="155" t="s">
        <v>2261</v>
      </c>
    </row>
    <row r="255" spans="1:18" ht="14.25" customHeight="1">
      <c r="A255" s="196" t="s">
        <v>1626</v>
      </c>
      <c r="B255" s="197">
        <f t="shared" si="11"/>
        <v>249</v>
      </c>
      <c r="C255" s="198" t="s">
        <v>936</v>
      </c>
      <c r="D255" s="196" t="s">
        <v>366</v>
      </c>
      <c r="E255" s="199">
        <v>139.36000000000001</v>
      </c>
      <c r="F255" s="193" t="str">
        <f t="shared" si="9"/>
        <v>C:\PETS_2016\1_AREA ARQ\ARQ 249.DOCX</v>
      </c>
      <c r="G255" s="194"/>
      <c r="I255" s="3" t="str">
        <f t="shared" si="10"/>
        <v>C:\PETS_2016\1_AREA ARQ\ARQ 249.DOCX</v>
      </c>
      <c r="K255" s="155" t="s">
        <v>2270</v>
      </c>
      <c r="L255" s="5"/>
      <c r="M255" s="32" t="s">
        <v>2259</v>
      </c>
      <c r="O255" s="195" t="s">
        <v>2525</v>
      </c>
      <c r="Q255" s="155" t="s">
        <v>2260</v>
      </c>
      <c r="R255" s="155" t="s">
        <v>2261</v>
      </c>
    </row>
    <row r="256" spans="1:18" ht="14.25" customHeight="1">
      <c r="A256" s="196" t="s">
        <v>1626</v>
      </c>
      <c r="B256" s="197">
        <f t="shared" si="11"/>
        <v>250</v>
      </c>
      <c r="C256" s="198" t="s">
        <v>274</v>
      </c>
      <c r="D256" s="196" t="s">
        <v>8</v>
      </c>
      <c r="E256" s="199">
        <v>98.78</v>
      </c>
      <c r="F256" s="193" t="str">
        <f t="shared" si="9"/>
        <v>C:\PETS_2016\1_AREA ARQ\ARQ 250.DOCX</v>
      </c>
      <c r="G256" s="194"/>
      <c r="I256" s="3" t="str">
        <f t="shared" si="10"/>
        <v>C:\PETS_2016\1_AREA ARQ\ARQ 250.DOCX</v>
      </c>
      <c r="K256" s="155" t="s">
        <v>2270</v>
      </c>
      <c r="L256" s="5"/>
      <c r="M256" s="32" t="s">
        <v>2259</v>
      </c>
      <c r="O256" s="195" t="s">
        <v>2526</v>
      </c>
      <c r="Q256" s="155" t="s">
        <v>2260</v>
      </c>
      <c r="R256" s="155" t="s">
        <v>2261</v>
      </c>
    </row>
    <row r="257" spans="1:18" ht="14.25" customHeight="1">
      <c r="A257" s="196" t="s">
        <v>1626</v>
      </c>
      <c r="B257" s="197">
        <f t="shared" si="11"/>
        <v>251</v>
      </c>
      <c r="C257" s="198" t="s">
        <v>275</v>
      </c>
      <c r="D257" s="196" t="s">
        <v>8</v>
      </c>
      <c r="E257" s="199">
        <v>65.08</v>
      </c>
      <c r="F257" s="193" t="str">
        <f t="shared" si="9"/>
        <v>C:\PETS_2016\1_AREA ARQ\ARQ 251.DOCX</v>
      </c>
      <c r="G257" s="194"/>
      <c r="I257" s="3" t="str">
        <f t="shared" si="10"/>
        <v>C:\PETS_2016\1_AREA ARQ\ARQ 251.DOCX</v>
      </c>
      <c r="K257" s="155" t="s">
        <v>2270</v>
      </c>
      <c r="L257" s="5"/>
      <c r="M257" s="32" t="s">
        <v>2259</v>
      </c>
      <c r="O257" s="195" t="s">
        <v>2527</v>
      </c>
      <c r="Q257" s="155" t="s">
        <v>2260</v>
      </c>
      <c r="R257" s="155" t="s">
        <v>2261</v>
      </c>
    </row>
    <row r="258" spans="1:18" ht="14.25" customHeight="1">
      <c r="A258" s="196" t="s">
        <v>1626</v>
      </c>
      <c r="B258" s="197">
        <f t="shared" si="11"/>
        <v>252</v>
      </c>
      <c r="C258" s="198" t="s">
        <v>276</v>
      </c>
      <c r="D258" s="196" t="s">
        <v>8</v>
      </c>
      <c r="E258" s="199">
        <v>63.36</v>
      </c>
      <c r="F258" s="193" t="str">
        <f t="shared" si="9"/>
        <v>C:\PETS_2016\1_AREA ARQ\ARQ 252.DOCX</v>
      </c>
      <c r="G258" s="194"/>
      <c r="I258" s="3" t="str">
        <f t="shared" si="10"/>
        <v>C:\PETS_2016\1_AREA ARQ\ARQ 252.DOCX</v>
      </c>
      <c r="K258" s="155" t="s">
        <v>2270</v>
      </c>
      <c r="L258" s="5"/>
      <c r="M258" s="32" t="s">
        <v>2259</v>
      </c>
      <c r="O258" s="195" t="s">
        <v>2528</v>
      </c>
      <c r="Q258" s="155" t="s">
        <v>2260</v>
      </c>
      <c r="R258" s="155" t="s">
        <v>2261</v>
      </c>
    </row>
    <row r="259" spans="1:18" ht="14.25" customHeight="1">
      <c r="A259" s="196" t="s">
        <v>1626</v>
      </c>
      <c r="B259" s="197">
        <f t="shared" si="11"/>
        <v>253</v>
      </c>
      <c r="C259" s="198" t="s">
        <v>277</v>
      </c>
      <c r="D259" s="196" t="s">
        <v>8</v>
      </c>
      <c r="E259" s="199">
        <v>58.24</v>
      </c>
      <c r="F259" s="193" t="str">
        <f t="shared" si="9"/>
        <v>C:\PETS_2016\1_AREA ARQ\ARQ 253.DOCX</v>
      </c>
      <c r="G259" s="194"/>
      <c r="I259" s="3" t="str">
        <f t="shared" si="10"/>
        <v>C:\PETS_2016\1_AREA ARQ\ARQ 253.DOCX</v>
      </c>
      <c r="K259" s="155" t="s">
        <v>2270</v>
      </c>
      <c r="L259" s="5"/>
      <c r="M259" s="32" t="s">
        <v>2259</v>
      </c>
      <c r="O259" s="195" t="s">
        <v>2529</v>
      </c>
      <c r="Q259" s="155" t="s">
        <v>2260</v>
      </c>
      <c r="R259" s="155" t="s">
        <v>2261</v>
      </c>
    </row>
    <row r="260" spans="1:18" ht="14.25" customHeight="1">
      <c r="A260" s="196" t="s">
        <v>1626</v>
      </c>
      <c r="B260" s="197">
        <f t="shared" si="11"/>
        <v>254</v>
      </c>
      <c r="C260" s="198" t="s">
        <v>67</v>
      </c>
      <c r="D260" s="196" t="s">
        <v>8</v>
      </c>
      <c r="E260" s="199">
        <v>52.27</v>
      </c>
      <c r="F260" s="193" t="str">
        <f t="shared" si="9"/>
        <v>C:\PETS_2016\1_AREA ARQ\ARQ 254.DOCX</v>
      </c>
      <c r="G260" s="194"/>
      <c r="I260" s="3" t="str">
        <f t="shared" si="10"/>
        <v>C:\PETS_2016\1_AREA ARQ\ARQ 254.DOCX</v>
      </c>
      <c r="K260" s="155" t="s">
        <v>2270</v>
      </c>
      <c r="L260" s="5"/>
      <c r="M260" s="32" t="s">
        <v>2259</v>
      </c>
      <c r="O260" s="195" t="s">
        <v>2530</v>
      </c>
      <c r="Q260" s="155" t="s">
        <v>2260</v>
      </c>
      <c r="R260" s="155" t="s">
        <v>2261</v>
      </c>
    </row>
    <row r="261" spans="1:18" ht="14.25" customHeight="1">
      <c r="A261" s="196" t="s">
        <v>1626</v>
      </c>
      <c r="B261" s="197">
        <f t="shared" si="11"/>
        <v>255</v>
      </c>
      <c r="C261" s="198" t="s">
        <v>279</v>
      </c>
      <c r="D261" s="196" t="s">
        <v>8</v>
      </c>
      <c r="E261" s="199">
        <v>88.22</v>
      </c>
      <c r="F261" s="193" t="str">
        <f t="shared" si="9"/>
        <v>C:\PETS_2016\1_AREA ARQ\ARQ 255.DOCX</v>
      </c>
      <c r="G261" s="194"/>
      <c r="I261" s="3" t="str">
        <f t="shared" si="10"/>
        <v>C:\PETS_2016\1_AREA ARQ\ARQ 255.DOCX</v>
      </c>
      <c r="K261" s="155" t="s">
        <v>2270</v>
      </c>
      <c r="L261" s="5"/>
      <c r="M261" s="32" t="s">
        <v>2259</v>
      </c>
      <c r="O261" s="195" t="s">
        <v>2531</v>
      </c>
      <c r="Q261" s="155" t="s">
        <v>2260</v>
      </c>
      <c r="R261" s="155" t="s">
        <v>2261</v>
      </c>
    </row>
    <row r="262" spans="1:18" ht="14.25" customHeight="1">
      <c r="A262" s="196" t="s">
        <v>1626</v>
      </c>
      <c r="B262" s="197">
        <f t="shared" si="11"/>
        <v>256</v>
      </c>
      <c r="C262" s="198" t="s">
        <v>2171</v>
      </c>
      <c r="D262" s="196" t="s">
        <v>8</v>
      </c>
      <c r="E262" s="199">
        <v>229.83</v>
      </c>
      <c r="F262" s="193" t="str">
        <f t="shared" si="9"/>
        <v>C:\PETS_2016\1_AREA ARQ\ARQ 256.DOCX</v>
      </c>
      <c r="G262" s="194"/>
      <c r="I262" s="3" t="str">
        <f t="shared" si="10"/>
        <v>C:\PETS_2016\1_AREA ARQ\ARQ 256.DOCX</v>
      </c>
      <c r="K262" s="155" t="s">
        <v>2270</v>
      </c>
      <c r="L262" s="5"/>
      <c r="M262" s="32" t="s">
        <v>2259</v>
      </c>
      <c r="O262" s="195" t="s">
        <v>2532</v>
      </c>
      <c r="Q262" s="155" t="s">
        <v>2260</v>
      </c>
      <c r="R262" s="155" t="s">
        <v>2261</v>
      </c>
    </row>
    <row r="263" spans="1:18" ht="14.25" customHeight="1">
      <c r="A263" s="196" t="s">
        <v>1626</v>
      </c>
      <c r="B263" s="197">
        <f t="shared" si="11"/>
        <v>257</v>
      </c>
      <c r="C263" s="198" t="s">
        <v>1677</v>
      </c>
      <c r="D263" s="196" t="s">
        <v>8</v>
      </c>
      <c r="E263" s="199">
        <v>213.44</v>
      </c>
      <c r="F263" s="193" t="str">
        <f t="shared" ref="F263:F326" si="12">HYPERLINK(I263)</f>
        <v>C:\PETS_2016\1_AREA ARQ\ARQ 257.DOCX</v>
      </c>
      <c r="G263" s="194"/>
      <c r="I263" s="3" t="str">
        <f t="shared" ref="I263:I326" si="13">CONCATENATE(K263,M263,O263,Q263)</f>
        <v>C:\PETS_2016\1_AREA ARQ\ARQ 257.DOCX</v>
      </c>
      <c r="K263" s="155" t="s">
        <v>2270</v>
      </c>
      <c r="L263" s="5"/>
      <c r="M263" s="32" t="s">
        <v>2259</v>
      </c>
      <c r="O263" s="195" t="s">
        <v>2533</v>
      </c>
      <c r="Q263" s="155" t="s">
        <v>2260</v>
      </c>
      <c r="R263" s="155" t="s">
        <v>2261</v>
      </c>
    </row>
    <row r="264" spans="1:18" ht="14.25" customHeight="1">
      <c r="A264" s="196" t="s">
        <v>1626</v>
      </c>
      <c r="B264" s="197">
        <f t="shared" si="11"/>
        <v>258</v>
      </c>
      <c r="C264" s="198" t="s">
        <v>937</v>
      </c>
      <c r="D264" s="196" t="s">
        <v>8</v>
      </c>
      <c r="E264" s="199">
        <v>187.79</v>
      </c>
      <c r="F264" s="193" t="str">
        <f t="shared" si="12"/>
        <v>C:\PETS_2016\1_AREA ARQ\ARQ 258.DOCX</v>
      </c>
      <c r="G264" s="194"/>
      <c r="I264" s="3" t="str">
        <f t="shared" si="13"/>
        <v>C:\PETS_2016\1_AREA ARQ\ARQ 258.DOCX</v>
      </c>
      <c r="K264" s="155" t="s">
        <v>2270</v>
      </c>
      <c r="L264" s="5"/>
      <c r="M264" s="32" t="s">
        <v>2259</v>
      </c>
      <c r="O264" s="195" t="s">
        <v>2534</v>
      </c>
      <c r="Q264" s="155" t="s">
        <v>2260</v>
      </c>
      <c r="R264" s="155" t="s">
        <v>2261</v>
      </c>
    </row>
    <row r="265" spans="1:18" ht="14.25" customHeight="1">
      <c r="A265" s="196" t="s">
        <v>1626</v>
      </c>
      <c r="B265" s="197">
        <f t="shared" ref="B265:B328" si="14">+B264+1</f>
        <v>259</v>
      </c>
      <c r="C265" s="198" t="s">
        <v>938</v>
      </c>
      <c r="D265" s="196" t="s">
        <v>8</v>
      </c>
      <c r="E265" s="199">
        <v>115.01</v>
      </c>
      <c r="F265" s="193" t="str">
        <f t="shared" si="12"/>
        <v>C:\PETS_2016\1_AREA ARQ\ARQ 259.DOCX</v>
      </c>
      <c r="G265" s="194"/>
      <c r="I265" s="3" t="str">
        <f t="shared" si="13"/>
        <v>C:\PETS_2016\1_AREA ARQ\ARQ 259.DOCX</v>
      </c>
      <c r="K265" s="155" t="s">
        <v>2270</v>
      </c>
      <c r="L265" s="5"/>
      <c r="M265" s="32" t="s">
        <v>2259</v>
      </c>
      <c r="O265" s="195" t="s">
        <v>2535</v>
      </c>
      <c r="Q265" s="155" t="s">
        <v>2260</v>
      </c>
      <c r="R265" s="155" t="s">
        <v>2261</v>
      </c>
    </row>
    <row r="266" spans="1:18" ht="14.25" customHeight="1">
      <c r="A266" s="196" t="s">
        <v>1626</v>
      </c>
      <c r="B266" s="197">
        <f t="shared" si="14"/>
        <v>260</v>
      </c>
      <c r="C266" s="198" t="s">
        <v>939</v>
      </c>
      <c r="D266" s="196" t="s">
        <v>8</v>
      </c>
      <c r="E266" s="199">
        <v>238.04</v>
      </c>
      <c r="F266" s="193" t="str">
        <f t="shared" si="12"/>
        <v>C:\PETS_2016\1_AREA ARQ\ARQ 260.DOCX</v>
      </c>
      <c r="G266" s="194"/>
      <c r="I266" s="3" t="str">
        <f t="shared" si="13"/>
        <v>C:\PETS_2016\1_AREA ARQ\ARQ 260.DOCX</v>
      </c>
      <c r="K266" s="155" t="s">
        <v>2270</v>
      </c>
      <c r="L266" s="5"/>
      <c r="M266" s="32" t="s">
        <v>2259</v>
      </c>
      <c r="O266" s="195" t="s">
        <v>2536</v>
      </c>
      <c r="Q266" s="155" t="s">
        <v>2260</v>
      </c>
      <c r="R266" s="155" t="s">
        <v>2261</v>
      </c>
    </row>
    <row r="267" spans="1:18" ht="14.25" customHeight="1">
      <c r="A267" s="196" t="s">
        <v>1626</v>
      </c>
      <c r="B267" s="197">
        <f t="shared" si="14"/>
        <v>261</v>
      </c>
      <c r="C267" s="198" t="s">
        <v>940</v>
      </c>
      <c r="D267" s="196" t="s">
        <v>8</v>
      </c>
      <c r="E267" s="199">
        <v>294.64</v>
      </c>
      <c r="F267" s="193" t="str">
        <f t="shared" si="12"/>
        <v>C:\PETS_2016\1_AREA ARQ\ARQ 261.DOCX</v>
      </c>
      <c r="G267" s="194"/>
      <c r="I267" s="3" t="str">
        <f t="shared" si="13"/>
        <v>C:\PETS_2016\1_AREA ARQ\ARQ 261.DOCX</v>
      </c>
      <c r="K267" s="155" t="s">
        <v>2270</v>
      </c>
      <c r="L267" s="5"/>
      <c r="M267" s="32" t="s">
        <v>2259</v>
      </c>
      <c r="O267" s="195" t="s">
        <v>2537</v>
      </c>
      <c r="Q267" s="155" t="s">
        <v>2260</v>
      </c>
      <c r="R267" s="155" t="s">
        <v>2261</v>
      </c>
    </row>
    <row r="268" spans="1:18" ht="14.25" customHeight="1">
      <c r="A268" s="196" t="s">
        <v>1626</v>
      </c>
      <c r="B268" s="197">
        <f t="shared" si="14"/>
        <v>262</v>
      </c>
      <c r="C268" s="198" t="s">
        <v>941</v>
      </c>
      <c r="D268" s="196" t="s">
        <v>8</v>
      </c>
      <c r="E268" s="199">
        <v>283.73</v>
      </c>
      <c r="F268" s="193" t="str">
        <f t="shared" si="12"/>
        <v>C:\PETS_2016\1_AREA ARQ\ARQ 262.DOCX</v>
      </c>
      <c r="G268" s="194"/>
      <c r="I268" s="3" t="str">
        <f t="shared" si="13"/>
        <v>C:\PETS_2016\1_AREA ARQ\ARQ 262.DOCX</v>
      </c>
      <c r="K268" s="155" t="s">
        <v>2270</v>
      </c>
      <c r="L268" s="5"/>
      <c r="M268" s="32" t="s">
        <v>2259</v>
      </c>
      <c r="O268" s="195" t="s">
        <v>2538</v>
      </c>
      <c r="Q268" s="155" t="s">
        <v>2260</v>
      </c>
      <c r="R268" s="155" t="s">
        <v>2261</v>
      </c>
    </row>
    <row r="269" spans="1:18" ht="14.25" customHeight="1">
      <c r="A269" s="196" t="s">
        <v>1626</v>
      </c>
      <c r="B269" s="197">
        <f t="shared" si="14"/>
        <v>263</v>
      </c>
      <c r="C269" s="198" t="s">
        <v>942</v>
      </c>
      <c r="D269" s="196" t="s">
        <v>8</v>
      </c>
      <c r="E269" s="199">
        <v>292.13</v>
      </c>
      <c r="F269" s="193" t="str">
        <f t="shared" si="12"/>
        <v>C:\PETS_2016\1_AREA ARQ\ARQ 263.DOCX</v>
      </c>
      <c r="G269" s="194"/>
      <c r="I269" s="3" t="str">
        <f t="shared" si="13"/>
        <v>C:\PETS_2016\1_AREA ARQ\ARQ 263.DOCX</v>
      </c>
      <c r="K269" s="155" t="s">
        <v>2270</v>
      </c>
      <c r="L269" s="5"/>
      <c r="M269" s="32" t="s">
        <v>2259</v>
      </c>
      <c r="O269" s="195" t="s">
        <v>2539</v>
      </c>
      <c r="Q269" s="155" t="s">
        <v>2260</v>
      </c>
      <c r="R269" s="155" t="s">
        <v>2261</v>
      </c>
    </row>
    <row r="270" spans="1:18" ht="14.25" customHeight="1">
      <c r="A270" s="196" t="s">
        <v>1626</v>
      </c>
      <c r="B270" s="197">
        <f t="shared" si="14"/>
        <v>264</v>
      </c>
      <c r="C270" s="198" t="s">
        <v>943</v>
      </c>
      <c r="D270" s="196" t="s">
        <v>8</v>
      </c>
      <c r="E270" s="199">
        <v>312.57</v>
      </c>
      <c r="F270" s="193" t="str">
        <f t="shared" si="12"/>
        <v>C:\PETS_2016\1_AREA ARQ\ARQ 264.DOCX</v>
      </c>
      <c r="G270" s="194"/>
      <c r="I270" s="3" t="str">
        <f t="shared" si="13"/>
        <v>C:\PETS_2016\1_AREA ARQ\ARQ 264.DOCX</v>
      </c>
      <c r="K270" s="155" t="s">
        <v>2270</v>
      </c>
      <c r="L270" s="5"/>
      <c r="M270" s="32" t="s">
        <v>2259</v>
      </c>
      <c r="O270" s="195" t="s">
        <v>2540</v>
      </c>
      <c r="Q270" s="155" t="s">
        <v>2260</v>
      </c>
      <c r="R270" s="155" t="s">
        <v>2261</v>
      </c>
    </row>
    <row r="271" spans="1:18" ht="14.25" customHeight="1">
      <c r="A271" s="196" t="s">
        <v>1626</v>
      </c>
      <c r="B271" s="197">
        <f t="shared" si="14"/>
        <v>265</v>
      </c>
      <c r="C271" s="198" t="s">
        <v>944</v>
      </c>
      <c r="D271" s="196" t="s">
        <v>8</v>
      </c>
      <c r="E271" s="199">
        <v>372.76</v>
      </c>
      <c r="F271" s="193" t="str">
        <f t="shared" si="12"/>
        <v>C:\PETS_2016\1_AREA ARQ\ARQ 265.DOCX</v>
      </c>
      <c r="G271" s="194"/>
      <c r="I271" s="3" t="str">
        <f t="shared" si="13"/>
        <v>C:\PETS_2016\1_AREA ARQ\ARQ 265.DOCX</v>
      </c>
      <c r="K271" s="155" t="s">
        <v>2270</v>
      </c>
      <c r="L271" s="5"/>
      <c r="M271" s="32" t="s">
        <v>2259</v>
      </c>
      <c r="O271" s="195" t="s">
        <v>2541</v>
      </c>
      <c r="Q271" s="155" t="s">
        <v>2260</v>
      </c>
      <c r="R271" s="155" t="s">
        <v>2261</v>
      </c>
    </row>
    <row r="272" spans="1:18" ht="14.25" customHeight="1">
      <c r="A272" s="196" t="s">
        <v>1626</v>
      </c>
      <c r="B272" s="197">
        <f t="shared" si="14"/>
        <v>266</v>
      </c>
      <c r="C272" s="198" t="s">
        <v>281</v>
      </c>
      <c r="D272" s="196" t="s">
        <v>8</v>
      </c>
      <c r="E272" s="199">
        <v>293.29000000000002</v>
      </c>
      <c r="F272" s="193" t="str">
        <f t="shared" si="12"/>
        <v>C:\PETS_2016\1_AREA ARQ\ARQ 266.DOCX</v>
      </c>
      <c r="G272" s="194"/>
      <c r="I272" s="3" t="str">
        <f t="shared" si="13"/>
        <v>C:\PETS_2016\1_AREA ARQ\ARQ 266.DOCX</v>
      </c>
      <c r="K272" s="155" t="s">
        <v>2270</v>
      </c>
      <c r="L272" s="5"/>
      <c r="M272" s="32" t="s">
        <v>2259</v>
      </c>
      <c r="O272" s="195" t="s">
        <v>2542</v>
      </c>
      <c r="Q272" s="155" t="s">
        <v>2260</v>
      </c>
      <c r="R272" s="155" t="s">
        <v>2261</v>
      </c>
    </row>
    <row r="273" spans="1:18" ht="14.25" customHeight="1">
      <c r="A273" s="196" t="s">
        <v>1626</v>
      </c>
      <c r="B273" s="197">
        <f t="shared" si="14"/>
        <v>267</v>
      </c>
      <c r="C273" s="198" t="s">
        <v>2127</v>
      </c>
      <c r="D273" s="196" t="s">
        <v>8</v>
      </c>
      <c r="E273" s="199">
        <v>457.09</v>
      </c>
      <c r="F273" s="193" t="str">
        <f t="shared" si="12"/>
        <v>C:\PETS_2016\1_AREA ARQ\ARQ 267.DOCX</v>
      </c>
      <c r="G273" s="194"/>
      <c r="I273" s="3" t="str">
        <f t="shared" si="13"/>
        <v>C:\PETS_2016\1_AREA ARQ\ARQ 267.DOCX</v>
      </c>
      <c r="K273" s="155" t="s">
        <v>2270</v>
      </c>
      <c r="L273" s="5"/>
      <c r="M273" s="32" t="s">
        <v>2259</v>
      </c>
      <c r="O273" s="195" t="s">
        <v>2543</v>
      </c>
      <c r="Q273" s="155" t="s">
        <v>2260</v>
      </c>
      <c r="R273" s="155" t="s">
        <v>2261</v>
      </c>
    </row>
    <row r="274" spans="1:18" ht="14.25" customHeight="1">
      <c r="A274" s="196" t="s">
        <v>1626</v>
      </c>
      <c r="B274" s="197">
        <f t="shared" si="14"/>
        <v>268</v>
      </c>
      <c r="C274" s="198" t="s">
        <v>945</v>
      </c>
      <c r="D274" s="196" t="s">
        <v>54</v>
      </c>
      <c r="E274" s="199">
        <v>186.51</v>
      </c>
      <c r="F274" s="193" t="str">
        <f t="shared" si="12"/>
        <v>C:\PETS_2016\1_AREA ARQ\ARQ 268.DOCX</v>
      </c>
      <c r="G274" s="194"/>
      <c r="I274" s="3" t="str">
        <f t="shared" si="13"/>
        <v>C:\PETS_2016\1_AREA ARQ\ARQ 268.DOCX</v>
      </c>
      <c r="K274" s="155" t="s">
        <v>2270</v>
      </c>
      <c r="L274" s="5"/>
      <c r="M274" s="32" t="s">
        <v>2259</v>
      </c>
      <c r="O274" s="195" t="s">
        <v>2544</v>
      </c>
      <c r="Q274" s="155" t="s">
        <v>2260</v>
      </c>
      <c r="R274" s="155" t="s">
        <v>2261</v>
      </c>
    </row>
    <row r="275" spans="1:18" ht="14.25" customHeight="1">
      <c r="A275" s="196" t="s">
        <v>1626</v>
      </c>
      <c r="B275" s="197">
        <f t="shared" si="14"/>
        <v>269</v>
      </c>
      <c r="C275" s="198" t="s">
        <v>1557</v>
      </c>
      <c r="D275" s="196" t="s">
        <v>8</v>
      </c>
      <c r="E275" s="199">
        <v>190.26</v>
      </c>
      <c r="F275" s="193" t="str">
        <f t="shared" si="12"/>
        <v>C:\PETS_2016\1_AREA ARQ\ARQ 269.DOCX</v>
      </c>
      <c r="G275" s="194"/>
      <c r="I275" s="3" t="str">
        <f t="shared" si="13"/>
        <v>C:\PETS_2016\1_AREA ARQ\ARQ 269.DOCX</v>
      </c>
      <c r="K275" s="155" t="s">
        <v>2270</v>
      </c>
      <c r="L275" s="5"/>
      <c r="M275" s="32" t="s">
        <v>2259</v>
      </c>
      <c r="O275" s="195" t="s">
        <v>2545</v>
      </c>
      <c r="Q275" s="155" t="s">
        <v>2260</v>
      </c>
      <c r="R275" s="155" t="s">
        <v>2261</v>
      </c>
    </row>
    <row r="276" spans="1:18" ht="14.25" customHeight="1">
      <c r="A276" s="196" t="s">
        <v>1626</v>
      </c>
      <c r="B276" s="197">
        <f t="shared" si="14"/>
        <v>270</v>
      </c>
      <c r="C276" s="198" t="s">
        <v>1558</v>
      </c>
      <c r="D276" s="196" t="s">
        <v>8</v>
      </c>
      <c r="E276" s="199">
        <v>573.47</v>
      </c>
      <c r="F276" s="193" t="str">
        <f t="shared" si="12"/>
        <v>C:\PETS_2016\1_AREA ARQ\ARQ 270.DOCX</v>
      </c>
      <c r="G276" s="194"/>
      <c r="I276" s="3" t="str">
        <f t="shared" si="13"/>
        <v>C:\PETS_2016\1_AREA ARQ\ARQ 270.DOCX</v>
      </c>
      <c r="K276" s="155" t="s">
        <v>2270</v>
      </c>
      <c r="L276" s="5"/>
      <c r="M276" s="32" t="s">
        <v>2259</v>
      </c>
      <c r="O276" s="195" t="s">
        <v>2546</v>
      </c>
      <c r="Q276" s="155" t="s">
        <v>2260</v>
      </c>
      <c r="R276" s="155" t="s">
        <v>2261</v>
      </c>
    </row>
    <row r="277" spans="1:18" ht="14.25" customHeight="1">
      <c r="A277" s="196" t="s">
        <v>1626</v>
      </c>
      <c r="B277" s="197">
        <f t="shared" si="14"/>
        <v>271</v>
      </c>
      <c r="C277" s="198" t="s">
        <v>1559</v>
      </c>
      <c r="D277" s="196" t="s">
        <v>8</v>
      </c>
      <c r="E277" s="199">
        <v>248.9</v>
      </c>
      <c r="F277" s="193" t="str">
        <f t="shared" si="12"/>
        <v>C:\PETS_2016\1_AREA ARQ\ARQ 271.DOCX</v>
      </c>
      <c r="G277" s="194"/>
      <c r="I277" s="3" t="str">
        <f t="shared" si="13"/>
        <v>C:\PETS_2016\1_AREA ARQ\ARQ 271.DOCX</v>
      </c>
      <c r="K277" s="155" t="s">
        <v>2270</v>
      </c>
      <c r="L277" s="5"/>
      <c r="M277" s="32" t="s">
        <v>2259</v>
      </c>
      <c r="O277" s="195" t="s">
        <v>2547</v>
      </c>
      <c r="Q277" s="155" t="s">
        <v>2260</v>
      </c>
      <c r="R277" s="155" t="s">
        <v>2261</v>
      </c>
    </row>
    <row r="278" spans="1:18" ht="14.25" customHeight="1">
      <c r="A278" s="196" t="s">
        <v>1626</v>
      </c>
      <c r="B278" s="197">
        <f t="shared" si="14"/>
        <v>272</v>
      </c>
      <c r="C278" s="198" t="s">
        <v>946</v>
      </c>
      <c r="D278" s="196" t="s">
        <v>8</v>
      </c>
      <c r="E278" s="199">
        <v>133.65</v>
      </c>
      <c r="F278" s="193" t="str">
        <f t="shared" si="12"/>
        <v>C:\PETS_2016\1_AREA ARQ\ARQ 272.DOCX</v>
      </c>
      <c r="G278" s="194"/>
      <c r="I278" s="3" t="str">
        <f t="shared" si="13"/>
        <v>C:\PETS_2016\1_AREA ARQ\ARQ 272.DOCX</v>
      </c>
      <c r="K278" s="155" t="s">
        <v>2270</v>
      </c>
      <c r="L278" s="5"/>
      <c r="M278" s="32" t="s">
        <v>2259</v>
      </c>
      <c r="O278" s="195" t="s">
        <v>2548</v>
      </c>
      <c r="Q278" s="155" t="s">
        <v>2260</v>
      </c>
      <c r="R278" s="155" t="s">
        <v>2261</v>
      </c>
    </row>
    <row r="279" spans="1:18" ht="14.25" customHeight="1">
      <c r="A279" s="196" t="s">
        <v>1626</v>
      </c>
      <c r="B279" s="197">
        <f t="shared" si="14"/>
        <v>273</v>
      </c>
      <c r="C279" s="198" t="s">
        <v>1678</v>
      </c>
      <c r="D279" s="196" t="s">
        <v>8</v>
      </c>
      <c r="E279" s="199">
        <v>302.64999999999998</v>
      </c>
      <c r="F279" s="193" t="str">
        <f t="shared" si="12"/>
        <v>C:\PETS_2016\1_AREA ARQ\ARQ 273.DOCX</v>
      </c>
      <c r="G279" s="194"/>
      <c r="I279" s="3" t="str">
        <f t="shared" si="13"/>
        <v>C:\PETS_2016\1_AREA ARQ\ARQ 273.DOCX</v>
      </c>
      <c r="K279" s="155" t="s">
        <v>2270</v>
      </c>
      <c r="L279" s="5"/>
      <c r="M279" s="32" t="s">
        <v>2259</v>
      </c>
      <c r="O279" s="195" t="s">
        <v>2549</v>
      </c>
      <c r="Q279" s="155" t="s">
        <v>2260</v>
      </c>
      <c r="R279" s="155" t="s">
        <v>2261</v>
      </c>
    </row>
    <row r="280" spans="1:18" ht="14.25" customHeight="1">
      <c r="A280" s="196" t="s">
        <v>1626</v>
      </c>
      <c r="B280" s="197">
        <f t="shared" si="14"/>
        <v>274</v>
      </c>
      <c r="C280" s="198" t="s">
        <v>2138</v>
      </c>
      <c r="D280" s="196" t="s">
        <v>8</v>
      </c>
      <c r="E280" s="199">
        <v>18.59</v>
      </c>
      <c r="F280" s="193" t="str">
        <f t="shared" si="12"/>
        <v>C:\PETS_2016\1_AREA ARQ\ARQ 274.DOCX</v>
      </c>
      <c r="G280" s="194"/>
      <c r="I280" s="3" t="str">
        <f t="shared" si="13"/>
        <v>C:\PETS_2016\1_AREA ARQ\ARQ 274.DOCX</v>
      </c>
      <c r="K280" s="155" t="s">
        <v>2270</v>
      </c>
      <c r="L280" s="5"/>
      <c r="M280" s="32" t="s">
        <v>2259</v>
      </c>
      <c r="O280" s="195" t="s">
        <v>2550</v>
      </c>
      <c r="Q280" s="155" t="s">
        <v>2260</v>
      </c>
      <c r="R280" s="155" t="s">
        <v>2261</v>
      </c>
    </row>
    <row r="281" spans="1:18" ht="14.25" customHeight="1">
      <c r="A281" s="196" t="s">
        <v>1626</v>
      </c>
      <c r="B281" s="197">
        <f t="shared" si="14"/>
        <v>275</v>
      </c>
      <c r="C281" s="198" t="s">
        <v>947</v>
      </c>
      <c r="D281" s="196" t="s">
        <v>8</v>
      </c>
      <c r="E281" s="199">
        <v>249.78</v>
      </c>
      <c r="F281" s="193" t="str">
        <f t="shared" si="12"/>
        <v>C:\PETS_2016\1_AREA ARQ\ARQ 275.DOCX</v>
      </c>
      <c r="G281" s="194"/>
      <c r="I281" s="3" t="str">
        <f t="shared" si="13"/>
        <v>C:\PETS_2016\1_AREA ARQ\ARQ 275.DOCX</v>
      </c>
      <c r="K281" s="155" t="s">
        <v>2270</v>
      </c>
      <c r="L281" s="5"/>
      <c r="M281" s="32" t="s">
        <v>2259</v>
      </c>
      <c r="O281" s="195" t="s">
        <v>2551</v>
      </c>
      <c r="Q281" s="155" t="s">
        <v>2260</v>
      </c>
      <c r="R281" s="155" t="s">
        <v>2261</v>
      </c>
    </row>
    <row r="282" spans="1:18" ht="14.25" customHeight="1">
      <c r="A282" s="196" t="s">
        <v>1626</v>
      </c>
      <c r="B282" s="197">
        <f t="shared" si="14"/>
        <v>276</v>
      </c>
      <c r="C282" s="198" t="s">
        <v>299</v>
      </c>
      <c r="D282" s="196" t="s">
        <v>8</v>
      </c>
      <c r="E282" s="199">
        <v>333.24</v>
      </c>
      <c r="F282" s="193" t="str">
        <f t="shared" si="12"/>
        <v>C:\PETS_2016\1_AREA ARQ\ARQ 276.DOCX</v>
      </c>
      <c r="G282" s="194"/>
      <c r="I282" s="3" t="str">
        <f t="shared" si="13"/>
        <v>C:\PETS_2016\1_AREA ARQ\ARQ 276.DOCX</v>
      </c>
      <c r="K282" s="155" t="s">
        <v>2270</v>
      </c>
      <c r="L282" s="5"/>
      <c r="M282" s="32" t="s">
        <v>2259</v>
      </c>
      <c r="O282" s="195" t="s">
        <v>2552</v>
      </c>
      <c r="Q282" s="155" t="s">
        <v>2260</v>
      </c>
      <c r="R282" s="155" t="s">
        <v>2261</v>
      </c>
    </row>
    <row r="283" spans="1:18" ht="14.25" customHeight="1">
      <c r="A283" s="196" t="s">
        <v>1626</v>
      </c>
      <c r="B283" s="197">
        <f t="shared" si="14"/>
        <v>277</v>
      </c>
      <c r="C283" s="198" t="s">
        <v>948</v>
      </c>
      <c r="D283" s="196" t="s">
        <v>8</v>
      </c>
      <c r="E283" s="199">
        <v>398.37</v>
      </c>
      <c r="F283" s="193" t="str">
        <f t="shared" si="12"/>
        <v>C:\PETS_2016\1_AREA ARQ\ARQ 277.DOCX</v>
      </c>
      <c r="G283" s="194"/>
      <c r="I283" s="3" t="str">
        <f t="shared" si="13"/>
        <v>C:\PETS_2016\1_AREA ARQ\ARQ 277.DOCX</v>
      </c>
      <c r="K283" s="155" t="s">
        <v>2270</v>
      </c>
      <c r="L283" s="5"/>
      <c r="M283" s="32" t="s">
        <v>2259</v>
      </c>
      <c r="O283" s="195" t="s">
        <v>2553</v>
      </c>
      <c r="Q283" s="155" t="s">
        <v>2260</v>
      </c>
      <c r="R283" s="155" t="s">
        <v>2261</v>
      </c>
    </row>
    <row r="284" spans="1:18" ht="14.25" customHeight="1">
      <c r="A284" s="196" t="s">
        <v>1626</v>
      </c>
      <c r="B284" s="197">
        <f t="shared" si="14"/>
        <v>278</v>
      </c>
      <c r="C284" s="198" t="s">
        <v>298</v>
      </c>
      <c r="D284" s="196" t="s">
        <v>8</v>
      </c>
      <c r="E284" s="199">
        <v>141.72999999999999</v>
      </c>
      <c r="F284" s="193" t="str">
        <f t="shared" si="12"/>
        <v>C:\PETS_2016\1_AREA ARQ\ARQ 278.DOCX</v>
      </c>
      <c r="G284" s="194"/>
      <c r="I284" s="3" t="str">
        <f t="shared" si="13"/>
        <v>C:\PETS_2016\1_AREA ARQ\ARQ 278.DOCX</v>
      </c>
      <c r="K284" s="155" t="s">
        <v>2270</v>
      </c>
      <c r="L284" s="5"/>
      <c r="M284" s="32" t="s">
        <v>2259</v>
      </c>
      <c r="O284" s="195" t="s">
        <v>2554</v>
      </c>
      <c r="Q284" s="155" t="s">
        <v>2260</v>
      </c>
      <c r="R284" s="155" t="s">
        <v>2261</v>
      </c>
    </row>
    <row r="285" spans="1:18" ht="14.25" customHeight="1">
      <c r="A285" s="196" t="s">
        <v>1626</v>
      </c>
      <c r="B285" s="197">
        <f t="shared" si="14"/>
        <v>279</v>
      </c>
      <c r="C285" s="198" t="s">
        <v>949</v>
      </c>
      <c r="D285" s="196" t="s">
        <v>8</v>
      </c>
      <c r="E285" s="199">
        <v>242.69</v>
      </c>
      <c r="F285" s="193" t="str">
        <f t="shared" si="12"/>
        <v>C:\PETS_2016\1_AREA ARQ\ARQ 279.DOCX</v>
      </c>
      <c r="G285" s="194"/>
      <c r="I285" s="3" t="str">
        <f t="shared" si="13"/>
        <v>C:\PETS_2016\1_AREA ARQ\ARQ 279.DOCX</v>
      </c>
      <c r="K285" s="155" t="s">
        <v>2270</v>
      </c>
      <c r="L285" s="5"/>
      <c r="M285" s="32" t="s">
        <v>2259</v>
      </c>
      <c r="O285" s="195" t="s">
        <v>2555</v>
      </c>
      <c r="Q285" s="155" t="s">
        <v>2260</v>
      </c>
      <c r="R285" s="155" t="s">
        <v>2261</v>
      </c>
    </row>
    <row r="286" spans="1:18" ht="14.25" customHeight="1">
      <c r="A286" s="196" t="s">
        <v>1626</v>
      </c>
      <c r="B286" s="197">
        <f t="shared" si="14"/>
        <v>280</v>
      </c>
      <c r="C286" s="198" t="s">
        <v>302</v>
      </c>
      <c r="D286" s="196" t="s">
        <v>8</v>
      </c>
      <c r="E286" s="199">
        <v>361.3</v>
      </c>
      <c r="F286" s="193" t="str">
        <f t="shared" si="12"/>
        <v>C:\PETS_2016\1_AREA ARQ\ARQ 280.DOCX</v>
      </c>
      <c r="G286" s="194"/>
      <c r="I286" s="3" t="str">
        <f t="shared" si="13"/>
        <v>C:\PETS_2016\1_AREA ARQ\ARQ 280.DOCX</v>
      </c>
      <c r="K286" s="155" t="s">
        <v>2270</v>
      </c>
      <c r="L286" s="5"/>
      <c r="M286" s="32" t="s">
        <v>2259</v>
      </c>
      <c r="O286" s="195" t="s">
        <v>2556</v>
      </c>
      <c r="Q286" s="155" t="s">
        <v>2260</v>
      </c>
      <c r="R286" s="155" t="s">
        <v>2261</v>
      </c>
    </row>
    <row r="287" spans="1:18" ht="14.25" customHeight="1">
      <c r="A287" s="196" t="s">
        <v>1626</v>
      </c>
      <c r="B287" s="197">
        <f t="shared" si="14"/>
        <v>281</v>
      </c>
      <c r="C287" s="198" t="s">
        <v>1679</v>
      </c>
      <c r="D287" s="196" t="s">
        <v>8</v>
      </c>
      <c r="E287" s="199">
        <v>506.39</v>
      </c>
      <c r="F287" s="193" t="str">
        <f t="shared" si="12"/>
        <v>C:\PETS_2016\1_AREA ARQ\ARQ 281.DOCX</v>
      </c>
      <c r="G287" s="194"/>
      <c r="I287" s="3" t="str">
        <f t="shared" si="13"/>
        <v>C:\PETS_2016\1_AREA ARQ\ARQ 281.DOCX</v>
      </c>
      <c r="K287" s="155" t="s">
        <v>2270</v>
      </c>
      <c r="L287" s="5"/>
      <c r="M287" s="32" t="s">
        <v>2259</v>
      </c>
      <c r="O287" s="195" t="s">
        <v>2557</v>
      </c>
      <c r="Q287" s="155" t="s">
        <v>2260</v>
      </c>
      <c r="R287" s="155" t="s">
        <v>2261</v>
      </c>
    </row>
    <row r="288" spans="1:18" ht="14.25" customHeight="1">
      <c r="A288" s="196" t="s">
        <v>1626</v>
      </c>
      <c r="B288" s="197">
        <f t="shared" si="14"/>
        <v>282</v>
      </c>
      <c r="C288" s="198" t="s">
        <v>950</v>
      </c>
      <c r="D288" s="196" t="s">
        <v>65</v>
      </c>
      <c r="E288" s="199">
        <v>1577.48</v>
      </c>
      <c r="F288" s="193" t="str">
        <f t="shared" si="12"/>
        <v>C:\PETS_2016\1_AREA ARQ\ARQ 282.DOCX</v>
      </c>
      <c r="G288" s="194"/>
      <c r="I288" s="3" t="str">
        <f t="shared" si="13"/>
        <v>C:\PETS_2016\1_AREA ARQ\ARQ 282.DOCX</v>
      </c>
      <c r="K288" s="155" t="s">
        <v>2270</v>
      </c>
      <c r="L288" s="5"/>
      <c r="M288" s="32" t="s">
        <v>2259</v>
      </c>
      <c r="O288" s="195" t="s">
        <v>2558</v>
      </c>
      <c r="Q288" s="155" t="s">
        <v>2260</v>
      </c>
      <c r="R288" s="155" t="s">
        <v>2261</v>
      </c>
    </row>
    <row r="289" spans="1:18" ht="14.25" customHeight="1">
      <c r="A289" s="196" t="s">
        <v>1626</v>
      </c>
      <c r="B289" s="197">
        <f t="shared" si="14"/>
        <v>283</v>
      </c>
      <c r="C289" s="198" t="s">
        <v>951</v>
      </c>
      <c r="D289" s="196" t="s">
        <v>8</v>
      </c>
      <c r="E289" s="199">
        <v>334.6</v>
      </c>
      <c r="F289" s="193" t="str">
        <f t="shared" si="12"/>
        <v>C:\PETS_2016\1_AREA ARQ\ARQ 283.DOCX</v>
      </c>
      <c r="G289" s="194"/>
      <c r="I289" s="3" t="str">
        <f t="shared" si="13"/>
        <v>C:\PETS_2016\1_AREA ARQ\ARQ 283.DOCX</v>
      </c>
      <c r="K289" s="155" t="s">
        <v>2270</v>
      </c>
      <c r="L289" s="5"/>
      <c r="M289" s="32" t="s">
        <v>2259</v>
      </c>
      <c r="O289" s="195" t="s">
        <v>2559</v>
      </c>
      <c r="Q289" s="155" t="s">
        <v>2260</v>
      </c>
      <c r="R289" s="155" t="s">
        <v>2261</v>
      </c>
    </row>
    <row r="290" spans="1:18" ht="14.25" customHeight="1">
      <c r="A290" s="196" t="s">
        <v>1626</v>
      </c>
      <c r="B290" s="197">
        <f t="shared" si="14"/>
        <v>284</v>
      </c>
      <c r="C290" s="198" t="s">
        <v>952</v>
      </c>
      <c r="D290" s="196" t="s">
        <v>65</v>
      </c>
      <c r="E290" s="199">
        <v>209.48</v>
      </c>
      <c r="F290" s="193" t="str">
        <f t="shared" si="12"/>
        <v>C:\PETS_2016\1_AREA ARQ\ARQ 284.DOCX</v>
      </c>
      <c r="G290" s="194"/>
      <c r="I290" s="3" t="str">
        <f t="shared" si="13"/>
        <v>C:\PETS_2016\1_AREA ARQ\ARQ 284.DOCX</v>
      </c>
      <c r="K290" s="155" t="s">
        <v>2270</v>
      </c>
      <c r="L290" s="5"/>
      <c r="M290" s="32" t="s">
        <v>2259</v>
      </c>
      <c r="O290" s="195" t="s">
        <v>2560</v>
      </c>
      <c r="Q290" s="155" t="s">
        <v>2260</v>
      </c>
      <c r="R290" s="155" t="s">
        <v>2261</v>
      </c>
    </row>
    <row r="291" spans="1:18" ht="14.25" customHeight="1">
      <c r="A291" s="196" t="s">
        <v>1626</v>
      </c>
      <c r="B291" s="197">
        <f t="shared" si="14"/>
        <v>285</v>
      </c>
      <c r="C291" s="198" t="s">
        <v>953</v>
      </c>
      <c r="D291" s="196" t="s">
        <v>65</v>
      </c>
      <c r="E291" s="199">
        <v>214.05</v>
      </c>
      <c r="F291" s="193" t="str">
        <f t="shared" si="12"/>
        <v>C:\PETS_2016\1_AREA ARQ\ARQ 285.DOCX</v>
      </c>
      <c r="G291" s="194"/>
      <c r="I291" s="3" t="str">
        <f t="shared" si="13"/>
        <v>C:\PETS_2016\1_AREA ARQ\ARQ 285.DOCX</v>
      </c>
      <c r="K291" s="155" t="s">
        <v>2270</v>
      </c>
      <c r="L291" s="5"/>
      <c r="M291" s="32" t="s">
        <v>2259</v>
      </c>
      <c r="O291" s="195" t="s">
        <v>2561</v>
      </c>
      <c r="Q291" s="155" t="s">
        <v>2260</v>
      </c>
      <c r="R291" s="155" t="s">
        <v>2261</v>
      </c>
    </row>
    <row r="292" spans="1:18" ht="14.25" customHeight="1">
      <c r="A292" s="196" t="s">
        <v>1626</v>
      </c>
      <c r="B292" s="197">
        <f t="shared" si="14"/>
        <v>286</v>
      </c>
      <c r="C292" s="198" t="s">
        <v>954</v>
      </c>
      <c r="D292" s="196" t="s">
        <v>65</v>
      </c>
      <c r="E292" s="199">
        <v>73.67</v>
      </c>
      <c r="F292" s="193" t="str">
        <f t="shared" si="12"/>
        <v>C:\PETS_2016\1_AREA ARQ\ARQ 286.DOCX</v>
      </c>
      <c r="G292" s="194"/>
      <c r="I292" s="3" t="str">
        <f t="shared" si="13"/>
        <v>C:\PETS_2016\1_AREA ARQ\ARQ 286.DOCX</v>
      </c>
      <c r="K292" s="155" t="s">
        <v>2270</v>
      </c>
      <c r="L292" s="5"/>
      <c r="M292" s="32" t="s">
        <v>2259</v>
      </c>
      <c r="O292" s="195" t="s">
        <v>2562</v>
      </c>
      <c r="Q292" s="155" t="s">
        <v>2260</v>
      </c>
      <c r="R292" s="155" t="s">
        <v>2261</v>
      </c>
    </row>
    <row r="293" spans="1:18" ht="14.25" customHeight="1">
      <c r="A293" s="196" t="s">
        <v>1626</v>
      </c>
      <c r="B293" s="197">
        <f t="shared" si="14"/>
        <v>287</v>
      </c>
      <c r="C293" s="198" t="s">
        <v>955</v>
      </c>
      <c r="D293" s="196" t="s">
        <v>65</v>
      </c>
      <c r="E293" s="199">
        <v>748.75</v>
      </c>
      <c r="F293" s="193" t="str">
        <f t="shared" si="12"/>
        <v>C:\PETS_2016\1_AREA ARQ\ARQ 287.DOCX</v>
      </c>
      <c r="G293" s="194"/>
      <c r="I293" s="3" t="str">
        <f t="shared" si="13"/>
        <v>C:\PETS_2016\1_AREA ARQ\ARQ 287.DOCX</v>
      </c>
      <c r="K293" s="155" t="s">
        <v>2270</v>
      </c>
      <c r="L293" s="5"/>
      <c r="M293" s="32" t="s">
        <v>2259</v>
      </c>
      <c r="O293" s="195" t="s">
        <v>2563</v>
      </c>
      <c r="Q293" s="155" t="s">
        <v>2260</v>
      </c>
      <c r="R293" s="155" t="s">
        <v>2261</v>
      </c>
    </row>
    <row r="294" spans="1:18" ht="14.25" customHeight="1">
      <c r="A294" s="196" t="s">
        <v>1626</v>
      </c>
      <c r="B294" s="197">
        <f t="shared" si="14"/>
        <v>288</v>
      </c>
      <c r="C294" s="198" t="s">
        <v>546</v>
      </c>
      <c r="D294" s="196" t="s">
        <v>8</v>
      </c>
      <c r="E294" s="199">
        <v>160.30000000000001</v>
      </c>
      <c r="F294" s="193" t="str">
        <f t="shared" si="12"/>
        <v>C:\PETS_2016\1_AREA ARQ\ARQ 288.DOCX</v>
      </c>
      <c r="G294" s="194"/>
      <c r="I294" s="3" t="str">
        <f t="shared" si="13"/>
        <v>C:\PETS_2016\1_AREA ARQ\ARQ 288.DOCX</v>
      </c>
      <c r="K294" s="155" t="s">
        <v>2270</v>
      </c>
      <c r="L294" s="5"/>
      <c r="M294" s="32" t="s">
        <v>2259</v>
      </c>
      <c r="O294" s="195" t="s">
        <v>2564</v>
      </c>
      <c r="Q294" s="155" t="s">
        <v>2260</v>
      </c>
      <c r="R294" s="155" t="s">
        <v>2261</v>
      </c>
    </row>
    <row r="295" spans="1:18" ht="14.25" customHeight="1">
      <c r="A295" s="196" t="s">
        <v>1626</v>
      </c>
      <c r="B295" s="197">
        <f t="shared" si="14"/>
        <v>289</v>
      </c>
      <c r="C295" s="198" t="s">
        <v>956</v>
      </c>
      <c r="D295" s="196" t="s">
        <v>8</v>
      </c>
      <c r="E295" s="199">
        <v>49.75</v>
      </c>
      <c r="F295" s="193" t="str">
        <f t="shared" si="12"/>
        <v>C:\PETS_2016\1_AREA ARQ\ARQ 289.DOCX</v>
      </c>
      <c r="G295" s="194"/>
      <c r="I295" s="3" t="str">
        <f t="shared" si="13"/>
        <v>C:\PETS_2016\1_AREA ARQ\ARQ 289.DOCX</v>
      </c>
      <c r="K295" s="155" t="s">
        <v>2270</v>
      </c>
      <c r="L295" s="5"/>
      <c r="M295" s="32" t="s">
        <v>2259</v>
      </c>
      <c r="O295" s="195" t="s">
        <v>2565</v>
      </c>
      <c r="Q295" s="155" t="s">
        <v>2260</v>
      </c>
      <c r="R295" s="155" t="s">
        <v>2261</v>
      </c>
    </row>
    <row r="296" spans="1:18" ht="14.25" customHeight="1">
      <c r="A296" s="196" t="s">
        <v>1626</v>
      </c>
      <c r="B296" s="197">
        <f t="shared" si="14"/>
        <v>290</v>
      </c>
      <c r="C296" s="198" t="s">
        <v>957</v>
      </c>
      <c r="D296" s="196" t="s">
        <v>8</v>
      </c>
      <c r="E296" s="199">
        <v>56.95</v>
      </c>
      <c r="F296" s="193" t="str">
        <f t="shared" si="12"/>
        <v>C:\PETS_2016\1_AREA ARQ\ARQ 290.DOCX</v>
      </c>
      <c r="G296" s="194"/>
      <c r="I296" s="3" t="str">
        <f t="shared" si="13"/>
        <v>C:\PETS_2016\1_AREA ARQ\ARQ 290.DOCX</v>
      </c>
      <c r="K296" s="155" t="s">
        <v>2270</v>
      </c>
      <c r="L296" s="5"/>
      <c r="M296" s="32" t="s">
        <v>2259</v>
      </c>
      <c r="O296" s="195" t="s">
        <v>2566</v>
      </c>
      <c r="Q296" s="155" t="s">
        <v>2260</v>
      </c>
      <c r="R296" s="155" t="s">
        <v>2261</v>
      </c>
    </row>
    <row r="297" spans="1:18" ht="14.25" customHeight="1">
      <c r="A297" s="196" t="s">
        <v>1626</v>
      </c>
      <c r="B297" s="197">
        <f t="shared" si="14"/>
        <v>291</v>
      </c>
      <c r="C297" s="198" t="s">
        <v>1680</v>
      </c>
      <c r="D297" s="196" t="s">
        <v>65</v>
      </c>
      <c r="E297" s="199">
        <v>1500.33</v>
      </c>
      <c r="F297" s="193" t="str">
        <f t="shared" si="12"/>
        <v>C:\PETS_2016\1_AREA ARQ\ARQ 291.DOCX</v>
      </c>
      <c r="G297" s="194"/>
      <c r="I297" s="3" t="str">
        <f t="shared" si="13"/>
        <v>C:\PETS_2016\1_AREA ARQ\ARQ 291.DOCX</v>
      </c>
      <c r="K297" s="155" t="s">
        <v>2270</v>
      </c>
      <c r="L297" s="5"/>
      <c r="M297" s="32" t="s">
        <v>2259</v>
      </c>
      <c r="O297" s="195" t="s">
        <v>2567</v>
      </c>
      <c r="Q297" s="155" t="s">
        <v>2260</v>
      </c>
      <c r="R297" s="155" t="s">
        <v>2261</v>
      </c>
    </row>
    <row r="298" spans="1:18" ht="14.25" customHeight="1">
      <c r="A298" s="196" t="s">
        <v>1626</v>
      </c>
      <c r="B298" s="197">
        <f t="shared" si="14"/>
        <v>292</v>
      </c>
      <c r="C298" s="198" t="s">
        <v>958</v>
      </c>
      <c r="D298" s="196" t="s">
        <v>8</v>
      </c>
      <c r="E298" s="199">
        <v>167.79</v>
      </c>
      <c r="F298" s="193" t="str">
        <f t="shared" si="12"/>
        <v>C:\PETS_2016\1_AREA ARQ\ARQ 292.DOCX</v>
      </c>
      <c r="G298" s="194"/>
      <c r="I298" s="3" t="str">
        <f t="shared" si="13"/>
        <v>C:\PETS_2016\1_AREA ARQ\ARQ 292.DOCX</v>
      </c>
      <c r="K298" s="155" t="s">
        <v>2270</v>
      </c>
      <c r="L298" s="5"/>
      <c r="M298" s="32" t="s">
        <v>2259</v>
      </c>
      <c r="O298" s="195" t="s">
        <v>2568</v>
      </c>
      <c r="Q298" s="155" t="s">
        <v>2260</v>
      </c>
      <c r="R298" s="155" t="s">
        <v>2261</v>
      </c>
    </row>
    <row r="299" spans="1:18" ht="14.25" customHeight="1">
      <c r="A299" s="196" t="s">
        <v>1626</v>
      </c>
      <c r="B299" s="203">
        <f t="shared" si="14"/>
        <v>293</v>
      </c>
      <c r="C299" s="198" t="s">
        <v>1681</v>
      </c>
      <c r="D299" s="196" t="s">
        <v>65</v>
      </c>
      <c r="E299" s="199">
        <v>680.52</v>
      </c>
      <c r="F299" s="193" t="str">
        <f t="shared" si="12"/>
        <v>C:\PETS_2016\1_AREA ARQ\ARQ 293.DOCX</v>
      </c>
      <c r="G299" s="194"/>
      <c r="I299" s="3" t="str">
        <f t="shared" si="13"/>
        <v>C:\PETS_2016\1_AREA ARQ\ARQ 293.DOCX</v>
      </c>
      <c r="K299" s="155" t="s">
        <v>2270</v>
      </c>
      <c r="L299" s="5"/>
      <c r="M299" s="32" t="s">
        <v>2259</v>
      </c>
      <c r="O299" s="195" t="s">
        <v>2569</v>
      </c>
      <c r="Q299" s="155" t="s">
        <v>2260</v>
      </c>
      <c r="R299" s="155" t="s">
        <v>2261</v>
      </c>
    </row>
    <row r="300" spans="1:18" ht="14.25" customHeight="1">
      <c r="A300" s="196" t="s">
        <v>1626</v>
      </c>
      <c r="B300" s="197">
        <f t="shared" si="14"/>
        <v>294</v>
      </c>
      <c r="C300" s="198" t="s">
        <v>309</v>
      </c>
      <c r="D300" s="196" t="s">
        <v>65</v>
      </c>
      <c r="E300" s="199">
        <v>232.3</v>
      </c>
      <c r="F300" s="193" t="str">
        <f t="shared" si="12"/>
        <v>C:\PETS_2016\1_AREA ARQ\ARQ 294.DOCX</v>
      </c>
      <c r="G300" s="194"/>
      <c r="I300" s="3" t="str">
        <f t="shared" si="13"/>
        <v>C:\PETS_2016\1_AREA ARQ\ARQ 294.DOCX</v>
      </c>
      <c r="K300" s="155" t="s">
        <v>2270</v>
      </c>
      <c r="L300" s="5"/>
      <c r="M300" s="32" t="s">
        <v>2259</v>
      </c>
      <c r="O300" s="195" t="s">
        <v>2570</v>
      </c>
      <c r="Q300" s="155" t="s">
        <v>2260</v>
      </c>
      <c r="R300" s="155" t="s">
        <v>2261</v>
      </c>
    </row>
    <row r="301" spans="1:18" ht="14.25" customHeight="1">
      <c r="A301" s="196" t="s">
        <v>1626</v>
      </c>
      <c r="B301" s="197">
        <f t="shared" si="14"/>
        <v>295</v>
      </c>
      <c r="C301" s="198" t="s">
        <v>1560</v>
      </c>
      <c r="D301" s="196" t="s">
        <v>8</v>
      </c>
      <c r="E301" s="199">
        <v>141.05000000000001</v>
      </c>
      <c r="F301" s="193" t="str">
        <f t="shared" si="12"/>
        <v>C:\PETS_2016\1_AREA ARQ\ARQ 295.DOCX</v>
      </c>
      <c r="G301" s="194"/>
      <c r="I301" s="3" t="str">
        <f t="shared" si="13"/>
        <v>C:\PETS_2016\1_AREA ARQ\ARQ 295.DOCX</v>
      </c>
      <c r="K301" s="155" t="s">
        <v>2270</v>
      </c>
      <c r="L301" s="5"/>
      <c r="M301" s="32" t="s">
        <v>2259</v>
      </c>
      <c r="O301" s="195" t="s">
        <v>2571</v>
      </c>
      <c r="Q301" s="155" t="s">
        <v>2260</v>
      </c>
      <c r="R301" s="155" t="s">
        <v>2261</v>
      </c>
    </row>
    <row r="302" spans="1:18" ht="14.25" customHeight="1">
      <c r="A302" s="196" t="s">
        <v>1626</v>
      </c>
      <c r="B302" s="197">
        <f t="shared" si="14"/>
        <v>296</v>
      </c>
      <c r="C302" s="198" t="s">
        <v>1561</v>
      </c>
      <c r="D302" s="196" t="s">
        <v>8</v>
      </c>
      <c r="E302" s="199">
        <v>203.81</v>
      </c>
      <c r="F302" s="193" t="str">
        <f t="shared" si="12"/>
        <v>C:\PETS_2016\1_AREA ARQ\ARQ 296.DOCX</v>
      </c>
      <c r="G302" s="194"/>
      <c r="I302" s="3" t="str">
        <f t="shared" si="13"/>
        <v>C:\PETS_2016\1_AREA ARQ\ARQ 296.DOCX</v>
      </c>
      <c r="K302" s="155" t="s">
        <v>2270</v>
      </c>
      <c r="L302" s="5"/>
      <c r="M302" s="32" t="s">
        <v>2259</v>
      </c>
      <c r="O302" s="195" t="s">
        <v>2572</v>
      </c>
      <c r="Q302" s="155" t="s">
        <v>2260</v>
      </c>
      <c r="R302" s="155" t="s">
        <v>2261</v>
      </c>
    </row>
    <row r="303" spans="1:18" ht="14.25" customHeight="1">
      <c r="A303" s="196" t="s">
        <v>1626</v>
      </c>
      <c r="B303" s="197">
        <f t="shared" si="14"/>
        <v>297</v>
      </c>
      <c r="C303" s="198" t="s">
        <v>1682</v>
      </c>
      <c r="D303" s="196" t="s">
        <v>8</v>
      </c>
      <c r="E303" s="199">
        <v>125.56</v>
      </c>
      <c r="F303" s="193" t="str">
        <f t="shared" si="12"/>
        <v>C:\PETS_2016\1_AREA ARQ\ARQ 297.DOCX</v>
      </c>
      <c r="G303" s="194"/>
      <c r="I303" s="3" t="str">
        <f t="shared" si="13"/>
        <v>C:\PETS_2016\1_AREA ARQ\ARQ 297.DOCX</v>
      </c>
      <c r="K303" s="155" t="s">
        <v>2270</v>
      </c>
      <c r="L303" s="5"/>
      <c r="M303" s="32" t="s">
        <v>2259</v>
      </c>
      <c r="O303" s="195" t="s">
        <v>2573</v>
      </c>
      <c r="Q303" s="155" t="s">
        <v>2260</v>
      </c>
      <c r="R303" s="155" t="s">
        <v>2261</v>
      </c>
    </row>
    <row r="304" spans="1:18" ht="14.25" customHeight="1">
      <c r="A304" s="196" t="s">
        <v>1626</v>
      </c>
      <c r="B304" s="197">
        <f t="shared" si="14"/>
        <v>298</v>
      </c>
      <c r="C304" s="198" t="s">
        <v>1562</v>
      </c>
      <c r="D304" s="196" t="s">
        <v>65</v>
      </c>
      <c r="E304" s="199">
        <v>1734.52</v>
      </c>
      <c r="F304" s="193" t="str">
        <f t="shared" si="12"/>
        <v>C:\PETS_2016\1_AREA ARQ\ARQ 298.DOCX</v>
      </c>
      <c r="G304" s="194"/>
      <c r="I304" s="3" t="str">
        <f t="shared" si="13"/>
        <v>C:\PETS_2016\1_AREA ARQ\ARQ 298.DOCX</v>
      </c>
      <c r="K304" s="155" t="s">
        <v>2270</v>
      </c>
      <c r="L304" s="5"/>
      <c r="M304" s="32" t="s">
        <v>2259</v>
      </c>
      <c r="O304" s="195" t="s">
        <v>2574</v>
      </c>
      <c r="Q304" s="155" t="s">
        <v>2260</v>
      </c>
      <c r="R304" s="155" t="s">
        <v>2261</v>
      </c>
    </row>
    <row r="305" spans="1:18" ht="14.25" customHeight="1">
      <c r="A305" s="196" t="s">
        <v>1626</v>
      </c>
      <c r="B305" s="197">
        <f t="shared" si="14"/>
        <v>299</v>
      </c>
      <c r="C305" s="198" t="s">
        <v>1563</v>
      </c>
      <c r="D305" s="196" t="s">
        <v>65</v>
      </c>
      <c r="E305" s="199">
        <v>242.42</v>
      </c>
      <c r="F305" s="193" t="str">
        <f t="shared" si="12"/>
        <v>C:\PETS_2016\1_AREA ARQ\ARQ 299.DOCX</v>
      </c>
      <c r="G305" s="194"/>
      <c r="I305" s="3" t="str">
        <f t="shared" si="13"/>
        <v>C:\PETS_2016\1_AREA ARQ\ARQ 299.DOCX</v>
      </c>
      <c r="K305" s="155" t="s">
        <v>2270</v>
      </c>
      <c r="L305" s="5"/>
      <c r="M305" s="32" t="s">
        <v>2259</v>
      </c>
      <c r="O305" s="195" t="s">
        <v>2575</v>
      </c>
      <c r="Q305" s="155" t="s">
        <v>2260</v>
      </c>
      <c r="R305" s="155" t="s">
        <v>2261</v>
      </c>
    </row>
    <row r="306" spans="1:18" ht="14.25" customHeight="1">
      <c r="A306" s="196" t="s">
        <v>1626</v>
      </c>
      <c r="B306" s="197">
        <f t="shared" si="14"/>
        <v>300</v>
      </c>
      <c r="C306" s="198" t="s">
        <v>1564</v>
      </c>
      <c r="D306" s="196" t="s">
        <v>8</v>
      </c>
      <c r="E306" s="199">
        <v>142.12</v>
      </c>
      <c r="F306" s="193" t="str">
        <f t="shared" si="12"/>
        <v>C:\PETS_2016\1_AREA ARQ\ARQ 300.DOCX</v>
      </c>
      <c r="G306" s="194"/>
      <c r="I306" s="3" t="str">
        <f t="shared" si="13"/>
        <v>C:\PETS_2016\1_AREA ARQ\ARQ 300.DOCX</v>
      </c>
      <c r="K306" s="155" t="s">
        <v>2270</v>
      </c>
      <c r="L306" s="5"/>
      <c r="M306" s="32" t="s">
        <v>2259</v>
      </c>
      <c r="O306" s="195" t="s">
        <v>2576</v>
      </c>
      <c r="Q306" s="155" t="s">
        <v>2260</v>
      </c>
      <c r="R306" s="155" t="s">
        <v>2261</v>
      </c>
    </row>
    <row r="307" spans="1:18" ht="14.25" customHeight="1">
      <c r="A307" s="196" t="s">
        <v>1626</v>
      </c>
      <c r="B307" s="197">
        <f t="shared" si="14"/>
        <v>301</v>
      </c>
      <c r="C307" s="198" t="s">
        <v>1565</v>
      </c>
      <c r="D307" s="196" t="s">
        <v>8</v>
      </c>
      <c r="E307" s="199">
        <v>187.4</v>
      </c>
      <c r="F307" s="193" t="str">
        <f t="shared" si="12"/>
        <v>C:\PETS_2016\1_AREA ARQ\ARQ 301.DOCX</v>
      </c>
      <c r="G307" s="194"/>
      <c r="I307" s="3" t="str">
        <f t="shared" si="13"/>
        <v>C:\PETS_2016\1_AREA ARQ\ARQ 301.DOCX</v>
      </c>
      <c r="K307" s="155" t="s">
        <v>2270</v>
      </c>
      <c r="L307" s="5"/>
      <c r="M307" s="32" t="s">
        <v>2259</v>
      </c>
      <c r="O307" s="195" t="s">
        <v>2577</v>
      </c>
      <c r="Q307" s="155" t="s">
        <v>2260</v>
      </c>
      <c r="R307" s="155" t="s">
        <v>2261</v>
      </c>
    </row>
    <row r="308" spans="1:18" ht="14.25" customHeight="1">
      <c r="A308" s="196" t="s">
        <v>1626</v>
      </c>
      <c r="B308" s="197">
        <f t="shared" si="14"/>
        <v>302</v>
      </c>
      <c r="C308" s="198" t="s">
        <v>1566</v>
      </c>
      <c r="D308" s="196" t="s">
        <v>8</v>
      </c>
      <c r="E308" s="199">
        <v>366.94</v>
      </c>
      <c r="F308" s="193" t="str">
        <f t="shared" si="12"/>
        <v>C:\PETS_2016\1_AREA ARQ\ARQ 302.DOCX</v>
      </c>
      <c r="G308" s="194"/>
      <c r="I308" s="3" t="str">
        <f t="shared" si="13"/>
        <v>C:\PETS_2016\1_AREA ARQ\ARQ 302.DOCX</v>
      </c>
      <c r="K308" s="155" t="s">
        <v>2270</v>
      </c>
      <c r="L308" s="5"/>
      <c r="M308" s="32" t="s">
        <v>2259</v>
      </c>
      <c r="O308" s="195" t="s">
        <v>2578</v>
      </c>
      <c r="Q308" s="155" t="s">
        <v>2260</v>
      </c>
      <c r="R308" s="155" t="s">
        <v>2261</v>
      </c>
    </row>
    <row r="309" spans="1:18" ht="14.25" customHeight="1">
      <c r="A309" s="196" t="s">
        <v>1626</v>
      </c>
      <c r="B309" s="197">
        <f t="shared" si="14"/>
        <v>303</v>
      </c>
      <c r="C309" s="198" t="s">
        <v>1567</v>
      </c>
      <c r="D309" s="196" t="s">
        <v>60</v>
      </c>
      <c r="E309" s="199">
        <v>52.57</v>
      </c>
      <c r="F309" s="193" t="str">
        <f t="shared" si="12"/>
        <v>C:\PETS_2016\1_AREA ARQ\ARQ 303.DOCX</v>
      </c>
      <c r="G309" s="194"/>
      <c r="I309" s="3" t="str">
        <f t="shared" si="13"/>
        <v>C:\PETS_2016\1_AREA ARQ\ARQ 303.DOCX</v>
      </c>
      <c r="K309" s="155" t="s">
        <v>2270</v>
      </c>
      <c r="L309" s="5"/>
      <c r="M309" s="32" t="s">
        <v>2259</v>
      </c>
      <c r="O309" s="195" t="s">
        <v>2579</v>
      </c>
      <c r="Q309" s="155" t="s">
        <v>2260</v>
      </c>
      <c r="R309" s="155" t="s">
        <v>2261</v>
      </c>
    </row>
    <row r="310" spans="1:18" ht="14.25" customHeight="1">
      <c r="A310" s="196" t="s">
        <v>1626</v>
      </c>
      <c r="B310" s="197">
        <f t="shared" si="14"/>
        <v>304</v>
      </c>
      <c r="C310" s="198" t="s">
        <v>1568</v>
      </c>
      <c r="D310" s="196" t="s">
        <v>8</v>
      </c>
      <c r="E310" s="199">
        <v>1118.1300000000001</v>
      </c>
      <c r="F310" s="193" t="str">
        <f t="shared" si="12"/>
        <v>C:\PETS_2016\1_AREA ARQ\ARQ 304.DOCX</v>
      </c>
      <c r="G310" s="194"/>
      <c r="I310" s="3" t="str">
        <f t="shared" si="13"/>
        <v>C:\PETS_2016\1_AREA ARQ\ARQ 304.DOCX</v>
      </c>
      <c r="K310" s="155" t="s">
        <v>2270</v>
      </c>
      <c r="L310" s="5"/>
      <c r="M310" s="32" t="s">
        <v>2259</v>
      </c>
      <c r="O310" s="195" t="s">
        <v>2580</v>
      </c>
      <c r="Q310" s="155" t="s">
        <v>2260</v>
      </c>
      <c r="R310" s="155" t="s">
        <v>2261</v>
      </c>
    </row>
    <row r="311" spans="1:18" ht="14.25" customHeight="1">
      <c r="A311" s="196" t="s">
        <v>1626</v>
      </c>
      <c r="B311" s="197">
        <f t="shared" si="14"/>
        <v>305</v>
      </c>
      <c r="C311" s="198" t="s">
        <v>1569</v>
      </c>
      <c r="D311" s="196" t="s">
        <v>60</v>
      </c>
      <c r="E311" s="199">
        <v>271.22000000000003</v>
      </c>
      <c r="F311" s="193" t="str">
        <f t="shared" si="12"/>
        <v>C:\PETS_2016\1_AREA ARQ\ARQ 305.DOCX</v>
      </c>
      <c r="G311" s="194"/>
      <c r="I311" s="3" t="str">
        <f t="shared" si="13"/>
        <v>C:\PETS_2016\1_AREA ARQ\ARQ 305.DOCX</v>
      </c>
      <c r="K311" s="155" t="s">
        <v>2270</v>
      </c>
      <c r="L311" s="5"/>
      <c r="M311" s="32" t="s">
        <v>2259</v>
      </c>
      <c r="O311" s="195" t="s">
        <v>2581</v>
      </c>
      <c r="Q311" s="155" t="s">
        <v>2260</v>
      </c>
      <c r="R311" s="155" t="s">
        <v>2261</v>
      </c>
    </row>
    <row r="312" spans="1:18" ht="14.25" customHeight="1">
      <c r="A312" s="196" t="s">
        <v>1626</v>
      </c>
      <c r="B312" s="197">
        <f t="shared" si="14"/>
        <v>306</v>
      </c>
      <c r="C312" s="198" t="s">
        <v>1570</v>
      </c>
      <c r="D312" s="196" t="s">
        <v>8</v>
      </c>
      <c r="E312" s="199">
        <v>507.54</v>
      </c>
      <c r="F312" s="193" t="str">
        <f t="shared" si="12"/>
        <v>C:\PETS_2016\1_AREA ARQ\ARQ 306.DOCX</v>
      </c>
      <c r="G312" s="194"/>
      <c r="I312" s="3" t="str">
        <f t="shared" si="13"/>
        <v>C:\PETS_2016\1_AREA ARQ\ARQ 306.DOCX</v>
      </c>
      <c r="K312" s="155" t="s">
        <v>2270</v>
      </c>
      <c r="L312" s="5"/>
      <c r="M312" s="32" t="s">
        <v>2259</v>
      </c>
      <c r="O312" s="195" t="s">
        <v>2582</v>
      </c>
      <c r="Q312" s="155" t="s">
        <v>2260</v>
      </c>
      <c r="R312" s="155" t="s">
        <v>2261</v>
      </c>
    </row>
    <row r="313" spans="1:18" ht="14.25" customHeight="1">
      <c r="A313" s="196" t="s">
        <v>1626</v>
      </c>
      <c r="B313" s="197">
        <f t="shared" si="14"/>
        <v>307</v>
      </c>
      <c r="C313" s="198" t="s">
        <v>1715</v>
      </c>
      <c r="D313" s="196" t="s">
        <v>8</v>
      </c>
      <c r="E313" s="199">
        <v>159.74</v>
      </c>
      <c r="F313" s="193" t="str">
        <f t="shared" si="12"/>
        <v>C:\PETS_2016\1_AREA ARQ\ARQ 307.DOCX</v>
      </c>
      <c r="G313" s="194"/>
      <c r="I313" s="3" t="str">
        <f t="shared" si="13"/>
        <v>C:\PETS_2016\1_AREA ARQ\ARQ 307.DOCX</v>
      </c>
      <c r="K313" s="155" t="s">
        <v>2270</v>
      </c>
      <c r="L313" s="5"/>
      <c r="M313" s="32" t="s">
        <v>2259</v>
      </c>
      <c r="O313" s="195" t="s">
        <v>2583</v>
      </c>
      <c r="Q313" s="155" t="s">
        <v>2260</v>
      </c>
      <c r="R313" s="155" t="s">
        <v>2261</v>
      </c>
    </row>
    <row r="314" spans="1:18" ht="14.25" customHeight="1">
      <c r="A314" s="196" t="s">
        <v>1626</v>
      </c>
      <c r="B314" s="197">
        <f t="shared" si="14"/>
        <v>308</v>
      </c>
      <c r="C314" s="198" t="s">
        <v>1683</v>
      </c>
      <c r="D314" s="196" t="s">
        <v>593</v>
      </c>
      <c r="E314" s="199">
        <v>6.54</v>
      </c>
      <c r="F314" s="193" t="str">
        <f t="shared" si="12"/>
        <v>C:\PETS_2016\1_AREA ARQ\ARQ 308.DOCX</v>
      </c>
      <c r="G314" s="194"/>
      <c r="I314" s="3" t="str">
        <f t="shared" si="13"/>
        <v>C:\PETS_2016\1_AREA ARQ\ARQ 308.DOCX</v>
      </c>
      <c r="K314" s="155" t="s">
        <v>2270</v>
      </c>
      <c r="L314" s="5"/>
      <c r="M314" s="32" t="s">
        <v>2259</v>
      </c>
      <c r="O314" s="195" t="s">
        <v>2584</v>
      </c>
      <c r="Q314" s="155" t="s">
        <v>2260</v>
      </c>
      <c r="R314" s="155" t="s">
        <v>2261</v>
      </c>
    </row>
    <row r="315" spans="1:18" ht="14.25" customHeight="1">
      <c r="A315" s="196" t="s">
        <v>1626</v>
      </c>
      <c r="B315" s="197">
        <f t="shared" si="14"/>
        <v>309</v>
      </c>
      <c r="C315" s="198" t="s">
        <v>2146</v>
      </c>
      <c r="D315" s="196" t="s">
        <v>8</v>
      </c>
      <c r="E315" s="199">
        <v>160.25</v>
      </c>
      <c r="F315" s="193" t="str">
        <f t="shared" si="12"/>
        <v>C:\PETS_2016\1_AREA ARQ\ARQ 309.DOCX</v>
      </c>
      <c r="G315" s="194"/>
      <c r="I315" s="3" t="str">
        <f t="shared" si="13"/>
        <v>C:\PETS_2016\1_AREA ARQ\ARQ 309.DOCX</v>
      </c>
      <c r="K315" s="155" t="s">
        <v>2270</v>
      </c>
      <c r="L315" s="5"/>
      <c r="M315" s="32" t="s">
        <v>2259</v>
      </c>
      <c r="O315" s="195" t="s">
        <v>2585</v>
      </c>
      <c r="Q315" s="155" t="s">
        <v>2260</v>
      </c>
      <c r="R315" s="155" t="s">
        <v>2261</v>
      </c>
    </row>
    <row r="316" spans="1:18" ht="14.25" customHeight="1">
      <c r="A316" s="196" t="s">
        <v>1626</v>
      </c>
      <c r="B316" s="197">
        <f t="shared" si="14"/>
        <v>310</v>
      </c>
      <c r="C316" s="198" t="s">
        <v>1684</v>
      </c>
      <c r="D316" s="196" t="s">
        <v>8</v>
      </c>
      <c r="E316" s="199">
        <v>169.01</v>
      </c>
      <c r="F316" s="193" t="str">
        <f t="shared" si="12"/>
        <v>C:\PETS_2016\1_AREA ARQ\ARQ 310.DOCX</v>
      </c>
      <c r="G316" s="194"/>
      <c r="I316" s="3" t="str">
        <f t="shared" si="13"/>
        <v>C:\PETS_2016\1_AREA ARQ\ARQ 310.DOCX</v>
      </c>
      <c r="K316" s="155" t="s">
        <v>2270</v>
      </c>
      <c r="L316" s="5"/>
      <c r="M316" s="32" t="s">
        <v>2259</v>
      </c>
      <c r="O316" s="195" t="s">
        <v>2586</v>
      </c>
      <c r="Q316" s="155" t="s">
        <v>2260</v>
      </c>
      <c r="R316" s="155" t="s">
        <v>2261</v>
      </c>
    </row>
    <row r="317" spans="1:18" ht="14.25" customHeight="1">
      <c r="A317" s="196" t="s">
        <v>1626</v>
      </c>
      <c r="B317" s="197">
        <f t="shared" si="14"/>
        <v>311</v>
      </c>
      <c r="C317" s="198" t="s">
        <v>1685</v>
      </c>
      <c r="D317" s="196" t="s">
        <v>8</v>
      </c>
      <c r="E317" s="199">
        <v>80.92</v>
      </c>
      <c r="F317" s="193" t="str">
        <f t="shared" si="12"/>
        <v>C:\PETS_2016\1_AREA ARQ\ARQ 311.DOCX</v>
      </c>
      <c r="G317" s="194"/>
      <c r="I317" s="3" t="str">
        <f t="shared" si="13"/>
        <v>C:\PETS_2016\1_AREA ARQ\ARQ 311.DOCX</v>
      </c>
      <c r="K317" s="155" t="s">
        <v>2270</v>
      </c>
      <c r="L317" s="5"/>
      <c r="M317" s="32" t="s">
        <v>2259</v>
      </c>
      <c r="O317" s="195" t="s">
        <v>2587</v>
      </c>
      <c r="Q317" s="155" t="s">
        <v>2260</v>
      </c>
      <c r="R317" s="155" t="s">
        <v>2261</v>
      </c>
    </row>
    <row r="318" spans="1:18" ht="14.25" customHeight="1">
      <c r="A318" s="196" t="s">
        <v>1626</v>
      </c>
      <c r="B318" s="197">
        <f t="shared" si="14"/>
        <v>312</v>
      </c>
      <c r="C318" s="198" t="s">
        <v>1575</v>
      </c>
      <c r="D318" s="196" t="s">
        <v>8</v>
      </c>
      <c r="E318" s="199">
        <v>501.55</v>
      </c>
      <c r="F318" s="193" t="str">
        <f t="shared" si="12"/>
        <v>C:\PETS_2016\1_AREA ARQ\ARQ 312.DOCX</v>
      </c>
      <c r="G318" s="194"/>
      <c r="I318" s="3" t="str">
        <f t="shared" si="13"/>
        <v>C:\PETS_2016\1_AREA ARQ\ARQ 312.DOCX</v>
      </c>
      <c r="K318" s="155" t="s">
        <v>2270</v>
      </c>
      <c r="L318" s="5"/>
      <c r="M318" s="32" t="s">
        <v>2259</v>
      </c>
      <c r="O318" s="195" t="s">
        <v>2588</v>
      </c>
      <c r="Q318" s="155" t="s">
        <v>2260</v>
      </c>
      <c r="R318" s="155" t="s">
        <v>2261</v>
      </c>
    </row>
    <row r="319" spans="1:18" ht="14.25" customHeight="1">
      <c r="A319" s="196" t="s">
        <v>1626</v>
      </c>
      <c r="B319" s="197">
        <f t="shared" si="14"/>
        <v>313</v>
      </c>
      <c r="C319" s="198" t="s">
        <v>2128</v>
      </c>
      <c r="D319" s="196" t="s">
        <v>60</v>
      </c>
      <c r="E319" s="199">
        <v>726.76</v>
      </c>
      <c r="F319" s="193" t="str">
        <f t="shared" si="12"/>
        <v>C:\PETS_2016\1_AREA ARQ\ARQ 313.DOCX</v>
      </c>
      <c r="G319" s="194"/>
      <c r="I319" s="3" t="str">
        <f t="shared" si="13"/>
        <v>C:\PETS_2016\1_AREA ARQ\ARQ 313.DOCX</v>
      </c>
      <c r="K319" s="155" t="s">
        <v>2270</v>
      </c>
      <c r="L319" s="5"/>
      <c r="M319" s="32" t="s">
        <v>2259</v>
      </c>
      <c r="O319" s="195" t="s">
        <v>2589</v>
      </c>
      <c r="Q319" s="155" t="s">
        <v>2260</v>
      </c>
      <c r="R319" s="155" t="s">
        <v>2261</v>
      </c>
    </row>
    <row r="320" spans="1:18" ht="14.25" customHeight="1">
      <c r="A320" s="196" t="s">
        <v>1626</v>
      </c>
      <c r="B320" s="197">
        <f t="shared" si="14"/>
        <v>314</v>
      </c>
      <c r="C320" s="198" t="s">
        <v>959</v>
      </c>
      <c r="D320" s="196" t="s">
        <v>8</v>
      </c>
      <c r="E320" s="199">
        <v>825.19</v>
      </c>
      <c r="F320" s="193" t="str">
        <f t="shared" si="12"/>
        <v>C:\PETS_2016\1_AREA ARQ\ARQ 314.DOCX</v>
      </c>
      <c r="G320" s="194"/>
      <c r="I320" s="3" t="str">
        <f t="shared" si="13"/>
        <v>C:\PETS_2016\1_AREA ARQ\ARQ 314.DOCX</v>
      </c>
      <c r="K320" s="155" t="s">
        <v>2270</v>
      </c>
      <c r="L320" s="5"/>
      <c r="M320" s="32" t="s">
        <v>2259</v>
      </c>
      <c r="O320" s="195" t="s">
        <v>2590</v>
      </c>
      <c r="Q320" s="155" t="s">
        <v>2260</v>
      </c>
      <c r="R320" s="155" t="s">
        <v>2261</v>
      </c>
    </row>
    <row r="321" spans="1:18" ht="14.25" customHeight="1">
      <c r="A321" s="196" t="s">
        <v>1626</v>
      </c>
      <c r="B321" s="197">
        <f t="shared" si="14"/>
        <v>315</v>
      </c>
      <c r="C321" s="198" t="s">
        <v>960</v>
      </c>
      <c r="D321" s="196" t="s">
        <v>8</v>
      </c>
      <c r="E321" s="199">
        <v>1154.28</v>
      </c>
      <c r="F321" s="193" t="str">
        <f t="shared" si="12"/>
        <v>C:\PETS_2016\1_AREA ARQ\ARQ 315.DOCX</v>
      </c>
      <c r="G321" s="194"/>
      <c r="I321" s="3" t="str">
        <f t="shared" si="13"/>
        <v>C:\PETS_2016\1_AREA ARQ\ARQ 315.DOCX</v>
      </c>
      <c r="K321" s="155" t="s">
        <v>2270</v>
      </c>
      <c r="L321" s="5"/>
      <c r="M321" s="32" t="s">
        <v>2259</v>
      </c>
      <c r="O321" s="195" t="s">
        <v>2591</v>
      </c>
      <c r="Q321" s="155" t="s">
        <v>2260</v>
      </c>
      <c r="R321" s="155" t="s">
        <v>2261</v>
      </c>
    </row>
    <row r="322" spans="1:18" ht="14.25" customHeight="1">
      <c r="A322" s="196" t="s">
        <v>1626</v>
      </c>
      <c r="B322" s="197">
        <f t="shared" si="14"/>
        <v>316</v>
      </c>
      <c r="C322" s="198" t="s">
        <v>2139</v>
      </c>
      <c r="D322" s="196" t="s">
        <v>8</v>
      </c>
      <c r="E322" s="199">
        <v>1053.74</v>
      </c>
      <c r="F322" s="193" t="str">
        <f t="shared" si="12"/>
        <v>C:\PETS_2016\1_AREA ARQ\ARQ 316.DOCX</v>
      </c>
      <c r="G322" s="194"/>
      <c r="I322" s="3" t="str">
        <f t="shared" si="13"/>
        <v>C:\PETS_2016\1_AREA ARQ\ARQ 316.DOCX</v>
      </c>
      <c r="K322" s="155" t="s">
        <v>2270</v>
      </c>
      <c r="L322" s="5"/>
      <c r="M322" s="32" t="s">
        <v>2259</v>
      </c>
      <c r="O322" s="195" t="s">
        <v>2592</v>
      </c>
      <c r="Q322" s="155" t="s">
        <v>2260</v>
      </c>
      <c r="R322" s="155" t="s">
        <v>2261</v>
      </c>
    </row>
    <row r="323" spans="1:18" ht="14.25" customHeight="1">
      <c r="A323" s="196" t="s">
        <v>1626</v>
      </c>
      <c r="B323" s="197">
        <f t="shared" si="14"/>
        <v>317</v>
      </c>
      <c r="C323" s="198" t="s">
        <v>316</v>
      </c>
      <c r="D323" s="196" t="s">
        <v>8</v>
      </c>
      <c r="E323" s="199">
        <v>856.96</v>
      </c>
      <c r="F323" s="193" t="str">
        <f t="shared" si="12"/>
        <v>C:\PETS_2016\1_AREA ARQ\ARQ 317.DOCX</v>
      </c>
      <c r="G323" s="194"/>
      <c r="I323" s="3" t="str">
        <f t="shared" si="13"/>
        <v>C:\PETS_2016\1_AREA ARQ\ARQ 317.DOCX</v>
      </c>
      <c r="K323" s="155" t="s">
        <v>2270</v>
      </c>
      <c r="L323" s="5"/>
      <c r="M323" s="32" t="s">
        <v>2259</v>
      </c>
      <c r="O323" s="195" t="s">
        <v>2593</v>
      </c>
      <c r="Q323" s="155" t="s">
        <v>2260</v>
      </c>
      <c r="R323" s="155" t="s">
        <v>2261</v>
      </c>
    </row>
    <row r="324" spans="1:18" ht="14.25" customHeight="1">
      <c r="A324" s="196" t="s">
        <v>1626</v>
      </c>
      <c r="B324" s="197">
        <f t="shared" si="14"/>
        <v>318</v>
      </c>
      <c r="C324" s="198" t="s">
        <v>333</v>
      </c>
      <c r="D324" s="196" t="s">
        <v>8</v>
      </c>
      <c r="E324" s="199">
        <v>1089.43</v>
      </c>
      <c r="F324" s="193" t="str">
        <f t="shared" si="12"/>
        <v>C:\PETS_2016\1_AREA ARQ\ARQ 318.DOCX</v>
      </c>
      <c r="G324" s="194"/>
      <c r="I324" s="3" t="str">
        <f t="shared" si="13"/>
        <v>C:\PETS_2016\1_AREA ARQ\ARQ 318.DOCX</v>
      </c>
      <c r="K324" s="155" t="s">
        <v>2270</v>
      </c>
      <c r="L324" s="5"/>
      <c r="M324" s="32" t="s">
        <v>2259</v>
      </c>
      <c r="O324" s="195" t="s">
        <v>2594</v>
      </c>
      <c r="Q324" s="155" t="s">
        <v>2260</v>
      </c>
      <c r="R324" s="155" t="s">
        <v>2261</v>
      </c>
    </row>
    <row r="325" spans="1:18" ht="14.25" customHeight="1">
      <c r="A325" s="196" t="s">
        <v>1626</v>
      </c>
      <c r="B325" s="197">
        <f t="shared" si="14"/>
        <v>319</v>
      </c>
      <c r="C325" s="198" t="s">
        <v>961</v>
      </c>
      <c r="D325" s="196" t="s">
        <v>8</v>
      </c>
      <c r="E325" s="199">
        <v>1081.78</v>
      </c>
      <c r="F325" s="193" t="str">
        <f t="shared" si="12"/>
        <v>C:\PETS_2016\1_AREA ARQ\ARQ 319.DOCX</v>
      </c>
      <c r="G325" s="194"/>
      <c r="I325" s="3" t="str">
        <f t="shared" si="13"/>
        <v>C:\PETS_2016\1_AREA ARQ\ARQ 319.DOCX</v>
      </c>
      <c r="K325" s="155" t="s">
        <v>2270</v>
      </c>
      <c r="L325" s="5"/>
      <c r="M325" s="32" t="s">
        <v>2259</v>
      </c>
      <c r="O325" s="195" t="s">
        <v>2595</v>
      </c>
      <c r="Q325" s="155" t="s">
        <v>2260</v>
      </c>
      <c r="R325" s="155" t="s">
        <v>2261</v>
      </c>
    </row>
    <row r="326" spans="1:18" ht="14.25" customHeight="1">
      <c r="A326" s="196" t="s">
        <v>1626</v>
      </c>
      <c r="B326" s="197">
        <f t="shared" si="14"/>
        <v>320</v>
      </c>
      <c r="C326" s="198" t="s">
        <v>326</v>
      </c>
      <c r="D326" s="196" t="s">
        <v>8</v>
      </c>
      <c r="E326" s="199">
        <v>542.32000000000005</v>
      </c>
      <c r="F326" s="193" t="str">
        <f t="shared" si="12"/>
        <v>C:\PETS_2016\1_AREA ARQ\ARQ 320.DOCX</v>
      </c>
      <c r="G326" s="194"/>
      <c r="I326" s="3" t="str">
        <f t="shared" si="13"/>
        <v>C:\PETS_2016\1_AREA ARQ\ARQ 320.DOCX</v>
      </c>
      <c r="K326" s="155" t="s">
        <v>2270</v>
      </c>
      <c r="L326" s="5"/>
      <c r="M326" s="32" t="s">
        <v>2259</v>
      </c>
      <c r="O326" s="195" t="s">
        <v>2596</v>
      </c>
      <c r="Q326" s="155" t="s">
        <v>2260</v>
      </c>
      <c r="R326" s="155" t="s">
        <v>2261</v>
      </c>
    </row>
    <row r="327" spans="1:18" ht="14.25" customHeight="1">
      <c r="A327" s="196" t="s">
        <v>1626</v>
      </c>
      <c r="B327" s="197">
        <f t="shared" si="14"/>
        <v>321</v>
      </c>
      <c r="C327" s="198" t="s">
        <v>342</v>
      </c>
      <c r="D327" s="196" t="s">
        <v>8</v>
      </c>
      <c r="E327" s="199">
        <v>1400.82</v>
      </c>
      <c r="F327" s="193" t="str">
        <f t="shared" ref="F327:F390" si="15">HYPERLINK(I327)</f>
        <v>C:\PETS_2016\1_AREA ARQ\ARQ 321.DOCX</v>
      </c>
      <c r="G327" s="194"/>
      <c r="I327" s="3" t="str">
        <f t="shared" ref="I327:I390" si="16">CONCATENATE(K327,M327,O327,Q327)</f>
        <v>C:\PETS_2016\1_AREA ARQ\ARQ 321.DOCX</v>
      </c>
      <c r="K327" s="155" t="s">
        <v>2270</v>
      </c>
      <c r="L327" s="5"/>
      <c r="M327" s="32" t="s">
        <v>2259</v>
      </c>
      <c r="O327" s="195" t="s">
        <v>2597</v>
      </c>
      <c r="Q327" s="155" t="s">
        <v>2260</v>
      </c>
      <c r="R327" s="155" t="s">
        <v>2261</v>
      </c>
    </row>
    <row r="328" spans="1:18" ht="14.25" customHeight="1">
      <c r="A328" s="196" t="s">
        <v>1626</v>
      </c>
      <c r="B328" s="197">
        <f t="shared" si="14"/>
        <v>322</v>
      </c>
      <c r="C328" s="198" t="s">
        <v>341</v>
      </c>
      <c r="D328" s="196" t="s">
        <v>8</v>
      </c>
      <c r="E328" s="199">
        <v>3262.84</v>
      </c>
      <c r="F328" s="193" t="str">
        <f t="shared" si="15"/>
        <v>C:\PETS_2016\1_AREA ARQ\ARQ 322.DOCX</v>
      </c>
      <c r="G328" s="194"/>
      <c r="I328" s="3" t="str">
        <f t="shared" si="16"/>
        <v>C:\PETS_2016\1_AREA ARQ\ARQ 322.DOCX</v>
      </c>
      <c r="K328" s="155" t="s">
        <v>2270</v>
      </c>
      <c r="L328" s="5"/>
      <c r="M328" s="32" t="s">
        <v>2259</v>
      </c>
      <c r="O328" s="195" t="s">
        <v>2598</v>
      </c>
      <c r="Q328" s="155" t="s">
        <v>2260</v>
      </c>
      <c r="R328" s="155" t="s">
        <v>2261</v>
      </c>
    </row>
    <row r="329" spans="1:18" ht="14.25" customHeight="1">
      <c r="A329" s="196" t="s">
        <v>1626</v>
      </c>
      <c r="B329" s="197">
        <f>+B328+1</f>
        <v>323</v>
      </c>
      <c r="C329" s="198" t="s">
        <v>962</v>
      </c>
      <c r="D329" s="196" t="s">
        <v>8</v>
      </c>
      <c r="E329" s="199">
        <v>294.70999999999998</v>
      </c>
      <c r="F329" s="193" t="str">
        <f t="shared" si="15"/>
        <v>C:\PETS_2016\1_AREA ARQ\ARQ 323.DOCX</v>
      </c>
      <c r="G329" s="194"/>
      <c r="I329" s="3" t="str">
        <f t="shared" si="16"/>
        <v>C:\PETS_2016\1_AREA ARQ\ARQ 323.DOCX</v>
      </c>
      <c r="K329" s="155" t="s">
        <v>2270</v>
      </c>
      <c r="L329" s="5"/>
      <c r="M329" s="32" t="s">
        <v>2259</v>
      </c>
      <c r="O329" s="195" t="s">
        <v>2599</v>
      </c>
      <c r="Q329" s="155" t="s">
        <v>2260</v>
      </c>
      <c r="R329" s="155" t="s">
        <v>2261</v>
      </c>
    </row>
    <row r="330" spans="1:18" ht="14.25" customHeight="1">
      <c r="A330" s="196" t="s">
        <v>1626</v>
      </c>
      <c r="B330" s="197">
        <f>+B329+1</f>
        <v>324</v>
      </c>
      <c r="C330" s="198" t="s">
        <v>963</v>
      </c>
      <c r="D330" s="196" t="s">
        <v>8</v>
      </c>
      <c r="E330" s="199">
        <v>279.36</v>
      </c>
      <c r="F330" s="193" t="str">
        <f t="shared" si="15"/>
        <v>C:\PETS_2016\1_AREA ARQ\ARQ 324.DOCX</v>
      </c>
      <c r="G330" s="200"/>
      <c r="I330" s="3" t="str">
        <f t="shared" si="16"/>
        <v>C:\PETS_2016\1_AREA ARQ\ARQ 324.DOCX</v>
      </c>
      <c r="K330" s="155" t="s">
        <v>2270</v>
      </c>
      <c r="L330" s="5"/>
      <c r="M330" s="32" t="s">
        <v>2259</v>
      </c>
      <c r="O330" s="195" t="s">
        <v>2600</v>
      </c>
      <c r="Q330" s="155" t="s">
        <v>2260</v>
      </c>
      <c r="R330" s="155" t="s">
        <v>2261</v>
      </c>
    </row>
    <row r="331" spans="1:18" ht="14.25" customHeight="1">
      <c r="A331" s="196" t="s">
        <v>1626</v>
      </c>
      <c r="B331" s="197">
        <f t="shared" ref="B331:B391" si="17">+B330+1</f>
        <v>325</v>
      </c>
      <c r="C331" s="198" t="s">
        <v>451</v>
      </c>
      <c r="D331" s="196" t="s">
        <v>8</v>
      </c>
      <c r="E331" s="199">
        <v>566.17999999999995</v>
      </c>
      <c r="F331" s="193" t="str">
        <f t="shared" si="15"/>
        <v>C:\PETS_2016\1_AREA ARQ\ARQ 325.DOCX</v>
      </c>
      <c r="G331" s="194"/>
      <c r="I331" s="3" t="str">
        <f t="shared" si="16"/>
        <v>C:\PETS_2016\1_AREA ARQ\ARQ 325.DOCX</v>
      </c>
      <c r="K331" s="155" t="s">
        <v>2270</v>
      </c>
      <c r="L331" s="5"/>
      <c r="M331" s="32" t="s">
        <v>2259</v>
      </c>
      <c r="O331" s="195" t="s">
        <v>2601</v>
      </c>
      <c r="Q331" s="155" t="s">
        <v>2260</v>
      </c>
      <c r="R331" s="155" t="s">
        <v>2261</v>
      </c>
    </row>
    <row r="332" spans="1:18" ht="14.25" customHeight="1">
      <c r="A332" s="196" t="s">
        <v>1626</v>
      </c>
      <c r="B332" s="197">
        <f t="shared" si="17"/>
        <v>326</v>
      </c>
      <c r="C332" s="198" t="s">
        <v>2135</v>
      </c>
      <c r="D332" s="196" t="s">
        <v>65</v>
      </c>
      <c r="E332" s="199">
        <v>4039.57</v>
      </c>
      <c r="F332" s="193" t="str">
        <f t="shared" si="15"/>
        <v>C:\PETS_2016\1_AREA ARQ\ARQ 326.DOCX</v>
      </c>
      <c r="G332" s="194"/>
      <c r="I332" s="3" t="str">
        <f t="shared" si="16"/>
        <v>C:\PETS_2016\1_AREA ARQ\ARQ 326.DOCX</v>
      </c>
      <c r="K332" s="155" t="s">
        <v>2270</v>
      </c>
      <c r="L332" s="5"/>
      <c r="M332" s="32" t="s">
        <v>2259</v>
      </c>
      <c r="O332" s="195" t="s">
        <v>2602</v>
      </c>
      <c r="Q332" s="155" t="s">
        <v>2260</v>
      </c>
      <c r="R332" s="155" t="s">
        <v>2261</v>
      </c>
    </row>
    <row r="333" spans="1:18" ht="14.25" customHeight="1">
      <c r="A333" s="196" t="s">
        <v>1626</v>
      </c>
      <c r="B333" s="197">
        <f t="shared" si="17"/>
        <v>327</v>
      </c>
      <c r="C333" s="198" t="s">
        <v>2134</v>
      </c>
      <c r="D333" s="196" t="s">
        <v>65</v>
      </c>
      <c r="E333" s="199">
        <v>5609.95</v>
      </c>
      <c r="F333" s="193" t="str">
        <f t="shared" si="15"/>
        <v>C:\PETS_2016\1_AREA ARQ\ARQ 327.DOCX</v>
      </c>
      <c r="G333" s="194"/>
      <c r="I333" s="3" t="str">
        <f t="shared" si="16"/>
        <v>C:\PETS_2016\1_AREA ARQ\ARQ 327.DOCX</v>
      </c>
      <c r="K333" s="155" t="s">
        <v>2270</v>
      </c>
      <c r="L333" s="5"/>
      <c r="M333" s="32" t="s">
        <v>2259</v>
      </c>
      <c r="O333" s="195" t="s">
        <v>2603</v>
      </c>
      <c r="Q333" s="155" t="s">
        <v>2260</v>
      </c>
      <c r="R333" s="155" t="s">
        <v>2261</v>
      </c>
    </row>
    <row r="334" spans="1:18" ht="14.25" customHeight="1">
      <c r="A334" s="196" t="s">
        <v>1626</v>
      </c>
      <c r="B334" s="197">
        <f t="shared" si="17"/>
        <v>328</v>
      </c>
      <c r="C334" s="198" t="s">
        <v>2133</v>
      </c>
      <c r="D334" s="196" t="s">
        <v>65</v>
      </c>
      <c r="E334" s="199">
        <v>2888.39</v>
      </c>
      <c r="F334" s="193" t="str">
        <f t="shared" si="15"/>
        <v>C:\PETS_2016\1_AREA ARQ\ARQ 328.DOCX</v>
      </c>
      <c r="G334" s="194"/>
      <c r="I334" s="3" t="str">
        <f t="shared" si="16"/>
        <v>C:\PETS_2016\1_AREA ARQ\ARQ 328.DOCX</v>
      </c>
      <c r="K334" s="155" t="s">
        <v>2270</v>
      </c>
      <c r="L334" s="5"/>
      <c r="M334" s="32" t="s">
        <v>2259</v>
      </c>
      <c r="O334" s="195" t="s">
        <v>2604</v>
      </c>
      <c r="Q334" s="155" t="s">
        <v>2260</v>
      </c>
      <c r="R334" s="155" t="s">
        <v>2261</v>
      </c>
    </row>
    <row r="335" spans="1:18" ht="14.25" customHeight="1">
      <c r="A335" s="196" t="s">
        <v>1626</v>
      </c>
      <c r="B335" s="197">
        <f t="shared" si="17"/>
        <v>329</v>
      </c>
      <c r="C335" s="198" t="s">
        <v>2132</v>
      </c>
      <c r="D335" s="196" t="s">
        <v>65</v>
      </c>
      <c r="E335" s="199">
        <v>3495.42</v>
      </c>
      <c r="F335" s="193" t="str">
        <f t="shared" si="15"/>
        <v>C:\PETS_2016\1_AREA ARQ\ARQ 329.DOCX</v>
      </c>
      <c r="G335" s="194"/>
      <c r="I335" s="3" t="str">
        <f t="shared" si="16"/>
        <v>C:\PETS_2016\1_AREA ARQ\ARQ 329.DOCX</v>
      </c>
      <c r="K335" s="155" t="s">
        <v>2270</v>
      </c>
      <c r="L335" s="5"/>
      <c r="M335" s="32" t="s">
        <v>2259</v>
      </c>
      <c r="O335" s="195" t="s">
        <v>2605</v>
      </c>
      <c r="Q335" s="155" t="s">
        <v>2260</v>
      </c>
      <c r="R335" s="155" t="s">
        <v>2261</v>
      </c>
    </row>
    <row r="336" spans="1:18" ht="14.25" customHeight="1">
      <c r="A336" s="196" t="s">
        <v>1626</v>
      </c>
      <c r="B336" s="197">
        <f t="shared" si="17"/>
        <v>330</v>
      </c>
      <c r="C336" s="198" t="s">
        <v>327</v>
      </c>
      <c r="D336" s="196" t="s">
        <v>8</v>
      </c>
      <c r="E336" s="199">
        <v>1022.92</v>
      </c>
      <c r="F336" s="193" t="str">
        <f t="shared" si="15"/>
        <v>C:\PETS_2016\1_AREA ARQ\ARQ 330.DOCX</v>
      </c>
      <c r="G336" s="194"/>
      <c r="I336" s="3" t="str">
        <f t="shared" si="16"/>
        <v>C:\PETS_2016\1_AREA ARQ\ARQ 330.DOCX</v>
      </c>
      <c r="K336" s="155" t="s">
        <v>2270</v>
      </c>
      <c r="L336" s="5"/>
      <c r="M336" s="32" t="s">
        <v>2259</v>
      </c>
      <c r="O336" s="195" t="s">
        <v>2606</v>
      </c>
      <c r="Q336" s="155" t="s">
        <v>2260</v>
      </c>
      <c r="R336" s="155" t="s">
        <v>2261</v>
      </c>
    </row>
    <row r="337" spans="1:18" ht="14.25" customHeight="1">
      <c r="A337" s="196" t="s">
        <v>1626</v>
      </c>
      <c r="B337" s="197">
        <f t="shared" si="17"/>
        <v>331</v>
      </c>
      <c r="C337" s="198" t="s">
        <v>328</v>
      </c>
      <c r="D337" s="196" t="s">
        <v>8</v>
      </c>
      <c r="E337" s="199">
        <v>872.31</v>
      </c>
      <c r="F337" s="193" t="str">
        <f t="shared" si="15"/>
        <v>C:\PETS_2016\1_AREA ARQ\ARQ 331.DOCX</v>
      </c>
      <c r="G337" s="194"/>
      <c r="I337" s="3" t="str">
        <f t="shared" si="16"/>
        <v>C:\PETS_2016\1_AREA ARQ\ARQ 331.DOCX</v>
      </c>
      <c r="K337" s="155" t="s">
        <v>2270</v>
      </c>
      <c r="L337" s="5"/>
      <c r="M337" s="32" t="s">
        <v>2259</v>
      </c>
      <c r="O337" s="195" t="s">
        <v>2607</v>
      </c>
      <c r="Q337" s="155" t="s">
        <v>2260</v>
      </c>
      <c r="R337" s="155" t="s">
        <v>2261</v>
      </c>
    </row>
    <row r="338" spans="1:18" ht="14.25" customHeight="1">
      <c r="A338" s="196" t="s">
        <v>1626</v>
      </c>
      <c r="B338" s="197">
        <f t="shared" si="17"/>
        <v>332</v>
      </c>
      <c r="C338" s="198" t="s">
        <v>330</v>
      </c>
      <c r="D338" s="196" t="s">
        <v>8</v>
      </c>
      <c r="E338" s="199">
        <v>489.57</v>
      </c>
      <c r="F338" s="193" t="str">
        <f t="shared" si="15"/>
        <v>C:\PETS_2016\1_AREA ARQ\ARQ 332.DOCX</v>
      </c>
      <c r="G338" s="194"/>
      <c r="I338" s="3" t="str">
        <f t="shared" si="16"/>
        <v>C:\PETS_2016\1_AREA ARQ\ARQ 332.DOCX</v>
      </c>
      <c r="K338" s="155" t="s">
        <v>2270</v>
      </c>
      <c r="L338" s="5"/>
      <c r="M338" s="32" t="s">
        <v>2259</v>
      </c>
      <c r="O338" s="195" t="s">
        <v>2608</v>
      </c>
      <c r="Q338" s="155" t="s">
        <v>2260</v>
      </c>
      <c r="R338" s="155" t="s">
        <v>2261</v>
      </c>
    </row>
    <row r="339" spans="1:18" ht="14.25" customHeight="1">
      <c r="A339" s="196" t="s">
        <v>1626</v>
      </c>
      <c r="B339" s="197">
        <f t="shared" si="17"/>
        <v>333</v>
      </c>
      <c r="C339" s="198" t="s">
        <v>331</v>
      </c>
      <c r="D339" s="196" t="s">
        <v>8</v>
      </c>
      <c r="E339" s="199">
        <v>917.91</v>
      </c>
      <c r="F339" s="193" t="str">
        <f t="shared" si="15"/>
        <v>C:\PETS_2016\1_AREA ARQ\ARQ 333.DOCX</v>
      </c>
      <c r="G339" s="194"/>
      <c r="I339" s="3" t="str">
        <f t="shared" si="16"/>
        <v>C:\PETS_2016\1_AREA ARQ\ARQ 333.DOCX</v>
      </c>
      <c r="K339" s="155" t="s">
        <v>2270</v>
      </c>
      <c r="L339" s="5"/>
      <c r="M339" s="32" t="s">
        <v>2259</v>
      </c>
      <c r="O339" s="195" t="s">
        <v>2609</v>
      </c>
      <c r="Q339" s="155" t="s">
        <v>2260</v>
      </c>
      <c r="R339" s="155" t="s">
        <v>2261</v>
      </c>
    </row>
    <row r="340" spans="1:18" ht="14.25" customHeight="1">
      <c r="A340" s="196" t="s">
        <v>1626</v>
      </c>
      <c r="B340" s="197">
        <f t="shared" si="17"/>
        <v>334</v>
      </c>
      <c r="C340" s="198" t="s">
        <v>332</v>
      </c>
      <c r="D340" s="196" t="s">
        <v>8</v>
      </c>
      <c r="E340" s="199">
        <v>1014.8</v>
      </c>
      <c r="F340" s="193" t="str">
        <f t="shared" si="15"/>
        <v>C:\PETS_2016\1_AREA ARQ\ARQ 334.DOCX</v>
      </c>
      <c r="G340" s="194"/>
      <c r="I340" s="3" t="str">
        <f t="shared" si="16"/>
        <v>C:\PETS_2016\1_AREA ARQ\ARQ 334.DOCX</v>
      </c>
      <c r="K340" s="155" t="s">
        <v>2270</v>
      </c>
      <c r="L340" s="5"/>
      <c r="M340" s="32" t="s">
        <v>2259</v>
      </c>
      <c r="O340" s="195" t="s">
        <v>2610</v>
      </c>
      <c r="Q340" s="155" t="s">
        <v>2260</v>
      </c>
      <c r="R340" s="155" t="s">
        <v>2261</v>
      </c>
    </row>
    <row r="341" spans="1:18" ht="14.25" customHeight="1">
      <c r="A341" s="196" t="s">
        <v>1626</v>
      </c>
      <c r="B341" s="197">
        <f t="shared" si="17"/>
        <v>335</v>
      </c>
      <c r="C341" s="198" t="s">
        <v>1686</v>
      </c>
      <c r="D341" s="196" t="s">
        <v>65</v>
      </c>
      <c r="E341" s="199">
        <v>1722.62</v>
      </c>
      <c r="F341" s="193" t="str">
        <f t="shared" si="15"/>
        <v>C:\PETS_2016\1_AREA ARQ\ARQ 335.DOCX</v>
      </c>
      <c r="G341" s="194"/>
      <c r="I341" s="3" t="str">
        <f t="shared" si="16"/>
        <v>C:\PETS_2016\1_AREA ARQ\ARQ 335.DOCX</v>
      </c>
      <c r="K341" s="155" t="s">
        <v>2270</v>
      </c>
      <c r="L341" s="5"/>
      <c r="M341" s="32" t="s">
        <v>2259</v>
      </c>
      <c r="O341" s="195" t="s">
        <v>2611</v>
      </c>
      <c r="Q341" s="155" t="s">
        <v>2260</v>
      </c>
      <c r="R341" s="155" t="s">
        <v>2261</v>
      </c>
    </row>
    <row r="342" spans="1:18" ht="14.25" customHeight="1">
      <c r="A342" s="196" t="s">
        <v>1626</v>
      </c>
      <c r="B342" s="197">
        <f t="shared" si="17"/>
        <v>336</v>
      </c>
      <c r="C342" s="198" t="s">
        <v>964</v>
      </c>
      <c r="D342" s="196" t="s">
        <v>8</v>
      </c>
      <c r="E342" s="199">
        <v>923.58</v>
      </c>
      <c r="F342" s="193" t="str">
        <f t="shared" si="15"/>
        <v>C:\PETS_2016\1_AREA ARQ\ARQ 336.DOCX</v>
      </c>
      <c r="G342" s="194"/>
      <c r="I342" s="3" t="str">
        <f t="shared" si="16"/>
        <v>C:\PETS_2016\1_AREA ARQ\ARQ 336.DOCX</v>
      </c>
      <c r="K342" s="155" t="s">
        <v>2270</v>
      </c>
      <c r="L342" s="5"/>
      <c r="M342" s="32" t="s">
        <v>2259</v>
      </c>
      <c r="O342" s="195" t="s">
        <v>2612</v>
      </c>
      <c r="Q342" s="155" t="s">
        <v>2260</v>
      </c>
      <c r="R342" s="155" t="s">
        <v>2261</v>
      </c>
    </row>
    <row r="343" spans="1:18" ht="14.25" customHeight="1">
      <c r="A343" s="196" t="s">
        <v>1626</v>
      </c>
      <c r="B343" s="197">
        <f t="shared" si="17"/>
        <v>337</v>
      </c>
      <c r="C343" s="198" t="s">
        <v>965</v>
      </c>
      <c r="D343" s="196" t="s">
        <v>65</v>
      </c>
      <c r="E343" s="199">
        <v>499.78</v>
      </c>
      <c r="F343" s="193" t="str">
        <f t="shared" si="15"/>
        <v>C:\PETS_2016\1_AREA ARQ\ARQ 337.DOCX</v>
      </c>
      <c r="G343" s="194"/>
      <c r="I343" s="3" t="str">
        <f t="shared" si="16"/>
        <v>C:\PETS_2016\1_AREA ARQ\ARQ 337.DOCX</v>
      </c>
      <c r="K343" s="155" t="s">
        <v>2270</v>
      </c>
      <c r="L343" s="5"/>
      <c r="M343" s="32" t="s">
        <v>2259</v>
      </c>
      <c r="O343" s="195" t="s">
        <v>2613</v>
      </c>
      <c r="Q343" s="155" t="s">
        <v>2260</v>
      </c>
      <c r="R343" s="155" t="s">
        <v>2261</v>
      </c>
    </row>
    <row r="344" spans="1:18" ht="14.25" customHeight="1">
      <c r="A344" s="196" t="s">
        <v>1626</v>
      </c>
      <c r="B344" s="197">
        <f t="shared" si="17"/>
        <v>338</v>
      </c>
      <c r="C344" s="198" t="s">
        <v>1576</v>
      </c>
      <c r="D344" s="196" t="s">
        <v>65</v>
      </c>
      <c r="E344" s="199">
        <v>264.58</v>
      </c>
      <c r="F344" s="193" t="str">
        <f t="shared" si="15"/>
        <v>C:\PETS_2016\1_AREA ARQ\ARQ 338.DOCX</v>
      </c>
      <c r="G344" s="194"/>
      <c r="I344" s="3" t="str">
        <f t="shared" si="16"/>
        <v>C:\PETS_2016\1_AREA ARQ\ARQ 338.DOCX</v>
      </c>
      <c r="K344" s="155" t="s">
        <v>2270</v>
      </c>
      <c r="L344" s="5"/>
      <c r="M344" s="32" t="s">
        <v>2259</v>
      </c>
      <c r="O344" s="195" t="s">
        <v>2614</v>
      </c>
      <c r="Q344" s="155" t="s">
        <v>2260</v>
      </c>
      <c r="R344" s="155" t="s">
        <v>2261</v>
      </c>
    </row>
    <row r="345" spans="1:18" ht="14.25" customHeight="1">
      <c r="A345" s="196" t="s">
        <v>1626</v>
      </c>
      <c r="B345" s="197">
        <f t="shared" si="17"/>
        <v>339</v>
      </c>
      <c r="C345" s="198" t="s">
        <v>343</v>
      </c>
      <c r="D345" s="196" t="s">
        <v>65</v>
      </c>
      <c r="E345" s="199">
        <v>65.400000000000006</v>
      </c>
      <c r="F345" s="193" t="str">
        <f t="shared" si="15"/>
        <v>C:\PETS_2016\1_AREA ARQ\ARQ 339.DOCX</v>
      </c>
      <c r="G345" s="194"/>
      <c r="I345" s="3" t="str">
        <f t="shared" si="16"/>
        <v>C:\PETS_2016\1_AREA ARQ\ARQ 339.DOCX</v>
      </c>
      <c r="K345" s="155" t="s">
        <v>2270</v>
      </c>
      <c r="L345" s="5"/>
      <c r="M345" s="32" t="s">
        <v>2259</v>
      </c>
      <c r="O345" s="195" t="s">
        <v>2615</v>
      </c>
      <c r="Q345" s="155" t="s">
        <v>2260</v>
      </c>
      <c r="R345" s="155" t="s">
        <v>2261</v>
      </c>
    </row>
    <row r="346" spans="1:18" ht="14.25" customHeight="1">
      <c r="A346" s="196" t="s">
        <v>1626</v>
      </c>
      <c r="B346" s="197">
        <f t="shared" si="17"/>
        <v>340</v>
      </c>
      <c r="C346" s="198" t="s">
        <v>966</v>
      </c>
      <c r="D346" s="196" t="s">
        <v>65</v>
      </c>
      <c r="E346" s="199">
        <v>63.71</v>
      </c>
      <c r="F346" s="193" t="str">
        <f t="shared" si="15"/>
        <v>C:\PETS_2016\1_AREA ARQ\ARQ 340.DOCX</v>
      </c>
      <c r="G346" s="194"/>
      <c r="I346" s="3" t="str">
        <f t="shared" si="16"/>
        <v>C:\PETS_2016\1_AREA ARQ\ARQ 340.DOCX</v>
      </c>
      <c r="K346" s="155" t="s">
        <v>2270</v>
      </c>
      <c r="L346" s="5"/>
      <c r="M346" s="32" t="s">
        <v>2259</v>
      </c>
      <c r="O346" s="195" t="s">
        <v>2616</v>
      </c>
      <c r="Q346" s="155" t="s">
        <v>2260</v>
      </c>
      <c r="R346" s="155" t="s">
        <v>2261</v>
      </c>
    </row>
    <row r="347" spans="1:18" ht="14.25" customHeight="1">
      <c r="A347" s="196" t="s">
        <v>1626</v>
      </c>
      <c r="B347" s="197">
        <f t="shared" si="17"/>
        <v>341</v>
      </c>
      <c r="C347" s="198" t="s">
        <v>204</v>
      </c>
      <c r="D347" s="196" t="s">
        <v>54</v>
      </c>
      <c r="E347" s="199">
        <v>4444.33</v>
      </c>
      <c r="F347" s="193" t="str">
        <f t="shared" si="15"/>
        <v>C:\PETS_2016\1_AREA ARQ\ARQ 341.DOCX</v>
      </c>
      <c r="G347" s="194"/>
      <c r="I347" s="3" t="str">
        <f t="shared" si="16"/>
        <v>C:\PETS_2016\1_AREA ARQ\ARQ 341.DOCX</v>
      </c>
      <c r="K347" s="155" t="s">
        <v>2270</v>
      </c>
      <c r="L347" s="5"/>
      <c r="M347" s="32" t="s">
        <v>2259</v>
      </c>
      <c r="O347" s="195" t="s">
        <v>2617</v>
      </c>
      <c r="Q347" s="155" t="s">
        <v>2260</v>
      </c>
      <c r="R347" s="155" t="s">
        <v>2261</v>
      </c>
    </row>
    <row r="348" spans="1:18" ht="14.25" customHeight="1">
      <c r="A348" s="196" t="s">
        <v>1626</v>
      </c>
      <c r="B348" s="197">
        <f t="shared" si="17"/>
        <v>342</v>
      </c>
      <c r="C348" s="198" t="s">
        <v>1687</v>
      </c>
      <c r="D348" s="196" t="s">
        <v>65</v>
      </c>
      <c r="E348" s="199">
        <v>1519.86</v>
      </c>
      <c r="F348" s="193" t="str">
        <f t="shared" si="15"/>
        <v>C:\PETS_2016\1_AREA ARQ\ARQ 342.DOCX</v>
      </c>
      <c r="G348" s="194"/>
      <c r="I348" s="3" t="str">
        <f t="shared" si="16"/>
        <v>C:\PETS_2016\1_AREA ARQ\ARQ 342.DOCX</v>
      </c>
      <c r="K348" s="155" t="s">
        <v>2270</v>
      </c>
      <c r="L348" s="5"/>
      <c r="M348" s="32" t="s">
        <v>2259</v>
      </c>
      <c r="O348" s="195" t="s">
        <v>2618</v>
      </c>
      <c r="Q348" s="155" t="s">
        <v>2260</v>
      </c>
      <c r="R348" s="155" t="s">
        <v>2261</v>
      </c>
    </row>
    <row r="349" spans="1:18" ht="14.25" customHeight="1">
      <c r="A349" s="196" t="s">
        <v>1626</v>
      </c>
      <c r="B349" s="197">
        <f t="shared" si="17"/>
        <v>343</v>
      </c>
      <c r="C349" s="198" t="s">
        <v>967</v>
      </c>
      <c r="D349" s="196" t="s">
        <v>60</v>
      </c>
      <c r="E349" s="199">
        <v>436.78</v>
      </c>
      <c r="F349" s="193" t="str">
        <f t="shared" si="15"/>
        <v>C:\PETS_2016\1_AREA ARQ\ARQ 343.DOCX</v>
      </c>
      <c r="G349" s="194"/>
      <c r="I349" s="3" t="str">
        <f t="shared" si="16"/>
        <v>C:\PETS_2016\1_AREA ARQ\ARQ 343.DOCX</v>
      </c>
      <c r="K349" s="155" t="s">
        <v>2270</v>
      </c>
      <c r="L349" s="5"/>
      <c r="M349" s="32" t="s">
        <v>2259</v>
      </c>
      <c r="O349" s="195" t="s">
        <v>2619</v>
      </c>
      <c r="Q349" s="155" t="s">
        <v>2260</v>
      </c>
      <c r="R349" s="155" t="s">
        <v>2261</v>
      </c>
    </row>
    <row r="350" spans="1:18" ht="14.25" customHeight="1">
      <c r="A350" s="196" t="s">
        <v>1626</v>
      </c>
      <c r="B350" s="197">
        <f t="shared" si="17"/>
        <v>344</v>
      </c>
      <c r="C350" s="198" t="s">
        <v>968</v>
      </c>
      <c r="D350" s="196" t="s">
        <v>8</v>
      </c>
      <c r="E350" s="199">
        <v>513.87</v>
      </c>
      <c r="F350" s="193" t="str">
        <f t="shared" si="15"/>
        <v>C:\PETS_2016\1_AREA ARQ\ARQ 344.DOCX</v>
      </c>
      <c r="G350" s="194"/>
      <c r="I350" s="3" t="str">
        <f t="shared" si="16"/>
        <v>C:\PETS_2016\1_AREA ARQ\ARQ 344.DOCX</v>
      </c>
      <c r="K350" s="155" t="s">
        <v>2270</v>
      </c>
      <c r="L350" s="5"/>
      <c r="M350" s="32" t="s">
        <v>2259</v>
      </c>
      <c r="O350" s="195" t="s">
        <v>2620</v>
      </c>
      <c r="Q350" s="155" t="s">
        <v>2260</v>
      </c>
      <c r="R350" s="155" t="s">
        <v>2261</v>
      </c>
    </row>
    <row r="351" spans="1:18" ht="14.25" customHeight="1">
      <c r="A351" s="196" t="s">
        <v>1626</v>
      </c>
      <c r="B351" s="197">
        <f t="shared" si="17"/>
        <v>345</v>
      </c>
      <c r="C351" s="198" t="s">
        <v>2151</v>
      </c>
      <c r="D351" s="196" t="s">
        <v>8</v>
      </c>
      <c r="E351" s="199">
        <v>223.29</v>
      </c>
      <c r="F351" s="193" t="str">
        <f t="shared" si="15"/>
        <v>C:\PETS_2016\1_AREA ARQ\ARQ 345.DOCX</v>
      </c>
      <c r="G351" s="194"/>
      <c r="I351" s="3" t="str">
        <f t="shared" si="16"/>
        <v>C:\PETS_2016\1_AREA ARQ\ARQ 345.DOCX</v>
      </c>
      <c r="K351" s="155" t="s">
        <v>2270</v>
      </c>
      <c r="L351" s="5"/>
      <c r="M351" s="32" t="s">
        <v>2259</v>
      </c>
      <c r="O351" s="195" t="s">
        <v>2621</v>
      </c>
      <c r="Q351" s="155" t="s">
        <v>2260</v>
      </c>
      <c r="R351" s="155" t="s">
        <v>2261</v>
      </c>
    </row>
    <row r="352" spans="1:18" ht="14.25" customHeight="1">
      <c r="A352" s="196" t="s">
        <v>1626</v>
      </c>
      <c r="B352" s="197">
        <f t="shared" si="17"/>
        <v>346</v>
      </c>
      <c r="C352" s="198" t="s">
        <v>2162</v>
      </c>
      <c r="D352" s="196" t="s">
        <v>8</v>
      </c>
      <c r="E352" s="199">
        <v>394.4</v>
      </c>
      <c r="F352" s="193" t="str">
        <f t="shared" si="15"/>
        <v>C:\PETS_2016\1_AREA ARQ\ARQ 346.DOCX</v>
      </c>
      <c r="G352" s="194"/>
      <c r="I352" s="3" t="str">
        <f t="shared" si="16"/>
        <v>C:\PETS_2016\1_AREA ARQ\ARQ 346.DOCX</v>
      </c>
      <c r="K352" s="155" t="s">
        <v>2270</v>
      </c>
      <c r="L352" s="5"/>
      <c r="M352" s="32" t="s">
        <v>2259</v>
      </c>
      <c r="O352" s="195" t="s">
        <v>2622</v>
      </c>
      <c r="Q352" s="155" t="s">
        <v>2260</v>
      </c>
      <c r="R352" s="155" t="s">
        <v>2261</v>
      </c>
    </row>
    <row r="353" spans="1:18" ht="14.25" customHeight="1">
      <c r="A353" s="196" t="s">
        <v>1626</v>
      </c>
      <c r="B353" s="197">
        <f t="shared" si="17"/>
        <v>347</v>
      </c>
      <c r="C353" s="198" t="s">
        <v>2131</v>
      </c>
      <c r="D353" s="196" t="s">
        <v>65</v>
      </c>
      <c r="E353" s="199">
        <v>2286.1799999999998</v>
      </c>
      <c r="F353" s="193" t="str">
        <f t="shared" si="15"/>
        <v>C:\PETS_2016\1_AREA ARQ\ARQ 347.DOCX</v>
      </c>
      <c r="G353" s="194"/>
      <c r="I353" s="3" t="str">
        <f t="shared" si="16"/>
        <v>C:\PETS_2016\1_AREA ARQ\ARQ 347.DOCX</v>
      </c>
      <c r="K353" s="155" t="s">
        <v>2270</v>
      </c>
      <c r="L353" s="5"/>
      <c r="M353" s="32" t="s">
        <v>2259</v>
      </c>
      <c r="O353" s="195" t="s">
        <v>2623</v>
      </c>
      <c r="Q353" s="155" t="s">
        <v>2260</v>
      </c>
      <c r="R353" s="155" t="s">
        <v>2261</v>
      </c>
    </row>
    <row r="354" spans="1:18" ht="14.25" customHeight="1">
      <c r="A354" s="196" t="s">
        <v>1626</v>
      </c>
      <c r="B354" s="197">
        <f t="shared" si="17"/>
        <v>348</v>
      </c>
      <c r="C354" s="198" t="s">
        <v>2130</v>
      </c>
      <c r="D354" s="196" t="s">
        <v>65</v>
      </c>
      <c r="E354" s="199">
        <v>2559.58</v>
      </c>
      <c r="F354" s="193" t="str">
        <f t="shared" si="15"/>
        <v>C:\PETS_2016\1_AREA ARQ\ARQ 348.DOCX</v>
      </c>
      <c r="G354" s="194"/>
      <c r="I354" s="3" t="str">
        <f t="shared" si="16"/>
        <v>C:\PETS_2016\1_AREA ARQ\ARQ 348.DOCX</v>
      </c>
      <c r="K354" s="155" t="s">
        <v>2270</v>
      </c>
      <c r="L354" s="5"/>
      <c r="M354" s="32" t="s">
        <v>2259</v>
      </c>
      <c r="O354" s="195" t="s">
        <v>2624</v>
      </c>
      <c r="Q354" s="155" t="s">
        <v>2260</v>
      </c>
      <c r="R354" s="155" t="s">
        <v>2261</v>
      </c>
    </row>
    <row r="355" spans="1:18" ht="14.25" customHeight="1">
      <c r="A355" s="196" t="s">
        <v>1626</v>
      </c>
      <c r="B355" s="197">
        <f t="shared" si="17"/>
        <v>349</v>
      </c>
      <c r="C355" s="198" t="s">
        <v>1688</v>
      </c>
      <c r="D355" s="196" t="s">
        <v>8</v>
      </c>
      <c r="E355" s="199">
        <v>426.71</v>
      </c>
      <c r="F355" s="193" t="str">
        <f t="shared" si="15"/>
        <v>C:\PETS_2016\1_AREA ARQ\ARQ 349.DOCX</v>
      </c>
      <c r="G355" s="194"/>
      <c r="I355" s="3" t="str">
        <f t="shared" si="16"/>
        <v>C:\PETS_2016\1_AREA ARQ\ARQ 349.DOCX</v>
      </c>
      <c r="K355" s="155" t="s">
        <v>2270</v>
      </c>
      <c r="L355" s="5"/>
      <c r="M355" s="32" t="s">
        <v>2259</v>
      </c>
      <c r="O355" s="195" t="s">
        <v>2625</v>
      </c>
      <c r="Q355" s="155" t="s">
        <v>2260</v>
      </c>
      <c r="R355" s="155" t="s">
        <v>2261</v>
      </c>
    </row>
    <row r="356" spans="1:18" ht="14.25" customHeight="1">
      <c r="A356" s="196" t="s">
        <v>1626</v>
      </c>
      <c r="B356" s="197">
        <f t="shared" si="17"/>
        <v>350</v>
      </c>
      <c r="C356" s="198" t="s">
        <v>1585</v>
      </c>
      <c r="D356" s="196" t="s">
        <v>60</v>
      </c>
      <c r="E356" s="199">
        <v>624.04</v>
      </c>
      <c r="F356" s="193" t="str">
        <f t="shared" si="15"/>
        <v>C:\PETS_2016\1_AREA ARQ\ARQ 350.DOCX</v>
      </c>
      <c r="G356" s="194"/>
      <c r="I356" s="3" t="str">
        <f t="shared" si="16"/>
        <v>C:\PETS_2016\1_AREA ARQ\ARQ 350.DOCX</v>
      </c>
      <c r="K356" s="155" t="s">
        <v>2270</v>
      </c>
      <c r="L356" s="5"/>
      <c r="M356" s="32" t="s">
        <v>2259</v>
      </c>
      <c r="O356" s="195" t="s">
        <v>2626</v>
      </c>
      <c r="Q356" s="155" t="s">
        <v>2260</v>
      </c>
      <c r="R356" s="155" t="s">
        <v>2261</v>
      </c>
    </row>
    <row r="357" spans="1:18" ht="14.25" customHeight="1">
      <c r="A357" s="196" t="s">
        <v>1626</v>
      </c>
      <c r="B357" s="197">
        <f t="shared" si="17"/>
        <v>351</v>
      </c>
      <c r="C357" s="198" t="s">
        <v>969</v>
      </c>
      <c r="D357" s="196" t="s">
        <v>60</v>
      </c>
      <c r="E357" s="199">
        <v>424.29</v>
      </c>
      <c r="F357" s="193" t="str">
        <f t="shared" si="15"/>
        <v>C:\PETS_2016\1_AREA ARQ\ARQ 351.DOCX</v>
      </c>
      <c r="G357" s="194"/>
      <c r="I357" s="3" t="str">
        <f t="shared" si="16"/>
        <v>C:\PETS_2016\1_AREA ARQ\ARQ 351.DOCX</v>
      </c>
      <c r="K357" s="155" t="s">
        <v>2270</v>
      </c>
      <c r="L357" s="5"/>
      <c r="M357" s="32" t="s">
        <v>2259</v>
      </c>
      <c r="O357" s="195" t="s">
        <v>2627</v>
      </c>
      <c r="Q357" s="155" t="s">
        <v>2260</v>
      </c>
      <c r="R357" s="155" t="s">
        <v>2261</v>
      </c>
    </row>
    <row r="358" spans="1:18" ht="14.25" customHeight="1">
      <c r="A358" s="196" t="s">
        <v>1626</v>
      </c>
      <c r="B358" s="197">
        <f t="shared" si="17"/>
        <v>352</v>
      </c>
      <c r="C358" s="198" t="s">
        <v>1689</v>
      </c>
      <c r="D358" s="196" t="s">
        <v>60</v>
      </c>
      <c r="E358" s="199">
        <v>305.33999999999997</v>
      </c>
      <c r="F358" s="193" t="str">
        <f t="shared" si="15"/>
        <v>C:\PETS_2016\1_AREA ARQ\ARQ 352.DOCX</v>
      </c>
      <c r="G358" s="194"/>
      <c r="I358" s="3" t="str">
        <f t="shared" si="16"/>
        <v>C:\PETS_2016\1_AREA ARQ\ARQ 352.DOCX</v>
      </c>
      <c r="K358" s="155" t="s">
        <v>2270</v>
      </c>
      <c r="L358" s="5"/>
      <c r="M358" s="32" t="s">
        <v>2259</v>
      </c>
      <c r="O358" s="195" t="s">
        <v>2628</v>
      </c>
      <c r="Q358" s="155" t="s">
        <v>2260</v>
      </c>
      <c r="R358" s="155" t="s">
        <v>2261</v>
      </c>
    </row>
    <row r="359" spans="1:18" ht="14.25" customHeight="1">
      <c r="A359" s="196" t="s">
        <v>1626</v>
      </c>
      <c r="B359" s="197">
        <f t="shared" si="17"/>
        <v>353</v>
      </c>
      <c r="C359" s="198" t="s">
        <v>1586</v>
      </c>
      <c r="D359" s="196" t="s">
        <v>60</v>
      </c>
      <c r="E359" s="199">
        <v>711.03</v>
      </c>
      <c r="F359" s="193" t="str">
        <f t="shared" si="15"/>
        <v>C:\PETS_2016\1_AREA ARQ\ARQ 353.DOCX</v>
      </c>
      <c r="G359" s="194"/>
      <c r="I359" s="3" t="str">
        <f t="shared" si="16"/>
        <v>C:\PETS_2016\1_AREA ARQ\ARQ 353.DOCX</v>
      </c>
      <c r="K359" s="155" t="s">
        <v>2270</v>
      </c>
      <c r="L359" s="5"/>
      <c r="M359" s="32" t="s">
        <v>2259</v>
      </c>
      <c r="O359" s="195" t="s">
        <v>2629</v>
      </c>
      <c r="Q359" s="155" t="s">
        <v>2260</v>
      </c>
      <c r="R359" s="155" t="s">
        <v>2261</v>
      </c>
    </row>
    <row r="360" spans="1:18" ht="14.25" customHeight="1">
      <c r="A360" s="196" t="s">
        <v>1626</v>
      </c>
      <c r="B360" s="197">
        <f t="shared" si="17"/>
        <v>354</v>
      </c>
      <c r="C360" s="198" t="s">
        <v>970</v>
      </c>
      <c r="D360" s="196" t="s">
        <v>60</v>
      </c>
      <c r="E360" s="199">
        <v>462.52</v>
      </c>
      <c r="F360" s="193" t="str">
        <f t="shared" si="15"/>
        <v>C:\PETS_2016\1_AREA ARQ\ARQ 354.DOCX</v>
      </c>
      <c r="G360" s="194"/>
      <c r="I360" s="3" t="str">
        <f t="shared" si="16"/>
        <v>C:\PETS_2016\1_AREA ARQ\ARQ 354.DOCX</v>
      </c>
      <c r="K360" s="155" t="s">
        <v>2270</v>
      </c>
      <c r="L360" s="5"/>
      <c r="M360" s="32" t="s">
        <v>2259</v>
      </c>
      <c r="O360" s="195" t="s">
        <v>2630</v>
      </c>
      <c r="Q360" s="155" t="s">
        <v>2260</v>
      </c>
      <c r="R360" s="155" t="s">
        <v>2261</v>
      </c>
    </row>
    <row r="361" spans="1:18" ht="14.25" customHeight="1">
      <c r="A361" s="196" t="s">
        <v>1626</v>
      </c>
      <c r="B361" s="197">
        <f>+B360+1</f>
        <v>355</v>
      </c>
      <c r="C361" s="198" t="s">
        <v>971</v>
      </c>
      <c r="D361" s="196" t="s">
        <v>60</v>
      </c>
      <c r="E361" s="199">
        <v>294.23</v>
      </c>
      <c r="F361" s="193" t="str">
        <f t="shared" si="15"/>
        <v>C:\PETS_2016\1_AREA ARQ\ARQ 355.DOCX</v>
      </c>
      <c r="G361" s="194"/>
      <c r="I361" s="3" t="str">
        <f t="shared" si="16"/>
        <v>C:\PETS_2016\1_AREA ARQ\ARQ 355.DOCX</v>
      </c>
      <c r="K361" s="155" t="s">
        <v>2270</v>
      </c>
      <c r="L361" s="5"/>
      <c r="M361" s="32" t="s">
        <v>2259</v>
      </c>
      <c r="O361" s="195" t="s">
        <v>2631</v>
      </c>
      <c r="Q361" s="155" t="s">
        <v>2260</v>
      </c>
      <c r="R361" s="155" t="s">
        <v>2261</v>
      </c>
    </row>
    <row r="362" spans="1:18" ht="14.25" customHeight="1">
      <c r="A362" s="196" t="s">
        <v>1626</v>
      </c>
      <c r="B362" s="197">
        <f t="shared" si="17"/>
        <v>356</v>
      </c>
      <c r="C362" s="198" t="s">
        <v>972</v>
      </c>
      <c r="D362" s="196" t="s">
        <v>60</v>
      </c>
      <c r="E362" s="199">
        <v>287.41000000000003</v>
      </c>
      <c r="F362" s="193" t="str">
        <f t="shared" si="15"/>
        <v>C:\PETS_2016\1_AREA ARQ\ARQ 356.DOCX</v>
      </c>
      <c r="G362" s="194"/>
      <c r="I362" s="3" t="str">
        <f t="shared" si="16"/>
        <v>C:\PETS_2016\1_AREA ARQ\ARQ 356.DOCX</v>
      </c>
      <c r="K362" s="155" t="s">
        <v>2270</v>
      </c>
      <c r="L362" s="5"/>
      <c r="M362" s="32" t="s">
        <v>2259</v>
      </c>
      <c r="O362" s="195" t="s">
        <v>2632</v>
      </c>
      <c r="Q362" s="155" t="s">
        <v>2260</v>
      </c>
      <c r="R362" s="155" t="s">
        <v>2261</v>
      </c>
    </row>
    <row r="363" spans="1:18" ht="14.25" customHeight="1">
      <c r="A363" s="196" t="s">
        <v>1626</v>
      </c>
      <c r="B363" s="197">
        <f t="shared" si="17"/>
        <v>357</v>
      </c>
      <c r="C363" s="198" t="s">
        <v>973</v>
      </c>
      <c r="D363" s="196" t="s">
        <v>8</v>
      </c>
      <c r="E363" s="199">
        <v>470.64</v>
      </c>
      <c r="F363" s="193" t="str">
        <f t="shared" si="15"/>
        <v>C:\PETS_2016\1_AREA ARQ\ARQ 357.DOCX</v>
      </c>
      <c r="G363" s="194"/>
      <c r="I363" s="3" t="str">
        <f t="shared" si="16"/>
        <v>C:\PETS_2016\1_AREA ARQ\ARQ 357.DOCX</v>
      </c>
      <c r="K363" s="155" t="s">
        <v>2270</v>
      </c>
      <c r="L363" s="5"/>
      <c r="M363" s="32" t="s">
        <v>2259</v>
      </c>
      <c r="O363" s="195" t="s">
        <v>2633</v>
      </c>
      <c r="Q363" s="155" t="s">
        <v>2260</v>
      </c>
      <c r="R363" s="155" t="s">
        <v>2261</v>
      </c>
    </row>
    <row r="364" spans="1:18" ht="14.25" customHeight="1">
      <c r="A364" s="196" t="s">
        <v>1626</v>
      </c>
      <c r="B364" s="197">
        <f>+B363+1</f>
        <v>358</v>
      </c>
      <c r="C364" s="198" t="s">
        <v>2155</v>
      </c>
      <c r="D364" s="196" t="s">
        <v>60</v>
      </c>
      <c r="E364" s="199">
        <v>969.64</v>
      </c>
      <c r="F364" s="193" t="str">
        <f t="shared" si="15"/>
        <v>C:\PETS_2016\1_AREA ARQ\ARQ 358.DOCX</v>
      </c>
      <c r="G364" s="194"/>
      <c r="I364" s="3" t="str">
        <f t="shared" si="16"/>
        <v>C:\PETS_2016\1_AREA ARQ\ARQ 358.DOCX</v>
      </c>
      <c r="K364" s="155" t="s">
        <v>2270</v>
      </c>
      <c r="L364" s="5"/>
      <c r="M364" s="32" t="s">
        <v>2259</v>
      </c>
      <c r="O364" s="195" t="s">
        <v>2634</v>
      </c>
      <c r="Q364" s="155" t="s">
        <v>2260</v>
      </c>
      <c r="R364" s="155" t="s">
        <v>2261</v>
      </c>
    </row>
    <row r="365" spans="1:18" ht="14.25" customHeight="1">
      <c r="A365" s="196" t="s">
        <v>1626</v>
      </c>
      <c r="B365" s="197">
        <f t="shared" si="17"/>
        <v>359</v>
      </c>
      <c r="C365" s="198" t="s">
        <v>1690</v>
      </c>
      <c r="D365" s="196" t="s">
        <v>60</v>
      </c>
      <c r="E365" s="199">
        <v>370.8</v>
      </c>
      <c r="F365" s="193" t="str">
        <f t="shared" si="15"/>
        <v>C:\PETS_2016\1_AREA ARQ\ARQ 359.DOCX</v>
      </c>
      <c r="G365" s="194"/>
      <c r="I365" s="3" t="str">
        <f t="shared" si="16"/>
        <v>C:\PETS_2016\1_AREA ARQ\ARQ 359.DOCX</v>
      </c>
      <c r="K365" s="155" t="s">
        <v>2270</v>
      </c>
      <c r="L365" s="5"/>
      <c r="M365" s="32" t="s">
        <v>2259</v>
      </c>
      <c r="O365" s="195" t="s">
        <v>2635</v>
      </c>
      <c r="Q365" s="155" t="s">
        <v>2260</v>
      </c>
      <c r="R365" s="155" t="s">
        <v>2261</v>
      </c>
    </row>
    <row r="366" spans="1:18" ht="14.25" customHeight="1">
      <c r="A366" s="196" t="s">
        <v>1626</v>
      </c>
      <c r="B366" s="197">
        <f t="shared" si="17"/>
        <v>360</v>
      </c>
      <c r="C366" s="198" t="s">
        <v>2152</v>
      </c>
      <c r="D366" s="196" t="s">
        <v>8</v>
      </c>
      <c r="E366" s="199">
        <v>251.65</v>
      </c>
      <c r="F366" s="193" t="str">
        <f t="shared" si="15"/>
        <v>C:\PETS_2016\1_AREA ARQ\ARQ 360.DOCX</v>
      </c>
      <c r="G366" s="194"/>
      <c r="I366" s="3" t="str">
        <f t="shared" si="16"/>
        <v>C:\PETS_2016\1_AREA ARQ\ARQ 360.DOCX</v>
      </c>
      <c r="K366" s="155" t="s">
        <v>2270</v>
      </c>
      <c r="L366" s="5"/>
      <c r="M366" s="32" t="s">
        <v>2259</v>
      </c>
      <c r="O366" s="195" t="s">
        <v>2636</v>
      </c>
      <c r="Q366" s="155" t="s">
        <v>2260</v>
      </c>
      <c r="R366" s="155" t="s">
        <v>2261</v>
      </c>
    </row>
    <row r="367" spans="1:18" ht="14.25" customHeight="1">
      <c r="A367" s="196" t="s">
        <v>1626</v>
      </c>
      <c r="B367" s="197">
        <f t="shared" si="17"/>
        <v>361</v>
      </c>
      <c r="C367" s="198" t="s">
        <v>1691</v>
      </c>
      <c r="D367" s="196" t="s">
        <v>8</v>
      </c>
      <c r="E367" s="199">
        <v>635.9</v>
      </c>
      <c r="F367" s="193" t="str">
        <f t="shared" si="15"/>
        <v>C:\PETS_2016\1_AREA ARQ\ARQ 361.DOCX</v>
      </c>
      <c r="G367" s="194"/>
      <c r="I367" s="3" t="str">
        <f t="shared" si="16"/>
        <v>C:\PETS_2016\1_AREA ARQ\ARQ 361.DOCX</v>
      </c>
      <c r="K367" s="155" t="s">
        <v>2270</v>
      </c>
      <c r="L367" s="5"/>
      <c r="M367" s="32" t="s">
        <v>2259</v>
      </c>
      <c r="O367" s="195" t="s">
        <v>2637</v>
      </c>
      <c r="Q367" s="155" t="s">
        <v>2260</v>
      </c>
      <c r="R367" s="155" t="s">
        <v>2261</v>
      </c>
    </row>
    <row r="368" spans="1:18" ht="14.25" customHeight="1">
      <c r="A368" s="196" t="s">
        <v>1626</v>
      </c>
      <c r="B368" s="197">
        <f t="shared" si="17"/>
        <v>362</v>
      </c>
      <c r="C368" s="198" t="s">
        <v>974</v>
      </c>
      <c r="D368" s="196" t="s">
        <v>54</v>
      </c>
      <c r="E368" s="199">
        <v>237.14</v>
      </c>
      <c r="F368" s="193" t="str">
        <f t="shared" si="15"/>
        <v>C:\PETS_2016\1_AREA ARQ\ARQ 362.DOCX</v>
      </c>
      <c r="G368" s="194"/>
      <c r="I368" s="3" t="str">
        <f t="shared" si="16"/>
        <v>C:\PETS_2016\1_AREA ARQ\ARQ 362.DOCX</v>
      </c>
      <c r="K368" s="155" t="s">
        <v>2270</v>
      </c>
      <c r="L368" s="5"/>
      <c r="M368" s="32" t="s">
        <v>2259</v>
      </c>
      <c r="O368" s="195" t="s">
        <v>2638</v>
      </c>
      <c r="Q368" s="155" t="s">
        <v>2260</v>
      </c>
      <c r="R368" s="155" t="s">
        <v>2261</v>
      </c>
    </row>
    <row r="369" spans="1:18" ht="14.25" customHeight="1">
      <c r="A369" s="196" t="s">
        <v>1626</v>
      </c>
      <c r="B369" s="197">
        <f t="shared" si="17"/>
        <v>363</v>
      </c>
      <c r="C369" s="198" t="s">
        <v>975</v>
      </c>
      <c r="D369" s="196" t="s">
        <v>54</v>
      </c>
      <c r="E369" s="199">
        <v>251.1</v>
      </c>
      <c r="F369" s="193" t="str">
        <f t="shared" si="15"/>
        <v>C:\PETS_2016\1_AREA ARQ\ARQ 363.DOCX</v>
      </c>
      <c r="G369" s="194"/>
      <c r="I369" s="3" t="str">
        <f t="shared" si="16"/>
        <v>C:\PETS_2016\1_AREA ARQ\ARQ 363.DOCX</v>
      </c>
      <c r="K369" s="155" t="s">
        <v>2270</v>
      </c>
      <c r="L369" s="5"/>
      <c r="M369" s="32" t="s">
        <v>2259</v>
      </c>
      <c r="O369" s="195" t="s">
        <v>2639</v>
      </c>
      <c r="Q369" s="155" t="s">
        <v>2260</v>
      </c>
      <c r="R369" s="155" t="s">
        <v>2261</v>
      </c>
    </row>
    <row r="370" spans="1:18" ht="14.25" customHeight="1">
      <c r="A370" s="196" t="s">
        <v>1626</v>
      </c>
      <c r="B370" s="197">
        <f t="shared" si="17"/>
        <v>364</v>
      </c>
      <c r="C370" s="198" t="s">
        <v>977</v>
      </c>
      <c r="D370" s="196" t="s">
        <v>54</v>
      </c>
      <c r="E370" s="199">
        <v>64.41</v>
      </c>
      <c r="F370" s="193" t="str">
        <f t="shared" si="15"/>
        <v>C:\PETS_2016\1_AREA ARQ\ARQ 364.DOCX</v>
      </c>
      <c r="G370" s="194"/>
      <c r="I370" s="3" t="str">
        <f t="shared" si="16"/>
        <v>C:\PETS_2016\1_AREA ARQ\ARQ 364.DOCX</v>
      </c>
      <c r="K370" s="155" t="s">
        <v>2270</v>
      </c>
      <c r="L370" s="5"/>
      <c r="M370" s="32" t="s">
        <v>2259</v>
      </c>
      <c r="O370" s="195" t="s">
        <v>2640</v>
      </c>
      <c r="Q370" s="155" t="s">
        <v>2260</v>
      </c>
      <c r="R370" s="155" t="s">
        <v>2261</v>
      </c>
    </row>
    <row r="371" spans="1:18" ht="14.25" customHeight="1">
      <c r="A371" s="196" t="s">
        <v>1626</v>
      </c>
      <c r="B371" s="197">
        <f t="shared" si="17"/>
        <v>365</v>
      </c>
      <c r="C371" s="198" t="s">
        <v>1692</v>
      </c>
      <c r="D371" s="196" t="s">
        <v>54</v>
      </c>
      <c r="E371" s="199">
        <v>99.1</v>
      </c>
      <c r="F371" s="193" t="str">
        <f t="shared" si="15"/>
        <v>C:\PETS_2016\1_AREA ARQ\ARQ 365.DOCX</v>
      </c>
      <c r="G371" s="194"/>
      <c r="I371" s="3" t="str">
        <f t="shared" si="16"/>
        <v>C:\PETS_2016\1_AREA ARQ\ARQ 365.DOCX</v>
      </c>
      <c r="K371" s="155" t="s">
        <v>2270</v>
      </c>
      <c r="L371" s="5"/>
      <c r="M371" s="32" t="s">
        <v>2259</v>
      </c>
      <c r="O371" s="195" t="s">
        <v>2641</v>
      </c>
      <c r="Q371" s="155" t="s">
        <v>2260</v>
      </c>
      <c r="R371" s="155" t="s">
        <v>2261</v>
      </c>
    </row>
    <row r="372" spans="1:18" ht="14.25" customHeight="1">
      <c r="A372" s="196" t="s">
        <v>1626</v>
      </c>
      <c r="B372" s="197">
        <f t="shared" si="17"/>
        <v>366</v>
      </c>
      <c r="C372" s="198" t="s">
        <v>976</v>
      </c>
      <c r="D372" s="196" t="s">
        <v>54</v>
      </c>
      <c r="E372" s="199">
        <v>81.319999999999993</v>
      </c>
      <c r="F372" s="193" t="str">
        <f t="shared" si="15"/>
        <v>C:\PETS_2016\1_AREA ARQ\ARQ 366.DOCX</v>
      </c>
      <c r="G372" s="194"/>
      <c r="I372" s="3" t="str">
        <f t="shared" si="16"/>
        <v>C:\PETS_2016\1_AREA ARQ\ARQ 366.DOCX</v>
      </c>
      <c r="K372" s="155" t="s">
        <v>2270</v>
      </c>
      <c r="L372" s="5"/>
      <c r="M372" s="32" t="s">
        <v>2259</v>
      </c>
      <c r="O372" s="195" t="s">
        <v>2642</v>
      </c>
      <c r="Q372" s="155" t="s">
        <v>2260</v>
      </c>
      <c r="R372" s="155" t="s">
        <v>2261</v>
      </c>
    </row>
    <row r="373" spans="1:18" ht="14.25" customHeight="1">
      <c r="A373" s="196" t="s">
        <v>1626</v>
      </c>
      <c r="B373" s="197">
        <f t="shared" si="17"/>
        <v>367</v>
      </c>
      <c r="C373" s="198" t="s">
        <v>978</v>
      </c>
      <c r="D373" s="196" t="s">
        <v>54</v>
      </c>
      <c r="E373" s="199">
        <v>64.41</v>
      </c>
      <c r="F373" s="193" t="str">
        <f t="shared" si="15"/>
        <v>C:\PETS_2016\1_AREA ARQ\ARQ 367.DOCX</v>
      </c>
      <c r="G373" s="194"/>
      <c r="I373" s="3" t="str">
        <f t="shared" si="16"/>
        <v>C:\PETS_2016\1_AREA ARQ\ARQ 367.DOCX</v>
      </c>
      <c r="K373" s="155" t="s">
        <v>2270</v>
      </c>
      <c r="L373" s="5"/>
      <c r="M373" s="32" t="s">
        <v>2259</v>
      </c>
      <c r="O373" s="195" t="s">
        <v>2643</v>
      </c>
      <c r="Q373" s="155" t="s">
        <v>2260</v>
      </c>
      <c r="R373" s="155" t="s">
        <v>2261</v>
      </c>
    </row>
    <row r="374" spans="1:18" ht="14.25" customHeight="1">
      <c r="A374" s="196" t="s">
        <v>1626</v>
      </c>
      <c r="B374" s="197">
        <f t="shared" si="17"/>
        <v>368</v>
      </c>
      <c r="C374" s="198" t="s">
        <v>979</v>
      </c>
      <c r="D374" s="196" t="s">
        <v>54</v>
      </c>
      <c r="E374" s="199">
        <v>72.209999999999994</v>
      </c>
      <c r="F374" s="193" t="str">
        <f t="shared" si="15"/>
        <v>C:\PETS_2016\1_AREA ARQ\ARQ 368.DOCX</v>
      </c>
      <c r="G374" s="194"/>
      <c r="I374" s="3" t="str">
        <f t="shared" si="16"/>
        <v>C:\PETS_2016\1_AREA ARQ\ARQ 368.DOCX</v>
      </c>
      <c r="K374" s="155" t="s">
        <v>2270</v>
      </c>
      <c r="L374" s="5"/>
      <c r="M374" s="32" t="s">
        <v>2259</v>
      </c>
      <c r="O374" s="195" t="s">
        <v>2644</v>
      </c>
      <c r="Q374" s="155" t="s">
        <v>2260</v>
      </c>
      <c r="R374" s="155" t="s">
        <v>2261</v>
      </c>
    </row>
    <row r="375" spans="1:18" ht="14.25" customHeight="1">
      <c r="A375" s="196" t="s">
        <v>1626</v>
      </c>
      <c r="B375" s="197">
        <f t="shared" si="17"/>
        <v>369</v>
      </c>
      <c r="C375" s="198" t="s">
        <v>980</v>
      </c>
      <c r="D375" s="196" t="s">
        <v>54</v>
      </c>
      <c r="E375" s="199">
        <v>163.37</v>
      </c>
      <c r="F375" s="193" t="str">
        <f t="shared" si="15"/>
        <v>C:\PETS_2016\1_AREA ARQ\ARQ 369.DOCX</v>
      </c>
      <c r="G375" s="194"/>
      <c r="I375" s="3" t="str">
        <f t="shared" si="16"/>
        <v>C:\PETS_2016\1_AREA ARQ\ARQ 369.DOCX</v>
      </c>
      <c r="K375" s="155" t="s">
        <v>2270</v>
      </c>
      <c r="L375" s="5"/>
      <c r="M375" s="32" t="s">
        <v>2259</v>
      </c>
      <c r="O375" s="195" t="s">
        <v>2645</v>
      </c>
      <c r="Q375" s="155" t="s">
        <v>2260</v>
      </c>
      <c r="R375" s="155" t="s">
        <v>2261</v>
      </c>
    </row>
    <row r="376" spans="1:18" ht="14.25" customHeight="1">
      <c r="A376" s="196" t="s">
        <v>1626</v>
      </c>
      <c r="B376" s="197">
        <f t="shared" si="17"/>
        <v>370</v>
      </c>
      <c r="C376" s="198" t="s">
        <v>2646</v>
      </c>
      <c r="D376" s="196" t="s">
        <v>54</v>
      </c>
      <c r="E376" s="199">
        <v>304.2</v>
      </c>
      <c r="F376" s="193" t="str">
        <f t="shared" si="15"/>
        <v>C:\PETS_2016\1_AREA ARQ\ARQ 370.DOCX</v>
      </c>
      <c r="G376" s="194"/>
      <c r="I376" s="3" t="str">
        <f t="shared" si="16"/>
        <v>C:\PETS_2016\1_AREA ARQ\ARQ 370.DOCX</v>
      </c>
      <c r="K376" s="155" t="s">
        <v>2270</v>
      </c>
      <c r="L376" s="5"/>
      <c r="M376" s="32" t="s">
        <v>2259</v>
      </c>
      <c r="O376" s="195" t="s">
        <v>2647</v>
      </c>
      <c r="Q376" s="155" t="s">
        <v>2260</v>
      </c>
      <c r="R376" s="155" t="s">
        <v>2261</v>
      </c>
    </row>
    <row r="377" spans="1:18" ht="14.25" customHeight="1">
      <c r="A377" s="196" t="s">
        <v>1626</v>
      </c>
      <c r="B377" s="197">
        <f t="shared" si="17"/>
        <v>371</v>
      </c>
      <c r="C377" s="198" t="s">
        <v>981</v>
      </c>
      <c r="D377" s="196" t="s">
        <v>8</v>
      </c>
      <c r="E377" s="199">
        <v>30.92</v>
      </c>
      <c r="F377" s="193" t="str">
        <f t="shared" si="15"/>
        <v>C:\PETS_2016\1_AREA ARQ\ARQ 371.DOCX</v>
      </c>
      <c r="G377" s="194"/>
      <c r="I377" s="3" t="str">
        <f t="shared" si="16"/>
        <v>C:\PETS_2016\1_AREA ARQ\ARQ 371.DOCX</v>
      </c>
      <c r="K377" s="155" t="s">
        <v>2270</v>
      </c>
      <c r="L377" s="5"/>
      <c r="M377" s="32" t="s">
        <v>2259</v>
      </c>
      <c r="O377" s="195" t="s">
        <v>2648</v>
      </c>
      <c r="Q377" s="155" t="s">
        <v>2260</v>
      </c>
      <c r="R377" s="155" t="s">
        <v>2261</v>
      </c>
    </row>
    <row r="378" spans="1:18" ht="14.25" customHeight="1">
      <c r="A378" s="196" t="s">
        <v>1626</v>
      </c>
      <c r="B378" s="197">
        <f t="shared" si="17"/>
        <v>372</v>
      </c>
      <c r="C378" s="198" t="s">
        <v>982</v>
      </c>
      <c r="D378" s="196" t="s">
        <v>65</v>
      </c>
      <c r="E378" s="199">
        <v>77.290000000000006</v>
      </c>
      <c r="F378" s="193" t="str">
        <f t="shared" si="15"/>
        <v>C:\PETS_2016\1_AREA ARQ\ARQ 372.DOCX</v>
      </c>
      <c r="G378" s="194"/>
      <c r="I378" s="3" t="str">
        <f t="shared" si="16"/>
        <v>C:\PETS_2016\1_AREA ARQ\ARQ 372.DOCX</v>
      </c>
      <c r="K378" s="155" t="s">
        <v>2270</v>
      </c>
      <c r="L378" s="5"/>
      <c r="M378" s="32" t="s">
        <v>2259</v>
      </c>
      <c r="O378" s="195" t="s">
        <v>2649</v>
      </c>
      <c r="Q378" s="155" t="s">
        <v>2260</v>
      </c>
      <c r="R378" s="155" t="s">
        <v>2261</v>
      </c>
    </row>
    <row r="379" spans="1:18" ht="14.25" customHeight="1">
      <c r="A379" s="196" t="s">
        <v>1626</v>
      </c>
      <c r="B379" s="197">
        <f t="shared" si="17"/>
        <v>373</v>
      </c>
      <c r="C379" s="198" t="s">
        <v>1599</v>
      </c>
      <c r="D379" s="196" t="s">
        <v>8</v>
      </c>
      <c r="E379" s="199">
        <v>10.31</v>
      </c>
      <c r="F379" s="193" t="str">
        <f t="shared" si="15"/>
        <v>C:\PETS_2016\1_AREA ARQ\ARQ 373.DOCX</v>
      </c>
      <c r="G379" s="194"/>
      <c r="I379" s="3" t="str">
        <f t="shared" si="16"/>
        <v>C:\PETS_2016\1_AREA ARQ\ARQ 373.DOCX</v>
      </c>
      <c r="K379" s="155" t="s">
        <v>2270</v>
      </c>
      <c r="L379" s="5"/>
      <c r="M379" s="32" t="s">
        <v>2259</v>
      </c>
      <c r="O379" s="195" t="s">
        <v>2650</v>
      </c>
      <c r="Q379" s="155" t="s">
        <v>2260</v>
      </c>
      <c r="R379" s="155" t="s">
        <v>2261</v>
      </c>
    </row>
    <row r="380" spans="1:18" ht="14.25" customHeight="1">
      <c r="A380" s="196" t="s">
        <v>1626</v>
      </c>
      <c r="B380" s="197">
        <f t="shared" si="17"/>
        <v>374</v>
      </c>
      <c r="C380" s="198" t="s">
        <v>983</v>
      </c>
      <c r="D380" s="196" t="s">
        <v>8</v>
      </c>
      <c r="E380" s="199">
        <v>18.04</v>
      </c>
      <c r="F380" s="193" t="str">
        <f t="shared" si="15"/>
        <v>C:\PETS_2016\1_AREA ARQ\ARQ 374.DOCX</v>
      </c>
      <c r="G380" s="194"/>
      <c r="I380" s="3" t="str">
        <f t="shared" si="16"/>
        <v>C:\PETS_2016\1_AREA ARQ\ARQ 374.DOCX</v>
      </c>
      <c r="K380" s="155" t="s">
        <v>2270</v>
      </c>
      <c r="L380" s="5"/>
      <c r="M380" s="32" t="s">
        <v>2259</v>
      </c>
      <c r="O380" s="195" t="s">
        <v>2651</v>
      </c>
      <c r="Q380" s="155" t="s">
        <v>2260</v>
      </c>
      <c r="R380" s="155" t="s">
        <v>2261</v>
      </c>
    </row>
    <row r="381" spans="1:18" ht="14.25" customHeight="1">
      <c r="A381" s="196" t="s">
        <v>1626</v>
      </c>
      <c r="B381" s="197">
        <f t="shared" si="17"/>
        <v>375</v>
      </c>
      <c r="C381" s="198" t="s">
        <v>358</v>
      </c>
      <c r="D381" s="196" t="s">
        <v>60</v>
      </c>
      <c r="E381" s="199">
        <v>23.19</v>
      </c>
      <c r="F381" s="193" t="str">
        <f t="shared" si="15"/>
        <v>C:\PETS_2016\1_AREA ARQ\ARQ 375.DOCX</v>
      </c>
      <c r="G381" s="194"/>
      <c r="I381" s="3" t="str">
        <f t="shared" si="16"/>
        <v>C:\PETS_2016\1_AREA ARQ\ARQ 375.DOCX</v>
      </c>
      <c r="K381" s="155" t="s">
        <v>2270</v>
      </c>
      <c r="L381" s="5"/>
      <c r="M381" s="32" t="s">
        <v>2259</v>
      </c>
      <c r="O381" s="195" t="s">
        <v>2652</v>
      </c>
      <c r="Q381" s="155" t="s">
        <v>2260</v>
      </c>
      <c r="R381" s="155" t="s">
        <v>2261</v>
      </c>
    </row>
    <row r="382" spans="1:18" ht="14.25" customHeight="1">
      <c r="A382" s="196" t="s">
        <v>1626</v>
      </c>
      <c r="B382" s="197">
        <f t="shared" si="17"/>
        <v>376</v>
      </c>
      <c r="C382" s="198" t="s">
        <v>984</v>
      </c>
      <c r="D382" s="196" t="s">
        <v>8</v>
      </c>
      <c r="E382" s="199">
        <v>38.65</v>
      </c>
      <c r="F382" s="193" t="str">
        <f t="shared" si="15"/>
        <v>C:\PETS_2016\1_AREA ARQ\ARQ 376.DOCX</v>
      </c>
      <c r="G382" s="194"/>
      <c r="I382" s="3" t="str">
        <f t="shared" si="16"/>
        <v>C:\PETS_2016\1_AREA ARQ\ARQ 376.DOCX</v>
      </c>
      <c r="K382" s="155" t="s">
        <v>2270</v>
      </c>
      <c r="L382" s="5"/>
      <c r="M382" s="32" t="s">
        <v>2259</v>
      </c>
      <c r="O382" s="195" t="s">
        <v>2653</v>
      </c>
      <c r="Q382" s="155" t="s">
        <v>2260</v>
      </c>
      <c r="R382" s="155" t="s">
        <v>2261</v>
      </c>
    </row>
    <row r="383" spans="1:18" ht="14.25" customHeight="1">
      <c r="A383" s="196" t="s">
        <v>1626</v>
      </c>
      <c r="B383" s="197">
        <f t="shared" si="17"/>
        <v>377</v>
      </c>
      <c r="C383" s="198" t="s">
        <v>360</v>
      </c>
      <c r="D383" s="196" t="s">
        <v>8</v>
      </c>
      <c r="E383" s="199">
        <v>10.31</v>
      </c>
      <c r="F383" s="193" t="str">
        <f t="shared" si="15"/>
        <v>C:\PETS_2016\1_AREA ARQ\ARQ 377.DOCX</v>
      </c>
      <c r="G383" s="194"/>
      <c r="I383" s="3" t="str">
        <f t="shared" si="16"/>
        <v>C:\PETS_2016\1_AREA ARQ\ARQ 377.DOCX</v>
      </c>
      <c r="K383" s="155" t="s">
        <v>2270</v>
      </c>
      <c r="L383" s="5"/>
      <c r="M383" s="32" t="s">
        <v>2259</v>
      </c>
      <c r="O383" s="195" t="s">
        <v>2654</v>
      </c>
      <c r="Q383" s="155" t="s">
        <v>2260</v>
      </c>
      <c r="R383" s="155" t="s">
        <v>2261</v>
      </c>
    </row>
    <row r="384" spans="1:18" ht="14.25" customHeight="1">
      <c r="A384" s="196" t="s">
        <v>1626</v>
      </c>
      <c r="B384" s="197">
        <f t="shared" si="17"/>
        <v>378</v>
      </c>
      <c r="C384" s="198" t="s">
        <v>1693</v>
      </c>
      <c r="D384" s="196" t="s">
        <v>65</v>
      </c>
      <c r="E384" s="199">
        <v>77.290000000000006</v>
      </c>
      <c r="F384" s="193" t="str">
        <f t="shared" si="15"/>
        <v>C:\PETS_2016\1_AREA ARQ\ARQ 378.DOCX</v>
      </c>
      <c r="G384" s="200"/>
      <c r="I384" s="3" t="str">
        <f t="shared" si="16"/>
        <v>C:\PETS_2016\1_AREA ARQ\ARQ 378.DOCX</v>
      </c>
      <c r="K384" s="155" t="s">
        <v>2270</v>
      </c>
      <c r="L384" s="5"/>
      <c r="M384" s="32" t="s">
        <v>2259</v>
      </c>
      <c r="O384" s="195" t="s">
        <v>2655</v>
      </c>
      <c r="Q384" s="155" t="s">
        <v>2260</v>
      </c>
      <c r="R384" s="155" t="s">
        <v>2261</v>
      </c>
    </row>
    <row r="385" spans="1:18" ht="14.25" customHeight="1">
      <c r="A385" s="196" t="s">
        <v>1626</v>
      </c>
      <c r="B385" s="197">
        <f t="shared" si="17"/>
        <v>379</v>
      </c>
      <c r="C385" s="198" t="s">
        <v>985</v>
      </c>
      <c r="D385" s="196" t="s">
        <v>8</v>
      </c>
      <c r="E385" s="199">
        <v>12.88</v>
      </c>
      <c r="F385" s="193" t="str">
        <f t="shared" si="15"/>
        <v>C:\PETS_2016\1_AREA ARQ\ARQ 379.DOCX</v>
      </c>
      <c r="G385" s="200"/>
      <c r="I385" s="3" t="str">
        <f t="shared" si="16"/>
        <v>C:\PETS_2016\1_AREA ARQ\ARQ 379.DOCX</v>
      </c>
      <c r="K385" s="155" t="s">
        <v>2270</v>
      </c>
      <c r="L385" s="5"/>
      <c r="M385" s="32" t="s">
        <v>2259</v>
      </c>
      <c r="O385" s="195" t="s">
        <v>2656</v>
      </c>
      <c r="Q385" s="155" t="s">
        <v>2260</v>
      </c>
      <c r="R385" s="155" t="s">
        <v>2261</v>
      </c>
    </row>
    <row r="386" spans="1:18" ht="14.25" customHeight="1">
      <c r="A386" s="196" t="s">
        <v>1626</v>
      </c>
      <c r="B386" s="197">
        <f t="shared" si="17"/>
        <v>380</v>
      </c>
      <c r="C386" s="198" t="s">
        <v>362</v>
      </c>
      <c r="D386" s="196" t="s">
        <v>8</v>
      </c>
      <c r="E386" s="199">
        <v>12.88</v>
      </c>
      <c r="F386" s="193" t="str">
        <f t="shared" si="15"/>
        <v>C:\PETS_2016\1_AREA ARQ\ARQ 380.DOCX</v>
      </c>
      <c r="G386" s="200"/>
      <c r="I386" s="3" t="str">
        <f t="shared" si="16"/>
        <v>C:\PETS_2016\1_AREA ARQ\ARQ 380.DOCX</v>
      </c>
      <c r="K386" s="155" t="s">
        <v>2270</v>
      </c>
      <c r="L386" s="5"/>
      <c r="M386" s="32" t="s">
        <v>2259</v>
      </c>
      <c r="O386" s="195" t="s">
        <v>2657</v>
      </c>
      <c r="Q386" s="155" t="s">
        <v>2260</v>
      </c>
      <c r="R386" s="155" t="s">
        <v>2261</v>
      </c>
    </row>
    <row r="387" spans="1:18" ht="14.25" customHeight="1">
      <c r="A387" s="196" t="s">
        <v>1626</v>
      </c>
      <c r="B387" s="197">
        <f t="shared" si="17"/>
        <v>381</v>
      </c>
      <c r="C387" s="198" t="s">
        <v>1694</v>
      </c>
      <c r="D387" s="196" t="s">
        <v>8</v>
      </c>
      <c r="E387" s="199">
        <v>16.100000000000001</v>
      </c>
      <c r="F387" s="193" t="str">
        <f t="shared" si="15"/>
        <v>C:\PETS_2016\1_AREA ARQ\ARQ 381.DOCX</v>
      </c>
      <c r="G387" s="194"/>
      <c r="I387" s="3" t="str">
        <f t="shared" si="16"/>
        <v>C:\PETS_2016\1_AREA ARQ\ARQ 381.DOCX</v>
      </c>
      <c r="K387" s="155" t="s">
        <v>2270</v>
      </c>
      <c r="L387" s="5"/>
      <c r="M387" s="32" t="s">
        <v>2259</v>
      </c>
      <c r="O387" s="195" t="s">
        <v>2658</v>
      </c>
      <c r="Q387" s="155" t="s">
        <v>2260</v>
      </c>
      <c r="R387" s="155" t="s">
        <v>2261</v>
      </c>
    </row>
    <row r="388" spans="1:18" ht="14.25" customHeight="1">
      <c r="A388" s="196" t="s">
        <v>1626</v>
      </c>
      <c r="B388" s="197">
        <f t="shared" si="17"/>
        <v>382</v>
      </c>
      <c r="C388" s="198" t="s">
        <v>489</v>
      </c>
      <c r="D388" s="196" t="s">
        <v>60</v>
      </c>
      <c r="E388" s="199">
        <v>16.75</v>
      </c>
      <c r="F388" s="193" t="str">
        <f t="shared" si="15"/>
        <v>C:\PETS_2016\1_AREA ARQ\ARQ 382.DOCX</v>
      </c>
      <c r="G388" s="194"/>
      <c r="I388" s="3" t="str">
        <f t="shared" si="16"/>
        <v>C:\PETS_2016\1_AREA ARQ\ARQ 382.DOCX</v>
      </c>
      <c r="K388" s="155" t="s">
        <v>2270</v>
      </c>
      <c r="L388" s="5"/>
      <c r="M388" s="32" t="s">
        <v>2259</v>
      </c>
      <c r="O388" s="195" t="s">
        <v>2659</v>
      </c>
      <c r="Q388" s="155" t="s">
        <v>2260</v>
      </c>
      <c r="R388" s="155" t="s">
        <v>2261</v>
      </c>
    </row>
    <row r="389" spans="1:18" ht="14.25" customHeight="1">
      <c r="A389" s="196" t="s">
        <v>1626</v>
      </c>
      <c r="B389" s="197">
        <f t="shared" si="17"/>
        <v>383</v>
      </c>
      <c r="C389" s="198" t="s">
        <v>1695</v>
      </c>
      <c r="D389" s="196" t="s">
        <v>94</v>
      </c>
      <c r="E389" s="199">
        <v>481</v>
      </c>
      <c r="F389" s="193" t="str">
        <f t="shared" si="15"/>
        <v>C:\PETS_2016\1_AREA ARQ\ARQ 383.DOCX</v>
      </c>
      <c r="G389" s="194"/>
      <c r="I389" s="3" t="str">
        <f t="shared" si="16"/>
        <v>C:\PETS_2016\1_AREA ARQ\ARQ 383.DOCX</v>
      </c>
      <c r="K389" s="155" t="s">
        <v>2270</v>
      </c>
      <c r="L389" s="5"/>
      <c r="M389" s="32" t="s">
        <v>2259</v>
      </c>
      <c r="O389" s="195" t="s">
        <v>2660</v>
      </c>
      <c r="Q389" s="155" t="s">
        <v>2260</v>
      </c>
      <c r="R389" s="155" t="s">
        <v>2261</v>
      </c>
    </row>
    <row r="390" spans="1:18" ht="14.25" customHeight="1">
      <c r="A390" s="196" t="s">
        <v>1626</v>
      </c>
      <c r="B390" s="197">
        <f t="shared" si="17"/>
        <v>384</v>
      </c>
      <c r="C390" s="198" t="s">
        <v>1696</v>
      </c>
      <c r="D390" s="196" t="s">
        <v>94</v>
      </c>
      <c r="E390" s="199">
        <v>478.86</v>
      </c>
      <c r="F390" s="193" t="str">
        <f t="shared" si="15"/>
        <v>C:\PETS_2016\1_AREA ARQ\ARQ 384.DOCX</v>
      </c>
      <c r="G390" s="194"/>
      <c r="I390" s="3" t="str">
        <f t="shared" si="16"/>
        <v>C:\PETS_2016\1_AREA ARQ\ARQ 384.DOCX</v>
      </c>
      <c r="K390" s="155" t="s">
        <v>2270</v>
      </c>
      <c r="L390" s="5"/>
      <c r="M390" s="32" t="s">
        <v>2259</v>
      </c>
      <c r="O390" s="195" t="s">
        <v>2661</v>
      </c>
      <c r="Q390" s="155" t="s">
        <v>2260</v>
      </c>
      <c r="R390" s="155" t="s">
        <v>2261</v>
      </c>
    </row>
    <row r="391" spans="1:18" ht="14.25" customHeight="1">
      <c r="A391" s="196" t="s">
        <v>1626</v>
      </c>
      <c r="B391" s="197">
        <f t="shared" si="17"/>
        <v>385</v>
      </c>
      <c r="C391" s="198" t="s">
        <v>363</v>
      </c>
      <c r="D391" s="196" t="s">
        <v>60</v>
      </c>
      <c r="E391" s="199">
        <v>15.45</v>
      </c>
      <c r="F391" s="193" t="str">
        <f t="shared" ref="F391:F454" si="18">HYPERLINK(I391)</f>
        <v>C:\PETS_2016\1_AREA ARQ\ARQ 385.DOCX</v>
      </c>
      <c r="G391" s="194"/>
      <c r="I391" s="3" t="str">
        <f t="shared" ref="I391:I454" si="19">CONCATENATE(K391,M391,O391,Q391)</f>
        <v>C:\PETS_2016\1_AREA ARQ\ARQ 385.DOCX</v>
      </c>
      <c r="K391" s="155" t="s">
        <v>2270</v>
      </c>
      <c r="L391" s="5"/>
      <c r="M391" s="32" t="s">
        <v>2259</v>
      </c>
      <c r="O391" s="195" t="s">
        <v>2662</v>
      </c>
      <c r="Q391" s="155" t="s">
        <v>2260</v>
      </c>
      <c r="R391" s="155" t="s">
        <v>2261</v>
      </c>
    </row>
    <row r="392" spans="1:18" ht="14.25" customHeight="1">
      <c r="A392" s="196" t="s">
        <v>1626</v>
      </c>
      <c r="B392" s="197">
        <f>+B391+1</f>
        <v>386</v>
      </c>
      <c r="C392" s="198" t="s">
        <v>364</v>
      </c>
      <c r="D392" s="196" t="s">
        <v>8</v>
      </c>
      <c r="E392" s="199">
        <v>106.01</v>
      </c>
      <c r="F392" s="193" t="str">
        <f t="shared" si="18"/>
        <v>C:\PETS_2016\1_AREA ARQ\ARQ 386.DOCX</v>
      </c>
      <c r="G392" s="194"/>
      <c r="I392" s="3" t="str">
        <f t="shared" si="19"/>
        <v>C:\PETS_2016\1_AREA ARQ\ARQ 386.DOCX</v>
      </c>
      <c r="K392" s="155" t="s">
        <v>2270</v>
      </c>
      <c r="L392" s="5"/>
      <c r="M392" s="32" t="s">
        <v>2259</v>
      </c>
      <c r="O392" s="195" t="s">
        <v>2663</v>
      </c>
      <c r="Q392" s="155" t="s">
        <v>2260</v>
      </c>
      <c r="R392" s="155" t="s">
        <v>2261</v>
      </c>
    </row>
    <row r="393" spans="1:18" ht="14.25" customHeight="1">
      <c r="A393" s="196" t="s">
        <v>1626</v>
      </c>
      <c r="B393" s="197">
        <f t="shared" ref="B393:B456" si="20">+B392+1</f>
        <v>387</v>
      </c>
      <c r="C393" s="198" t="s">
        <v>1697</v>
      </c>
      <c r="D393" s="196" t="s">
        <v>8</v>
      </c>
      <c r="E393" s="199">
        <v>3.32</v>
      </c>
      <c r="F393" s="193" t="str">
        <f t="shared" si="18"/>
        <v>C:\PETS_2016\1_AREA ARQ\ARQ 387.DOCX</v>
      </c>
      <c r="G393" s="200"/>
      <c r="I393" s="3" t="str">
        <f t="shared" si="19"/>
        <v>C:\PETS_2016\1_AREA ARQ\ARQ 387.DOCX</v>
      </c>
      <c r="K393" s="155" t="s">
        <v>2270</v>
      </c>
      <c r="L393" s="5"/>
      <c r="M393" s="32" t="s">
        <v>2259</v>
      </c>
      <c r="O393" s="195" t="s">
        <v>2664</v>
      </c>
      <c r="Q393" s="155" t="s">
        <v>2260</v>
      </c>
      <c r="R393" s="155" t="s">
        <v>2261</v>
      </c>
    </row>
    <row r="394" spans="1:18" ht="14.25" customHeight="1">
      <c r="A394" s="196" t="s">
        <v>1626</v>
      </c>
      <c r="B394" s="197">
        <f t="shared" si="20"/>
        <v>388</v>
      </c>
      <c r="C394" s="198" t="s">
        <v>365</v>
      </c>
      <c r="D394" s="196" t="s">
        <v>366</v>
      </c>
      <c r="E394" s="199">
        <v>186.34</v>
      </c>
      <c r="F394" s="193" t="str">
        <f t="shared" si="18"/>
        <v>C:\PETS_2016\1_AREA ARQ\ARQ 388.DOCX</v>
      </c>
      <c r="G394" s="200"/>
      <c r="I394" s="3" t="str">
        <f t="shared" si="19"/>
        <v>C:\PETS_2016\1_AREA ARQ\ARQ 388.DOCX</v>
      </c>
      <c r="K394" s="155" t="s">
        <v>2270</v>
      </c>
      <c r="L394" s="5"/>
      <c r="M394" s="32" t="s">
        <v>2259</v>
      </c>
      <c r="O394" s="195" t="s">
        <v>2665</v>
      </c>
      <c r="Q394" s="155" t="s">
        <v>2260</v>
      </c>
      <c r="R394" s="155" t="s">
        <v>2261</v>
      </c>
    </row>
    <row r="395" spans="1:18" ht="14.25" customHeight="1">
      <c r="A395" s="196" t="s">
        <v>1626</v>
      </c>
      <c r="B395" s="197">
        <f t="shared" si="20"/>
        <v>389</v>
      </c>
      <c r="C395" s="198" t="s">
        <v>1698</v>
      </c>
      <c r="D395" s="196" t="s">
        <v>60</v>
      </c>
      <c r="E395" s="199">
        <v>5.15</v>
      </c>
      <c r="F395" s="193" t="str">
        <f t="shared" si="18"/>
        <v>C:\PETS_2016\1_AREA ARQ\ARQ 389.DOCX</v>
      </c>
      <c r="G395" s="194"/>
      <c r="I395" s="3" t="str">
        <f t="shared" si="19"/>
        <v>C:\PETS_2016\1_AREA ARQ\ARQ 389.DOCX</v>
      </c>
      <c r="K395" s="155" t="s">
        <v>2270</v>
      </c>
      <c r="L395" s="5"/>
      <c r="M395" s="32" t="s">
        <v>2259</v>
      </c>
      <c r="O395" s="195" t="s">
        <v>2666</v>
      </c>
      <c r="Q395" s="155" t="s">
        <v>2260</v>
      </c>
      <c r="R395" s="155" t="s">
        <v>2261</v>
      </c>
    </row>
    <row r="396" spans="1:18" ht="14.25" customHeight="1">
      <c r="A396" s="196" t="s">
        <v>1626</v>
      </c>
      <c r="B396" s="197">
        <f t="shared" si="20"/>
        <v>390</v>
      </c>
      <c r="C396" s="198" t="s">
        <v>986</v>
      </c>
      <c r="D396" s="196" t="s">
        <v>65</v>
      </c>
      <c r="E396" s="199">
        <v>64.41</v>
      </c>
      <c r="F396" s="193" t="str">
        <f t="shared" si="18"/>
        <v>C:\PETS_2016\1_AREA ARQ\ARQ 390.DOCX</v>
      </c>
      <c r="G396" s="194"/>
      <c r="I396" s="3" t="str">
        <f t="shared" si="19"/>
        <v>C:\PETS_2016\1_AREA ARQ\ARQ 390.DOCX</v>
      </c>
      <c r="K396" s="155" t="s">
        <v>2270</v>
      </c>
      <c r="L396" s="5"/>
      <c r="M396" s="32" t="s">
        <v>2259</v>
      </c>
      <c r="O396" s="195" t="s">
        <v>2667</v>
      </c>
      <c r="Q396" s="155" t="s">
        <v>2260</v>
      </c>
      <c r="R396" s="155" t="s">
        <v>2261</v>
      </c>
    </row>
    <row r="397" spans="1:18" ht="14.25" customHeight="1">
      <c r="A397" s="196" t="s">
        <v>1626</v>
      </c>
      <c r="B397" s="197">
        <f t="shared" si="20"/>
        <v>391</v>
      </c>
      <c r="C397" s="198" t="s">
        <v>485</v>
      </c>
      <c r="D397" s="196" t="s">
        <v>60</v>
      </c>
      <c r="E397" s="199">
        <v>51.53</v>
      </c>
      <c r="F397" s="193" t="str">
        <f t="shared" si="18"/>
        <v>C:\PETS_2016\1_AREA ARQ\ARQ 391.DOCX</v>
      </c>
      <c r="G397" s="200"/>
      <c r="I397" s="3" t="str">
        <f t="shared" si="19"/>
        <v>C:\PETS_2016\1_AREA ARQ\ARQ 391.DOCX</v>
      </c>
      <c r="K397" s="155" t="s">
        <v>2270</v>
      </c>
      <c r="L397" s="5"/>
      <c r="M397" s="32" t="s">
        <v>2259</v>
      </c>
      <c r="O397" s="195" t="s">
        <v>2668</v>
      </c>
      <c r="Q397" s="155" t="s">
        <v>2260</v>
      </c>
      <c r="R397" s="155" t="s">
        <v>2261</v>
      </c>
    </row>
    <row r="398" spans="1:18" ht="14.25" customHeight="1">
      <c r="A398" s="196" t="s">
        <v>1626</v>
      </c>
      <c r="B398" s="197">
        <f t="shared" si="20"/>
        <v>392</v>
      </c>
      <c r="C398" s="198" t="s">
        <v>750</v>
      </c>
      <c r="D398" s="196" t="s">
        <v>54</v>
      </c>
      <c r="E398" s="199">
        <v>57.91</v>
      </c>
      <c r="F398" s="193" t="str">
        <f t="shared" si="18"/>
        <v>C:\PETS_2016\1_AREA ARQ\ARQ 392.DOCX</v>
      </c>
      <c r="G398" s="200"/>
      <c r="I398" s="3" t="str">
        <f t="shared" si="19"/>
        <v>C:\PETS_2016\1_AREA ARQ\ARQ 392.DOCX</v>
      </c>
      <c r="K398" s="155" t="s">
        <v>2270</v>
      </c>
      <c r="L398" s="5"/>
      <c r="M398" s="32" t="s">
        <v>2259</v>
      </c>
      <c r="O398" s="195" t="s">
        <v>2669</v>
      </c>
      <c r="Q398" s="155" t="s">
        <v>2260</v>
      </c>
      <c r="R398" s="155" t="s">
        <v>2261</v>
      </c>
    </row>
    <row r="399" spans="1:18" ht="14.25" customHeight="1">
      <c r="A399" s="196" t="s">
        <v>1626</v>
      </c>
      <c r="B399" s="197">
        <f t="shared" si="20"/>
        <v>393</v>
      </c>
      <c r="C399" s="198" t="s">
        <v>1699</v>
      </c>
      <c r="D399" s="196" t="s">
        <v>65</v>
      </c>
      <c r="E399" s="199">
        <v>1405.46</v>
      </c>
      <c r="F399" s="193" t="str">
        <f t="shared" si="18"/>
        <v>C:\PETS_2016\1_AREA ARQ\ARQ 393.DOCX</v>
      </c>
      <c r="G399" s="200"/>
      <c r="I399" s="3" t="str">
        <f t="shared" si="19"/>
        <v>C:\PETS_2016\1_AREA ARQ\ARQ 393.DOCX</v>
      </c>
      <c r="K399" s="155" t="s">
        <v>2270</v>
      </c>
      <c r="L399" s="5"/>
      <c r="M399" s="32" t="s">
        <v>2259</v>
      </c>
      <c r="O399" s="195" t="s">
        <v>2670</v>
      </c>
      <c r="Q399" s="155" t="s">
        <v>2260</v>
      </c>
      <c r="R399" s="155" t="s">
        <v>2261</v>
      </c>
    </row>
    <row r="400" spans="1:18" ht="14.25" customHeight="1">
      <c r="A400" s="196" t="s">
        <v>1626</v>
      </c>
      <c r="B400" s="197">
        <f t="shared" si="20"/>
        <v>394</v>
      </c>
      <c r="C400" s="198" t="s">
        <v>987</v>
      </c>
      <c r="D400" s="196" t="s">
        <v>8</v>
      </c>
      <c r="E400" s="199">
        <v>362.38</v>
      </c>
      <c r="F400" s="193" t="str">
        <f t="shared" si="18"/>
        <v>C:\PETS_2016\1_AREA ARQ\ARQ 394.DOCX</v>
      </c>
      <c r="G400" s="200"/>
      <c r="I400" s="3" t="str">
        <f t="shared" si="19"/>
        <v>C:\PETS_2016\1_AREA ARQ\ARQ 394.DOCX</v>
      </c>
      <c r="K400" s="155" t="s">
        <v>2270</v>
      </c>
      <c r="L400" s="5"/>
      <c r="M400" s="32" t="s">
        <v>2259</v>
      </c>
      <c r="O400" s="195" t="s">
        <v>2671</v>
      </c>
      <c r="Q400" s="155" t="s">
        <v>2260</v>
      </c>
      <c r="R400" s="155" t="s">
        <v>2261</v>
      </c>
    </row>
    <row r="401" spans="1:18" ht="14.25" customHeight="1">
      <c r="A401" s="196" t="s">
        <v>1626</v>
      </c>
      <c r="B401" s="197">
        <f t="shared" si="20"/>
        <v>395</v>
      </c>
      <c r="C401" s="198" t="s">
        <v>988</v>
      </c>
      <c r="D401" s="196" t="s">
        <v>8</v>
      </c>
      <c r="E401" s="199">
        <v>296.33</v>
      </c>
      <c r="F401" s="193" t="str">
        <f t="shared" si="18"/>
        <v>C:\PETS_2016\1_AREA ARQ\ARQ 395.DOCX</v>
      </c>
      <c r="G401" s="200"/>
      <c r="I401" s="3" t="str">
        <f t="shared" si="19"/>
        <v>C:\PETS_2016\1_AREA ARQ\ARQ 395.DOCX</v>
      </c>
      <c r="K401" s="155" t="s">
        <v>2270</v>
      </c>
      <c r="L401" s="5"/>
      <c r="M401" s="32" t="s">
        <v>2259</v>
      </c>
      <c r="O401" s="195" t="s">
        <v>2672</v>
      </c>
      <c r="Q401" s="155" t="s">
        <v>2260</v>
      </c>
      <c r="R401" s="155" t="s">
        <v>2261</v>
      </c>
    </row>
    <row r="402" spans="1:18" ht="14.25" customHeight="1">
      <c r="A402" s="196" t="s">
        <v>1626</v>
      </c>
      <c r="B402" s="197">
        <f>+B401+1</f>
        <v>396</v>
      </c>
      <c r="C402" s="198" t="s">
        <v>369</v>
      </c>
      <c r="D402" s="196" t="s">
        <v>8</v>
      </c>
      <c r="E402" s="199">
        <v>184.85</v>
      </c>
      <c r="F402" s="193" t="str">
        <f t="shared" si="18"/>
        <v>C:\PETS_2016\1_AREA ARQ\ARQ 396.DOCX</v>
      </c>
      <c r="G402" s="194"/>
      <c r="I402" s="3" t="str">
        <f t="shared" si="19"/>
        <v>C:\PETS_2016\1_AREA ARQ\ARQ 396.DOCX</v>
      </c>
      <c r="K402" s="155" t="s">
        <v>2270</v>
      </c>
      <c r="L402" s="5"/>
      <c r="M402" s="32" t="s">
        <v>2259</v>
      </c>
      <c r="O402" s="195" t="s">
        <v>2673</v>
      </c>
      <c r="Q402" s="155" t="s">
        <v>2260</v>
      </c>
      <c r="R402" s="155" t="s">
        <v>2261</v>
      </c>
    </row>
    <row r="403" spans="1:18" ht="14.25" customHeight="1">
      <c r="A403" s="196" t="s">
        <v>1626</v>
      </c>
      <c r="B403" s="197">
        <f t="shared" si="20"/>
        <v>397</v>
      </c>
      <c r="C403" s="198" t="s">
        <v>367</v>
      </c>
      <c r="D403" s="196" t="s">
        <v>8</v>
      </c>
      <c r="E403" s="199">
        <v>1267.02</v>
      </c>
      <c r="F403" s="193" t="str">
        <f t="shared" si="18"/>
        <v>C:\PETS_2016\1_AREA ARQ\ARQ 397.DOCX</v>
      </c>
      <c r="G403" s="194"/>
      <c r="I403" s="3" t="str">
        <f t="shared" si="19"/>
        <v>C:\PETS_2016\1_AREA ARQ\ARQ 397.DOCX</v>
      </c>
      <c r="K403" s="155" t="s">
        <v>2270</v>
      </c>
      <c r="L403" s="5"/>
      <c r="M403" s="32" t="s">
        <v>2259</v>
      </c>
      <c r="O403" s="195" t="s">
        <v>2674</v>
      </c>
      <c r="Q403" s="155" t="s">
        <v>2260</v>
      </c>
      <c r="R403" s="155" t="s">
        <v>2261</v>
      </c>
    </row>
    <row r="404" spans="1:18" ht="14.25" customHeight="1">
      <c r="A404" s="196" t="s">
        <v>1626</v>
      </c>
      <c r="B404" s="197">
        <f t="shared" si="20"/>
        <v>398</v>
      </c>
      <c r="C404" s="198" t="s">
        <v>989</v>
      </c>
      <c r="D404" s="196" t="s">
        <v>8</v>
      </c>
      <c r="E404" s="199">
        <v>210.45</v>
      </c>
      <c r="F404" s="193" t="str">
        <f t="shared" si="18"/>
        <v>C:\PETS_2016\1_AREA ARQ\ARQ 398.DOCX</v>
      </c>
      <c r="G404" s="194"/>
      <c r="I404" s="3" t="str">
        <f t="shared" si="19"/>
        <v>C:\PETS_2016\1_AREA ARQ\ARQ 398.DOCX</v>
      </c>
      <c r="K404" s="155" t="s">
        <v>2270</v>
      </c>
      <c r="L404" s="5"/>
      <c r="M404" s="32" t="s">
        <v>2259</v>
      </c>
      <c r="O404" s="195" t="s">
        <v>2675</v>
      </c>
      <c r="Q404" s="155" t="s">
        <v>2260</v>
      </c>
      <c r="R404" s="155" t="s">
        <v>2261</v>
      </c>
    </row>
    <row r="405" spans="1:18" ht="14.25" customHeight="1">
      <c r="A405" s="196" t="s">
        <v>1626</v>
      </c>
      <c r="B405" s="197">
        <f t="shared" si="20"/>
        <v>399</v>
      </c>
      <c r="C405" s="198" t="s">
        <v>371</v>
      </c>
      <c r="D405" s="196" t="s">
        <v>8</v>
      </c>
      <c r="E405" s="199">
        <v>571.13</v>
      </c>
      <c r="F405" s="193" t="str">
        <f t="shared" si="18"/>
        <v>C:\PETS_2016\1_AREA ARQ\ARQ 399.DOCX</v>
      </c>
      <c r="G405" s="194"/>
      <c r="I405" s="3" t="str">
        <f t="shared" si="19"/>
        <v>C:\PETS_2016\1_AREA ARQ\ARQ 399.DOCX</v>
      </c>
      <c r="K405" s="155" t="s">
        <v>2270</v>
      </c>
      <c r="L405" s="5"/>
      <c r="M405" s="32" t="s">
        <v>2259</v>
      </c>
      <c r="O405" s="195" t="s">
        <v>2676</v>
      </c>
      <c r="Q405" s="155" t="s">
        <v>2260</v>
      </c>
      <c r="R405" s="155" t="s">
        <v>2261</v>
      </c>
    </row>
    <row r="406" spans="1:18" ht="14.25" customHeight="1">
      <c r="A406" s="196" t="s">
        <v>1626</v>
      </c>
      <c r="B406" s="197">
        <f t="shared" si="20"/>
        <v>400</v>
      </c>
      <c r="C406" s="198" t="s">
        <v>374</v>
      </c>
      <c r="D406" s="196" t="s">
        <v>8</v>
      </c>
      <c r="E406" s="199">
        <v>406.02</v>
      </c>
      <c r="F406" s="193" t="str">
        <f t="shared" si="18"/>
        <v>C:\PETS_2016\1_AREA ARQ\ARQ 400.DOCX</v>
      </c>
      <c r="G406" s="194"/>
      <c r="I406" s="3" t="str">
        <f t="shared" si="19"/>
        <v>C:\PETS_2016\1_AREA ARQ\ARQ 400.DOCX</v>
      </c>
      <c r="K406" s="155" t="s">
        <v>2270</v>
      </c>
      <c r="L406" s="5"/>
      <c r="M406" s="32" t="s">
        <v>2259</v>
      </c>
      <c r="O406" s="195" t="s">
        <v>2677</v>
      </c>
      <c r="Q406" s="155" t="s">
        <v>2260</v>
      </c>
      <c r="R406" s="155" t="s">
        <v>2261</v>
      </c>
    </row>
    <row r="407" spans="1:18" ht="14.25" customHeight="1">
      <c r="A407" s="196" t="s">
        <v>1626</v>
      </c>
      <c r="B407" s="197">
        <f t="shared" si="20"/>
        <v>401</v>
      </c>
      <c r="C407" s="198" t="s">
        <v>990</v>
      </c>
      <c r="D407" s="196" t="s">
        <v>8</v>
      </c>
      <c r="E407" s="199">
        <v>179.76</v>
      </c>
      <c r="F407" s="193" t="str">
        <f t="shared" si="18"/>
        <v>C:\PETS_2016\1_AREA ARQ\ARQ 401.DOCX</v>
      </c>
      <c r="G407" s="194"/>
      <c r="I407" s="3" t="str">
        <f t="shared" si="19"/>
        <v>C:\PETS_2016\1_AREA ARQ\ARQ 401.DOCX</v>
      </c>
      <c r="K407" s="155" t="s">
        <v>2270</v>
      </c>
      <c r="L407" s="5"/>
      <c r="M407" s="32" t="s">
        <v>2259</v>
      </c>
      <c r="O407" s="195" t="s">
        <v>2678</v>
      </c>
      <c r="Q407" s="155" t="s">
        <v>2260</v>
      </c>
      <c r="R407" s="155" t="s">
        <v>2261</v>
      </c>
    </row>
    <row r="408" spans="1:18" ht="14.25" customHeight="1">
      <c r="A408" s="196" t="s">
        <v>1626</v>
      </c>
      <c r="B408" s="197">
        <f t="shared" si="20"/>
        <v>402</v>
      </c>
      <c r="C408" s="198" t="s">
        <v>373</v>
      </c>
      <c r="D408" s="196" t="s">
        <v>8</v>
      </c>
      <c r="E408" s="199">
        <v>379.08</v>
      </c>
      <c r="F408" s="193" t="str">
        <f t="shared" si="18"/>
        <v>C:\PETS_2016\1_AREA ARQ\ARQ 402.DOCX</v>
      </c>
      <c r="G408" s="194"/>
      <c r="I408" s="3" t="str">
        <f t="shared" si="19"/>
        <v>C:\PETS_2016\1_AREA ARQ\ARQ 402.DOCX</v>
      </c>
      <c r="K408" s="155" t="s">
        <v>2270</v>
      </c>
      <c r="L408" s="5"/>
      <c r="M408" s="32" t="s">
        <v>2259</v>
      </c>
      <c r="O408" s="195" t="s">
        <v>2679</v>
      </c>
      <c r="Q408" s="155" t="s">
        <v>2260</v>
      </c>
      <c r="R408" s="155" t="s">
        <v>2261</v>
      </c>
    </row>
    <row r="409" spans="1:18" ht="14.25" customHeight="1">
      <c r="A409" s="196" t="s">
        <v>1626</v>
      </c>
      <c r="B409" s="197">
        <f t="shared" si="20"/>
        <v>403</v>
      </c>
      <c r="C409" s="198" t="s">
        <v>368</v>
      </c>
      <c r="D409" s="196" t="s">
        <v>8</v>
      </c>
      <c r="E409" s="199">
        <v>441.5</v>
      </c>
      <c r="F409" s="193" t="str">
        <f t="shared" si="18"/>
        <v>C:\PETS_2016\1_AREA ARQ\ARQ 403.DOCX</v>
      </c>
      <c r="G409" s="194"/>
      <c r="I409" s="3" t="str">
        <f t="shared" si="19"/>
        <v>C:\PETS_2016\1_AREA ARQ\ARQ 403.DOCX</v>
      </c>
      <c r="K409" s="155" t="s">
        <v>2270</v>
      </c>
      <c r="L409" s="5"/>
      <c r="M409" s="32" t="s">
        <v>2259</v>
      </c>
      <c r="O409" s="195" t="s">
        <v>2680</v>
      </c>
      <c r="Q409" s="155" t="s">
        <v>2260</v>
      </c>
      <c r="R409" s="155" t="s">
        <v>2261</v>
      </c>
    </row>
    <row r="410" spans="1:18" ht="14.25" customHeight="1">
      <c r="A410" s="196" t="s">
        <v>1626</v>
      </c>
      <c r="B410" s="197">
        <f t="shared" si="20"/>
        <v>404</v>
      </c>
      <c r="C410" s="198" t="s">
        <v>1600</v>
      </c>
      <c r="D410" s="196" t="s">
        <v>8</v>
      </c>
      <c r="E410" s="199">
        <v>364.14</v>
      </c>
      <c r="F410" s="193" t="str">
        <f t="shared" si="18"/>
        <v>C:\PETS_2016\1_AREA ARQ\ARQ 404.DOCX</v>
      </c>
      <c r="G410" s="194"/>
      <c r="I410" s="3" t="str">
        <f t="shared" si="19"/>
        <v>C:\PETS_2016\1_AREA ARQ\ARQ 404.DOCX</v>
      </c>
      <c r="K410" s="155" t="s">
        <v>2270</v>
      </c>
      <c r="L410" s="5"/>
      <c r="M410" s="32" t="s">
        <v>2259</v>
      </c>
      <c r="O410" s="195" t="s">
        <v>2681</v>
      </c>
      <c r="Q410" s="155" t="s">
        <v>2260</v>
      </c>
      <c r="R410" s="155" t="s">
        <v>2261</v>
      </c>
    </row>
    <row r="411" spans="1:18" ht="14.25" customHeight="1">
      <c r="A411" s="196" t="s">
        <v>1626</v>
      </c>
      <c r="B411" s="197">
        <f t="shared" si="20"/>
        <v>405</v>
      </c>
      <c r="C411" s="198" t="s">
        <v>1700</v>
      </c>
      <c r="D411" s="196" t="s">
        <v>8</v>
      </c>
      <c r="E411" s="199">
        <v>346</v>
      </c>
      <c r="F411" s="193" t="str">
        <f t="shared" si="18"/>
        <v>C:\PETS_2016\1_AREA ARQ\ARQ 405.DOCX</v>
      </c>
      <c r="G411" s="194"/>
      <c r="I411" s="3" t="str">
        <f t="shared" si="19"/>
        <v>C:\PETS_2016\1_AREA ARQ\ARQ 405.DOCX</v>
      </c>
      <c r="K411" s="155" t="s">
        <v>2270</v>
      </c>
      <c r="L411" s="5"/>
      <c r="M411" s="32" t="s">
        <v>2259</v>
      </c>
      <c r="O411" s="195" t="s">
        <v>2682</v>
      </c>
      <c r="Q411" s="155" t="s">
        <v>2260</v>
      </c>
      <c r="R411" s="155" t="s">
        <v>2261</v>
      </c>
    </row>
    <row r="412" spans="1:18" ht="14.25" customHeight="1">
      <c r="A412" s="196" t="s">
        <v>1626</v>
      </c>
      <c r="B412" s="197">
        <f t="shared" si="20"/>
        <v>406</v>
      </c>
      <c r="C412" s="198" t="s">
        <v>1701</v>
      </c>
      <c r="D412" s="196" t="s">
        <v>8</v>
      </c>
      <c r="E412" s="199">
        <v>516.32000000000005</v>
      </c>
      <c r="F412" s="193" t="str">
        <f t="shared" si="18"/>
        <v>C:\PETS_2016\1_AREA ARQ\ARQ 406.DOCX</v>
      </c>
      <c r="G412" s="194"/>
      <c r="I412" s="3" t="str">
        <f t="shared" si="19"/>
        <v>C:\PETS_2016\1_AREA ARQ\ARQ 406.DOCX</v>
      </c>
      <c r="K412" s="155" t="s">
        <v>2270</v>
      </c>
      <c r="L412" s="5"/>
      <c r="M412" s="32" t="s">
        <v>2259</v>
      </c>
      <c r="O412" s="195" t="s">
        <v>2683</v>
      </c>
      <c r="Q412" s="155" t="s">
        <v>2260</v>
      </c>
      <c r="R412" s="155" t="s">
        <v>2261</v>
      </c>
    </row>
    <row r="413" spans="1:18" ht="14.25" customHeight="1">
      <c r="A413" s="196" t="s">
        <v>1626</v>
      </c>
      <c r="B413" s="197">
        <f t="shared" si="20"/>
        <v>407</v>
      </c>
      <c r="C413" s="198" t="s">
        <v>1702</v>
      </c>
      <c r="D413" s="196" t="s">
        <v>8</v>
      </c>
      <c r="E413" s="199">
        <v>495.74</v>
      </c>
      <c r="F413" s="193" t="str">
        <f t="shared" si="18"/>
        <v>C:\PETS_2016\1_AREA ARQ\ARQ 407.DOCX</v>
      </c>
      <c r="G413" s="194"/>
      <c r="I413" s="3" t="str">
        <f t="shared" si="19"/>
        <v>C:\PETS_2016\1_AREA ARQ\ARQ 407.DOCX</v>
      </c>
      <c r="K413" s="155" t="s">
        <v>2270</v>
      </c>
      <c r="L413" s="5"/>
      <c r="M413" s="32" t="s">
        <v>2259</v>
      </c>
      <c r="O413" s="195" t="s">
        <v>2684</v>
      </c>
      <c r="Q413" s="155" t="s">
        <v>2260</v>
      </c>
      <c r="R413" s="155" t="s">
        <v>2261</v>
      </c>
    </row>
    <row r="414" spans="1:18" ht="14.25" customHeight="1">
      <c r="A414" s="196" t="s">
        <v>1626</v>
      </c>
      <c r="B414" s="197">
        <f t="shared" si="20"/>
        <v>408</v>
      </c>
      <c r="C414" s="198" t="s">
        <v>1703</v>
      </c>
      <c r="D414" s="196" t="s">
        <v>8</v>
      </c>
      <c r="E414" s="199">
        <v>301.98</v>
      </c>
      <c r="F414" s="193" t="str">
        <f t="shared" si="18"/>
        <v>C:\PETS_2016\1_AREA ARQ\ARQ 408.DOCX</v>
      </c>
      <c r="G414" s="194"/>
      <c r="I414" s="3" t="str">
        <f t="shared" si="19"/>
        <v>C:\PETS_2016\1_AREA ARQ\ARQ 408.DOCX</v>
      </c>
      <c r="K414" s="155" t="s">
        <v>2270</v>
      </c>
      <c r="L414" s="5"/>
      <c r="M414" s="32" t="s">
        <v>2259</v>
      </c>
      <c r="O414" s="195" t="s">
        <v>2685</v>
      </c>
      <c r="Q414" s="155" t="s">
        <v>2260</v>
      </c>
      <c r="R414" s="155" t="s">
        <v>2261</v>
      </c>
    </row>
    <row r="415" spans="1:18" ht="14.25" customHeight="1">
      <c r="A415" s="196" t="s">
        <v>1626</v>
      </c>
      <c r="B415" s="197">
        <f t="shared" si="20"/>
        <v>409</v>
      </c>
      <c r="C415" s="198" t="s">
        <v>1601</v>
      </c>
      <c r="D415" s="196" t="s">
        <v>8</v>
      </c>
      <c r="E415" s="199">
        <v>3726.82</v>
      </c>
      <c r="F415" s="193" t="str">
        <f t="shared" si="18"/>
        <v>C:\PETS_2016\1_AREA ARQ\ARQ 409.DOCX</v>
      </c>
      <c r="G415" s="200"/>
      <c r="I415" s="3" t="str">
        <f t="shared" si="19"/>
        <v>C:\PETS_2016\1_AREA ARQ\ARQ 409.DOCX</v>
      </c>
      <c r="K415" s="155" t="s">
        <v>2270</v>
      </c>
      <c r="L415" s="5"/>
      <c r="M415" s="32" t="s">
        <v>2259</v>
      </c>
      <c r="O415" s="195" t="s">
        <v>2686</v>
      </c>
      <c r="Q415" s="155" t="s">
        <v>2260</v>
      </c>
      <c r="R415" s="155" t="s">
        <v>2261</v>
      </c>
    </row>
    <row r="416" spans="1:18" ht="14.25" customHeight="1">
      <c r="A416" s="196" t="s">
        <v>1626</v>
      </c>
      <c r="B416" s="197">
        <f t="shared" si="20"/>
        <v>410</v>
      </c>
      <c r="C416" s="198" t="s">
        <v>1704</v>
      </c>
      <c r="D416" s="196" t="s">
        <v>8</v>
      </c>
      <c r="E416" s="199">
        <v>334.89</v>
      </c>
      <c r="F416" s="193" t="str">
        <f t="shared" si="18"/>
        <v>C:\PETS_2016\1_AREA ARQ\ARQ 410.DOCX</v>
      </c>
      <c r="G416" s="200"/>
      <c r="I416" s="3" t="str">
        <f t="shared" si="19"/>
        <v>C:\PETS_2016\1_AREA ARQ\ARQ 410.DOCX</v>
      </c>
      <c r="K416" s="155" t="s">
        <v>2270</v>
      </c>
      <c r="L416" s="5"/>
      <c r="M416" s="32" t="s">
        <v>2259</v>
      </c>
      <c r="O416" s="195" t="s">
        <v>2687</v>
      </c>
      <c r="Q416" s="155" t="s">
        <v>2260</v>
      </c>
      <c r="R416" s="155" t="s">
        <v>2261</v>
      </c>
    </row>
    <row r="417" spans="1:18" ht="14.25" customHeight="1">
      <c r="A417" s="196" t="s">
        <v>1626</v>
      </c>
      <c r="B417" s="197">
        <f t="shared" si="20"/>
        <v>411</v>
      </c>
      <c r="C417" s="198" t="s">
        <v>991</v>
      </c>
      <c r="D417" s="196" t="s">
        <v>8</v>
      </c>
      <c r="E417" s="199">
        <v>193.88</v>
      </c>
      <c r="F417" s="193" t="str">
        <f t="shared" si="18"/>
        <v>C:\PETS_2016\1_AREA ARQ\ARQ 411.DOCX</v>
      </c>
      <c r="G417" s="194"/>
      <c r="I417" s="3" t="str">
        <f t="shared" si="19"/>
        <v>C:\PETS_2016\1_AREA ARQ\ARQ 411.DOCX</v>
      </c>
      <c r="K417" s="155" t="s">
        <v>2270</v>
      </c>
      <c r="L417" s="5"/>
      <c r="M417" s="32" t="s">
        <v>2259</v>
      </c>
      <c r="O417" s="195" t="s">
        <v>2688</v>
      </c>
      <c r="Q417" s="155" t="s">
        <v>2260</v>
      </c>
      <c r="R417" s="155" t="s">
        <v>2261</v>
      </c>
    </row>
    <row r="418" spans="1:18" ht="14.25" customHeight="1">
      <c r="A418" s="196" t="s">
        <v>1626</v>
      </c>
      <c r="B418" s="197">
        <f t="shared" si="20"/>
        <v>412</v>
      </c>
      <c r="C418" s="198" t="s">
        <v>992</v>
      </c>
      <c r="D418" s="196" t="s">
        <v>8</v>
      </c>
      <c r="E418" s="199">
        <v>355.22</v>
      </c>
      <c r="F418" s="193" t="str">
        <f t="shared" si="18"/>
        <v>C:\PETS_2016\1_AREA ARQ\ARQ 412.DOCX</v>
      </c>
      <c r="G418" s="194"/>
      <c r="I418" s="3" t="str">
        <f t="shared" si="19"/>
        <v>C:\PETS_2016\1_AREA ARQ\ARQ 412.DOCX</v>
      </c>
      <c r="K418" s="155" t="s">
        <v>2270</v>
      </c>
      <c r="L418" s="5"/>
      <c r="M418" s="32" t="s">
        <v>2259</v>
      </c>
      <c r="O418" s="195" t="s">
        <v>2689</v>
      </c>
      <c r="Q418" s="155" t="s">
        <v>2260</v>
      </c>
      <c r="R418" s="155" t="s">
        <v>2261</v>
      </c>
    </row>
    <row r="419" spans="1:18" ht="14.25" customHeight="1">
      <c r="A419" s="196" t="s">
        <v>1626</v>
      </c>
      <c r="B419" s="197">
        <f t="shared" si="20"/>
        <v>413</v>
      </c>
      <c r="C419" s="198" t="s">
        <v>993</v>
      </c>
      <c r="D419" s="196" t="s">
        <v>8</v>
      </c>
      <c r="E419" s="199">
        <v>326.29000000000002</v>
      </c>
      <c r="F419" s="193" t="str">
        <f t="shared" si="18"/>
        <v>C:\PETS_2016\1_AREA ARQ\ARQ 413.DOCX</v>
      </c>
      <c r="G419" s="194"/>
      <c r="I419" s="3" t="str">
        <f t="shared" si="19"/>
        <v>C:\PETS_2016\1_AREA ARQ\ARQ 413.DOCX</v>
      </c>
      <c r="K419" s="155" t="s">
        <v>2270</v>
      </c>
      <c r="L419" s="5"/>
      <c r="M419" s="32" t="s">
        <v>2259</v>
      </c>
      <c r="O419" s="195" t="s">
        <v>2690</v>
      </c>
      <c r="Q419" s="155" t="s">
        <v>2260</v>
      </c>
      <c r="R419" s="155" t="s">
        <v>2261</v>
      </c>
    </row>
    <row r="420" spans="1:18" ht="14.25" customHeight="1">
      <c r="A420" s="196" t="s">
        <v>1626</v>
      </c>
      <c r="B420" s="197">
        <f t="shared" si="20"/>
        <v>414</v>
      </c>
      <c r="C420" s="198" t="s">
        <v>994</v>
      </c>
      <c r="D420" s="196" t="s">
        <v>8</v>
      </c>
      <c r="E420" s="199">
        <v>131.62</v>
      </c>
      <c r="F420" s="193" t="str">
        <f t="shared" si="18"/>
        <v>C:\PETS_2016\1_AREA ARQ\ARQ 414.DOCX</v>
      </c>
      <c r="G420" s="194"/>
      <c r="I420" s="3" t="str">
        <f t="shared" si="19"/>
        <v>C:\PETS_2016\1_AREA ARQ\ARQ 414.DOCX</v>
      </c>
      <c r="K420" s="155" t="s">
        <v>2270</v>
      </c>
      <c r="L420" s="5"/>
      <c r="M420" s="32" t="s">
        <v>2259</v>
      </c>
      <c r="O420" s="195" t="s">
        <v>2691</v>
      </c>
      <c r="Q420" s="155" t="s">
        <v>2260</v>
      </c>
      <c r="R420" s="155" t="s">
        <v>2261</v>
      </c>
    </row>
    <row r="421" spans="1:18" ht="14.25" customHeight="1">
      <c r="A421" s="196" t="s">
        <v>1626</v>
      </c>
      <c r="B421" s="197">
        <f t="shared" si="20"/>
        <v>415</v>
      </c>
      <c r="C421" s="198" t="s">
        <v>381</v>
      </c>
      <c r="D421" s="196" t="s">
        <v>8</v>
      </c>
      <c r="E421" s="199">
        <v>405.84</v>
      </c>
      <c r="F421" s="193" t="str">
        <f t="shared" si="18"/>
        <v>C:\PETS_2016\1_AREA ARQ\ARQ 415.DOCX</v>
      </c>
      <c r="G421" s="194"/>
      <c r="I421" s="3" t="str">
        <f t="shared" si="19"/>
        <v>C:\PETS_2016\1_AREA ARQ\ARQ 415.DOCX</v>
      </c>
      <c r="K421" s="155" t="s">
        <v>2270</v>
      </c>
      <c r="L421" s="5"/>
      <c r="M421" s="32" t="s">
        <v>2259</v>
      </c>
      <c r="O421" s="195" t="s">
        <v>2692</v>
      </c>
      <c r="Q421" s="155" t="s">
        <v>2260</v>
      </c>
      <c r="R421" s="155" t="s">
        <v>2261</v>
      </c>
    </row>
    <row r="422" spans="1:18" ht="14.25" customHeight="1">
      <c r="A422" s="196" t="s">
        <v>1626</v>
      </c>
      <c r="B422" s="197">
        <f t="shared" si="20"/>
        <v>416</v>
      </c>
      <c r="C422" s="198" t="s">
        <v>380</v>
      </c>
      <c r="D422" s="196" t="s">
        <v>8</v>
      </c>
      <c r="E422" s="199">
        <v>158.91999999999999</v>
      </c>
      <c r="F422" s="193" t="str">
        <f t="shared" si="18"/>
        <v>C:\PETS_2016\1_AREA ARQ\ARQ 416.DOCX</v>
      </c>
      <c r="G422" s="194"/>
      <c r="I422" s="3" t="str">
        <f t="shared" si="19"/>
        <v>C:\PETS_2016\1_AREA ARQ\ARQ 416.DOCX</v>
      </c>
      <c r="K422" s="155" t="s">
        <v>2270</v>
      </c>
      <c r="L422" s="5"/>
      <c r="M422" s="32" t="s">
        <v>2259</v>
      </c>
      <c r="O422" s="195" t="s">
        <v>2693</v>
      </c>
      <c r="Q422" s="155" t="s">
        <v>2260</v>
      </c>
      <c r="R422" s="155" t="s">
        <v>2261</v>
      </c>
    </row>
    <row r="423" spans="1:18" ht="14.25" customHeight="1">
      <c r="A423" s="196" t="s">
        <v>1626</v>
      </c>
      <c r="B423" s="197">
        <f t="shared" si="20"/>
        <v>417</v>
      </c>
      <c r="C423" s="198" t="s">
        <v>382</v>
      </c>
      <c r="D423" s="196" t="s">
        <v>8</v>
      </c>
      <c r="E423" s="199">
        <v>150.13999999999999</v>
      </c>
      <c r="F423" s="193" t="str">
        <f t="shared" si="18"/>
        <v>C:\PETS_2016\1_AREA ARQ\ARQ 417.DOCX</v>
      </c>
      <c r="G423" s="194"/>
      <c r="I423" s="3" t="str">
        <f t="shared" si="19"/>
        <v>C:\PETS_2016\1_AREA ARQ\ARQ 417.DOCX</v>
      </c>
      <c r="K423" s="155" t="s">
        <v>2270</v>
      </c>
      <c r="L423" s="5"/>
      <c r="M423" s="32" t="s">
        <v>2259</v>
      </c>
      <c r="O423" s="195" t="s">
        <v>2694</v>
      </c>
      <c r="Q423" s="155" t="s">
        <v>2260</v>
      </c>
      <c r="R423" s="155" t="s">
        <v>2261</v>
      </c>
    </row>
    <row r="424" spans="1:18" ht="14.25" customHeight="1">
      <c r="A424" s="196" t="s">
        <v>1626</v>
      </c>
      <c r="B424" s="197">
        <f t="shared" si="20"/>
        <v>418</v>
      </c>
      <c r="C424" s="198" t="s">
        <v>383</v>
      </c>
      <c r="D424" s="196" t="s">
        <v>8</v>
      </c>
      <c r="E424" s="199">
        <v>141.74</v>
      </c>
      <c r="F424" s="193" t="str">
        <f t="shared" si="18"/>
        <v>C:\PETS_2016\1_AREA ARQ\ARQ 418.DOCX</v>
      </c>
      <c r="G424" s="194"/>
      <c r="I424" s="3" t="str">
        <f t="shared" si="19"/>
        <v>C:\PETS_2016\1_AREA ARQ\ARQ 418.DOCX</v>
      </c>
      <c r="K424" s="155" t="s">
        <v>2270</v>
      </c>
      <c r="L424" s="5"/>
      <c r="M424" s="32" t="s">
        <v>2259</v>
      </c>
      <c r="O424" s="195" t="s">
        <v>2695</v>
      </c>
      <c r="Q424" s="155" t="s">
        <v>2260</v>
      </c>
      <c r="R424" s="155" t="s">
        <v>2261</v>
      </c>
    </row>
    <row r="425" spans="1:18" ht="14.25" customHeight="1">
      <c r="A425" s="196" t="s">
        <v>1626</v>
      </c>
      <c r="B425" s="197">
        <f t="shared" si="20"/>
        <v>419</v>
      </c>
      <c r="C425" s="198" t="s">
        <v>384</v>
      </c>
      <c r="D425" s="196" t="s">
        <v>8</v>
      </c>
      <c r="E425" s="199">
        <v>150.16999999999999</v>
      </c>
      <c r="F425" s="193" t="str">
        <f t="shared" si="18"/>
        <v>C:\PETS_2016\1_AREA ARQ\ARQ 419.DOCX</v>
      </c>
      <c r="G425" s="194"/>
      <c r="I425" s="3" t="str">
        <f t="shared" si="19"/>
        <v>C:\PETS_2016\1_AREA ARQ\ARQ 419.DOCX</v>
      </c>
      <c r="K425" s="155" t="s">
        <v>2270</v>
      </c>
      <c r="L425" s="5"/>
      <c r="M425" s="32" t="s">
        <v>2259</v>
      </c>
      <c r="O425" s="195" t="s">
        <v>2696</v>
      </c>
      <c r="Q425" s="155" t="s">
        <v>2260</v>
      </c>
      <c r="R425" s="155" t="s">
        <v>2261</v>
      </c>
    </row>
    <row r="426" spans="1:18" ht="14.25" customHeight="1">
      <c r="A426" s="196" t="s">
        <v>1626</v>
      </c>
      <c r="B426" s="197">
        <f t="shared" si="20"/>
        <v>420</v>
      </c>
      <c r="C426" s="198" t="s">
        <v>995</v>
      </c>
      <c r="D426" s="196" t="s">
        <v>8</v>
      </c>
      <c r="E426" s="199">
        <v>192.8</v>
      </c>
      <c r="F426" s="193" t="str">
        <f t="shared" si="18"/>
        <v>C:\PETS_2016\1_AREA ARQ\ARQ 420.DOCX</v>
      </c>
      <c r="G426" s="194"/>
      <c r="I426" s="3" t="str">
        <f t="shared" si="19"/>
        <v>C:\PETS_2016\1_AREA ARQ\ARQ 420.DOCX</v>
      </c>
      <c r="K426" s="155" t="s">
        <v>2270</v>
      </c>
      <c r="L426" s="5"/>
      <c r="M426" s="32" t="s">
        <v>2259</v>
      </c>
      <c r="O426" s="195" t="s">
        <v>2697</v>
      </c>
      <c r="Q426" s="155" t="s">
        <v>2260</v>
      </c>
      <c r="R426" s="155" t="s">
        <v>2261</v>
      </c>
    </row>
    <row r="427" spans="1:18" ht="14.25" customHeight="1">
      <c r="A427" s="196" t="s">
        <v>1626</v>
      </c>
      <c r="B427" s="197">
        <f t="shared" si="20"/>
        <v>421</v>
      </c>
      <c r="C427" s="198" t="s">
        <v>996</v>
      </c>
      <c r="D427" s="196" t="s">
        <v>8</v>
      </c>
      <c r="E427" s="199">
        <v>180.34</v>
      </c>
      <c r="F427" s="193" t="str">
        <f t="shared" si="18"/>
        <v>C:\PETS_2016\1_AREA ARQ\ARQ 421.DOCX</v>
      </c>
      <c r="G427" s="194"/>
      <c r="I427" s="3" t="str">
        <f t="shared" si="19"/>
        <v>C:\PETS_2016\1_AREA ARQ\ARQ 421.DOCX</v>
      </c>
      <c r="K427" s="155" t="s">
        <v>2270</v>
      </c>
      <c r="L427" s="5"/>
      <c r="M427" s="32" t="s">
        <v>2259</v>
      </c>
      <c r="O427" s="195" t="s">
        <v>2698</v>
      </c>
      <c r="Q427" s="155" t="s">
        <v>2260</v>
      </c>
      <c r="R427" s="155" t="s">
        <v>2261</v>
      </c>
    </row>
    <row r="428" spans="1:18" ht="14.25" customHeight="1">
      <c r="A428" s="196" t="s">
        <v>1626</v>
      </c>
      <c r="B428" s="197">
        <f t="shared" si="20"/>
        <v>422</v>
      </c>
      <c r="C428" s="198" t="s">
        <v>1705</v>
      </c>
      <c r="D428" s="196" t="s">
        <v>8</v>
      </c>
      <c r="E428" s="199">
        <v>206.01</v>
      </c>
      <c r="F428" s="193" t="str">
        <f t="shared" si="18"/>
        <v>C:\PETS_2016\1_AREA ARQ\ARQ 422.DOCX</v>
      </c>
      <c r="G428" s="194"/>
      <c r="I428" s="3" t="str">
        <f t="shared" si="19"/>
        <v>C:\PETS_2016\1_AREA ARQ\ARQ 422.DOCX</v>
      </c>
      <c r="K428" s="155" t="s">
        <v>2270</v>
      </c>
      <c r="L428" s="5"/>
      <c r="M428" s="32" t="s">
        <v>2259</v>
      </c>
      <c r="O428" s="195" t="s">
        <v>2699</v>
      </c>
      <c r="Q428" s="155" t="s">
        <v>2260</v>
      </c>
      <c r="R428" s="155" t="s">
        <v>2261</v>
      </c>
    </row>
    <row r="429" spans="1:18" ht="14.25" customHeight="1">
      <c r="A429" s="196" t="s">
        <v>1626</v>
      </c>
      <c r="B429" s="197">
        <f t="shared" si="20"/>
        <v>423</v>
      </c>
      <c r="C429" s="198" t="s">
        <v>997</v>
      </c>
      <c r="D429" s="196" t="s">
        <v>8</v>
      </c>
      <c r="E429" s="199">
        <v>172.89</v>
      </c>
      <c r="F429" s="193" t="str">
        <f t="shared" si="18"/>
        <v>C:\PETS_2016\1_AREA ARQ\ARQ 423.DOCX</v>
      </c>
      <c r="G429" s="194"/>
      <c r="I429" s="3" t="str">
        <f t="shared" si="19"/>
        <v>C:\PETS_2016\1_AREA ARQ\ARQ 423.DOCX</v>
      </c>
      <c r="K429" s="155" t="s">
        <v>2270</v>
      </c>
      <c r="L429" s="5"/>
      <c r="M429" s="32" t="s">
        <v>2259</v>
      </c>
      <c r="O429" s="195" t="s">
        <v>2700</v>
      </c>
      <c r="Q429" s="155" t="s">
        <v>2260</v>
      </c>
      <c r="R429" s="155" t="s">
        <v>2261</v>
      </c>
    </row>
    <row r="430" spans="1:18" ht="14.25" customHeight="1">
      <c r="A430" s="196" t="s">
        <v>1626</v>
      </c>
      <c r="B430" s="197">
        <f t="shared" si="20"/>
        <v>424</v>
      </c>
      <c r="C430" s="198" t="s">
        <v>998</v>
      </c>
      <c r="D430" s="196" t="s">
        <v>8</v>
      </c>
      <c r="E430" s="199">
        <v>186.17</v>
      </c>
      <c r="F430" s="193" t="str">
        <f t="shared" si="18"/>
        <v>C:\PETS_2016\1_AREA ARQ\ARQ 424.DOCX</v>
      </c>
      <c r="G430" s="194"/>
      <c r="I430" s="3" t="str">
        <f t="shared" si="19"/>
        <v>C:\PETS_2016\1_AREA ARQ\ARQ 424.DOCX</v>
      </c>
      <c r="K430" s="155" t="s">
        <v>2270</v>
      </c>
      <c r="L430" s="5"/>
      <c r="M430" s="32" t="s">
        <v>2259</v>
      </c>
      <c r="O430" s="195" t="s">
        <v>2701</v>
      </c>
      <c r="Q430" s="155" t="s">
        <v>2260</v>
      </c>
      <c r="R430" s="155" t="s">
        <v>2261</v>
      </c>
    </row>
    <row r="431" spans="1:18" ht="14.25" customHeight="1">
      <c r="A431" s="196" t="s">
        <v>1626</v>
      </c>
      <c r="B431" s="197">
        <f t="shared" si="20"/>
        <v>425</v>
      </c>
      <c r="C431" s="198" t="s">
        <v>388</v>
      </c>
      <c r="D431" s="196" t="s">
        <v>8</v>
      </c>
      <c r="E431" s="199">
        <v>47.16</v>
      </c>
      <c r="F431" s="193" t="str">
        <f t="shared" si="18"/>
        <v>C:\PETS_2016\1_AREA ARQ\ARQ 425.DOCX</v>
      </c>
      <c r="G431" s="194"/>
      <c r="I431" s="3" t="str">
        <f t="shared" si="19"/>
        <v>C:\PETS_2016\1_AREA ARQ\ARQ 425.DOCX</v>
      </c>
      <c r="K431" s="155" t="s">
        <v>2270</v>
      </c>
      <c r="L431" s="5"/>
      <c r="M431" s="32" t="s">
        <v>2259</v>
      </c>
      <c r="O431" s="195" t="s">
        <v>2702</v>
      </c>
      <c r="Q431" s="155" t="s">
        <v>2260</v>
      </c>
      <c r="R431" s="155" t="s">
        <v>2261</v>
      </c>
    </row>
    <row r="432" spans="1:18" ht="14.25" customHeight="1">
      <c r="A432" s="196" t="s">
        <v>1626</v>
      </c>
      <c r="B432" s="197">
        <f t="shared" si="20"/>
        <v>426</v>
      </c>
      <c r="C432" s="198" t="s">
        <v>1706</v>
      </c>
      <c r="D432" s="196" t="s">
        <v>8</v>
      </c>
      <c r="E432" s="199">
        <v>218.28</v>
      </c>
      <c r="F432" s="193" t="str">
        <f t="shared" si="18"/>
        <v>C:\PETS_2016\1_AREA ARQ\ARQ 426.DOCX</v>
      </c>
      <c r="G432" s="194"/>
      <c r="I432" s="3" t="str">
        <f t="shared" si="19"/>
        <v>C:\PETS_2016\1_AREA ARQ\ARQ 426.DOCX</v>
      </c>
      <c r="K432" s="155" t="s">
        <v>2270</v>
      </c>
      <c r="L432" s="5"/>
      <c r="M432" s="32" t="s">
        <v>2259</v>
      </c>
      <c r="O432" s="195" t="s">
        <v>2703</v>
      </c>
      <c r="Q432" s="155" t="s">
        <v>2260</v>
      </c>
      <c r="R432" s="155" t="s">
        <v>2261</v>
      </c>
    </row>
    <row r="433" spans="1:73" ht="14.25" customHeight="1">
      <c r="A433" s="196" t="s">
        <v>1626</v>
      </c>
      <c r="B433" s="197">
        <f t="shared" si="20"/>
        <v>427</v>
      </c>
      <c r="C433" s="198" t="s">
        <v>392</v>
      </c>
      <c r="D433" s="196" t="s">
        <v>8</v>
      </c>
      <c r="E433" s="199">
        <v>148.30000000000001</v>
      </c>
      <c r="F433" s="193" t="str">
        <f t="shared" si="18"/>
        <v>C:\PETS_2016\1_AREA ARQ\ARQ 427.DOCX</v>
      </c>
      <c r="G433" s="194"/>
      <c r="I433" s="3" t="str">
        <f t="shared" si="19"/>
        <v>C:\PETS_2016\1_AREA ARQ\ARQ 427.DOCX</v>
      </c>
      <c r="K433" s="155" t="s">
        <v>2270</v>
      </c>
      <c r="L433" s="5"/>
      <c r="M433" s="32" t="s">
        <v>2259</v>
      </c>
      <c r="O433" s="195" t="s">
        <v>2704</v>
      </c>
      <c r="Q433" s="155" t="s">
        <v>2260</v>
      </c>
      <c r="R433" s="155" t="s">
        <v>2261</v>
      </c>
    </row>
    <row r="434" spans="1:73" ht="14.25" customHeight="1">
      <c r="A434" s="196" t="s">
        <v>1626</v>
      </c>
      <c r="B434" s="197">
        <f t="shared" si="20"/>
        <v>428</v>
      </c>
      <c r="C434" s="198" t="s">
        <v>391</v>
      </c>
      <c r="D434" s="196" t="s">
        <v>8</v>
      </c>
      <c r="E434" s="199">
        <v>145.75</v>
      </c>
      <c r="F434" s="193" t="str">
        <f t="shared" si="18"/>
        <v>C:\PETS_2016\1_AREA ARQ\ARQ 428.DOCX</v>
      </c>
      <c r="G434" s="194"/>
      <c r="I434" s="3" t="str">
        <f t="shared" si="19"/>
        <v>C:\PETS_2016\1_AREA ARQ\ARQ 428.DOCX</v>
      </c>
      <c r="K434" s="155" t="s">
        <v>2270</v>
      </c>
      <c r="L434" s="5"/>
      <c r="M434" s="32" t="s">
        <v>2259</v>
      </c>
      <c r="O434" s="195" t="s">
        <v>2705</v>
      </c>
      <c r="Q434" s="155" t="s">
        <v>2260</v>
      </c>
      <c r="R434" s="155" t="s">
        <v>2261</v>
      </c>
    </row>
    <row r="435" spans="1:73" ht="14.25" customHeight="1">
      <c r="A435" s="196" t="s">
        <v>1626</v>
      </c>
      <c r="B435" s="197">
        <f t="shared" si="20"/>
        <v>429</v>
      </c>
      <c r="C435" s="198" t="s">
        <v>390</v>
      </c>
      <c r="D435" s="196" t="s">
        <v>8</v>
      </c>
      <c r="E435" s="199">
        <v>114.94</v>
      </c>
      <c r="F435" s="193" t="str">
        <f t="shared" si="18"/>
        <v>C:\PETS_2016\1_AREA ARQ\ARQ 429.DOCX</v>
      </c>
      <c r="G435" s="194"/>
      <c r="I435" s="3" t="str">
        <f t="shared" si="19"/>
        <v>C:\PETS_2016\1_AREA ARQ\ARQ 429.DOCX</v>
      </c>
      <c r="K435" s="155" t="s">
        <v>2270</v>
      </c>
      <c r="L435" s="5"/>
      <c r="M435" s="32" t="s">
        <v>2259</v>
      </c>
      <c r="O435" s="195" t="s">
        <v>2706</v>
      </c>
      <c r="Q435" s="155" t="s">
        <v>2260</v>
      </c>
      <c r="R435" s="155" t="s">
        <v>2261</v>
      </c>
    </row>
    <row r="436" spans="1:73" ht="14.25" customHeight="1">
      <c r="A436" s="196" t="s">
        <v>1626</v>
      </c>
      <c r="B436" s="197">
        <f t="shared" si="20"/>
        <v>430</v>
      </c>
      <c r="C436" s="198" t="s">
        <v>999</v>
      </c>
      <c r="D436" s="196" t="s">
        <v>8</v>
      </c>
      <c r="E436" s="199">
        <v>259.27999999999997</v>
      </c>
      <c r="F436" s="193" t="str">
        <f t="shared" si="18"/>
        <v>C:\PETS_2016\1_AREA ARQ\ARQ 430.DOCX</v>
      </c>
      <c r="G436" s="194"/>
      <c r="I436" s="3" t="str">
        <f t="shared" si="19"/>
        <v>C:\PETS_2016\1_AREA ARQ\ARQ 430.DOCX</v>
      </c>
      <c r="K436" s="155" t="s">
        <v>2270</v>
      </c>
      <c r="L436" s="5"/>
      <c r="M436" s="32" t="s">
        <v>2259</v>
      </c>
      <c r="O436" s="195" t="s">
        <v>2707</v>
      </c>
      <c r="Q436" s="155" t="s">
        <v>2260</v>
      </c>
      <c r="R436" s="155" t="s">
        <v>2261</v>
      </c>
    </row>
    <row r="437" spans="1:73" ht="14.25" customHeight="1">
      <c r="A437" s="196" t="s">
        <v>1626</v>
      </c>
      <c r="B437" s="197">
        <f t="shared" si="20"/>
        <v>431</v>
      </c>
      <c r="C437" s="198" t="s">
        <v>1000</v>
      </c>
      <c r="D437" s="196" t="s">
        <v>8</v>
      </c>
      <c r="E437" s="199">
        <v>25.31</v>
      </c>
      <c r="F437" s="193" t="str">
        <f t="shared" si="18"/>
        <v>C:\PETS_2016\1_AREA ARQ\ARQ 431.DOCX</v>
      </c>
      <c r="G437" s="194"/>
      <c r="I437" s="3" t="str">
        <f t="shared" si="19"/>
        <v>C:\PETS_2016\1_AREA ARQ\ARQ 431.DOCX</v>
      </c>
      <c r="K437" s="155" t="s">
        <v>2270</v>
      </c>
      <c r="L437" s="5"/>
      <c r="M437" s="32" t="s">
        <v>2259</v>
      </c>
      <c r="O437" s="195" t="s">
        <v>2708</v>
      </c>
      <c r="Q437" s="155" t="s">
        <v>2260</v>
      </c>
      <c r="R437" s="155" t="s">
        <v>2261</v>
      </c>
    </row>
    <row r="438" spans="1:73" ht="14.25" customHeight="1">
      <c r="A438" s="196" t="s">
        <v>1626</v>
      </c>
      <c r="B438" s="197">
        <f t="shared" si="20"/>
        <v>432</v>
      </c>
      <c r="C438" s="198" t="s">
        <v>1001</v>
      </c>
      <c r="D438" s="196" t="s">
        <v>8</v>
      </c>
      <c r="E438" s="199">
        <v>1216.4100000000001</v>
      </c>
      <c r="F438" s="193" t="str">
        <f t="shared" si="18"/>
        <v>C:\PETS_2016\1_AREA ARQ\ARQ 432.DOCX</v>
      </c>
      <c r="G438" s="194"/>
      <c r="I438" s="3" t="str">
        <f t="shared" si="19"/>
        <v>C:\PETS_2016\1_AREA ARQ\ARQ 432.DOCX</v>
      </c>
      <c r="K438" s="155" t="s">
        <v>2270</v>
      </c>
      <c r="L438" s="5"/>
      <c r="M438" s="32" t="s">
        <v>2259</v>
      </c>
      <c r="O438" s="195" t="s">
        <v>2709</v>
      </c>
      <c r="Q438" s="155" t="s">
        <v>2260</v>
      </c>
      <c r="R438" s="155" t="s">
        <v>2261</v>
      </c>
    </row>
    <row r="439" spans="1:73" s="162" customFormat="1" ht="14.25" customHeight="1">
      <c r="A439" s="196" t="s">
        <v>1626</v>
      </c>
      <c r="B439" s="197">
        <f t="shared" si="20"/>
        <v>433</v>
      </c>
      <c r="C439" s="198" t="s">
        <v>2710</v>
      </c>
      <c r="D439" s="196" t="s">
        <v>8</v>
      </c>
      <c r="E439" s="199">
        <v>522.88</v>
      </c>
      <c r="F439" s="193" t="str">
        <f t="shared" si="18"/>
        <v>C:\PETS_2016\1_AREA ARQ\ARQ 433.DOCX</v>
      </c>
      <c r="G439" s="194"/>
      <c r="H439" s="3"/>
      <c r="I439" s="3" t="str">
        <f t="shared" si="19"/>
        <v>C:\PETS_2016\1_AREA ARQ\ARQ 433.DOCX</v>
      </c>
      <c r="J439" s="3"/>
      <c r="K439" s="155" t="s">
        <v>2270</v>
      </c>
      <c r="L439" s="5"/>
      <c r="M439" s="32" t="s">
        <v>2259</v>
      </c>
      <c r="N439" s="3"/>
      <c r="O439" s="195" t="s">
        <v>2711</v>
      </c>
      <c r="P439" s="3"/>
      <c r="Q439" s="155" t="s">
        <v>2260</v>
      </c>
      <c r="R439" s="155" t="s">
        <v>2261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</row>
    <row r="440" spans="1:73" ht="14.25" customHeight="1">
      <c r="A440" s="196" t="s">
        <v>1626</v>
      </c>
      <c r="B440" s="197">
        <f t="shared" si="20"/>
        <v>434</v>
      </c>
      <c r="C440" s="198" t="s">
        <v>1707</v>
      </c>
      <c r="D440" s="196" t="s">
        <v>65</v>
      </c>
      <c r="E440" s="199">
        <v>1361.05</v>
      </c>
      <c r="F440" s="193" t="str">
        <f t="shared" si="18"/>
        <v>C:\PETS_2016\1_AREA ARQ\ARQ 434.DOCX</v>
      </c>
      <c r="G440" s="194"/>
      <c r="I440" s="3" t="str">
        <f t="shared" si="19"/>
        <v>C:\PETS_2016\1_AREA ARQ\ARQ 434.DOCX</v>
      </c>
      <c r="K440" s="155" t="s">
        <v>2270</v>
      </c>
      <c r="L440" s="5"/>
      <c r="M440" s="32" t="s">
        <v>2259</v>
      </c>
      <c r="O440" s="195" t="s">
        <v>2712</v>
      </c>
      <c r="Q440" s="155" t="s">
        <v>2260</v>
      </c>
      <c r="R440" s="155" t="s">
        <v>2261</v>
      </c>
    </row>
    <row r="441" spans="1:73" ht="14.25" customHeight="1">
      <c r="A441" s="196" t="s">
        <v>1626</v>
      </c>
      <c r="B441" s="197">
        <f t="shared" si="20"/>
        <v>435</v>
      </c>
      <c r="C441" s="198" t="s">
        <v>1708</v>
      </c>
      <c r="D441" s="196" t="s">
        <v>65</v>
      </c>
      <c r="E441" s="199">
        <v>1065.48</v>
      </c>
      <c r="F441" s="193" t="str">
        <f t="shared" si="18"/>
        <v>C:\PETS_2016\1_AREA ARQ\ARQ 435.DOCX</v>
      </c>
      <c r="G441" s="194"/>
      <c r="I441" s="3" t="str">
        <f t="shared" si="19"/>
        <v>C:\PETS_2016\1_AREA ARQ\ARQ 435.DOCX</v>
      </c>
      <c r="K441" s="155" t="s">
        <v>2270</v>
      </c>
      <c r="L441" s="5"/>
      <c r="M441" s="32" t="s">
        <v>2259</v>
      </c>
      <c r="O441" s="195" t="s">
        <v>2713</v>
      </c>
      <c r="Q441" s="155" t="s">
        <v>2260</v>
      </c>
      <c r="R441" s="155" t="s">
        <v>2261</v>
      </c>
    </row>
    <row r="442" spans="1:73" ht="14.25" customHeight="1">
      <c r="A442" s="196" t="s">
        <v>1626</v>
      </c>
      <c r="B442" s="197">
        <f t="shared" si="20"/>
        <v>436</v>
      </c>
      <c r="C442" s="198" t="s">
        <v>1002</v>
      </c>
      <c r="D442" s="196" t="s">
        <v>54</v>
      </c>
      <c r="E442" s="199">
        <v>1387.51</v>
      </c>
      <c r="F442" s="193" t="str">
        <f t="shared" si="18"/>
        <v>C:\PETS_2016\1_AREA ARQ\ARQ 436.DOCX</v>
      </c>
      <c r="G442" s="194"/>
      <c r="I442" s="3" t="str">
        <f t="shared" si="19"/>
        <v>C:\PETS_2016\1_AREA ARQ\ARQ 436.DOCX</v>
      </c>
      <c r="K442" s="155" t="s">
        <v>2270</v>
      </c>
      <c r="L442" s="5"/>
      <c r="M442" s="32" t="s">
        <v>2259</v>
      </c>
      <c r="O442" s="195" t="s">
        <v>2714</v>
      </c>
      <c r="Q442" s="155" t="s">
        <v>2260</v>
      </c>
      <c r="R442" s="155" t="s">
        <v>2261</v>
      </c>
    </row>
    <row r="443" spans="1:73" ht="14.25" customHeight="1">
      <c r="A443" s="196" t="s">
        <v>1626</v>
      </c>
      <c r="B443" s="197">
        <f t="shared" si="20"/>
        <v>437</v>
      </c>
      <c r="C443" s="198" t="s">
        <v>2157</v>
      </c>
      <c r="D443" s="196" t="s">
        <v>65</v>
      </c>
      <c r="E443" s="199">
        <v>23000</v>
      </c>
      <c r="F443" s="193" t="str">
        <f t="shared" si="18"/>
        <v>C:\PETS_2016\1_AREA ARQ\ARQ 437.DOCX</v>
      </c>
      <c r="G443" s="194"/>
      <c r="I443" s="3" t="str">
        <f t="shared" si="19"/>
        <v>C:\PETS_2016\1_AREA ARQ\ARQ 437.DOCX</v>
      </c>
      <c r="K443" s="155" t="s">
        <v>2270</v>
      </c>
      <c r="L443" s="5"/>
      <c r="M443" s="32" t="s">
        <v>2259</v>
      </c>
      <c r="O443" s="195" t="s">
        <v>2715</v>
      </c>
      <c r="Q443" s="155" t="s">
        <v>2260</v>
      </c>
      <c r="R443" s="155" t="s">
        <v>2261</v>
      </c>
    </row>
    <row r="444" spans="1:73" ht="14.25" customHeight="1">
      <c r="A444" s="196" t="s">
        <v>1626</v>
      </c>
      <c r="B444" s="197">
        <f t="shared" si="20"/>
        <v>438</v>
      </c>
      <c r="C444" s="198" t="s">
        <v>1709</v>
      </c>
      <c r="D444" s="196" t="s">
        <v>8</v>
      </c>
      <c r="E444" s="199">
        <v>403.7</v>
      </c>
      <c r="F444" s="193" t="str">
        <f t="shared" si="18"/>
        <v>C:\PETS_2016\1_AREA ARQ\ARQ 438.DOCX</v>
      </c>
      <c r="G444" s="194"/>
      <c r="I444" s="3" t="str">
        <f t="shared" si="19"/>
        <v>C:\PETS_2016\1_AREA ARQ\ARQ 438.DOCX</v>
      </c>
      <c r="K444" s="155" t="s">
        <v>2270</v>
      </c>
      <c r="L444" s="5"/>
      <c r="M444" s="32" t="s">
        <v>2259</v>
      </c>
      <c r="O444" s="195" t="s">
        <v>2716</v>
      </c>
      <c r="Q444" s="155" t="s">
        <v>2260</v>
      </c>
      <c r="R444" s="155" t="s">
        <v>2261</v>
      </c>
    </row>
    <row r="445" spans="1:73" ht="14.25" customHeight="1">
      <c r="A445" s="196" t="s">
        <v>1626</v>
      </c>
      <c r="B445" s="197">
        <f t="shared" si="20"/>
        <v>439</v>
      </c>
      <c r="C445" s="198" t="s">
        <v>1003</v>
      </c>
      <c r="D445" s="196" t="s">
        <v>8</v>
      </c>
      <c r="E445" s="199">
        <v>697.46</v>
      </c>
      <c r="F445" s="193" t="str">
        <f t="shared" si="18"/>
        <v>C:\PETS_2016\1_AREA ARQ\ARQ 439.DOCX</v>
      </c>
      <c r="G445" s="194"/>
      <c r="I445" s="3" t="str">
        <f t="shared" si="19"/>
        <v>C:\PETS_2016\1_AREA ARQ\ARQ 439.DOCX</v>
      </c>
      <c r="K445" s="155" t="s">
        <v>2270</v>
      </c>
      <c r="L445" s="5"/>
      <c r="M445" s="32" t="s">
        <v>2259</v>
      </c>
      <c r="O445" s="195" t="s">
        <v>2717</v>
      </c>
      <c r="Q445" s="155" t="s">
        <v>2260</v>
      </c>
      <c r="R445" s="155" t="s">
        <v>2261</v>
      </c>
    </row>
    <row r="446" spans="1:73" ht="14.25" customHeight="1">
      <c r="A446" s="196" t="s">
        <v>1626</v>
      </c>
      <c r="B446" s="197">
        <f t="shared" si="20"/>
        <v>440</v>
      </c>
      <c r="C446" s="198" t="s">
        <v>1004</v>
      </c>
      <c r="D446" s="196" t="s">
        <v>8</v>
      </c>
      <c r="E446" s="199">
        <v>1250.71</v>
      </c>
      <c r="F446" s="193" t="str">
        <f t="shared" si="18"/>
        <v>C:\PETS_2016\1_AREA ARQ\ARQ 440.DOCX</v>
      </c>
      <c r="G446" s="194"/>
      <c r="I446" s="3" t="str">
        <f t="shared" si="19"/>
        <v>C:\PETS_2016\1_AREA ARQ\ARQ 440.DOCX</v>
      </c>
      <c r="K446" s="155" t="s">
        <v>2270</v>
      </c>
      <c r="L446" s="5"/>
      <c r="M446" s="32" t="s">
        <v>2259</v>
      </c>
      <c r="O446" s="195" t="s">
        <v>2718</v>
      </c>
      <c r="Q446" s="155" t="s">
        <v>2260</v>
      </c>
      <c r="R446" s="155" t="s">
        <v>2261</v>
      </c>
    </row>
    <row r="447" spans="1:73" ht="14.25" customHeight="1">
      <c r="A447" s="196" t="s">
        <v>1626</v>
      </c>
      <c r="B447" s="197">
        <f t="shared" si="20"/>
        <v>441</v>
      </c>
      <c r="C447" s="198" t="s">
        <v>1710</v>
      </c>
      <c r="D447" s="196" t="s">
        <v>55</v>
      </c>
      <c r="E447" s="199">
        <v>3151.15</v>
      </c>
      <c r="F447" s="193" t="str">
        <f t="shared" si="18"/>
        <v>C:\PETS_2016\1_AREA ARQ\ARQ 441.DOCX</v>
      </c>
      <c r="G447" s="194"/>
      <c r="I447" s="3" t="str">
        <f t="shared" si="19"/>
        <v>C:\PETS_2016\1_AREA ARQ\ARQ 441.DOCX</v>
      </c>
      <c r="K447" s="155" t="s">
        <v>2270</v>
      </c>
      <c r="L447" s="5"/>
      <c r="M447" s="32" t="s">
        <v>2259</v>
      </c>
      <c r="O447" s="195" t="s">
        <v>2719</v>
      </c>
      <c r="Q447" s="155" t="s">
        <v>2260</v>
      </c>
      <c r="R447" s="155" t="s">
        <v>2261</v>
      </c>
    </row>
    <row r="448" spans="1:73" ht="14.25" customHeight="1">
      <c r="A448" s="196" t="s">
        <v>1626</v>
      </c>
      <c r="B448" s="197">
        <f t="shared" si="20"/>
        <v>442</v>
      </c>
      <c r="C448" s="198" t="s">
        <v>1711</v>
      </c>
      <c r="D448" s="196" t="s">
        <v>55</v>
      </c>
      <c r="E448" s="199">
        <v>2181.65</v>
      </c>
      <c r="F448" s="193" t="str">
        <f t="shared" si="18"/>
        <v>C:\PETS_2016\1_AREA ARQ\ARQ 442.DOCX</v>
      </c>
      <c r="G448" s="194"/>
      <c r="I448" s="3" t="str">
        <f t="shared" si="19"/>
        <v>C:\PETS_2016\1_AREA ARQ\ARQ 442.DOCX</v>
      </c>
      <c r="K448" s="155" t="s">
        <v>2270</v>
      </c>
      <c r="L448" s="5"/>
      <c r="M448" s="32" t="s">
        <v>2259</v>
      </c>
      <c r="O448" s="195" t="s">
        <v>2720</v>
      </c>
      <c r="Q448" s="155" t="s">
        <v>2260</v>
      </c>
      <c r="R448" s="155" t="s">
        <v>2261</v>
      </c>
    </row>
    <row r="449" spans="1:18" ht="14.25" customHeight="1">
      <c r="A449" s="196" t="s">
        <v>1626</v>
      </c>
      <c r="B449" s="197">
        <f t="shared" si="20"/>
        <v>443</v>
      </c>
      <c r="C449" s="198" t="s">
        <v>1622</v>
      </c>
      <c r="D449" s="196" t="s">
        <v>54</v>
      </c>
      <c r="E449" s="199">
        <v>1833.85</v>
      </c>
      <c r="F449" s="193" t="str">
        <f t="shared" si="18"/>
        <v>C:\PETS_2016\1_AREA ARQ\ARQ 443.DOCX</v>
      </c>
      <c r="G449" s="194"/>
      <c r="I449" s="3" t="str">
        <f t="shared" si="19"/>
        <v>C:\PETS_2016\1_AREA ARQ\ARQ 443.DOCX</v>
      </c>
      <c r="K449" s="155" t="s">
        <v>2270</v>
      </c>
      <c r="L449" s="5"/>
      <c r="M449" s="32" t="s">
        <v>2259</v>
      </c>
      <c r="O449" s="195" t="s">
        <v>2721</v>
      </c>
      <c r="Q449" s="155" t="s">
        <v>2260</v>
      </c>
      <c r="R449" s="155" t="s">
        <v>2261</v>
      </c>
    </row>
    <row r="450" spans="1:18" ht="14.25" customHeight="1">
      <c r="A450" s="196" t="s">
        <v>1626</v>
      </c>
      <c r="B450" s="197">
        <f t="shared" si="20"/>
        <v>444</v>
      </c>
      <c r="C450" s="198" t="s">
        <v>1623</v>
      </c>
      <c r="D450" s="196" t="s">
        <v>60</v>
      </c>
      <c r="E450" s="199">
        <v>52.22</v>
      </c>
      <c r="F450" s="193" t="str">
        <f t="shared" si="18"/>
        <v>C:\PETS_2016\1_AREA ARQ\ARQ 444.DOCX</v>
      </c>
      <c r="G450" s="194"/>
      <c r="I450" s="3" t="str">
        <f t="shared" si="19"/>
        <v>C:\PETS_2016\1_AREA ARQ\ARQ 444.DOCX</v>
      </c>
      <c r="K450" s="155" t="s">
        <v>2270</v>
      </c>
      <c r="L450" s="5"/>
      <c r="M450" s="32" t="s">
        <v>2259</v>
      </c>
      <c r="O450" s="195" t="s">
        <v>2722</v>
      </c>
      <c r="Q450" s="155" t="s">
        <v>2260</v>
      </c>
      <c r="R450" s="155" t="s">
        <v>2261</v>
      </c>
    </row>
    <row r="451" spans="1:18" ht="14.25" customHeight="1">
      <c r="A451" s="196" t="s">
        <v>1626</v>
      </c>
      <c r="B451" s="197">
        <f t="shared" si="20"/>
        <v>445</v>
      </c>
      <c r="C451" s="198" t="s">
        <v>2143</v>
      </c>
      <c r="D451" s="196" t="s">
        <v>65</v>
      </c>
      <c r="E451" s="199">
        <v>60552</v>
      </c>
      <c r="F451" s="193" t="str">
        <f t="shared" si="18"/>
        <v>C:\PETS_2016\1_AREA ARQ\ARQ 445.DOCX</v>
      </c>
      <c r="G451" s="194"/>
      <c r="I451" s="3" t="str">
        <f t="shared" si="19"/>
        <v>C:\PETS_2016\1_AREA ARQ\ARQ 445.DOCX</v>
      </c>
      <c r="K451" s="155" t="s">
        <v>2270</v>
      </c>
      <c r="L451" s="5"/>
      <c r="M451" s="32" t="s">
        <v>2259</v>
      </c>
      <c r="O451" s="195" t="s">
        <v>2723</v>
      </c>
      <c r="Q451" s="155" t="s">
        <v>2260</v>
      </c>
      <c r="R451" s="155" t="s">
        <v>2261</v>
      </c>
    </row>
    <row r="452" spans="1:18" ht="14.25" customHeight="1">
      <c r="A452" s="196" t="s">
        <v>1626</v>
      </c>
      <c r="B452" s="197">
        <f t="shared" si="20"/>
        <v>446</v>
      </c>
      <c r="C452" s="198" t="s">
        <v>1712</v>
      </c>
      <c r="D452" s="196" t="s">
        <v>8</v>
      </c>
      <c r="E452" s="199">
        <v>789.17</v>
      </c>
      <c r="F452" s="193" t="str">
        <f t="shared" si="18"/>
        <v>C:\PETS_2016\1_AREA ARQ\ARQ 446.DOCX</v>
      </c>
      <c r="G452" s="194"/>
      <c r="I452" s="3" t="str">
        <f t="shared" si="19"/>
        <v>C:\PETS_2016\1_AREA ARQ\ARQ 446.DOCX</v>
      </c>
      <c r="K452" s="155" t="s">
        <v>2270</v>
      </c>
      <c r="L452" s="5"/>
      <c r="M452" s="32" t="s">
        <v>2259</v>
      </c>
      <c r="O452" s="195" t="s">
        <v>2724</v>
      </c>
      <c r="Q452" s="155" t="s">
        <v>2260</v>
      </c>
      <c r="R452" s="155" t="s">
        <v>2261</v>
      </c>
    </row>
    <row r="453" spans="1:18" ht="14.25" customHeight="1">
      <c r="A453" s="196" t="s">
        <v>1626</v>
      </c>
      <c r="B453" s="197">
        <f t="shared" si="20"/>
        <v>447</v>
      </c>
      <c r="C453" s="198" t="s">
        <v>402</v>
      </c>
      <c r="D453" s="196" t="s">
        <v>8</v>
      </c>
      <c r="E453" s="199">
        <v>726.42</v>
      </c>
      <c r="F453" s="193" t="str">
        <f t="shared" si="18"/>
        <v>C:\PETS_2016\1_AREA ARQ\ARQ 447.DOCX</v>
      </c>
      <c r="G453" s="194"/>
      <c r="I453" s="3" t="str">
        <f t="shared" si="19"/>
        <v>C:\PETS_2016\1_AREA ARQ\ARQ 447.DOCX</v>
      </c>
      <c r="K453" s="155" t="s">
        <v>2270</v>
      </c>
      <c r="L453" s="5"/>
      <c r="M453" s="32" t="s">
        <v>2259</v>
      </c>
      <c r="O453" s="195" t="s">
        <v>2725</v>
      </c>
      <c r="Q453" s="155" t="s">
        <v>2260</v>
      </c>
      <c r="R453" s="155" t="s">
        <v>2261</v>
      </c>
    </row>
    <row r="454" spans="1:18" ht="14.25" customHeight="1">
      <c r="A454" s="196" t="s">
        <v>1626</v>
      </c>
      <c r="B454" s="197">
        <f t="shared" si="20"/>
        <v>448</v>
      </c>
      <c r="C454" s="198" t="s">
        <v>404</v>
      </c>
      <c r="D454" s="196" t="s">
        <v>8</v>
      </c>
      <c r="E454" s="199">
        <v>127.48</v>
      </c>
      <c r="F454" s="193" t="str">
        <f t="shared" si="18"/>
        <v>C:\PETS_2016\1_AREA ARQ\ARQ 448.DOCX</v>
      </c>
      <c r="G454" s="200"/>
      <c r="I454" s="3" t="str">
        <f t="shared" si="19"/>
        <v>C:\PETS_2016\1_AREA ARQ\ARQ 448.DOCX</v>
      </c>
      <c r="K454" s="155" t="s">
        <v>2270</v>
      </c>
      <c r="L454" s="5"/>
      <c r="M454" s="32" t="s">
        <v>2259</v>
      </c>
      <c r="O454" s="195" t="s">
        <v>2726</v>
      </c>
      <c r="Q454" s="155" t="s">
        <v>2260</v>
      </c>
      <c r="R454" s="155" t="s">
        <v>2261</v>
      </c>
    </row>
    <row r="455" spans="1:18" ht="14.25" customHeight="1">
      <c r="A455" s="196" t="s">
        <v>1626</v>
      </c>
      <c r="B455" s="197">
        <f t="shared" si="20"/>
        <v>449</v>
      </c>
      <c r="C455" s="198" t="s">
        <v>1005</v>
      </c>
      <c r="D455" s="196" t="s">
        <v>8</v>
      </c>
      <c r="E455" s="199">
        <v>406.59</v>
      </c>
      <c r="F455" s="193" t="str">
        <f t="shared" ref="F455:F477" si="21">HYPERLINK(I455)</f>
        <v>C:\PETS_2016\1_AREA ARQ\ARQ 449.DOCX</v>
      </c>
      <c r="G455" s="200"/>
      <c r="I455" s="3" t="str">
        <f t="shared" ref="I455:I477" si="22">CONCATENATE(K455,M455,O455,Q455)</f>
        <v>C:\PETS_2016\1_AREA ARQ\ARQ 449.DOCX</v>
      </c>
      <c r="K455" s="155" t="s">
        <v>2270</v>
      </c>
      <c r="L455" s="5"/>
      <c r="M455" s="32" t="s">
        <v>2259</v>
      </c>
      <c r="O455" s="195" t="s">
        <v>2727</v>
      </c>
      <c r="Q455" s="155" t="s">
        <v>2260</v>
      </c>
      <c r="R455" s="155" t="s">
        <v>2261</v>
      </c>
    </row>
    <row r="456" spans="1:18" ht="14.25" customHeight="1">
      <c r="A456" s="196" t="s">
        <v>1626</v>
      </c>
      <c r="B456" s="197">
        <f t="shared" si="20"/>
        <v>450</v>
      </c>
      <c r="C456" s="198" t="s">
        <v>406</v>
      </c>
      <c r="D456" s="196" t="s">
        <v>8</v>
      </c>
      <c r="E456" s="199">
        <v>466.07</v>
      </c>
      <c r="F456" s="193" t="str">
        <f t="shared" si="21"/>
        <v>C:\PETS_2016\1_AREA ARQ\ARQ 450.DOCX</v>
      </c>
      <c r="G456" s="200"/>
      <c r="I456" s="3" t="str">
        <f t="shared" si="22"/>
        <v>C:\PETS_2016\1_AREA ARQ\ARQ 450.DOCX</v>
      </c>
      <c r="K456" s="155" t="s">
        <v>2270</v>
      </c>
      <c r="L456" s="5"/>
      <c r="M456" s="32" t="s">
        <v>2259</v>
      </c>
      <c r="O456" s="195" t="s">
        <v>2728</v>
      </c>
      <c r="Q456" s="155" t="s">
        <v>2260</v>
      </c>
      <c r="R456" s="155" t="s">
        <v>2261</v>
      </c>
    </row>
    <row r="457" spans="1:18" ht="14.25" customHeight="1">
      <c r="A457" s="196" t="s">
        <v>1626</v>
      </c>
      <c r="B457" s="197">
        <f t="shared" ref="B457:B520" si="23">+B456+1</f>
        <v>451</v>
      </c>
      <c r="C457" s="198" t="s">
        <v>403</v>
      </c>
      <c r="D457" s="196" t="s">
        <v>8</v>
      </c>
      <c r="E457" s="199">
        <v>828.79</v>
      </c>
      <c r="F457" s="193" t="str">
        <f t="shared" si="21"/>
        <v>C:\PETS_2016\1_AREA ARQ\ARQ 451.DOCX</v>
      </c>
      <c r="G457" s="200"/>
      <c r="I457" s="3" t="str">
        <f t="shared" si="22"/>
        <v>C:\PETS_2016\1_AREA ARQ\ARQ 451.DOCX</v>
      </c>
      <c r="K457" s="155" t="s">
        <v>2270</v>
      </c>
      <c r="L457" s="5"/>
      <c r="M457" s="32" t="s">
        <v>2259</v>
      </c>
      <c r="O457" s="195" t="s">
        <v>2729</v>
      </c>
      <c r="Q457" s="155" t="s">
        <v>2260</v>
      </c>
      <c r="R457" s="155" t="s">
        <v>2261</v>
      </c>
    </row>
    <row r="458" spans="1:18" ht="14.25" customHeight="1">
      <c r="A458" s="196" t="s">
        <v>1626</v>
      </c>
      <c r="B458" s="197">
        <f t="shared" si="23"/>
        <v>452</v>
      </c>
      <c r="C458" s="198" t="s">
        <v>1006</v>
      </c>
      <c r="D458" s="196" t="s">
        <v>8</v>
      </c>
      <c r="E458" s="199">
        <v>148.04</v>
      </c>
      <c r="F458" s="193" t="str">
        <f t="shared" si="21"/>
        <v>C:\PETS_2016\1_AREA ARQ\ARQ 452.DOCX</v>
      </c>
      <c r="G458" s="200"/>
      <c r="I458" s="3" t="str">
        <f t="shared" si="22"/>
        <v>C:\PETS_2016\1_AREA ARQ\ARQ 452.DOCX</v>
      </c>
      <c r="K458" s="155" t="s">
        <v>2270</v>
      </c>
      <c r="L458" s="5"/>
      <c r="M458" s="32" t="s">
        <v>2259</v>
      </c>
      <c r="O458" s="195" t="s">
        <v>2730</v>
      </c>
      <c r="Q458" s="155" t="s">
        <v>2260</v>
      </c>
      <c r="R458" s="155" t="s">
        <v>2261</v>
      </c>
    </row>
    <row r="459" spans="1:18" ht="14.25" customHeight="1">
      <c r="A459" s="196" t="s">
        <v>1626</v>
      </c>
      <c r="B459" s="197">
        <f t="shared" si="23"/>
        <v>453</v>
      </c>
      <c r="C459" s="198" t="s">
        <v>1713</v>
      </c>
      <c r="D459" s="196" t="s">
        <v>8</v>
      </c>
      <c r="E459" s="199">
        <v>829.03</v>
      </c>
      <c r="F459" s="193" t="str">
        <f t="shared" si="21"/>
        <v>C:\PETS_2016\1_AREA ARQ\ARQ 453.DOCX</v>
      </c>
      <c r="G459" s="200"/>
      <c r="I459" s="3" t="str">
        <f t="shared" si="22"/>
        <v>C:\PETS_2016\1_AREA ARQ\ARQ 453.DOCX</v>
      </c>
      <c r="K459" s="155" t="s">
        <v>2270</v>
      </c>
      <c r="L459" s="5"/>
      <c r="M459" s="32" t="s">
        <v>2259</v>
      </c>
      <c r="O459" s="195" t="s">
        <v>2731</v>
      </c>
      <c r="Q459" s="155" t="s">
        <v>2260</v>
      </c>
      <c r="R459" s="155" t="s">
        <v>2261</v>
      </c>
    </row>
    <row r="460" spans="1:18" ht="14.25" customHeight="1">
      <c r="A460" s="196" t="s">
        <v>1626</v>
      </c>
      <c r="B460" s="197">
        <f t="shared" si="23"/>
        <v>454</v>
      </c>
      <c r="C460" s="198" t="s">
        <v>1714</v>
      </c>
      <c r="D460" s="196" t="s">
        <v>8</v>
      </c>
      <c r="E460" s="199">
        <v>372.68</v>
      </c>
      <c r="F460" s="193" t="str">
        <f t="shared" si="21"/>
        <v>C:\PETS_2016\1_AREA ARQ\ARQ 454.DOCX</v>
      </c>
      <c r="G460" s="194"/>
      <c r="I460" s="3" t="str">
        <f t="shared" si="22"/>
        <v>C:\PETS_2016\1_AREA ARQ\ARQ 454.DOCX</v>
      </c>
      <c r="K460" s="155" t="s">
        <v>2270</v>
      </c>
      <c r="L460" s="5"/>
      <c r="M460" s="32" t="s">
        <v>2259</v>
      </c>
      <c r="O460" s="195" t="s">
        <v>2732</v>
      </c>
      <c r="Q460" s="155" t="s">
        <v>2260</v>
      </c>
      <c r="R460" s="155" t="s">
        <v>2261</v>
      </c>
    </row>
    <row r="461" spans="1:18" ht="14.25" customHeight="1">
      <c r="A461" s="196" t="s">
        <v>1626</v>
      </c>
      <c r="B461" s="197">
        <f t="shared" si="23"/>
        <v>455</v>
      </c>
      <c r="C461" s="198" t="s">
        <v>410</v>
      </c>
      <c r="D461" s="196" t="s">
        <v>8</v>
      </c>
      <c r="E461" s="199">
        <v>620.20000000000005</v>
      </c>
      <c r="F461" s="193" t="str">
        <f t="shared" si="21"/>
        <v>C:\PETS_2016\1_AREA ARQ\ARQ 455.DOCX</v>
      </c>
      <c r="G461" s="194"/>
      <c r="I461" s="3" t="str">
        <f t="shared" si="22"/>
        <v>C:\PETS_2016\1_AREA ARQ\ARQ 455.DOCX</v>
      </c>
      <c r="K461" s="155" t="s">
        <v>2270</v>
      </c>
      <c r="L461" s="5"/>
      <c r="M461" s="32" t="s">
        <v>2259</v>
      </c>
      <c r="O461" s="195" t="s">
        <v>2733</v>
      </c>
      <c r="Q461" s="155" t="s">
        <v>2260</v>
      </c>
      <c r="R461" s="155" t="s">
        <v>2261</v>
      </c>
    </row>
    <row r="462" spans="1:18" ht="14.25" customHeight="1">
      <c r="A462" s="196" t="s">
        <v>1626</v>
      </c>
      <c r="B462" s="197">
        <f t="shared" si="23"/>
        <v>456</v>
      </c>
      <c r="C462" s="198" t="s">
        <v>412</v>
      </c>
      <c r="D462" s="196" t="s">
        <v>8</v>
      </c>
      <c r="E462" s="199">
        <v>118.39</v>
      </c>
      <c r="F462" s="193" t="str">
        <f t="shared" si="21"/>
        <v>C:\PETS_2016\1_AREA ARQ\ARQ 456.DOCX</v>
      </c>
      <c r="G462" s="194"/>
      <c r="I462" s="3" t="str">
        <f t="shared" si="22"/>
        <v>C:\PETS_2016\1_AREA ARQ\ARQ 456.DOCX</v>
      </c>
      <c r="K462" s="155" t="s">
        <v>2270</v>
      </c>
      <c r="L462" s="5"/>
      <c r="M462" s="32" t="s">
        <v>2259</v>
      </c>
      <c r="O462" s="195" t="s">
        <v>2734</v>
      </c>
      <c r="Q462" s="155" t="s">
        <v>2260</v>
      </c>
      <c r="R462" s="155" t="s">
        <v>2261</v>
      </c>
    </row>
    <row r="463" spans="1:18" ht="15">
      <c r="A463" s="196" t="s">
        <v>1626</v>
      </c>
      <c r="B463" s="197">
        <f t="shared" si="23"/>
        <v>457</v>
      </c>
      <c r="C463" s="198" t="s">
        <v>416</v>
      </c>
      <c r="D463" s="196" t="s">
        <v>8</v>
      </c>
      <c r="E463" s="199">
        <v>620.6</v>
      </c>
      <c r="F463" s="193" t="str">
        <f t="shared" si="21"/>
        <v>C:\PETS_2016\1_AREA ARQ\ARQ 457.DOCX</v>
      </c>
      <c r="G463" s="194"/>
      <c r="I463" s="3" t="str">
        <f t="shared" si="22"/>
        <v>C:\PETS_2016\1_AREA ARQ\ARQ 457.DOCX</v>
      </c>
      <c r="K463" s="155" t="s">
        <v>2270</v>
      </c>
      <c r="L463" s="5"/>
      <c r="M463" s="32" t="s">
        <v>2259</v>
      </c>
      <c r="O463" s="195" t="s">
        <v>2735</v>
      </c>
      <c r="Q463" s="155" t="s">
        <v>2260</v>
      </c>
      <c r="R463" s="155" t="s">
        <v>2261</v>
      </c>
    </row>
    <row r="464" spans="1:18" ht="15">
      <c r="A464" s="196" t="s">
        <v>1626</v>
      </c>
      <c r="B464" s="197">
        <f t="shared" si="23"/>
        <v>458</v>
      </c>
      <c r="C464" s="198" t="s">
        <v>1007</v>
      </c>
      <c r="D464" s="196" t="s">
        <v>8</v>
      </c>
      <c r="E464" s="199">
        <v>93.67</v>
      </c>
      <c r="F464" s="193" t="str">
        <f t="shared" si="21"/>
        <v>C:\PETS_2016\1_AREA ARQ\ARQ 458.DOCX</v>
      </c>
      <c r="G464" s="194"/>
      <c r="I464" s="3" t="str">
        <f t="shared" si="22"/>
        <v>C:\PETS_2016\1_AREA ARQ\ARQ 458.DOCX</v>
      </c>
      <c r="K464" s="155" t="s">
        <v>2270</v>
      </c>
      <c r="L464" s="5"/>
      <c r="M464" s="32" t="s">
        <v>2259</v>
      </c>
      <c r="O464" s="195" t="s">
        <v>2736</v>
      </c>
      <c r="Q464" s="155" t="s">
        <v>2260</v>
      </c>
      <c r="R464" s="155" t="s">
        <v>2261</v>
      </c>
    </row>
    <row r="465" spans="1:73" ht="15">
      <c r="A465" s="196" t="s">
        <v>1626</v>
      </c>
      <c r="B465" s="197">
        <f t="shared" si="23"/>
        <v>459</v>
      </c>
      <c r="C465" s="198" t="s">
        <v>1716</v>
      </c>
      <c r="D465" s="196" t="s">
        <v>8</v>
      </c>
      <c r="E465" s="199">
        <v>974.68</v>
      </c>
      <c r="F465" s="193" t="str">
        <f t="shared" si="21"/>
        <v>C:\PETS_2016\1_AREA ARQ\ARQ 459.DOCX</v>
      </c>
      <c r="G465" s="194"/>
      <c r="I465" s="3" t="str">
        <f t="shared" si="22"/>
        <v>C:\PETS_2016\1_AREA ARQ\ARQ 459.DOCX</v>
      </c>
      <c r="K465" s="155" t="s">
        <v>2270</v>
      </c>
      <c r="L465" s="5"/>
      <c r="M465" s="32" t="s">
        <v>2259</v>
      </c>
      <c r="O465" s="195" t="s">
        <v>2737</v>
      </c>
      <c r="Q465" s="155" t="s">
        <v>2260</v>
      </c>
      <c r="R465" s="155" t="s">
        <v>2261</v>
      </c>
    </row>
    <row r="466" spans="1:73" ht="15">
      <c r="A466" s="196" t="s">
        <v>1626</v>
      </c>
      <c r="B466" s="197">
        <f t="shared" si="23"/>
        <v>460</v>
      </c>
      <c r="C466" s="198" t="s">
        <v>1008</v>
      </c>
      <c r="D466" s="196" t="s">
        <v>8</v>
      </c>
      <c r="E466" s="199">
        <v>96.95</v>
      </c>
      <c r="F466" s="193" t="str">
        <f t="shared" si="21"/>
        <v>C:\PETS_2016\1_AREA ARQ\ARQ 460.DOCX</v>
      </c>
      <c r="G466" s="194"/>
      <c r="I466" s="3" t="str">
        <f t="shared" si="22"/>
        <v>C:\PETS_2016\1_AREA ARQ\ARQ 460.DOCX</v>
      </c>
      <c r="K466" s="155" t="s">
        <v>2270</v>
      </c>
      <c r="L466" s="5"/>
      <c r="M466" s="32" t="s">
        <v>2259</v>
      </c>
      <c r="O466" s="195" t="s">
        <v>2738</v>
      </c>
      <c r="Q466" s="155" t="s">
        <v>2260</v>
      </c>
      <c r="R466" s="155" t="s">
        <v>2261</v>
      </c>
    </row>
    <row r="467" spans="1:73" ht="15">
      <c r="A467" s="196" t="s">
        <v>1626</v>
      </c>
      <c r="B467" s="197">
        <f t="shared" si="23"/>
        <v>461</v>
      </c>
      <c r="C467" s="198" t="s">
        <v>1009</v>
      </c>
      <c r="D467" s="196" t="s">
        <v>8</v>
      </c>
      <c r="E467" s="199">
        <v>112.18</v>
      </c>
      <c r="F467" s="193" t="str">
        <f t="shared" si="21"/>
        <v>C:\PETS_2016\1_AREA ARQ\ARQ 461.DOCX</v>
      </c>
      <c r="G467" s="194"/>
      <c r="I467" s="3" t="str">
        <f t="shared" si="22"/>
        <v>C:\PETS_2016\1_AREA ARQ\ARQ 461.DOCX</v>
      </c>
      <c r="K467" s="155" t="s">
        <v>2270</v>
      </c>
      <c r="L467" s="5"/>
      <c r="M467" s="32" t="s">
        <v>2259</v>
      </c>
      <c r="O467" s="195" t="s">
        <v>2739</v>
      </c>
      <c r="Q467" s="155" t="s">
        <v>2260</v>
      </c>
      <c r="R467" s="155" t="s">
        <v>2261</v>
      </c>
    </row>
    <row r="468" spans="1:73" ht="15">
      <c r="A468" s="196" t="s">
        <v>1626</v>
      </c>
      <c r="B468" s="197">
        <f>+B467+1</f>
        <v>462</v>
      </c>
      <c r="C468" s="198" t="s">
        <v>1010</v>
      </c>
      <c r="D468" s="196" t="s">
        <v>60</v>
      </c>
      <c r="E468" s="199">
        <v>57.29</v>
      </c>
      <c r="F468" s="193" t="str">
        <f t="shared" si="21"/>
        <v>C:\PETS_2016\1_AREA ARQ\ARQ 462.DOCX</v>
      </c>
      <c r="G468" s="194"/>
      <c r="I468" s="3" t="str">
        <f t="shared" si="22"/>
        <v>C:\PETS_2016\1_AREA ARQ\ARQ 462.DOCX</v>
      </c>
      <c r="K468" s="155" t="s">
        <v>2270</v>
      </c>
      <c r="L468" s="5"/>
      <c r="M468" s="32" t="s">
        <v>2259</v>
      </c>
      <c r="O468" s="195" t="s">
        <v>2740</v>
      </c>
      <c r="Q468" s="155" t="s">
        <v>2260</v>
      </c>
      <c r="R468" s="155" t="s">
        <v>2261</v>
      </c>
    </row>
    <row r="469" spans="1:73" ht="15">
      <c r="A469" s="196" t="s">
        <v>1626</v>
      </c>
      <c r="B469" s="197">
        <f t="shared" si="23"/>
        <v>463</v>
      </c>
      <c r="C469" s="198" t="s">
        <v>418</v>
      </c>
      <c r="D469" s="196" t="s">
        <v>8</v>
      </c>
      <c r="E469" s="199">
        <v>92.86</v>
      </c>
      <c r="F469" s="193" t="str">
        <f t="shared" si="21"/>
        <v>C:\PETS_2016\1_AREA ARQ\ARQ 463.DOCX</v>
      </c>
      <c r="G469" s="194"/>
      <c r="I469" s="3" t="str">
        <f t="shared" si="22"/>
        <v>C:\PETS_2016\1_AREA ARQ\ARQ 463.DOCX</v>
      </c>
      <c r="K469" s="155" t="s">
        <v>2270</v>
      </c>
      <c r="L469" s="5"/>
      <c r="M469" s="32" t="s">
        <v>2259</v>
      </c>
      <c r="O469" s="195" t="s">
        <v>2741</v>
      </c>
      <c r="Q469" s="155" t="s">
        <v>2260</v>
      </c>
      <c r="R469" s="155" t="s">
        <v>2261</v>
      </c>
    </row>
    <row r="470" spans="1:73" ht="15">
      <c r="A470" s="196" t="s">
        <v>1626</v>
      </c>
      <c r="B470" s="197">
        <f t="shared" si="23"/>
        <v>464</v>
      </c>
      <c r="C470" s="198" t="s">
        <v>1011</v>
      </c>
      <c r="D470" s="196" t="s">
        <v>8</v>
      </c>
      <c r="E470" s="199">
        <v>96.9</v>
      </c>
      <c r="F470" s="193" t="str">
        <f t="shared" si="21"/>
        <v>C:\PETS_2016\1_AREA ARQ\ARQ 464.DOCX</v>
      </c>
      <c r="G470" s="194"/>
      <c r="I470" s="3" t="str">
        <f t="shared" si="22"/>
        <v>C:\PETS_2016\1_AREA ARQ\ARQ 464.DOCX</v>
      </c>
      <c r="K470" s="155" t="s">
        <v>2270</v>
      </c>
      <c r="L470" s="5"/>
      <c r="M470" s="32" t="s">
        <v>2259</v>
      </c>
      <c r="O470" s="195" t="s">
        <v>2742</v>
      </c>
      <c r="Q470" s="155" t="s">
        <v>2260</v>
      </c>
      <c r="R470" s="155" t="s">
        <v>2261</v>
      </c>
    </row>
    <row r="471" spans="1:73" ht="15">
      <c r="A471" s="196" t="s">
        <v>1626</v>
      </c>
      <c r="B471" s="197">
        <f t="shared" si="23"/>
        <v>465</v>
      </c>
      <c r="C471" s="198" t="s">
        <v>1012</v>
      </c>
      <c r="D471" s="196" t="s">
        <v>8</v>
      </c>
      <c r="E471" s="199">
        <v>173.12</v>
      </c>
      <c r="F471" s="193" t="str">
        <f t="shared" si="21"/>
        <v>C:\PETS_2016\1_AREA ARQ\ARQ 465.DOCX</v>
      </c>
      <c r="G471" s="194"/>
      <c r="I471" s="3" t="str">
        <f t="shared" si="22"/>
        <v>C:\PETS_2016\1_AREA ARQ\ARQ 465.DOCX</v>
      </c>
      <c r="K471" s="155" t="s">
        <v>2270</v>
      </c>
      <c r="L471" s="5"/>
      <c r="M471" s="32" t="s">
        <v>2259</v>
      </c>
      <c r="O471" s="195" t="s">
        <v>2743</v>
      </c>
      <c r="Q471" s="155" t="s">
        <v>2260</v>
      </c>
      <c r="R471" s="155" t="s">
        <v>2261</v>
      </c>
    </row>
    <row r="472" spans="1:73" ht="15">
      <c r="A472" s="196" t="s">
        <v>1626</v>
      </c>
      <c r="B472" s="197">
        <f t="shared" si="23"/>
        <v>466</v>
      </c>
      <c r="C472" s="198" t="s">
        <v>1013</v>
      </c>
      <c r="D472" s="196" t="s">
        <v>8</v>
      </c>
      <c r="E472" s="199">
        <v>83.2</v>
      </c>
      <c r="F472" s="193" t="str">
        <f t="shared" si="21"/>
        <v>C:\PETS_2016\1_AREA ARQ\ARQ 466.DOCX</v>
      </c>
      <c r="G472" s="194"/>
      <c r="I472" s="3" t="str">
        <f t="shared" si="22"/>
        <v>C:\PETS_2016\1_AREA ARQ\ARQ 466.DOCX</v>
      </c>
      <c r="K472" s="155" t="s">
        <v>2270</v>
      </c>
      <c r="L472" s="5"/>
      <c r="M472" s="32" t="s">
        <v>2259</v>
      </c>
      <c r="O472" s="195" t="s">
        <v>2744</v>
      </c>
      <c r="Q472" s="155" t="s">
        <v>2260</v>
      </c>
      <c r="R472" s="155" t="s">
        <v>2261</v>
      </c>
    </row>
    <row r="473" spans="1:73" ht="15">
      <c r="A473" s="196" t="s">
        <v>1626</v>
      </c>
      <c r="B473" s="197">
        <f t="shared" si="23"/>
        <v>467</v>
      </c>
      <c r="C473" s="198" t="s">
        <v>423</v>
      </c>
      <c r="D473" s="196" t="s">
        <v>60</v>
      </c>
      <c r="E473" s="199">
        <v>56.05</v>
      </c>
      <c r="F473" s="193" t="str">
        <f t="shared" si="21"/>
        <v>C:\PETS_2016\1_AREA ARQ\ARQ 467.DOCX</v>
      </c>
      <c r="G473" s="194"/>
      <c r="I473" s="3" t="str">
        <f t="shared" si="22"/>
        <v>C:\PETS_2016\1_AREA ARQ\ARQ 467.DOCX</v>
      </c>
      <c r="K473" s="155" t="s">
        <v>2270</v>
      </c>
      <c r="L473" s="5"/>
      <c r="M473" s="32" t="s">
        <v>2259</v>
      </c>
      <c r="O473" s="195" t="s">
        <v>2745</v>
      </c>
      <c r="Q473" s="155" t="s">
        <v>2260</v>
      </c>
      <c r="R473" s="155" t="s">
        <v>2261</v>
      </c>
    </row>
    <row r="474" spans="1:73" ht="15">
      <c r="A474" s="196" t="s">
        <v>1626</v>
      </c>
      <c r="B474" s="197">
        <f t="shared" si="23"/>
        <v>468</v>
      </c>
      <c r="C474" s="198" t="s">
        <v>1014</v>
      </c>
      <c r="D474" s="196" t="s">
        <v>60</v>
      </c>
      <c r="E474" s="199">
        <v>75.02</v>
      </c>
      <c r="F474" s="193" t="str">
        <f t="shared" si="21"/>
        <v>C:\PETS_2016\1_AREA ARQ\ARQ 468.DOCX</v>
      </c>
      <c r="G474" s="194"/>
      <c r="I474" s="3" t="str">
        <f t="shared" si="22"/>
        <v>C:\PETS_2016\1_AREA ARQ\ARQ 468.DOCX</v>
      </c>
      <c r="K474" s="155" t="s">
        <v>2270</v>
      </c>
      <c r="L474" s="5"/>
      <c r="M474" s="32" t="s">
        <v>2259</v>
      </c>
      <c r="O474" s="195" t="s">
        <v>2746</v>
      </c>
      <c r="Q474" s="155" t="s">
        <v>2260</v>
      </c>
      <c r="R474" s="155" t="s">
        <v>2261</v>
      </c>
    </row>
    <row r="475" spans="1:73" ht="15">
      <c r="A475" s="196" t="s">
        <v>1626</v>
      </c>
      <c r="B475" s="197">
        <f t="shared" si="23"/>
        <v>469</v>
      </c>
      <c r="C475" s="198" t="s">
        <v>426</v>
      </c>
      <c r="D475" s="196" t="s">
        <v>60</v>
      </c>
      <c r="E475" s="199">
        <v>91.73</v>
      </c>
      <c r="F475" s="193" t="str">
        <f t="shared" si="21"/>
        <v>C:\PETS_2016\1_AREA ARQ\ARQ 469.DOCX</v>
      </c>
      <c r="G475" s="194"/>
      <c r="I475" s="3" t="str">
        <f t="shared" si="22"/>
        <v>C:\PETS_2016\1_AREA ARQ\ARQ 469.DOCX</v>
      </c>
      <c r="K475" s="155" t="s">
        <v>2270</v>
      </c>
      <c r="L475" s="5"/>
      <c r="M475" s="32" t="s">
        <v>2259</v>
      </c>
      <c r="O475" s="195" t="s">
        <v>2747</v>
      </c>
      <c r="Q475" s="155" t="s">
        <v>2260</v>
      </c>
      <c r="R475" s="155" t="s">
        <v>2261</v>
      </c>
    </row>
    <row r="476" spans="1:73" s="187" customFormat="1" ht="15">
      <c r="A476" s="196" t="s">
        <v>1626</v>
      </c>
      <c r="B476" s="197">
        <f t="shared" si="23"/>
        <v>470</v>
      </c>
      <c r="C476" s="198" t="s">
        <v>1015</v>
      </c>
      <c r="D476" s="196" t="s">
        <v>60</v>
      </c>
      <c r="E476" s="199">
        <v>94.98</v>
      </c>
      <c r="F476" s="193" t="str">
        <f t="shared" si="21"/>
        <v>C:\PETS_2016\1_AREA ARQ\ARQ 470.DOCX</v>
      </c>
      <c r="G476" s="194"/>
      <c r="H476" s="3"/>
      <c r="I476" s="3" t="str">
        <f t="shared" si="22"/>
        <v>C:\PETS_2016\1_AREA ARQ\ARQ 470.DOCX</v>
      </c>
      <c r="J476" s="3"/>
      <c r="K476" s="155" t="s">
        <v>2270</v>
      </c>
      <c r="L476" s="5"/>
      <c r="M476" s="32" t="s">
        <v>2259</v>
      </c>
      <c r="N476" s="3"/>
      <c r="O476" s="195" t="s">
        <v>2748</v>
      </c>
      <c r="P476" s="3"/>
      <c r="Q476" s="155" t="s">
        <v>2260</v>
      </c>
      <c r="R476" s="155" t="s">
        <v>2261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</row>
    <row r="477" spans="1:73" s="187" customFormat="1" ht="15">
      <c r="A477" s="196" t="s">
        <v>1626</v>
      </c>
      <c r="B477" s="197">
        <f t="shared" si="23"/>
        <v>471</v>
      </c>
      <c r="C477" s="198" t="s">
        <v>1717</v>
      </c>
      <c r="D477" s="196" t="s">
        <v>60</v>
      </c>
      <c r="E477" s="199">
        <v>35.78</v>
      </c>
      <c r="F477" s="193" t="str">
        <f t="shared" si="21"/>
        <v>C:\PETS_2016\1_AREA ARQ\ARQ 471.DOCX</v>
      </c>
      <c r="G477" s="194"/>
      <c r="H477" s="3"/>
      <c r="I477" s="3" t="str">
        <f t="shared" si="22"/>
        <v>C:\PETS_2016\1_AREA ARQ\ARQ 471.DOCX</v>
      </c>
      <c r="J477" s="3"/>
      <c r="K477" s="155" t="s">
        <v>2270</v>
      </c>
      <c r="L477" s="5"/>
      <c r="M477" s="32" t="s">
        <v>2259</v>
      </c>
      <c r="N477" s="3"/>
      <c r="O477" s="195" t="s">
        <v>2749</v>
      </c>
      <c r="P477" s="3"/>
      <c r="Q477" s="155" t="s">
        <v>2260</v>
      </c>
      <c r="R477" s="155" t="s">
        <v>2261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</row>
    <row r="478" spans="1:73" ht="15">
      <c r="A478" s="166" t="s">
        <v>1422</v>
      </c>
      <c r="B478" s="197">
        <f t="shared" si="23"/>
        <v>472</v>
      </c>
      <c r="C478" s="167" t="s">
        <v>1140</v>
      </c>
      <c r="D478" s="166" t="s">
        <v>54</v>
      </c>
      <c r="E478" s="168">
        <v>4931.1499999999996</v>
      </c>
      <c r="F478" s="204" t="str">
        <f>HYPERLINK(J478)</f>
        <v>C:\PETS_2016\5_AREA ESTRUC\EST 001.DOCX</v>
      </c>
      <c r="G478" s="166"/>
      <c r="I478" s="3"/>
      <c r="J478" s="3" t="str">
        <f>CONCATENATE(L478,M478,O478,Q478)</f>
        <v>C:\PETS_2016\5_AREA ESTRUC\EST 001.DOCX</v>
      </c>
      <c r="L478" s="3" t="s">
        <v>2750</v>
      </c>
      <c r="M478" s="155" t="s">
        <v>2259</v>
      </c>
      <c r="O478" s="179" t="s">
        <v>2751</v>
      </c>
      <c r="Q478" s="3" t="s">
        <v>2260</v>
      </c>
      <c r="R478" s="3" t="s">
        <v>2261</v>
      </c>
    </row>
    <row r="479" spans="1:73" ht="15">
      <c r="A479" s="166" t="s">
        <v>1422</v>
      </c>
      <c r="B479" s="197">
        <f t="shared" si="23"/>
        <v>473</v>
      </c>
      <c r="C479" s="167" t="s">
        <v>1872</v>
      </c>
      <c r="D479" s="166" t="s">
        <v>54</v>
      </c>
      <c r="E479" s="168">
        <v>2457.91</v>
      </c>
      <c r="F479" s="204" t="str">
        <f t="shared" ref="F479:F542" si="24">HYPERLINK(J479)</f>
        <v>C:\PETS_2016\5_AREA ESTRUC\EST 002.DOCX</v>
      </c>
      <c r="G479" s="166"/>
      <c r="I479" s="3"/>
      <c r="J479" s="3" t="str">
        <f t="shared" ref="J479:J542" si="25">CONCATENATE(L479,M479,O479,Q479)</f>
        <v>C:\PETS_2016\5_AREA ESTRUC\EST 002.DOCX</v>
      </c>
      <c r="L479" s="3" t="s">
        <v>2750</v>
      </c>
      <c r="M479" s="155" t="s">
        <v>2259</v>
      </c>
      <c r="O479" s="179" t="s">
        <v>2752</v>
      </c>
      <c r="Q479" s="3" t="s">
        <v>2260</v>
      </c>
      <c r="R479" s="3" t="s">
        <v>2261</v>
      </c>
    </row>
    <row r="480" spans="1:73" ht="15">
      <c r="A480" s="166" t="s">
        <v>1422</v>
      </c>
      <c r="B480" s="197">
        <f t="shared" si="23"/>
        <v>474</v>
      </c>
      <c r="C480" s="167" t="s">
        <v>1873</v>
      </c>
      <c r="D480" s="166" t="s">
        <v>593</v>
      </c>
      <c r="E480" s="168">
        <v>13.53</v>
      </c>
      <c r="F480" s="204" t="str">
        <f t="shared" si="24"/>
        <v>C:\PETS_2016\5_AREA ESTRUC\EST 003.DOCX</v>
      </c>
      <c r="G480" s="166"/>
      <c r="I480" s="3"/>
      <c r="J480" s="3" t="str">
        <f t="shared" si="25"/>
        <v>C:\PETS_2016\5_AREA ESTRUC\EST 003.DOCX</v>
      </c>
      <c r="L480" s="3" t="s">
        <v>2750</v>
      </c>
      <c r="M480" s="155" t="s">
        <v>2259</v>
      </c>
      <c r="O480" s="179" t="s">
        <v>2753</v>
      </c>
      <c r="Q480" s="3" t="s">
        <v>2260</v>
      </c>
      <c r="R480" s="3" t="s">
        <v>2261</v>
      </c>
    </row>
    <row r="481" spans="1:18" ht="15">
      <c r="A481" s="166" t="s">
        <v>1422</v>
      </c>
      <c r="B481" s="197">
        <f t="shared" si="23"/>
        <v>475</v>
      </c>
      <c r="C481" s="167" t="s">
        <v>1433</v>
      </c>
      <c r="D481" s="166" t="s">
        <v>593</v>
      </c>
      <c r="E481" s="168">
        <v>23.27</v>
      </c>
      <c r="F481" s="204" t="str">
        <f t="shared" si="24"/>
        <v>C:\PETS_2016\5_AREA ESTRUC\EST 004.DOCX</v>
      </c>
      <c r="G481" s="166"/>
      <c r="I481" s="3"/>
      <c r="J481" s="3" t="str">
        <f t="shared" si="25"/>
        <v>C:\PETS_2016\5_AREA ESTRUC\EST 004.DOCX</v>
      </c>
      <c r="L481" s="3" t="s">
        <v>2750</v>
      </c>
      <c r="M481" s="155" t="s">
        <v>2259</v>
      </c>
      <c r="O481" s="179" t="s">
        <v>2754</v>
      </c>
      <c r="Q481" s="3" t="s">
        <v>2260</v>
      </c>
      <c r="R481" s="3" t="s">
        <v>2261</v>
      </c>
    </row>
    <row r="482" spans="1:18" ht="15">
      <c r="A482" s="166" t="s">
        <v>1422</v>
      </c>
      <c r="B482" s="197">
        <f t="shared" si="23"/>
        <v>476</v>
      </c>
      <c r="C482" s="167" t="s">
        <v>1874</v>
      </c>
      <c r="D482" s="166" t="s">
        <v>8</v>
      </c>
      <c r="E482" s="168">
        <v>357.04</v>
      </c>
      <c r="F482" s="204" t="str">
        <f t="shared" si="24"/>
        <v>C:\PETS_2016\5_AREA ESTRUC\EST 005.DOCX</v>
      </c>
      <c r="G482" s="166"/>
      <c r="I482" s="3"/>
      <c r="J482" s="3" t="str">
        <f t="shared" si="25"/>
        <v>C:\PETS_2016\5_AREA ESTRUC\EST 005.DOCX</v>
      </c>
      <c r="L482" s="3" t="s">
        <v>2750</v>
      </c>
      <c r="M482" s="155" t="s">
        <v>2259</v>
      </c>
      <c r="O482" s="179" t="s">
        <v>2755</v>
      </c>
      <c r="Q482" s="3" t="s">
        <v>2260</v>
      </c>
      <c r="R482" s="3" t="s">
        <v>2261</v>
      </c>
    </row>
    <row r="483" spans="1:18" ht="15">
      <c r="A483" s="166" t="s">
        <v>1422</v>
      </c>
      <c r="B483" s="197">
        <f t="shared" si="23"/>
        <v>477</v>
      </c>
      <c r="C483" s="167" t="s">
        <v>1875</v>
      </c>
      <c r="D483" s="166" t="s">
        <v>633</v>
      </c>
      <c r="E483" s="168">
        <v>97.65</v>
      </c>
      <c r="F483" s="204" t="str">
        <f t="shared" si="24"/>
        <v>C:\PETS_2016\5_AREA ESTRUC\EST 006.DOCX</v>
      </c>
      <c r="G483" s="166"/>
      <c r="I483" s="3"/>
      <c r="J483" s="3" t="str">
        <f t="shared" si="25"/>
        <v>C:\PETS_2016\5_AREA ESTRUC\EST 006.DOCX</v>
      </c>
      <c r="L483" s="3" t="s">
        <v>2750</v>
      </c>
      <c r="M483" s="155" t="s">
        <v>2259</v>
      </c>
      <c r="O483" s="179" t="s">
        <v>2756</v>
      </c>
      <c r="Q483" s="3" t="s">
        <v>2260</v>
      </c>
      <c r="R483" s="3" t="s">
        <v>2261</v>
      </c>
    </row>
    <row r="484" spans="1:18" ht="15">
      <c r="A484" s="166" t="s">
        <v>1422</v>
      </c>
      <c r="B484" s="197">
        <f t="shared" si="23"/>
        <v>478</v>
      </c>
      <c r="C484" s="167" t="s">
        <v>1877</v>
      </c>
      <c r="D484" s="166" t="s">
        <v>65</v>
      </c>
      <c r="E484" s="168">
        <v>87.15</v>
      </c>
      <c r="F484" s="204" t="str">
        <f t="shared" si="24"/>
        <v>C:\PETS_2016\5_AREA ESTRUC\EST 007.DOCX</v>
      </c>
      <c r="G484" s="166"/>
      <c r="I484" s="3"/>
      <c r="J484" s="3" t="str">
        <f t="shared" si="25"/>
        <v>C:\PETS_2016\5_AREA ESTRUC\EST 007.DOCX</v>
      </c>
      <c r="L484" s="3" t="s">
        <v>2750</v>
      </c>
      <c r="M484" s="155" t="s">
        <v>2259</v>
      </c>
      <c r="O484" s="179" t="s">
        <v>2757</v>
      </c>
      <c r="Q484" s="3" t="s">
        <v>2260</v>
      </c>
      <c r="R484" s="3" t="s">
        <v>2261</v>
      </c>
    </row>
    <row r="485" spans="1:18" ht="15">
      <c r="A485" s="166" t="s">
        <v>1422</v>
      </c>
      <c r="B485" s="197">
        <f t="shared" si="23"/>
        <v>479</v>
      </c>
      <c r="C485" s="167" t="s">
        <v>1153</v>
      </c>
      <c r="D485" s="166" t="s">
        <v>65</v>
      </c>
      <c r="E485" s="168">
        <v>281.13</v>
      </c>
      <c r="F485" s="204" t="str">
        <f t="shared" si="24"/>
        <v>C:\PETS_2016\5_AREA ESTRUC\EST 008.DOCX</v>
      </c>
      <c r="G485" s="166"/>
      <c r="I485" s="3"/>
      <c r="J485" s="3" t="str">
        <f t="shared" si="25"/>
        <v>C:\PETS_2016\5_AREA ESTRUC\EST 008.DOCX</v>
      </c>
      <c r="L485" s="3" t="s">
        <v>2750</v>
      </c>
      <c r="M485" s="155" t="s">
        <v>2259</v>
      </c>
      <c r="O485" s="179" t="s">
        <v>2758</v>
      </c>
      <c r="Q485" s="3" t="s">
        <v>2260</v>
      </c>
      <c r="R485" s="3" t="s">
        <v>2261</v>
      </c>
    </row>
    <row r="486" spans="1:18" ht="15">
      <c r="A486" s="166" t="s">
        <v>1422</v>
      </c>
      <c r="B486" s="197">
        <f t="shared" si="23"/>
        <v>480</v>
      </c>
      <c r="C486" s="167" t="s">
        <v>1876</v>
      </c>
      <c r="D486" s="166" t="s">
        <v>65</v>
      </c>
      <c r="E486" s="168">
        <v>742.64</v>
      </c>
      <c r="F486" s="204" t="str">
        <f t="shared" si="24"/>
        <v>C:\PETS_2016\5_AREA ESTRUC\EST 009.DOCX</v>
      </c>
      <c r="G486" s="166"/>
      <c r="I486" s="3"/>
      <c r="J486" s="3" t="str">
        <f t="shared" si="25"/>
        <v>C:\PETS_2016\5_AREA ESTRUC\EST 009.DOCX</v>
      </c>
      <c r="L486" s="3" t="s">
        <v>2750</v>
      </c>
      <c r="M486" s="155" t="s">
        <v>2259</v>
      </c>
      <c r="O486" s="179" t="s">
        <v>2759</v>
      </c>
      <c r="Q486" s="3" t="s">
        <v>2260</v>
      </c>
      <c r="R486" s="3" t="s">
        <v>2261</v>
      </c>
    </row>
    <row r="487" spans="1:18" ht="15">
      <c r="A487" s="166" t="s">
        <v>1422</v>
      </c>
      <c r="B487" s="197">
        <f t="shared" si="23"/>
        <v>481</v>
      </c>
      <c r="C487" s="167" t="s">
        <v>602</v>
      </c>
      <c r="D487" s="166" t="s">
        <v>60</v>
      </c>
      <c r="E487" s="168">
        <v>190.98</v>
      </c>
      <c r="F487" s="204" t="str">
        <f t="shared" si="24"/>
        <v>C:\PETS_2016\5_AREA ESTRUC\EST 010.DOCX</v>
      </c>
      <c r="G487" s="166"/>
      <c r="I487" s="3"/>
      <c r="J487" s="3" t="str">
        <f t="shared" si="25"/>
        <v>C:\PETS_2016\5_AREA ESTRUC\EST 010.DOCX</v>
      </c>
      <c r="L487" s="3" t="s">
        <v>2750</v>
      </c>
      <c r="M487" s="155" t="s">
        <v>2259</v>
      </c>
      <c r="O487" s="179" t="s">
        <v>2760</v>
      </c>
      <c r="Q487" s="3" t="s">
        <v>2260</v>
      </c>
      <c r="R487" s="3" t="s">
        <v>2261</v>
      </c>
    </row>
    <row r="488" spans="1:18" ht="15">
      <c r="A488" s="166" t="s">
        <v>1422</v>
      </c>
      <c r="B488" s="197">
        <f t="shared" si="23"/>
        <v>482</v>
      </c>
      <c r="C488" s="167" t="s">
        <v>1162</v>
      </c>
      <c r="D488" s="166" t="s">
        <v>60</v>
      </c>
      <c r="E488" s="168">
        <v>1024.24</v>
      </c>
      <c r="F488" s="204" t="str">
        <f t="shared" si="24"/>
        <v>C:\PETS_2016\5_AREA ESTRUC\EST 011.DOCX</v>
      </c>
      <c r="G488" s="166"/>
      <c r="I488" s="3"/>
      <c r="J488" s="3" t="str">
        <f t="shared" si="25"/>
        <v>C:\PETS_2016\5_AREA ESTRUC\EST 011.DOCX</v>
      </c>
      <c r="L488" s="3" t="s">
        <v>2750</v>
      </c>
      <c r="M488" s="155" t="s">
        <v>2259</v>
      </c>
      <c r="O488" s="179" t="s">
        <v>2761</v>
      </c>
      <c r="Q488" s="3" t="s">
        <v>2260</v>
      </c>
      <c r="R488" s="3" t="s">
        <v>2261</v>
      </c>
    </row>
    <row r="489" spans="1:18" ht="15">
      <c r="A489" s="166" t="s">
        <v>1422</v>
      </c>
      <c r="B489" s="197">
        <f t="shared" si="23"/>
        <v>483</v>
      </c>
      <c r="C489" s="167" t="s">
        <v>1878</v>
      </c>
      <c r="D489" s="166" t="s">
        <v>60</v>
      </c>
      <c r="E489" s="168">
        <v>288.70999999999998</v>
      </c>
      <c r="F489" s="204" t="str">
        <f t="shared" si="24"/>
        <v>C:\PETS_2016\5_AREA ESTRUC\EST 012.DOCX</v>
      </c>
      <c r="G489" s="166"/>
      <c r="I489" s="3"/>
      <c r="J489" s="3" t="str">
        <f t="shared" si="25"/>
        <v>C:\PETS_2016\5_AREA ESTRUC\EST 012.DOCX</v>
      </c>
      <c r="L489" s="3" t="s">
        <v>2750</v>
      </c>
      <c r="M489" s="155" t="s">
        <v>2259</v>
      </c>
      <c r="O489" s="179" t="s">
        <v>2762</v>
      </c>
      <c r="Q489" s="3" t="s">
        <v>2260</v>
      </c>
      <c r="R489" s="3" t="s">
        <v>2261</v>
      </c>
    </row>
    <row r="490" spans="1:18" ht="15">
      <c r="A490" s="166" t="s">
        <v>1422</v>
      </c>
      <c r="B490" s="197">
        <f t="shared" si="23"/>
        <v>484</v>
      </c>
      <c r="C490" s="167" t="s">
        <v>1879</v>
      </c>
      <c r="D490" s="166" t="s">
        <v>60</v>
      </c>
      <c r="E490" s="168">
        <v>193.79</v>
      </c>
      <c r="F490" s="204" t="str">
        <f t="shared" si="24"/>
        <v>C:\PETS_2016\5_AREA ESTRUC\EST 013.DOCX</v>
      </c>
      <c r="G490" s="166"/>
      <c r="I490" s="3"/>
      <c r="J490" s="3" t="str">
        <f t="shared" si="25"/>
        <v>C:\PETS_2016\5_AREA ESTRUC\EST 013.DOCX</v>
      </c>
      <c r="L490" s="3" t="s">
        <v>2750</v>
      </c>
      <c r="M490" s="155" t="s">
        <v>2259</v>
      </c>
      <c r="O490" s="179" t="s">
        <v>2763</v>
      </c>
      <c r="Q490" s="3" t="s">
        <v>2260</v>
      </c>
      <c r="R490" s="3" t="s">
        <v>2261</v>
      </c>
    </row>
    <row r="491" spans="1:18" ht="15">
      <c r="A491" s="166" t="s">
        <v>1422</v>
      </c>
      <c r="B491" s="197">
        <f t="shared" si="23"/>
        <v>485</v>
      </c>
      <c r="C491" s="167" t="s">
        <v>1880</v>
      </c>
      <c r="D491" s="166" t="s">
        <v>60</v>
      </c>
      <c r="E491" s="168">
        <v>24.92</v>
      </c>
      <c r="F491" s="204" t="str">
        <f t="shared" si="24"/>
        <v>C:\PETS_2016\5_AREA ESTRUC\EST 014.DOCX</v>
      </c>
      <c r="G491" s="166"/>
      <c r="I491" s="3"/>
      <c r="J491" s="3" t="str">
        <f t="shared" si="25"/>
        <v>C:\PETS_2016\5_AREA ESTRUC\EST 014.DOCX</v>
      </c>
      <c r="L491" s="3" t="s">
        <v>2750</v>
      </c>
      <c r="M491" s="155" t="s">
        <v>2259</v>
      </c>
      <c r="O491" s="179" t="s">
        <v>2764</v>
      </c>
      <c r="Q491" s="3" t="s">
        <v>2260</v>
      </c>
      <c r="R491" s="3" t="s">
        <v>2261</v>
      </c>
    </row>
    <row r="492" spans="1:18" ht="15">
      <c r="A492" s="166" t="s">
        <v>1422</v>
      </c>
      <c r="B492" s="197">
        <f t="shared" si="23"/>
        <v>486</v>
      </c>
      <c r="C492" s="167" t="s">
        <v>601</v>
      </c>
      <c r="D492" s="166" t="s">
        <v>60</v>
      </c>
      <c r="E492" s="168">
        <v>213.66</v>
      </c>
      <c r="F492" s="204" t="str">
        <f t="shared" si="24"/>
        <v>C:\PETS_2016\5_AREA ESTRUC\EST 015.DOCX</v>
      </c>
      <c r="G492" s="166"/>
      <c r="I492" s="3"/>
      <c r="J492" s="3" t="str">
        <f t="shared" si="25"/>
        <v>C:\PETS_2016\5_AREA ESTRUC\EST 015.DOCX</v>
      </c>
      <c r="L492" s="3" t="s">
        <v>2750</v>
      </c>
      <c r="M492" s="155" t="s">
        <v>2259</v>
      </c>
      <c r="O492" s="179" t="s">
        <v>2765</v>
      </c>
      <c r="Q492" s="3" t="s">
        <v>2260</v>
      </c>
      <c r="R492" s="3" t="s">
        <v>2261</v>
      </c>
    </row>
    <row r="493" spans="1:18" ht="15">
      <c r="A493" s="166" t="s">
        <v>1422</v>
      </c>
      <c r="B493" s="197">
        <f t="shared" si="23"/>
        <v>487</v>
      </c>
      <c r="C493" s="167" t="s">
        <v>1427</v>
      </c>
      <c r="D493" s="166" t="s">
        <v>54</v>
      </c>
      <c r="E493" s="168">
        <v>5659.55</v>
      </c>
      <c r="F493" s="204" t="str">
        <f t="shared" si="24"/>
        <v>C:\PETS_2016\5_AREA ESTRUC\EST 016.DOCX</v>
      </c>
      <c r="G493" s="166"/>
      <c r="I493" s="3"/>
      <c r="J493" s="3" t="str">
        <f t="shared" si="25"/>
        <v>C:\PETS_2016\5_AREA ESTRUC\EST 016.DOCX</v>
      </c>
      <c r="L493" s="3" t="s">
        <v>2750</v>
      </c>
      <c r="M493" s="155" t="s">
        <v>2259</v>
      </c>
      <c r="O493" s="179" t="s">
        <v>2766</v>
      </c>
      <c r="Q493" s="3" t="s">
        <v>2260</v>
      </c>
      <c r="R493" s="3" t="s">
        <v>2261</v>
      </c>
    </row>
    <row r="494" spans="1:18" ht="15">
      <c r="A494" s="166" t="s">
        <v>1422</v>
      </c>
      <c r="B494" s="197">
        <f t="shared" si="23"/>
        <v>488</v>
      </c>
      <c r="C494" s="167" t="s">
        <v>1881</v>
      </c>
      <c r="D494" s="166" t="s">
        <v>54</v>
      </c>
      <c r="E494" s="168">
        <v>2870.47</v>
      </c>
      <c r="F494" s="204" t="str">
        <f t="shared" si="24"/>
        <v>C:\PETS_2016\5_AREA ESTRUC\EST 017.DOCX</v>
      </c>
      <c r="G494" s="166"/>
      <c r="I494" s="3"/>
      <c r="J494" s="3" t="str">
        <f t="shared" si="25"/>
        <v>C:\PETS_2016\5_AREA ESTRUC\EST 017.DOCX</v>
      </c>
      <c r="L494" s="3" t="s">
        <v>2750</v>
      </c>
      <c r="M494" s="155" t="s">
        <v>2259</v>
      </c>
      <c r="O494" s="179" t="s">
        <v>2767</v>
      </c>
      <c r="Q494" s="3" t="s">
        <v>2260</v>
      </c>
      <c r="R494" s="3" t="s">
        <v>2261</v>
      </c>
    </row>
    <row r="495" spans="1:18" ht="15">
      <c r="A495" s="166" t="s">
        <v>1422</v>
      </c>
      <c r="B495" s="197">
        <f t="shared" si="23"/>
        <v>489</v>
      </c>
      <c r="C495" s="167" t="s">
        <v>1494</v>
      </c>
      <c r="D495" s="166" t="s">
        <v>65</v>
      </c>
      <c r="E495" s="168">
        <v>1506.75</v>
      </c>
      <c r="F495" s="204" t="str">
        <f t="shared" si="24"/>
        <v>C:\PETS_2016\5_AREA ESTRUC\EST 018.DOCX</v>
      </c>
      <c r="G495" s="166"/>
      <c r="I495" s="3"/>
      <c r="J495" s="3" t="str">
        <f t="shared" si="25"/>
        <v>C:\PETS_2016\5_AREA ESTRUC\EST 018.DOCX</v>
      </c>
      <c r="L495" s="3" t="s">
        <v>2750</v>
      </c>
      <c r="M495" s="155" t="s">
        <v>2259</v>
      </c>
      <c r="O495" s="179" t="s">
        <v>2768</v>
      </c>
      <c r="Q495" s="3" t="s">
        <v>2260</v>
      </c>
      <c r="R495" s="3" t="s">
        <v>2261</v>
      </c>
    </row>
    <row r="496" spans="1:18" ht="15">
      <c r="A496" s="166" t="s">
        <v>1422</v>
      </c>
      <c r="B496" s="197">
        <f t="shared" si="23"/>
        <v>490</v>
      </c>
      <c r="C496" s="167" t="s">
        <v>1882</v>
      </c>
      <c r="D496" s="166" t="s">
        <v>60</v>
      </c>
      <c r="E496" s="168">
        <v>67.930000000000007</v>
      </c>
      <c r="F496" s="204" t="str">
        <f t="shared" si="24"/>
        <v>C:\PETS_2016\5_AREA ESTRUC\EST 019.DOCX</v>
      </c>
      <c r="G496" s="166"/>
      <c r="I496" s="3"/>
      <c r="J496" s="3" t="str">
        <f t="shared" si="25"/>
        <v>C:\PETS_2016\5_AREA ESTRUC\EST 019.DOCX</v>
      </c>
      <c r="L496" s="3" t="s">
        <v>2750</v>
      </c>
      <c r="M496" s="155" t="s">
        <v>2259</v>
      </c>
      <c r="O496" s="179" t="s">
        <v>2769</v>
      </c>
      <c r="Q496" s="3" t="s">
        <v>2260</v>
      </c>
      <c r="R496" s="3" t="s">
        <v>2261</v>
      </c>
    </row>
    <row r="497" spans="1:18" ht="15">
      <c r="A497" s="166" t="s">
        <v>1422</v>
      </c>
      <c r="B497" s="197">
        <f t="shared" si="23"/>
        <v>491</v>
      </c>
      <c r="C497" s="167" t="s">
        <v>1883</v>
      </c>
      <c r="D497" s="166" t="s">
        <v>60</v>
      </c>
      <c r="E497" s="168">
        <v>70.599999999999994</v>
      </c>
      <c r="F497" s="204" t="str">
        <f t="shared" si="24"/>
        <v>C:\PETS_2016\5_AREA ESTRUC\EST 020.DOCX</v>
      </c>
      <c r="G497" s="166"/>
      <c r="I497" s="3"/>
      <c r="J497" s="3" t="str">
        <f t="shared" si="25"/>
        <v>C:\PETS_2016\5_AREA ESTRUC\EST 020.DOCX</v>
      </c>
      <c r="L497" s="3" t="s">
        <v>2750</v>
      </c>
      <c r="M497" s="155" t="s">
        <v>2259</v>
      </c>
      <c r="O497" s="179" t="s">
        <v>2770</v>
      </c>
      <c r="Q497" s="3" t="s">
        <v>2260</v>
      </c>
      <c r="R497" s="3" t="s">
        <v>2261</v>
      </c>
    </row>
    <row r="498" spans="1:18" ht="15">
      <c r="A498" s="166" t="s">
        <v>1422</v>
      </c>
      <c r="B498" s="197">
        <f t="shared" si="23"/>
        <v>492</v>
      </c>
      <c r="C498" s="167" t="s">
        <v>1884</v>
      </c>
      <c r="D498" s="166" t="s">
        <v>60</v>
      </c>
      <c r="E498" s="168">
        <v>77.569999999999993</v>
      </c>
      <c r="F498" s="204" t="str">
        <f t="shared" si="24"/>
        <v>C:\PETS_2016\5_AREA ESTRUC\EST 021.DOCX</v>
      </c>
      <c r="G498" s="166"/>
      <c r="I498" s="3"/>
      <c r="J498" s="3" t="str">
        <f t="shared" si="25"/>
        <v>C:\PETS_2016\5_AREA ESTRUC\EST 021.DOCX</v>
      </c>
      <c r="L498" s="3" t="s">
        <v>2750</v>
      </c>
      <c r="M498" s="155" t="s">
        <v>2259</v>
      </c>
      <c r="O498" s="179" t="s">
        <v>2771</v>
      </c>
      <c r="Q498" s="3" t="s">
        <v>2260</v>
      </c>
      <c r="R498" s="3" t="s">
        <v>2261</v>
      </c>
    </row>
    <row r="499" spans="1:18" ht="15">
      <c r="A499" s="166" t="s">
        <v>1422</v>
      </c>
      <c r="B499" s="197">
        <f t="shared" si="23"/>
        <v>493</v>
      </c>
      <c r="C499" s="167" t="s">
        <v>1885</v>
      </c>
      <c r="D499" s="166" t="s">
        <v>8</v>
      </c>
      <c r="E499" s="168">
        <v>120.41</v>
      </c>
      <c r="F499" s="204" t="str">
        <f t="shared" si="24"/>
        <v>C:\PETS_2016\5_AREA ESTRUC\EST 022.DOCX</v>
      </c>
      <c r="G499" s="166"/>
      <c r="I499" s="3"/>
      <c r="J499" s="3" t="str">
        <f t="shared" si="25"/>
        <v>C:\PETS_2016\5_AREA ESTRUC\EST 022.DOCX</v>
      </c>
      <c r="L499" s="3" t="s">
        <v>2750</v>
      </c>
      <c r="M499" s="155" t="s">
        <v>2259</v>
      </c>
      <c r="O499" s="179" t="s">
        <v>2772</v>
      </c>
      <c r="Q499" s="3" t="s">
        <v>2260</v>
      </c>
      <c r="R499" s="3" t="s">
        <v>2261</v>
      </c>
    </row>
    <row r="500" spans="1:18" ht="15">
      <c r="A500" s="166" t="s">
        <v>1422</v>
      </c>
      <c r="B500" s="197">
        <f t="shared" si="23"/>
        <v>494</v>
      </c>
      <c r="C500" s="167" t="s">
        <v>1886</v>
      </c>
      <c r="D500" s="166" t="s">
        <v>8</v>
      </c>
      <c r="E500" s="168">
        <v>156.97999999999999</v>
      </c>
      <c r="F500" s="204" t="str">
        <f t="shared" si="24"/>
        <v>C:\PETS_2016\5_AREA ESTRUC\EST 023.DOCX</v>
      </c>
      <c r="G500" s="166"/>
      <c r="I500" s="3"/>
      <c r="J500" s="3" t="str">
        <f t="shared" si="25"/>
        <v>C:\PETS_2016\5_AREA ESTRUC\EST 023.DOCX</v>
      </c>
      <c r="L500" s="3" t="s">
        <v>2750</v>
      </c>
      <c r="M500" s="155" t="s">
        <v>2259</v>
      </c>
      <c r="O500" s="179" t="s">
        <v>2773</v>
      </c>
      <c r="Q500" s="3" t="s">
        <v>2260</v>
      </c>
      <c r="R500" s="3" t="s">
        <v>2261</v>
      </c>
    </row>
    <row r="501" spans="1:18" ht="15">
      <c r="A501" s="166" t="s">
        <v>1422</v>
      </c>
      <c r="B501" s="197">
        <f t="shared" si="23"/>
        <v>495</v>
      </c>
      <c r="C501" s="167" t="s">
        <v>613</v>
      </c>
      <c r="D501" s="166" t="s">
        <v>8</v>
      </c>
      <c r="E501" s="168">
        <v>696.02</v>
      </c>
      <c r="F501" s="204" t="str">
        <f t="shared" si="24"/>
        <v>C:\PETS_2016\5_AREA ESTRUC\EST 024.DOCX</v>
      </c>
      <c r="G501" s="166"/>
      <c r="I501" s="3"/>
      <c r="J501" s="3" t="str">
        <f t="shared" si="25"/>
        <v>C:\PETS_2016\5_AREA ESTRUC\EST 024.DOCX</v>
      </c>
      <c r="L501" s="3" t="s">
        <v>2750</v>
      </c>
      <c r="M501" s="155" t="s">
        <v>2259</v>
      </c>
      <c r="O501" s="179" t="s">
        <v>2774</v>
      </c>
      <c r="Q501" s="3" t="s">
        <v>2260</v>
      </c>
      <c r="R501" s="3" t="s">
        <v>2261</v>
      </c>
    </row>
    <row r="502" spans="1:18" ht="15">
      <c r="A502" s="166" t="s">
        <v>1422</v>
      </c>
      <c r="B502" s="197">
        <f t="shared" si="23"/>
        <v>496</v>
      </c>
      <c r="C502" s="167" t="s">
        <v>2181</v>
      </c>
      <c r="D502" s="166" t="s">
        <v>8</v>
      </c>
      <c r="E502" s="168">
        <v>458.5</v>
      </c>
      <c r="F502" s="204" t="str">
        <f t="shared" si="24"/>
        <v>C:\PETS_2016\5_AREA ESTRUC\EST 025.DOCX</v>
      </c>
      <c r="G502" s="166"/>
      <c r="I502" s="3"/>
      <c r="J502" s="3" t="str">
        <f t="shared" si="25"/>
        <v>C:\PETS_2016\5_AREA ESTRUC\EST 025.DOCX</v>
      </c>
      <c r="L502" s="3" t="s">
        <v>2750</v>
      </c>
      <c r="M502" s="155" t="s">
        <v>2259</v>
      </c>
      <c r="O502" s="179" t="s">
        <v>2775</v>
      </c>
      <c r="Q502" s="3" t="s">
        <v>2260</v>
      </c>
      <c r="R502" s="3" t="s">
        <v>2261</v>
      </c>
    </row>
    <row r="503" spans="1:18" ht="15">
      <c r="A503" s="166" t="s">
        <v>1422</v>
      </c>
      <c r="B503" s="197">
        <f>+B502+1</f>
        <v>497</v>
      </c>
      <c r="C503" s="167" t="s">
        <v>1143</v>
      </c>
      <c r="D503" s="166" t="s">
        <v>8</v>
      </c>
      <c r="E503" s="168">
        <v>250.87</v>
      </c>
      <c r="F503" s="204" t="str">
        <f t="shared" si="24"/>
        <v>C:\PETS_2016\5_AREA ESTRUC\EST 026.DOCX</v>
      </c>
      <c r="G503" s="166"/>
      <c r="I503" s="3"/>
      <c r="J503" s="3" t="str">
        <f t="shared" si="25"/>
        <v>C:\PETS_2016\5_AREA ESTRUC\EST 026.DOCX</v>
      </c>
      <c r="L503" s="3" t="s">
        <v>2750</v>
      </c>
      <c r="M503" s="155" t="s">
        <v>2259</v>
      </c>
      <c r="O503" s="179" t="s">
        <v>2776</v>
      </c>
      <c r="Q503" s="3" t="s">
        <v>2260</v>
      </c>
      <c r="R503" s="3" t="s">
        <v>2261</v>
      </c>
    </row>
    <row r="504" spans="1:18" ht="15">
      <c r="A504" s="166" t="s">
        <v>1422</v>
      </c>
      <c r="B504" s="197">
        <f t="shared" si="23"/>
        <v>498</v>
      </c>
      <c r="C504" s="167" t="s">
        <v>1142</v>
      </c>
      <c r="D504" s="166" t="s">
        <v>8</v>
      </c>
      <c r="E504" s="168">
        <v>246.57</v>
      </c>
      <c r="F504" s="204" t="str">
        <f t="shared" si="24"/>
        <v>C:\PETS_2016\5_AREA ESTRUC\EST 027.DOCX</v>
      </c>
      <c r="G504" s="166"/>
      <c r="I504" s="3"/>
      <c r="J504" s="3" t="str">
        <f t="shared" si="25"/>
        <v>C:\PETS_2016\5_AREA ESTRUC\EST 027.DOCX</v>
      </c>
      <c r="L504" s="3" t="s">
        <v>2750</v>
      </c>
      <c r="M504" s="155" t="s">
        <v>2259</v>
      </c>
      <c r="O504" s="179" t="s">
        <v>2777</v>
      </c>
      <c r="Q504" s="3" t="s">
        <v>2260</v>
      </c>
      <c r="R504" s="3" t="s">
        <v>2261</v>
      </c>
    </row>
    <row r="505" spans="1:18" ht="15">
      <c r="A505" s="166" t="s">
        <v>1422</v>
      </c>
      <c r="B505" s="197">
        <f t="shared" si="23"/>
        <v>499</v>
      </c>
      <c r="C505" s="205" t="s">
        <v>1887</v>
      </c>
      <c r="D505" s="206" t="s">
        <v>8</v>
      </c>
      <c r="E505" s="207">
        <v>156.66</v>
      </c>
      <c r="F505" s="204" t="str">
        <f t="shared" si="24"/>
        <v>C:\PETS_2016\5_AREA ESTRUC\EST 028.DOCX</v>
      </c>
      <c r="G505" s="166"/>
      <c r="I505" s="3"/>
      <c r="J505" s="3" t="str">
        <f t="shared" si="25"/>
        <v>C:\PETS_2016\5_AREA ESTRUC\EST 028.DOCX</v>
      </c>
      <c r="L505" s="3" t="s">
        <v>2750</v>
      </c>
      <c r="M505" s="155" t="s">
        <v>2259</v>
      </c>
      <c r="O505" s="179" t="s">
        <v>2778</v>
      </c>
      <c r="Q505" s="3" t="s">
        <v>2260</v>
      </c>
      <c r="R505" s="3" t="s">
        <v>2261</v>
      </c>
    </row>
    <row r="506" spans="1:18" ht="15">
      <c r="A506" s="166" t="s">
        <v>1422</v>
      </c>
      <c r="B506" s="197">
        <f t="shared" si="23"/>
        <v>500</v>
      </c>
      <c r="C506" s="167" t="s">
        <v>1888</v>
      </c>
      <c r="D506" s="166" t="s">
        <v>8</v>
      </c>
      <c r="E506" s="168">
        <v>288.02</v>
      </c>
      <c r="F506" s="204" t="str">
        <f t="shared" si="24"/>
        <v>C:\PETS_2016\5_AREA ESTRUC\EST 029.DOCX</v>
      </c>
      <c r="G506" s="166"/>
      <c r="I506" s="3"/>
      <c r="J506" s="3" t="str">
        <f t="shared" si="25"/>
        <v>C:\PETS_2016\5_AREA ESTRUC\EST 029.DOCX</v>
      </c>
      <c r="L506" s="3" t="s">
        <v>2750</v>
      </c>
      <c r="M506" s="155" t="s">
        <v>2259</v>
      </c>
      <c r="O506" s="179" t="s">
        <v>2779</v>
      </c>
      <c r="Q506" s="3" t="s">
        <v>2260</v>
      </c>
      <c r="R506" s="3" t="s">
        <v>2261</v>
      </c>
    </row>
    <row r="507" spans="1:18" ht="15">
      <c r="A507" s="166" t="s">
        <v>1422</v>
      </c>
      <c r="B507" s="197">
        <f t="shared" si="23"/>
        <v>501</v>
      </c>
      <c r="C507" s="205" t="s">
        <v>1889</v>
      </c>
      <c r="D507" s="206" t="s">
        <v>8</v>
      </c>
      <c r="E507" s="207">
        <v>137.06</v>
      </c>
      <c r="F507" s="204" t="str">
        <f t="shared" si="24"/>
        <v>C:\PETS_2016\5_AREA ESTRUC\EST 030.DOCX</v>
      </c>
      <c r="G507" s="166"/>
      <c r="I507" s="3"/>
      <c r="J507" s="3" t="str">
        <f t="shared" si="25"/>
        <v>C:\PETS_2016\5_AREA ESTRUC\EST 030.DOCX</v>
      </c>
      <c r="L507" s="3" t="s">
        <v>2750</v>
      </c>
      <c r="M507" s="155" t="s">
        <v>2259</v>
      </c>
      <c r="O507" s="179" t="s">
        <v>2780</v>
      </c>
      <c r="Q507" s="3" t="s">
        <v>2260</v>
      </c>
      <c r="R507" s="3" t="s">
        <v>2261</v>
      </c>
    </row>
    <row r="508" spans="1:18" ht="15">
      <c r="A508" s="166" t="s">
        <v>1422</v>
      </c>
      <c r="B508" s="197">
        <f t="shared" si="23"/>
        <v>502</v>
      </c>
      <c r="C508" s="167" t="s">
        <v>1141</v>
      </c>
      <c r="D508" s="166" t="s">
        <v>8</v>
      </c>
      <c r="E508" s="168">
        <v>195.59</v>
      </c>
      <c r="F508" s="204" t="str">
        <f t="shared" si="24"/>
        <v>C:\PETS_2016\5_AREA ESTRUC\EST 031.DOCX</v>
      </c>
      <c r="G508" s="166"/>
      <c r="I508" s="3"/>
      <c r="J508" s="3" t="str">
        <f t="shared" si="25"/>
        <v>C:\PETS_2016\5_AREA ESTRUC\EST 031.DOCX</v>
      </c>
      <c r="L508" s="3" t="s">
        <v>2750</v>
      </c>
      <c r="M508" s="155" t="s">
        <v>2259</v>
      </c>
      <c r="O508" s="179" t="s">
        <v>2781</v>
      </c>
      <c r="Q508" s="3" t="s">
        <v>2260</v>
      </c>
      <c r="R508" s="3" t="s">
        <v>2261</v>
      </c>
    </row>
    <row r="509" spans="1:18" ht="15">
      <c r="A509" s="166" t="s">
        <v>1422</v>
      </c>
      <c r="B509" s="197">
        <f t="shared" si="23"/>
        <v>503</v>
      </c>
      <c r="C509" s="167" t="s">
        <v>1144</v>
      </c>
      <c r="D509" s="166" t="s">
        <v>60</v>
      </c>
      <c r="E509" s="168">
        <v>125.66</v>
      </c>
      <c r="F509" s="204" t="str">
        <f t="shared" si="24"/>
        <v>C:\PETS_2016\5_AREA ESTRUC\EST 032.DOCX</v>
      </c>
      <c r="G509" s="166"/>
      <c r="I509" s="3"/>
      <c r="J509" s="3" t="str">
        <f t="shared" si="25"/>
        <v>C:\PETS_2016\5_AREA ESTRUC\EST 032.DOCX</v>
      </c>
      <c r="L509" s="3" t="s">
        <v>2750</v>
      </c>
      <c r="M509" s="155" t="s">
        <v>2259</v>
      </c>
      <c r="O509" s="179" t="s">
        <v>2782</v>
      </c>
      <c r="Q509" s="3" t="s">
        <v>2260</v>
      </c>
      <c r="R509" s="3" t="s">
        <v>2261</v>
      </c>
    </row>
    <row r="510" spans="1:18" ht="15">
      <c r="A510" s="166" t="s">
        <v>1422</v>
      </c>
      <c r="B510" s="197">
        <f t="shared" si="23"/>
        <v>504</v>
      </c>
      <c r="C510" s="167" t="s">
        <v>608</v>
      </c>
      <c r="D510" s="166" t="s">
        <v>60</v>
      </c>
      <c r="E510" s="168">
        <v>130.12</v>
      </c>
      <c r="F510" s="204" t="str">
        <f t="shared" si="24"/>
        <v>C:\PETS_2016\5_AREA ESTRUC\EST 033.DOCX</v>
      </c>
      <c r="G510" s="166"/>
      <c r="I510" s="3"/>
      <c r="J510" s="3" t="str">
        <f t="shared" si="25"/>
        <v>C:\PETS_2016\5_AREA ESTRUC\EST 033.DOCX</v>
      </c>
      <c r="L510" s="3" t="s">
        <v>2750</v>
      </c>
      <c r="M510" s="155" t="s">
        <v>2259</v>
      </c>
      <c r="O510" s="179" t="s">
        <v>2783</v>
      </c>
      <c r="Q510" s="3" t="s">
        <v>2260</v>
      </c>
      <c r="R510" s="3" t="s">
        <v>2261</v>
      </c>
    </row>
    <row r="511" spans="1:18" ht="15">
      <c r="A511" s="166" t="s">
        <v>1422</v>
      </c>
      <c r="B511" s="197">
        <f t="shared" si="23"/>
        <v>505</v>
      </c>
      <c r="C511" s="167" t="s">
        <v>1890</v>
      </c>
      <c r="D511" s="166" t="s">
        <v>54</v>
      </c>
      <c r="E511" s="168">
        <v>418.53</v>
      </c>
      <c r="F511" s="204" t="str">
        <f t="shared" si="24"/>
        <v>C:\PETS_2016\5_AREA ESTRUC\EST 034.DOCX</v>
      </c>
      <c r="G511" s="166"/>
      <c r="I511" s="3"/>
      <c r="J511" s="3" t="str">
        <f t="shared" si="25"/>
        <v>C:\PETS_2016\5_AREA ESTRUC\EST 034.DOCX</v>
      </c>
      <c r="L511" s="3" t="s">
        <v>2750</v>
      </c>
      <c r="M511" s="155" t="s">
        <v>2259</v>
      </c>
      <c r="O511" s="179" t="s">
        <v>2784</v>
      </c>
      <c r="Q511" s="3" t="s">
        <v>2260</v>
      </c>
      <c r="R511" s="3" t="s">
        <v>2261</v>
      </c>
    </row>
    <row r="512" spans="1:18" ht="15">
      <c r="A512" s="166" t="s">
        <v>1422</v>
      </c>
      <c r="B512" s="197">
        <f t="shared" si="23"/>
        <v>506</v>
      </c>
      <c r="C512" s="167" t="s">
        <v>1504</v>
      </c>
      <c r="D512" s="166" t="s">
        <v>8</v>
      </c>
      <c r="E512" s="168">
        <v>14.55</v>
      </c>
      <c r="F512" s="204" t="str">
        <f t="shared" si="24"/>
        <v>C:\PETS_2016\5_AREA ESTRUC\EST 035.DOCX</v>
      </c>
      <c r="G512" s="166"/>
      <c r="I512" s="3"/>
      <c r="J512" s="3" t="str">
        <f t="shared" si="25"/>
        <v>C:\PETS_2016\5_AREA ESTRUC\EST 035.DOCX</v>
      </c>
      <c r="L512" s="3" t="s">
        <v>2750</v>
      </c>
      <c r="M512" s="155" t="s">
        <v>2259</v>
      </c>
      <c r="O512" s="179" t="s">
        <v>2785</v>
      </c>
      <c r="Q512" s="3" t="s">
        <v>2260</v>
      </c>
      <c r="R512" s="3" t="s">
        <v>2261</v>
      </c>
    </row>
    <row r="513" spans="1:18" ht="15">
      <c r="A513" s="166" t="s">
        <v>1422</v>
      </c>
      <c r="B513" s="197">
        <f t="shared" si="23"/>
        <v>507</v>
      </c>
      <c r="C513" s="167" t="s">
        <v>1505</v>
      </c>
      <c r="D513" s="166" t="s">
        <v>65</v>
      </c>
      <c r="E513" s="168">
        <v>980.61</v>
      </c>
      <c r="F513" s="204" t="str">
        <f t="shared" si="24"/>
        <v>C:\PETS_2016\5_AREA ESTRUC\EST 036.DOCX</v>
      </c>
      <c r="G513" s="166"/>
      <c r="I513" s="3"/>
      <c r="J513" s="3" t="str">
        <f t="shared" si="25"/>
        <v>C:\PETS_2016\5_AREA ESTRUC\EST 036.DOCX</v>
      </c>
      <c r="L513" s="3" t="s">
        <v>2750</v>
      </c>
      <c r="M513" s="155" t="s">
        <v>2259</v>
      </c>
      <c r="O513" s="179" t="s">
        <v>2786</v>
      </c>
      <c r="Q513" s="3" t="s">
        <v>2260</v>
      </c>
      <c r="R513" s="3" t="s">
        <v>2261</v>
      </c>
    </row>
    <row r="514" spans="1:18" ht="15">
      <c r="A514" s="166" t="s">
        <v>1422</v>
      </c>
      <c r="B514" s="197">
        <f t="shared" si="23"/>
        <v>508</v>
      </c>
      <c r="C514" s="205" t="s">
        <v>1161</v>
      </c>
      <c r="D514" s="206" t="s">
        <v>60</v>
      </c>
      <c r="E514" s="207">
        <v>80.59</v>
      </c>
      <c r="F514" s="204" t="str">
        <f t="shared" si="24"/>
        <v>C:\PETS_2016\5_AREA ESTRUC\EST 037.DOCX</v>
      </c>
      <c r="G514" s="166"/>
      <c r="I514" s="3"/>
      <c r="J514" s="3" t="str">
        <f t="shared" si="25"/>
        <v>C:\PETS_2016\5_AREA ESTRUC\EST 037.DOCX</v>
      </c>
      <c r="L514" s="3" t="s">
        <v>2750</v>
      </c>
      <c r="M514" s="155" t="s">
        <v>2259</v>
      </c>
      <c r="O514" s="179" t="s">
        <v>2787</v>
      </c>
      <c r="Q514" s="3" t="s">
        <v>2260</v>
      </c>
      <c r="R514" s="3" t="s">
        <v>2261</v>
      </c>
    </row>
    <row r="515" spans="1:18" ht="15">
      <c r="A515" s="166" t="s">
        <v>1422</v>
      </c>
      <c r="B515" s="197">
        <f t="shared" si="23"/>
        <v>509</v>
      </c>
      <c r="C515" s="167" t="s">
        <v>634</v>
      </c>
      <c r="D515" s="166" t="s">
        <v>8</v>
      </c>
      <c r="E515" s="168">
        <v>101.73</v>
      </c>
      <c r="F515" s="204" t="str">
        <f t="shared" si="24"/>
        <v>C:\PETS_2016\5_AREA ESTRUC\EST 038.DOCX</v>
      </c>
      <c r="G515" s="166"/>
      <c r="I515" s="3"/>
      <c r="J515" s="3" t="str">
        <f t="shared" si="25"/>
        <v>C:\PETS_2016\5_AREA ESTRUC\EST 038.DOCX</v>
      </c>
      <c r="L515" s="3" t="s">
        <v>2750</v>
      </c>
      <c r="M515" s="155" t="s">
        <v>2259</v>
      </c>
      <c r="O515" s="179" t="s">
        <v>2788</v>
      </c>
      <c r="Q515" s="3" t="s">
        <v>2260</v>
      </c>
      <c r="R515" s="3" t="s">
        <v>2261</v>
      </c>
    </row>
    <row r="516" spans="1:18" ht="15">
      <c r="A516" s="166" t="s">
        <v>1422</v>
      </c>
      <c r="B516" s="197">
        <f t="shared" si="23"/>
        <v>510</v>
      </c>
      <c r="C516" s="167" t="s">
        <v>1429</v>
      </c>
      <c r="D516" s="166" t="s">
        <v>54</v>
      </c>
      <c r="E516" s="168">
        <v>5180.58</v>
      </c>
      <c r="F516" s="204" t="str">
        <f t="shared" si="24"/>
        <v>C:\PETS_2016\5_AREA ESTRUC\EST 039.DOCX</v>
      </c>
      <c r="G516" s="166"/>
      <c r="I516" s="3"/>
      <c r="J516" s="3" t="str">
        <f t="shared" si="25"/>
        <v>C:\PETS_2016\5_AREA ESTRUC\EST 039.DOCX</v>
      </c>
      <c r="L516" s="3" t="s">
        <v>2750</v>
      </c>
      <c r="M516" s="155" t="s">
        <v>2259</v>
      </c>
      <c r="O516" s="179" t="s">
        <v>2789</v>
      </c>
      <c r="Q516" s="3" t="s">
        <v>2260</v>
      </c>
      <c r="R516" s="3" t="s">
        <v>2261</v>
      </c>
    </row>
    <row r="517" spans="1:18" ht="15">
      <c r="A517" s="166" t="s">
        <v>1422</v>
      </c>
      <c r="B517" s="197">
        <f t="shared" si="23"/>
        <v>511</v>
      </c>
      <c r="C517" s="167" t="s">
        <v>631</v>
      </c>
      <c r="D517" s="166" t="s">
        <v>55</v>
      </c>
      <c r="E517" s="208">
        <v>5011.46</v>
      </c>
      <c r="F517" s="204" t="str">
        <f t="shared" si="24"/>
        <v>C:\PETS_2016\5_AREA ESTRUC\EST 040.DOCX</v>
      </c>
      <c r="G517" s="166"/>
      <c r="I517" s="3"/>
      <c r="J517" s="3" t="str">
        <f t="shared" si="25"/>
        <v>C:\PETS_2016\5_AREA ESTRUC\EST 040.DOCX</v>
      </c>
      <c r="L517" s="3" t="s">
        <v>2750</v>
      </c>
      <c r="M517" s="155" t="s">
        <v>2259</v>
      </c>
      <c r="O517" s="179" t="s">
        <v>2790</v>
      </c>
      <c r="Q517" s="3" t="s">
        <v>2260</v>
      </c>
      <c r="R517" s="3" t="s">
        <v>2261</v>
      </c>
    </row>
    <row r="518" spans="1:18" ht="15">
      <c r="A518" s="166" t="s">
        <v>1422</v>
      </c>
      <c r="B518" s="197">
        <f t="shared" si="23"/>
        <v>512</v>
      </c>
      <c r="C518" s="167" t="s">
        <v>1891</v>
      </c>
      <c r="D518" s="166" t="s">
        <v>54</v>
      </c>
      <c r="E518" s="168">
        <v>28.6</v>
      </c>
      <c r="F518" s="204" t="str">
        <f t="shared" si="24"/>
        <v>C:\PETS_2016\5_AREA ESTRUC\EST 041.DOCX</v>
      </c>
      <c r="G518" s="166"/>
      <c r="I518" s="3"/>
      <c r="J518" s="3" t="str">
        <f t="shared" si="25"/>
        <v>C:\PETS_2016\5_AREA ESTRUC\EST 041.DOCX</v>
      </c>
      <c r="L518" s="3" t="s">
        <v>2750</v>
      </c>
      <c r="M518" s="155" t="s">
        <v>2259</v>
      </c>
      <c r="O518" s="179" t="s">
        <v>2791</v>
      </c>
      <c r="Q518" s="3" t="s">
        <v>2260</v>
      </c>
      <c r="R518" s="3" t="s">
        <v>2261</v>
      </c>
    </row>
    <row r="519" spans="1:18" ht="15">
      <c r="A519" s="166" t="s">
        <v>1422</v>
      </c>
      <c r="B519" s="197">
        <f t="shared" si="23"/>
        <v>513</v>
      </c>
      <c r="C519" s="167" t="s">
        <v>1892</v>
      </c>
      <c r="D519" s="166" t="s">
        <v>54</v>
      </c>
      <c r="E519" s="168">
        <v>237.93</v>
      </c>
      <c r="F519" s="204" t="str">
        <f t="shared" si="24"/>
        <v>C:\PETS_2016\5_AREA ESTRUC\EST 042.DOCX</v>
      </c>
      <c r="G519" s="166"/>
      <c r="I519" s="3"/>
      <c r="J519" s="3" t="str">
        <f t="shared" si="25"/>
        <v>C:\PETS_2016\5_AREA ESTRUC\EST 042.DOCX</v>
      </c>
      <c r="L519" s="3" t="s">
        <v>2750</v>
      </c>
      <c r="M519" s="155" t="s">
        <v>2259</v>
      </c>
      <c r="O519" s="179" t="s">
        <v>2792</v>
      </c>
      <c r="Q519" s="3" t="s">
        <v>2260</v>
      </c>
      <c r="R519" s="3" t="s">
        <v>2261</v>
      </c>
    </row>
    <row r="520" spans="1:18" ht="15">
      <c r="A520" s="166" t="s">
        <v>1422</v>
      </c>
      <c r="B520" s="197">
        <f t="shared" si="23"/>
        <v>514</v>
      </c>
      <c r="C520" s="167" t="s">
        <v>1893</v>
      </c>
      <c r="D520" s="166" t="s">
        <v>593</v>
      </c>
      <c r="E520" s="168">
        <v>35.909999999999997</v>
      </c>
      <c r="F520" s="204" t="str">
        <f t="shared" si="24"/>
        <v>C:\PETS_2016\5_AREA ESTRUC\EST 043.DOCX</v>
      </c>
      <c r="G520" s="166"/>
      <c r="I520" s="3"/>
      <c r="J520" s="3" t="str">
        <f t="shared" si="25"/>
        <v>C:\PETS_2016\5_AREA ESTRUC\EST 043.DOCX</v>
      </c>
      <c r="L520" s="3" t="s">
        <v>2750</v>
      </c>
      <c r="M520" s="155" t="s">
        <v>2259</v>
      </c>
      <c r="O520" s="179" t="s">
        <v>2793</v>
      </c>
      <c r="Q520" s="3" t="s">
        <v>2260</v>
      </c>
      <c r="R520" s="3" t="s">
        <v>2261</v>
      </c>
    </row>
    <row r="521" spans="1:18" ht="15">
      <c r="A521" s="166" t="s">
        <v>1422</v>
      </c>
      <c r="B521" s="197">
        <f t="shared" ref="B521:B584" si="26">+B520+1</f>
        <v>515</v>
      </c>
      <c r="C521" s="167" t="s">
        <v>1894</v>
      </c>
      <c r="D521" s="166" t="s">
        <v>60</v>
      </c>
      <c r="E521" s="168">
        <v>458.69</v>
      </c>
      <c r="F521" s="204" t="str">
        <f t="shared" si="24"/>
        <v>C:\PETS_2016\5_AREA ESTRUC\EST 044.DOCX</v>
      </c>
      <c r="G521" s="166"/>
      <c r="I521" s="3"/>
      <c r="J521" s="3" t="str">
        <f t="shared" si="25"/>
        <v>C:\PETS_2016\5_AREA ESTRUC\EST 044.DOCX</v>
      </c>
      <c r="L521" s="3" t="s">
        <v>2750</v>
      </c>
      <c r="M521" s="155" t="s">
        <v>2259</v>
      </c>
      <c r="O521" s="179" t="s">
        <v>2794</v>
      </c>
      <c r="Q521" s="3" t="s">
        <v>2260</v>
      </c>
      <c r="R521" s="3" t="s">
        <v>2261</v>
      </c>
    </row>
    <row r="522" spans="1:18" ht="15">
      <c r="A522" s="166" t="s">
        <v>1422</v>
      </c>
      <c r="B522" s="197">
        <f t="shared" si="26"/>
        <v>516</v>
      </c>
      <c r="C522" s="167" t="s">
        <v>647</v>
      </c>
      <c r="D522" s="166" t="s">
        <v>54</v>
      </c>
      <c r="E522" s="168">
        <v>1967.9</v>
      </c>
      <c r="F522" s="204" t="str">
        <f t="shared" si="24"/>
        <v>C:\PETS_2016\5_AREA ESTRUC\EST 045.DOCX</v>
      </c>
      <c r="G522" s="166"/>
      <c r="I522" s="3"/>
      <c r="J522" s="3" t="str">
        <f t="shared" si="25"/>
        <v>C:\PETS_2016\5_AREA ESTRUC\EST 045.DOCX</v>
      </c>
      <c r="L522" s="3" t="s">
        <v>2750</v>
      </c>
      <c r="M522" s="155" t="s">
        <v>2259</v>
      </c>
      <c r="O522" s="179" t="s">
        <v>2795</v>
      </c>
      <c r="Q522" s="3" t="s">
        <v>2260</v>
      </c>
      <c r="R522" s="3" t="s">
        <v>2261</v>
      </c>
    </row>
    <row r="523" spans="1:18" ht="15">
      <c r="A523" s="166" t="s">
        <v>1422</v>
      </c>
      <c r="B523" s="197">
        <f t="shared" si="26"/>
        <v>517</v>
      </c>
      <c r="C523" s="167" t="s">
        <v>666</v>
      </c>
      <c r="D523" s="166" t="s">
        <v>54</v>
      </c>
      <c r="E523" s="168">
        <v>4337.72</v>
      </c>
      <c r="F523" s="204" t="str">
        <f t="shared" si="24"/>
        <v>C:\PETS_2016\5_AREA ESTRUC\EST 046.DOCX</v>
      </c>
      <c r="G523" s="166"/>
      <c r="I523" s="3"/>
      <c r="J523" s="3" t="str">
        <f t="shared" si="25"/>
        <v>C:\PETS_2016\5_AREA ESTRUC\EST 046.DOCX</v>
      </c>
      <c r="L523" s="3" t="s">
        <v>2750</v>
      </c>
      <c r="M523" s="155" t="s">
        <v>2259</v>
      </c>
      <c r="O523" s="179" t="s">
        <v>2796</v>
      </c>
      <c r="Q523" s="3" t="s">
        <v>2260</v>
      </c>
      <c r="R523" s="3" t="s">
        <v>2261</v>
      </c>
    </row>
    <row r="524" spans="1:18" ht="15">
      <c r="A524" s="166" t="s">
        <v>1422</v>
      </c>
      <c r="B524" s="197">
        <f t="shared" si="26"/>
        <v>518</v>
      </c>
      <c r="C524" s="167" t="s">
        <v>574</v>
      </c>
      <c r="D524" s="166" t="s">
        <v>54</v>
      </c>
      <c r="E524" s="168">
        <v>5652.5</v>
      </c>
      <c r="F524" s="204" t="str">
        <f t="shared" si="24"/>
        <v>C:\PETS_2016\5_AREA ESTRUC\EST 047.DOCX</v>
      </c>
      <c r="G524" s="166"/>
      <c r="I524" s="3"/>
      <c r="J524" s="3" t="str">
        <f t="shared" si="25"/>
        <v>C:\PETS_2016\5_AREA ESTRUC\EST 047.DOCX</v>
      </c>
      <c r="L524" s="3" t="s">
        <v>2750</v>
      </c>
      <c r="M524" s="155" t="s">
        <v>2259</v>
      </c>
      <c r="O524" s="179" t="s">
        <v>2797</v>
      </c>
      <c r="Q524" s="3" t="s">
        <v>2260</v>
      </c>
      <c r="R524" s="3" t="s">
        <v>2261</v>
      </c>
    </row>
    <row r="525" spans="1:18" ht="15">
      <c r="A525" s="166" t="s">
        <v>1422</v>
      </c>
      <c r="B525" s="197">
        <f t="shared" si="26"/>
        <v>519</v>
      </c>
      <c r="C525" s="167" t="s">
        <v>615</v>
      </c>
      <c r="D525" s="166" t="s">
        <v>54</v>
      </c>
      <c r="E525" s="168">
        <v>6247.96</v>
      </c>
      <c r="F525" s="204" t="str">
        <f t="shared" si="24"/>
        <v>C:\PETS_2016\5_AREA ESTRUC\EST 048.DOCX</v>
      </c>
      <c r="G525" s="166"/>
      <c r="I525" s="3"/>
      <c r="J525" s="3" t="str">
        <f t="shared" si="25"/>
        <v>C:\PETS_2016\5_AREA ESTRUC\EST 048.DOCX</v>
      </c>
      <c r="L525" s="3" t="s">
        <v>2750</v>
      </c>
      <c r="M525" s="155" t="s">
        <v>2259</v>
      </c>
      <c r="O525" s="179" t="s">
        <v>2798</v>
      </c>
      <c r="Q525" s="3" t="s">
        <v>2260</v>
      </c>
      <c r="R525" s="3" t="s">
        <v>2261</v>
      </c>
    </row>
    <row r="526" spans="1:18" ht="15">
      <c r="A526" s="166" t="s">
        <v>1422</v>
      </c>
      <c r="B526" s="197">
        <f t="shared" si="26"/>
        <v>520</v>
      </c>
      <c r="C526" s="167" t="s">
        <v>616</v>
      </c>
      <c r="D526" s="166" t="s">
        <v>54</v>
      </c>
      <c r="E526" s="168">
        <v>5391.47</v>
      </c>
      <c r="F526" s="204" t="str">
        <f t="shared" si="24"/>
        <v>C:\PETS_2016\5_AREA ESTRUC\EST 049.DOCX</v>
      </c>
      <c r="G526" s="166"/>
      <c r="I526" s="3"/>
      <c r="J526" s="3" t="str">
        <f t="shared" si="25"/>
        <v>C:\PETS_2016\5_AREA ESTRUC\EST 049.DOCX</v>
      </c>
      <c r="L526" s="3" t="s">
        <v>2750</v>
      </c>
      <c r="M526" s="155" t="s">
        <v>2259</v>
      </c>
      <c r="O526" s="179" t="s">
        <v>2799</v>
      </c>
      <c r="Q526" s="3" t="s">
        <v>2260</v>
      </c>
      <c r="R526" s="3" t="s">
        <v>2261</v>
      </c>
    </row>
    <row r="527" spans="1:18" ht="15">
      <c r="A527" s="166" t="s">
        <v>1422</v>
      </c>
      <c r="B527" s="197">
        <f t="shared" si="26"/>
        <v>521</v>
      </c>
      <c r="C527" s="167" t="s">
        <v>617</v>
      </c>
      <c r="D527" s="166" t="s">
        <v>54</v>
      </c>
      <c r="E527" s="168">
        <v>5335.13</v>
      </c>
      <c r="F527" s="204" t="str">
        <f t="shared" si="24"/>
        <v>C:\PETS_2016\5_AREA ESTRUC\EST 050.DOCX</v>
      </c>
      <c r="G527" s="166"/>
      <c r="I527" s="3"/>
      <c r="J527" s="3" t="str">
        <f t="shared" si="25"/>
        <v>C:\PETS_2016\5_AREA ESTRUC\EST 050.DOCX</v>
      </c>
      <c r="L527" s="3" t="s">
        <v>2750</v>
      </c>
      <c r="M527" s="155" t="s">
        <v>2259</v>
      </c>
      <c r="O527" s="179" t="s">
        <v>2800</v>
      </c>
      <c r="Q527" s="3" t="s">
        <v>2260</v>
      </c>
      <c r="R527" s="3" t="s">
        <v>2261</v>
      </c>
    </row>
    <row r="528" spans="1:18" ht="15">
      <c r="A528" s="166" t="s">
        <v>1422</v>
      </c>
      <c r="B528" s="197">
        <f t="shared" si="26"/>
        <v>522</v>
      </c>
      <c r="C528" s="167" t="s">
        <v>618</v>
      </c>
      <c r="D528" s="166" t="s">
        <v>54</v>
      </c>
      <c r="E528" s="168">
        <v>7305.85</v>
      </c>
      <c r="F528" s="204" t="str">
        <f t="shared" si="24"/>
        <v>C:\PETS_2016\5_AREA ESTRUC\EST 051.DOCX</v>
      </c>
      <c r="G528" s="166"/>
      <c r="I528" s="3"/>
      <c r="J528" s="3" t="str">
        <f t="shared" si="25"/>
        <v>C:\PETS_2016\5_AREA ESTRUC\EST 051.DOCX</v>
      </c>
      <c r="L528" s="3" t="s">
        <v>2750</v>
      </c>
      <c r="M528" s="155" t="s">
        <v>2259</v>
      </c>
      <c r="O528" s="179" t="s">
        <v>2801</v>
      </c>
      <c r="Q528" s="3" t="s">
        <v>2260</v>
      </c>
      <c r="R528" s="3" t="s">
        <v>2261</v>
      </c>
    </row>
    <row r="529" spans="1:18" ht="15">
      <c r="A529" s="166" t="s">
        <v>1422</v>
      </c>
      <c r="B529" s="197">
        <f t="shared" si="26"/>
        <v>523</v>
      </c>
      <c r="C529" s="167" t="s">
        <v>577</v>
      </c>
      <c r="D529" s="166" t="s">
        <v>54</v>
      </c>
      <c r="E529" s="168">
        <v>5173.54</v>
      </c>
      <c r="F529" s="204" t="str">
        <f t="shared" si="24"/>
        <v>C:\PETS_2016\5_AREA ESTRUC\EST 052.DOCX</v>
      </c>
      <c r="G529" s="166"/>
      <c r="I529" s="3"/>
      <c r="J529" s="3" t="str">
        <f t="shared" si="25"/>
        <v>C:\PETS_2016\5_AREA ESTRUC\EST 052.DOCX</v>
      </c>
      <c r="L529" s="3" t="s">
        <v>2750</v>
      </c>
      <c r="M529" s="155" t="s">
        <v>2259</v>
      </c>
      <c r="O529" s="179" t="s">
        <v>2802</v>
      </c>
      <c r="Q529" s="3" t="s">
        <v>2260</v>
      </c>
      <c r="R529" s="3" t="s">
        <v>2261</v>
      </c>
    </row>
    <row r="530" spans="1:18" ht="15">
      <c r="A530" s="166" t="s">
        <v>1422</v>
      </c>
      <c r="B530" s="197">
        <f t="shared" si="26"/>
        <v>524</v>
      </c>
      <c r="C530" s="167" t="s">
        <v>1438</v>
      </c>
      <c r="D530" s="166" t="s">
        <v>54</v>
      </c>
      <c r="E530" s="168">
        <v>3209.6</v>
      </c>
      <c r="F530" s="204" t="str">
        <f t="shared" si="24"/>
        <v>C:\PETS_2016\5_AREA ESTRUC\EST 053.DOCX</v>
      </c>
      <c r="G530" s="166"/>
      <c r="I530" s="3"/>
      <c r="J530" s="3" t="str">
        <f t="shared" si="25"/>
        <v>C:\PETS_2016\5_AREA ESTRUC\EST 053.DOCX</v>
      </c>
      <c r="L530" s="3" t="s">
        <v>2750</v>
      </c>
      <c r="M530" s="155" t="s">
        <v>2259</v>
      </c>
      <c r="O530" s="179" t="s">
        <v>2803</v>
      </c>
      <c r="Q530" s="3" t="s">
        <v>2260</v>
      </c>
      <c r="R530" s="3" t="s">
        <v>2261</v>
      </c>
    </row>
    <row r="531" spans="1:18" ht="15">
      <c r="A531" s="166" t="s">
        <v>1422</v>
      </c>
      <c r="B531" s="197">
        <f t="shared" si="26"/>
        <v>525</v>
      </c>
      <c r="C531" s="167" t="s">
        <v>2180</v>
      </c>
      <c r="D531" s="166" t="s">
        <v>54</v>
      </c>
      <c r="E531" s="168">
        <v>4313.74</v>
      </c>
      <c r="F531" s="204" t="str">
        <f t="shared" si="24"/>
        <v>C:\PETS_2016\5_AREA ESTRUC\EST 054.DOCX</v>
      </c>
      <c r="G531" s="166"/>
      <c r="I531" s="3"/>
      <c r="J531" s="3" t="str">
        <f t="shared" si="25"/>
        <v>C:\PETS_2016\5_AREA ESTRUC\EST 054.DOCX</v>
      </c>
      <c r="L531" s="3" t="s">
        <v>2750</v>
      </c>
      <c r="M531" s="155" t="s">
        <v>2259</v>
      </c>
      <c r="O531" s="179" t="s">
        <v>2804</v>
      </c>
      <c r="Q531" s="3" t="s">
        <v>2260</v>
      </c>
      <c r="R531" s="3" t="s">
        <v>2261</v>
      </c>
    </row>
    <row r="532" spans="1:18" ht="15">
      <c r="A532" s="166" t="s">
        <v>1422</v>
      </c>
      <c r="B532" s="197">
        <f t="shared" si="26"/>
        <v>526</v>
      </c>
      <c r="C532" s="167" t="s">
        <v>576</v>
      </c>
      <c r="D532" s="166" t="s">
        <v>54</v>
      </c>
      <c r="E532" s="168">
        <v>4843.91</v>
      </c>
      <c r="F532" s="204" t="str">
        <f t="shared" si="24"/>
        <v>C:\PETS_2016\5_AREA ESTRUC\EST 055.DOCX</v>
      </c>
      <c r="G532" s="166"/>
      <c r="I532" s="3"/>
      <c r="J532" s="3" t="str">
        <f t="shared" si="25"/>
        <v>C:\PETS_2016\5_AREA ESTRUC\EST 055.DOCX</v>
      </c>
      <c r="L532" s="3" t="s">
        <v>2750</v>
      </c>
      <c r="M532" s="155" t="s">
        <v>2259</v>
      </c>
      <c r="O532" s="179" t="s">
        <v>2805</v>
      </c>
      <c r="Q532" s="3" t="s">
        <v>2260</v>
      </c>
      <c r="R532" s="3" t="s">
        <v>2261</v>
      </c>
    </row>
    <row r="533" spans="1:18" ht="15">
      <c r="A533" s="166" t="s">
        <v>1422</v>
      </c>
      <c r="B533" s="197">
        <f t="shared" si="26"/>
        <v>527</v>
      </c>
      <c r="C533" s="167" t="s">
        <v>1526</v>
      </c>
      <c r="D533" s="166" t="s">
        <v>54</v>
      </c>
      <c r="E533" s="168">
        <v>4018.35</v>
      </c>
      <c r="F533" s="204" t="str">
        <f t="shared" si="24"/>
        <v>C:\PETS_2016\5_AREA ESTRUC\EST 056.DOCX</v>
      </c>
      <c r="G533" s="166"/>
      <c r="I533" s="3"/>
      <c r="J533" s="3" t="str">
        <f t="shared" si="25"/>
        <v>C:\PETS_2016\5_AREA ESTRUC\EST 056.DOCX</v>
      </c>
      <c r="L533" s="3" t="s">
        <v>2750</v>
      </c>
      <c r="M533" s="155" t="s">
        <v>2259</v>
      </c>
      <c r="O533" s="179" t="s">
        <v>2806</v>
      </c>
      <c r="Q533" s="3" t="s">
        <v>2260</v>
      </c>
      <c r="R533" s="3" t="s">
        <v>2261</v>
      </c>
    </row>
    <row r="534" spans="1:18" ht="15">
      <c r="A534" s="166" t="s">
        <v>1422</v>
      </c>
      <c r="B534" s="197">
        <f t="shared" si="26"/>
        <v>528</v>
      </c>
      <c r="C534" s="167" t="s">
        <v>575</v>
      </c>
      <c r="D534" s="166" t="s">
        <v>54</v>
      </c>
      <c r="E534" s="168">
        <v>5560.02</v>
      </c>
      <c r="F534" s="204" t="str">
        <f t="shared" si="24"/>
        <v>C:\PETS_2016\5_AREA ESTRUC\EST 057.DOCX</v>
      </c>
      <c r="G534" s="166"/>
      <c r="I534" s="3"/>
      <c r="J534" s="3" t="str">
        <f t="shared" si="25"/>
        <v>C:\PETS_2016\5_AREA ESTRUC\EST 057.DOCX</v>
      </c>
      <c r="L534" s="3" t="s">
        <v>2750</v>
      </c>
      <c r="M534" s="155" t="s">
        <v>2259</v>
      </c>
      <c r="O534" s="179" t="s">
        <v>2807</v>
      </c>
      <c r="Q534" s="3" t="s">
        <v>2260</v>
      </c>
      <c r="R534" s="3" t="s">
        <v>2261</v>
      </c>
    </row>
    <row r="535" spans="1:18" ht="15">
      <c r="A535" s="166" t="s">
        <v>1422</v>
      </c>
      <c r="B535" s="197">
        <f t="shared" si="26"/>
        <v>529</v>
      </c>
      <c r="C535" s="167" t="s">
        <v>2179</v>
      </c>
      <c r="D535" s="166" t="s">
        <v>54</v>
      </c>
      <c r="E535" s="168">
        <v>3051.32</v>
      </c>
      <c r="F535" s="204" t="str">
        <f t="shared" si="24"/>
        <v>C:\PETS_2016\5_AREA ESTRUC\EST 058.DOCX</v>
      </c>
      <c r="G535" s="166"/>
      <c r="I535" s="3"/>
      <c r="J535" s="3" t="str">
        <f t="shared" si="25"/>
        <v>C:\PETS_2016\5_AREA ESTRUC\EST 058.DOCX</v>
      </c>
      <c r="L535" s="3" t="s">
        <v>2750</v>
      </c>
      <c r="M535" s="155" t="s">
        <v>2259</v>
      </c>
      <c r="O535" s="179" t="s">
        <v>2808</v>
      </c>
      <c r="Q535" s="3" t="s">
        <v>2260</v>
      </c>
      <c r="R535" s="3" t="s">
        <v>2261</v>
      </c>
    </row>
    <row r="536" spans="1:18" ht="15">
      <c r="A536" s="166" t="s">
        <v>1422</v>
      </c>
      <c r="B536" s="197">
        <f t="shared" si="26"/>
        <v>530</v>
      </c>
      <c r="C536" s="167" t="s">
        <v>1895</v>
      </c>
      <c r="D536" s="166" t="s">
        <v>54</v>
      </c>
      <c r="E536" s="168">
        <v>866.88</v>
      </c>
      <c r="F536" s="204" t="str">
        <f t="shared" si="24"/>
        <v>C:\PETS_2016\5_AREA ESTRUC\EST 059.DOCX</v>
      </c>
      <c r="G536" s="166"/>
      <c r="I536" s="3"/>
      <c r="J536" s="3" t="str">
        <f t="shared" si="25"/>
        <v>C:\PETS_2016\5_AREA ESTRUC\EST 059.DOCX</v>
      </c>
      <c r="L536" s="3" t="s">
        <v>2750</v>
      </c>
      <c r="M536" s="155" t="s">
        <v>2259</v>
      </c>
      <c r="O536" s="179" t="s">
        <v>2809</v>
      </c>
      <c r="Q536" s="3" t="s">
        <v>2260</v>
      </c>
      <c r="R536" s="3" t="s">
        <v>2261</v>
      </c>
    </row>
    <row r="537" spans="1:18" ht="15">
      <c r="A537" s="166" t="s">
        <v>1422</v>
      </c>
      <c r="B537" s="197">
        <f t="shared" si="26"/>
        <v>531</v>
      </c>
      <c r="C537" s="167" t="s">
        <v>588</v>
      </c>
      <c r="D537" s="166" t="s">
        <v>54</v>
      </c>
      <c r="E537" s="168">
        <v>852.92</v>
      </c>
      <c r="F537" s="204" t="str">
        <f t="shared" si="24"/>
        <v>C:\PETS_2016\5_AREA ESTRUC\EST 060.DOCX</v>
      </c>
      <c r="G537" s="166"/>
      <c r="I537" s="3"/>
      <c r="J537" s="3" t="str">
        <f t="shared" si="25"/>
        <v>C:\PETS_2016\5_AREA ESTRUC\EST 060.DOCX</v>
      </c>
      <c r="L537" s="3" t="s">
        <v>2750</v>
      </c>
      <c r="M537" s="155" t="s">
        <v>2259</v>
      </c>
      <c r="O537" s="179" t="s">
        <v>2810</v>
      </c>
      <c r="Q537" s="3" t="s">
        <v>2260</v>
      </c>
      <c r="R537" s="3" t="s">
        <v>2261</v>
      </c>
    </row>
    <row r="538" spans="1:18" ht="15">
      <c r="A538" s="166" t="s">
        <v>1422</v>
      </c>
      <c r="B538" s="197">
        <f t="shared" si="26"/>
        <v>532</v>
      </c>
      <c r="C538" s="167" t="s">
        <v>1896</v>
      </c>
      <c r="D538" s="166" t="s">
        <v>54</v>
      </c>
      <c r="E538" s="168">
        <v>878.15</v>
      </c>
      <c r="F538" s="204" t="str">
        <f t="shared" si="24"/>
        <v>C:\PETS_2016\5_AREA ESTRUC\EST 061.DOCX</v>
      </c>
      <c r="G538" s="166"/>
      <c r="I538" s="3"/>
      <c r="J538" s="3" t="str">
        <f t="shared" si="25"/>
        <v>C:\PETS_2016\5_AREA ESTRUC\EST 061.DOCX</v>
      </c>
      <c r="L538" s="3" t="s">
        <v>2750</v>
      </c>
      <c r="M538" s="155" t="s">
        <v>2259</v>
      </c>
      <c r="O538" s="179" t="s">
        <v>2811</v>
      </c>
      <c r="Q538" s="3" t="s">
        <v>2260</v>
      </c>
      <c r="R538" s="3" t="s">
        <v>2261</v>
      </c>
    </row>
    <row r="539" spans="1:18" ht="15">
      <c r="A539" s="166" t="s">
        <v>1422</v>
      </c>
      <c r="B539" s="197">
        <f>+B538+1</f>
        <v>533</v>
      </c>
      <c r="C539" s="167" t="s">
        <v>572</v>
      </c>
      <c r="D539" s="166" t="s">
        <v>54</v>
      </c>
      <c r="E539" s="168">
        <v>675</v>
      </c>
      <c r="F539" s="204" t="str">
        <f t="shared" si="24"/>
        <v>C:\PETS_2016\5_AREA ESTRUC\EST 062.DOCX</v>
      </c>
      <c r="G539" s="166"/>
      <c r="I539" s="3"/>
      <c r="J539" s="3" t="str">
        <f t="shared" si="25"/>
        <v>C:\PETS_2016\5_AREA ESTRUC\EST 062.DOCX</v>
      </c>
      <c r="L539" s="3" t="s">
        <v>2750</v>
      </c>
      <c r="M539" s="155" t="s">
        <v>2259</v>
      </c>
      <c r="O539" s="179" t="s">
        <v>2812</v>
      </c>
      <c r="Q539" s="3" t="s">
        <v>2260</v>
      </c>
      <c r="R539" s="3" t="s">
        <v>2261</v>
      </c>
    </row>
    <row r="540" spans="1:18" ht="15">
      <c r="A540" s="166" t="s">
        <v>1422</v>
      </c>
      <c r="B540" s="197">
        <f t="shared" si="26"/>
        <v>534</v>
      </c>
      <c r="C540" s="167" t="s">
        <v>1897</v>
      </c>
      <c r="D540" s="166" t="s">
        <v>54</v>
      </c>
      <c r="E540" s="168">
        <v>1166.54</v>
      </c>
      <c r="F540" s="204" t="str">
        <f t="shared" si="24"/>
        <v>C:\PETS_2016\5_AREA ESTRUC\EST 063.DOCX</v>
      </c>
      <c r="G540" s="166"/>
      <c r="I540" s="3"/>
      <c r="J540" s="3" t="str">
        <f t="shared" si="25"/>
        <v>C:\PETS_2016\5_AREA ESTRUC\EST 063.DOCX</v>
      </c>
      <c r="L540" s="3" t="s">
        <v>2750</v>
      </c>
      <c r="M540" s="155" t="s">
        <v>2259</v>
      </c>
      <c r="O540" s="179" t="s">
        <v>2813</v>
      </c>
      <c r="Q540" s="3" t="s">
        <v>2260</v>
      </c>
      <c r="R540" s="3" t="s">
        <v>2261</v>
      </c>
    </row>
    <row r="541" spans="1:18" ht="15">
      <c r="A541" s="166" t="s">
        <v>1422</v>
      </c>
      <c r="B541" s="197">
        <f t="shared" si="26"/>
        <v>535</v>
      </c>
      <c r="C541" s="167" t="s">
        <v>1898</v>
      </c>
      <c r="D541" s="166" t="s">
        <v>54</v>
      </c>
      <c r="E541" s="168">
        <v>2430.67</v>
      </c>
      <c r="F541" s="204" t="str">
        <f t="shared" si="24"/>
        <v>C:\PETS_2016\5_AREA ESTRUC\EST 064.DOCX</v>
      </c>
      <c r="G541" s="166"/>
      <c r="I541" s="3"/>
      <c r="J541" s="3" t="str">
        <f t="shared" si="25"/>
        <v>C:\PETS_2016\5_AREA ESTRUC\EST 064.DOCX</v>
      </c>
      <c r="L541" s="3" t="s">
        <v>2750</v>
      </c>
      <c r="M541" s="155" t="s">
        <v>2259</v>
      </c>
      <c r="O541" s="179" t="s">
        <v>2814</v>
      </c>
      <c r="Q541" s="3" t="s">
        <v>2260</v>
      </c>
      <c r="R541" s="3" t="s">
        <v>2261</v>
      </c>
    </row>
    <row r="542" spans="1:18" ht="15">
      <c r="A542" s="166" t="s">
        <v>1422</v>
      </c>
      <c r="B542" s="197">
        <f t="shared" si="26"/>
        <v>536</v>
      </c>
      <c r="C542" s="167" t="s">
        <v>2119</v>
      </c>
      <c r="D542" s="166" t="s">
        <v>54</v>
      </c>
      <c r="E542" s="168">
        <v>777.65</v>
      </c>
      <c r="F542" s="204" t="str">
        <f t="shared" si="24"/>
        <v>C:\PETS_2016\5_AREA ESTRUC\EST 065.DOCX</v>
      </c>
      <c r="G542" s="166"/>
      <c r="I542" s="3"/>
      <c r="J542" s="3" t="str">
        <f t="shared" si="25"/>
        <v>C:\PETS_2016\5_AREA ESTRUC\EST 065.DOCX</v>
      </c>
      <c r="L542" s="3" t="s">
        <v>2750</v>
      </c>
      <c r="M542" s="155" t="s">
        <v>2259</v>
      </c>
      <c r="O542" s="179" t="s">
        <v>2815</v>
      </c>
      <c r="Q542" s="3" t="s">
        <v>2260</v>
      </c>
      <c r="R542" s="3" t="s">
        <v>2261</v>
      </c>
    </row>
    <row r="543" spans="1:18" ht="15">
      <c r="A543" s="166" t="s">
        <v>1422</v>
      </c>
      <c r="B543" s="197">
        <f t="shared" si="26"/>
        <v>537</v>
      </c>
      <c r="C543" s="167" t="s">
        <v>1899</v>
      </c>
      <c r="D543" s="166" t="s">
        <v>8</v>
      </c>
      <c r="E543" s="168">
        <v>1350.54</v>
      </c>
      <c r="F543" s="204" t="str">
        <f t="shared" ref="F543:F606" si="27">HYPERLINK(J543)</f>
        <v>C:\PETS_2016\5_AREA ESTRUC\EST 066.DOCX</v>
      </c>
      <c r="G543" s="166"/>
      <c r="I543" s="3"/>
      <c r="J543" s="3" t="str">
        <f t="shared" ref="J543:J606" si="28">CONCATENATE(L543,M543,O543,Q543)</f>
        <v>C:\PETS_2016\5_AREA ESTRUC\EST 066.DOCX</v>
      </c>
      <c r="L543" s="3" t="s">
        <v>2750</v>
      </c>
      <c r="M543" s="155" t="s">
        <v>2259</v>
      </c>
      <c r="O543" s="179" t="s">
        <v>2816</v>
      </c>
      <c r="Q543" s="3" t="s">
        <v>2260</v>
      </c>
      <c r="R543" s="3" t="s">
        <v>2261</v>
      </c>
    </row>
    <row r="544" spans="1:18" ht="15">
      <c r="A544" s="166" t="s">
        <v>1422</v>
      </c>
      <c r="B544" s="197">
        <f t="shared" si="26"/>
        <v>538</v>
      </c>
      <c r="C544" s="167" t="s">
        <v>1900</v>
      </c>
      <c r="D544" s="166" t="s">
        <v>8</v>
      </c>
      <c r="E544" s="168">
        <v>1370.86</v>
      </c>
      <c r="F544" s="204" t="str">
        <f t="shared" si="27"/>
        <v>C:\PETS_2016\5_AREA ESTRUC\EST 067.DOCX</v>
      </c>
      <c r="G544" s="166"/>
      <c r="I544" s="3"/>
      <c r="J544" s="3" t="str">
        <f t="shared" si="28"/>
        <v>C:\PETS_2016\5_AREA ESTRUC\EST 067.DOCX</v>
      </c>
      <c r="L544" s="3" t="s">
        <v>2750</v>
      </c>
      <c r="M544" s="155" t="s">
        <v>2259</v>
      </c>
      <c r="O544" s="179" t="s">
        <v>2817</v>
      </c>
      <c r="Q544" s="3" t="s">
        <v>2260</v>
      </c>
      <c r="R544" s="3" t="s">
        <v>2261</v>
      </c>
    </row>
    <row r="545" spans="1:18" ht="15">
      <c r="A545" s="166" t="s">
        <v>1422</v>
      </c>
      <c r="B545" s="197">
        <f t="shared" si="26"/>
        <v>539</v>
      </c>
      <c r="C545" s="167" t="s">
        <v>1901</v>
      </c>
      <c r="D545" s="166" t="s">
        <v>8</v>
      </c>
      <c r="E545" s="168">
        <v>1366.69</v>
      </c>
      <c r="F545" s="204" t="str">
        <f t="shared" si="27"/>
        <v>C:\PETS_2016\5_AREA ESTRUC\EST 068.DOCX</v>
      </c>
      <c r="G545" s="166"/>
      <c r="I545" s="3"/>
      <c r="J545" s="3" t="str">
        <f t="shared" si="28"/>
        <v>C:\PETS_2016\5_AREA ESTRUC\EST 068.DOCX</v>
      </c>
      <c r="L545" s="3" t="s">
        <v>2750</v>
      </c>
      <c r="M545" s="155" t="s">
        <v>2259</v>
      </c>
      <c r="O545" s="179" t="s">
        <v>2818</v>
      </c>
      <c r="Q545" s="3" t="s">
        <v>2260</v>
      </c>
      <c r="R545" s="3" t="s">
        <v>2261</v>
      </c>
    </row>
    <row r="546" spans="1:18" ht="15">
      <c r="A546" s="166" t="s">
        <v>1422</v>
      </c>
      <c r="B546" s="197">
        <f t="shared" si="26"/>
        <v>540</v>
      </c>
      <c r="C546" s="167" t="s">
        <v>1902</v>
      </c>
      <c r="D546" s="166" t="s">
        <v>8</v>
      </c>
      <c r="E546" s="168">
        <v>1446.53</v>
      </c>
      <c r="F546" s="204" t="str">
        <f t="shared" si="27"/>
        <v>C:\PETS_2016\5_AREA ESTRUC\EST 069.DOCX</v>
      </c>
      <c r="G546" s="166"/>
      <c r="I546" s="3"/>
      <c r="J546" s="3" t="str">
        <f t="shared" si="28"/>
        <v>C:\PETS_2016\5_AREA ESTRUC\EST 069.DOCX</v>
      </c>
      <c r="L546" s="3" t="s">
        <v>2750</v>
      </c>
      <c r="M546" s="155" t="s">
        <v>2259</v>
      </c>
      <c r="O546" s="179" t="s">
        <v>2819</v>
      </c>
      <c r="Q546" s="3" t="s">
        <v>2260</v>
      </c>
      <c r="R546" s="3" t="s">
        <v>2261</v>
      </c>
    </row>
    <row r="547" spans="1:18" ht="15">
      <c r="A547" s="166" t="s">
        <v>1422</v>
      </c>
      <c r="B547" s="197">
        <f t="shared" si="26"/>
        <v>541</v>
      </c>
      <c r="C547" s="167" t="s">
        <v>1903</v>
      </c>
      <c r="D547" s="166" t="s">
        <v>8</v>
      </c>
      <c r="E547" s="168">
        <v>1366.48</v>
      </c>
      <c r="F547" s="204" t="str">
        <f t="shared" si="27"/>
        <v>C:\PETS_2016\5_AREA ESTRUC\EST 070.DOCX</v>
      </c>
      <c r="G547" s="166"/>
      <c r="I547" s="3"/>
      <c r="J547" s="3" t="str">
        <f t="shared" si="28"/>
        <v>C:\PETS_2016\5_AREA ESTRUC\EST 070.DOCX</v>
      </c>
      <c r="L547" s="3" t="s">
        <v>2750</v>
      </c>
      <c r="M547" s="155" t="s">
        <v>2259</v>
      </c>
      <c r="O547" s="179" t="s">
        <v>2820</v>
      </c>
      <c r="Q547" s="3" t="s">
        <v>2260</v>
      </c>
      <c r="R547" s="3" t="s">
        <v>2261</v>
      </c>
    </row>
    <row r="548" spans="1:18" ht="15">
      <c r="A548" s="166" t="s">
        <v>1422</v>
      </c>
      <c r="B548" s="197">
        <f t="shared" si="26"/>
        <v>542</v>
      </c>
      <c r="C548" s="167" t="s">
        <v>1139</v>
      </c>
      <c r="D548" s="166" t="s">
        <v>8</v>
      </c>
      <c r="E548" s="168">
        <v>360.29</v>
      </c>
      <c r="F548" s="204" t="str">
        <f t="shared" si="27"/>
        <v>C:\PETS_2016\5_AREA ESTRUC\EST 071.DOCX</v>
      </c>
      <c r="G548" s="166"/>
      <c r="I548" s="3"/>
      <c r="J548" s="3" t="str">
        <f t="shared" si="28"/>
        <v>C:\PETS_2016\5_AREA ESTRUC\EST 071.DOCX</v>
      </c>
      <c r="L548" s="3" t="s">
        <v>2750</v>
      </c>
      <c r="M548" s="155" t="s">
        <v>2259</v>
      </c>
      <c r="O548" s="179" t="s">
        <v>2821</v>
      </c>
      <c r="Q548" s="3" t="s">
        <v>2260</v>
      </c>
      <c r="R548" s="3" t="s">
        <v>2261</v>
      </c>
    </row>
    <row r="549" spans="1:18" ht="15">
      <c r="A549" s="166" t="s">
        <v>1422</v>
      </c>
      <c r="B549" s="197">
        <f t="shared" si="26"/>
        <v>543</v>
      </c>
      <c r="C549" s="167" t="s">
        <v>1904</v>
      </c>
      <c r="D549" s="166" t="s">
        <v>54</v>
      </c>
      <c r="E549" s="168">
        <v>2308.54</v>
      </c>
      <c r="F549" s="204" t="str">
        <f t="shared" si="27"/>
        <v>C:\PETS_2016\5_AREA ESTRUC\EST 072.DOCX</v>
      </c>
      <c r="G549" s="166"/>
      <c r="I549" s="3"/>
      <c r="J549" s="3" t="str">
        <f t="shared" si="28"/>
        <v>C:\PETS_2016\5_AREA ESTRUC\EST 072.DOCX</v>
      </c>
      <c r="L549" s="3" t="s">
        <v>2750</v>
      </c>
      <c r="M549" s="155" t="s">
        <v>2259</v>
      </c>
      <c r="O549" s="179" t="s">
        <v>2822</v>
      </c>
      <c r="Q549" s="3" t="s">
        <v>2260</v>
      </c>
      <c r="R549" s="3" t="s">
        <v>2261</v>
      </c>
    </row>
    <row r="550" spans="1:18" ht="15">
      <c r="A550" s="166" t="s">
        <v>1422</v>
      </c>
      <c r="B550" s="197">
        <f t="shared" si="26"/>
        <v>544</v>
      </c>
      <c r="C550" s="167" t="s">
        <v>1138</v>
      </c>
      <c r="D550" s="166" t="s">
        <v>54</v>
      </c>
      <c r="E550" s="168">
        <v>3583.58</v>
      </c>
      <c r="F550" s="204" t="str">
        <f t="shared" si="27"/>
        <v>C:\PETS_2016\5_AREA ESTRUC\EST 073.DOCX</v>
      </c>
      <c r="G550" s="166"/>
      <c r="I550" s="3"/>
      <c r="J550" s="3" t="str">
        <f t="shared" si="28"/>
        <v>C:\PETS_2016\5_AREA ESTRUC\EST 073.DOCX</v>
      </c>
      <c r="L550" s="3" t="s">
        <v>2750</v>
      </c>
      <c r="M550" s="155" t="s">
        <v>2259</v>
      </c>
      <c r="O550" s="179" t="s">
        <v>2823</v>
      </c>
      <c r="Q550" s="3" t="s">
        <v>2260</v>
      </c>
      <c r="R550" s="3" t="s">
        <v>2261</v>
      </c>
    </row>
    <row r="551" spans="1:18" ht="15">
      <c r="A551" s="166" t="s">
        <v>1422</v>
      </c>
      <c r="B551" s="197">
        <f t="shared" si="26"/>
        <v>545</v>
      </c>
      <c r="C551" s="167" t="s">
        <v>1137</v>
      </c>
      <c r="D551" s="166" t="s">
        <v>54</v>
      </c>
      <c r="E551" s="168">
        <v>3067.02</v>
      </c>
      <c r="F551" s="204" t="str">
        <f t="shared" si="27"/>
        <v>C:\PETS_2016\5_AREA ESTRUC\EST 074.DOCX</v>
      </c>
      <c r="G551" s="166"/>
      <c r="I551" s="3"/>
      <c r="J551" s="3" t="str">
        <f t="shared" si="28"/>
        <v>C:\PETS_2016\5_AREA ESTRUC\EST 074.DOCX</v>
      </c>
      <c r="L551" s="3" t="s">
        <v>2750</v>
      </c>
      <c r="M551" s="155" t="s">
        <v>2259</v>
      </c>
      <c r="O551" s="179" t="s">
        <v>2824</v>
      </c>
      <c r="Q551" s="3" t="s">
        <v>2260</v>
      </c>
      <c r="R551" s="3" t="s">
        <v>2261</v>
      </c>
    </row>
    <row r="552" spans="1:18" ht="15">
      <c r="A552" s="166" t="s">
        <v>1422</v>
      </c>
      <c r="B552" s="197">
        <f t="shared" si="26"/>
        <v>546</v>
      </c>
      <c r="C552" s="167" t="s">
        <v>1136</v>
      </c>
      <c r="D552" s="166" t="s">
        <v>54</v>
      </c>
      <c r="E552" s="168">
        <v>2998.93</v>
      </c>
      <c r="F552" s="204" t="str">
        <f t="shared" si="27"/>
        <v>C:\PETS_2016\5_AREA ESTRUC\EST 075.DOCX</v>
      </c>
      <c r="G552" s="166"/>
      <c r="I552" s="3"/>
      <c r="J552" s="3" t="str">
        <f t="shared" si="28"/>
        <v>C:\PETS_2016\5_AREA ESTRUC\EST 075.DOCX</v>
      </c>
      <c r="L552" s="3" t="s">
        <v>2750</v>
      </c>
      <c r="M552" s="155" t="s">
        <v>2259</v>
      </c>
      <c r="O552" s="179" t="s">
        <v>2825</v>
      </c>
      <c r="Q552" s="3" t="s">
        <v>2260</v>
      </c>
      <c r="R552" s="3" t="s">
        <v>2261</v>
      </c>
    </row>
    <row r="553" spans="1:18" ht="15">
      <c r="A553" s="166" t="s">
        <v>1422</v>
      </c>
      <c r="B553" s="197">
        <f t="shared" si="26"/>
        <v>547</v>
      </c>
      <c r="C553" s="167" t="s">
        <v>1135</v>
      </c>
      <c r="D553" s="166" t="s">
        <v>54</v>
      </c>
      <c r="E553" s="168">
        <v>3599.59</v>
      </c>
      <c r="F553" s="204" t="str">
        <f t="shared" si="27"/>
        <v>C:\PETS_2016\5_AREA ESTRUC\EST 076.DOCX</v>
      </c>
      <c r="G553" s="166"/>
      <c r="I553" s="3"/>
      <c r="J553" s="3" t="str">
        <f t="shared" si="28"/>
        <v>C:\PETS_2016\5_AREA ESTRUC\EST 076.DOCX</v>
      </c>
      <c r="L553" s="3" t="s">
        <v>2750</v>
      </c>
      <c r="M553" s="155" t="s">
        <v>2259</v>
      </c>
      <c r="O553" s="179" t="s">
        <v>2826</v>
      </c>
      <c r="Q553" s="3" t="s">
        <v>2260</v>
      </c>
      <c r="R553" s="3" t="s">
        <v>2261</v>
      </c>
    </row>
    <row r="554" spans="1:18" ht="15">
      <c r="A554" s="166" t="s">
        <v>1422</v>
      </c>
      <c r="B554" s="197">
        <f t="shared" si="26"/>
        <v>548</v>
      </c>
      <c r="C554" s="167" t="s">
        <v>1134</v>
      </c>
      <c r="D554" s="166" t="s">
        <v>54</v>
      </c>
      <c r="E554" s="168">
        <v>2139.88</v>
      </c>
      <c r="F554" s="204" t="str">
        <f t="shared" si="27"/>
        <v>C:\PETS_2016\5_AREA ESTRUC\EST 077.DOCX</v>
      </c>
      <c r="G554" s="166"/>
      <c r="I554" s="3"/>
      <c r="J554" s="3" t="str">
        <f t="shared" si="28"/>
        <v>C:\PETS_2016\5_AREA ESTRUC\EST 077.DOCX</v>
      </c>
      <c r="L554" s="3" t="s">
        <v>2750</v>
      </c>
      <c r="M554" s="155" t="s">
        <v>2259</v>
      </c>
      <c r="O554" s="179" t="s">
        <v>2827</v>
      </c>
      <c r="Q554" s="3" t="s">
        <v>2260</v>
      </c>
      <c r="R554" s="3" t="s">
        <v>2261</v>
      </c>
    </row>
    <row r="555" spans="1:18" ht="15">
      <c r="A555" s="166" t="s">
        <v>1422</v>
      </c>
      <c r="B555" s="197">
        <f t="shared" si="26"/>
        <v>549</v>
      </c>
      <c r="C555" s="167" t="s">
        <v>1527</v>
      </c>
      <c r="D555" s="166" t="s">
        <v>54</v>
      </c>
      <c r="E555" s="168">
        <v>2384.46</v>
      </c>
      <c r="F555" s="204" t="str">
        <f t="shared" si="27"/>
        <v>C:\PETS_2016\5_AREA ESTRUC\EST 078.DOCX</v>
      </c>
      <c r="G555" s="166"/>
      <c r="I555" s="3"/>
      <c r="J555" s="3" t="str">
        <f t="shared" si="28"/>
        <v>C:\PETS_2016\5_AREA ESTRUC\EST 078.DOCX</v>
      </c>
      <c r="L555" s="3" t="s">
        <v>2750</v>
      </c>
      <c r="M555" s="155" t="s">
        <v>2259</v>
      </c>
      <c r="O555" s="179" t="s">
        <v>2828</v>
      </c>
      <c r="Q555" s="3" t="s">
        <v>2260</v>
      </c>
      <c r="R555" s="3" t="s">
        <v>2261</v>
      </c>
    </row>
    <row r="556" spans="1:18" ht="15">
      <c r="A556" s="166" t="s">
        <v>1422</v>
      </c>
      <c r="B556" s="197">
        <f t="shared" si="26"/>
        <v>550</v>
      </c>
      <c r="C556" s="167" t="s">
        <v>1154</v>
      </c>
      <c r="D556" s="166" t="s">
        <v>54</v>
      </c>
      <c r="E556" s="168">
        <v>1742.97</v>
      </c>
      <c r="F556" s="204" t="str">
        <f t="shared" si="27"/>
        <v>C:\PETS_2016\5_AREA ESTRUC\EST 079.DOCX</v>
      </c>
      <c r="G556" s="166"/>
      <c r="I556" s="3"/>
      <c r="J556" s="3" t="str">
        <f t="shared" si="28"/>
        <v>C:\PETS_2016\5_AREA ESTRUC\EST 079.DOCX</v>
      </c>
      <c r="L556" s="3" t="s">
        <v>2750</v>
      </c>
      <c r="M556" s="155" t="s">
        <v>2259</v>
      </c>
      <c r="O556" s="179" t="s">
        <v>2829</v>
      </c>
      <c r="Q556" s="3" t="s">
        <v>2260</v>
      </c>
      <c r="R556" s="3" t="s">
        <v>2261</v>
      </c>
    </row>
    <row r="557" spans="1:18" ht="15">
      <c r="A557" s="166" t="s">
        <v>1422</v>
      </c>
      <c r="B557" s="197">
        <f t="shared" si="26"/>
        <v>551</v>
      </c>
      <c r="C557" s="167" t="s">
        <v>1160</v>
      </c>
      <c r="D557" s="166" t="s">
        <v>54</v>
      </c>
      <c r="E557" s="168">
        <v>1911.59</v>
      </c>
      <c r="F557" s="204" t="str">
        <f t="shared" si="27"/>
        <v>C:\PETS_2016\5_AREA ESTRUC\EST 080.DOCX</v>
      </c>
      <c r="G557" s="166"/>
      <c r="I557" s="3"/>
      <c r="J557" s="3" t="str">
        <f t="shared" si="28"/>
        <v>C:\PETS_2016\5_AREA ESTRUC\EST 080.DOCX</v>
      </c>
      <c r="L557" s="3" t="s">
        <v>2750</v>
      </c>
      <c r="M557" s="155" t="s">
        <v>2259</v>
      </c>
      <c r="O557" s="179" t="s">
        <v>2830</v>
      </c>
      <c r="Q557" s="3" t="s">
        <v>2260</v>
      </c>
      <c r="R557" s="3" t="s">
        <v>2261</v>
      </c>
    </row>
    <row r="558" spans="1:18" ht="15">
      <c r="A558" s="166" t="s">
        <v>1422</v>
      </c>
      <c r="B558" s="197">
        <f t="shared" si="26"/>
        <v>552</v>
      </c>
      <c r="C558" s="167" t="s">
        <v>2121</v>
      </c>
      <c r="D558" s="166" t="s">
        <v>54</v>
      </c>
      <c r="E558" s="168">
        <v>3441.91</v>
      </c>
      <c r="F558" s="204" t="str">
        <f t="shared" si="27"/>
        <v>C:\PETS_2016\5_AREA ESTRUC\EST 081.DOCX</v>
      </c>
      <c r="G558" s="166"/>
      <c r="I558" s="3"/>
      <c r="J558" s="3" t="str">
        <f t="shared" si="28"/>
        <v>C:\PETS_2016\5_AREA ESTRUC\EST 081.DOCX</v>
      </c>
      <c r="L558" s="3" t="s">
        <v>2750</v>
      </c>
      <c r="M558" s="155" t="s">
        <v>2259</v>
      </c>
      <c r="O558" s="179" t="s">
        <v>2831</v>
      </c>
      <c r="Q558" s="3" t="s">
        <v>2260</v>
      </c>
      <c r="R558" s="3" t="s">
        <v>2261</v>
      </c>
    </row>
    <row r="559" spans="1:18" ht="15">
      <c r="A559" s="166" t="s">
        <v>1422</v>
      </c>
      <c r="B559" s="197">
        <f t="shared" si="26"/>
        <v>553</v>
      </c>
      <c r="C559" s="167" t="s">
        <v>2120</v>
      </c>
      <c r="D559" s="166" t="s">
        <v>54</v>
      </c>
      <c r="E559" s="168">
        <v>3235.9</v>
      </c>
      <c r="F559" s="204" t="str">
        <f t="shared" si="27"/>
        <v>C:\PETS_2016\5_AREA ESTRUC\EST 082.DOCX</v>
      </c>
      <c r="G559" s="166"/>
      <c r="I559" s="3"/>
      <c r="J559" s="3" t="str">
        <f t="shared" si="28"/>
        <v>C:\PETS_2016\5_AREA ESTRUC\EST 082.DOCX</v>
      </c>
      <c r="L559" s="3" t="s">
        <v>2750</v>
      </c>
      <c r="M559" s="155" t="s">
        <v>2259</v>
      </c>
      <c r="O559" s="179" t="s">
        <v>2832</v>
      </c>
      <c r="Q559" s="3" t="s">
        <v>2260</v>
      </c>
      <c r="R559" s="3" t="s">
        <v>2261</v>
      </c>
    </row>
    <row r="560" spans="1:18" ht="15">
      <c r="A560" s="166" t="s">
        <v>1422</v>
      </c>
      <c r="B560" s="197">
        <f t="shared" si="26"/>
        <v>554</v>
      </c>
      <c r="C560" s="167" t="s">
        <v>2122</v>
      </c>
      <c r="D560" s="166" t="s">
        <v>54</v>
      </c>
      <c r="E560" s="168">
        <v>3388.03</v>
      </c>
      <c r="F560" s="204" t="str">
        <f t="shared" si="27"/>
        <v>C:\PETS_2016\5_AREA ESTRUC\EST 083.DOCX</v>
      </c>
      <c r="G560" s="166"/>
      <c r="I560" s="3"/>
      <c r="J560" s="3" t="str">
        <f t="shared" si="28"/>
        <v>C:\PETS_2016\5_AREA ESTRUC\EST 083.DOCX</v>
      </c>
      <c r="L560" s="3" t="s">
        <v>2750</v>
      </c>
      <c r="M560" s="155" t="s">
        <v>2259</v>
      </c>
      <c r="O560" s="179" t="s">
        <v>2833</v>
      </c>
      <c r="Q560" s="3" t="s">
        <v>2260</v>
      </c>
      <c r="R560" s="3" t="s">
        <v>2261</v>
      </c>
    </row>
    <row r="561" spans="1:18" ht="15">
      <c r="A561" s="166" t="s">
        <v>1422</v>
      </c>
      <c r="B561" s="197">
        <f t="shared" si="26"/>
        <v>555</v>
      </c>
      <c r="C561" s="167" t="s">
        <v>2123</v>
      </c>
      <c r="D561" s="166" t="s">
        <v>54</v>
      </c>
      <c r="E561" s="168">
        <v>3601.09</v>
      </c>
      <c r="F561" s="204" t="str">
        <f t="shared" si="27"/>
        <v>C:\PETS_2016\5_AREA ESTRUC\EST 084.DOCX</v>
      </c>
      <c r="G561" s="166"/>
      <c r="I561" s="3"/>
      <c r="J561" s="3" t="str">
        <f t="shared" si="28"/>
        <v>C:\PETS_2016\5_AREA ESTRUC\EST 084.DOCX</v>
      </c>
      <c r="L561" s="3" t="s">
        <v>2750</v>
      </c>
      <c r="M561" s="155" t="s">
        <v>2259</v>
      </c>
      <c r="O561" s="179" t="s">
        <v>2834</v>
      </c>
      <c r="Q561" s="3" t="s">
        <v>2260</v>
      </c>
      <c r="R561" s="3" t="s">
        <v>2261</v>
      </c>
    </row>
    <row r="562" spans="1:18" ht="15">
      <c r="A562" s="166" t="s">
        <v>1422</v>
      </c>
      <c r="B562" s="197">
        <f t="shared" si="26"/>
        <v>556</v>
      </c>
      <c r="C562" s="167" t="s">
        <v>1905</v>
      </c>
      <c r="D562" s="166" t="s">
        <v>8</v>
      </c>
      <c r="E562" s="168">
        <v>112.54</v>
      </c>
      <c r="F562" s="204" t="str">
        <f t="shared" si="27"/>
        <v>C:\PETS_2016\5_AREA ESTRUC\EST 085.DOCX</v>
      </c>
      <c r="G562" s="166"/>
      <c r="I562" s="3"/>
      <c r="J562" s="3" t="str">
        <f t="shared" si="28"/>
        <v>C:\PETS_2016\5_AREA ESTRUC\EST 085.DOCX</v>
      </c>
      <c r="L562" s="3" t="s">
        <v>2750</v>
      </c>
      <c r="M562" s="155" t="s">
        <v>2259</v>
      </c>
      <c r="O562" s="179" t="s">
        <v>2835</v>
      </c>
      <c r="Q562" s="3" t="s">
        <v>2260</v>
      </c>
      <c r="R562" s="3" t="s">
        <v>2261</v>
      </c>
    </row>
    <row r="563" spans="1:18" ht="15">
      <c r="A563" s="166" t="s">
        <v>1422</v>
      </c>
      <c r="B563" s="197">
        <f t="shared" si="26"/>
        <v>557</v>
      </c>
      <c r="C563" s="167" t="s">
        <v>1906</v>
      </c>
      <c r="D563" s="166" t="s">
        <v>8</v>
      </c>
      <c r="E563" s="168">
        <v>289.79000000000002</v>
      </c>
      <c r="F563" s="204" t="str">
        <f t="shared" si="27"/>
        <v>C:\PETS_2016\5_AREA ESTRUC\EST 086.DOCX</v>
      </c>
      <c r="G563" s="166"/>
      <c r="I563" s="3"/>
      <c r="J563" s="3" t="str">
        <f t="shared" si="28"/>
        <v>C:\PETS_2016\5_AREA ESTRUC\EST 086.DOCX</v>
      </c>
      <c r="L563" s="3" t="s">
        <v>2750</v>
      </c>
      <c r="M563" s="155" t="s">
        <v>2259</v>
      </c>
      <c r="O563" s="179" t="s">
        <v>2836</v>
      </c>
      <c r="Q563" s="3" t="s">
        <v>2260</v>
      </c>
      <c r="R563" s="3" t="s">
        <v>2261</v>
      </c>
    </row>
    <row r="564" spans="1:18" ht="15">
      <c r="A564" s="166" t="s">
        <v>1422</v>
      </c>
      <c r="B564" s="197">
        <f t="shared" si="26"/>
        <v>558</v>
      </c>
      <c r="C564" s="167" t="s">
        <v>1130</v>
      </c>
      <c r="D564" s="166" t="s">
        <v>55</v>
      </c>
      <c r="E564" s="168">
        <v>2319.7800000000002</v>
      </c>
      <c r="F564" s="204" t="str">
        <f t="shared" si="27"/>
        <v>C:\PETS_2016\5_AREA ESTRUC\EST 087.DOCX</v>
      </c>
      <c r="G564" s="166"/>
      <c r="I564" s="3"/>
      <c r="J564" s="3" t="str">
        <f t="shared" si="28"/>
        <v>C:\PETS_2016\5_AREA ESTRUC\EST 087.DOCX</v>
      </c>
      <c r="L564" s="3" t="s">
        <v>2750</v>
      </c>
      <c r="M564" s="155" t="s">
        <v>2259</v>
      </c>
      <c r="O564" s="179" t="s">
        <v>2837</v>
      </c>
      <c r="Q564" s="3" t="s">
        <v>2260</v>
      </c>
      <c r="R564" s="3" t="s">
        <v>2261</v>
      </c>
    </row>
    <row r="565" spans="1:18" ht="15">
      <c r="A565" s="166" t="s">
        <v>1422</v>
      </c>
      <c r="B565" s="197">
        <f t="shared" si="26"/>
        <v>559</v>
      </c>
      <c r="C565" s="167" t="s">
        <v>1132</v>
      </c>
      <c r="D565" s="166" t="s">
        <v>55</v>
      </c>
      <c r="E565" s="168">
        <v>27595.89</v>
      </c>
      <c r="F565" s="204" t="str">
        <f t="shared" si="27"/>
        <v>C:\PETS_2016\5_AREA ESTRUC\EST 088.DOCX</v>
      </c>
      <c r="G565" s="166"/>
      <c r="I565" s="3"/>
      <c r="J565" s="3" t="str">
        <f t="shared" si="28"/>
        <v>C:\PETS_2016\5_AREA ESTRUC\EST 088.DOCX</v>
      </c>
      <c r="L565" s="3" t="s">
        <v>2750</v>
      </c>
      <c r="M565" s="155" t="s">
        <v>2259</v>
      </c>
      <c r="O565" s="179" t="s">
        <v>2838</v>
      </c>
      <c r="Q565" s="3" t="s">
        <v>2260</v>
      </c>
      <c r="R565" s="3" t="s">
        <v>2261</v>
      </c>
    </row>
    <row r="566" spans="1:18" ht="15">
      <c r="A566" s="166" t="s">
        <v>1422</v>
      </c>
      <c r="B566" s="197">
        <f t="shared" si="26"/>
        <v>560</v>
      </c>
      <c r="C566" s="167" t="s">
        <v>1131</v>
      </c>
      <c r="D566" s="166" t="s">
        <v>55</v>
      </c>
      <c r="E566" s="168">
        <v>8840.51</v>
      </c>
      <c r="F566" s="204" t="str">
        <f t="shared" si="27"/>
        <v>C:\PETS_2016\5_AREA ESTRUC\EST 089.DOCX</v>
      </c>
      <c r="G566" s="166"/>
      <c r="I566" s="3"/>
      <c r="J566" s="3" t="str">
        <f t="shared" si="28"/>
        <v>C:\PETS_2016\5_AREA ESTRUC\EST 089.DOCX</v>
      </c>
      <c r="L566" s="3" t="s">
        <v>2750</v>
      </c>
      <c r="M566" s="155" t="s">
        <v>2259</v>
      </c>
      <c r="O566" s="179" t="s">
        <v>2839</v>
      </c>
      <c r="Q566" s="3" t="s">
        <v>2260</v>
      </c>
      <c r="R566" s="3" t="s">
        <v>2261</v>
      </c>
    </row>
    <row r="567" spans="1:18" ht="15">
      <c r="A567" s="166" t="s">
        <v>1422</v>
      </c>
      <c r="B567" s="197">
        <f t="shared" si="26"/>
        <v>561</v>
      </c>
      <c r="C567" s="167" t="s">
        <v>1907</v>
      </c>
      <c r="D567" s="166" t="s">
        <v>60</v>
      </c>
      <c r="E567" s="168">
        <v>181.38</v>
      </c>
      <c r="F567" s="204" t="str">
        <f t="shared" si="27"/>
        <v>C:\PETS_2016\5_AREA ESTRUC\EST 090.DOCX</v>
      </c>
      <c r="G567" s="166"/>
      <c r="I567" s="3"/>
      <c r="J567" s="3" t="str">
        <f t="shared" si="28"/>
        <v>C:\PETS_2016\5_AREA ESTRUC\EST 090.DOCX</v>
      </c>
      <c r="L567" s="3" t="s">
        <v>2750</v>
      </c>
      <c r="M567" s="155" t="s">
        <v>2259</v>
      </c>
      <c r="O567" s="179" t="s">
        <v>2840</v>
      </c>
      <c r="Q567" s="3" t="s">
        <v>2260</v>
      </c>
      <c r="R567" s="3" t="s">
        <v>2261</v>
      </c>
    </row>
    <row r="568" spans="1:18" ht="15">
      <c r="A568" s="166" t="s">
        <v>1422</v>
      </c>
      <c r="B568" s="197">
        <f t="shared" si="26"/>
        <v>562</v>
      </c>
      <c r="C568" s="167" t="s">
        <v>1908</v>
      </c>
      <c r="D568" s="166" t="s">
        <v>60</v>
      </c>
      <c r="E568" s="168">
        <v>5.56</v>
      </c>
      <c r="F568" s="204" t="str">
        <f t="shared" si="27"/>
        <v>C:\PETS_2016\5_AREA ESTRUC\EST 091.DOCX</v>
      </c>
      <c r="G568" s="166"/>
      <c r="I568" s="3"/>
      <c r="J568" s="3" t="str">
        <f t="shared" si="28"/>
        <v>C:\PETS_2016\5_AREA ESTRUC\EST 091.DOCX</v>
      </c>
      <c r="L568" s="3" t="s">
        <v>2750</v>
      </c>
      <c r="M568" s="155" t="s">
        <v>2259</v>
      </c>
      <c r="O568" s="179" t="s">
        <v>2841</v>
      </c>
      <c r="Q568" s="3" t="s">
        <v>2260</v>
      </c>
      <c r="R568" s="3" t="s">
        <v>2261</v>
      </c>
    </row>
    <row r="569" spans="1:18" ht="15">
      <c r="A569" s="166" t="s">
        <v>1422</v>
      </c>
      <c r="B569" s="197">
        <f t="shared" si="26"/>
        <v>563</v>
      </c>
      <c r="C569" s="167" t="s">
        <v>1909</v>
      </c>
      <c r="D569" s="166" t="s">
        <v>60</v>
      </c>
      <c r="E569" s="168">
        <v>534.55999999999995</v>
      </c>
      <c r="F569" s="204" t="str">
        <f t="shared" si="27"/>
        <v>C:\PETS_2016\5_AREA ESTRUC\EST 092.DOCX</v>
      </c>
      <c r="G569" s="166"/>
      <c r="I569" s="3"/>
      <c r="J569" s="3" t="str">
        <f t="shared" si="28"/>
        <v>C:\PETS_2016\5_AREA ESTRUC\EST 092.DOCX</v>
      </c>
      <c r="L569" s="3" t="s">
        <v>2750</v>
      </c>
      <c r="M569" s="155" t="s">
        <v>2259</v>
      </c>
      <c r="O569" s="179" t="s">
        <v>2842</v>
      </c>
      <c r="Q569" s="3" t="s">
        <v>2260</v>
      </c>
      <c r="R569" s="3" t="s">
        <v>2261</v>
      </c>
    </row>
    <row r="570" spans="1:18" ht="15">
      <c r="A570" s="166" t="s">
        <v>1422</v>
      </c>
      <c r="B570" s="197">
        <f t="shared" si="26"/>
        <v>564</v>
      </c>
      <c r="C570" s="167" t="s">
        <v>1910</v>
      </c>
      <c r="D570" s="166" t="s">
        <v>60</v>
      </c>
      <c r="E570" s="168">
        <v>32.72</v>
      </c>
      <c r="F570" s="204" t="str">
        <f t="shared" si="27"/>
        <v>C:\PETS_2016\5_AREA ESTRUC\EST 093.DOCX</v>
      </c>
      <c r="G570" s="166"/>
      <c r="I570" s="3"/>
      <c r="J570" s="3" t="str">
        <f t="shared" si="28"/>
        <v>C:\PETS_2016\5_AREA ESTRUC\EST 093.DOCX</v>
      </c>
      <c r="L570" s="3" t="s">
        <v>2750</v>
      </c>
      <c r="M570" s="155" t="s">
        <v>2259</v>
      </c>
      <c r="O570" s="179" t="s">
        <v>2843</v>
      </c>
      <c r="Q570" s="3" t="s">
        <v>2260</v>
      </c>
      <c r="R570" s="3" t="s">
        <v>2261</v>
      </c>
    </row>
    <row r="571" spans="1:18" ht="15">
      <c r="A571" s="166" t="s">
        <v>1422</v>
      </c>
      <c r="B571" s="197">
        <f t="shared" si="26"/>
        <v>565</v>
      </c>
      <c r="C571" s="167" t="s">
        <v>1145</v>
      </c>
      <c r="D571" s="166" t="s">
        <v>65</v>
      </c>
      <c r="E571" s="168">
        <v>1704</v>
      </c>
      <c r="F571" s="204" t="str">
        <f t="shared" si="27"/>
        <v>C:\PETS_2016\5_AREA ESTRUC\EST 094.DOCX</v>
      </c>
      <c r="G571" s="166"/>
      <c r="I571" s="3"/>
      <c r="J571" s="3" t="str">
        <f t="shared" si="28"/>
        <v>C:\PETS_2016\5_AREA ESTRUC\EST 094.DOCX</v>
      </c>
      <c r="L571" s="3" t="s">
        <v>2750</v>
      </c>
      <c r="M571" s="155" t="s">
        <v>2259</v>
      </c>
      <c r="O571" s="179" t="s">
        <v>2844</v>
      </c>
      <c r="Q571" s="3" t="s">
        <v>2260</v>
      </c>
      <c r="R571" s="3" t="s">
        <v>2261</v>
      </c>
    </row>
    <row r="572" spans="1:18" ht="15">
      <c r="A572" s="166" t="s">
        <v>1422</v>
      </c>
      <c r="B572" s="197">
        <f t="shared" si="26"/>
        <v>566</v>
      </c>
      <c r="C572" s="167" t="s">
        <v>637</v>
      </c>
      <c r="D572" s="166" t="s">
        <v>65</v>
      </c>
      <c r="E572" s="168">
        <v>4352.82</v>
      </c>
      <c r="F572" s="204" t="str">
        <f t="shared" si="27"/>
        <v>C:\PETS_2016\5_AREA ESTRUC\EST 095.DOCX</v>
      </c>
      <c r="G572" s="166"/>
      <c r="I572" s="3"/>
      <c r="J572" s="3" t="str">
        <f t="shared" si="28"/>
        <v>C:\PETS_2016\5_AREA ESTRUC\EST 095.DOCX</v>
      </c>
      <c r="L572" s="3" t="s">
        <v>2750</v>
      </c>
      <c r="M572" s="155" t="s">
        <v>2259</v>
      </c>
      <c r="O572" s="179" t="s">
        <v>2845</v>
      </c>
      <c r="Q572" s="3" t="s">
        <v>2260</v>
      </c>
      <c r="R572" s="3" t="s">
        <v>2261</v>
      </c>
    </row>
    <row r="573" spans="1:18" ht="15">
      <c r="A573" s="166" t="s">
        <v>1422</v>
      </c>
      <c r="B573" s="197">
        <f t="shared" si="26"/>
        <v>567</v>
      </c>
      <c r="C573" s="167" t="s">
        <v>1432</v>
      </c>
      <c r="D573" s="166" t="s">
        <v>8</v>
      </c>
      <c r="E573" s="168">
        <v>416.71</v>
      </c>
      <c r="F573" s="204" t="str">
        <f t="shared" si="27"/>
        <v>C:\PETS_2016\5_AREA ESTRUC\EST 096.DOCX</v>
      </c>
      <c r="G573" s="166"/>
      <c r="I573" s="3"/>
      <c r="J573" s="3" t="str">
        <f t="shared" si="28"/>
        <v>C:\PETS_2016\5_AREA ESTRUC\EST 096.DOCX</v>
      </c>
      <c r="L573" s="3" t="s">
        <v>2750</v>
      </c>
      <c r="M573" s="155" t="s">
        <v>2259</v>
      </c>
      <c r="O573" s="179" t="s">
        <v>2846</v>
      </c>
      <c r="Q573" s="3" t="s">
        <v>2260</v>
      </c>
      <c r="R573" s="3" t="s">
        <v>2261</v>
      </c>
    </row>
    <row r="574" spans="1:18" ht="15">
      <c r="A574" s="166" t="s">
        <v>1422</v>
      </c>
      <c r="B574" s="197">
        <f t="shared" si="26"/>
        <v>568</v>
      </c>
      <c r="C574" s="167" t="s">
        <v>1434</v>
      </c>
      <c r="D574" s="166" t="s">
        <v>8</v>
      </c>
      <c r="E574" s="168">
        <v>535.15</v>
      </c>
      <c r="F574" s="204" t="str">
        <f t="shared" si="27"/>
        <v>C:\PETS_2016\5_AREA ESTRUC\EST 097.DOCX</v>
      </c>
      <c r="G574" s="166"/>
      <c r="I574" s="3"/>
      <c r="J574" s="3" t="str">
        <f t="shared" si="28"/>
        <v>C:\PETS_2016\5_AREA ESTRUC\EST 097.DOCX</v>
      </c>
      <c r="L574" s="3" t="s">
        <v>2750</v>
      </c>
      <c r="M574" s="155" t="s">
        <v>2259</v>
      </c>
      <c r="O574" s="179" t="s">
        <v>2847</v>
      </c>
      <c r="Q574" s="3" t="s">
        <v>2260</v>
      </c>
      <c r="R574" s="3" t="s">
        <v>2261</v>
      </c>
    </row>
    <row r="575" spans="1:18" ht="15">
      <c r="A575" s="166" t="s">
        <v>1422</v>
      </c>
      <c r="B575" s="197">
        <f t="shared" si="26"/>
        <v>569</v>
      </c>
      <c r="C575" s="167" t="s">
        <v>580</v>
      </c>
      <c r="D575" s="166" t="s">
        <v>8</v>
      </c>
      <c r="E575" s="168">
        <v>533.74</v>
      </c>
      <c r="F575" s="204" t="str">
        <f t="shared" si="27"/>
        <v>C:\PETS_2016\5_AREA ESTRUC\EST 098.DOCX</v>
      </c>
      <c r="G575" s="166"/>
      <c r="I575" s="3"/>
      <c r="J575" s="3" t="str">
        <f t="shared" si="28"/>
        <v>C:\PETS_2016\5_AREA ESTRUC\EST 098.DOCX</v>
      </c>
      <c r="L575" s="3" t="s">
        <v>2750</v>
      </c>
      <c r="M575" s="155" t="s">
        <v>2259</v>
      </c>
      <c r="O575" s="179" t="s">
        <v>2848</v>
      </c>
      <c r="Q575" s="3" t="s">
        <v>2260</v>
      </c>
      <c r="R575" s="3" t="s">
        <v>2261</v>
      </c>
    </row>
    <row r="576" spans="1:18" ht="15">
      <c r="A576" s="166" t="s">
        <v>1422</v>
      </c>
      <c r="B576" s="197">
        <f t="shared" si="26"/>
        <v>570</v>
      </c>
      <c r="C576" s="167" t="s">
        <v>579</v>
      </c>
      <c r="D576" s="166" t="s">
        <v>8</v>
      </c>
      <c r="E576" s="168">
        <v>413.22</v>
      </c>
      <c r="F576" s="204" t="str">
        <f t="shared" si="27"/>
        <v>C:\PETS_2016\5_AREA ESTRUC\EST 099.DOCX</v>
      </c>
      <c r="G576" s="166"/>
      <c r="I576" s="3"/>
      <c r="J576" s="3" t="str">
        <f t="shared" si="28"/>
        <v>C:\PETS_2016\5_AREA ESTRUC\EST 099.DOCX</v>
      </c>
      <c r="L576" s="3" t="s">
        <v>2750</v>
      </c>
      <c r="M576" s="155" t="s">
        <v>2259</v>
      </c>
      <c r="O576" s="179" t="s">
        <v>2849</v>
      </c>
      <c r="Q576" s="3" t="s">
        <v>2260</v>
      </c>
      <c r="R576" s="3" t="s">
        <v>2261</v>
      </c>
    </row>
    <row r="577" spans="1:18" ht="15">
      <c r="A577" s="166" t="s">
        <v>1422</v>
      </c>
      <c r="B577" s="197">
        <f t="shared" si="26"/>
        <v>571</v>
      </c>
      <c r="C577" s="167" t="s">
        <v>1537</v>
      </c>
      <c r="D577" s="166" t="s">
        <v>8</v>
      </c>
      <c r="E577" s="168">
        <v>516.24</v>
      </c>
      <c r="F577" s="204" t="str">
        <f t="shared" si="27"/>
        <v>C:\PETS_2016\5_AREA ESTRUC\EST 100.DOCX</v>
      </c>
      <c r="G577" s="166"/>
      <c r="I577" s="3"/>
      <c r="J577" s="3" t="str">
        <f t="shared" si="28"/>
        <v>C:\PETS_2016\5_AREA ESTRUC\EST 100.DOCX</v>
      </c>
      <c r="L577" s="3" t="s">
        <v>2750</v>
      </c>
      <c r="M577" s="155" t="s">
        <v>2259</v>
      </c>
      <c r="O577" s="179" t="s">
        <v>2850</v>
      </c>
      <c r="Q577" s="3" t="s">
        <v>2260</v>
      </c>
      <c r="R577" s="3" t="s">
        <v>2261</v>
      </c>
    </row>
    <row r="578" spans="1:18" ht="15">
      <c r="A578" s="166" t="s">
        <v>1422</v>
      </c>
      <c r="B578" s="197">
        <f t="shared" si="26"/>
        <v>572</v>
      </c>
      <c r="C578" s="167" t="s">
        <v>1538</v>
      </c>
      <c r="D578" s="166" t="s">
        <v>8</v>
      </c>
      <c r="E578" s="168">
        <v>411.19</v>
      </c>
      <c r="F578" s="204" t="str">
        <f t="shared" si="27"/>
        <v>C:\PETS_2016\5_AREA ESTRUC\EST 101.DOCX</v>
      </c>
      <c r="G578" s="166"/>
      <c r="I578" s="3"/>
      <c r="J578" s="3" t="str">
        <f t="shared" si="28"/>
        <v>C:\PETS_2016\5_AREA ESTRUC\EST 101.DOCX</v>
      </c>
      <c r="L578" s="3" t="s">
        <v>2750</v>
      </c>
      <c r="M578" s="155" t="s">
        <v>2259</v>
      </c>
      <c r="O578" s="179" t="s">
        <v>2851</v>
      </c>
      <c r="Q578" s="3" t="s">
        <v>2260</v>
      </c>
      <c r="R578" s="3" t="s">
        <v>2261</v>
      </c>
    </row>
    <row r="579" spans="1:18" ht="15">
      <c r="A579" s="166" t="s">
        <v>1422</v>
      </c>
      <c r="B579" s="197">
        <f t="shared" si="26"/>
        <v>573</v>
      </c>
      <c r="C579" s="167" t="s">
        <v>1539</v>
      </c>
      <c r="D579" s="166" t="s">
        <v>8</v>
      </c>
      <c r="E579" s="168">
        <v>611.03</v>
      </c>
      <c r="F579" s="204" t="str">
        <f t="shared" si="27"/>
        <v>C:\PETS_2016\5_AREA ESTRUC\EST 102.DOCX</v>
      </c>
      <c r="G579" s="166"/>
      <c r="I579" s="3"/>
      <c r="J579" s="3" t="str">
        <f t="shared" si="28"/>
        <v>C:\PETS_2016\5_AREA ESTRUC\EST 102.DOCX</v>
      </c>
      <c r="L579" s="3" t="s">
        <v>2750</v>
      </c>
      <c r="M579" s="155" t="s">
        <v>2259</v>
      </c>
      <c r="O579" s="179" t="s">
        <v>2852</v>
      </c>
      <c r="Q579" s="3" t="s">
        <v>2260</v>
      </c>
      <c r="R579" s="3" t="s">
        <v>2261</v>
      </c>
    </row>
    <row r="580" spans="1:18" ht="15">
      <c r="A580" s="166" t="s">
        <v>1422</v>
      </c>
      <c r="B580" s="197">
        <f t="shared" si="26"/>
        <v>574</v>
      </c>
      <c r="C580" s="167" t="s">
        <v>1430</v>
      </c>
      <c r="D580" s="166" t="s">
        <v>54</v>
      </c>
      <c r="E580" s="168">
        <v>4320.78</v>
      </c>
      <c r="F580" s="204" t="str">
        <f t="shared" si="27"/>
        <v>C:\PETS_2016\5_AREA ESTRUC\EST 103.DOCX</v>
      </c>
      <c r="G580" s="166"/>
      <c r="I580" s="3"/>
      <c r="J580" s="3" t="str">
        <f t="shared" si="28"/>
        <v>C:\PETS_2016\5_AREA ESTRUC\EST 103.DOCX</v>
      </c>
      <c r="L580" s="3" t="s">
        <v>2750</v>
      </c>
      <c r="M580" s="155" t="s">
        <v>2259</v>
      </c>
      <c r="O580" s="179" t="s">
        <v>2853</v>
      </c>
      <c r="Q580" s="3" t="s">
        <v>2260</v>
      </c>
      <c r="R580" s="3" t="s">
        <v>2261</v>
      </c>
    </row>
    <row r="581" spans="1:18" ht="15">
      <c r="A581" s="166" t="s">
        <v>1422</v>
      </c>
      <c r="B581" s="197">
        <f>+B580+1</f>
        <v>575</v>
      </c>
      <c r="C581" s="167" t="s">
        <v>1911</v>
      </c>
      <c r="D581" s="166" t="s">
        <v>8</v>
      </c>
      <c r="E581" s="168">
        <v>544.66999999999996</v>
      </c>
      <c r="F581" s="204" t="str">
        <f t="shared" si="27"/>
        <v>C:\PETS_2016\5_AREA ESTRUC\EST 104.DOCX</v>
      </c>
      <c r="G581" s="166"/>
      <c r="I581" s="3"/>
      <c r="J581" s="3" t="str">
        <f t="shared" si="28"/>
        <v>C:\PETS_2016\5_AREA ESTRUC\EST 104.DOCX</v>
      </c>
      <c r="L581" s="3" t="s">
        <v>2750</v>
      </c>
      <c r="M581" s="155" t="s">
        <v>2259</v>
      </c>
      <c r="O581" s="179" t="s">
        <v>2854</v>
      </c>
      <c r="Q581" s="3" t="s">
        <v>2260</v>
      </c>
      <c r="R581" s="3" t="s">
        <v>2261</v>
      </c>
    </row>
    <row r="582" spans="1:18" ht="15">
      <c r="A582" s="166" t="s">
        <v>1422</v>
      </c>
      <c r="B582" s="197">
        <f t="shared" si="26"/>
        <v>576</v>
      </c>
      <c r="C582" s="167" t="s">
        <v>1435</v>
      </c>
      <c r="D582" s="166" t="s">
        <v>8</v>
      </c>
      <c r="E582" s="168">
        <v>634.65</v>
      </c>
      <c r="F582" s="204" t="str">
        <f t="shared" si="27"/>
        <v>C:\PETS_2016\5_AREA ESTRUC\EST 105.DOCX</v>
      </c>
      <c r="G582" s="166"/>
      <c r="I582" s="3"/>
      <c r="J582" s="3" t="str">
        <f t="shared" si="28"/>
        <v>C:\PETS_2016\5_AREA ESTRUC\EST 105.DOCX</v>
      </c>
      <c r="L582" s="3" t="s">
        <v>2750</v>
      </c>
      <c r="M582" s="155" t="s">
        <v>2259</v>
      </c>
      <c r="O582" s="179" t="s">
        <v>2855</v>
      </c>
      <c r="Q582" s="3" t="s">
        <v>2260</v>
      </c>
      <c r="R582" s="3" t="s">
        <v>2261</v>
      </c>
    </row>
    <row r="583" spans="1:18" ht="15">
      <c r="A583" s="166" t="s">
        <v>1422</v>
      </c>
      <c r="B583" s="197">
        <f t="shared" si="26"/>
        <v>577</v>
      </c>
      <c r="C583" s="167" t="s">
        <v>1912</v>
      </c>
      <c r="D583" s="166" t="s">
        <v>8</v>
      </c>
      <c r="E583" s="168">
        <v>571.15</v>
      </c>
      <c r="F583" s="204" t="str">
        <f t="shared" si="27"/>
        <v>C:\PETS_2016\5_AREA ESTRUC\EST 106.DOCX</v>
      </c>
      <c r="G583" s="166"/>
      <c r="I583" s="3"/>
      <c r="J583" s="3" t="str">
        <f t="shared" si="28"/>
        <v>C:\PETS_2016\5_AREA ESTRUC\EST 106.DOCX</v>
      </c>
      <c r="L583" s="3" t="s">
        <v>2750</v>
      </c>
      <c r="M583" s="155" t="s">
        <v>2259</v>
      </c>
      <c r="O583" s="179" t="s">
        <v>2856</v>
      </c>
      <c r="Q583" s="3" t="s">
        <v>2260</v>
      </c>
      <c r="R583" s="3" t="s">
        <v>2261</v>
      </c>
    </row>
    <row r="584" spans="1:18" ht="15">
      <c r="A584" s="166" t="s">
        <v>1422</v>
      </c>
      <c r="B584" s="197">
        <f t="shared" si="26"/>
        <v>578</v>
      </c>
      <c r="C584" s="167" t="s">
        <v>1436</v>
      </c>
      <c r="D584" s="166" t="s">
        <v>8</v>
      </c>
      <c r="E584" s="208">
        <v>674</v>
      </c>
      <c r="F584" s="204" t="str">
        <f t="shared" si="27"/>
        <v>C:\PETS_2016\5_AREA ESTRUC\EST 107.DOCX</v>
      </c>
      <c r="G584" s="166"/>
      <c r="I584" s="3"/>
      <c r="J584" s="3" t="str">
        <f t="shared" si="28"/>
        <v>C:\PETS_2016\5_AREA ESTRUC\EST 107.DOCX</v>
      </c>
      <c r="L584" s="3" t="s">
        <v>2750</v>
      </c>
      <c r="M584" s="155" t="s">
        <v>2259</v>
      </c>
      <c r="O584" s="179" t="s">
        <v>2857</v>
      </c>
      <c r="Q584" s="3" t="s">
        <v>2260</v>
      </c>
      <c r="R584" s="3" t="s">
        <v>2261</v>
      </c>
    </row>
    <row r="585" spans="1:18" ht="15">
      <c r="A585" s="166" t="s">
        <v>1422</v>
      </c>
      <c r="B585" s="197">
        <f t="shared" ref="B585:B636" si="29">+B584+1</f>
        <v>579</v>
      </c>
      <c r="C585" s="167" t="s">
        <v>1437</v>
      </c>
      <c r="D585" s="166" t="s">
        <v>8</v>
      </c>
      <c r="E585" s="168">
        <v>793.69</v>
      </c>
      <c r="F585" s="204" t="str">
        <f t="shared" si="27"/>
        <v>C:\PETS_2016\5_AREA ESTRUC\EST 108.DOCX</v>
      </c>
      <c r="G585" s="166"/>
      <c r="I585" s="3"/>
      <c r="J585" s="3" t="str">
        <f t="shared" si="28"/>
        <v>C:\PETS_2016\5_AREA ESTRUC\EST 108.DOCX</v>
      </c>
      <c r="L585" s="3" t="s">
        <v>2750</v>
      </c>
      <c r="M585" s="155" t="s">
        <v>2259</v>
      </c>
      <c r="O585" s="179" t="s">
        <v>2858</v>
      </c>
      <c r="Q585" s="3" t="s">
        <v>2260</v>
      </c>
      <c r="R585" s="3" t="s">
        <v>2261</v>
      </c>
    </row>
    <row r="586" spans="1:18" ht="15">
      <c r="A586" s="166" t="s">
        <v>1422</v>
      </c>
      <c r="B586" s="197">
        <f t="shared" si="29"/>
        <v>580</v>
      </c>
      <c r="C586" s="167" t="s">
        <v>1913</v>
      </c>
      <c r="D586" s="166" t="s">
        <v>60</v>
      </c>
      <c r="E586" s="168">
        <v>272.99</v>
      </c>
      <c r="F586" s="204" t="str">
        <f t="shared" si="27"/>
        <v>C:\PETS_2016\5_AREA ESTRUC\EST 109.DOCX</v>
      </c>
      <c r="G586" s="166"/>
      <c r="I586" s="3"/>
      <c r="J586" s="3" t="str">
        <f t="shared" si="28"/>
        <v>C:\PETS_2016\5_AREA ESTRUC\EST 109.DOCX</v>
      </c>
      <c r="L586" s="3" t="s">
        <v>2750</v>
      </c>
      <c r="M586" s="155" t="s">
        <v>2259</v>
      </c>
      <c r="O586" s="179" t="s">
        <v>2859</v>
      </c>
      <c r="Q586" s="3" t="s">
        <v>2260</v>
      </c>
      <c r="R586" s="3" t="s">
        <v>2261</v>
      </c>
    </row>
    <row r="587" spans="1:18" ht="15">
      <c r="A587" s="166" t="s">
        <v>1422</v>
      </c>
      <c r="B587" s="197">
        <f t="shared" si="29"/>
        <v>581</v>
      </c>
      <c r="C587" s="167" t="s">
        <v>619</v>
      </c>
      <c r="D587" s="166" t="s">
        <v>65</v>
      </c>
      <c r="E587" s="168">
        <v>214.55</v>
      </c>
      <c r="F587" s="204" t="str">
        <f t="shared" si="27"/>
        <v>C:\PETS_2016\5_AREA ESTRUC\EST 110.DOCX</v>
      </c>
      <c r="G587" s="166"/>
      <c r="I587" s="3"/>
      <c r="J587" s="3" t="str">
        <f t="shared" si="28"/>
        <v>C:\PETS_2016\5_AREA ESTRUC\EST 110.DOCX</v>
      </c>
      <c r="L587" s="3" t="s">
        <v>2750</v>
      </c>
      <c r="M587" s="155" t="s">
        <v>2259</v>
      </c>
      <c r="O587" s="179" t="s">
        <v>2860</v>
      </c>
      <c r="Q587" s="3" t="s">
        <v>2260</v>
      </c>
      <c r="R587" s="3" t="s">
        <v>2261</v>
      </c>
    </row>
    <row r="588" spans="1:18" ht="15">
      <c r="A588" s="166" t="s">
        <v>1422</v>
      </c>
      <c r="B588" s="197">
        <f t="shared" si="29"/>
        <v>582</v>
      </c>
      <c r="C588" s="167" t="s">
        <v>1914</v>
      </c>
      <c r="D588" s="166" t="s">
        <v>65</v>
      </c>
      <c r="E588" s="168">
        <v>46.09</v>
      </c>
      <c r="F588" s="204" t="str">
        <f t="shared" si="27"/>
        <v>C:\PETS_2016\5_AREA ESTRUC\EST 111.DOCX</v>
      </c>
      <c r="G588" s="166"/>
      <c r="I588" s="3"/>
      <c r="J588" s="3" t="str">
        <f t="shared" si="28"/>
        <v>C:\PETS_2016\5_AREA ESTRUC\EST 111.DOCX</v>
      </c>
      <c r="L588" s="3" t="s">
        <v>2750</v>
      </c>
      <c r="M588" s="155" t="s">
        <v>2259</v>
      </c>
      <c r="O588" s="179" t="s">
        <v>2861</v>
      </c>
      <c r="Q588" s="3" t="s">
        <v>2260</v>
      </c>
      <c r="R588" s="3" t="s">
        <v>2261</v>
      </c>
    </row>
    <row r="589" spans="1:18" ht="15">
      <c r="A589" s="166" t="s">
        <v>1422</v>
      </c>
      <c r="B589" s="197">
        <f t="shared" si="29"/>
        <v>583</v>
      </c>
      <c r="C589" s="167" t="s">
        <v>1915</v>
      </c>
      <c r="D589" s="166" t="s">
        <v>65</v>
      </c>
      <c r="E589" s="168">
        <v>20.69</v>
      </c>
      <c r="F589" s="204" t="str">
        <f t="shared" si="27"/>
        <v>C:\PETS_2016\5_AREA ESTRUC\EST 112.DOCX</v>
      </c>
      <c r="G589" s="166"/>
      <c r="I589" s="3"/>
      <c r="J589" s="3" t="str">
        <f t="shared" si="28"/>
        <v>C:\PETS_2016\5_AREA ESTRUC\EST 112.DOCX</v>
      </c>
      <c r="L589" s="3" t="s">
        <v>2750</v>
      </c>
      <c r="M589" s="155" t="s">
        <v>2259</v>
      </c>
      <c r="O589" s="179" t="s">
        <v>2862</v>
      </c>
      <c r="Q589" s="3" t="s">
        <v>2260</v>
      </c>
      <c r="R589" s="3" t="s">
        <v>2261</v>
      </c>
    </row>
    <row r="590" spans="1:18" ht="15">
      <c r="A590" s="166" t="s">
        <v>1422</v>
      </c>
      <c r="B590" s="197">
        <f t="shared" si="29"/>
        <v>584</v>
      </c>
      <c r="C590" s="167" t="s">
        <v>1146</v>
      </c>
      <c r="D590" s="166" t="s">
        <v>54</v>
      </c>
      <c r="E590" s="168">
        <v>1124.8800000000001</v>
      </c>
      <c r="F590" s="204" t="str">
        <f t="shared" si="27"/>
        <v>C:\PETS_2016\5_AREA ESTRUC\EST 113.DOCX</v>
      </c>
      <c r="G590" s="166"/>
      <c r="I590" s="3"/>
      <c r="J590" s="3" t="str">
        <f t="shared" si="28"/>
        <v>C:\PETS_2016\5_AREA ESTRUC\EST 113.DOCX</v>
      </c>
      <c r="L590" s="3" t="s">
        <v>2750</v>
      </c>
      <c r="M590" s="155" t="s">
        <v>2259</v>
      </c>
      <c r="O590" s="179" t="s">
        <v>2863</v>
      </c>
      <c r="Q590" s="3" t="s">
        <v>2260</v>
      </c>
      <c r="R590" s="3" t="s">
        <v>2261</v>
      </c>
    </row>
    <row r="591" spans="1:18" ht="15">
      <c r="A591" s="166" t="s">
        <v>1422</v>
      </c>
      <c r="B591" s="197">
        <f t="shared" si="29"/>
        <v>585</v>
      </c>
      <c r="C591" s="167" t="s">
        <v>1133</v>
      </c>
      <c r="D591" s="166" t="s">
        <v>54</v>
      </c>
      <c r="E591" s="168">
        <v>5441.5</v>
      </c>
      <c r="F591" s="204" t="str">
        <f t="shared" si="27"/>
        <v>C:\PETS_2016\5_AREA ESTRUC\EST 114.DOCX</v>
      </c>
      <c r="G591" s="166"/>
      <c r="I591" s="3"/>
      <c r="J591" s="3" t="str">
        <f t="shared" si="28"/>
        <v>C:\PETS_2016\5_AREA ESTRUC\EST 114.DOCX</v>
      </c>
      <c r="L591" s="3" t="s">
        <v>2750</v>
      </c>
      <c r="M591" s="155" t="s">
        <v>2259</v>
      </c>
      <c r="O591" s="179" t="s">
        <v>2864</v>
      </c>
      <c r="Q591" s="3" t="s">
        <v>2260</v>
      </c>
      <c r="R591" s="3" t="s">
        <v>2261</v>
      </c>
    </row>
    <row r="592" spans="1:18" ht="15">
      <c r="A592" s="166" t="s">
        <v>1422</v>
      </c>
      <c r="B592" s="197">
        <f t="shared" si="29"/>
        <v>586</v>
      </c>
      <c r="C592" s="167" t="s">
        <v>604</v>
      </c>
      <c r="D592" s="166" t="s">
        <v>54</v>
      </c>
      <c r="E592" s="168">
        <v>4773.9399999999996</v>
      </c>
      <c r="F592" s="204" t="str">
        <f t="shared" si="27"/>
        <v>C:\PETS_2016\5_AREA ESTRUC\EST 115.DOCX</v>
      </c>
      <c r="G592" s="166"/>
      <c r="I592" s="3"/>
      <c r="J592" s="3" t="str">
        <f t="shared" si="28"/>
        <v>C:\PETS_2016\5_AREA ESTRUC\EST 115.DOCX</v>
      </c>
      <c r="L592" s="3" t="s">
        <v>2750</v>
      </c>
      <c r="M592" s="155" t="s">
        <v>2259</v>
      </c>
      <c r="O592" s="179" t="s">
        <v>2865</v>
      </c>
      <c r="Q592" s="3" t="s">
        <v>2260</v>
      </c>
      <c r="R592" s="3" t="s">
        <v>2261</v>
      </c>
    </row>
    <row r="593" spans="1:18" ht="15">
      <c r="A593" s="166" t="s">
        <v>1422</v>
      </c>
      <c r="B593" s="197">
        <f t="shared" si="29"/>
        <v>587</v>
      </c>
      <c r="C593" s="167" t="s">
        <v>1431</v>
      </c>
      <c r="D593" s="166" t="s">
        <v>54</v>
      </c>
      <c r="E593" s="168">
        <v>4780.9799999999996</v>
      </c>
      <c r="F593" s="204" t="str">
        <f t="shared" si="27"/>
        <v>C:\PETS_2016\5_AREA ESTRUC\EST 116.DOCX</v>
      </c>
      <c r="G593" s="166"/>
      <c r="I593" s="3"/>
      <c r="J593" s="3" t="str">
        <f t="shared" si="28"/>
        <v>C:\PETS_2016\5_AREA ESTRUC\EST 116.DOCX</v>
      </c>
      <c r="L593" s="3" t="s">
        <v>2750</v>
      </c>
      <c r="M593" s="155" t="s">
        <v>2259</v>
      </c>
      <c r="O593" s="179" t="s">
        <v>2866</v>
      </c>
      <c r="Q593" s="3" t="s">
        <v>2260</v>
      </c>
      <c r="R593" s="3" t="s">
        <v>2261</v>
      </c>
    </row>
    <row r="594" spans="1:18" ht="15">
      <c r="A594" s="166" t="s">
        <v>1422</v>
      </c>
      <c r="B594" s="197">
        <f>+B593+1</f>
        <v>588</v>
      </c>
      <c r="C594" s="167" t="s">
        <v>1916</v>
      </c>
      <c r="D594" s="166" t="s">
        <v>54</v>
      </c>
      <c r="E594" s="168">
        <v>5448.54</v>
      </c>
      <c r="F594" s="204" t="str">
        <f t="shared" si="27"/>
        <v>C:\PETS_2016\5_AREA ESTRUC\EST 117.DOCX</v>
      </c>
      <c r="G594" s="166"/>
      <c r="I594" s="3"/>
      <c r="J594" s="3" t="str">
        <f t="shared" si="28"/>
        <v>C:\PETS_2016\5_AREA ESTRUC\EST 117.DOCX</v>
      </c>
      <c r="L594" s="3" t="s">
        <v>2750</v>
      </c>
      <c r="M594" s="155" t="s">
        <v>2259</v>
      </c>
      <c r="O594" s="179" t="s">
        <v>2867</v>
      </c>
      <c r="Q594" s="3" t="s">
        <v>2260</v>
      </c>
      <c r="R594" s="3" t="s">
        <v>2261</v>
      </c>
    </row>
    <row r="595" spans="1:18" ht="15">
      <c r="A595" s="166" t="s">
        <v>1422</v>
      </c>
      <c r="B595" s="197">
        <f t="shared" si="29"/>
        <v>589</v>
      </c>
      <c r="C595" s="167" t="s">
        <v>1155</v>
      </c>
      <c r="D595" s="166" t="s">
        <v>644</v>
      </c>
      <c r="E595" s="168">
        <v>445.5</v>
      </c>
      <c r="F595" s="204" t="str">
        <f t="shared" si="27"/>
        <v>C:\PETS_2016\5_AREA ESTRUC\EST 118.DOCX</v>
      </c>
      <c r="G595" s="166"/>
      <c r="I595" s="3"/>
      <c r="J595" s="3" t="str">
        <f t="shared" si="28"/>
        <v>C:\PETS_2016\5_AREA ESTRUC\EST 118.DOCX</v>
      </c>
      <c r="L595" s="3" t="s">
        <v>2750</v>
      </c>
      <c r="M595" s="155" t="s">
        <v>2259</v>
      </c>
      <c r="O595" s="179" t="s">
        <v>2868</v>
      </c>
      <c r="Q595" s="3" t="s">
        <v>2260</v>
      </c>
      <c r="R595" s="3" t="s">
        <v>2261</v>
      </c>
    </row>
    <row r="596" spans="1:18" ht="15">
      <c r="A596" s="166" t="s">
        <v>1422</v>
      </c>
      <c r="B596" s="197">
        <f t="shared" si="29"/>
        <v>590</v>
      </c>
      <c r="C596" s="167" t="s">
        <v>1917</v>
      </c>
      <c r="D596" s="166" t="s">
        <v>65</v>
      </c>
      <c r="E596" s="168">
        <v>126.29</v>
      </c>
      <c r="F596" s="204" t="str">
        <f t="shared" si="27"/>
        <v>C:\PETS_2016\5_AREA ESTRUC\EST 119.DOCX</v>
      </c>
      <c r="G596" s="166"/>
      <c r="I596" s="3"/>
      <c r="J596" s="3" t="str">
        <f t="shared" si="28"/>
        <v>C:\PETS_2016\5_AREA ESTRUC\EST 119.DOCX</v>
      </c>
      <c r="L596" s="3" t="s">
        <v>2750</v>
      </c>
      <c r="M596" s="155" t="s">
        <v>2259</v>
      </c>
      <c r="O596" s="179" t="s">
        <v>2869</v>
      </c>
      <c r="Q596" s="3" t="s">
        <v>2260</v>
      </c>
      <c r="R596" s="3" t="s">
        <v>2261</v>
      </c>
    </row>
    <row r="597" spans="1:18" ht="15">
      <c r="A597" s="166" t="s">
        <v>1422</v>
      </c>
      <c r="B597" s="197">
        <f t="shared" si="29"/>
        <v>591</v>
      </c>
      <c r="C597" s="167" t="s">
        <v>1156</v>
      </c>
      <c r="D597" s="166" t="s">
        <v>644</v>
      </c>
      <c r="E597" s="168">
        <v>432.7</v>
      </c>
      <c r="F597" s="204" t="str">
        <f t="shared" si="27"/>
        <v>C:\PETS_2016\5_AREA ESTRUC\EST 120.DOCX</v>
      </c>
      <c r="G597" s="166"/>
      <c r="I597" s="3"/>
      <c r="J597" s="3" t="str">
        <f t="shared" si="28"/>
        <v>C:\PETS_2016\5_AREA ESTRUC\EST 120.DOCX</v>
      </c>
      <c r="L597" s="3" t="s">
        <v>2750</v>
      </c>
      <c r="M597" s="155" t="s">
        <v>2259</v>
      </c>
      <c r="O597" s="179" t="s">
        <v>2870</v>
      </c>
      <c r="Q597" s="3" t="s">
        <v>2260</v>
      </c>
      <c r="R597" s="3" t="s">
        <v>2261</v>
      </c>
    </row>
    <row r="598" spans="1:18" ht="15">
      <c r="A598" s="166" t="s">
        <v>1422</v>
      </c>
      <c r="B598" s="197">
        <f t="shared" si="29"/>
        <v>592</v>
      </c>
      <c r="C598" s="167" t="s">
        <v>1163</v>
      </c>
      <c r="D598" s="166" t="s">
        <v>1164</v>
      </c>
      <c r="E598" s="168">
        <v>38680.720000000001</v>
      </c>
      <c r="F598" s="204" t="str">
        <f t="shared" si="27"/>
        <v>C:\PETS_2016\5_AREA ESTRUC\EST 121.DOCX</v>
      </c>
      <c r="G598" s="166"/>
      <c r="I598" s="3"/>
      <c r="J598" s="3" t="str">
        <f t="shared" si="28"/>
        <v>C:\PETS_2016\5_AREA ESTRUC\EST 121.DOCX</v>
      </c>
      <c r="L598" s="3" t="s">
        <v>2750</v>
      </c>
      <c r="M598" s="155" t="s">
        <v>2259</v>
      </c>
      <c r="O598" s="179" t="s">
        <v>2871</v>
      </c>
      <c r="Q598" s="3" t="s">
        <v>2260</v>
      </c>
      <c r="R598" s="3" t="s">
        <v>2261</v>
      </c>
    </row>
    <row r="599" spans="1:18" ht="15">
      <c r="A599" s="166" t="s">
        <v>1422</v>
      </c>
      <c r="B599" s="197">
        <f t="shared" si="29"/>
        <v>593</v>
      </c>
      <c r="C599" s="167" t="s">
        <v>1149</v>
      </c>
      <c r="D599" s="166" t="s">
        <v>60</v>
      </c>
      <c r="E599" s="168">
        <v>34.700000000000003</v>
      </c>
      <c r="F599" s="204" t="str">
        <f t="shared" si="27"/>
        <v>C:\PETS_2016\5_AREA ESTRUC\EST 122.DOCX</v>
      </c>
      <c r="G599" s="166"/>
      <c r="I599" s="3"/>
      <c r="J599" s="3" t="str">
        <f t="shared" si="28"/>
        <v>C:\PETS_2016\5_AREA ESTRUC\EST 122.DOCX</v>
      </c>
      <c r="L599" s="3" t="s">
        <v>2750</v>
      </c>
      <c r="M599" s="155" t="s">
        <v>2259</v>
      </c>
      <c r="O599" s="179" t="s">
        <v>2872</v>
      </c>
      <c r="Q599" s="3" t="s">
        <v>2260</v>
      </c>
      <c r="R599" s="3" t="s">
        <v>2261</v>
      </c>
    </row>
    <row r="600" spans="1:18" ht="15">
      <c r="A600" s="166" t="s">
        <v>1422</v>
      </c>
      <c r="B600" s="197">
        <f t="shared" si="29"/>
        <v>594</v>
      </c>
      <c r="C600" s="167" t="s">
        <v>669</v>
      </c>
      <c r="D600" s="166" t="s">
        <v>60</v>
      </c>
      <c r="E600" s="168">
        <v>66.459999999999994</v>
      </c>
      <c r="F600" s="204" t="str">
        <f t="shared" si="27"/>
        <v>C:\PETS_2016\5_AREA ESTRUC\EST 123.DOCX</v>
      </c>
      <c r="G600" s="166"/>
      <c r="I600" s="3"/>
      <c r="J600" s="3" t="str">
        <f t="shared" si="28"/>
        <v>C:\PETS_2016\5_AREA ESTRUC\EST 123.DOCX</v>
      </c>
      <c r="L600" s="3" t="s">
        <v>2750</v>
      </c>
      <c r="M600" s="155" t="s">
        <v>2259</v>
      </c>
      <c r="O600" s="179" t="s">
        <v>2873</v>
      </c>
      <c r="Q600" s="3" t="s">
        <v>2260</v>
      </c>
      <c r="R600" s="3" t="s">
        <v>2261</v>
      </c>
    </row>
    <row r="601" spans="1:18" ht="15">
      <c r="A601" s="166" t="s">
        <v>1422</v>
      </c>
      <c r="B601" s="197">
        <f t="shared" si="29"/>
        <v>595</v>
      </c>
      <c r="C601" s="167" t="s">
        <v>670</v>
      </c>
      <c r="D601" s="166" t="s">
        <v>60</v>
      </c>
      <c r="E601" s="168">
        <v>44.88</v>
      </c>
      <c r="F601" s="204" t="str">
        <f t="shared" si="27"/>
        <v>C:\PETS_2016\5_AREA ESTRUC\EST 124.DOCX</v>
      </c>
      <c r="G601" s="166"/>
      <c r="I601" s="3"/>
      <c r="J601" s="3" t="str">
        <f t="shared" si="28"/>
        <v>C:\PETS_2016\5_AREA ESTRUC\EST 124.DOCX</v>
      </c>
      <c r="L601" s="3" t="s">
        <v>2750</v>
      </c>
      <c r="M601" s="155" t="s">
        <v>2259</v>
      </c>
      <c r="O601" s="179" t="s">
        <v>2874</v>
      </c>
      <c r="Q601" s="3" t="s">
        <v>2260</v>
      </c>
      <c r="R601" s="3" t="s">
        <v>2261</v>
      </c>
    </row>
    <row r="602" spans="1:18" ht="15">
      <c r="A602" s="166" t="s">
        <v>1422</v>
      </c>
      <c r="B602" s="197">
        <f>+B601+1</f>
        <v>596</v>
      </c>
      <c r="C602" s="167" t="s">
        <v>1918</v>
      </c>
      <c r="D602" s="166" t="s">
        <v>593</v>
      </c>
      <c r="E602" s="168">
        <v>23.46</v>
      </c>
      <c r="F602" s="204" t="str">
        <f t="shared" si="27"/>
        <v>C:\PETS_2016\5_AREA ESTRUC\EST 125.DOCX</v>
      </c>
      <c r="G602" s="166"/>
      <c r="I602" s="3"/>
      <c r="J602" s="3" t="str">
        <f t="shared" si="28"/>
        <v>C:\PETS_2016\5_AREA ESTRUC\EST 125.DOCX</v>
      </c>
      <c r="L602" s="3" t="s">
        <v>2750</v>
      </c>
      <c r="M602" s="155" t="s">
        <v>2259</v>
      </c>
      <c r="O602" s="179" t="s">
        <v>2875</v>
      </c>
      <c r="Q602" s="3" t="s">
        <v>2260</v>
      </c>
      <c r="R602" s="3" t="s">
        <v>2261</v>
      </c>
    </row>
    <row r="603" spans="1:18" ht="15">
      <c r="A603" s="166" t="s">
        <v>1422</v>
      </c>
      <c r="B603" s="197">
        <f t="shared" si="29"/>
        <v>597</v>
      </c>
      <c r="C603" s="167" t="s">
        <v>1919</v>
      </c>
      <c r="D603" s="166" t="s">
        <v>593</v>
      </c>
      <c r="E603" s="168">
        <v>23.46</v>
      </c>
      <c r="F603" s="204" t="str">
        <f t="shared" si="27"/>
        <v>C:\PETS_2016\5_AREA ESTRUC\EST 126.DOCX</v>
      </c>
      <c r="G603" s="166"/>
      <c r="I603" s="3"/>
      <c r="J603" s="3" t="str">
        <f t="shared" si="28"/>
        <v>C:\PETS_2016\5_AREA ESTRUC\EST 126.DOCX</v>
      </c>
      <c r="L603" s="3" t="s">
        <v>2750</v>
      </c>
      <c r="M603" s="155" t="s">
        <v>2259</v>
      </c>
      <c r="O603" s="179" t="s">
        <v>2876</v>
      </c>
      <c r="Q603" s="3" t="s">
        <v>2260</v>
      </c>
      <c r="R603" s="3" t="s">
        <v>2261</v>
      </c>
    </row>
    <row r="604" spans="1:18" ht="15">
      <c r="A604" s="166" t="s">
        <v>1422</v>
      </c>
      <c r="B604" s="197">
        <f t="shared" si="29"/>
        <v>598</v>
      </c>
      <c r="C604" s="167" t="s">
        <v>1920</v>
      </c>
      <c r="D604" s="166" t="s">
        <v>593</v>
      </c>
      <c r="E604" s="168">
        <v>23.46</v>
      </c>
      <c r="F604" s="204" t="str">
        <f t="shared" si="27"/>
        <v>C:\PETS_2016\5_AREA ESTRUC\EST 127.DOCX</v>
      </c>
      <c r="G604" s="166"/>
      <c r="I604" s="3"/>
      <c r="J604" s="3" t="str">
        <f t="shared" si="28"/>
        <v>C:\PETS_2016\5_AREA ESTRUC\EST 127.DOCX</v>
      </c>
      <c r="L604" s="3" t="s">
        <v>2750</v>
      </c>
      <c r="M604" s="155" t="s">
        <v>2259</v>
      </c>
      <c r="O604" s="179" t="s">
        <v>2877</v>
      </c>
      <c r="Q604" s="3" t="s">
        <v>2260</v>
      </c>
      <c r="R604" s="3" t="s">
        <v>2261</v>
      </c>
    </row>
    <row r="605" spans="1:18" ht="15">
      <c r="A605" s="166" t="s">
        <v>1422</v>
      </c>
      <c r="B605" s="197">
        <f t="shared" si="29"/>
        <v>599</v>
      </c>
      <c r="C605" s="167" t="s">
        <v>1921</v>
      </c>
      <c r="D605" s="166" t="s">
        <v>593</v>
      </c>
      <c r="E605" s="208">
        <v>23.46</v>
      </c>
      <c r="F605" s="204" t="str">
        <f t="shared" si="27"/>
        <v>C:\PETS_2016\5_AREA ESTRUC\EST 128.DOCX</v>
      </c>
      <c r="G605" s="166"/>
      <c r="I605" s="3"/>
      <c r="J605" s="3" t="str">
        <f t="shared" si="28"/>
        <v>C:\PETS_2016\5_AREA ESTRUC\EST 128.DOCX</v>
      </c>
      <c r="L605" s="3" t="s">
        <v>2750</v>
      </c>
      <c r="M605" s="155" t="s">
        <v>2259</v>
      </c>
      <c r="O605" s="179" t="s">
        <v>2878</v>
      </c>
      <c r="Q605" s="3" t="s">
        <v>2260</v>
      </c>
      <c r="R605" s="3" t="s">
        <v>2261</v>
      </c>
    </row>
    <row r="606" spans="1:18" ht="15">
      <c r="A606" s="166" t="s">
        <v>1422</v>
      </c>
      <c r="B606" s="197">
        <f t="shared" si="29"/>
        <v>600</v>
      </c>
      <c r="C606" s="167" t="s">
        <v>1922</v>
      </c>
      <c r="D606" s="166" t="s">
        <v>593</v>
      </c>
      <c r="E606" s="168">
        <v>23.46</v>
      </c>
      <c r="F606" s="204" t="str">
        <f t="shared" si="27"/>
        <v>C:\PETS_2016\5_AREA ESTRUC\EST 129.DOCX</v>
      </c>
      <c r="G606" s="166"/>
      <c r="I606" s="3"/>
      <c r="J606" s="3" t="str">
        <f t="shared" si="28"/>
        <v>C:\PETS_2016\5_AREA ESTRUC\EST 129.DOCX</v>
      </c>
      <c r="L606" s="3" t="s">
        <v>2750</v>
      </c>
      <c r="M606" s="155" t="s">
        <v>2259</v>
      </c>
      <c r="O606" s="179" t="s">
        <v>2879</v>
      </c>
      <c r="Q606" s="3" t="s">
        <v>2260</v>
      </c>
      <c r="R606" s="3" t="s">
        <v>2261</v>
      </c>
    </row>
    <row r="607" spans="1:18" ht="15">
      <c r="A607" s="166" t="s">
        <v>1422</v>
      </c>
      <c r="B607" s="197">
        <f t="shared" si="29"/>
        <v>601</v>
      </c>
      <c r="C607" s="167" t="s">
        <v>1923</v>
      </c>
      <c r="D607" s="166" t="s">
        <v>593</v>
      </c>
      <c r="E607" s="168">
        <v>23.46</v>
      </c>
      <c r="F607" s="204" t="str">
        <f t="shared" ref="F607:F651" si="30">HYPERLINK(J607)</f>
        <v>C:\PETS_2016\5_AREA ESTRUC\EST 130.DOCX</v>
      </c>
      <c r="G607" s="166"/>
      <c r="I607" s="3"/>
      <c r="J607" s="3" t="str">
        <f t="shared" ref="J607:J651" si="31">CONCATENATE(L607,M607,O607,Q607)</f>
        <v>C:\PETS_2016\5_AREA ESTRUC\EST 130.DOCX</v>
      </c>
      <c r="L607" s="3" t="s">
        <v>2750</v>
      </c>
      <c r="M607" s="155" t="s">
        <v>2259</v>
      </c>
      <c r="O607" s="179" t="s">
        <v>2880</v>
      </c>
      <c r="Q607" s="3" t="s">
        <v>2260</v>
      </c>
      <c r="R607" s="3" t="s">
        <v>2261</v>
      </c>
    </row>
    <row r="608" spans="1:18" ht="15">
      <c r="A608" s="166" t="s">
        <v>1422</v>
      </c>
      <c r="B608" s="197">
        <f t="shared" si="29"/>
        <v>602</v>
      </c>
      <c r="C608" s="167" t="s">
        <v>1924</v>
      </c>
      <c r="D608" s="166" t="s">
        <v>593</v>
      </c>
      <c r="E608" s="168">
        <v>23.46</v>
      </c>
      <c r="F608" s="204" t="str">
        <f t="shared" si="30"/>
        <v>C:\PETS_2016\5_AREA ESTRUC\EST 131.DOCX</v>
      </c>
      <c r="G608" s="166"/>
      <c r="I608" s="3"/>
      <c r="J608" s="3" t="str">
        <f t="shared" si="31"/>
        <v>C:\PETS_2016\5_AREA ESTRUC\EST 131.DOCX</v>
      </c>
      <c r="L608" s="3" t="s">
        <v>2750</v>
      </c>
      <c r="M608" s="155" t="s">
        <v>2259</v>
      </c>
      <c r="O608" s="179" t="s">
        <v>2881</v>
      </c>
      <c r="Q608" s="3" t="s">
        <v>2260</v>
      </c>
      <c r="R608" s="3" t="s">
        <v>2261</v>
      </c>
    </row>
    <row r="609" spans="1:18" ht="15">
      <c r="A609" s="166" t="s">
        <v>1422</v>
      </c>
      <c r="B609" s="197">
        <f t="shared" si="29"/>
        <v>603</v>
      </c>
      <c r="C609" s="167" t="s">
        <v>1925</v>
      </c>
      <c r="D609" s="166" t="s">
        <v>593</v>
      </c>
      <c r="E609" s="168">
        <v>16.63</v>
      </c>
      <c r="F609" s="204" t="str">
        <f t="shared" si="30"/>
        <v>C:\PETS_2016\5_AREA ESTRUC\EST 132.DOCX</v>
      </c>
      <c r="G609" s="166"/>
      <c r="I609" s="3"/>
      <c r="J609" s="3" t="str">
        <f t="shared" si="31"/>
        <v>C:\PETS_2016\5_AREA ESTRUC\EST 132.DOCX</v>
      </c>
      <c r="L609" s="3" t="s">
        <v>2750</v>
      </c>
      <c r="M609" s="155" t="s">
        <v>2259</v>
      </c>
      <c r="O609" s="179" t="s">
        <v>2882</v>
      </c>
      <c r="Q609" s="3" t="s">
        <v>2260</v>
      </c>
      <c r="R609" s="3" t="s">
        <v>2261</v>
      </c>
    </row>
    <row r="610" spans="1:18" ht="15">
      <c r="A610" s="166" t="s">
        <v>1422</v>
      </c>
      <c r="B610" s="197">
        <f t="shared" si="29"/>
        <v>604</v>
      </c>
      <c r="C610" s="167" t="s">
        <v>1926</v>
      </c>
      <c r="D610" s="166" t="s">
        <v>60</v>
      </c>
      <c r="E610" s="168">
        <v>109.82</v>
      </c>
      <c r="F610" s="204" t="str">
        <f t="shared" si="30"/>
        <v>C:\PETS_2016\5_AREA ESTRUC\EST 133.DOCX</v>
      </c>
      <c r="G610" s="166"/>
      <c r="I610" s="3"/>
      <c r="J610" s="3" t="str">
        <f t="shared" si="31"/>
        <v>C:\PETS_2016\5_AREA ESTRUC\EST 133.DOCX</v>
      </c>
      <c r="L610" s="3" t="s">
        <v>2750</v>
      </c>
      <c r="M610" s="155" t="s">
        <v>2259</v>
      </c>
      <c r="O610" s="179" t="s">
        <v>2883</v>
      </c>
      <c r="Q610" s="3" t="s">
        <v>2260</v>
      </c>
      <c r="R610" s="3" t="s">
        <v>2261</v>
      </c>
    </row>
    <row r="611" spans="1:18" ht="15">
      <c r="A611" s="166" t="s">
        <v>1422</v>
      </c>
      <c r="B611" s="197">
        <f t="shared" si="29"/>
        <v>605</v>
      </c>
      <c r="C611" s="167" t="s">
        <v>1927</v>
      </c>
      <c r="D611" s="166" t="s">
        <v>60</v>
      </c>
      <c r="E611" s="168">
        <v>117.69</v>
      </c>
      <c r="F611" s="204" t="str">
        <f t="shared" si="30"/>
        <v>C:\PETS_2016\5_AREA ESTRUC\EST 134.DOCX</v>
      </c>
      <c r="G611" s="166"/>
      <c r="I611" s="3"/>
      <c r="J611" s="3" t="str">
        <f t="shared" si="31"/>
        <v>C:\PETS_2016\5_AREA ESTRUC\EST 134.DOCX</v>
      </c>
      <c r="L611" s="3" t="s">
        <v>2750</v>
      </c>
      <c r="M611" s="155" t="s">
        <v>2259</v>
      </c>
      <c r="O611" s="179" t="s">
        <v>2884</v>
      </c>
      <c r="Q611" s="3" t="s">
        <v>2260</v>
      </c>
      <c r="R611" s="3" t="s">
        <v>2261</v>
      </c>
    </row>
    <row r="612" spans="1:18" ht="15">
      <c r="A612" s="166" t="s">
        <v>1422</v>
      </c>
      <c r="B612" s="197">
        <f t="shared" si="29"/>
        <v>606</v>
      </c>
      <c r="C612" s="167" t="s">
        <v>1928</v>
      </c>
      <c r="D612" s="166" t="s">
        <v>60</v>
      </c>
      <c r="E612" s="168">
        <v>112.83</v>
      </c>
      <c r="F612" s="204" t="str">
        <f t="shared" si="30"/>
        <v>C:\PETS_2016\5_AREA ESTRUC\EST 135.DOCX</v>
      </c>
      <c r="G612" s="166"/>
      <c r="I612" s="3"/>
      <c r="J612" s="3" t="str">
        <f t="shared" si="31"/>
        <v>C:\PETS_2016\5_AREA ESTRUC\EST 135.DOCX</v>
      </c>
      <c r="L612" s="3" t="s">
        <v>2750</v>
      </c>
      <c r="M612" s="155" t="s">
        <v>2259</v>
      </c>
      <c r="O612" s="179" t="s">
        <v>2885</v>
      </c>
      <c r="Q612" s="3" t="s">
        <v>2260</v>
      </c>
      <c r="R612" s="3" t="s">
        <v>2261</v>
      </c>
    </row>
    <row r="613" spans="1:18" ht="15">
      <c r="A613" s="166" t="s">
        <v>1422</v>
      </c>
      <c r="B613" s="197">
        <f t="shared" si="29"/>
        <v>607</v>
      </c>
      <c r="C613" s="167" t="s">
        <v>2886</v>
      </c>
      <c r="D613" s="166" t="s">
        <v>60</v>
      </c>
      <c r="E613" s="168">
        <v>182.31</v>
      </c>
      <c r="F613" s="204" t="str">
        <f>HYPERLINK(J613)</f>
        <v>C:\PETS_2016\5_AREA ESTRUC\EST 136.DOCX</v>
      </c>
      <c r="G613" s="209" t="s">
        <v>2887</v>
      </c>
      <c r="I613" s="3"/>
      <c r="J613" s="3" t="str">
        <f t="shared" si="31"/>
        <v>C:\PETS_2016\5_AREA ESTRUC\EST 136.DOCX</v>
      </c>
      <c r="L613" s="3" t="s">
        <v>2750</v>
      </c>
      <c r="M613" s="155" t="s">
        <v>2259</v>
      </c>
      <c r="O613" s="179" t="s">
        <v>2888</v>
      </c>
      <c r="Q613" s="3" t="s">
        <v>2260</v>
      </c>
      <c r="R613" s="3" t="s">
        <v>2261</v>
      </c>
    </row>
    <row r="614" spans="1:18" ht="15">
      <c r="A614" s="166" t="s">
        <v>1422</v>
      </c>
      <c r="B614" s="197">
        <f t="shared" si="29"/>
        <v>608</v>
      </c>
      <c r="C614" s="167" t="s">
        <v>1929</v>
      </c>
      <c r="D614" s="166" t="s">
        <v>60</v>
      </c>
      <c r="E614" s="168">
        <v>54.16</v>
      </c>
      <c r="F614" s="204" t="str">
        <f t="shared" si="30"/>
        <v>C:\PETS_2016\5_AREA ESTRUC\EST 137.DOCX</v>
      </c>
      <c r="G614" s="166"/>
      <c r="I614" s="3"/>
      <c r="J614" s="3" t="str">
        <f t="shared" si="31"/>
        <v>C:\PETS_2016\5_AREA ESTRUC\EST 137.DOCX</v>
      </c>
      <c r="L614" s="3" t="s">
        <v>2750</v>
      </c>
      <c r="M614" s="155" t="s">
        <v>2259</v>
      </c>
      <c r="O614" s="179" t="s">
        <v>2889</v>
      </c>
      <c r="Q614" s="3" t="s">
        <v>2260</v>
      </c>
      <c r="R614" s="3" t="s">
        <v>2261</v>
      </c>
    </row>
    <row r="615" spans="1:18" ht="15">
      <c r="A615" s="166" t="s">
        <v>1422</v>
      </c>
      <c r="B615" s="197">
        <f t="shared" si="29"/>
        <v>609</v>
      </c>
      <c r="C615" s="167" t="s">
        <v>1930</v>
      </c>
      <c r="D615" s="166" t="s">
        <v>60</v>
      </c>
      <c r="E615" s="168">
        <v>101.57</v>
      </c>
      <c r="F615" s="204" t="str">
        <f t="shared" si="30"/>
        <v>C:\PETS_2016\5_AREA ESTRUC\EST 138.DOCX</v>
      </c>
      <c r="G615" s="166"/>
      <c r="I615" s="3"/>
      <c r="J615" s="3" t="str">
        <f t="shared" si="31"/>
        <v>C:\PETS_2016\5_AREA ESTRUC\EST 138.DOCX</v>
      </c>
      <c r="L615" s="3" t="s">
        <v>2750</v>
      </c>
      <c r="M615" s="155" t="s">
        <v>2259</v>
      </c>
      <c r="O615" s="179" t="s">
        <v>2890</v>
      </c>
      <c r="Q615" s="3" t="s">
        <v>2260</v>
      </c>
      <c r="R615" s="3" t="s">
        <v>2261</v>
      </c>
    </row>
    <row r="616" spans="1:18" ht="15">
      <c r="A616" s="166" t="s">
        <v>1422</v>
      </c>
      <c r="B616" s="197">
        <f t="shared" si="29"/>
        <v>610</v>
      </c>
      <c r="C616" s="167" t="s">
        <v>1931</v>
      </c>
      <c r="D616" s="166" t="s">
        <v>593</v>
      </c>
      <c r="E616" s="168">
        <v>21.6</v>
      </c>
      <c r="F616" s="204" t="str">
        <f t="shared" si="30"/>
        <v>C:\PETS_2016\5_AREA ESTRUC\EST 139.DOCX</v>
      </c>
      <c r="G616" s="166"/>
      <c r="I616" s="3"/>
      <c r="J616" s="3" t="str">
        <f t="shared" si="31"/>
        <v>C:\PETS_2016\5_AREA ESTRUC\EST 139.DOCX</v>
      </c>
      <c r="L616" s="3" t="s">
        <v>2750</v>
      </c>
      <c r="M616" s="155" t="s">
        <v>2259</v>
      </c>
      <c r="O616" s="179" t="s">
        <v>2891</v>
      </c>
      <c r="Q616" s="3" t="s">
        <v>2260</v>
      </c>
      <c r="R616" s="3" t="s">
        <v>2261</v>
      </c>
    </row>
    <row r="617" spans="1:18" ht="15">
      <c r="A617" s="166" t="s">
        <v>1422</v>
      </c>
      <c r="B617" s="197">
        <f t="shared" si="29"/>
        <v>611</v>
      </c>
      <c r="C617" s="167" t="s">
        <v>1932</v>
      </c>
      <c r="D617" s="166" t="s">
        <v>593</v>
      </c>
      <c r="E617" s="168">
        <v>16.79</v>
      </c>
      <c r="F617" s="204" t="str">
        <f t="shared" si="30"/>
        <v>C:\PETS_2016\5_AREA ESTRUC\EST 140.DOCX</v>
      </c>
      <c r="G617" s="166"/>
      <c r="I617" s="3"/>
      <c r="J617" s="3" t="str">
        <f t="shared" si="31"/>
        <v>C:\PETS_2016\5_AREA ESTRUC\EST 140.DOCX</v>
      </c>
      <c r="L617" s="3" t="s">
        <v>2750</v>
      </c>
      <c r="M617" s="155" t="s">
        <v>2259</v>
      </c>
      <c r="O617" s="179" t="s">
        <v>2892</v>
      </c>
      <c r="Q617" s="3" t="s">
        <v>2260</v>
      </c>
      <c r="R617" s="3" t="s">
        <v>2261</v>
      </c>
    </row>
    <row r="618" spans="1:18" ht="15">
      <c r="A618" s="166" t="s">
        <v>1422</v>
      </c>
      <c r="B618" s="197">
        <f t="shared" si="29"/>
        <v>612</v>
      </c>
      <c r="C618" s="167" t="s">
        <v>1933</v>
      </c>
      <c r="D618" s="166" t="s">
        <v>593</v>
      </c>
      <c r="E618" s="168">
        <v>16.79</v>
      </c>
      <c r="F618" s="204" t="str">
        <f t="shared" si="30"/>
        <v>C:\PETS_2016\5_AREA ESTRUC\EST 141.DOCX</v>
      </c>
      <c r="G618" s="166"/>
      <c r="I618" s="3"/>
      <c r="J618" s="3" t="str">
        <f t="shared" si="31"/>
        <v>C:\PETS_2016\5_AREA ESTRUC\EST 141.DOCX</v>
      </c>
      <c r="L618" s="3" t="s">
        <v>2750</v>
      </c>
      <c r="M618" s="155" t="s">
        <v>2259</v>
      </c>
      <c r="O618" s="179" t="s">
        <v>2893</v>
      </c>
      <c r="Q618" s="3" t="s">
        <v>2260</v>
      </c>
      <c r="R618" s="3" t="s">
        <v>2261</v>
      </c>
    </row>
    <row r="619" spans="1:18" ht="15">
      <c r="A619" s="166" t="s">
        <v>1422</v>
      </c>
      <c r="B619" s="197">
        <f t="shared" si="29"/>
        <v>613</v>
      </c>
      <c r="C619" s="167" t="s">
        <v>1934</v>
      </c>
      <c r="D619" s="166" t="s">
        <v>593</v>
      </c>
      <c r="E619" s="168">
        <v>16.79</v>
      </c>
      <c r="F619" s="204" t="str">
        <f t="shared" si="30"/>
        <v>C:\PETS_2016\5_AREA ESTRUC\EST 142.DOCX</v>
      </c>
      <c r="G619" s="166"/>
      <c r="I619" s="3"/>
      <c r="J619" s="3" t="str">
        <f t="shared" si="31"/>
        <v>C:\PETS_2016\5_AREA ESTRUC\EST 142.DOCX</v>
      </c>
      <c r="L619" s="3" t="s">
        <v>2750</v>
      </c>
      <c r="M619" s="155" t="s">
        <v>2259</v>
      </c>
      <c r="O619" s="179" t="s">
        <v>2894</v>
      </c>
      <c r="Q619" s="3" t="s">
        <v>2260</v>
      </c>
      <c r="R619" s="3" t="s">
        <v>2261</v>
      </c>
    </row>
    <row r="620" spans="1:18" ht="15">
      <c r="A620" s="166" t="s">
        <v>1422</v>
      </c>
      <c r="B620" s="197">
        <f t="shared" si="29"/>
        <v>614</v>
      </c>
      <c r="C620" s="167" t="s">
        <v>1556</v>
      </c>
      <c r="D620" s="166" t="s">
        <v>54</v>
      </c>
      <c r="E620" s="168">
        <v>386.33</v>
      </c>
      <c r="F620" s="204" t="str">
        <f t="shared" si="30"/>
        <v>C:\PETS_2016\5_AREA ESTRUC\EST 143.DOCX</v>
      </c>
      <c r="G620" s="166"/>
      <c r="I620" s="3"/>
      <c r="J620" s="3" t="str">
        <f t="shared" si="31"/>
        <v>C:\PETS_2016\5_AREA ESTRUC\EST 143.DOCX</v>
      </c>
      <c r="L620" s="3" t="s">
        <v>2750</v>
      </c>
      <c r="M620" s="155" t="s">
        <v>2259</v>
      </c>
      <c r="O620" s="179" t="s">
        <v>2895</v>
      </c>
      <c r="Q620" s="3" t="s">
        <v>2260</v>
      </c>
      <c r="R620" s="3" t="s">
        <v>2261</v>
      </c>
    </row>
    <row r="621" spans="1:18" ht="15">
      <c r="A621" s="166" t="s">
        <v>1422</v>
      </c>
      <c r="B621" s="197">
        <f t="shared" si="29"/>
        <v>615</v>
      </c>
      <c r="C621" s="167" t="s">
        <v>1159</v>
      </c>
      <c r="D621" s="166" t="s">
        <v>60</v>
      </c>
      <c r="E621" s="168">
        <v>5380.74</v>
      </c>
      <c r="F621" s="204" t="str">
        <f t="shared" si="30"/>
        <v>C:\PETS_2016\5_AREA ESTRUC\EST 144.DOCX</v>
      </c>
      <c r="G621" s="166"/>
      <c r="I621" s="3"/>
      <c r="J621" s="3" t="str">
        <f t="shared" si="31"/>
        <v>C:\PETS_2016\5_AREA ESTRUC\EST 144.DOCX</v>
      </c>
      <c r="L621" s="3" t="s">
        <v>2750</v>
      </c>
      <c r="M621" s="155" t="s">
        <v>2259</v>
      </c>
      <c r="O621" s="179" t="s">
        <v>2896</v>
      </c>
      <c r="Q621" s="3" t="s">
        <v>2260</v>
      </c>
      <c r="R621" s="3" t="s">
        <v>2261</v>
      </c>
    </row>
    <row r="622" spans="1:18" ht="15">
      <c r="A622" s="166" t="s">
        <v>1422</v>
      </c>
      <c r="B622" s="197">
        <f t="shared" si="29"/>
        <v>616</v>
      </c>
      <c r="C622" s="167" t="s">
        <v>1158</v>
      </c>
      <c r="D622" s="166" t="s">
        <v>60</v>
      </c>
      <c r="E622" s="168">
        <v>6428.23</v>
      </c>
      <c r="F622" s="204" t="str">
        <f t="shared" si="30"/>
        <v>C:\PETS_2016\5_AREA ESTRUC\EST 145.DOCX</v>
      </c>
      <c r="G622" s="166"/>
      <c r="I622" s="3"/>
      <c r="J622" s="3" t="str">
        <f t="shared" si="31"/>
        <v>C:\PETS_2016\5_AREA ESTRUC\EST 145.DOCX</v>
      </c>
      <c r="L622" s="3" t="s">
        <v>2750</v>
      </c>
      <c r="M622" s="155" t="s">
        <v>2259</v>
      </c>
      <c r="O622" s="179" t="s">
        <v>2897</v>
      </c>
      <c r="Q622" s="3" t="s">
        <v>2260</v>
      </c>
      <c r="R622" s="3" t="s">
        <v>2261</v>
      </c>
    </row>
    <row r="623" spans="1:18" ht="15">
      <c r="A623" s="166" t="s">
        <v>1422</v>
      </c>
      <c r="B623" s="197">
        <f t="shared" si="29"/>
        <v>617</v>
      </c>
      <c r="C623" s="167" t="s">
        <v>607</v>
      </c>
      <c r="D623" s="166" t="s">
        <v>8</v>
      </c>
      <c r="E623" s="168">
        <v>50.82</v>
      </c>
      <c r="F623" s="204" t="str">
        <f t="shared" si="30"/>
        <v>C:\PETS_2016\5_AREA ESTRUC\EST 146.DOCX</v>
      </c>
      <c r="G623" s="166"/>
      <c r="I623" s="3"/>
      <c r="J623" s="3" t="str">
        <f t="shared" si="31"/>
        <v>C:\PETS_2016\5_AREA ESTRUC\EST 146.DOCX</v>
      </c>
      <c r="L623" s="3" t="s">
        <v>2750</v>
      </c>
      <c r="M623" s="155" t="s">
        <v>2259</v>
      </c>
      <c r="O623" s="179" t="s">
        <v>2898</v>
      </c>
      <c r="Q623" s="3" t="s">
        <v>2260</v>
      </c>
      <c r="R623" s="3" t="s">
        <v>2261</v>
      </c>
    </row>
    <row r="624" spans="1:18" ht="15">
      <c r="A624" s="166" t="s">
        <v>1422</v>
      </c>
      <c r="B624" s="197">
        <f t="shared" si="29"/>
        <v>618</v>
      </c>
      <c r="C624" s="167" t="s">
        <v>1935</v>
      </c>
      <c r="D624" s="166" t="s">
        <v>8</v>
      </c>
      <c r="E624" s="168">
        <v>16.13</v>
      </c>
      <c r="F624" s="204" t="str">
        <f t="shared" si="30"/>
        <v>C:\PETS_2016\5_AREA ESTRUC\EST 147.DOCX</v>
      </c>
      <c r="G624" s="166"/>
      <c r="I624" s="3"/>
      <c r="J624" s="3" t="str">
        <f t="shared" si="31"/>
        <v>C:\PETS_2016\5_AREA ESTRUC\EST 147.DOCX</v>
      </c>
      <c r="L624" s="3" t="s">
        <v>2750</v>
      </c>
      <c r="M624" s="155" t="s">
        <v>2259</v>
      </c>
      <c r="O624" s="179" t="s">
        <v>2899</v>
      </c>
      <c r="Q624" s="3" t="s">
        <v>2260</v>
      </c>
      <c r="R624" s="3" t="s">
        <v>2261</v>
      </c>
    </row>
    <row r="625" spans="1:18" ht="15">
      <c r="A625" s="166" t="s">
        <v>1422</v>
      </c>
      <c r="B625" s="197">
        <f t="shared" si="29"/>
        <v>619</v>
      </c>
      <c r="C625" s="167" t="s">
        <v>1936</v>
      </c>
      <c r="D625" s="166" t="s">
        <v>8</v>
      </c>
      <c r="E625" s="168">
        <v>370.82</v>
      </c>
      <c r="F625" s="204" t="str">
        <f t="shared" si="30"/>
        <v>C:\PETS_2016\5_AREA ESTRUC\EST 148.DOCX</v>
      </c>
      <c r="G625" s="166"/>
      <c r="I625" s="3"/>
      <c r="J625" s="3" t="str">
        <f t="shared" si="31"/>
        <v>C:\PETS_2016\5_AREA ESTRUC\EST 148.DOCX</v>
      </c>
      <c r="L625" s="3" t="s">
        <v>2750</v>
      </c>
      <c r="M625" s="155" t="s">
        <v>2259</v>
      </c>
      <c r="O625" s="179" t="s">
        <v>2900</v>
      </c>
      <c r="Q625" s="3" t="s">
        <v>2260</v>
      </c>
      <c r="R625" s="3" t="s">
        <v>2261</v>
      </c>
    </row>
    <row r="626" spans="1:18" ht="15">
      <c r="A626" s="166" t="s">
        <v>1422</v>
      </c>
      <c r="B626" s="197">
        <f t="shared" si="29"/>
        <v>620</v>
      </c>
      <c r="C626" s="167" t="s">
        <v>1937</v>
      </c>
      <c r="D626" s="166" t="s">
        <v>8</v>
      </c>
      <c r="E626" s="168">
        <v>429.91</v>
      </c>
      <c r="F626" s="204" t="str">
        <f t="shared" si="30"/>
        <v>C:\PETS_2016\5_AREA ESTRUC\EST 149.DOCX</v>
      </c>
      <c r="G626" s="166"/>
      <c r="I626" s="3"/>
      <c r="J626" s="3" t="str">
        <f t="shared" si="31"/>
        <v>C:\PETS_2016\5_AREA ESTRUC\EST 149.DOCX</v>
      </c>
      <c r="L626" s="3" t="s">
        <v>2750</v>
      </c>
      <c r="M626" s="155" t="s">
        <v>2259</v>
      </c>
      <c r="O626" s="179" t="s">
        <v>2901</v>
      </c>
      <c r="Q626" s="3" t="s">
        <v>2260</v>
      </c>
      <c r="R626" s="3" t="s">
        <v>2261</v>
      </c>
    </row>
    <row r="627" spans="1:18" ht="15">
      <c r="A627" s="166" t="s">
        <v>1422</v>
      </c>
      <c r="B627" s="197">
        <f t="shared" si="29"/>
        <v>621</v>
      </c>
      <c r="C627" s="167" t="s">
        <v>1938</v>
      </c>
      <c r="D627" s="166" t="s">
        <v>65</v>
      </c>
      <c r="E627" s="168">
        <v>6.21</v>
      </c>
      <c r="F627" s="204" t="str">
        <f t="shared" si="30"/>
        <v>C:\PETS_2016\5_AREA ESTRUC\EST 150.DOCX</v>
      </c>
      <c r="G627" s="166"/>
      <c r="I627" s="3"/>
      <c r="J627" s="3" t="str">
        <f t="shared" si="31"/>
        <v>C:\PETS_2016\5_AREA ESTRUC\EST 150.DOCX</v>
      </c>
      <c r="L627" s="3" t="s">
        <v>2750</v>
      </c>
      <c r="M627" s="155" t="s">
        <v>2259</v>
      </c>
      <c r="O627" s="179" t="s">
        <v>2902</v>
      </c>
      <c r="Q627" s="3" t="s">
        <v>2260</v>
      </c>
      <c r="R627" s="3" t="s">
        <v>2261</v>
      </c>
    </row>
    <row r="628" spans="1:18" ht="15">
      <c r="A628" s="166" t="s">
        <v>1422</v>
      </c>
      <c r="B628" s="197">
        <f>+B627+1</f>
        <v>622</v>
      </c>
      <c r="C628" s="167" t="s">
        <v>1148</v>
      </c>
      <c r="D628" s="166" t="s">
        <v>8</v>
      </c>
      <c r="E628" s="168">
        <v>400.08</v>
      </c>
      <c r="F628" s="204" t="str">
        <f t="shared" si="30"/>
        <v>C:\PETS_2016\5_AREA ESTRUC\EST 151.DOCX</v>
      </c>
      <c r="G628" s="166"/>
      <c r="I628" s="3"/>
      <c r="J628" s="3" t="str">
        <f t="shared" si="31"/>
        <v>C:\PETS_2016\5_AREA ESTRUC\EST 151.DOCX</v>
      </c>
      <c r="L628" s="3" t="s">
        <v>2750</v>
      </c>
      <c r="M628" s="155" t="s">
        <v>2259</v>
      </c>
      <c r="O628" s="179" t="s">
        <v>2903</v>
      </c>
      <c r="Q628" s="3" t="s">
        <v>2260</v>
      </c>
      <c r="R628" s="3" t="s">
        <v>2261</v>
      </c>
    </row>
    <row r="629" spans="1:18" ht="15">
      <c r="A629" s="166" t="s">
        <v>1422</v>
      </c>
      <c r="B629" s="197">
        <f t="shared" si="29"/>
        <v>623</v>
      </c>
      <c r="C629" s="167" t="s">
        <v>1147</v>
      </c>
      <c r="D629" s="166" t="s">
        <v>8</v>
      </c>
      <c r="E629" s="168">
        <v>368.83</v>
      </c>
      <c r="F629" s="204" t="str">
        <f t="shared" si="30"/>
        <v>C:\PETS_2016\5_AREA ESTRUC\EST 152.DOCX</v>
      </c>
      <c r="G629" s="166"/>
      <c r="I629" s="3"/>
      <c r="J629" s="3" t="str">
        <f t="shared" si="31"/>
        <v>C:\PETS_2016\5_AREA ESTRUC\EST 152.DOCX</v>
      </c>
      <c r="L629" s="3" t="s">
        <v>2750</v>
      </c>
      <c r="M629" s="155" t="s">
        <v>2259</v>
      </c>
      <c r="O629" s="179" t="s">
        <v>2904</v>
      </c>
      <c r="Q629" s="3" t="s">
        <v>2260</v>
      </c>
      <c r="R629" s="3" t="s">
        <v>2261</v>
      </c>
    </row>
    <row r="630" spans="1:18" ht="15">
      <c r="A630" s="166" t="s">
        <v>1422</v>
      </c>
      <c r="B630" s="197">
        <f t="shared" si="29"/>
        <v>624</v>
      </c>
      <c r="C630" s="167" t="s">
        <v>1157</v>
      </c>
      <c r="D630" s="166" t="s">
        <v>54</v>
      </c>
      <c r="E630" s="168">
        <v>185.1</v>
      </c>
      <c r="F630" s="204" t="str">
        <f t="shared" si="30"/>
        <v>C:\PETS_2016\5_AREA ESTRUC\EST 153.DOCX</v>
      </c>
      <c r="G630" s="166"/>
      <c r="I630" s="3"/>
      <c r="J630" s="3" t="str">
        <f t="shared" si="31"/>
        <v>C:\PETS_2016\5_AREA ESTRUC\EST 153.DOCX</v>
      </c>
      <c r="L630" s="3" t="s">
        <v>2750</v>
      </c>
      <c r="M630" s="155" t="s">
        <v>2259</v>
      </c>
      <c r="O630" s="179" t="s">
        <v>2905</v>
      </c>
      <c r="Q630" s="3" t="s">
        <v>2260</v>
      </c>
      <c r="R630" s="3" t="s">
        <v>2261</v>
      </c>
    </row>
    <row r="631" spans="1:18" ht="15">
      <c r="A631" s="166" t="s">
        <v>1422</v>
      </c>
      <c r="B631" s="197">
        <f t="shared" si="29"/>
        <v>625</v>
      </c>
      <c r="C631" s="167" t="s">
        <v>2906</v>
      </c>
      <c r="D631" s="166" t="s">
        <v>54</v>
      </c>
      <c r="E631" s="168">
        <v>102.84</v>
      </c>
      <c r="F631" s="204" t="str">
        <f t="shared" si="30"/>
        <v>C:\PETS_2016\5_AREA ESTRUC\EST 154.DOCX</v>
      </c>
      <c r="G631" s="209" t="s">
        <v>2887</v>
      </c>
      <c r="I631" s="3"/>
      <c r="J631" s="3" t="str">
        <f t="shared" si="31"/>
        <v>C:\PETS_2016\5_AREA ESTRUC\EST 154.DOCX</v>
      </c>
      <c r="L631" s="3" t="s">
        <v>2750</v>
      </c>
      <c r="M631" s="155" t="s">
        <v>2259</v>
      </c>
      <c r="O631" s="179" t="s">
        <v>2907</v>
      </c>
      <c r="Q631" s="3" t="s">
        <v>2260</v>
      </c>
      <c r="R631" s="3" t="s">
        <v>2261</v>
      </c>
    </row>
    <row r="632" spans="1:18" ht="15">
      <c r="A632" s="166" t="s">
        <v>1422</v>
      </c>
      <c r="B632" s="197">
        <f t="shared" si="29"/>
        <v>626</v>
      </c>
      <c r="C632" s="167" t="s">
        <v>571</v>
      </c>
      <c r="D632" s="166" t="s">
        <v>55</v>
      </c>
      <c r="E632" s="168">
        <v>2317.2199999999998</v>
      </c>
      <c r="F632" s="204" t="str">
        <f t="shared" si="30"/>
        <v>C:\PETS_2016\5_AREA ESTRUC\EST 155.DOCX</v>
      </c>
      <c r="G632" s="166"/>
      <c r="I632" s="3"/>
      <c r="J632" s="3" t="str">
        <f t="shared" si="31"/>
        <v>C:\PETS_2016\5_AREA ESTRUC\EST 155.DOCX</v>
      </c>
      <c r="L632" s="3" t="s">
        <v>2750</v>
      </c>
      <c r="M632" s="155" t="s">
        <v>2259</v>
      </c>
      <c r="O632" s="179" t="s">
        <v>2908</v>
      </c>
      <c r="Q632" s="3" t="s">
        <v>2260</v>
      </c>
      <c r="R632" s="3" t="s">
        <v>2261</v>
      </c>
    </row>
    <row r="633" spans="1:18" ht="15">
      <c r="A633" s="166" t="s">
        <v>1422</v>
      </c>
      <c r="B633" s="197">
        <f t="shared" si="29"/>
        <v>627</v>
      </c>
      <c r="C633" s="167" t="s">
        <v>630</v>
      </c>
      <c r="D633" s="166" t="s">
        <v>55</v>
      </c>
      <c r="E633" s="168">
        <v>7748.82</v>
      </c>
      <c r="F633" s="204" t="str">
        <f t="shared" si="30"/>
        <v>C:\PETS_2016\5_AREA ESTRUC\EST 156.DOCX</v>
      </c>
      <c r="G633" s="166"/>
      <c r="I633" s="3"/>
      <c r="J633" s="3" t="str">
        <f t="shared" si="31"/>
        <v>C:\PETS_2016\5_AREA ESTRUC\EST 156.DOCX</v>
      </c>
      <c r="L633" s="3" t="s">
        <v>2750</v>
      </c>
      <c r="M633" s="155" t="s">
        <v>2259</v>
      </c>
      <c r="O633" s="179" t="s">
        <v>2909</v>
      </c>
      <c r="Q633" s="3" t="s">
        <v>2260</v>
      </c>
      <c r="R633" s="3" t="s">
        <v>2261</v>
      </c>
    </row>
    <row r="634" spans="1:18" ht="15">
      <c r="A634" s="166" t="s">
        <v>1422</v>
      </c>
      <c r="B634" s="197">
        <f t="shared" si="29"/>
        <v>628</v>
      </c>
      <c r="C634" s="167" t="s">
        <v>649</v>
      </c>
      <c r="D634" s="166" t="s">
        <v>54</v>
      </c>
      <c r="E634" s="168">
        <v>28.54</v>
      </c>
      <c r="F634" s="204" t="str">
        <f t="shared" si="30"/>
        <v>C:\PETS_2016\5_AREA ESTRUC\EST 157.DOCX</v>
      </c>
      <c r="G634" s="166"/>
      <c r="I634" s="3"/>
      <c r="J634" s="3" t="str">
        <f t="shared" si="31"/>
        <v>C:\PETS_2016\5_AREA ESTRUC\EST 157.DOCX</v>
      </c>
      <c r="L634" s="3" t="s">
        <v>2750</v>
      </c>
      <c r="M634" s="155" t="s">
        <v>2259</v>
      </c>
      <c r="O634" s="179" t="s">
        <v>2910</v>
      </c>
      <c r="Q634" s="3" t="s">
        <v>2260</v>
      </c>
      <c r="R634" s="3" t="s">
        <v>2261</v>
      </c>
    </row>
    <row r="635" spans="1:18" ht="15">
      <c r="A635" s="166" t="s">
        <v>1422</v>
      </c>
      <c r="B635" s="197">
        <f t="shared" si="29"/>
        <v>629</v>
      </c>
      <c r="C635" s="167" t="s">
        <v>1439</v>
      </c>
      <c r="D635" s="166" t="s">
        <v>60</v>
      </c>
      <c r="E635" s="168">
        <v>501.31</v>
      </c>
      <c r="F635" s="204" t="str">
        <f t="shared" si="30"/>
        <v>C:\PETS_2016\5_AREA ESTRUC\EST 158.DOCX</v>
      </c>
      <c r="G635" s="166"/>
      <c r="I635" s="3"/>
      <c r="J635" s="3" t="str">
        <f t="shared" si="31"/>
        <v>C:\PETS_2016\5_AREA ESTRUC\EST 158.DOCX</v>
      </c>
      <c r="L635" s="3" t="s">
        <v>2750</v>
      </c>
      <c r="M635" s="155" t="s">
        <v>2259</v>
      </c>
      <c r="O635" s="179" t="s">
        <v>2911</v>
      </c>
      <c r="Q635" s="3" t="s">
        <v>2260</v>
      </c>
      <c r="R635" s="3" t="s">
        <v>2261</v>
      </c>
    </row>
    <row r="636" spans="1:18" ht="15">
      <c r="A636" s="166" t="s">
        <v>1422</v>
      </c>
      <c r="B636" s="197">
        <f t="shared" si="29"/>
        <v>630</v>
      </c>
      <c r="C636" s="167" t="s">
        <v>1939</v>
      </c>
      <c r="D636" s="166" t="s">
        <v>60</v>
      </c>
      <c r="E636" s="168">
        <v>779.87</v>
      </c>
      <c r="F636" s="204" t="str">
        <f t="shared" si="30"/>
        <v>C:\PETS_2016\5_AREA ESTRUC\EST 159.DOCX</v>
      </c>
      <c r="G636" s="166"/>
      <c r="I636" s="3"/>
      <c r="J636" s="3" t="str">
        <f t="shared" si="31"/>
        <v>C:\PETS_2016\5_AREA ESTRUC\EST 159.DOCX</v>
      </c>
      <c r="L636" s="3" t="s">
        <v>2750</v>
      </c>
      <c r="M636" s="155" t="s">
        <v>2259</v>
      </c>
      <c r="O636" s="179" t="s">
        <v>2912</v>
      </c>
      <c r="Q636" s="3" t="s">
        <v>2260</v>
      </c>
      <c r="R636" s="3" t="s">
        <v>2261</v>
      </c>
    </row>
    <row r="637" spans="1:18" ht="15">
      <c r="A637" s="166" t="s">
        <v>1422</v>
      </c>
      <c r="B637" s="197">
        <f>+B636+1</f>
        <v>631</v>
      </c>
      <c r="C637" s="167" t="s">
        <v>1151</v>
      </c>
      <c r="D637" s="166" t="s">
        <v>60</v>
      </c>
      <c r="E637" s="168">
        <v>59.59</v>
      </c>
      <c r="F637" s="204" t="str">
        <f t="shared" si="30"/>
        <v>C:\PETS_2016\5_AREA ESTRUC\EST 160.DOCX</v>
      </c>
      <c r="G637" s="166"/>
      <c r="I637" s="3"/>
      <c r="J637" s="3" t="str">
        <f t="shared" si="31"/>
        <v>C:\PETS_2016\5_AREA ESTRUC\EST 160.DOCX</v>
      </c>
      <c r="L637" s="3" t="s">
        <v>2750</v>
      </c>
      <c r="M637" s="155" t="s">
        <v>2259</v>
      </c>
      <c r="O637" s="179" t="s">
        <v>2913</v>
      </c>
      <c r="Q637" s="3" t="s">
        <v>2260</v>
      </c>
      <c r="R637" s="3" t="s">
        <v>2261</v>
      </c>
    </row>
    <row r="638" spans="1:18" ht="15">
      <c r="A638" s="166" t="s">
        <v>1422</v>
      </c>
      <c r="B638" s="197">
        <f>+B637+1</f>
        <v>632</v>
      </c>
      <c r="C638" s="167" t="s">
        <v>1150</v>
      </c>
      <c r="D638" s="166" t="s">
        <v>60</v>
      </c>
      <c r="E638" s="168">
        <v>50.61</v>
      </c>
      <c r="F638" s="204" t="str">
        <f t="shared" si="30"/>
        <v>C:\PETS_2016\5_AREA ESTRUC\EST 161.DOCX</v>
      </c>
      <c r="G638" s="166"/>
      <c r="I638" s="3"/>
      <c r="J638" s="3" t="str">
        <f t="shared" si="31"/>
        <v>C:\PETS_2016\5_AREA ESTRUC\EST 161.DOCX</v>
      </c>
      <c r="L638" s="3" t="s">
        <v>2750</v>
      </c>
      <c r="M638" s="155" t="s">
        <v>2259</v>
      </c>
      <c r="O638" s="179" t="s">
        <v>2914</v>
      </c>
      <c r="Q638" s="3" t="s">
        <v>2260</v>
      </c>
      <c r="R638" s="3" t="s">
        <v>2261</v>
      </c>
    </row>
    <row r="639" spans="1:18" ht="15">
      <c r="A639" s="166" t="s">
        <v>1422</v>
      </c>
      <c r="B639" s="197">
        <f t="shared" ref="B639:B652" si="32">+B638+1</f>
        <v>633</v>
      </c>
      <c r="C639" s="167" t="s">
        <v>1152</v>
      </c>
      <c r="D639" s="166" t="s">
        <v>60</v>
      </c>
      <c r="E639" s="168">
        <v>74.180000000000007</v>
      </c>
      <c r="F639" s="204" t="str">
        <f t="shared" si="30"/>
        <v>C:\PETS_2016\5_AREA ESTRUC\EST 162.DOCX</v>
      </c>
      <c r="G639" s="166"/>
      <c r="I639" s="3"/>
      <c r="J639" s="3" t="str">
        <f t="shared" si="31"/>
        <v>C:\PETS_2016\5_AREA ESTRUC\EST 162.DOCX</v>
      </c>
      <c r="L639" s="3" t="s">
        <v>2750</v>
      </c>
      <c r="M639" s="155" t="s">
        <v>2259</v>
      </c>
      <c r="O639" s="179" t="s">
        <v>2915</v>
      </c>
      <c r="Q639" s="3" t="s">
        <v>2260</v>
      </c>
      <c r="R639" s="3" t="s">
        <v>2261</v>
      </c>
    </row>
    <row r="640" spans="1:18" ht="15">
      <c r="A640" s="166" t="s">
        <v>1422</v>
      </c>
      <c r="B640" s="197">
        <f t="shared" si="32"/>
        <v>634</v>
      </c>
      <c r="C640" s="167" t="s">
        <v>663</v>
      </c>
      <c r="D640" s="166" t="s">
        <v>65</v>
      </c>
      <c r="E640" s="168">
        <v>405.3</v>
      </c>
      <c r="F640" s="204" t="str">
        <f t="shared" si="30"/>
        <v>C:\PETS_2016\5_AREA ESTRUC\EST 163.DOCX</v>
      </c>
      <c r="G640" s="166"/>
      <c r="I640" s="3"/>
      <c r="J640" s="3" t="str">
        <f t="shared" si="31"/>
        <v>C:\PETS_2016\5_AREA ESTRUC\EST 163.DOCX</v>
      </c>
      <c r="L640" s="3" t="s">
        <v>2750</v>
      </c>
      <c r="M640" s="155" t="s">
        <v>2259</v>
      </c>
      <c r="O640" s="179" t="s">
        <v>2916</v>
      </c>
      <c r="Q640" s="3" t="s">
        <v>2260</v>
      </c>
      <c r="R640" s="3" t="s">
        <v>2261</v>
      </c>
    </row>
    <row r="641" spans="1:18" ht="15">
      <c r="A641" s="166" t="s">
        <v>1422</v>
      </c>
      <c r="B641" s="197">
        <f t="shared" si="32"/>
        <v>635</v>
      </c>
      <c r="C641" s="167" t="s">
        <v>1610</v>
      </c>
      <c r="D641" s="166" t="s">
        <v>60</v>
      </c>
      <c r="E641" s="168">
        <v>52.31</v>
      </c>
      <c r="F641" s="204" t="str">
        <f t="shared" si="30"/>
        <v>C:\PETS_2016\5_AREA ESTRUC\EST 164.DOCX</v>
      </c>
      <c r="G641" s="166"/>
      <c r="I641" s="3"/>
      <c r="J641" s="3" t="str">
        <f t="shared" si="31"/>
        <v>C:\PETS_2016\5_AREA ESTRUC\EST 164.DOCX</v>
      </c>
      <c r="L641" s="3" t="s">
        <v>2750</v>
      </c>
      <c r="M641" s="155" t="s">
        <v>2259</v>
      </c>
      <c r="O641" s="179" t="s">
        <v>2917</v>
      </c>
      <c r="Q641" s="3" t="s">
        <v>2260</v>
      </c>
      <c r="R641" s="3" t="s">
        <v>2261</v>
      </c>
    </row>
    <row r="642" spans="1:18" ht="15">
      <c r="A642" s="166" t="s">
        <v>1422</v>
      </c>
      <c r="B642" s="197">
        <f t="shared" si="32"/>
        <v>636</v>
      </c>
      <c r="C642" s="167" t="s">
        <v>1940</v>
      </c>
      <c r="D642" s="166" t="s">
        <v>593</v>
      </c>
      <c r="E642" s="168">
        <v>37.979999999999997</v>
      </c>
      <c r="F642" s="204" t="str">
        <f t="shared" si="30"/>
        <v>C:\PETS_2016\5_AREA ESTRUC\EST 165.DOCX</v>
      </c>
      <c r="G642" s="166"/>
      <c r="I642" s="3"/>
      <c r="J642" s="3" t="str">
        <f t="shared" si="31"/>
        <v>C:\PETS_2016\5_AREA ESTRUC\EST 165.DOCX</v>
      </c>
      <c r="L642" s="3" t="s">
        <v>2750</v>
      </c>
      <c r="M642" s="155" t="s">
        <v>2259</v>
      </c>
      <c r="O642" s="179" t="s">
        <v>2918</v>
      </c>
      <c r="Q642" s="3" t="s">
        <v>2260</v>
      </c>
      <c r="R642" s="3" t="s">
        <v>2261</v>
      </c>
    </row>
    <row r="643" spans="1:18" ht="15">
      <c r="A643" s="166" t="s">
        <v>1422</v>
      </c>
      <c r="B643" s="197">
        <f t="shared" si="32"/>
        <v>637</v>
      </c>
      <c r="C643" s="167" t="s">
        <v>1941</v>
      </c>
      <c r="D643" s="166" t="s">
        <v>60</v>
      </c>
      <c r="E643" s="168">
        <v>149.49</v>
      </c>
      <c r="F643" s="204" t="str">
        <f t="shared" si="30"/>
        <v>C:\PETS_2016\5_AREA ESTRUC\EST 166.DOCX</v>
      </c>
      <c r="G643" s="166"/>
      <c r="I643" s="3"/>
      <c r="J643" s="3" t="str">
        <f t="shared" si="31"/>
        <v>C:\PETS_2016\5_AREA ESTRUC\EST 166.DOCX</v>
      </c>
      <c r="L643" s="3" t="s">
        <v>2750</v>
      </c>
      <c r="M643" s="155" t="s">
        <v>2259</v>
      </c>
      <c r="O643" s="179" t="s">
        <v>2919</v>
      </c>
      <c r="Q643" s="3" t="s">
        <v>2260</v>
      </c>
      <c r="R643" s="3" t="s">
        <v>2261</v>
      </c>
    </row>
    <row r="644" spans="1:18" ht="15">
      <c r="A644" s="166" t="s">
        <v>1422</v>
      </c>
      <c r="B644" s="197">
        <f t="shared" si="32"/>
        <v>638</v>
      </c>
      <c r="C644" s="167" t="s">
        <v>1944</v>
      </c>
      <c r="D644" s="166" t="s">
        <v>60</v>
      </c>
      <c r="E644" s="168">
        <v>155.94999999999999</v>
      </c>
      <c r="F644" s="204" t="str">
        <f t="shared" si="30"/>
        <v>C:\PETS_2016\5_AREA ESTRUC\EST 167.DOCX</v>
      </c>
      <c r="G644" s="166"/>
      <c r="I644" s="3"/>
      <c r="J644" s="3" t="str">
        <f t="shared" si="31"/>
        <v>C:\PETS_2016\5_AREA ESTRUC\EST 167.DOCX</v>
      </c>
      <c r="L644" s="3" t="s">
        <v>2750</v>
      </c>
      <c r="M644" s="155" t="s">
        <v>2259</v>
      </c>
      <c r="O644" s="179" t="s">
        <v>2920</v>
      </c>
      <c r="Q644" s="3" t="s">
        <v>2260</v>
      </c>
      <c r="R644" s="3" t="s">
        <v>2261</v>
      </c>
    </row>
    <row r="645" spans="1:18" ht="15">
      <c r="A645" s="166" t="s">
        <v>1422</v>
      </c>
      <c r="B645" s="197">
        <f t="shared" si="32"/>
        <v>639</v>
      </c>
      <c r="C645" s="167" t="s">
        <v>1942</v>
      </c>
      <c r="D645" s="166" t="s">
        <v>60</v>
      </c>
      <c r="E645" s="168">
        <v>53.14</v>
      </c>
      <c r="F645" s="204" t="str">
        <f t="shared" si="30"/>
        <v>C:\PETS_2016\5_AREA ESTRUC\EST 168.DOCX</v>
      </c>
      <c r="G645" s="166"/>
      <c r="I645" s="3"/>
      <c r="J645" s="3" t="str">
        <f t="shared" si="31"/>
        <v>C:\PETS_2016\5_AREA ESTRUC\EST 168.DOCX</v>
      </c>
      <c r="L645" s="3" t="s">
        <v>2750</v>
      </c>
      <c r="M645" s="155" t="s">
        <v>2259</v>
      </c>
      <c r="O645" s="179" t="s">
        <v>2921</v>
      </c>
      <c r="Q645" s="3" t="s">
        <v>2260</v>
      </c>
      <c r="R645" s="3" t="s">
        <v>2261</v>
      </c>
    </row>
    <row r="646" spans="1:18" ht="15">
      <c r="A646" s="166" t="s">
        <v>1422</v>
      </c>
      <c r="B646" s="197">
        <f t="shared" si="32"/>
        <v>640</v>
      </c>
      <c r="C646" s="167" t="s">
        <v>1943</v>
      </c>
      <c r="D646" s="166" t="s">
        <v>60</v>
      </c>
      <c r="E646" s="168">
        <v>66.33</v>
      </c>
      <c r="F646" s="204" t="str">
        <f t="shared" si="30"/>
        <v>C:\PETS_2016\5_AREA ESTRUC\EST 169.DOCX</v>
      </c>
      <c r="G646" s="166"/>
      <c r="I646" s="3"/>
      <c r="J646" s="3" t="str">
        <f t="shared" si="31"/>
        <v>C:\PETS_2016\5_AREA ESTRUC\EST 169.DOCX</v>
      </c>
      <c r="L646" s="3" t="s">
        <v>2750</v>
      </c>
      <c r="M646" s="155" t="s">
        <v>2259</v>
      </c>
      <c r="O646" s="179" t="s">
        <v>2922</v>
      </c>
      <c r="Q646" s="3" t="s">
        <v>2260</v>
      </c>
      <c r="R646" s="3" t="s">
        <v>2261</v>
      </c>
    </row>
    <row r="647" spans="1:18" ht="15">
      <c r="A647" s="166" t="s">
        <v>1422</v>
      </c>
      <c r="B647" s="197">
        <f t="shared" si="32"/>
        <v>641</v>
      </c>
      <c r="C647" s="167" t="s">
        <v>642</v>
      </c>
      <c r="D647" s="166" t="s">
        <v>60</v>
      </c>
      <c r="E647" s="168">
        <v>90.15</v>
      </c>
      <c r="F647" s="204" t="str">
        <f t="shared" si="30"/>
        <v>C:\PETS_2016\5_AREA ESTRUC\EST 170.DOCX</v>
      </c>
      <c r="G647" s="166"/>
      <c r="I647" s="3"/>
      <c r="J647" s="3" t="str">
        <f t="shared" si="31"/>
        <v>C:\PETS_2016\5_AREA ESTRUC\EST 170.DOCX</v>
      </c>
      <c r="L647" s="3" t="s">
        <v>2750</v>
      </c>
      <c r="M647" s="155" t="s">
        <v>2259</v>
      </c>
      <c r="O647" s="179" t="s">
        <v>2923</v>
      </c>
      <c r="Q647" s="3" t="s">
        <v>2260</v>
      </c>
      <c r="R647" s="3" t="s">
        <v>2261</v>
      </c>
    </row>
    <row r="648" spans="1:18" ht="15">
      <c r="A648" s="166" t="s">
        <v>1422</v>
      </c>
      <c r="B648" s="197">
        <f t="shared" si="32"/>
        <v>642</v>
      </c>
      <c r="C648" s="167" t="s">
        <v>1624</v>
      </c>
      <c r="D648" s="166" t="s">
        <v>60</v>
      </c>
      <c r="E648" s="168">
        <v>123.23</v>
      </c>
      <c r="F648" s="204" t="str">
        <f t="shared" si="30"/>
        <v>C:\PETS_2016\5_AREA ESTRUC\EST 171.DOCX</v>
      </c>
      <c r="G648" s="166"/>
      <c r="I648" s="3"/>
      <c r="J648" s="3" t="str">
        <f t="shared" si="31"/>
        <v>C:\PETS_2016\5_AREA ESTRUC\EST 171.DOCX</v>
      </c>
      <c r="L648" s="3" t="s">
        <v>2750</v>
      </c>
      <c r="M648" s="155" t="s">
        <v>2259</v>
      </c>
      <c r="O648" s="179" t="s">
        <v>2924</v>
      </c>
      <c r="Q648" s="3" t="s">
        <v>2260</v>
      </c>
      <c r="R648" s="3" t="s">
        <v>2261</v>
      </c>
    </row>
    <row r="649" spans="1:18" ht="15">
      <c r="A649" s="166" t="s">
        <v>1422</v>
      </c>
      <c r="B649" s="197">
        <f t="shared" si="32"/>
        <v>643</v>
      </c>
      <c r="C649" s="167" t="s">
        <v>1428</v>
      </c>
      <c r="D649" s="166" t="s">
        <v>54</v>
      </c>
      <c r="E649" s="168">
        <v>5567.06</v>
      </c>
      <c r="F649" s="204" t="str">
        <f t="shared" si="30"/>
        <v>C:\PETS_2016\5_AREA ESTRUC\EST 172.DOCX</v>
      </c>
      <c r="G649" s="166"/>
      <c r="I649" s="3"/>
      <c r="J649" s="3" t="str">
        <f t="shared" si="31"/>
        <v>C:\PETS_2016\5_AREA ESTRUC\EST 172.DOCX</v>
      </c>
      <c r="L649" s="3" t="s">
        <v>2750</v>
      </c>
      <c r="M649" s="155" t="s">
        <v>2259</v>
      </c>
      <c r="O649" s="179" t="s">
        <v>2925</v>
      </c>
      <c r="Q649" s="3" t="s">
        <v>2260</v>
      </c>
      <c r="R649" s="3" t="s">
        <v>2261</v>
      </c>
    </row>
    <row r="650" spans="1:18" ht="15">
      <c r="A650" s="166" t="s">
        <v>1422</v>
      </c>
      <c r="B650" s="197">
        <f t="shared" si="32"/>
        <v>644</v>
      </c>
      <c r="C650" s="167" t="s">
        <v>1945</v>
      </c>
      <c r="D650" s="166" t="s">
        <v>54</v>
      </c>
      <c r="E650" s="208">
        <v>2668.57</v>
      </c>
      <c r="F650" s="204" t="str">
        <f t="shared" si="30"/>
        <v>C:\PETS_2016\5_AREA ESTRUC\EST 173.DOCX</v>
      </c>
      <c r="G650" s="166"/>
      <c r="I650" s="3"/>
      <c r="J650" s="3" t="str">
        <f t="shared" si="31"/>
        <v>C:\PETS_2016\5_AREA ESTRUC\EST 173.DOCX</v>
      </c>
      <c r="L650" s="3" t="s">
        <v>2750</v>
      </c>
      <c r="M650" s="155" t="s">
        <v>2259</v>
      </c>
      <c r="O650" s="179" t="s">
        <v>2926</v>
      </c>
      <c r="Q650" s="3" t="s">
        <v>2260</v>
      </c>
      <c r="R650" s="3" t="s">
        <v>2261</v>
      </c>
    </row>
    <row r="651" spans="1:18" ht="15">
      <c r="A651" s="166" t="s">
        <v>1422</v>
      </c>
      <c r="B651" s="197">
        <f t="shared" si="32"/>
        <v>645</v>
      </c>
      <c r="C651" s="167" t="s">
        <v>1426</v>
      </c>
      <c r="D651" s="166" t="s">
        <v>54</v>
      </c>
      <c r="E651" s="168">
        <v>3058.36</v>
      </c>
      <c r="F651" s="204" t="str">
        <f t="shared" si="30"/>
        <v>C:\PETS_2016\5_AREA ESTRUC\EST 174.DOCX</v>
      </c>
      <c r="G651" s="166"/>
      <c r="I651" s="3"/>
      <c r="J651" s="3" t="str">
        <f t="shared" si="31"/>
        <v>C:\PETS_2016\5_AREA ESTRUC\EST 174.DOCX</v>
      </c>
      <c r="L651" s="3" t="s">
        <v>2750</v>
      </c>
      <c r="M651" s="155" t="s">
        <v>2259</v>
      </c>
      <c r="O651" s="179" t="s">
        <v>2927</v>
      </c>
      <c r="Q651" s="3" t="s">
        <v>2260</v>
      </c>
      <c r="R651" s="3" t="s">
        <v>2261</v>
      </c>
    </row>
    <row r="652" spans="1:18">
      <c r="A652" s="163" t="s">
        <v>1627</v>
      </c>
      <c r="B652" s="197">
        <f t="shared" si="32"/>
        <v>646</v>
      </c>
      <c r="C652" s="164" t="s">
        <v>2243</v>
      </c>
      <c r="D652" s="163" t="s">
        <v>65</v>
      </c>
      <c r="E652" s="165">
        <v>451.83</v>
      </c>
      <c r="F652" s="210" t="str">
        <f>HYPERLINK(J652)</f>
        <v>C:\PETS_2016\2_AREA ELEC\ELE 001.DOCX</v>
      </c>
      <c r="G652" s="163"/>
      <c r="I652" s="3"/>
      <c r="J652" s="211" t="str">
        <f>CONCATENATE(L652,M652,O652,Q652)</f>
        <v>C:\PETS_2016\2_AREA ELEC\ELE 001.DOCX</v>
      </c>
      <c r="L652" s="3" t="s">
        <v>2928</v>
      </c>
      <c r="M652" s="3" t="s">
        <v>2259</v>
      </c>
      <c r="O652" s="212" t="s">
        <v>2929</v>
      </c>
      <c r="Q652" s="3" t="s">
        <v>2260</v>
      </c>
      <c r="R652" s="3" t="s">
        <v>2261</v>
      </c>
    </row>
    <row r="653" spans="1:18">
      <c r="A653" s="163" t="s">
        <v>1627</v>
      </c>
      <c r="B653" s="197">
        <f>+B652+1</f>
        <v>647</v>
      </c>
      <c r="C653" s="164" t="s">
        <v>1016</v>
      </c>
      <c r="D653" s="163" t="s">
        <v>55</v>
      </c>
      <c r="E653" s="165">
        <v>451.83</v>
      </c>
      <c r="F653" s="210" t="str">
        <f t="shared" ref="F653:F716" si="33">HYPERLINK(J653)</f>
        <v>C:\PETS_2016\2_AREA ELEC\ELE 002.DOCX</v>
      </c>
      <c r="G653" s="163"/>
      <c r="I653" s="3"/>
      <c r="J653" s="211" t="str">
        <f t="shared" ref="J653:J716" si="34">CONCATENATE(L653,M653,O653,Q653)</f>
        <v>C:\PETS_2016\2_AREA ELEC\ELE 002.DOCX</v>
      </c>
      <c r="L653" s="3" t="s">
        <v>2928</v>
      </c>
      <c r="M653" s="3" t="s">
        <v>2259</v>
      </c>
      <c r="O653" s="212" t="s">
        <v>2930</v>
      </c>
      <c r="Q653" s="3" t="s">
        <v>2260</v>
      </c>
      <c r="R653" s="3" t="s">
        <v>2261</v>
      </c>
    </row>
    <row r="654" spans="1:18">
      <c r="A654" s="163" t="s">
        <v>1627</v>
      </c>
      <c r="B654" s="197">
        <f>+B653+1</f>
        <v>648</v>
      </c>
      <c r="C654" s="164" t="s">
        <v>1447</v>
      </c>
      <c r="D654" s="163" t="s">
        <v>55</v>
      </c>
      <c r="E654" s="165">
        <v>3504.04</v>
      </c>
      <c r="F654" s="210" t="str">
        <f t="shared" si="33"/>
        <v>C:\PETS_2016\2_AREA ELEC\ELE 003.DOCX</v>
      </c>
      <c r="G654" s="163"/>
      <c r="I654" s="3"/>
      <c r="J654" s="211" t="str">
        <f t="shared" si="34"/>
        <v>C:\PETS_2016\2_AREA ELEC\ELE 003.DOCX</v>
      </c>
      <c r="L654" s="3" t="s">
        <v>2928</v>
      </c>
      <c r="M654" s="3" t="s">
        <v>2259</v>
      </c>
      <c r="O654" s="212" t="s">
        <v>2931</v>
      </c>
      <c r="Q654" s="3" t="s">
        <v>2260</v>
      </c>
      <c r="R654" s="3" t="s">
        <v>2261</v>
      </c>
    </row>
    <row r="655" spans="1:18">
      <c r="A655" s="163" t="s">
        <v>1627</v>
      </c>
      <c r="B655" s="197">
        <f t="shared" ref="B655:B718" si="35">+B654+1</f>
        <v>649</v>
      </c>
      <c r="C655" s="164" t="s">
        <v>2221</v>
      </c>
      <c r="D655" s="163" t="s">
        <v>1996</v>
      </c>
      <c r="E655" s="165">
        <v>3504.04</v>
      </c>
      <c r="F655" s="210" t="str">
        <f t="shared" si="33"/>
        <v>C:\PETS_2016\2_AREA ELEC\ELE 004.DOCX</v>
      </c>
      <c r="G655" s="163"/>
      <c r="I655" s="3"/>
      <c r="J655" s="211" t="str">
        <f t="shared" si="34"/>
        <v>C:\PETS_2016\2_AREA ELEC\ELE 004.DOCX</v>
      </c>
      <c r="L655" s="3" t="s">
        <v>2928</v>
      </c>
      <c r="M655" s="3" t="s">
        <v>2259</v>
      </c>
      <c r="O655" s="212" t="s">
        <v>2932</v>
      </c>
      <c r="Q655" s="3" t="s">
        <v>2260</v>
      </c>
      <c r="R655" s="3" t="s">
        <v>2261</v>
      </c>
    </row>
    <row r="656" spans="1:18" ht="15" customHeight="1">
      <c r="A656" s="163" t="s">
        <v>1627</v>
      </c>
      <c r="B656" s="197">
        <f t="shared" si="35"/>
        <v>650</v>
      </c>
      <c r="C656" s="213" t="s">
        <v>2933</v>
      </c>
      <c r="D656" s="163" t="s">
        <v>65</v>
      </c>
      <c r="E656" s="165">
        <v>11491.78</v>
      </c>
      <c r="F656" s="210" t="str">
        <f t="shared" si="33"/>
        <v>C:\PETS_2016\2_AREA ELEC\ELE 005.DOCX</v>
      </c>
      <c r="G656" s="163"/>
      <c r="I656" s="3"/>
      <c r="J656" s="211" t="str">
        <f t="shared" si="34"/>
        <v>C:\PETS_2016\2_AREA ELEC\ELE 005.DOCX</v>
      </c>
      <c r="L656" s="3" t="s">
        <v>2928</v>
      </c>
      <c r="M656" s="3" t="s">
        <v>2259</v>
      </c>
      <c r="O656" s="212" t="s">
        <v>2934</v>
      </c>
      <c r="Q656" s="3" t="s">
        <v>2260</v>
      </c>
      <c r="R656" s="3" t="s">
        <v>2261</v>
      </c>
    </row>
    <row r="657" spans="1:18">
      <c r="A657" s="163" t="s">
        <v>1627</v>
      </c>
      <c r="B657" s="197">
        <f t="shared" si="35"/>
        <v>651</v>
      </c>
      <c r="C657" s="164" t="s">
        <v>2241</v>
      </c>
      <c r="D657" s="163" t="s">
        <v>55</v>
      </c>
      <c r="E657" s="165">
        <v>138499.17000000001</v>
      </c>
      <c r="F657" s="210" t="str">
        <f t="shared" si="33"/>
        <v>C:\PETS_2016\2_AREA ELEC\ELE 006.DOCX</v>
      </c>
      <c r="G657" s="163"/>
      <c r="I657" s="3"/>
      <c r="J657" s="211" t="str">
        <f t="shared" si="34"/>
        <v>C:\PETS_2016\2_AREA ELEC\ELE 006.DOCX</v>
      </c>
      <c r="L657" s="3" t="s">
        <v>2928</v>
      </c>
      <c r="M657" s="3" t="s">
        <v>2259</v>
      </c>
      <c r="O657" s="212" t="s">
        <v>2935</v>
      </c>
      <c r="Q657" s="3" t="s">
        <v>2260</v>
      </c>
      <c r="R657" s="3" t="s">
        <v>2261</v>
      </c>
    </row>
    <row r="658" spans="1:18">
      <c r="A658" s="163" t="s">
        <v>1627</v>
      </c>
      <c r="B658" s="197">
        <f t="shared" si="35"/>
        <v>652</v>
      </c>
      <c r="C658" s="164" t="s">
        <v>1718</v>
      </c>
      <c r="D658" s="163" t="s">
        <v>55</v>
      </c>
      <c r="E658" s="165">
        <v>30361.34</v>
      </c>
      <c r="F658" s="210" t="str">
        <f t="shared" si="33"/>
        <v>C:\PETS_2016\2_AREA ELEC\ELE 007.DOCX</v>
      </c>
      <c r="G658" s="163"/>
      <c r="I658" s="3"/>
      <c r="J658" s="211" t="str">
        <f t="shared" si="34"/>
        <v>C:\PETS_2016\2_AREA ELEC\ELE 007.DOCX</v>
      </c>
      <c r="L658" s="3" t="s">
        <v>2928</v>
      </c>
      <c r="M658" s="3" t="s">
        <v>2259</v>
      </c>
      <c r="O658" s="212" t="s">
        <v>2936</v>
      </c>
      <c r="Q658" s="3" t="s">
        <v>2260</v>
      </c>
      <c r="R658" s="3" t="s">
        <v>2261</v>
      </c>
    </row>
    <row r="659" spans="1:18">
      <c r="A659" s="163" t="s">
        <v>1627</v>
      </c>
      <c r="B659" s="197">
        <f t="shared" si="35"/>
        <v>653</v>
      </c>
      <c r="C659" s="164" t="s">
        <v>2182</v>
      </c>
      <c r="D659" s="163" t="s">
        <v>55</v>
      </c>
      <c r="E659" s="165">
        <v>396580.99</v>
      </c>
      <c r="F659" s="210" t="str">
        <f t="shared" si="33"/>
        <v>C:\PETS_2016\2_AREA ELEC\ELE 008.DOCX</v>
      </c>
      <c r="G659" s="163"/>
      <c r="I659" s="3"/>
      <c r="J659" s="211" t="str">
        <f t="shared" si="34"/>
        <v>C:\PETS_2016\2_AREA ELEC\ELE 008.DOCX</v>
      </c>
      <c r="L659" s="3" t="s">
        <v>2928</v>
      </c>
      <c r="M659" s="3" t="s">
        <v>2259</v>
      </c>
      <c r="O659" s="212" t="s">
        <v>2937</v>
      </c>
      <c r="Q659" s="3" t="s">
        <v>2260</v>
      </c>
      <c r="R659" s="3" t="s">
        <v>2261</v>
      </c>
    </row>
    <row r="660" spans="1:18">
      <c r="A660" s="163" t="s">
        <v>1627</v>
      </c>
      <c r="B660" s="197">
        <f t="shared" si="35"/>
        <v>654</v>
      </c>
      <c r="C660" s="164" t="s">
        <v>2244</v>
      </c>
      <c r="D660" s="163" t="s">
        <v>65</v>
      </c>
      <c r="E660" s="165">
        <v>87065.1</v>
      </c>
      <c r="F660" s="210" t="str">
        <f t="shared" si="33"/>
        <v>C:\PETS_2016\2_AREA ELEC\ELE 009.DOCX</v>
      </c>
      <c r="G660" s="163"/>
      <c r="I660" s="3"/>
      <c r="J660" s="211" t="str">
        <f t="shared" si="34"/>
        <v>C:\PETS_2016\2_AREA ELEC\ELE 009.DOCX</v>
      </c>
      <c r="L660" s="3" t="s">
        <v>2928</v>
      </c>
      <c r="M660" s="3" t="s">
        <v>2259</v>
      </c>
      <c r="O660" s="212" t="s">
        <v>2938</v>
      </c>
      <c r="Q660" s="3" t="s">
        <v>2260</v>
      </c>
      <c r="R660" s="3" t="s">
        <v>2261</v>
      </c>
    </row>
    <row r="661" spans="1:18">
      <c r="A661" s="163" t="s">
        <v>1627</v>
      </c>
      <c r="B661" s="197">
        <f t="shared" si="35"/>
        <v>655</v>
      </c>
      <c r="C661" s="164" t="s">
        <v>1719</v>
      </c>
      <c r="D661" s="163" t="s">
        <v>55</v>
      </c>
      <c r="E661" s="165">
        <v>87339.71</v>
      </c>
      <c r="F661" s="210" t="str">
        <f t="shared" si="33"/>
        <v>C:\PETS_2016\2_AREA ELEC\ELE 010.DOCX</v>
      </c>
      <c r="G661" s="163"/>
      <c r="I661" s="3"/>
      <c r="J661" s="211" t="str">
        <f t="shared" si="34"/>
        <v>C:\PETS_2016\2_AREA ELEC\ELE 010.DOCX</v>
      </c>
      <c r="L661" s="3" t="s">
        <v>2928</v>
      </c>
      <c r="M661" s="3" t="s">
        <v>2259</v>
      </c>
      <c r="O661" s="212" t="s">
        <v>2939</v>
      </c>
      <c r="Q661" s="3" t="s">
        <v>2260</v>
      </c>
      <c r="R661" s="3" t="s">
        <v>2261</v>
      </c>
    </row>
    <row r="662" spans="1:18">
      <c r="A662" s="163" t="s">
        <v>1627</v>
      </c>
      <c r="B662" s="197">
        <f t="shared" si="35"/>
        <v>656</v>
      </c>
      <c r="C662" s="164" t="s">
        <v>2183</v>
      </c>
      <c r="D662" s="163" t="s">
        <v>55</v>
      </c>
      <c r="E662" s="165">
        <v>100838.37</v>
      </c>
      <c r="F662" s="210" t="str">
        <f t="shared" si="33"/>
        <v>C:\PETS_2016\2_AREA ELEC\ELE 011.DOCX</v>
      </c>
      <c r="G662" s="163"/>
      <c r="I662" s="3"/>
      <c r="J662" s="211" t="str">
        <f t="shared" si="34"/>
        <v>C:\PETS_2016\2_AREA ELEC\ELE 011.DOCX</v>
      </c>
      <c r="L662" s="3" t="s">
        <v>2928</v>
      </c>
      <c r="M662" s="3" t="s">
        <v>2259</v>
      </c>
      <c r="O662" s="212" t="s">
        <v>2940</v>
      </c>
      <c r="Q662" s="3" t="s">
        <v>2260</v>
      </c>
      <c r="R662" s="3" t="s">
        <v>2261</v>
      </c>
    </row>
    <row r="663" spans="1:18">
      <c r="A663" s="163" t="s">
        <v>1627</v>
      </c>
      <c r="B663" s="197">
        <f t="shared" si="35"/>
        <v>657</v>
      </c>
      <c r="C663" s="164" t="s">
        <v>2216</v>
      </c>
      <c r="D663" s="163" t="s">
        <v>1996</v>
      </c>
      <c r="E663" s="165">
        <v>29000.080000000002</v>
      </c>
      <c r="F663" s="210" t="str">
        <f t="shared" si="33"/>
        <v>C:\PETS_2016\2_AREA ELEC\ELE 012.DOCX</v>
      </c>
      <c r="G663" s="163"/>
      <c r="I663" s="3"/>
      <c r="J663" s="211" t="str">
        <f t="shared" si="34"/>
        <v>C:\PETS_2016\2_AREA ELEC\ELE 012.DOCX</v>
      </c>
      <c r="L663" s="3" t="s">
        <v>2928</v>
      </c>
      <c r="M663" s="3" t="s">
        <v>2259</v>
      </c>
      <c r="O663" s="212" t="s">
        <v>2941</v>
      </c>
      <c r="Q663" s="3" t="s">
        <v>2260</v>
      </c>
      <c r="R663" s="3" t="s">
        <v>2261</v>
      </c>
    </row>
    <row r="664" spans="1:18">
      <c r="A664" s="163" t="s">
        <v>1627</v>
      </c>
      <c r="B664" s="197">
        <f t="shared" si="35"/>
        <v>658</v>
      </c>
      <c r="C664" s="164" t="s">
        <v>2184</v>
      </c>
      <c r="D664" s="163" t="s">
        <v>55</v>
      </c>
      <c r="E664" s="165">
        <v>143130.85</v>
      </c>
      <c r="F664" s="210" t="str">
        <f t="shared" si="33"/>
        <v>C:\PETS_2016\2_AREA ELEC\ELE 013.DOCX</v>
      </c>
      <c r="G664" s="163"/>
      <c r="I664" s="3"/>
      <c r="J664" s="211" t="str">
        <f t="shared" si="34"/>
        <v>C:\PETS_2016\2_AREA ELEC\ELE 013.DOCX</v>
      </c>
      <c r="L664" s="3" t="s">
        <v>2928</v>
      </c>
      <c r="M664" s="3" t="s">
        <v>2259</v>
      </c>
      <c r="O664" s="212" t="s">
        <v>2942</v>
      </c>
      <c r="Q664" s="3" t="s">
        <v>2260</v>
      </c>
      <c r="R664" s="3" t="s">
        <v>2261</v>
      </c>
    </row>
    <row r="665" spans="1:18">
      <c r="A665" s="163" t="s">
        <v>1627</v>
      </c>
      <c r="B665" s="197">
        <f t="shared" si="35"/>
        <v>659</v>
      </c>
      <c r="C665" s="164" t="s">
        <v>1448</v>
      </c>
      <c r="D665" s="163" t="s">
        <v>55</v>
      </c>
      <c r="E665" s="165">
        <v>210093.23</v>
      </c>
      <c r="F665" s="210" t="str">
        <f t="shared" si="33"/>
        <v>C:\PETS_2016\2_AREA ELEC\ELE 014.DOCX</v>
      </c>
      <c r="G665" s="163"/>
      <c r="I665" s="3"/>
      <c r="J665" s="211" t="str">
        <f t="shared" si="34"/>
        <v>C:\PETS_2016\2_AREA ELEC\ELE 014.DOCX</v>
      </c>
      <c r="L665" s="3" t="s">
        <v>2928</v>
      </c>
      <c r="M665" s="3" t="s">
        <v>2259</v>
      </c>
      <c r="O665" s="212" t="s">
        <v>2943</v>
      </c>
      <c r="Q665" s="3" t="s">
        <v>2260</v>
      </c>
      <c r="R665" s="3" t="s">
        <v>2261</v>
      </c>
    </row>
    <row r="666" spans="1:18">
      <c r="A666" s="163" t="s">
        <v>1627</v>
      </c>
      <c r="B666" s="197">
        <f t="shared" si="35"/>
        <v>660</v>
      </c>
      <c r="C666" s="164" t="s">
        <v>2263</v>
      </c>
      <c r="D666" s="163" t="s">
        <v>60</v>
      </c>
      <c r="E666" s="165">
        <v>20.85</v>
      </c>
      <c r="F666" s="210" t="str">
        <f t="shared" si="33"/>
        <v>C:\PETS_2016\2_AREA ELEC\ELE 015.DOCX</v>
      </c>
      <c r="G666" s="163"/>
      <c r="I666" s="3"/>
      <c r="J666" s="211" t="str">
        <f t="shared" si="34"/>
        <v>C:\PETS_2016\2_AREA ELEC\ELE 015.DOCX</v>
      </c>
      <c r="L666" s="3" t="s">
        <v>2928</v>
      </c>
      <c r="M666" s="3" t="s">
        <v>2259</v>
      </c>
      <c r="O666" s="212" t="s">
        <v>2944</v>
      </c>
      <c r="Q666" s="3" t="s">
        <v>2260</v>
      </c>
      <c r="R666" s="3" t="s">
        <v>2261</v>
      </c>
    </row>
    <row r="667" spans="1:18">
      <c r="A667" s="163" t="s">
        <v>1627</v>
      </c>
      <c r="B667" s="197">
        <f t="shared" si="35"/>
        <v>661</v>
      </c>
      <c r="C667" s="164" t="s">
        <v>2264</v>
      </c>
      <c r="D667" s="163" t="s">
        <v>60</v>
      </c>
      <c r="E667" s="165">
        <v>22.74</v>
      </c>
      <c r="F667" s="210" t="str">
        <f t="shared" si="33"/>
        <v>C:\PETS_2016\2_AREA ELEC\ELE 016.DOCX</v>
      </c>
      <c r="G667" s="163"/>
      <c r="I667" s="3"/>
      <c r="J667" s="211" t="str">
        <f t="shared" si="34"/>
        <v>C:\PETS_2016\2_AREA ELEC\ELE 016.DOCX</v>
      </c>
      <c r="L667" s="3" t="s">
        <v>2928</v>
      </c>
      <c r="M667" s="3" t="s">
        <v>2259</v>
      </c>
      <c r="O667" s="212" t="s">
        <v>2945</v>
      </c>
      <c r="Q667" s="3" t="s">
        <v>2260</v>
      </c>
      <c r="R667" s="3" t="s">
        <v>2261</v>
      </c>
    </row>
    <row r="668" spans="1:18">
      <c r="A668" s="163" t="s">
        <v>1627</v>
      </c>
      <c r="B668" s="197">
        <f t="shared" si="35"/>
        <v>662</v>
      </c>
      <c r="C668" s="164" t="s">
        <v>1449</v>
      </c>
      <c r="D668" s="163" t="s">
        <v>1720</v>
      </c>
      <c r="E668" s="165">
        <v>50.34</v>
      </c>
      <c r="F668" s="210" t="str">
        <f t="shared" si="33"/>
        <v>C:\PETS_2016\2_AREA ELEC\ELE 017.DOCX</v>
      </c>
      <c r="G668" s="163"/>
      <c r="I668" s="3"/>
      <c r="J668" s="211" t="str">
        <f t="shared" si="34"/>
        <v>C:\PETS_2016\2_AREA ELEC\ELE 017.DOCX</v>
      </c>
      <c r="L668" s="3" t="s">
        <v>2928</v>
      </c>
      <c r="M668" s="3" t="s">
        <v>2259</v>
      </c>
      <c r="O668" s="212" t="s">
        <v>2946</v>
      </c>
      <c r="Q668" s="3" t="s">
        <v>2260</v>
      </c>
      <c r="R668" s="3" t="s">
        <v>2261</v>
      </c>
    </row>
    <row r="669" spans="1:18">
      <c r="A669" s="163" t="s">
        <v>1627</v>
      </c>
      <c r="B669" s="197">
        <f t="shared" si="35"/>
        <v>663</v>
      </c>
      <c r="C669" s="164" t="s">
        <v>2228</v>
      </c>
      <c r="D669" s="163" t="s">
        <v>65</v>
      </c>
      <c r="E669" s="165">
        <v>546271.79</v>
      </c>
      <c r="F669" s="210" t="str">
        <f t="shared" si="33"/>
        <v>C:\PETS_2016\2_AREA ELEC\ELE 018.DOCX</v>
      </c>
      <c r="G669" s="163"/>
      <c r="I669" s="3"/>
      <c r="J669" s="211" t="str">
        <f t="shared" si="34"/>
        <v>C:\PETS_2016\2_AREA ELEC\ELE 018.DOCX</v>
      </c>
      <c r="L669" s="3" t="s">
        <v>2928</v>
      </c>
      <c r="M669" s="3" t="s">
        <v>2259</v>
      </c>
      <c r="O669" s="212" t="s">
        <v>2947</v>
      </c>
      <c r="Q669" s="3" t="s">
        <v>2260</v>
      </c>
      <c r="R669" s="3" t="s">
        <v>2261</v>
      </c>
    </row>
    <row r="670" spans="1:18">
      <c r="A670" s="163" t="s">
        <v>1627</v>
      </c>
      <c r="B670" s="197">
        <f t="shared" si="35"/>
        <v>664</v>
      </c>
      <c r="C670" s="164" t="s">
        <v>2230</v>
      </c>
      <c r="D670" s="163" t="s">
        <v>65</v>
      </c>
      <c r="E670" s="165">
        <v>487307.19</v>
      </c>
      <c r="F670" s="210" t="str">
        <f t="shared" si="33"/>
        <v>C:\PETS_2016\2_AREA ELEC\ELE 019.DOCX</v>
      </c>
      <c r="G670" s="163"/>
      <c r="I670" s="3"/>
      <c r="J670" s="211" t="str">
        <f t="shared" si="34"/>
        <v>C:\PETS_2016\2_AREA ELEC\ELE 019.DOCX</v>
      </c>
      <c r="L670" s="3" t="s">
        <v>2928</v>
      </c>
      <c r="M670" s="3" t="s">
        <v>2259</v>
      </c>
      <c r="O670" s="212" t="s">
        <v>2948</v>
      </c>
      <c r="Q670" s="3" t="s">
        <v>2260</v>
      </c>
      <c r="R670" s="3" t="s">
        <v>2261</v>
      </c>
    </row>
    <row r="671" spans="1:18">
      <c r="A671" s="163" t="s">
        <v>1627</v>
      </c>
      <c r="B671" s="197">
        <f t="shared" si="35"/>
        <v>665</v>
      </c>
      <c r="C671" s="164" t="s">
        <v>1450</v>
      </c>
      <c r="D671" s="163" t="s">
        <v>55</v>
      </c>
      <c r="E671" s="165">
        <v>321347.07</v>
      </c>
      <c r="F671" s="210" t="str">
        <f t="shared" si="33"/>
        <v>C:\PETS_2016\2_AREA ELEC\ELE 020.DOCX</v>
      </c>
      <c r="G671" s="163"/>
      <c r="I671" s="3"/>
      <c r="J671" s="211" t="str">
        <f t="shared" si="34"/>
        <v>C:\PETS_2016\2_AREA ELEC\ELE 020.DOCX</v>
      </c>
      <c r="L671" s="3" t="s">
        <v>2928</v>
      </c>
      <c r="M671" s="3" t="s">
        <v>2259</v>
      </c>
      <c r="O671" s="212" t="s">
        <v>2949</v>
      </c>
      <c r="Q671" s="3" t="s">
        <v>2260</v>
      </c>
      <c r="R671" s="3" t="s">
        <v>2261</v>
      </c>
    </row>
    <row r="672" spans="1:18">
      <c r="A672" s="163" t="s">
        <v>1627</v>
      </c>
      <c r="B672" s="197">
        <f t="shared" si="35"/>
        <v>666</v>
      </c>
      <c r="C672" s="164" t="s">
        <v>2185</v>
      </c>
      <c r="D672" s="163" t="s">
        <v>55</v>
      </c>
      <c r="E672" s="165">
        <v>786454.19</v>
      </c>
      <c r="F672" s="210" t="str">
        <f t="shared" si="33"/>
        <v>C:\PETS_2016\2_AREA ELEC\ELE 021.DOCX</v>
      </c>
      <c r="G672" s="163"/>
      <c r="I672" s="3"/>
      <c r="J672" s="211" t="str">
        <f t="shared" si="34"/>
        <v>C:\PETS_2016\2_AREA ELEC\ELE 021.DOCX</v>
      </c>
      <c r="L672" s="3" t="s">
        <v>2928</v>
      </c>
      <c r="M672" s="3" t="s">
        <v>2259</v>
      </c>
      <c r="O672" s="212" t="s">
        <v>2950</v>
      </c>
      <c r="Q672" s="3" t="s">
        <v>2260</v>
      </c>
      <c r="R672" s="3" t="s">
        <v>2261</v>
      </c>
    </row>
    <row r="673" spans="1:18">
      <c r="A673" s="163" t="s">
        <v>1627</v>
      </c>
      <c r="B673" s="197">
        <f t="shared" si="35"/>
        <v>667</v>
      </c>
      <c r="C673" s="164" t="s">
        <v>1017</v>
      </c>
      <c r="D673" s="163" t="s">
        <v>55</v>
      </c>
      <c r="E673" s="165">
        <v>312716.02</v>
      </c>
      <c r="F673" s="210" t="str">
        <f t="shared" si="33"/>
        <v>C:\PETS_2016\2_AREA ELEC\ELE 022.DOCX</v>
      </c>
      <c r="G673" s="163"/>
      <c r="I673" s="3"/>
      <c r="J673" s="211" t="str">
        <f t="shared" si="34"/>
        <v>C:\PETS_2016\2_AREA ELEC\ELE 022.DOCX</v>
      </c>
      <c r="L673" s="3" t="s">
        <v>2928</v>
      </c>
      <c r="M673" s="3" t="s">
        <v>2259</v>
      </c>
      <c r="O673" s="212" t="s">
        <v>2951</v>
      </c>
      <c r="Q673" s="3" t="s">
        <v>2260</v>
      </c>
      <c r="R673" s="3" t="s">
        <v>2261</v>
      </c>
    </row>
    <row r="674" spans="1:18">
      <c r="A674" s="163" t="s">
        <v>1627</v>
      </c>
      <c r="B674" s="197">
        <f t="shared" si="35"/>
        <v>668</v>
      </c>
      <c r="C674" s="164" t="s">
        <v>1451</v>
      </c>
      <c r="D674" s="163" t="s">
        <v>55</v>
      </c>
      <c r="E674" s="165">
        <v>499800.14</v>
      </c>
      <c r="F674" s="210" t="str">
        <f t="shared" si="33"/>
        <v>C:\PETS_2016\2_AREA ELEC\ELE 023.DOCX</v>
      </c>
      <c r="G674" s="163"/>
      <c r="I674" s="3"/>
      <c r="J674" s="211" t="str">
        <f t="shared" si="34"/>
        <v>C:\PETS_2016\2_AREA ELEC\ELE 023.DOCX</v>
      </c>
      <c r="L674" s="3" t="s">
        <v>2928</v>
      </c>
      <c r="M674" s="3" t="s">
        <v>2259</v>
      </c>
      <c r="O674" s="212" t="s">
        <v>2952</v>
      </c>
      <c r="Q674" s="3" t="s">
        <v>2260</v>
      </c>
      <c r="R674" s="3" t="s">
        <v>2261</v>
      </c>
    </row>
    <row r="675" spans="1:18">
      <c r="A675" s="163" t="s">
        <v>1627</v>
      </c>
      <c r="B675" s="197">
        <f t="shared" si="35"/>
        <v>669</v>
      </c>
      <c r="C675" s="164" t="s">
        <v>1452</v>
      </c>
      <c r="D675" s="163" t="s">
        <v>55</v>
      </c>
      <c r="E675" s="165">
        <v>420949.1</v>
      </c>
      <c r="F675" s="210" t="str">
        <f t="shared" si="33"/>
        <v>C:\PETS_2016\2_AREA ELEC\ELE 024.DOCX</v>
      </c>
      <c r="G675" s="163"/>
      <c r="I675" s="3"/>
      <c r="J675" s="211" t="str">
        <f t="shared" si="34"/>
        <v>C:\PETS_2016\2_AREA ELEC\ELE 024.DOCX</v>
      </c>
      <c r="L675" s="3" t="s">
        <v>2928</v>
      </c>
      <c r="M675" s="3" t="s">
        <v>2259</v>
      </c>
      <c r="O675" s="212" t="s">
        <v>2953</v>
      </c>
      <c r="Q675" s="3" t="s">
        <v>2260</v>
      </c>
      <c r="R675" s="3" t="s">
        <v>2261</v>
      </c>
    </row>
    <row r="676" spans="1:18">
      <c r="A676" s="163" t="s">
        <v>1627</v>
      </c>
      <c r="B676" s="197">
        <f t="shared" si="35"/>
        <v>670</v>
      </c>
      <c r="C676" s="164" t="s">
        <v>1453</v>
      </c>
      <c r="D676" s="163" t="s">
        <v>55</v>
      </c>
      <c r="E676" s="165">
        <v>456449.96</v>
      </c>
      <c r="F676" s="210" t="str">
        <f t="shared" si="33"/>
        <v>C:\PETS_2016\2_AREA ELEC\ELE 025.DOCX</v>
      </c>
      <c r="G676" s="163"/>
      <c r="I676" s="3"/>
      <c r="J676" s="211" t="str">
        <f t="shared" si="34"/>
        <v>C:\PETS_2016\2_AREA ELEC\ELE 025.DOCX</v>
      </c>
      <c r="L676" s="3" t="s">
        <v>2928</v>
      </c>
      <c r="M676" s="3" t="s">
        <v>2259</v>
      </c>
      <c r="O676" s="212" t="s">
        <v>2954</v>
      </c>
      <c r="Q676" s="3" t="s">
        <v>2260</v>
      </c>
      <c r="R676" s="3" t="s">
        <v>2261</v>
      </c>
    </row>
    <row r="677" spans="1:18">
      <c r="A677" s="163" t="s">
        <v>1627</v>
      </c>
      <c r="B677" s="197">
        <f t="shared" si="35"/>
        <v>671</v>
      </c>
      <c r="C677" s="164" t="s">
        <v>2229</v>
      </c>
      <c r="D677" s="163" t="s">
        <v>65</v>
      </c>
      <c r="E677" s="165">
        <v>423189.84</v>
      </c>
      <c r="F677" s="210" t="str">
        <f t="shared" si="33"/>
        <v>C:\PETS_2016\2_AREA ELEC\ELE 026.DOCX</v>
      </c>
      <c r="G677" s="163"/>
      <c r="I677" s="3"/>
      <c r="J677" s="211" t="str">
        <f t="shared" si="34"/>
        <v>C:\PETS_2016\2_AREA ELEC\ELE 026.DOCX</v>
      </c>
      <c r="L677" s="3" t="s">
        <v>2928</v>
      </c>
      <c r="M677" s="3" t="s">
        <v>2259</v>
      </c>
      <c r="O677" s="212" t="s">
        <v>2955</v>
      </c>
      <c r="Q677" s="3" t="s">
        <v>2260</v>
      </c>
      <c r="R677" s="3" t="s">
        <v>2261</v>
      </c>
    </row>
    <row r="678" spans="1:18">
      <c r="A678" s="163" t="s">
        <v>1627</v>
      </c>
      <c r="B678" s="197">
        <f t="shared" si="35"/>
        <v>672</v>
      </c>
      <c r="C678" s="164" t="s">
        <v>1721</v>
      </c>
      <c r="D678" s="163" t="s">
        <v>65</v>
      </c>
      <c r="E678" s="165">
        <v>540.09</v>
      </c>
      <c r="F678" s="210" t="str">
        <f t="shared" si="33"/>
        <v>C:\PETS_2016\2_AREA ELEC\ELE 027.DOCX</v>
      </c>
      <c r="G678" s="163"/>
      <c r="I678" s="3"/>
      <c r="J678" s="211" t="str">
        <f t="shared" si="34"/>
        <v>C:\PETS_2016\2_AREA ELEC\ELE 027.DOCX</v>
      </c>
      <c r="L678" s="3" t="s">
        <v>2928</v>
      </c>
      <c r="M678" s="3" t="s">
        <v>2259</v>
      </c>
      <c r="O678" s="212" t="s">
        <v>2956</v>
      </c>
      <c r="Q678" s="3" t="s">
        <v>2260</v>
      </c>
      <c r="R678" s="3" t="s">
        <v>2261</v>
      </c>
    </row>
    <row r="679" spans="1:18">
      <c r="A679" s="163" t="s">
        <v>1627</v>
      </c>
      <c r="B679" s="197">
        <f t="shared" si="35"/>
        <v>673</v>
      </c>
      <c r="C679" s="164" t="s">
        <v>1468</v>
      </c>
      <c r="D679" s="163" t="s">
        <v>65</v>
      </c>
      <c r="E679" s="165">
        <v>26.85</v>
      </c>
      <c r="F679" s="210" t="str">
        <f t="shared" si="33"/>
        <v>C:\PETS_2016\2_AREA ELEC\ELE 028.DOCX</v>
      </c>
      <c r="G679" s="163"/>
      <c r="I679" s="3"/>
      <c r="J679" s="211" t="str">
        <f t="shared" si="34"/>
        <v>C:\PETS_2016\2_AREA ELEC\ELE 028.DOCX</v>
      </c>
      <c r="L679" s="3" t="s">
        <v>2928</v>
      </c>
      <c r="M679" s="3" t="s">
        <v>2259</v>
      </c>
      <c r="O679" s="212" t="s">
        <v>2957</v>
      </c>
      <c r="Q679" s="3" t="s">
        <v>2260</v>
      </c>
      <c r="R679" s="3" t="s">
        <v>2261</v>
      </c>
    </row>
    <row r="680" spans="1:18">
      <c r="A680" s="163" t="s">
        <v>1627</v>
      </c>
      <c r="B680" s="197">
        <f t="shared" si="35"/>
        <v>674</v>
      </c>
      <c r="C680" s="164" t="s">
        <v>1469</v>
      </c>
      <c r="D680" s="163" t="s">
        <v>65</v>
      </c>
      <c r="E680" s="165">
        <v>31.14</v>
      </c>
      <c r="F680" s="210" t="str">
        <f t="shared" si="33"/>
        <v>C:\PETS_2016\2_AREA ELEC\ELE 029.DOCX</v>
      </c>
      <c r="G680" s="163"/>
      <c r="I680" s="3"/>
      <c r="J680" s="211" t="str">
        <f t="shared" si="34"/>
        <v>C:\PETS_2016\2_AREA ELEC\ELE 029.DOCX</v>
      </c>
      <c r="L680" s="3" t="s">
        <v>2928</v>
      </c>
      <c r="M680" s="3" t="s">
        <v>2259</v>
      </c>
      <c r="O680" s="212" t="s">
        <v>2958</v>
      </c>
      <c r="Q680" s="3" t="s">
        <v>2260</v>
      </c>
      <c r="R680" s="3" t="s">
        <v>2261</v>
      </c>
    </row>
    <row r="681" spans="1:18">
      <c r="A681" s="163" t="s">
        <v>1627</v>
      </c>
      <c r="B681" s="197">
        <f t="shared" si="35"/>
        <v>675</v>
      </c>
      <c r="C681" s="164" t="s">
        <v>1470</v>
      </c>
      <c r="D681" s="163" t="s">
        <v>65</v>
      </c>
      <c r="E681" s="165">
        <v>66.53</v>
      </c>
      <c r="F681" s="210" t="str">
        <f t="shared" si="33"/>
        <v>C:\PETS_2016\2_AREA ELEC\ELE 030.DOCX</v>
      </c>
      <c r="G681" s="163"/>
      <c r="I681" s="3"/>
      <c r="J681" s="211" t="str">
        <f t="shared" si="34"/>
        <v>C:\PETS_2016\2_AREA ELEC\ELE 030.DOCX</v>
      </c>
      <c r="L681" s="3" t="s">
        <v>2928</v>
      </c>
      <c r="M681" s="3" t="s">
        <v>2259</v>
      </c>
      <c r="O681" s="212" t="s">
        <v>2959</v>
      </c>
      <c r="Q681" s="3" t="s">
        <v>2260</v>
      </c>
      <c r="R681" s="3" t="s">
        <v>2261</v>
      </c>
    </row>
    <row r="682" spans="1:18">
      <c r="A682" s="163" t="s">
        <v>1627</v>
      </c>
      <c r="B682" s="197">
        <f t="shared" si="35"/>
        <v>676</v>
      </c>
      <c r="C682" s="164" t="s">
        <v>1723</v>
      </c>
      <c r="D682" s="163" t="s">
        <v>65</v>
      </c>
      <c r="E682" s="165">
        <v>426.21</v>
      </c>
      <c r="F682" s="210" t="str">
        <f t="shared" si="33"/>
        <v>C:\PETS_2016\2_AREA ELEC\ELE 031.DOCX</v>
      </c>
      <c r="G682" s="163"/>
      <c r="I682" s="3"/>
      <c r="J682" s="211" t="str">
        <f t="shared" si="34"/>
        <v>C:\PETS_2016\2_AREA ELEC\ELE 031.DOCX</v>
      </c>
      <c r="L682" s="3" t="s">
        <v>2928</v>
      </c>
      <c r="M682" s="3" t="s">
        <v>2259</v>
      </c>
      <c r="O682" s="212" t="s">
        <v>2960</v>
      </c>
      <c r="Q682" s="3" t="s">
        <v>2260</v>
      </c>
      <c r="R682" s="3" t="s">
        <v>2261</v>
      </c>
    </row>
    <row r="683" spans="1:18">
      <c r="A683" s="163" t="s">
        <v>1627</v>
      </c>
      <c r="B683" s="197">
        <f t="shared" si="35"/>
        <v>677</v>
      </c>
      <c r="C683" s="164" t="s">
        <v>1722</v>
      </c>
      <c r="D683" s="163" t="s">
        <v>65</v>
      </c>
      <c r="E683" s="165">
        <v>4087.76</v>
      </c>
      <c r="F683" s="210" t="str">
        <f t="shared" si="33"/>
        <v>C:\PETS_2016\2_AREA ELEC\ELE 032.DOCX</v>
      </c>
      <c r="G683" s="163"/>
      <c r="I683" s="3"/>
      <c r="J683" s="211" t="str">
        <f t="shared" si="34"/>
        <v>C:\PETS_2016\2_AREA ELEC\ELE 032.DOCX</v>
      </c>
      <c r="L683" s="3" t="s">
        <v>2928</v>
      </c>
      <c r="M683" s="3" t="s">
        <v>2259</v>
      </c>
      <c r="O683" s="212" t="s">
        <v>2961</v>
      </c>
      <c r="Q683" s="3" t="s">
        <v>2260</v>
      </c>
      <c r="R683" s="3" t="s">
        <v>2261</v>
      </c>
    </row>
    <row r="684" spans="1:18">
      <c r="A684" s="163" t="s">
        <v>1627</v>
      </c>
      <c r="B684" s="197">
        <f t="shared" si="35"/>
        <v>678</v>
      </c>
      <c r="C684" s="164" t="s">
        <v>1018</v>
      </c>
      <c r="D684" s="163" t="s">
        <v>65</v>
      </c>
      <c r="E684" s="165">
        <v>2303.36</v>
      </c>
      <c r="F684" s="210" t="str">
        <f t="shared" si="33"/>
        <v>C:\PETS_2016\2_AREA ELEC\ELE 033.DOCX</v>
      </c>
      <c r="G684" s="163"/>
      <c r="I684" s="3"/>
      <c r="J684" s="211" t="str">
        <f t="shared" si="34"/>
        <v>C:\PETS_2016\2_AREA ELEC\ELE 033.DOCX</v>
      </c>
      <c r="L684" s="3" t="s">
        <v>2928</v>
      </c>
      <c r="M684" s="3" t="s">
        <v>2259</v>
      </c>
      <c r="O684" s="212" t="s">
        <v>2962</v>
      </c>
      <c r="Q684" s="3" t="s">
        <v>2260</v>
      </c>
      <c r="R684" s="3" t="s">
        <v>2261</v>
      </c>
    </row>
    <row r="685" spans="1:18">
      <c r="A685" s="163" t="s">
        <v>1627</v>
      </c>
      <c r="B685" s="197">
        <f t="shared" si="35"/>
        <v>679</v>
      </c>
      <c r="C685" s="164" t="s">
        <v>1471</v>
      </c>
      <c r="D685" s="163" t="s">
        <v>65</v>
      </c>
      <c r="E685" s="165">
        <v>18744.29</v>
      </c>
      <c r="F685" s="210" t="str">
        <f t="shared" si="33"/>
        <v>C:\PETS_2016\2_AREA ELEC\ELE 034.DOCX</v>
      </c>
      <c r="G685" s="163"/>
      <c r="I685" s="3"/>
      <c r="J685" s="211" t="str">
        <f t="shared" si="34"/>
        <v>C:\PETS_2016\2_AREA ELEC\ELE 034.DOCX</v>
      </c>
      <c r="L685" s="3" t="s">
        <v>2928</v>
      </c>
      <c r="M685" s="3" t="s">
        <v>2259</v>
      </c>
      <c r="O685" s="212" t="s">
        <v>2963</v>
      </c>
      <c r="Q685" s="3" t="s">
        <v>2260</v>
      </c>
      <c r="R685" s="3" t="s">
        <v>2261</v>
      </c>
    </row>
    <row r="686" spans="1:18">
      <c r="A686" s="163" t="s">
        <v>1627</v>
      </c>
      <c r="B686" s="197">
        <f t="shared" si="35"/>
        <v>680</v>
      </c>
      <c r="C686" s="164" t="s">
        <v>1019</v>
      </c>
      <c r="D686" s="163" t="s">
        <v>65</v>
      </c>
      <c r="E686" s="165">
        <v>3366.41</v>
      </c>
      <c r="F686" s="210" t="str">
        <f t="shared" si="33"/>
        <v>C:\PETS_2016\2_AREA ELEC\ELE 035.DOCX</v>
      </c>
      <c r="G686" s="163"/>
      <c r="I686" s="3"/>
      <c r="J686" s="211" t="str">
        <f t="shared" si="34"/>
        <v>C:\PETS_2016\2_AREA ELEC\ELE 035.DOCX</v>
      </c>
      <c r="L686" s="3" t="s">
        <v>2928</v>
      </c>
      <c r="M686" s="3" t="s">
        <v>2259</v>
      </c>
      <c r="O686" s="212" t="s">
        <v>2964</v>
      </c>
      <c r="Q686" s="3" t="s">
        <v>2260</v>
      </c>
      <c r="R686" s="3" t="s">
        <v>2261</v>
      </c>
    </row>
    <row r="687" spans="1:18">
      <c r="A687" s="163" t="s">
        <v>1627</v>
      </c>
      <c r="B687" s="197">
        <f t="shared" si="35"/>
        <v>681</v>
      </c>
      <c r="C687" s="164" t="s">
        <v>2218</v>
      </c>
      <c r="D687" s="163" t="s">
        <v>65</v>
      </c>
      <c r="E687" s="165">
        <v>3466.25</v>
      </c>
      <c r="F687" s="210" t="str">
        <f t="shared" si="33"/>
        <v>C:\PETS_2016\2_AREA ELEC\ELE 036.DOCX</v>
      </c>
      <c r="G687" s="163"/>
      <c r="I687" s="3"/>
      <c r="J687" s="211" t="str">
        <f t="shared" si="34"/>
        <v>C:\PETS_2016\2_AREA ELEC\ELE 036.DOCX</v>
      </c>
      <c r="L687" s="3" t="s">
        <v>2928</v>
      </c>
      <c r="M687" s="3" t="s">
        <v>2259</v>
      </c>
      <c r="O687" s="212" t="s">
        <v>2965</v>
      </c>
      <c r="Q687" s="3" t="s">
        <v>2260</v>
      </c>
      <c r="R687" s="3" t="s">
        <v>2261</v>
      </c>
    </row>
    <row r="688" spans="1:18">
      <c r="A688" s="163" t="s">
        <v>1627</v>
      </c>
      <c r="B688" s="197">
        <f t="shared" si="35"/>
        <v>682</v>
      </c>
      <c r="C688" s="164" t="s">
        <v>2225</v>
      </c>
      <c r="D688" s="163" t="s">
        <v>65</v>
      </c>
      <c r="E688" s="165">
        <v>5723.39</v>
      </c>
      <c r="F688" s="210" t="str">
        <f t="shared" si="33"/>
        <v>C:\PETS_2016\2_AREA ELEC\ELE 037.DOCX</v>
      </c>
      <c r="G688" s="163"/>
      <c r="I688" s="3"/>
      <c r="J688" s="211" t="str">
        <f t="shared" si="34"/>
        <v>C:\PETS_2016\2_AREA ELEC\ELE 037.DOCX</v>
      </c>
      <c r="L688" s="3" t="s">
        <v>2928</v>
      </c>
      <c r="M688" s="3" t="s">
        <v>2259</v>
      </c>
      <c r="O688" s="212" t="s">
        <v>2966</v>
      </c>
      <c r="Q688" s="3" t="s">
        <v>2260</v>
      </c>
      <c r="R688" s="3" t="s">
        <v>2261</v>
      </c>
    </row>
    <row r="689" spans="1:18">
      <c r="A689" s="163" t="s">
        <v>1627</v>
      </c>
      <c r="B689" s="197">
        <f t="shared" si="35"/>
        <v>683</v>
      </c>
      <c r="C689" s="164" t="s">
        <v>2226</v>
      </c>
      <c r="D689" s="163" t="s">
        <v>65</v>
      </c>
      <c r="E689" s="165">
        <v>12115.34</v>
      </c>
      <c r="F689" s="210" t="str">
        <f t="shared" si="33"/>
        <v>C:\PETS_2016\2_AREA ELEC\ELE 038.DOCX</v>
      </c>
      <c r="G689" s="163"/>
      <c r="I689" s="3"/>
      <c r="J689" s="211" t="str">
        <f t="shared" si="34"/>
        <v>C:\PETS_2016\2_AREA ELEC\ELE 038.DOCX</v>
      </c>
      <c r="L689" s="3" t="s">
        <v>2928</v>
      </c>
      <c r="M689" s="3" t="s">
        <v>2259</v>
      </c>
      <c r="O689" s="212" t="s">
        <v>2967</v>
      </c>
      <c r="Q689" s="3" t="s">
        <v>2260</v>
      </c>
      <c r="R689" s="3" t="s">
        <v>2261</v>
      </c>
    </row>
    <row r="690" spans="1:18">
      <c r="A690" s="163" t="s">
        <v>1627</v>
      </c>
      <c r="B690" s="197">
        <f t="shared" si="35"/>
        <v>684</v>
      </c>
      <c r="C690" s="164" t="s">
        <v>1724</v>
      </c>
      <c r="D690" s="163" t="s">
        <v>60</v>
      </c>
      <c r="E690" s="165">
        <v>112.52</v>
      </c>
      <c r="F690" s="210" t="str">
        <f t="shared" si="33"/>
        <v>C:\PETS_2016\2_AREA ELEC\ELE 039.DOCX</v>
      </c>
      <c r="G690" s="163"/>
      <c r="I690" s="3"/>
      <c r="J690" s="211" t="str">
        <f t="shared" si="34"/>
        <v>C:\PETS_2016\2_AREA ELEC\ELE 039.DOCX</v>
      </c>
      <c r="L690" s="3" t="s">
        <v>2928</v>
      </c>
      <c r="M690" s="3" t="s">
        <v>2259</v>
      </c>
      <c r="O690" s="212" t="s">
        <v>2968</v>
      </c>
      <c r="Q690" s="3" t="s">
        <v>2260</v>
      </c>
      <c r="R690" s="3" t="s">
        <v>2261</v>
      </c>
    </row>
    <row r="691" spans="1:18">
      <c r="A691" s="163" t="s">
        <v>1627</v>
      </c>
      <c r="B691" s="197">
        <f t="shared" si="35"/>
        <v>685</v>
      </c>
      <c r="C691" s="164" t="s">
        <v>1725</v>
      </c>
      <c r="D691" s="163" t="s">
        <v>60</v>
      </c>
      <c r="E691" s="165">
        <v>132.12</v>
      </c>
      <c r="F691" s="210" t="str">
        <f t="shared" si="33"/>
        <v>C:\PETS_2016\2_AREA ELEC\ELE 040.DOCX</v>
      </c>
      <c r="G691" s="163"/>
      <c r="I691" s="3"/>
      <c r="J691" s="211" t="str">
        <f t="shared" si="34"/>
        <v>C:\PETS_2016\2_AREA ELEC\ELE 040.DOCX</v>
      </c>
      <c r="L691" s="3" t="s">
        <v>2928</v>
      </c>
      <c r="M691" s="3" t="s">
        <v>2259</v>
      </c>
      <c r="O691" s="212" t="s">
        <v>2969</v>
      </c>
      <c r="Q691" s="3" t="s">
        <v>2260</v>
      </c>
      <c r="R691" s="3" t="s">
        <v>2261</v>
      </c>
    </row>
    <row r="692" spans="1:18">
      <c r="A692" s="163" t="s">
        <v>1627</v>
      </c>
      <c r="B692" s="197">
        <f t="shared" si="35"/>
        <v>686</v>
      </c>
      <c r="C692" s="164" t="s">
        <v>1472</v>
      </c>
      <c r="D692" s="163" t="s">
        <v>60</v>
      </c>
      <c r="E692" s="165">
        <v>201.93</v>
      </c>
      <c r="F692" s="210" t="str">
        <f t="shared" si="33"/>
        <v>C:\PETS_2016\2_AREA ELEC\ELE 041.DOCX</v>
      </c>
      <c r="G692" s="163"/>
      <c r="I692" s="3"/>
      <c r="J692" s="211" t="str">
        <f t="shared" si="34"/>
        <v>C:\PETS_2016\2_AREA ELEC\ELE 041.DOCX</v>
      </c>
      <c r="L692" s="3" t="s">
        <v>2928</v>
      </c>
      <c r="M692" s="3" t="s">
        <v>2259</v>
      </c>
      <c r="O692" s="212" t="s">
        <v>2970</v>
      </c>
      <c r="Q692" s="3" t="s">
        <v>2260</v>
      </c>
      <c r="R692" s="3" t="s">
        <v>2261</v>
      </c>
    </row>
    <row r="693" spans="1:18">
      <c r="A693" s="163" t="s">
        <v>1627</v>
      </c>
      <c r="B693" s="197">
        <f t="shared" si="35"/>
        <v>687</v>
      </c>
      <c r="C693" s="164" t="s">
        <v>1726</v>
      </c>
      <c r="D693" s="163" t="s">
        <v>60</v>
      </c>
      <c r="E693" s="165">
        <v>263.16000000000003</v>
      </c>
      <c r="F693" s="210" t="str">
        <f t="shared" si="33"/>
        <v>C:\PETS_2016\2_AREA ELEC\ELE 042.DOCX</v>
      </c>
      <c r="G693" s="163"/>
      <c r="I693" s="3"/>
      <c r="J693" s="211" t="str">
        <f t="shared" si="34"/>
        <v>C:\PETS_2016\2_AREA ELEC\ELE 042.DOCX</v>
      </c>
      <c r="L693" s="3" t="s">
        <v>2928</v>
      </c>
      <c r="M693" s="3" t="s">
        <v>2259</v>
      </c>
      <c r="O693" s="212" t="s">
        <v>2971</v>
      </c>
      <c r="Q693" s="3" t="s">
        <v>2260</v>
      </c>
      <c r="R693" s="3" t="s">
        <v>2261</v>
      </c>
    </row>
    <row r="694" spans="1:18">
      <c r="A694" s="163" t="s">
        <v>1627</v>
      </c>
      <c r="B694" s="197">
        <f t="shared" si="35"/>
        <v>688</v>
      </c>
      <c r="C694" s="164" t="s">
        <v>1022</v>
      </c>
      <c r="D694" s="163" t="s">
        <v>60</v>
      </c>
      <c r="E694" s="165">
        <v>56.11</v>
      </c>
      <c r="F694" s="210" t="str">
        <f t="shared" si="33"/>
        <v>C:\PETS_2016\2_AREA ELEC\ELE 043.DOCX</v>
      </c>
      <c r="G694" s="163"/>
      <c r="I694" s="3"/>
      <c r="J694" s="211" t="str">
        <f t="shared" si="34"/>
        <v>C:\PETS_2016\2_AREA ELEC\ELE 043.DOCX</v>
      </c>
      <c r="L694" s="3" t="s">
        <v>2928</v>
      </c>
      <c r="M694" s="3" t="s">
        <v>2259</v>
      </c>
      <c r="O694" s="212" t="s">
        <v>2972</v>
      </c>
      <c r="Q694" s="3" t="s">
        <v>2260</v>
      </c>
      <c r="R694" s="3" t="s">
        <v>2261</v>
      </c>
    </row>
    <row r="695" spans="1:18">
      <c r="A695" s="163" t="s">
        <v>1627</v>
      </c>
      <c r="B695" s="197">
        <f>+B694+1</f>
        <v>689</v>
      </c>
      <c r="C695" s="164" t="s">
        <v>1021</v>
      </c>
      <c r="D695" s="163" t="s">
        <v>60</v>
      </c>
      <c r="E695" s="165">
        <v>45.09</v>
      </c>
      <c r="F695" s="210" t="str">
        <f t="shared" si="33"/>
        <v>C:\PETS_2016\2_AREA ELEC\ELE 044.DOCX</v>
      </c>
      <c r="G695" s="163"/>
      <c r="I695" s="3"/>
      <c r="J695" s="211" t="str">
        <f t="shared" si="34"/>
        <v>C:\PETS_2016\2_AREA ELEC\ELE 044.DOCX</v>
      </c>
      <c r="L695" s="3" t="s">
        <v>2928</v>
      </c>
      <c r="M695" s="3" t="s">
        <v>2259</v>
      </c>
      <c r="O695" s="212" t="s">
        <v>2973</v>
      </c>
      <c r="Q695" s="3" t="s">
        <v>2260</v>
      </c>
      <c r="R695" s="3" t="s">
        <v>2261</v>
      </c>
    </row>
    <row r="696" spans="1:18">
      <c r="A696" s="163" t="s">
        <v>1627</v>
      </c>
      <c r="B696" s="197">
        <f t="shared" si="35"/>
        <v>690</v>
      </c>
      <c r="C696" s="164" t="s">
        <v>1727</v>
      </c>
      <c r="D696" s="163" t="s">
        <v>60</v>
      </c>
      <c r="E696" s="165">
        <v>68.36</v>
      </c>
      <c r="F696" s="210" t="str">
        <f t="shared" si="33"/>
        <v>C:\PETS_2016\2_AREA ELEC\ELE 045.DOCX</v>
      </c>
      <c r="G696" s="163"/>
      <c r="I696" s="3"/>
      <c r="J696" s="211" t="str">
        <f t="shared" si="34"/>
        <v>C:\PETS_2016\2_AREA ELEC\ELE 045.DOCX</v>
      </c>
      <c r="L696" s="3" t="s">
        <v>2928</v>
      </c>
      <c r="M696" s="3" t="s">
        <v>2259</v>
      </c>
      <c r="O696" s="212" t="s">
        <v>2974</v>
      </c>
      <c r="Q696" s="3" t="s">
        <v>2260</v>
      </c>
      <c r="R696" s="3" t="s">
        <v>2261</v>
      </c>
    </row>
    <row r="697" spans="1:18">
      <c r="A697" s="163" t="s">
        <v>1627</v>
      </c>
      <c r="B697" s="197">
        <f>+B696+1</f>
        <v>691</v>
      </c>
      <c r="C697" s="164" t="s">
        <v>1728</v>
      </c>
      <c r="D697" s="163" t="s">
        <v>60</v>
      </c>
      <c r="E697" s="165">
        <v>162.88999999999999</v>
      </c>
      <c r="F697" s="210" t="str">
        <f t="shared" si="33"/>
        <v>C:\PETS_2016\2_AREA ELEC\ELE 046.DOCX</v>
      </c>
      <c r="G697" s="163"/>
      <c r="I697" s="3"/>
      <c r="J697" s="211" t="str">
        <f t="shared" si="34"/>
        <v>C:\PETS_2016\2_AREA ELEC\ELE 046.DOCX</v>
      </c>
      <c r="L697" s="3" t="s">
        <v>2928</v>
      </c>
      <c r="M697" s="3" t="s">
        <v>2259</v>
      </c>
      <c r="O697" s="212" t="s">
        <v>2975</v>
      </c>
      <c r="Q697" s="3" t="s">
        <v>2260</v>
      </c>
      <c r="R697" s="3" t="s">
        <v>2261</v>
      </c>
    </row>
    <row r="698" spans="1:18">
      <c r="A698" s="163" t="s">
        <v>1627</v>
      </c>
      <c r="B698" s="197">
        <f>+B697+1</f>
        <v>692</v>
      </c>
      <c r="C698" s="164" t="s">
        <v>1023</v>
      </c>
      <c r="D698" s="163" t="s">
        <v>60</v>
      </c>
      <c r="E698" s="165">
        <v>187.39</v>
      </c>
      <c r="F698" s="210" t="str">
        <f t="shared" si="33"/>
        <v>C:\PETS_2016\2_AREA ELEC\ELE 047.DOCX</v>
      </c>
      <c r="G698" s="163"/>
      <c r="I698" s="3"/>
      <c r="J698" s="211" t="str">
        <f t="shared" si="34"/>
        <v>C:\PETS_2016\2_AREA ELEC\ELE 047.DOCX</v>
      </c>
      <c r="L698" s="3" t="s">
        <v>2928</v>
      </c>
      <c r="M698" s="3" t="s">
        <v>2259</v>
      </c>
      <c r="O698" s="212" t="s">
        <v>2976</v>
      </c>
      <c r="Q698" s="3" t="s">
        <v>2260</v>
      </c>
      <c r="R698" s="3" t="s">
        <v>2261</v>
      </c>
    </row>
    <row r="699" spans="1:18">
      <c r="A699" s="163" t="s">
        <v>1627</v>
      </c>
      <c r="B699" s="197">
        <f t="shared" si="35"/>
        <v>693</v>
      </c>
      <c r="C699" s="164" t="s">
        <v>1473</v>
      </c>
      <c r="D699" s="163" t="s">
        <v>60</v>
      </c>
      <c r="E699" s="165">
        <v>334.35</v>
      </c>
      <c r="F699" s="210" t="str">
        <f t="shared" si="33"/>
        <v>C:\PETS_2016\2_AREA ELEC\ELE 048.DOCX</v>
      </c>
      <c r="G699" s="163"/>
      <c r="I699" s="3"/>
      <c r="J699" s="211" t="str">
        <f t="shared" si="34"/>
        <v>C:\PETS_2016\2_AREA ELEC\ELE 048.DOCX</v>
      </c>
      <c r="L699" s="3" t="s">
        <v>2928</v>
      </c>
      <c r="M699" s="3" t="s">
        <v>2259</v>
      </c>
      <c r="O699" s="212" t="s">
        <v>2977</v>
      </c>
      <c r="Q699" s="3" t="s">
        <v>2260</v>
      </c>
      <c r="R699" s="3" t="s">
        <v>2261</v>
      </c>
    </row>
    <row r="700" spans="1:18">
      <c r="A700" s="163" t="s">
        <v>1627</v>
      </c>
      <c r="B700" s="197">
        <f t="shared" si="35"/>
        <v>694</v>
      </c>
      <c r="C700" s="164" t="s">
        <v>1474</v>
      </c>
      <c r="D700" s="163" t="s">
        <v>65</v>
      </c>
      <c r="E700" s="165">
        <v>79</v>
      </c>
      <c r="F700" s="210" t="str">
        <f t="shared" si="33"/>
        <v>C:\PETS_2016\2_AREA ELEC\ELE 049.DOCX</v>
      </c>
      <c r="G700" s="163"/>
      <c r="I700" s="3"/>
      <c r="J700" s="211" t="str">
        <f t="shared" si="34"/>
        <v>C:\PETS_2016\2_AREA ELEC\ELE 049.DOCX</v>
      </c>
      <c r="L700" s="3" t="s">
        <v>2928</v>
      </c>
      <c r="M700" s="3" t="s">
        <v>2259</v>
      </c>
      <c r="O700" s="212" t="s">
        <v>2978</v>
      </c>
      <c r="Q700" s="3" t="s">
        <v>2260</v>
      </c>
      <c r="R700" s="3" t="s">
        <v>2261</v>
      </c>
    </row>
    <row r="701" spans="1:18">
      <c r="A701" s="163" t="s">
        <v>1627</v>
      </c>
      <c r="B701" s="197">
        <f t="shared" si="35"/>
        <v>695</v>
      </c>
      <c r="C701" s="164" t="s">
        <v>1475</v>
      </c>
      <c r="D701" s="163" t="s">
        <v>1720</v>
      </c>
      <c r="E701" s="165">
        <v>94.92</v>
      </c>
      <c r="F701" s="210" t="str">
        <f t="shared" si="33"/>
        <v>C:\PETS_2016\2_AREA ELEC\ELE 050.DOCX</v>
      </c>
      <c r="G701" s="163"/>
      <c r="I701" s="3"/>
      <c r="J701" s="211" t="str">
        <f t="shared" si="34"/>
        <v>C:\PETS_2016\2_AREA ELEC\ELE 050.DOCX</v>
      </c>
      <c r="L701" s="3" t="s">
        <v>2928</v>
      </c>
      <c r="M701" s="3" t="s">
        <v>2259</v>
      </c>
      <c r="O701" s="212" t="s">
        <v>2979</v>
      </c>
      <c r="Q701" s="3" t="s">
        <v>2260</v>
      </c>
      <c r="R701" s="3" t="s">
        <v>2261</v>
      </c>
    </row>
    <row r="702" spans="1:18">
      <c r="A702" s="163" t="s">
        <v>1627</v>
      </c>
      <c r="B702" s="197">
        <f>+B701+1</f>
        <v>696</v>
      </c>
      <c r="C702" s="164" t="s">
        <v>1741</v>
      </c>
      <c r="D702" s="163" t="s">
        <v>65</v>
      </c>
      <c r="E702" s="165">
        <v>1579.62</v>
      </c>
      <c r="F702" s="210" t="str">
        <f t="shared" si="33"/>
        <v>C:\PETS_2016\2_AREA ELEC\ELE 051.DOCX</v>
      </c>
      <c r="G702" s="163"/>
      <c r="I702" s="3"/>
      <c r="J702" s="211" t="str">
        <f t="shared" si="34"/>
        <v>C:\PETS_2016\2_AREA ELEC\ELE 051.DOCX</v>
      </c>
      <c r="L702" s="3" t="s">
        <v>2928</v>
      </c>
      <c r="M702" s="3" t="s">
        <v>2259</v>
      </c>
      <c r="O702" s="212" t="s">
        <v>2980</v>
      </c>
      <c r="Q702" s="3" t="s">
        <v>2260</v>
      </c>
      <c r="R702" s="3" t="s">
        <v>2261</v>
      </c>
    </row>
    <row r="703" spans="1:18">
      <c r="A703" s="163" t="s">
        <v>1627</v>
      </c>
      <c r="B703" s="197">
        <f t="shared" si="35"/>
        <v>697</v>
      </c>
      <c r="C703" s="164" t="s">
        <v>1742</v>
      </c>
      <c r="D703" s="163" t="s">
        <v>65</v>
      </c>
      <c r="E703" s="165">
        <v>858.76</v>
      </c>
      <c r="F703" s="210" t="str">
        <f t="shared" si="33"/>
        <v>C:\PETS_2016\2_AREA ELEC\ELE 052.DOCX</v>
      </c>
      <c r="G703" s="163"/>
      <c r="I703" s="3"/>
      <c r="J703" s="211" t="str">
        <f t="shared" si="34"/>
        <v>C:\PETS_2016\2_AREA ELEC\ELE 052.DOCX</v>
      </c>
      <c r="L703" s="3" t="s">
        <v>2928</v>
      </c>
      <c r="M703" s="3" t="s">
        <v>2259</v>
      </c>
      <c r="O703" s="212" t="s">
        <v>2981</v>
      </c>
      <c r="Q703" s="3" t="s">
        <v>2260</v>
      </c>
      <c r="R703" s="3" t="s">
        <v>2261</v>
      </c>
    </row>
    <row r="704" spans="1:18">
      <c r="A704" s="163" t="s">
        <v>1627</v>
      </c>
      <c r="B704" s="197">
        <f t="shared" si="35"/>
        <v>698</v>
      </c>
      <c r="C704" s="164" t="s">
        <v>1729</v>
      </c>
      <c r="D704" s="163" t="s">
        <v>60</v>
      </c>
      <c r="E704" s="165">
        <v>32.76</v>
      </c>
      <c r="F704" s="210" t="str">
        <f t="shared" si="33"/>
        <v>C:\PETS_2016\2_AREA ELEC\ELE 053.DOCX</v>
      </c>
      <c r="G704" s="163"/>
      <c r="I704" s="3"/>
      <c r="J704" s="211" t="str">
        <f t="shared" si="34"/>
        <v>C:\PETS_2016\2_AREA ELEC\ELE 053.DOCX</v>
      </c>
      <c r="L704" s="3" t="s">
        <v>2928</v>
      </c>
      <c r="M704" s="3" t="s">
        <v>2259</v>
      </c>
      <c r="O704" s="212" t="s">
        <v>2982</v>
      </c>
      <c r="Q704" s="3" t="s">
        <v>2260</v>
      </c>
      <c r="R704" s="3" t="s">
        <v>2261</v>
      </c>
    </row>
    <row r="705" spans="1:18">
      <c r="A705" s="163" t="s">
        <v>1627</v>
      </c>
      <c r="B705" s="197">
        <f t="shared" si="35"/>
        <v>699</v>
      </c>
      <c r="C705" s="164" t="s">
        <v>1743</v>
      </c>
      <c r="D705" s="163" t="s">
        <v>60</v>
      </c>
      <c r="E705" s="165">
        <v>52.51</v>
      </c>
      <c r="F705" s="210" t="str">
        <f t="shared" si="33"/>
        <v>C:\PETS_2016\2_AREA ELEC\ELE 054.DOCX</v>
      </c>
      <c r="G705" s="163"/>
      <c r="I705" s="3"/>
      <c r="J705" s="211" t="str">
        <f t="shared" si="34"/>
        <v>C:\PETS_2016\2_AREA ELEC\ELE 054.DOCX</v>
      </c>
      <c r="L705" s="3" t="s">
        <v>2928</v>
      </c>
      <c r="M705" s="3" t="s">
        <v>2259</v>
      </c>
      <c r="O705" s="212" t="s">
        <v>2983</v>
      </c>
      <c r="Q705" s="3" t="s">
        <v>2260</v>
      </c>
      <c r="R705" s="3" t="s">
        <v>2261</v>
      </c>
    </row>
    <row r="706" spans="1:18">
      <c r="A706" s="163" t="s">
        <v>1627</v>
      </c>
      <c r="B706" s="197">
        <f t="shared" si="35"/>
        <v>700</v>
      </c>
      <c r="C706" s="164" t="s">
        <v>1744</v>
      </c>
      <c r="D706" s="163" t="s">
        <v>60</v>
      </c>
      <c r="E706" s="165">
        <v>48.23</v>
      </c>
      <c r="F706" s="210" t="str">
        <f t="shared" si="33"/>
        <v>C:\PETS_2016\2_AREA ELEC\ELE 055.DOCX</v>
      </c>
      <c r="G706" s="163"/>
      <c r="I706" s="3"/>
      <c r="J706" s="211" t="str">
        <f t="shared" si="34"/>
        <v>C:\PETS_2016\2_AREA ELEC\ELE 055.DOCX</v>
      </c>
      <c r="L706" s="3" t="s">
        <v>2928</v>
      </c>
      <c r="M706" s="3" t="s">
        <v>2259</v>
      </c>
      <c r="O706" s="212" t="s">
        <v>2984</v>
      </c>
      <c r="Q706" s="3" t="s">
        <v>2260</v>
      </c>
      <c r="R706" s="3" t="s">
        <v>2261</v>
      </c>
    </row>
    <row r="707" spans="1:18">
      <c r="A707" s="163" t="s">
        <v>1627</v>
      </c>
      <c r="B707" s="197">
        <f t="shared" si="35"/>
        <v>701</v>
      </c>
      <c r="C707" s="164" t="s">
        <v>1476</v>
      </c>
      <c r="D707" s="163" t="s">
        <v>60</v>
      </c>
      <c r="E707" s="165">
        <v>29.09</v>
      </c>
      <c r="F707" s="210" t="str">
        <f t="shared" si="33"/>
        <v>C:\PETS_2016\2_AREA ELEC\ELE 056.DOCX</v>
      </c>
      <c r="G707" s="163"/>
      <c r="I707" s="3"/>
      <c r="J707" s="211" t="str">
        <f t="shared" si="34"/>
        <v>C:\PETS_2016\2_AREA ELEC\ELE 056.DOCX</v>
      </c>
      <c r="L707" s="3" t="s">
        <v>2928</v>
      </c>
      <c r="M707" s="3" t="s">
        <v>2259</v>
      </c>
      <c r="O707" s="212" t="s">
        <v>2985</v>
      </c>
      <c r="Q707" s="3" t="s">
        <v>2260</v>
      </c>
      <c r="R707" s="3" t="s">
        <v>2261</v>
      </c>
    </row>
    <row r="708" spans="1:18">
      <c r="A708" s="163" t="s">
        <v>1627</v>
      </c>
      <c r="B708" s="197">
        <f t="shared" si="35"/>
        <v>702</v>
      </c>
      <c r="C708" s="164" t="s">
        <v>1730</v>
      </c>
      <c r="D708" s="163" t="s">
        <v>60</v>
      </c>
      <c r="E708" s="165">
        <v>57.13</v>
      </c>
      <c r="F708" s="210" t="str">
        <f t="shared" si="33"/>
        <v>C:\PETS_2016\2_AREA ELEC\ELE 057.DOCX</v>
      </c>
      <c r="G708" s="163"/>
      <c r="I708" s="3"/>
      <c r="J708" s="211" t="str">
        <f t="shared" si="34"/>
        <v>C:\PETS_2016\2_AREA ELEC\ELE 057.DOCX</v>
      </c>
      <c r="L708" s="3" t="s">
        <v>2928</v>
      </c>
      <c r="M708" s="3" t="s">
        <v>2259</v>
      </c>
      <c r="O708" s="212" t="s">
        <v>2986</v>
      </c>
      <c r="Q708" s="3" t="s">
        <v>2260</v>
      </c>
      <c r="R708" s="3" t="s">
        <v>2261</v>
      </c>
    </row>
    <row r="709" spans="1:18">
      <c r="A709" s="163" t="s">
        <v>1627</v>
      </c>
      <c r="B709" s="197">
        <f t="shared" si="35"/>
        <v>703</v>
      </c>
      <c r="C709" s="164" t="s">
        <v>2186</v>
      </c>
      <c r="D709" s="163" t="s">
        <v>60</v>
      </c>
      <c r="E709" s="165">
        <v>49.99</v>
      </c>
      <c r="F709" s="210" t="str">
        <f t="shared" si="33"/>
        <v>C:\PETS_2016\2_AREA ELEC\ELE 058.DOCX</v>
      </c>
      <c r="G709" s="163"/>
      <c r="I709" s="3"/>
      <c r="J709" s="211" t="str">
        <f t="shared" si="34"/>
        <v>C:\PETS_2016\2_AREA ELEC\ELE 058.DOCX</v>
      </c>
      <c r="L709" s="3" t="s">
        <v>2928</v>
      </c>
      <c r="M709" s="3" t="s">
        <v>2259</v>
      </c>
      <c r="O709" s="212" t="s">
        <v>2987</v>
      </c>
      <c r="Q709" s="3" t="s">
        <v>2260</v>
      </c>
      <c r="R709" s="3" t="s">
        <v>2261</v>
      </c>
    </row>
    <row r="710" spans="1:18">
      <c r="A710" s="163" t="s">
        <v>1627</v>
      </c>
      <c r="B710" s="197">
        <f t="shared" si="35"/>
        <v>704</v>
      </c>
      <c r="C710" s="164" t="s">
        <v>2187</v>
      </c>
      <c r="D710" s="163" t="s">
        <v>60</v>
      </c>
      <c r="E710" s="165">
        <v>33.869999999999997</v>
      </c>
      <c r="F710" s="210" t="str">
        <f t="shared" si="33"/>
        <v>C:\PETS_2016\2_AREA ELEC\ELE 059.DOCX</v>
      </c>
      <c r="G710" s="163"/>
      <c r="I710" s="3"/>
      <c r="J710" s="211" t="str">
        <f t="shared" si="34"/>
        <v>C:\PETS_2016\2_AREA ELEC\ELE 059.DOCX</v>
      </c>
      <c r="L710" s="3" t="s">
        <v>2928</v>
      </c>
      <c r="M710" s="3" t="s">
        <v>2259</v>
      </c>
      <c r="O710" s="212" t="s">
        <v>2988</v>
      </c>
      <c r="Q710" s="3" t="s">
        <v>2260</v>
      </c>
      <c r="R710" s="3" t="s">
        <v>2261</v>
      </c>
    </row>
    <row r="711" spans="1:18">
      <c r="A711" s="163" t="s">
        <v>1627</v>
      </c>
      <c r="B711" s="197">
        <f t="shared" si="35"/>
        <v>705</v>
      </c>
      <c r="C711" s="164" t="s">
        <v>1745</v>
      </c>
      <c r="D711" s="163" t="s">
        <v>65</v>
      </c>
      <c r="E711" s="165">
        <v>43.66</v>
      </c>
      <c r="F711" s="210" t="str">
        <f t="shared" si="33"/>
        <v>C:\PETS_2016\2_AREA ELEC\ELE 060.DOCX</v>
      </c>
      <c r="G711" s="163"/>
      <c r="I711" s="3"/>
      <c r="J711" s="211" t="str">
        <f t="shared" si="34"/>
        <v>C:\PETS_2016\2_AREA ELEC\ELE 060.DOCX</v>
      </c>
      <c r="L711" s="3" t="s">
        <v>2928</v>
      </c>
      <c r="M711" s="3" t="s">
        <v>2259</v>
      </c>
      <c r="O711" s="212" t="s">
        <v>2989</v>
      </c>
      <c r="Q711" s="3" t="s">
        <v>2260</v>
      </c>
      <c r="R711" s="3" t="s">
        <v>2261</v>
      </c>
    </row>
    <row r="712" spans="1:18">
      <c r="A712" s="163" t="s">
        <v>1627</v>
      </c>
      <c r="B712" s="197">
        <f t="shared" si="35"/>
        <v>706</v>
      </c>
      <c r="C712" s="164" t="s">
        <v>2990</v>
      </c>
      <c r="D712" s="163" t="s">
        <v>60</v>
      </c>
      <c r="E712" s="165">
        <v>45.37</v>
      </c>
      <c r="F712" s="210" t="str">
        <f t="shared" si="33"/>
        <v>C:\PETS_2016\2_AREA ELEC\ELE 061.DOCX</v>
      </c>
      <c r="G712" s="163"/>
      <c r="I712" s="3"/>
      <c r="J712" s="211" t="str">
        <f t="shared" si="34"/>
        <v>C:\PETS_2016\2_AREA ELEC\ELE 061.DOCX</v>
      </c>
      <c r="L712" s="3" t="s">
        <v>2928</v>
      </c>
      <c r="M712" s="3" t="s">
        <v>2259</v>
      </c>
      <c r="O712" s="212" t="s">
        <v>2991</v>
      </c>
      <c r="Q712" s="3" t="s">
        <v>2260</v>
      </c>
      <c r="R712" s="3" t="s">
        <v>2261</v>
      </c>
    </row>
    <row r="713" spans="1:18">
      <c r="A713" s="163" t="s">
        <v>1627</v>
      </c>
      <c r="B713" s="197">
        <f t="shared" si="35"/>
        <v>707</v>
      </c>
      <c r="C713" s="164" t="s">
        <v>1020</v>
      </c>
      <c r="D713" s="163" t="s">
        <v>60</v>
      </c>
      <c r="E713" s="165">
        <v>33.700000000000003</v>
      </c>
      <c r="F713" s="210" t="str">
        <f t="shared" si="33"/>
        <v>C:\PETS_2016\2_AREA ELEC\ELE 062.DOCX</v>
      </c>
      <c r="G713" s="163"/>
      <c r="I713" s="3"/>
      <c r="J713" s="211" t="str">
        <f t="shared" si="34"/>
        <v>C:\PETS_2016\2_AREA ELEC\ELE 062.DOCX</v>
      </c>
      <c r="L713" s="3" t="s">
        <v>2928</v>
      </c>
      <c r="M713" s="3" t="s">
        <v>2259</v>
      </c>
      <c r="O713" s="212" t="s">
        <v>2992</v>
      </c>
      <c r="Q713" s="3" t="s">
        <v>2260</v>
      </c>
      <c r="R713" s="3" t="s">
        <v>2261</v>
      </c>
    </row>
    <row r="714" spans="1:18">
      <c r="A714" s="163" t="s">
        <v>1627</v>
      </c>
      <c r="B714" s="197">
        <f t="shared" si="35"/>
        <v>708</v>
      </c>
      <c r="C714" s="164" t="s">
        <v>2188</v>
      </c>
      <c r="D714" s="163" t="s">
        <v>60</v>
      </c>
      <c r="E714" s="165">
        <v>30.76</v>
      </c>
      <c r="F714" s="210" t="str">
        <f t="shared" si="33"/>
        <v>C:\PETS_2016\2_AREA ELEC\ELE 063.DOCX</v>
      </c>
      <c r="G714" s="163"/>
      <c r="I714" s="3"/>
      <c r="J714" s="211" t="str">
        <f t="shared" si="34"/>
        <v>C:\PETS_2016\2_AREA ELEC\ELE 063.DOCX</v>
      </c>
      <c r="L714" s="3" t="s">
        <v>2928</v>
      </c>
      <c r="M714" s="3" t="s">
        <v>2259</v>
      </c>
      <c r="O714" s="212" t="s">
        <v>2993</v>
      </c>
      <c r="Q714" s="3" t="s">
        <v>2260</v>
      </c>
      <c r="R714" s="3" t="s">
        <v>2261</v>
      </c>
    </row>
    <row r="715" spans="1:18">
      <c r="A715" s="163" t="s">
        <v>1627</v>
      </c>
      <c r="B715" s="197">
        <f t="shared" si="35"/>
        <v>709</v>
      </c>
      <c r="C715" s="164" t="s">
        <v>1746</v>
      </c>
      <c r="D715" s="163" t="s">
        <v>60</v>
      </c>
      <c r="E715" s="165">
        <v>35.29</v>
      </c>
      <c r="F715" s="210" t="str">
        <f t="shared" si="33"/>
        <v>C:\PETS_2016\2_AREA ELEC\ELE 064.DOCX</v>
      </c>
      <c r="G715" s="163"/>
      <c r="I715" s="3"/>
      <c r="J715" s="211" t="str">
        <f t="shared" si="34"/>
        <v>C:\PETS_2016\2_AREA ELEC\ELE 064.DOCX</v>
      </c>
      <c r="L715" s="3" t="s">
        <v>2928</v>
      </c>
      <c r="M715" s="3" t="s">
        <v>2259</v>
      </c>
      <c r="O715" s="212" t="s">
        <v>2994</v>
      </c>
      <c r="Q715" s="3" t="s">
        <v>2260</v>
      </c>
      <c r="R715" s="3" t="s">
        <v>2261</v>
      </c>
    </row>
    <row r="716" spans="1:18">
      <c r="A716" s="163" t="s">
        <v>1627</v>
      </c>
      <c r="B716" s="197">
        <f t="shared" si="35"/>
        <v>710</v>
      </c>
      <c r="C716" s="164" t="s">
        <v>1747</v>
      </c>
      <c r="D716" s="163" t="s">
        <v>60</v>
      </c>
      <c r="E716" s="165">
        <v>33.450000000000003</v>
      </c>
      <c r="F716" s="210" t="str">
        <f t="shared" si="33"/>
        <v>C:\PETS_2016\2_AREA ELEC\ELE 065.DOCX</v>
      </c>
      <c r="G716" s="163"/>
      <c r="I716" s="3"/>
      <c r="J716" s="211" t="str">
        <f t="shared" si="34"/>
        <v>C:\PETS_2016\2_AREA ELEC\ELE 065.DOCX</v>
      </c>
      <c r="L716" s="3" t="s">
        <v>2928</v>
      </c>
      <c r="M716" s="3" t="s">
        <v>2259</v>
      </c>
      <c r="O716" s="212" t="s">
        <v>2995</v>
      </c>
      <c r="Q716" s="3" t="s">
        <v>2260</v>
      </c>
      <c r="R716" s="3" t="s">
        <v>2261</v>
      </c>
    </row>
    <row r="717" spans="1:18">
      <c r="A717" s="163" t="s">
        <v>1627</v>
      </c>
      <c r="B717" s="197">
        <f t="shared" si="35"/>
        <v>711</v>
      </c>
      <c r="C717" s="164" t="s">
        <v>1748</v>
      </c>
      <c r="D717" s="163" t="s">
        <v>60</v>
      </c>
      <c r="E717" s="165">
        <v>29.78</v>
      </c>
      <c r="F717" s="210" t="str">
        <f t="shared" ref="F717:F780" si="36">HYPERLINK(J717)</f>
        <v>C:\PETS_2016\2_AREA ELEC\ELE 066.DOCX</v>
      </c>
      <c r="G717" s="163"/>
      <c r="I717" s="3"/>
      <c r="J717" s="211" t="str">
        <f t="shared" ref="J717:J780" si="37">CONCATENATE(L717,M717,O717,Q717)</f>
        <v>C:\PETS_2016\2_AREA ELEC\ELE 066.DOCX</v>
      </c>
      <c r="L717" s="3" t="s">
        <v>2928</v>
      </c>
      <c r="M717" s="3" t="s">
        <v>2259</v>
      </c>
      <c r="O717" s="212" t="s">
        <v>2996</v>
      </c>
      <c r="Q717" s="3" t="s">
        <v>2260</v>
      </c>
      <c r="R717" s="3" t="s">
        <v>2261</v>
      </c>
    </row>
    <row r="718" spans="1:18">
      <c r="A718" s="163" t="s">
        <v>1627</v>
      </c>
      <c r="B718" s="197">
        <f t="shared" si="35"/>
        <v>712</v>
      </c>
      <c r="C718" s="164" t="s">
        <v>1025</v>
      </c>
      <c r="D718" s="163" t="s">
        <v>60</v>
      </c>
      <c r="E718" s="165">
        <v>39.5</v>
      </c>
      <c r="F718" s="210" t="str">
        <f t="shared" si="36"/>
        <v>C:\PETS_2016\2_AREA ELEC\ELE 067.DOCX</v>
      </c>
      <c r="G718" s="163"/>
      <c r="I718" s="3"/>
      <c r="J718" s="211" t="str">
        <f t="shared" si="37"/>
        <v>C:\PETS_2016\2_AREA ELEC\ELE 067.DOCX</v>
      </c>
      <c r="L718" s="3" t="s">
        <v>2928</v>
      </c>
      <c r="M718" s="3" t="s">
        <v>2259</v>
      </c>
      <c r="O718" s="212" t="s">
        <v>2997</v>
      </c>
      <c r="Q718" s="3" t="s">
        <v>2260</v>
      </c>
      <c r="R718" s="3" t="s">
        <v>2261</v>
      </c>
    </row>
    <row r="719" spans="1:18">
      <c r="A719" s="163" t="s">
        <v>1627</v>
      </c>
      <c r="B719" s="197">
        <f t="shared" ref="B719:B782" si="38">+B718+1</f>
        <v>713</v>
      </c>
      <c r="C719" s="164" t="s">
        <v>1024</v>
      </c>
      <c r="D719" s="163" t="s">
        <v>60</v>
      </c>
      <c r="E719" s="165">
        <v>17.38</v>
      </c>
      <c r="F719" s="210" t="str">
        <f t="shared" si="36"/>
        <v>C:\PETS_2016\2_AREA ELEC\ELE 068.DOCX</v>
      </c>
      <c r="G719" s="163"/>
      <c r="I719" s="3"/>
      <c r="J719" s="211" t="str">
        <f t="shared" si="37"/>
        <v>C:\PETS_2016\2_AREA ELEC\ELE 068.DOCX</v>
      </c>
      <c r="L719" s="3" t="s">
        <v>2928</v>
      </c>
      <c r="M719" s="3" t="s">
        <v>2259</v>
      </c>
      <c r="O719" s="212" t="s">
        <v>2998</v>
      </c>
      <c r="Q719" s="3" t="s">
        <v>2260</v>
      </c>
      <c r="R719" s="3" t="s">
        <v>2261</v>
      </c>
    </row>
    <row r="720" spans="1:18">
      <c r="A720" s="163" t="s">
        <v>1627</v>
      </c>
      <c r="B720" s="197">
        <f t="shared" si="38"/>
        <v>714</v>
      </c>
      <c r="C720" s="164" t="s">
        <v>1731</v>
      </c>
      <c r="D720" s="163" t="s">
        <v>60</v>
      </c>
      <c r="E720" s="165">
        <v>58.79</v>
      </c>
      <c r="F720" s="210" t="str">
        <f t="shared" si="36"/>
        <v>C:\PETS_2016\2_AREA ELEC\ELE 069.DOCX</v>
      </c>
      <c r="G720" s="163"/>
      <c r="I720" s="3"/>
      <c r="J720" s="211" t="str">
        <f t="shared" si="37"/>
        <v>C:\PETS_2016\2_AREA ELEC\ELE 069.DOCX</v>
      </c>
      <c r="L720" s="3" t="s">
        <v>2928</v>
      </c>
      <c r="M720" s="3" t="s">
        <v>2259</v>
      </c>
      <c r="O720" s="212" t="s">
        <v>2999</v>
      </c>
      <c r="Q720" s="3" t="s">
        <v>2260</v>
      </c>
      <c r="R720" s="3" t="s">
        <v>2261</v>
      </c>
    </row>
    <row r="721" spans="1:18">
      <c r="A721" s="163" t="s">
        <v>1627</v>
      </c>
      <c r="B721" s="197">
        <f t="shared" si="38"/>
        <v>715</v>
      </c>
      <c r="C721" s="164" t="s">
        <v>1732</v>
      </c>
      <c r="D721" s="163" t="s">
        <v>65</v>
      </c>
      <c r="E721" s="165">
        <v>21.61</v>
      </c>
      <c r="F721" s="210" t="str">
        <f t="shared" si="36"/>
        <v>C:\PETS_2016\2_AREA ELEC\ELE 070.DOCX</v>
      </c>
      <c r="G721" s="163"/>
      <c r="I721" s="3"/>
      <c r="J721" s="211" t="str">
        <f t="shared" si="37"/>
        <v>C:\PETS_2016\2_AREA ELEC\ELE 070.DOCX</v>
      </c>
      <c r="L721" s="3" t="s">
        <v>2928</v>
      </c>
      <c r="M721" s="3" t="s">
        <v>2259</v>
      </c>
      <c r="O721" s="212" t="s">
        <v>3000</v>
      </c>
      <c r="Q721" s="3" t="s">
        <v>2260</v>
      </c>
      <c r="R721" s="3" t="s">
        <v>2261</v>
      </c>
    </row>
    <row r="722" spans="1:18">
      <c r="A722" s="163" t="s">
        <v>1627</v>
      </c>
      <c r="B722" s="197">
        <f t="shared" si="38"/>
        <v>716</v>
      </c>
      <c r="C722" s="164" t="s">
        <v>1733</v>
      </c>
      <c r="D722" s="163" t="s">
        <v>65</v>
      </c>
      <c r="E722" s="165">
        <v>22.05</v>
      </c>
      <c r="F722" s="210" t="str">
        <f t="shared" si="36"/>
        <v>C:\PETS_2016\2_AREA ELEC\ELE 071.DOCX</v>
      </c>
      <c r="G722" s="163"/>
      <c r="I722" s="3"/>
      <c r="J722" s="211" t="str">
        <f t="shared" si="37"/>
        <v>C:\PETS_2016\2_AREA ELEC\ELE 071.DOCX</v>
      </c>
      <c r="L722" s="3" t="s">
        <v>2928</v>
      </c>
      <c r="M722" s="3" t="s">
        <v>2259</v>
      </c>
      <c r="O722" s="212" t="s">
        <v>3001</v>
      </c>
      <c r="Q722" s="3" t="s">
        <v>2260</v>
      </c>
      <c r="R722" s="3" t="s">
        <v>2261</v>
      </c>
    </row>
    <row r="723" spans="1:18">
      <c r="A723" s="163" t="s">
        <v>1627</v>
      </c>
      <c r="B723" s="197">
        <f>+B722+1</f>
        <v>717</v>
      </c>
      <c r="C723" s="164" t="s">
        <v>1026</v>
      </c>
      <c r="D723" s="163" t="s">
        <v>65</v>
      </c>
      <c r="E723" s="165">
        <v>20.260000000000002</v>
      </c>
      <c r="F723" s="210" t="str">
        <f t="shared" si="36"/>
        <v>C:\PETS_2016\2_AREA ELEC\ELE 072.DOCX</v>
      </c>
      <c r="G723" s="163"/>
      <c r="I723" s="3"/>
      <c r="J723" s="211" t="str">
        <f t="shared" si="37"/>
        <v>C:\PETS_2016\2_AREA ELEC\ELE 072.DOCX</v>
      </c>
      <c r="L723" s="3" t="s">
        <v>2928</v>
      </c>
      <c r="M723" s="3" t="s">
        <v>2259</v>
      </c>
      <c r="O723" s="212" t="s">
        <v>3002</v>
      </c>
      <c r="Q723" s="3" t="s">
        <v>2260</v>
      </c>
      <c r="R723" s="3" t="s">
        <v>2261</v>
      </c>
    </row>
    <row r="724" spans="1:18">
      <c r="A724" s="163" t="s">
        <v>1627</v>
      </c>
      <c r="B724" s="197">
        <f t="shared" si="38"/>
        <v>718</v>
      </c>
      <c r="C724" s="164" t="s">
        <v>1749</v>
      </c>
      <c r="D724" s="163" t="s">
        <v>65</v>
      </c>
      <c r="E724" s="165">
        <v>100.08</v>
      </c>
      <c r="F724" s="210" t="str">
        <f t="shared" si="36"/>
        <v>C:\PETS_2016\2_AREA ELEC\ELE 073.DOCX</v>
      </c>
      <c r="G724" s="163"/>
      <c r="I724" s="3"/>
      <c r="J724" s="211" t="str">
        <f t="shared" si="37"/>
        <v>C:\PETS_2016\2_AREA ELEC\ELE 073.DOCX</v>
      </c>
      <c r="L724" s="3" t="s">
        <v>2928</v>
      </c>
      <c r="M724" s="3" t="s">
        <v>2259</v>
      </c>
      <c r="O724" s="212" t="s">
        <v>3003</v>
      </c>
      <c r="Q724" s="3" t="s">
        <v>2260</v>
      </c>
      <c r="R724" s="3" t="s">
        <v>2261</v>
      </c>
    </row>
    <row r="725" spans="1:18">
      <c r="A725" s="163" t="s">
        <v>1627</v>
      </c>
      <c r="B725" s="197">
        <f>+B724+1</f>
        <v>719</v>
      </c>
      <c r="C725" s="164" t="s">
        <v>1027</v>
      </c>
      <c r="D725" s="163" t="s">
        <v>65</v>
      </c>
      <c r="E725" s="165">
        <v>21.61</v>
      </c>
      <c r="F725" s="210" t="str">
        <f t="shared" si="36"/>
        <v>C:\PETS_2016\2_AREA ELEC\ELE 074.DOCX</v>
      </c>
      <c r="G725" s="163"/>
      <c r="I725" s="3"/>
      <c r="J725" s="211" t="str">
        <f t="shared" si="37"/>
        <v>C:\PETS_2016\2_AREA ELEC\ELE 074.DOCX</v>
      </c>
      <c r="L725" s="3" t="s">
        <v>2928</v>
      </c>
      <c r="M725" s="3" t="s">
        <v>2259</v>
      </c>
      <c r="O725" s="212" t="s">
        <v>3004</v>
      </c>
      <c r="Q725" s="3" t="s">
        <v>2260</v>
      </c>
      <c r="R725" s="3" t="s">
        <v>2261</v>
      </c>
    </row>
    <row r="726" spans="1:18">
      <c r="A726" s="163" t="s">
        <v>1627</v>
      </c>
      <c r="B726" s="197">
        <f t="shared" si="38"/>
        <v>720</v>
      </c>
      <c r="C726" s="164" t="s">
        <v>2215</v>
      </c>
      <c r="D726" s="163" t="s">
        <v>65</v>
      </c>
      <c r="E726" s="165">
        <v>2403.52</v>
      </c>
      <c r="F726" s="210" t="str">
        <f t="shared" si="36"/>
        <v>C:\PETS_2016\2_AREA ELEC\ELE 075.DOCX</v>
      </c>
      <c r="G726" s="163"/>
      <c r="I726" s="3"/>
      <c r="J726" s="211" t="str">
        <f t="shared" si="37"/>
        <v>C:\PETS_2016\2_AREA ELEC\ELE 075.DOCX</v>
      </c>
      <c r="L726" s="3" t="s">
        <v>2928</v>
      </c>
      <c r="M726" s="3" t="s">
        <v>2259</v>
      </c>
      <c r="O726" s="212" t="s">
        <v>3005</v>
      </c>
      <c r="Q726" s="3" t="s">
        <v>2260</v>
      </c>
      <c r="R726" s="3" t="s">
        <v>2261</v>
      </c>
    </row>
    <row r="727" spans="1:18">
      <c r="A727" s="163" t="s">
        <v>1627</v>
      </c>
      <c r="B727" s="197">
        <f t="shared" si="38"/>
        <v>721</v>
      </c>
      <c r="C727" s="164" t="s">
        <v>2189</v>
      </c>
      <c r="D727" s="163" t="s">
        <v>65</v>
      </c>
      <c r="E727" s="165">
        <v>37.950000000000003</v>
      </c>
      <c r="F727" s="210" t="str">
        <f t="shared" si="36"/>
        <v>C:\PETS_2016\2_AREA ELEC\ELE 076.DOCX</v>
      </c>
      <c r="G727" s="163"/>
      <c r="I727" s="3"/>
      <c r="J727" s="211" t="str">
        <f t="shared" si="37"/>
        <v>C:\PETS_2016\2_AREA ELEC\ELE 076.DOCX</v>
      </c>
      <c r="L727" s="3" t="s">
        <v>2928</v>
      </c>
      <c r="M727" s="3" t="s">
        <v>2259</v>
      </c>
      <c r="O727" s="212" t="s">
        <v>3006</v>
      </c>
      <c r="Q727" s="3" t="s">
        <v>2260</v>
      </c>
      <c r="R727" s="3" t="s">
        <v>2261</v>
      </c>
    </row>
    <row r="728" spans="1:18">
      <c r="A728" s="163" t="s">
        <v>1627</v>
      </c>
      <c r="B728" s="197">
        <f t="shared" si="38"/>
        <v>722</v>
      </c>
      <c r="C728" s="164" t="s">
        <v>1490</v>
      </c>
      <c r="D728" s="163" t="s">
        <v>65</v>
      </c>
      <c r="E728" s="165">
        <v>16.57</v>
      </c>
      <c r="F728" s="210" t="str">
        <f t="shared" si="36"/>
        <v>C:\PETS_2016\2_AREA ELEC\ELE 077.DOCX</v>
      </c>
      <c r="G728" s="163"/>
      <c r="I728" s="3"/>
      <c r="J728" s="211" t="str">
        <f t="shared" si="37"/>
        <v>C:\PETS_2016\2_AREA ELEC\ELE 077.DOCX</v>
      </c>
      <c r="L728" s="3" t="s">
        <v>2928</v>
      </c>
      <c r="M728" s="3" t="s">
        <v>2259</v>
      </c>
      <c r="O728" s="212" t="s">
        <v>3007</v>
      </c>
      <c r="Q728" s="3" t="s">
        <v>2260</v>
      </c>
      <c r="R728" s="3" t="s">
        <v>2261</v>
      </c>
    </row>
    <row r="729" spans="1:18">
      <c r="A729" s="163" t="s">
        <v>1627</v>
      </c>
      <c r="B729" s="197">
        <f t="shared" si="38"/>
        <v>723</v>
      </c>
      <c r="C729" s="164" t="s">
        <v>3008</v>
      </c>
      <c r="D729" s="163" t="s">
        <v>65</v>
      </c>
      <c r="E729" s="165">
        <v>504.05</v>
      </c>
      <c r="F729" s="210" t="str">
        <f t="shared" si="36"/>
        <v>C:\PETS_2016\2_AREA ELEC\ELE 078.DOCX</v>
      </c>
      <c r="G729" s="163"/>
      <c r="I729" s="3"/>
      <c r="J729" s="211" t="str">
        <f t="shared" si="37"/>
        <v>C:\PETS_2016\2_AREA ELEC\ELE 078.DOCX</v>
      </c>
      <c r="L729" s="3" t="s">
        <v>2928</v>
      </c>
      <c r="M729" s="3" t="s">
        <v>2259</v>
      </c>
      <c r="O729" s="212" t="s">
        <v>3009</v>
      </c>
      <c r="Q729" s="3" t="s">
        <v>2260</v>
      </c>
      <c r="R729" s="3" t="s">
        <v>2261</v>
      </c>
    </row>
    <row r="730" spans="1:18">
      <c r="A730" s="163" t="s">
        <v>1627</v>
      </c>
      <c r="B730" s="197">
        <f t="shared" si="38"/>
        <v>724</v>
      </c>
      <c r="C730" s="164" t="s">
        <v>3010</v>
      </c>
      <c r="D730" s="163" t="s">
        <v>65</v>
      </c>
      <c r="E730" s="165">
        <v>287.38</v>
      </c>
      <c r="F730" s="210" t="str">
        <f t="shared" si="36"/>
        <v>C:\PETS_2016\2_AREA ELEC\ELE 079.DOCX</v>
      </c>
      <c r="G730" s="163"/>
      <c r="I730" s="3"/>
      <c r="J730" s="211" t="str">
        <f t="shared" si="37"/>
        <v>C:\PETS_2016\2_AREA ELEC\ELE 079.DOCX</v>
      </c>
      <c r="L730" s="3" t="s">
        <v>2928</v>
      </c>
      <c r="M730" s="3" t="s">
        <v>2259</v>
      </c>
      <c r="O730" s="212" t="s">
        <v>3011</v>
      </c>
      <c r="Q730" s="3" t="s">
        <v>2260</v>
      </c>
      <c r="R730" s="3" t="s">
        <v>2261</v>
      </c>
    </row>
    <row r="731" spans="1:18">
      <c r="A731" s="163" t="s">
        <v>1627</v>
      </c>
      <c r="B731" s="197">
        <f t="shared" si="38"/>
        <v>725</v>
      </c>
      <c r="C731" s="164" t="s">
        <v>1734</v>
      </c>
      <c r="D731" s="163" t="s">
        <v>65</v>
      </c>
      <c r="E731" s="165">
        <v>51.42</v>
      </c>
      <c r="F731" s="210" t="str">
        <f t="shared" si="36"/>
        <v>C:\PETS_2016\2_AREA ELEC\ELE 080.DOCX</v>
      </c>
      <c r="G731" s="163"/>
      <c r="I731" s="3"/>
      <c r="J731" s="211" t="str">
        <f t="shared" si="37"/>
        <v>C:\PETS_2016\2_AREA ELEC\ELE 080.DOCX</v>
      </c>
      <c r="L731" s="3" t="s">
        <v>2928</v>
      </c>
      <c r="M731" s="3" t="s">
        <v>2259</v>
      </c>
      <c r="O731" s="212" t="s">
        <v>3012</v>
      </c>
      <c r="Q731" s="3" t="s">
        <v>2260</v>
      </c>
      <c r="R731" s="3" t="s">
        <v>2261</v>
      </c>
    </row>
    <row r="732" spans="1:18">
      <c r="A732" s="163" t="s">
        <v>1627</v>
      </c>
      <c r="B732" s="197">
        <f>+B731+1</f>
        <v>726</v>
      </c>
      <c r="C732" s="164" t="s">
        <v>1491</v>
      </c>
      <c r="D732" s="163" t="s">
        <v>65</v>
      </c>
      <c r="E732" s="165">
        <v>21.1</v>
      </c>
      <c r="F732" s="210" t="str">
        <f t="shared" si="36"/>
        <v>C:\PETS_2016\2_AREA ELEC\ELE 081.DOCX</v>
      </c>
      <c r="G732" s="163"/>
      <c r="I732" s="3"/>
      <c r="J732" s="211" t="str">
        <f t="shared" si="37"/>
        <v>C:\PETS_2016\2_AREA ELEC\ELE 081.DOCX</v>
      </c>
      <c r="L732" s="3" t="s">
        <v>2928</v>
      </c>
      <c r="M732" s="3" t="s">
        <v>2259</v>
      </c>
      <c r="O732" s="212" t="s">
        <v>3013</v>
      </c>
      <c r="Q732" s="3" t="s">
        <v>2260</v>
      </c>
      <c r="R732" s="3" t="s">
        <v>2261</v>
      </c>
    </row>
    <row r="733" spans="1:18">
      <c r="A733" s="163" t="s">
        <v>1627</v>
      </c>
      <c r="B733" s="197">
        <f t="shared" si="38"/>
        <v>727</v>
      </c>
      <c r="C733" s="164" t="s">
        <v>1492</v>
      </c>
      <c r="D733" s="163" t="s">
        <v>65</v>
      </c>
      <c r="E733" s="165">
        <v>22.44</v>
      </c>
      <c r="F733" s="210" t="str">
        <f t="shared" si="36"/>
        <v>C:\PETS_2016\2_AREA ELEC\ELE 082.DOCX</v>
      </c>
      <c r="G733" s="163"/>
      <c r="I733" s="3"/>
      <c r="J733" s="211" t="str">
        <f t="shared" si="37"/>
        <v>C:\PETS_2016\2_AREA ELEC\ELE 082.DOCX</v>
      </c>
      <c r="L733" s="3" t="s">
        <v>2928</v>
      </c>
      <c r="M733" s="3" t="s">
        <v>2259</v>
      </c>
      <c r="O733" s="212" t="s">
        <v>3014</v>
      </c>
      <c r="Q733" s="3" t="s">
        <v>2260</v>
      </c>
      <c r="R733" s="3" t="s">
        <v>2261</v>
      </c>
    </row>
    <row r="734" spans="1:18">
      <c r="A734" s="163" t="s">
        <v>1627</v>
      </c>
      <c r="B734" s="197">
        <f t="shared" si="38"/>
        <v>728</v>
      </c>
      <c r="C734" s="164" t="s">
        <v>1750</v>
      </c>
      <c r="D734" s="163" t="s">
        <v>65</v>
      </c>
      <c r="E734" s="165">
        <v>20.59</v>
      </c>
      <c r="F734" s="210" t="str">
        <f t="shared" si="36"/>
        <v>C:\PETS_2016\2_AREA ELEC\ELE 083.DOCX</v>
      </c>
      <c r="G734" s="163"/>
      <c r="I734" s="3"/>
      <c r="J734" s="211" t="str">
        <f t="shared" si="37"/>
        <v>C:\PETS_2016\2_AREA ELEC\ELE 083.DOCX</v>
      </c>
      <c r="L734" s="3" t="s">
        <v>2928</v>
      </c>
      <c r="M734" s="3" t="s">
        <v>2259</v>
      </c>
      <c r="O734" s="212" t="s">
        <v>3015</v>
      </c>
      <c r="Q734" s="3" t="s">
        <v>2260</v>
      </c>
      <c r="R734" s="3" t="s">
        <v>2261</v>
      </c>
    </row>
    <row r="735" spans="1:18">
      <c r="A735" s="163" t="s">
        <v>1627</v>
      </c>
      <c r="B735" s="197">
        <f t="shared" si="38"/>
        <v>729</v>
      </c>
      <c r="C735" s="164" t="s">
        <v>1029</v>
      </c>
      <c r="D735" s="163" t="s">
        <v>65</v>
      </c>
      <c r="E735" s="165">
        <v>66.48</v>
      </c>
      <c r="F735" s="210" t="str">
        <f t="shared" si="36"/>
        <v>C:\PETS_2016\2_AREA ELEC\ELE 084.DOCX</v>
      </c>
      <c r="G735" s="163"/>
      <c r="I735" s="3"/>
      <c r="J735" s="211" t="str">
        <f t="shared" si="37"/>
        <v>C:\PETS_2016\2_AREA ELEC\ELE 084.DOCX</v>
      </c>
      <c r="L735" s="3" t="s">
        <v>2928</v>
      </c>
      <c r="M735" s="3" t="s">
        <v>2259</v>
      </c>
      <c r="O735" s="212" t="s">
        <v>3016</v>
      </c>
      <c r="Q735" s="3" t="s">
        <v>2260</v>
      </c>
      <c r="R735" s="3" t="s">
        <v>2261</v>
      </c>
    </row>
    <row r="736" spans="1:18">
      <c r="A736" s="163" t="s">
        <v>1627</v>
      </c>
      <c r="B736" s="197">
        <f t="shared" si="38"/>
        <v>730</v>
      </c>
      <c r="C736" s="164" t="s">
        <v>1028</v>
      </c>
      <c r="D736" s="163" t="s">
        <v>65</v>
      </c>
      <c r="E736" s="165">
        <v>43.04</v>
      </c>
      <c r="F736" s="210" t="str">
        <f t="shared" si="36"/>
        <v>C:\PETS_2016\2_AREA ELEC\ELE 085.DOCX</v>
      </c>
      <c r="G736" s="163"/>
      <c r="I736" s="3"/>
      <c r="J736" s="211" t="str">
        <f t="shared" si="37"/>
        <v>C:\PETS_2016\2_AREA ELEC\ELE 085.DOCX</v>
      </c>
      <c r="L736" s="3" t="s">
        <v>2928</v>
      </c>
      <c r="M736" s="3" t="s">
        <v>2259</v>
      </c>
      <c r="O736" s="212" t="s">
        <v>3017</v>
      </c>
      <c r="Q736" s="3" t="s">
        <v>2260</v>
      </c>
      <c r="R736" s="3" t="s">
        <v>2261</v>
      </c>
    </row>
    <row r="737" spans="1:18">
      <c r="A737" s="163" t="s">
        <v>1627</v>
      </c>
      <c r="B737" s="197">
        <f t="shared" si="38"/>
        <v>731</v>
      </c>
      <c r="C737" s="164" t="s">
        <v>1751</v>
      </c>
      <c r="D737" s="163" t="s">
        <v>65</v>
      </c>
      <c r="E737" s="165">
        <v>1165.3</v>
      </c>
      <c r="F737" s="210" t="str">
        <f t="shared" si="36"/>
        <v>C:\PETS_2016\2_AREA ELEC\ELE 086.DOCX</v>
      </c>
      <c r="G737" s="163"/>
      <c r="I737" s="3"/>
      <c r="J737" s="211" t="str">
        <f t="shared" si="37"/>
        <v>C:\PETS_2016\2_AREA ELEC\ELE 086.DOCX</v>
      </c>
      <c r="L737" s="3" t="s">
        <v>2928</v>
      </c>
      <c r="M737" s="3" t="s">
        <v>2259</v>
      </c>
      <c r="O737" s="212" t="s">
        <v>3018</v>
      </c>
      <c r="Q737" s="3" t="s">
        <v>2260</v>
      </c>
      <c r="R737" s="3" t="s">
        <v>2261</v>
      </c>
    </row>
    <row r="738" spans="1:18">
      <c r="A738" s="163" t="s">
        <v>1627</v>
      </c>
      <c r="B738" s="197">
        <f t="shared" si="38"/>
        <v>732</v>
      </c>
      <c r="C738" s="164" t="s">
        <v>1752</v>
      </c>
      <c r="D738" s="163" t="s">
        <v>65</v>
      </c>
      <c r="E738" s="165">
        <v>128.46</v>
      </c>
      <c r="F738" s="210" t="str">
        <f t="shared" si="36"/>
        <v>C:\PETS_2016\2_AREA ELEC\ELE 087.DOCX</v>
      </c>
      <c r="G738" s="163"/>
      <c r="I738" s="3"/>
      <c r="J738" s="211" t="str">
        <f t="shared" si="37"/>
        <v>C:\PETS_2016\2_AREA ELEC\ELE 087.DOCX</v>
      </c>
      <c r="L738" s="3" t="s">
        <v>2928</v>
      </c>
      <c r="M738" s="3" t="s">
        <v>2259</v>
      </c>
      <c r="O738" s="212" t="s">
        <v>3019</v>
      </c>
      <c r="Q738" s="3" t="s">
        <v>2260</v>
      </c>
      <c r="R738" s="3" t="s">
        <v>2261</v>
      </c>
    </row>
    <row r="739" spans="1:18">
      <c r="A739" s="163" t="s">
        <v>1627</v>
      </c>
      <c r="B739" s="197">
        <f t="shared" si="38"/>
        <v>733</v>
      </c>
      <c r="C739" s="164" t="s">
        <v>1735</v>
      </c>
      <c r="D739" s="163" t="s">
        <v>65</v>
      </c>
      <c r="E739" s="165">
        <v>159.43</v>
      </c>
      <c r="F739" s="210" t="str">
        <f t="shared" si="36"/>
        <v>C:\PETS_2016\2_AREA ELEC\ELE 088.DOCX</v>
      </c>
      <c r="G739" s="163"/>
      <c r="I739" s="3"/>
      <c r="J739" s="211" t="str">
        <f t="shared" si="37"/>
        <v>C:\PETS_2016\2_AREA ELEC\ELE 088.DOCX</v>
      </c>
      <c r="L739" s="3" t="s">
        <v>2928</v>
      </c>
      <c r="M739" s="3" t="s">
        <v>2259</v>
      </c>
      <c r="O739" s="212" t="s">
        <v>3020</v>
      </c>
      <c r="Q739" s="3" t="s">
        <v>2260</v>
      </c>
      <c r="R739" s="3" t="s">
        <v>2261</v>
      </c>
    </row>
    <row r="740" spans="1:18">
      <c r="A740" s="163" t="s">
        <v>1627</v>
      </c>
      <c r="B740" s="197">
        <f t="shared" si="38"/>
        <v>734</v>
      </c>
      <c r="C740" s="164" t="s">
        <v>1496</v>
      </c>
      <c r="D740" s="163" t="s">
        <v>65</v>
      </c>
      <c r="E740" s="165">
        <v>283.94</v>
      </c>
      <c r="F740" s="210" t="str">
        <f t="shared" si="36"/>
        <v>C:\PETS_2016\2_AREA ELEC\ELE 089.DOCX</v>
      </c>
      <c r="G740" s="163"/>
      <c r="I740" s="3"/>
      <c r="J740" s="211" t="str">
        <f t="shared" si="37"/>
        <v>C:\PETS_2016\2_AREA ELEC\ELE 089.DOCX</v>
      </c>
      <c r="L740" s="3" t="s">
        <v>2928</v>
      </c>
      <c r="M740" s="3" t="s">
        <v>2259</v>
      </c>
      <c r="O740" s="212" t="s">
        <v>3021</v>
      </c>
      <c r="Q740" s="3" t="s">
        <v>2260</v>
      </c>
      <c r="R740" s="3" t="s">
        <v>2261</v>
      </c>
    </row>
    <row r="741" spans="1:18">
      <c r="A741" s="163" t="s">
        <v>1627</v>
      </c>
      <c r="B741" s="197">
        <f t="shared" si="38"/>
        <v>735</v>
      </c>
      <c r="C741" s="164" t="s">
        <v>1497</v>
      </c>
      <c r="D741" s="163" t="s">
        <v>65</v>
      </c>
      <c r="E741" s="165">
        <v>649.57000000000005</v>
      </c>
      <c r="F741" s="210" t="str">
        <f t="shared" si="36"/>
        <v>C:\PETS_2016\2_AREA ELEC\ELE 090.DOCX</v>
      </c>
      <c r="G741" s="163"/>
      <c r="I741" s="3"/>
      <c r="J741" s="211" t="str">
        <f t="shared" si="37"/>
        <v>C:\PETS_2016\2_AREA ELEC\ELE 090.DOCX</v>
      </c>
      <c r="L741" s="3" t="s">
        <v>2928</v>
      </c>
      <c r="M741" s="3" t="s">
        <v>2259</v>
      </c>
      <c r="O741" s="212" t="s">
        <v>3022</v>
      </c>
      <c r="Q741" s="3" t="s">
        <v>2260</v>
      </c>
      <c r="R741" s="3" t="s">
        <v>2261</v>
      </c>
    </row>
    <row r="742" spans="1:18">
      <c r="A742" s="163" t="s">
        <v>1627</v>
      </c>
      <c r="B742" s="197">
        <f t="shared" si="38"/>
        <v>736</v>
      </c>
      <c r="C742" s="164" t="s">
        <v>1736</v>
      </c>
      <c r="D742" s="163" t="s">
        <v>65</v>
      </c>
      <c r="E742" s="165">
        <v>1110.29</v>
      </c>
      <c r="F742" s="210" t="str">
        <f t="shared" si="36"/>
        <v>C:\PETS_2016\2_AREA ELEC\ELE 091.DOCX</v>
      </c>
      <c r="G742" s="163"/>
      <c r="I742" s="3"/>
      <c r="J742" s="211" t="str">
        <f t="shared" si="37"/>
        <v>C:\PETS_2016\2_AREA ELEC\ELE 091.DOCX</v>
      </c>
      <c r="L742" s="3" t="s">
        <v>2928</v>
      </c>
      <c r="M742" s="3" t="s">
        <v>2259</v>
      </c>
      <c r="O742" s="212" t="s">
        <v>3023</v>
      </c>
      <c r="Q742" s="3" t="s">
        <v>2260</v>
      </c>
      <c r="R742" s="3" t="s">
        <v>2261</v>
      </c>
    </row>
    <row r="743" spans="1:18">
      <c r="A743" s="163" t="s">
        <v>1627</v>
      </c>
      <c r="B743" s="197">
        <f t="shared" si="38"/>
        <v>737</v>
      </c>
      <c r="C743" s="164" t="s">
        <v>1030</v>
      </c>
      <c r="D743" s="163" t="s">
        <v>65</v>
      </c>
      <c r="E743" s="165">
        <v>833.14</v>
      </c>
      <c r="F743" s="210" t="str">
        <f t="shared" si="36"/>
        <v>C:\PETS_2016\2_AREA ELEC\ELE 092.DOCX</v>
      </c>
      <c r="G743" s="163"/>
      <c r="I743" s="3"/>
      <c r="J743" s="211" t="str">
        <f t="shared" si="37"/>
        <v>C:\PETS_2016\2_AREA ELEC\ELE 092.DOCX</v>
      </c>
      <c r="L743" s="3" t="s">
        <v>2928</v>
      </c>
      <c r="M743" s="3" t="s">
        <v>2259</v>
      </c>
      <c r="O743" s="212" t="s">
        <v>3024</v>
      </c>
      <c r="Q743" s="3" t="s">
        <v>2260</v>
      </c>
      <c r="R743" s="3" t="s">
        <v>2261</v>
      </c>
    </row>
    <row r="744" spans="1:18">
      <c r="A744" s="163" t="s">
        <v>1627</v>
      </c>
      <c r="B744" s="197">
        <f t="shared" si="38"/>
        <v>738</v>
      </c>
      <c r="C744" s="164" t="s">
        <v>1753</v>
      </c>
      <c r="D744" s="163" t="s">
        <v>65</v>
      </c>
      <c r="E744" s="165">
        <v>939.99</v>
      </c>
      <c r="F744" s="210" t="str">
        <f t="shared" si="36"/>
        <v>C:\PETS_2016\2_AREA ELEC\ELE 093.DOCX</v>
      </c>
      <c r="G744" s="163"/>
      <c r="I744" s="3"/>
      <c r="J744" s="211" t="str">
        <f t="shared" si="37"/>
        <v>C:\PETS_2016\2_AREA ELEC\ELE 093.DOCX</v>
      </c>
      <c r="L744" s="3" t="s">
        <v>2928</v>
      </c>
      <c r="M744" s="3" t="s">
        <v>2259</v>
      </c>
      <c r="O744" s="212" t="s">
        <v>3025</v>
      </c>
      <c r="Q744" s="3" t="s">
        <v>2260</v>
      </c>
      <c r="R744" s="3" t="s">
        <v>2261</v>
      </c>
    </row>
    <row r="745" spans="1:18">
      <c r="A745" s="163" t="s">
        <v>1627</v>
      </c>
      <c r="B745" s="197">
        <f t="shared" si="38"/>
        <v>739</v>
      </c>
      <c r="C745" s="164" t="s">
        <v>1498</v>
      </c>
      <c r="D745" s="163" t="s">
        <v>65</v>
      </c>
      <c r="E745" s="165">
        <v>755.77</v>
      </c>
      <c r="F745" s="210" t="str">
        <f t="shared" si="36"/>
        <v>C:\PETS_2016\2_AREA ELEC\ELE 094.DOCX</v>
      </c>
      <c r="G745" s="163"/>
      <c r="I745" s="3"/>
      <c r="J745" s="211" t="str">
        <f t="shared" si="37"/>
        <v>C:\PETS_2016\2_AREA ELEC\ELE 094.DOCX</v>
      </c>
      <c r="L745" s="3" t="s">
        <v>2928</v>
      </c>
      <c r="M745" s="3" t="s">
        <v>2259</v>
      </c>
      <c r="O745" s="212" t="s">
        <v>3026</v>
      </c>
      <c r="Q745" s="3" t="s">
        <v>2260</v>
      </c>
      <c r="R745" s="3" t="s">
        <v>2261</v>
      </c>
    </row>
    <row r="746" spans="1:18">
      <c r="A746" s="163" t="s">
        <v>1627</v>
      </c>
      <c r="B746" s="197">
        <f t="shared" si="38"/>
        <v>740</v>
      </c>
      <c r="C746" s="164" t="s">
        <v>1499</v>
      </c>
      <c r="D746" s="163" t="s">
        <v>65</v>
      </c>
      <c r="E746" s="165">
        <v>995.82</v>
      </c>
      <c r="F746" s="210" t="str">
        <f t="shared" si="36"/>
        <v>C:\PETS_2016\2_AREA ELEC\ELE 095.DOCX</v>
      </c>
      <c r="G746" s="163"/>
      <c r="I746" s="3"/>
      <c r="J746" s="211" t="str">
        <f t="shared" si="37"/>
        <v>C:\PETS_2016\2_AREA ELEC\ELE 095.DOCX</v>
      </c>
      <c r="L746" s="3" t="s">
        <v>2928</v>
      </c>
      <c r="M746" s="3" t="s">
        <v>2259</v>
      </c>
      <c r="O746" s="212" t="s">
        <v>3027</v>
      </c>
      <c r="Q746" s="3" t="s">
        <v>2260</v>
      </c>
      <c r="R746" s="3" t="s">
        <v>2261</v>
      </c>
    </row>
    <row r="747" spans="1:18">
      <c r="A747" s="163" t="s">
        <v>1627</v>
      </c>
      <c r="B747" s="197">
        <f t="shared" si="38"/>
        <v>741</v>
      </c>
      <c r="C747" s="164" t="s">
        <v>1502</v>
      </c>
      <c r="D747" s="163" t="s">
        <v>65</v>
      </c>
      <c r="E747" s="165">
        <v>57.2</v>
      </c>
      <c r="F747" s="210" t="str">
        <f t="shared" si="36"/>
        <v>C:\PETS_2016\2_AREA ELEC\ELE 096.DOCX</v>
      </c>
      <c r="G747" s="163"/>
      <c r="I747" s="3"/>
      <c r="J747" s="211" t="str">
        <f t="shared" si="37"/>
        <v>C:\PETS_2016\2_AREA ELEC\ELE 096.DOCX</v>
      </c>
      <c r="L747" s="3" t="s">
        <v>2928</v>
      </c>
      <c r="M747" s="3" t="s">
        <v>2259</v>
      </c>
      <c r="O747" s="212" t="s">
        <v>3028</v>
      </c>
      <c r="Q747" s="3" t="s">
        <v>2260</v>
      </c>
      <c r="R747" s="3" t="s">
        <v>2261</v>
      </c>
    </row>
    <row r="748" spans="1:18">
      <c r="A748" s="163" t="s">
        <v>1627</v>
      </c>
      <c r="B748" s="197">
        <f t="shared" si="38"/>
        <v>742</v>
      </c>
      <c r="C748" s="164" t="s">
        <v>1503</v>
      </c>
      <c r="D748" s="163" t="s">
        <v>65</v>
      </c>
      <c r="E748" s="165">
        <v>63.32</v>
      </c>
      <c r="F748" s="210" t="str">
        <f t="shared" si="36"/>
        <v>C:\PETS_2016\2_AREA ELEC\ELE 097.DOCX</v>
      </c>
      <c r="G748" s="163"/>
      <c r="I748" s="3"/>
      <c r="J748" s="211" t="str">
        <f t="shared" si="37"/>
        <v>C:\PETS_2016\2_AREA ELEC\ELE 097.DOCX</v>
      </c>
      <c r="L748" s="3" t="s">
        <v>2928</v>
      </c>
      <c r="M748" s="3" t="s">
        <v>2259</v>
      </c>
      <c r="O748" s="212" t="s">
        <v>3029</v>
      </c>
      <c r="Q748" s="3" t="s">
        <v>2260</v>
      </c>
      <c r="R748" s="3" t="s">
        <v>2261</v>
      </c>
    </row>
    <row r="749" spans="1:18">
      <c r="A749" s="163" t="s">
        <v>1627</v>
      </c>
      <c r="B749" s="197">
        <f t="shared" si="38"/>
        <v>743</v>
      </c>
      <c r="C749" s="164" t="s">
        <v>1737</v>
      </c>
      <c r="D749" s="163" t="s">
        <v>65</v>
      </c>
      <c r="E749" s="165">
        <v>224.98</v>
      </c>
      <c r="F749" s="210" t="str">
        <f t="shared" si="36"/>
        <v>C:\PETS_2016\2_AREA ELEC\ELE 098.DOCX</v>
      </c>
      <c r="G749" s="163"/>
      <c r="I749" s="3"/>
      <c r="J749" s="211" t="str">
        <f t="shared" si="37"/>
        <v>C:\PETS_2016\2_AREA ELEC\ELE 098.DOCX</v>
      </c>
      <c r="L749" s="3" t="s">
        <v>2928</v>
      </c>
      <c r="M749" s="3" t="s">
        <v>2259</v>
      </c>
      <c r="O749" s="212" t="s">
        <v>3030</v>
      </c>
      <c r="Q749" s="3" t="s">
        <v>2260</v>
      </c>
      <c r="R749" s="3" t="s">
        <v>2261</v>
      </c>
    </row>
    <row r="750" spans="1:18">
      <c r="A750" s="163" t="s">
        <v>1627</v>
      </c>
      <c r="B750" s="197">
        <f t="shared" si="38"/>
        <v>744</v>
      </c>
      <c r="C750" s="164" t="s">
        <v>1738</v>
      </c>
      <c r="D750" s="163" t="s">
        <v>65</v>
      </c>
      <c r="E750" s="165">
        <v>357.74</v>
      </c>
      <c r="F750" s="210" t="str">
        <f t="shared" si="36"/>
        <v>C:\PETS_2016\2_AREA ELEC\ELE 099.DOCX</v>
      </c>
      <c r="G750" s="163"/>
      <c r="I750" s="3"/>
      <c r="J750" s="211" t="str">
        <f t="shared" si="37"/>
        <v>C:\PETS_2016\2_AREA ELEC\ELE 099.DOCX</v>
      </c>
      <c r="L750" s="3" t="s">
        <v>2928</v>
      </c>
      <c r="M750" s="3" t="s">
        <v>2259</v>
      </c>
      <c r="O750" s="212" t="s">
        <v>3031</v>
      </c>
      <c r="Q750" s="3" t="s">
        <v>2260</v>
      </c>
      <c r="R750" s="3" t="s">
        <v>2261</v>
      </c>
    </row>
    <row r="751" spans="1:18">
      <c r="A751" s="163" t="s">
        <v>1627</v>
      </c>
      <c r="B751" s="197">
        <f t="shared" si="38"/>
        <v>745</v>
      </c>
      <c r="C751" s="164" t="s">
        <v>1739</v>
      </c>
      <c r="D751" s="163" t="s">
        <v>65</v>
      </c>
      <c r="E751" s="165">
        <v>256.20999999999998</v>
      </c>
      <c r="F751" s="210" t="str">
        <f t="shared" si="36"/>
        <v>C:\PETS_2016\2_AREA ELEC\ELE 100.DOCX</v>
      </c>
      <c r="G751" s="163"/>
      <c r="I751" s="3"/>
      <c r="J751" s="211" t="str">
        <f t="shared" si="37"/>
        <v>C:\PETS_2016\2_AREA ELEC\ELE 100.DOCX</v>
      </c>
      <c r="L751" s="3" t="s">
        <v>2928</v>
      </c>
      <c r="M751" s="3" t="s">
        <v>2259</v>
      </c>
      <c r="O751" s="212" t="s">
        <v>3032</v>
      </c>
      <c r="Q751" s="3" t="s">
        <v>2260</v>
      </c>
      <c r="R751" s="3" t="s">
        <v>2261</v>
      </c>
    </row>
    <row r="752" spans="1:18">
      <c r="A752" s="163" t="s">
        <v>1627</v>
      </c>
      <c r="B752" s="197">
        <f t="shared" si="38"/>
        <v>746</v>
      </c>
      <c r="C752" s="164" t="s">
        <v>1740</v>
      </c>
      <c r="D752" s="163" t="s">
        <v>65</v>
      </c>
      <c r="E752" s="165">
        <v>428.78</v>
      </c>
      <c r="F752" s="210" t="str">
        <f t="shared" si="36"/>
        <v>C:\PETS_2016\2_AREA ELEC\ELE 101.DOCX</v>
      </c>
      <c r="G752" s="163"/>
      <c r="I752" s="3"/>
      <c r="J752" s="211" t="str">
        <f t="shared" si="37"/>
        <v>C:\PETS_2016\2_AREA ELEC\ELE 101.DOCX</v>
      </c>
      <c r="L752" s="3" t="s">
        <v>2928</v>
      </c>
      <c r="M752" s="3" t="s">
        <v>2259</v>
      </c>
      <c r="O752" s="212" t="s">
        <v>3033</v>
      </c>
      <c r="Q752" s="3" t="s">
        <v>2260</v>
      </c>
      <c r="R752" s="3" t="s">
        <v>2261</v>
      </c>
    </row>
    <row r="753" spans="1:18">
      <c r="A753" s="163" t="s">
        <v>1627</v>
      </c>
      <c r="B753" s="197">
        <f t="shared" si="38"/>
        <v>747</v>
      </c>
      <c r="C753" s="164" t="s">
        <v>1754</v>
      </c>
      <c r="D753" s="163" t="s">
        <v>65</v>
      </c>
      <c r="E753" s="165">
        <v>579.27</v>
      </c>
      <c r="F753" s="210" t="str">
        <f t="shared" si="36"/>
        <v>C:\PETS_2016\2_AREA ELEC\ELE 102.DOCX</v>
      </c>
      <c r="G753" s="163"/>
      <c r="I753" s="3"/>
      <c r="J753" s="211" t="str">
        <f t="shared" si="37"/>
        <v>C:\PETS_2016\2_AREA ELEC\ELE 102.DOCX</v>
      </c>
      <c r="L753" s="3" t="s">
        <v>2928</v>
      </c>
      <c r="M753" s="3" t="s">
        <v>2259</v>
      </c>
      <c r="O753" s="212" t="s">
        <v>3034</v>
      </c>
      <c r="Q753" s="3" t="s">
        <v>2260</v>
      </c>
      <c r="R753" s="3" t="s">
        <v>2261</v>
      </c>
    </row>
    <row r="754" spans="1:18">
      <c r="A754" s="163" t="s">
        <v>1627</v>
      </c>
      <c r="B754" s="197">
        <f t="shared" si="38"/>
        <v>748</v>
      </c>
      <c r="C754" s="164" t="s">
        <v>1034</v>
      </c>
      <c r="D754" s="163" t="s">
        <v>60</v>
      </c>
      <c r="E754" s="165">
        <v>40.36</v>
      </c>
      <c r="F754" s="210" t="str">
        <f t="shared" si="36"/>
        <v>C:\PETS_2016\2_AREA ELEC\ELE 103.DOCX</v>
      </c>
      <c r="G754" s="163"/>
      <c r="I754" s="3"/>
      <c r="J754" s="211" t="str">
        <f t="shared" si="37"/>
        <v>C:\PETS_2016\2_AREA ELEC\ELE 103.DOCX</v>
      </c>
      <c r="L754" s="3" t="s">
        <v>2928</v>
      </c>
      <c r="M754" s="3" t="s">
        <v>2259</v>
      </c>
      <c r="O754" s="212" t="s">
        <v>3035</v>
      </c>
      <c r="Q754" s="3" t="s">
        <v>2260</v>
      </c>
      <c r="R754" s="3" t="s">
        <v>2261</v>
      </c>
    </row>
    <row r="755" spans="1:18">
      <c r="A755" s="163" t="s">
        <v>1627</v>
      </c>
      <c r="B755" s="197">
        <f t="shared" si="38"/>
        <v>749</v>
      </c>
      <c r="C755" s="164" t="s">
        <v>1031</v>
      </c>
      <c r="D755" s="163" t="s">
        <v>60</v>
      </c>
      <c r="E755" s="165">
        <v>28.12</v>
      </c>
      <c r="F755" s="210" t="str">
        <f t="shared" si="36"/>
        <v>C:\PETS_2016\2_AREA ELEC\ELE 104.DOCX</v>
      </c>
      <c r="G755" s="163"/>
      <c r="I755" s="3"/>
      <c r="J755" s="211" t="str">
        <f t="shared" si="37"/>
        <v>C:\PETS_2016\2_AREA ELEC\ELE 104.DOCX</v>
      </c>
      <c r="L755" s="3" t="s">
        <v>2928</v>
      </c>
      <c r="M755" s="3" t="s">
        <v>2259</v>
      </c>
      <c r="O755" s="212" t="s">
        <v>3036</v>
      </c>
      <c r="Q755" s="3" t="s">
        <v>2260</v>
      </c>
      <c r="R755" s="3" t="s">
        <v>2261</v>
      </c>
    </row>
    <row r="756" spans="1:18">
      <c r="A756" s="163" t="s">
        <v>1627</v>
      </c>
      <c r="B756" s="197">
        <f t="shared" si="38"/>
        <v>750</v>
      </c>
      <c r="C756" s="164" t="s">
        <v>1033</v>
      </c>
      <c r="D756" s="163" t="s">
        <v>60</v>
      </c>
      <c r="E756" s="165">
        <v>33.01</v>
      </c>
      <c r="F756" s="210" t="str">
        <f t="shared" si="36"/>
        <v>C:\PETS_2016\2_AREA ELEC\ELE 105.DOCX</v>
      </c>
      <c r="G756" s="163"/>
      <c r="I756" s="3"/>
      <c r="J756" s="211" t="str">
        <f t="shared" si="37"/>
        <v>C:\PETS_2016\2_AREA ELEC\ELE 105.DOCX</v>
      </c>
      <c r="L756" s="3" t="s">
        <v>2928</v>
      </c>
      <c r="M756" s="3" t="s">
        <v>2259</v>
      </c>
      <c r="O756" s="212" t="s">
        <v>3037</v>
      </c>
      <c r="Q756" s="3" t="s">
        <v>2260</v>
      </c>
      <c r="R756" s="3" t="s">
        <v>2261</v>
      </c>
    </row>
    <row r="757" spans="1:18">
      <c r="A757" s="163" t="s">
        <v>1627</v>
      </c>
      <c r="B757" s="197">
        <f t="shared" si="38"/>
        <v>751</v>
      </c>
      <c r="C757" s="164" t="s">
        <v>1032</v>
      </c>
      <c r="D757" s="163" t="s">
        <v>60</v>
      </c>
      <c r="E757" s="165">
        <v>30.57</v>
      </c>
      <c r="F757" s="210" t="str">
        <f t="shared" si="36"/>
        <v>C:\PETS_2016\2_AREA ELEC\ELE 106.DOCX</v>
      </c>
      <c r="G757" s="163"/>
      <c r="I757" s="3"/>
      <c r="J757" s="211" t="str">
        <f t="shared" si="37"/>
        <v>C:\PETS_2016\2_AREA ELEC\ELE 106.DOCX</v>
      </c>
      <c r="L757" s="3" t="s">
        <v>2928</v>
      </c>
      <c r="M757" s="3" t="s">
        <v>2259</v>
      </c>
      <c r="O757" s="212" t="s">
        <v>3038</v>
      </c>
      <c r="Q757" s="3" t="s">
        <v>2260</v>
      </c>
      <c r="R757" s="3" t="s">
        <v>2261</v>
      </c>
    </row>
    <row r="758" spans="1:18">
      <c r="A758" s="163" t="s">
        <v>1627</v>
      </c>
      <c r="B758" s="197">
        <f t="shared" si="38"/>
        <v>752</v>
      </c>
      <c r="C758" s="164" t="s">
        <v>1037</v>
      </c>
      <c r="D758" s="163" t="s">
        <v>60</v>
      </c>
      <c r="E758" s="165">
        <v>68.430000000000007</v>
      </c>
      <c r="F758" s="210" t="str">
        <f t="shared" si="36"/>
        <v>C:\PETS_2016\2_AREA ELEC\ELE 107.DOCX</v>
      </c>
      <c r="G758" s="163"/>
      <c r="I758" s="3"/>
      <c r="J758" s="211" t="str">
        <f t="shared" si="37"/>
        <v>C:\PETS_2016\2_AREA ELEC\ELE 107.DOCX</v>
      </c>
      <c r="L758" s="3" t="s">
        <v>2928</v>
      </c>
      <c r="M758" s="3" t="s">
        <v>2259</v>
      </c>
      <c r="O758" s="212" t="s">
        <v>3039</v>
      </c>
      <c r="Q758" s="3" t="s">
        <v>2260</v>
      </c>
      <c r="R758" s="3" t="s">
        <v>2261</v>
      </c>
    </row>
    <row r="759" spans="1:18">
      <c r="A759" s="163" t="s">
        <v>1627</v>
      </c>
      <c r="B759" s="197">
        <f t="shared" si="38"/>
        <v>753</v>
      </c>
      <c r="C759" s="164" t="s">
        <v>1755</v>
      </c>
      <c r="D759" s="163" t="s">
        <v>60</v>
      </c>
      <c r="E759" s="165">
        <v>119.83</v>
      </c>
      <c r="F759" s="210" t="str">
        <f t="shared" si="36"/>
        <v>C:\PETS_2016\2_AREA ELEC\ELE 108.DOCX</v>
      </c>
      <c r="G759" s="163"/>
      <c r="I759" s="3"/>
      <c r="J759" s="211" t="str">
        <f t="shared" si="37"/>
        <v>C:\PETS_2016\2_AREA ELEC\ELE 108.DOCX</v>
      </c>
      <c r="L759" s="3" t="s">
        <v>2928</v>
      </c>
      <c r="M759" s="3" t="s">
        <v>2259</v>
      </c>
      <c r="O759" s="212" t="s">
        <v>3040</v>
      </c>
      <c r="Q759" s="3" t="s">
        <v>2260</v>
      </c>
      <c r="R759" s="3" t="s">
        <v>2261</v>
      </c>
    </row>
    <row r="760" spans="1:18">
      <c r="A760" s="163" t="s">
        <v>1627</v>
      </c>
      <c r="B760" s="197">
        <f t="shared" si="38"/>
        <v>754</v>
      </c>
      <c r="C760" s="164" t="s">
        <v>1036</v>
      </c>
      <c r="D760" s="163" t="s">
        <v>60</v>
      </c>
      <c r="E760" s="165">
        <v>63.9</v>
      </c>
      <c r="F760" s="210" t="str">
        <f t="shared" si="36"/>
        <v>C:\PETS_2016\2_AREA ELEC\ELE 109.DOCX</v>
      </c>
      <c r="G760" s="163"/>
      <c r="I760" s="3"/>
      <c r="J760" s="211" t="str">
        <f t="shared" si="37"/>
        <v>C:\PETS_2016\2_AREA ELEC\ELE 109.DOCX</v>
      </c>
      <c r="L760" s="3" t="s">
        <v>2928</v>
      </c>
      <c r="M760" s="3" t="s">
        <v>2259</v>
      </c>
      <c r="O760" s="212" t="s">
        <v>3041</v>
      </c>
      <c r="Q760" s="3" t="s">
        <v>2260</v>
      </c>
      <c r="R760" s="3" t="s">
        <v>2261</v>
      </c>
    </row>
    <row r="761" spans="1:18">
      <c r="A761" s="163" t="s">
        <v>1627</v>
      </c>
      <c r="B761" s="197">
        <f t="shared" si="38"/>
        <v>755</v>
      </c>
      <c r="C761" s="164" t="s">
        <v>1756</v>
      </c>
      <c r="D761" s="163" t="s">
        <v>60</v>
      </c>
      <c r="E761" s="165">
        <v>171.55</v>
      </c>
      <c r="F761" s="210" t="str">
        <f t="shared" si="36"/>
        <v>C:\PETS_2016\2_AREA ELEC\ELE 110.DOCX</v>
      </c>
      <c r="G761" s="163"/>
      <c r="I761" s="3"/>
      <c r="J761" s="211" t="str">
        <f t="shared" si="37"/>
        <v>C:\PETS_2016\2_AREA ELEC\ELE 110.DOCX</v>
      </c>
      <c r="L761" s="3" t="s">
        <v>2928</v>
      </c>
      <c r="M761" s="3" t="s">
        <v>2259</v>
      </c>
      <c r="O761" s="212" t="s">
        <v>3042</v>
      </c>
      <c r="Q761" s="3" t="s">
        <v>2260</v>
      </c>
      <c r="R761" s="3" t="s">
        <v>2261</v>
      </c>
    </row>
    <row r="762" spans="1:18">
      <c r="A762" s="163" t="s">
        <v>1627</v>
      </c>
      <c r="B762" s="197">
        <f t="shared" si="38"/>
        <v>756</v>
      </c>
      <c r="C762" s="164" t="s">
        <v>1038</v>
      </c>
      <c r="D762" s="163" t="s">
        <v>60</v>
      </c>
      <c r="E762" s="165">
        <v>84.47</v>
      </c>
      <c r="F762" s="210" t="str">
        <f t="shared" si="36"/>
        <v>C:\PETS_2016\2_AREA ELEC\ELE 111.DOCX</v>
      </c>
      <c r="G762" s="163"/>
      <c r="I762" s="3"/>
      <c r="J762" s="211" t="str">
        <f t="shared" si="37"/>
        <v>C:\PETS_2016\2_AREA ELEC\ELE 111.DOCX</v>
      </c>
      <c r="L762" s="3" t="s">
        <v>2928</v>
      </c>
      <c r="M762" s="3" t="s">
        <v>2259</v>
      </c>
      <c r="O762" s="212" t="s">
        <v>3043</v>
      </c>
      <c r="Q762" s="3" t="s">
        <v>2260</v>
      </c>
      <c r="R762" s="3" t="s">
        <v>2261</v>
      </c>
    </row>
    <row r="763" spans="1:18">
      <c r="A763" s="163" t="s">
        <v>1627</v>
      </c>
      <c r="B763" s="197">
        <f t="shared" si="38"/>
        <v>757</v>
      </c>
      <c r="C763" s="164" t="s">
        <v>1757</v>
      </c>
      <c r="D763" s="163" t="s">
        <v>60</v>
      </c>
      <c r="E763" s="165">
        <v>192.13</v>
      </c>
      <c r="F763" s="210" t="str">
        <f t="shared" si="36"/>
        <v>C:\PETS_2016\2_AREA ELEC\ELE 112.DOCX</v>
      </c>
      <c r="G763" s="163"/>
      <c r="I763" s="3"/>
      <c r="J763" s="211" t="str">
        <f t="shared" si="37"/>
        <v>C:\PETS_2016\2_AREA ELEC\ELE 112.DOCX</v>
      </c>
      <c r="L763" s="3" t="s">
        <v>2928</v>
      </c>
      <c r="M763" s="3" t="s">
        <v>2259</v>
      </c>
      <c r="O763" s="212" t="s">
        <v>3044</v>
      </c>
      <c r="Q763" s="3" t="s">
        <v>2260</v>
      </c>
      <c r="R763" s="3" t="s">
        <v>2261</v>
      </c>
    </row>
    <row r="764" spans="1:18">
      <c r="A764" s="163" t="s">
        <v>1627</v>
      </c>
      <c r="B764" s="197">
        <f t="shared" si="38"/>
        <v>758</v>
      </c>
      <c r="C764" s="164" t="s">
        <v>1035</v>
      </c>
      <c r="D764" s="163" t="s">
        <v>60</v>
      </c>
      <c r="E764" s="165">
        <v>54.99</v>
      </c>
      <c r="F764" s="210" t="str">
        <f t="shared" si="36"/>
        <v>C:\PETS_2016\2_AREA ELEC\ELE 113.DOCX</v>
      </c>
      <c r="G764" s="163"/>
      <c r="I764" s="3"/>
      <c r="J764" s="211" t="str">
        <f t="shared" si="37"/>
        <v>C:\PETS_2016\2_AREA ELEC\ELE 113.DOCX</v>
      </c>
      <c r="L764" s="3" t="s">
        <v>2928</v>
      </c>
      <c r="M764" s="3" t="s">
        <v>2259</v>
      </c>
      <c r="O764" s="212" t="s">
        <v>3045</v>
      </c>
      <c r="Q764" s="3" t="s">
        <v>2260</v>
      </c>
      <c r="R764" s="3" t="s">
        <v>2261</v>
      </c>
    </row>
    <row r="765" spans="1:18">
      <c r="A765" s="163" t="s">
        <v>1627</v>
      </c>
      <c r="B765" s="197">
        <f t="shared" si="38"/>
        <v>759</v>
      </c>
      <c r="C765" s="164" t="s">
        <v>1758</v>
      </c>
      <c r="D765" s="163" t="s">
        <v>60</v>
      </c>
      <c r="E765" s="165">
        <v>106.4</v>
      </c>
      <c r="F765" s="210" t="str">
        <f t="shared" si="36"/>
        <v>C:\PETS_2016\2_AREA ELEC\ELE 114.DOCX</v>
      </c>
      <c r="G765" s="163"/>
      <c r="I765" s="3"/>
      <c r="J765" s="211" t="str">
        <f t="shared" si="37"/>
        <v>C:\PETS_2016\2_AREA ELEC\ELE 114.DOCX</v>
      </c>
      <c r="L765" s="3" t="s">
        <v>2928</v>
      </c>
      <c r="M765" s="3" t="s">
        <v>2259</v>
      </c>
      <c r="O765" s="212" t="s">
        <v>3046</v>
      </c>
      <c r="Q765" s="3" t="s">
        <v>2260</v>
      </c>
      <c r="R765" s="3" t="s">
        <v>2261</v>
      </c>
    </row>
    <row r="766" spans="1:18">
      <c r="A766" s="163" t="s">
        <v>1627</v>
      </c>
      <c r="B766" s="197">
        <f t="shared" si="38"/>
        <v>760</v>
      </c>
      <c r="C766" s="164" t="s">
        <v>1039</v>
      </c>
      <c r="D766" s="163" t="s">
        <v>65</v>
      </c>
      <c r="E766" s="165">
        <v>131.03</v>
      </c>
      <c r="F766" s="210" t="str">
        <f t="shared" si="36"/>
        <v>C:\PETS_2016\2_AREA ELEC\ELE 115.DOCX</v>
      </c>
      <c r="G766" s="163"/>
      <c r="I766" s="3"/>
      <c r="J766" s="211" t="str">
        <f t="shared" si="37"/>
        <v>C:\PETS_2016\2_AREA ELEC\ELE 115.DOCX</v>
      </c>
      <c r="L766" s="3" t="s">
        <v>2928</v>
      </c>
      <c r="M766" s="3" t="s">
        <v>2259</v>
      </c>
      <c r="O766" s="212" t="s">
        <v>3047</v>
      </c>
      <c r="Q766" s="3" t="s">
        <v>2260</v>
      </c>
      <c r="R766" s="3" t="s">
        <v>2261</v>
      </c>
    </row>
    <row r="767" spans="1:18">
      <c r="A767" s="163" t="s">
        <v>1627</v>
      </c>
      <c r="B767" s="197">
        <f t="shared" si="38"/>
        <v>761</v>
      </c>
      <c r="C767" s="164" t="s">
        <v>1040</v>
      </c>
      <c r="D767" s="163" t="s">
        <v>65</v>
      </c>
      <c r="E767" s="165">
        <v>155.52000000000001</v>
      </c>
      <c r="F767" s="210" t="str">
        <f t="shared" si="36"/>
        <v>C:\PETS_2016\2_AREA ELEC\ELE 116.DOCX</v>
      </c>
      <c r="G767" s="163"/>
      <c r="I767" s="3"/>
      <c r="J767" s="211" t="str">
        <f t="shared" si="37"/>
        <v>C:\PETS_2016\2_AREA ELEC\ELE 116.DOCX</v>
      </c>
      <c r="L767" s="3" t="s">
        <v>2928</v>
      </c>
      <c r="M767" s="3" t="s">
        <v>2259</v>
      </c>
      <c r="O767" s="212" t="s">
        <v>3048</v>
      </c>
      <c r="Q767" s="3" t="s">
        <v>2260</v>
      </c>
      <c r="R767" s="3" t="s">
        <v>2261</v>
      </c>
    </row>
    <row r="768" spans="1:18">
      <c r="A768" s="163" t="s">
        <v>1627</v>
      </c>
      <c r="B768" s="197">
        <f t="shared" si="38"/>
        <v>762</v>
      </c>
      <c r="C768" s="164" t="s">
        <v>2190</v>
      </c>
      <c r="D768" s="163" t="s">
        <v>65</v>
      </c>
      <c r="E768" s="165">
        <v>210150.11</v>
      </c>
      <c r="F768" s="210" t="str">
        <f t="shared" si="36"/>
        <v>C:\PETS_2016\2_AREA ELEC\ELE 117.DOCX</v>
      </c>
      <c r="G768" s="163"/>
      <c r="I768" s="3"/>
      <c r="J768" s="211" t="str">
        <f t="shared" si="37"/>
        <v>C:\PETS_2016\2_AREA ELEC\ELE 117.DOCX</v>
      </c>
      <c r="L768" s="3" t="s">
        <v>2928</v>
      </c>
      <c r="M768" s="3" t="s">
        <v>2259</v>
      </c>
      <c r="O768" s="212" t="s">
        <v>3049</v>
      </c>
      <c r="Q768" s="3" t="s">
        <v>2260</v>
      </c>
      <c r="R768" s="3" t="s">
        <v>2261</v>
      </c>
    </row>
    <row r="769" spans="1:18">
      <c r="A769" s="163" t="s">
        <v>1627</v>
      </c>
      <c r="B769" s="197">
        <f t="shared" si="38"/>
        <v>763</v>
      </c>
      <c r="C769" s="164" t="s">
        <v>2191</v>
      </c>
      <c r="D769" s="163" t="s">
        <v>55</v>
      </c>
      <c r="E769" s="165">
        <v>758329.94</v>
      </c>
      <c r="F769" s="210" t="str">
        <f t="shared" si="36"/>
        <v>C:\PETS_2016\2_AREA ELEC\ELE 118.DOCX</v>
      </c>
      <c r="G769" s="163"/>
      <c r="I769" s="3"/>
      <c r="J769" s="211" t="str">
        <f t="shared" si="37"/>
        <v>C:\PETS_2016\2_AREA ELEC\ELE 118.DOCX</v>
      </c>
      <c r="L769" s="3" t="s">
        <v>2928</v>
      </c>
      <c r="M769" s="3" t="s">
        <v>2259</v>
      </c>
      <c r="O769" s="212" t="s">
        <v>3050</v>
      </c>
      <c r="Q769" s="3" t="s">
        <v>2260</v>
      </c>
      <c r="R769" s="3" t="s">
        <v>2261</v>
      </c>
    </row>
    <row r="770" spans="1:18">
      <c r="A770" s="163" t="s">
        <v>1627</v>
      </c>
      <c r="B770" s="197">
        <f t="shared" si="38"/>
        <v>764</v>
      </c>
      <c r="C770" s="164" t="s">
        <v>1509</v>
      </c>
      <c r="D770" s="163" t="s">
        <v>65</v>
      </c>
      <c r="E770" s="165">
        <v>396.81</v>
      </c>
      <c r="F770" s="210" t="str">
        <f t="shared" si="36"/>
        <v>C:\PETS_2016\2_AREA ELEC\ELE 119.DOCX</v>
      </c>
      <c r="G770" s="163"/>
      <c r="I770" s="3"/>
      <c r="J770" s="211" t="str">
        <f t="shared" si="37"/>
        <v>C:\PETS_2016\2_AREA ELEC\ELE 119.DOCX</v>
      </c>
      <c r="L770" s="3" t="s">
        <v>2928</v>
      </c>
      <c r="M770" s="3" t="s">
        <v>2259</v>
      </c>
      <c r="O770" s="212" t="s">
        <v>3051</v>
      </c>
      <c r="Q770" s="3" t="s">
        <v>2260</v>
      </c>
      <c r="R770" s="3" t="s">
        <v>2261</v>
      </c>
    </row>
    <row r="771" spans="1:18">
      <c r="A771" s="163" t="s">
        <v>1627</v>
      </c>
      <c r="B771" s="197">
        <f t="shared" si="38"/>
        <v>765</v>
      </c>
      <c r="C771" s="164" t="s">
        <v>1510</v>
      </c>
      <c r="D771" s="163" t="s">
        <v>65</v>
      </c>
      <c r="E771" s="165">
        <v>707.4</v>
      </c>
      <c r="F771" s="210" t="str">
        <f t="shared" si="36"/>
        <v>C:\PETS_2016\2_AREA ELEC\ELE 120.DOCX</v>
      </c>
      <c r="G771" s="163"/>
      <c r="I771" s="3"/>
      <c r="J771" s="211" t="str">
        <f t="shared" si="37"/>
        <v>C:\PETS_2016\2_AREA ELEC\ELE 120.DOCX</v>
      </c>
      <c r="L771" s="3" t="s">
        <v>2928</v>
      </c>
      <c r="M771" s="3" t="s">
        <v>2259</v>
      </c>
      <c r="O771" s="212" t="s">
        <v>3052</v>
      </c>
      <c r="Q771" s="3" t="s">
        <v>2260</v>
      </c>
      <c r="R771" s="3" t="s">
        <v>2261</v>
      </c>
    </row>
    <row r="772" spans="1:18">
      <c r="A772" s="163" t="s">
        <v>1627</v>
      </c>
      <c r="B772" s="197">
        <f t="shared" si="38"/>
        <v>766</v>
      </c>
      <c r="C772" s="164" t="s">
        <v>1759</v>
      </c>
      <c r="D772" s="163" t="s">
        <v>65</v>
      </c>
      <c r="E772" s="165">
        <v>484.13</v>
      </c>
      <c r="F772" s="210" t="str">
        <f t="shared" si="36"/>
        <v>C:\PETS_2016\2_AREA ELEC\ELE 121.DOCX</v>
      </c>
      <c r="G772" s="163"/>
      <c r="I772" s="3"/>
      <c r="J772" s="211" t="str">
        <f t="shared" si="37"/>
        <v>C:\PETS_2016\2_AREA ELEC\ELE 121.DOCX</v>
      </c>
      <c r="L772" s="3" t="s">
        <v>2928</v>
      </c>
      <c r="M772" s="3" t="s">
        <v>2259</v>
      </c>
      <c r="O772" s="212" t="s">
        <v>3053</v>
      </c>
      <c r="Q772" s="3" t="s">
        <v>2260</v>
      </c>
      <c r="R772" s="3" t="s">
        <v>2261</v>
      </c>
    </row>
    <row r="773" spans="1:18">
      <c r="A773" s="163" t="s">
        <v>1627</v>
      </c>
      <c r="B773" s="197">
        <f t="shared" si="38"/>
        <v>767</v>
      </c>
      <c r="C773" s="164" t="s">
        <v>1760</v>
      </c>
      <c r="D773" s="163" t="s">
        <v>65</v>
      </c>
      <c r="E773" s="165">
        <v>318.79000000000002</v>
      </c>
      <c r="F773" s="210" t="str">
        <f t="shared" si="36"/>
        <v>C:\PETS_2016\2_AREA ELEC\ELE 122.DOCX</v>
      </c>
      <c r="G773" s="163"/>
      <c r="I773" s="3"/>
      <c r="J773" s="211" t="str">
        <f t="shared" si="37"/>
        <v>C:\PETS_2016\2_AREA ELEC\ELE 122.DOCX</v>
      </c>
      <c r="L773" s="3" t="s">
        <v>2928</v>
      </c>
      <c r="M773" s="3" t="s">
        <v>2259</v>
      </c>
      <c r="O773" s="212" t="s">
        <v>3054</v>
      </c>
      <c r="Q773" s="3" t="s">
        <v>2260</v>
      </c>
      <c r="R773" s="3" t="s">
        <v>2261</v>
      </c>
    </row>
    <row r="774" spans="1:18">
      <c r="A774" s="163" t="s">
        <v>1627</v>
      </c>
      <c r="B774" s="197">
        <f t="shared" si="38"/>
        <v>768</v>
      </c>
      <c r="C774" s="164" t="s">
        <v>1761</v>
      </c>
      <c r="D774" s="163" t="s">
        <v>65</v>
      </c>
      <c r="E774" s="165">
        <v>495.41</v>
      </c>
      <c r="F774" s="210" t="str">
        <f t="shared" si="36"/>
        <v>C:\PETS_2016\2_AREA ELEC\ELE 123.DOCX</v>
      </c>
      <c r="G774" s="163"/>
      <c r="I774" s="3"/>
      <c r="J774" s="211" t="str">
        <f t="shared" si="37"/>
        <v>C:\PETS_2016\2_AREA ELEC\ELE 123.DOCX</v>
      </c>
      <c r="L774" s="3" t="s">
        <v>2928</v>
      </c>
      <c r="M774" s="3" t="s">
        <v>2259</v>
      </c>
      <c r="O774" s="212" t="s">
        <v>3055</v>
      </c>
      <c r="Q774" s="3" t="s">
        <v>2260</v>
      </c>
      <c r="R774" s="3" t="s">
        <v>2261</v>
      </c>
    </row>
    <row r="775" spans="1:18">
      <c r="A775" s="163" t="s">
        <v>1627</v>
      </c>
      <c r="B775" s="197">
        <f t="shared" si="38"/>
        <v>769</v>
      </c>
      <c r="C775" s="164" t="s">
        <v>1762</v>
      </c>
      <c r="D775" s="163" t="s">
        <v>65</v>
      </c>
      <c r="E775" s="165">
        <v>5995.78</v>
      </c>
      <c r="F775" s="210" t="str">
        <f t="shared" si="36"/>
        <v>C:\PETS_2016\2_AREA ELEC\ELE 124.DOCX</v>
      </c>
      <c r="G775" s="163"/>
      <c r="I775" s="3"/>
      <c r="J775" s="211" t="str">
        <f t="shared" si="37"/>
        <v>C:\PETS_2016\2_AREA ELEC\ELE 124.DOCX</v>
      </c>
      <c r="L775" s="3" t="s">
        <v>2928</v>
      </c>
      <c r="M775" s="3" t="s">
        <v>2259</v>
      </c>
      <c r="O775" s="212" t="s">
        <v>3056</v>
      </c>
      <c r="Q775" s="3" t="s">
        <v>2260</v>
      </c>
      <c r="R775" s="3" t="s">
        <v>2261</v>
      </c>
    </row>
    <row r="776" spans="1:18">
      <c r="A776" s="163" t="s">
        <v>1627</v>
      </c>
      <c r="B776" s="197">
        <f t="shared" si="38"/>
        <v>770</v>
      </c>
      <c r="C776" s="164" t="s">
        <v>1763</v>
      </c>
      <c r="D776" s="163" t="s">
        <v>65</v>
      </c>
      <c r="E776" s="165">
        <v>268.32</v>
      </c>
      <c r="F776" s="210" t="str">
        <f t="shared" si="36"/>
        <v>C:\PETS_2016\2_AREA ELEC\ELE 125.DOCX</v>
      </c>
      <c r="G776" s="163"/>
      <c r="I776" s="3"/>
      <c r="J776" s="211" t="str">
        <f t="shared" si="37"/>
        <v>C:\PETS_2016\2_AREA ELEC\ELE 125.DOCX</v>
      </c>
      <c r="L776" s="3" t="s">
        <v>2928</v>
      </c>
      <c r="M776" s="3" t="s">
        <v>2259</v>
      </c>
      <c r="O776" s="212" t="s">
        <v>3057</v>
      </c>
      <c r="Q776" s="3" t="s">
        <v>2260</v>
      </c>
      <c r="R776" s="3" t="s">
        <v>2261</v>
      </c>
    </row>
    <row r="777" spans="1:18">
      <c r="A777" s="163" t="s">
        <v>1627</v>
      </c>
      <c r="B777" s="197">
        <f t="shared" si="38"/>
        <v>771</v>
      </c>
      <c r="C777" s="164" t="s">
        <v>1764</v>
      </c>
      <c r="D777" s="163" t="s">
        <v>65</v>
      </c>
      <c r="E777" s="165">
        <v>359.06</v>
      </c>
      <c r="F777" s="210" t="str">
        <f t="shared" si="36"/>
        <v>C:\PETS_2016\2_AREA ELEC\ELE 126.DOCX</v>
      </c>
      <c r="G777" s="163"/>
      <c r="I777" s="3"/>
      <c r="J777" s="211" t="str">
        <f t="shared" si="37"/>
        <v>C:\PETS_2016\2_AREA ELEC\ELE 126.DOCX</v>
      </c>
      <c r="L777" s="3" t="s">
        <v>2928</v>
      </c>
      <c r="M777" s="3" t="s">
        <v>2259</v>
      </c>
      <c r="O777" s="212" t="s">
        <v>3058</v>
      </c>
      <c r="Q777" s="3" t="s">
        <v>2260</v>
      </c>
      <c r="R777" s="3" t="s">
        <v>2261</v>
      </c>
    </row>
    <row r="778" spans="1:18">
      <c r="A778" s="163" t="s">
        <v>1627</v>
      </c>
      <c r="B778" s="197">
        <f t="shared" si="38"/>
        <v>772</v>
      </c>
      <c r="C778" s="164" t="s">
        <v>1041</v>
      </c>
      <c r="D778" s="163" t="s">
        <v>65</v>
      </c>
      <c r="E778" s="165">
        <v>2535.73</v>
      </c>
      <c r="F778" s="210" t="str">
        <f t="shared" si="36"/>
        <v>C:\PETS_2016\2_AREA ELEC\ELE 127.DOCX</v>
      </c>
      <c r="G778" s="163"/>
      <c r="I778" s="3"/>
      <c r="J778" s="211" t="str">
        <f t="shared" si="37"/>
        <v>C:\PETS_2016\2_AREA ELEC\ELE 127.DOCX</v>
      </c>
      <c r="L778" s="3" t="s">
        <v>2928</v>
      </c>
      <c r="M778" s="3" t="s">
        <v>2259</v>
      </c>
      <c r="O778" s="212" t="s">
        <v>3059</v>
      </c>
      <c r="Q778" s="3" t="s">
        <v>2260</v>
      </c>
      <c r="R778" s="3" t="s">
        <v>2261</v>
      </c>
    </row>
    <row r="779" spans="1:18">
      <c r="A779" s="163" t="s">
        <v>1627</v>
      </c>
      <c r="B779" s="197">
        <f t="shared" si="38"/>
        <v>773</v>
      </c>
      <c r="C779" s="164" t="s">
        <v>1042</v>
      </c>
      <c r="D779" s="163" t="s">
        <v>65</v>
      </c>
      <c r="E779" s="165">
        <v>382.35</v>
      </c>
      <c r="F779" s="210" t="str">
        <f t="shared" si="36"/>
        <v>C:\PETS_2016\2_AREA ELEC\ELE 128.DOCX</v>
      </c>
      <c r="G779" s="163"/>
      <c r="I779" s="3"/>
      <c r="J779" s="211" t="str">
        <f t="shared" si="37"/>
        <v>C:\PETS_2016\2_AREA ELEC\ELE 128.DOCX</v>
      </c>
      <c r="L779" s="3" t="s">
        <v>2928</v>
      </c>
      <c r="M779" s="3" t="s">
        <v>2259</v>
      </c>
      <c r="O779" s="212" t="s">
        <v>3060</v>
      </c>
      <c r="Q779" s="3" t="s">
        <v>2260</v>
      </c>
      <c r="R779" s="3" t="s">
        <v>2261</v>
      </c>
    </row>
    <row r="780" spans="1:18">
      <c r="A780" s="163" t="s">
        <v>1627</v>
      </c>
      <c r="B780" s="197">
        <f t="shared" si="38"/>
        <v>774</v>
      </c>
      <c r="C780" s="164" t="s">
        <v>1765</v>
      </c>
      <c r="D780" s="163" t="s">
        <v>65</v>
      </c>
      <c r="E780" s="165">
        <v>221302.82</v>
      </c>
      <c r="F780" s="210" t="str">
        <f t="shared" si="36"/>
        <v>C:\PETS_2016\2_AREA ELEC\ELE 129.DOCX</v>
      </c>
      <c r="G780" s="163"/>
      <c r="I780" s="3"/>
      <c r="J780" s="211" t="str">
        <f t="shared" si="37"/>
        <v>C:\PETS_2016\2_AREA ELEC\ELE 129.DOCX</v>
      </c>
      <c r="L780" s="3" t="s">
        <v>2928</v>
      </c>
      <c r="M780" s="3" t="s">
        <v>2259</v>
      </c>
      <c r="O780" s="212" t="s">
        <v>3061</v>
      </c>
      <c r="Q780" s="3" t="s">
        <v>2260</v>
      </c>
      <c r="R780" s="3" t="s">
        <v>2261</v>
      </c>
    </row>
    <row r="781" spans="1:18">
      <c r="A781" s="163" t="s">
        <v>1627</v>
      </c>
      <c r="B781" s="197">
        <f t="shared" si="38"/>
        <v>775</v>
      </c>
      <c r="C781" s="164" t="s">
        <v>1766</v>
      </c>
      <c r="D781" s="163" t="s">
        <v>65</v>
      </c>
      <c r="E781" s="165">
        <v>324670.82</v>
      </c>
      <c r="F781" s="210" t="str">
        <f t="shared" ref="F781:F844" si="39">HYPERLINK(J781)</f>
        <v>C:\PETS_2016\2_AREA ELEC\ELE 130.DOCX</v>
      </c>
      <c r="G781" s="163"/>
      <c r="I781" s="3"/>
      <c r="J781" s="211" t="str">
        <f t="shared" ref="J781:J844" si="40">CONCATENATE(L781,M781,O781,Q781)</f>
        <v>C:\PETS_2016\2_AREA ELEC\ELE 130.DOCX</v>
      </c>
      <c r="L781" s="3" t="s">
        <v>2928</v>
      </c>
      <c r="M781" s="3" t="s">
        <v>2259</v>
      </c>
      <c r="O781" s="212" t="s">
        <v>3062</v>
      </c>
      <c r="Q781" s="3" t="s">
        <v>2260</v>
      </c>
      <c r="R781" s="3" t="s">
        <v>2261</v>
      </c>
    </row>
    <row r="782" spans="1:18">
      <c r="A782" s="163" t="s">
        <v>1627</v>
      </c>
      <c r="B782" s="197">
        <f t="shared" si="38"/>
        <v>776</v>
      </c>
      <c r="C782" s="164" t="s">
        <v>2231</v>
      </c>
      <c r="D782" s="163" t="s">
        <v>55</v>
      </c>
      <c r="E782" s="165">
        <v>1220616.22</v>
      </c>
      <c r="F782" s="210" t="str">
        <f t="shared" si="39"/>
        <v>C:\PETS_2016\2_AREA ELEC\ELE 131.DOCX</v>
      </c>
      <c r="G782" s="163"/>
      <c r="I782" s="3"/>
      <c r="J782" s="211" t="str">
        <f t="shared" si="40"/>
        <v>C:\PETS_2016\2_AREA ELEC\ELE 131.DOCX</v>
      </c>
      <c r="L782" s="3" t="s">
        <v>2928</v>
      </c>
      <c r="M782" s="3" t="s">
        <v>2259</v>
      </c>
      <c r="O782" s="212" t="s">
        <v>3063</v>
      </c>
      <c r="Q782" s="3" t="s">
        <v>2260</v>
      </c>
      <c r="R782" s="3" t="s">
        <v>2261</v>
      </c>
    </row>
    <row r="783" spans="1:18">
      <c r="A783" s="163" t="s">
        <v>1627</v>
      </c>
      <c r="B783" s="197">
        <f t="shared" ref="B783:B846" si="41">+B782+1</f>
        <v>777</v>
      </c>
      <c r="C783" s="164" t="s">
        <v>2192</v>
      </c>
      <c r="D783" s="163" t="s">
        <v>55</v>
      </c>
      <c r="E783" s="165">
        <v>394050.43</v>
      </c>
      <c r="F783" s="210" t="str">
        <f t="shared" si="39"/>
        <v>C:\PETS_2016\2_AREA ELEC\ELE 132.DOCX</v>
      </c>
      <c r="G783" s="163"/>
      <c r="I783" s="3"/>
      <c r="J783" s="211" t="str">
        <f t="shared" si="40"/>
        <v>C:\PETS_2016\2_AREA ELEC\ELE 132.DOCX</v>
      </c>
      <c r="L783" s="3" t="s">
        <v>2928</v>
      </c>
      <c r="M783" s="3" t="s">
        <v>2259</v>
      </c>
      <c r="O783" s="212" t="s">
        <v>3064</v>
      </c>
      <c r="Q783" s="3" t="s">
        <v>2260</v>
      </c>
      <c r="R783" s="3" t="s">
        <v>2261</v>
      </c>
    </row>
    <row r="784" spans="1:18">
      <c r="A784" s="163" t="s">
        <v>1627</v>
      </c>
      <c r="B784" s="197">
        <f t="shared" si="41"/>
        <v>778</v>
      </c>
      <c r="C784" s="164" t="s">
        <v>1043</v>
      </c>
      <c r="D784" s="163" t="s">
        <v>55</v>
      </c>
      <c r="E784" s="165">
        <v>148635.91</v>
      </c>
      <c r="F784" s="210" t="str">
        <f t="shared" si="39"/>
        <v>C:\PETS_2016\2_AREA ELEC\ELE 133.DOCX</v>
      </c>
      <c r="G784" s="163"/>
      <c r="I784" s="3"/>
      <c r="J784" s="211" t="str">
        <f t="shared" si="40"/>
        <v>C:\PETS_2016\2_AREA ELEC\ELE 133.DOCX</v>
      </c>
      <c r="L784" s="3" t="s">
        <v>2928</v>
      </c>
      <c r="M784" s="3" t="s">
        <v>2259</v>
      </c>
      <c r="O784" s="212" t="s">
        <v>3065</v>
      </c>
      <c r="Q784" s="3" t="s">
        <v>2260</v>
      </c>
      <c r="R784" s="3" t="s">
        <v>2261</v>
      </c>
    </row>
    <row r="785" spans="1:18">
      <c r="A785" s="163" t="s">
        <v>1627</v>
      </c>
      <c r="B785" s="197">
        <f t="shared" si="41"/>
        <v>779</v>
      </c>
      <c r="C785" s="164" t="s">
        <v>2227</v>
      </c>
      <c r="D785" s="163" t="s">
        <v>65</v>
      </c>
      <c r="E785" s="165">
        <v>125824.57</v>
      </c>
      <c r="F785" s="210" t="str">
        <f t="shared" si="39"/>
        <v>C:\PETS_2016\2_AREA ELEC\ELE 134.DOCX</v>
      </c>
      <c r="G785" s="163"/>
      <c r="I785" s="3"/>
      <c r="J785" s="211" t="str">
        <f t="shared" si="40"/>
        <v>C:\PETS_2016\2_AREA ELEC\ELE 134.DOCX</v>
      </c>
      <c r="L785" s="3" t="s">
        <v>2928</v>
      </c>
      <c r="M785" s="3" t="s">
        <v>2259</v>
      </c>
      <c r="O785" s="212" t="s">
        <v>3066</v>
      </c>
      <c r="Q785" s="3" t="s">
        <v>2260</v>
      </c>
      <c r="R785" s="3" t="s">
        <v>2261</v>
      </c>
    </row>
    <row r="786" spans="1:18">
      <c r="A786" s="163" t="s">
        <v>1627</v>
      </c>
      <c r="B786" s="197">
        <f t="shared" si="41"/>
        <v>780</v>
      </c>
      <c r="C786" s="164" t="s">
        <v>2193</v>
      </c>
      <c r="D786" s="163" t="s">
        <v>55</v>
      </c>
      <c r="E786" s="165">
        <v>266820.86</v>
      </c>
      <c r="F786" s="210" t="str">
        <f t="shared" si="39"/>
        <v>C:\PETS_2016\2_AREA ELEC\ELE 135.DOCX</v>
      </c>
      <c r="G786" s="163"/>
      <c r="I786" s="3"/>
      <c r="J786" s="211" t="str">
        <f t="shared" si="40"/>
        <v>C:\PETS_2016\2_AREA ELEC\ELE 135.DOCX</v>
      </c>
      <c r="L786" s="3" t="s">
        <v>2928</v>
      </c>
      <c r="M786" s="3" t="s">
        <v>2259</v>
      </c>
      <c r="O786" s="212" t="s">
        <v>3067</v>
      </c>
      <c r="Q786" s="3" t="s">
        <v>2260</v>
      </c>
      <c r="R786" s="3" t="s">
        <v>2261</v>
      </c>
    </row>
    <row r="787" spans="1:18">
      <c r="A787" s="163" t="s">
        <v>1627</v>
      </c>
      <c r="B787" s="197">
        <f t="shared" si="41"/>
        <v>781</v>
      </c>
      <c r="C787" s="164" t="s">
        <v>1767</v>
      </c>
      <c r="D787" s="163" t="s">
        <v>65</v>
      </c>
      <c r="E787" s="165">
        <v>56.01</v>
      </c>
      <c r="F787" s="210" t="str">
        <f t="shared" si="39"/>
        <v>C:\PETS_2016\2_AREA ELEC\ELE 136.DOCX</v>
      </c>
      <c r="G787" s="163"/>
      <c r="I787" s="3"/>
      <c r="J787" s="211" t="str">
        <f t="shared" si="40"/>
        <v>C:\PETS_2016\2_AREA ELEC\ELE 136.DOCX</v>
      </c>
      <c r="L787" s="3" t="s">
        <v>2928</v>
      </c>
      <c r="M787" s="3" t="s">
        <v>2259</v>
      </c>
      <c r="O787" s="212" t="s">
        <v>3068</v>
      </c>
      <c r="Q787" s="3" t="s">
        <v>2260</v>
      </c>
      <c r="R787" s="3" t="s">
        <v>2261</v>
      </c>
    </row>
    <row r="788" spans="1:18">
      <c r="A788" s="163" t="s">
        <v>1627</v>
      </c>
      <c r="B788" s="197">
        <f t="shared" si="41"/>
        <v>782</v>
      </c>
      <c r="C788" s="164" t="s">
        <v>1045</v>
      </c>
      <c r="D788" s="163" t="s">
        <v>65</v>
      </c>
      <c r="E788" s="165">
        <v>52.84</v>
      </c>
      <c r="F788" s="210" t="str">
        <f t="shared" si="39"/>
        <v>C:\PETS_2016\2_AREA ELEC\ELE 137.DOCX</v>
      </c>
      <c r="G788" s="163"/>
      <c r="I788" s="3"/>
      <c r="J788" s="211" t="str">
        <f t="shared" si="40"/>
        <v>C:\PETS_2016\2_AREA ELEC\ELE 137.DOCX</v>
      </c>
      <c r="L788" s="3" t="s">
        <v>2928</v>
      </c>
      <c r="M788" s="3" t="s">
        <v>2259</v>
      </c>
      <c r="O788" s="212" t="s">
        <v>3069</v>
      </c>
      <c r="Q788" s="3" t="s">
        <v>2260</v>
      </c>
      <c r="R788" s="3" t="s">
        <v>2261</v>
      </c>
    </row>
    <row r="789" spans="1:18">
      <c r="A789" s="163" t="s">
        <v>1627</v>
      </c>
      <c r="B789" s="197">
        <f t="shared" si="41"/>
        <v>783</v>
      </c>
      <c r="C789" s="164" t="s">
        <v>1044</v>
      </c>
      <c r="D789" s="163" t="s">
        <v>65</v>
      </c>
      <c r="E789" s="165">
        <v>48.67</v>
      </c>
      <c r="F789" s="210" t="str">
        <f t="shared" si="39"/>
        <v>C:\PETS_2016\2_AREA ELEC\ELE 138.DOCX</v>
      </c>
      <c r="G789" s="163"/>
      <c r="I789" s="3"/>
      <c r="J789" s="211" t="str">
        <f t="shared" si="40"/>
        <v>C:\PETS_2016\2_AREA ELEC\ELE 138.DOCX</v>
      </c>
      <c r="L789" s="3" t="s">
        <v>2928</v>
      </c>
      <c r="M789" s="3" t="s">
        <v>2259</v>
      </c>
      <c r="O789" s="212" t="s">
        <v>3070</v>
      </c>
      <c r="Q789" s="3" t="s">
        <v>2260</v>
      </c>
      <c r="R789" s="3" t="s">
        <v>2261</v>
      </c>
    </row>
    <row r="790" spans="1:18">
      <c r="A790" s="163" t="s">
        <v>1627</v>
      </c>
      <c r="B790" s="197">
        <f t="shared" si="41"/>
        <v>784</v>
      </c>
      <c r="C790" s="164" t="s">
        <v>2224</v>
      </c>
      <c r="D790" s="163" t="s">
        <v>65</v>
      </c>
      <c r="E790" s="165">
        <v>699.45</v>
      </c>
      <c r="F790" s="210" t="str">
        <f t="shared" si="39"/>
        <v>C:\PETS_2016\2_AREA ELEC\ELE 139.DOCX</v>
      </c>
      <c r="G790" s="163"/>
      <c r="I790" s="3"/>
      <c r="J790" s="211" t="str">
        <f t="shared" si="40"/>
        <v>C:\PETS_2016\2_AREA ELEC\ELE 139.DOCX</v>
      </c>
      <c r="L790" s="3" t="s">
        <v>2928</v>
      </c>
      <c r="M790" s="3" t="s">
        <v>2259</v>
      </c>
      <c r="O790" s="212" t="s">
        <v>3071</v>
      </c>
      <c r="Q790" s="3" t="s">
        <v>2260</v>
      </c>
      <c r="R790" s="3" t="s">
        <v>2261</v>
      </c>
    </row>
    <row r="791" spans="1:18">
      <c r="A791" s="163" t="s">
        <v>1627</v>
      </c>
      <c r="B791" s="197">
        <f t="shared" si="41"/>
        <v>785</v>
      </c>
      <c r="C791" s="164" t="s">
        <v>1052</v>
      </c>
      <c r="D791" s="163" t="s">
        <v>65</v>
      </c>
      <c r="E791" s="165">
        <v>162.99</v>
      </c>
      <c r="F791" s="210" t="str">
        <f t="shared" si="39"/>
        <v>C:\PETS_2016\2_AREA ELEC\ELE 140.DOCX</v>
      </c>
      <c r="G791" s="163"/>
      <c r="I791" s="3"/>
      <c r="J791" s="211" t="str">
        <f t="shared" si="40"/>
        <v>C:\PETS_2016\2_AREA ELEC\ELE 140.DOCX</v>
      </c>
      <c r="L791" s="3" t="s">
        <v>2928</v>
      </c>
      <c r="M791" s="3" t="s">
        <v>2259</v>
      </c>
      <c r="O791" s="212" t="s">
        <v>3072</v>
      </c>
      <c r="Q791" s="3" t="s">
        <v>2260</v>
      </c>
      <c r="R791" s="3" t="s">
        <v>2261</v>
      </c>
    </row>
    <row r="792" spans="1:18">
      <c r="A792" s="163" t="s">
        <v>1627</v>
      </c>
      <c r="B792" s="197">
        <f t="shared" si="41"/>
        <v>786</v>
      </c>
      <c r="C792" s="164" t="s">
        <v>1047</v>
      </c>
      <c r="D792" s="163" t="s">
        <v>65</v>
      </c>
      <c r="E792" s="165">
        <v>64.599999999999994</v>
      </c>
      <c r="F792" s="210" t="str">
        <f t="shared" si="39"/>
        <v>C:\PETS_2016\2_AREA ELEC\ELE 141.DOCX</v>
      </c>
      <c r="G792" s="163"/>
      <c r="I792" s="3"/>
      <c r="J792" s="211" t="str">
        <f t="shared" si="40"/>
        <v>C:\PETS_2016\2_AREA ELEC\ELE 141.DOCX</v>
      </c>
      <c r="L792" s="3" t="s">
        <v>2928</v>
      </c>
      <c r="M792" s="3" t="s">
        <v>2259</v>
      </c>
      <c r="O792" s="212" t="s">
        <v>3073</v>
      </c>
      <c r="Q792" s="3" t="s">
        <v>2260</v>
      </c>
      <c r="R792" s="3" t="s">
        <v>2261</v>
      </c>
    </row>
    <row r="793" spans="1:18">
      <c r="A793" s="163" t="s">
        <v>1627</v>
      </c>
      <c r="B793" s="197">
        <f t="shared" si="41"/>
        <v>787</v>
      </c>
      <c r="C793" s="164" t="s">
        <v>1048</v>
      </c>
      <c r="D793" s="163" t="s">
        <v>65</v>
      </c>
      <c r="E793" s="165">
        <v>75.62</v>
      </c>
      <c r="F793" s="210" t="str">
        <f t="shared" si="39"/>
        <v>C:\PETS_2016\2_AREA ELEC\ELE 142.DOCX</v>
      </c>
      <c r="G793" s="163"/>
      <c r="I793" s="3"/>
      <c r="J793" s="211" t="str">
        <f t="shared" si="40"/>
        <v>C:\PETS_2016\2_AREA ELEC\ELE 142.DOCX</v>
      </c>
      <c r="L793" s="3" t="s">
        <v>2928</v>
      </c>
      <c r="M793" s="3" t="s">
        <v>2259</v>
      </c>
      <c r="O793" s="212" t="s">
        <v>3074</v>
      </c>
      <c r="Q793" s="3" t="s">
        <v>2260</v>
      </c>
      <c r="R793" s="3" t="s">
        <v>2261</v>
      </c>
    </row>
    <row r="794" spans="1:18">
      <c r="A794" s="163" t="s">
        <v>1627</v>
      </c>
      <c r="B794" s="197">
        <f t="shared" si="41"/>
        <v>788</v>
      </c>
      <c r="C794" s="164" t="s">
        <v>1768</v>
      </c>
      <c r="D794" s="163" t="s">
        <v>65</v>
      </c>
      <c r="E794" s="165">
        <v>84.19</v>
      </c>
      <c r="F794" s="210" t="str">
        <f t="shared" si="39"/>
        <v>C:\PETS_2016\2_AREA ELEC\ELE 143.DOCX</v>
      </c>
      <c r="G794" s="163"/>
      <c r="I794" s="3"/>
      <c r="J794" s="211" t="str">
        <f t="shared" si="40"/>
        <v>C:\PETS_2016\2_AREA ELEC\ELE 143.DOCX</v>
      </c>
      <c r="L794" s="3" t="s">
        <v>2928</v>
      </c>
      <c r="M794" s="3" t="s">
        <v>2259</v>
      </c>
      <c r="O794" s="212" t="s">
        <v>3075</v>
      </c>
      <c r="Q794" s="3" t="s">
        <v>2260</v>
      </c>
      <c r="R794" s="3" t="s">
        <v>2261</v>
      </c>
    </row>
    <row r="795" spans="1:18">
      <c r="A795" s="163" t="s">
        <v>1627</v>
      </c>
      <c r="B795" s="197">
        <f>+B794+1</f>
        <v>789</v>
      </c>
      <c r="C795" s="164" t="s">
        <v>1049</v>
      </c>
      <c r="D795" s="163" t="s">
        <v>65</v>
      </c>
      <c r="E795" s="165">
        <v>112.36</v>
      </c>
      <c r="F795" s="210" t="str">
        <f t="shared" si="39"/>
        <v>C:\PETS_2016\2_AREA ELEC\ELE 144.DOCX</v>
      </c>
      <c r="G795" s="163"/>
      <c r="I795" s="3"/>
      <c r="J795" s="211" t="str">
        <f t="shared" si="40"/>
        <v>C:\PETS_2016\2_AREA ELEC\ELE 144.DOCX</v>
      </c>
      <c r="L795" s="3" t="s">
        <v>2928</v>
      </c>
      <c r="M795" s="3" t="s">
        <v>2259</v>
      </c>
      <c r="O795" s="212" t="s">
        <v>3076</v>
      </c>
      <c r="Q795" s="3" t="s">
        <v>2260</v>
      </c>
      <c r="R795" s="3" t="s">
        <v>2261</v>
      </c>
    </row>
    <row r="796" spans="1:18">
      <c r="A796" s="163" t="s">
        <v>1627</v>
      </c>
      <c r="B796" s="197">
        <f t="shared" si="41"/>
        <v>790</v>
      </c>
      <c r="C796" s="164" t="s">
        <v>1050</v>
      </c>
      <c r="D796" s="163" t="s">
        <v>65</v>
      </c>
      <c r="E796" s="165">
        <v>112.36</v>
      </c>
      <c r="F796" s="210" t="str">
        <f t="shared" si="39"/>
        <v>C:\PETS_2016\2_AREA ELEC\ELE 145.DOCX</v>
      </c>
      <c r="G796" s="163"/>
      <c r="I796" s="3"/>
      <c r="J796" s="211" t="str">
        <f t="shared" si="40"/>
        <v>C:\PETS_2016\2_AREA ELEC\ELE 145.DOCX</v>
      </c>
      <c r="L796" s="3" t="s">
        <v>2928</v>
      </c>
      <c r="M796" s="3" t="s">
        <v>2259</v>
      </c>
      <c r="O796" s="212" t="s">
        <v>3077</v>
      </c>
      <c r="Q796" s="3" t="s">
        <v>2260</v>
      </c>
      <c r="R796" s="3" t="s">
        <v>2261</v>
      </c>
    </row>
    <row r="797" spans="1:18">
      <c r="A797" s="163" t="s">
        <v>1627</v>
      </c>
      <c r="B797" s="197">
        <f>+B796+1</f>
        <v>791</v>
      </c>
      <c r="C797" s="164" t="s">
        <v>1051</v>
      </c>
      <c r="D797" s="163" t="s">
        <v>65</v>
      </c>
      <c r="E797" s="165">
        <v>126.25</v>
      </c>
      <c r="F797" s="210" t="str">
        <f t="shared" si="39"/>
        <v>C:\PETS_2016\2_AREA ELEC\ELE 146.DOCX</v>
      </c>
      <c r="G797" s="163"/>
      <c r="I797" s="3"/>
      <c r="J797" s="211" t="str">
        <f t="shared" si="40"/>
        <v>C:\PETS_2016\2_AREA ELEC\ELE 146.DOCX</v>
      </c>
      <c r="L797" s="3" t="s">
        <v>2928</v>
      </c>
      <c r="M797" s="3" t="s">
        <v>2259</v>
      </c>
      <c r="O797" s="212" t="s">
        <v>3078</v>
      </c>
      <c r="Q797" s="3" t="s">
        <v>2260</v>
      </c>
      <c r="R797" s="3" t="s">
        <v>2261</v>
      </c>
    </row>
    <row r="798" spans="1:18">
      <c r="A798" s="163" t="s">
        <v>1627</v>
      </c>
      <c r="B798" s="197">
        <f t="shared" si="41"/>
        <v>792</v>
      </c>
      <c r="C798" s="164" t="s">
        <v>1060</v>
      </c>
      <c r="D798" s="163" t="s">
        <v>65</v>
      </c>
      <c r="E798" s="165">
        <v>247.63</v>
      </c>
      <c r="F798" s="210" t="str">
        <f t="shared" si="39"/>
        <v>C:\PETS_2016\2_AREA ELEC\ELE 147.DOCX</v>
      </c>
      <c r="G798" s="163"/>
      <c r="I798" s="3"/>
      <c r="J798" s="211" t="str">
        <f t="shared" si="40"/>
        <v>C:\PETS_2016\2_AREA ELEC\ELE 147.DOCX</v>
      </c>
      <c r="L798" s="3" t="s">
        <v>2928</v>
      </c>
      <c r="M798" s="3" t="s">
        <v>2259</v>
      </c>
      <c r="O798" s="212" t="s">
        <v>3079</v>
      </c>
      <c r="Q798" s="3" t="s">
        <v>2260</v>
      </c>
      <c r="R798" s="3" t="s">
        <v>2261</v>
      </c>
    </row>
    <row r="799" spans="1:18">
      <c r="A799" s="163" t="s">
        <v>1627</v>
      </c>
      <c r="B799" s="197">
        <f t="shared" si="41"/>
        <v>793</v>
      </c>
      <c r="C799" s="164" t="s">
        <v>1053</v>
      </c>
      <c r="D799" s="163" t="s">
        <v>65</v>
      </c>
      <c r="E799" s="165">
        <v>74.09</v>
      </c>
      <c r="F799" s="210" t="str">
        <f t="shared" si="39"/>
        <v>C:\PETS_2016\2_AREA ELEC\ELE 148.DOCX</v>
      </c>
      <c r="G799" s="163"/>
      <c r="I799" s="3"/>
      <c r="J799" s="211" t="str">
        <f t="shared" si="40"/>
        <v>C:\PETS_2016\2_AREA ELEC\ELE 148.DOCX</v>
      </c>
      <c r="L799" s="3" t="s">
        <v>2928</v>
      </c>
      <c r="M799" s="3" t="s">
        <v>2259</v>
      </c>
      <c r="O799" s="212" t="s">
        <v>3080</v>
      </c>
      <c r="Q799" s="3" t="s">
        <v>2260</v>
      </c>
      <c r="R799" s="3" t="s">
        <v>2261</v>
      </c>
    </row>
    <row r="800" spans="1:18">
      <c r="A800" s="163" t="s">
        <v>1627</v>
      </c>
      <c r="B800" s="197">
        <f t="shared" si="41"/>
        <v>794</v>
      </c>
      <c r="C800" s="164" t="s">
        <v>1054</v>
      </c>
      <c r="D800" s="163" t="s">
        <v>65</v>
      </c>
      <c r="E800" s="165">
        <v>93.68</v>
      </c>
      <c r="F800" s="210" t="str">
        <f t="shared" si="39"/>
        <v>C:\PETS_2016\2_AREA ELEC\ELE 149.DOCX</v>
      </c>
      <c r="G800" s="163"/>
      <c r="I800" s="3"/>
      <c r="J800" s="211" t="str">
        <f t="shared" si="40"/>
        <v>C:\PETS_2016\2_AREA ELEC\ELE 149.DOCX</v>
      </c>
      <c r="L800" s="3" t="s">
        <v>2928</v>
      </c>
      <c r="M800" s="3" t="s">
        <v>2259</v>
      </c>
      <c r="O800" s="212" t="s">
        <v>3081</v>
      </c>
      <c r="Q800" s="3" t="s">
        <v>2260</v>
      </c>
      <c r="R800" s="3" t="s">
        <v>2261</v>
      </c>
    </row>
    <row r="801" spans="1:18">
      <c r="A801" s="163" t="s">
        <v>1627</v>
      </c>
      <c r="B801" s="197">
        <f t="shared" si="41"/>
        <v>795</v>
      </c>
      <c r="C801" s="164" t="s">
        <v>1055</v>
      </c>
      <c r="D801" s="163" t="s">
        <v>65</v>
      </c>
      <c r="E801" s="165">
        <v>93.68</v>
      </c>
      <c r="F801" s="210" t="str">
        <f t="shared" si="39"/>
        <v>C:\PETS_2016\2_AREA ELEC\ELE 150.DOCX</v>
      </c>
      <c r="G801" s="163"/>
      <c r="I801" s="3"/>
      <c r="J801" s="211" t="str">
        <f t="shared" si="40"/>
        <v>C:\PETS_2016\2_AREA ELEC\ELE 150.DOCX</v>
      </c>
      <c r="L801" s="3" t="s">
        <v>2928</v>
      </c>
      <c r="M801" s="3" t="s">
        <v>2259</v>
      </c>
      <c r="O801" s="212" t="s">
        <v>3082</v>
      </c>
      <c r="Q801" s="3" t="s">
        <v>2260</v>
      </c>
      <c r="R801" s="3" t="s">
        <v>2261</v>
      </c>
    </row>
    <row r="802" spans="1:18">
      <c r="A802" s="163" t="s">
        <v>1627</v>
      </c>
      <c r="B802" s="197">
        <f>+B801+1</f>
        <v>796</v>
      </c>
      <c r="C802" s="164" t="s">
        <v>1056</v>
      </c>
      <c r="D802" s="163" t="s">
        <v>65</v>
      </c>
      <c r="E802" s="165">
        <v>93.68</v>
      </c>
      <c r="F802" s="210" t="str">
        <f t="shared" si="39"/>
        <v>C:\PETS_2016\2_AREA ELEC\ELE 151.DOCX</v>
      </c>
      <c r="G802" s="163"/>
      <c r="I802" s="3"/>
      <c r="J802" s="211" t="str">
        <f t="shared" si="40"/>
        <v>C:\PETS_2016\2_AREA ELEC\ELE 151.DOCX</v>
      </c>
      <c r="L802" s="3" t="s">
        <v>2928</v>
      </c>
      <c r="M802" s="3" t="s">
        <v>2259</v>
      </c>
      <c r="O802" s="212" t="s">
        <v>3083</v>
      </c>
      <c r="Q802" s="3" t="s">
        <v>2260</v>
      </c>
      <c r="R802" s="3" t="s">
        <v>2261</v>
      </c>
    </row>
    <row r="803" spans="1:18">
      <c r="A803" s="163" t="s">
        <v>1627</v>
      </c>
      <c r="B803" s="197">
        <f t="shared" si="41"/>
        <v>797</v>
      </c>
      <c r="C803" s="164" t="s">
        <v>1057</v>
      </c>
      <c r="D803" s="163" t="s">
        <v>65</v>
      </c>
      <c r="E803" s="165">
        <v>96.5</v>
      </c>
      <c r="F803" s="210" t="str">
        <f t="shared" si="39"/>
        <v>C:\PETS_2016\2_AREA ELEC\ELE 152.DOCX</v>
      </c>
      <c r="G803" s="163"/>
      <c r="I803" s="3"/>
      <c r="J803" s="211" t="str">
        <f t="shared" si="40"/>
        <v>C:\PETS_2016\2_AREA ELEC\ELE 152.DOCX</v>
      </c>
      <c r="L803" s="3" t="s">
        <v>2928</v>
      </c>
      <c r="M803" s="3" t="s">
        <v>2259</v>
      </c>
      <c r="O803" s="212" t="s">
        <v>3084</v>
      </c>
      <c r="Q803" s="3" t="s">
        <v>2260</v>
      </c>
      <c r="R803" s="3" t="s">
        <v>2261</v>
      </c>
    </row>
    <row r="804" spans="1:18">
      <c r="A804" s="163" t="s">
        <v>1627</v>
      </c>
      <c r="B804" s="197">
        <f t="shared" si="41"/>
        <v>798</v>
      </c>
      <c r="C804" s="164" t="s">
        <v>1058</v>
      </c>
      <c r="D804" s="163" t="s">
        <v>65</v>
      </c>
      <c r="E804" s="165">
        <v>102.62</v>
      </c>
      <c r="F804" s="210" t="str">
        <f t="shared" si="39"/>
        <v>C:\PETS_2016\2_AREA ELEC\ELE 153.DOCX</v>
      </c>
      <c r="G804" s="163"/>
      <c r="I804" s="3"/>
      <c r="J804" s="211" t="str">
        <f t="shared" si="40"/>
        <v>C:\PETS_2016\2_AREA ELEC\ELE 153.DOCX</v>
      </c>
      <c r="L804" s="3" t="s">
        <v>2928</v>
      </c>
      <c r="M804" s="3" t="s">
        <v>2259</v>
      </c>
      <c r="O804" s="212" t="s">
        <v>3085</v>
      </c>
      <c r="Q804" s="3" t="s">
        <v>2260</v>
      </c>
      <c r="R804" s="3" t="s">
        <v>2261</v>
      </c>
    </row>
    <row r="805" spans="1:18">
      <c r="A805" s="163" t="s">
        <v>1627</v>
      </c>
      <c r="B805" s="197">
        <f t="shared" si="41"/>
        <v>799</v>
      </c>
      <c r="C805" s="164" t="s">
        <v>1059</v>
      </c>
      <c r="D805" s="163" t="s">
        <v>65</v>
      </c>
      <c r="E805" s="165">
        <v>180.63</v>
      </c>
      <c r="F805" s="210" t="str">
        <f t="shared" si="39"/>
        <v>C:\PETS_2016\2_AREA ELEC\ELE 154.DOCX</v>
      </c>
      <c r="G805" s="163"/>
      <c r="I805" s="3"/>
      <c r="J805" s="211" t="str">
        <f t="shared" si="40"/>
        <v>C:\PETS_2016\2_AREA ELEC\ELE 154.DOCX</v>
      </c>
      <c r="L805" s="3" t="s">
        <v>2928</v>
      </c>
      <c r="M805" s="3" t="s">
        <v>2259</v>
      </c>
      <c r="O805" s="212" t="s">
        <v>3086</v>
      </c>
      <c r="Q805" s="3" t="s">
        <v>2260</v>
      </c>
      <c r="R805" s="3" t="s">
        <v>2261</v>
      </c>
    </row>
    <row r="806" spans="1:18">
      <c r="A806" s="163" t="s">
        <v>1627</v>
      </c>
      <c r="B806" s="197">
        <f t="shared" si="41"/>
        <v>800</v>
      </c>
      <c r="C806" s="164" t="s">
        <v>3087</v>
      </c>
      <c r="D806" s="163" t="s">
        <v>65</v>
      </c>
      <c r="E806" s="165">
        <v>218.17</v>
      </c>
      <c r="F806" s="210" t="str">
        <f t="shared" si="39"/>
        <v>C:\PETS_2016\2_AREA ELEC\ELE 155.DOCX</v>
      </c>
      <c r="G806" s="163"/>
      <c r="I806" s="3"/>
      <c r="J806" s="211" t="str">
        <f t="shared" si="40"/>
        <v>C:\PETS_2016\2_AREA ELEC\ELE 155.DOCX</v>
      </c>
      <c r="L806" s="3" t="s">
        <v>2928</v>
      </c>
      <c r="M806" s="3" t="s">
        <v>2259</v>
      </c>
      <c r="O806" s="212" t="s">
        <v>3088</v>
      </c>
      <c r="Q806" s="3" t="s">
        <v>2260</v>
      </c>
      <c r="R806" s="3" t="s">
        <v>2261</v>
      </c>
    </row>
    <row r="807" spans="1:18">
      <c r="A807" s="163" t="s">
        <v>1627</v>
      </c>
      <c r="B807" s="197">
        <f t="shared" si="41"/>
        <v>801</v>
      </c>
      <c r="C807" s="164" t="s">
        <v>1769</v>
      </c>
      <c r="D807" s="163" t="s">
        <v>65</v>
      </c>
      <c r="E807" s="165">
        <v>135.5</v>
      </c>
      <c r="F807" s="210" t="str">
        <f t="shared" si="39"/>
        <v>C:\PETS_2016\2_AREA ELEC\ELE 156.DOCX</v>
      </c>
      <c r="G807" s="163"/>
      <c r="I807" s="3"/>
      <c r="J807" s="211" t="str">
        <f t="shared" si="40"/>
        <v>C:\PETS_2016\2_AREA ELEC\ELE 156.DOCX</v>
      </c>
      <c r="L807" s="3" t="s">
        <v>2928</v>
      </c>
      <c r="M807" s="3" t="s">
        <v>2259</v>
      </c>
      <c r="O807" s="212" t="s">
        <v>3089</v>
      </c>
      <c r="Q807" s="3" t="s">
        <v>2260</v>
      </c>
      <c r="R807" s="3" t="s">
        <v>2261</v>
      </c>
    </row>
    <row r="808" spans="1:18">
      <c r="A808" s="163" t="s">
        <v>1627</v>
      </c>
      <c r="B808" s="197">
        <f t="shared" si="41"/>
        <v>802</v>
      </c>
      <c r="C808" s="164" t="s">
        <v>1061</v>
      </c>
      <c r="D808" s="163" t="s">
        <v>65</v>
      </c>
      <c r="E808" s="165">
        <v>138.57</v>
      </c>
      <c r="F808" s="210" t="str">
        <f t="shared" si="39"/>
        <v>C:\PETS_2016\2_AREA ELEC\ELE 157.DOCX</v>
      </c>
      <c r="G808" s="163"/>
      <c r="I808" s="3"/>
      <c r="J808" s="211" t="str">
        <f t="shared" si="40"/>
        <v>C:\PETS_2016\2_AREA ELEC\ELE 157.DOCX</v>
      </c>
      <c r="L808" s="3" t="s">
        <v>2928</v>
      </c>
      <c r="M808" s="3" t="s">
        <v>2259</v>
      </c>
      <c r="O808" s="212" t="s">
        <v>3090</v>
      </c>
      <c r="Q808" s="3" t="s">
        <v>2260</v>
      </c>
      <c r="R808" s="3" t="s">
        <v>2261</v>
      </c>
    </row>
    <row r="809" spans="1:18">
      <c r="A809" s="163" t="s">
        <v>1627</v>
      </c>
      <c r="B809" s="197">
        <f t="shared" si="41"/>
        <v>803</v>
      </c>
      <c r="C809" s="164" t="s">
        <v>1062</v>
      </c>
      <c r="D809" s="163" t="s">
        <v>65</v>
      </c>
      <c r="E809" s="165">
        <v>138.57</v>
      </c>
      <c r="F809" s="210" t="str">
        <f t="shared" si="39"/>
        <v>C:\PETS_2016\2_AREA ELEC\ELE 158.DOCX</v>
      </c>
      <c r="G809" s="163"/>
      <c r="I809" s="3"/>
      <c r="J809" s="211" t="str">
        <f t="shared" si="40"/>
        <v>C:\PETS_2016\2_AREA ELEC\ELE 158.DOCX</v>
      </c>
      <c r="L809" s="3" t="s">
        <v>2928</v>
      </c>
      <c r="M809" s="3" t="s">
        <v>2259</v>
      </c>
      <c r="O809" s="212" t="s">
        <v>3091</v>
      </c>
      <c r="Q809" s="3" t="s">
        <v>2260</v>
      </c>
      <c r="R809" s="3" t="s">
        <v>2261</v>
      </c>
    </row>
    <row r="810" spans="1:18">
      <c r="A810" s="163" t="s">
        <v>1627</v>
      </c>
      <c r="B810" s="197">
        <f t="shared" si="41"/>
        <v>804</v>
      </c>
      <c r="C810" s="164" t="s">
        <v>1063</v>
      </c>
      <c r="D810" s="163" t="s">
        <v>65</v>
      </c>
      <c r="E810" s="165">
        <v>138.57</v>
      </c>
      <c r="F810" s="210" t="str">
        <f t="shared" si="39"/>
        <v>C:\PETS_2016\2_AREA ELEC\ELE 159.DOCX</v>
      </c>
      <c r="G810" s="163"/>
      <c r="I810" s="3"/>
      <c r="J810" s="211" t="str">
        <f t="shared" si="40"/>
        <v>C:\PETS_2016\2_AREA ELEC\ELE 159.DOCX</v>
      </c>
      <c r="L810" s="3" t="s">
        <v>2928</v>
      </c>
      <c r="M810" s="3" t="s">
        <v>2259</v>
      </c>
      <c r="O810" s="212" t="s">
        <v>3092</v>
      </c>
      <c r="Q810" s="3" t="s">
        <v>2260</v>
      </c>
      <c r="R810" s="3" t="s">
        <v>2261</v>
      </c>
    </row>
    <row r="811" spans="1:18">
      <c r="A811" s="163" t="s">
        <v>1627</v>
      </c>
      <c r="B811" s="197">
        <f t="shared" si="41"/>
        <v>805</v>
      </c>
      <c r="C811" s="164" t="s">
        <v>1064</v>
      </c>
      <c r="D811" s="163" t="s">
        <v>65</v>
      </c>
      <c r="E811" s="165">
        <v>138.57</v>
      </c>
      <c r="F811" s="210" t="str">
        <f t="shared" si="39"/>
        <v>C:\PETS_2016\2_AREA ELEC\ELE 160.DOCX</v>
      </c>
      <c r="G811" s="163"/>
      <c r="I811" s="3"/>
      <c r="J811" s="211" t="str">
        <f t="shared" si="40"/>
        <v>C:\PETS_2016\2_AREA ELEC\ELE 160.DOCX</v>
      </c>
      <c r="L811" s="3" t="s">
        <v>2928</v>
      </c>
      <c r="M811" s="3" t="s">
        <v>2259</v>
      </c>
      <c r="O811" s="212" t="s">
        <v>3093</v>
      </c>
      <c r="Q811" s="3" t="s">
        <v>2260</v>
      </c>
      <c r="R811" s="3" t="s">
        <v>2261</v>
      </c>
    </row>
    <row r="812" spans="1:18">
      <c r="A812" s="163" t="s">
        <v>1627</v>
      </c>
      <c r="B812" s="197">
        <f t="shared" si="41"/>
        <v>806</v>
      </c>
      <c r="C812" s="164" t="s">
        <v>1065</v>
      </c>
      <c r="D812" s="163" t="s">
        <v>65</v>
      </c>
      <c r="E812" s="165">
        <v>344.34</v>
      </c>
      <c r="F812" s="210" t="str">
        <f t="shared" si="39"/>
        <v>C:\PETS_2016\2_AREA ELEC\ELE 161.DOCX</v>
      </c>
      <c r="G812" s="163"/>
      <c r="I812" s="3"/>
      <c r="J812" s="211" t="str">
        <f t="shared" si="40"/>
        <v>C:\PETS_2016\2_AREA ELEC\ELE 161.DOCX</v>
      </c>
      <c r="L812" s="3" t="s">
        <v>2928</v>
      </c>
      <c r="M812" s="3" t="s">
        <v>2259</v>
      </c>
      <c r="O812" s="212" t="s">
        <v>3094</v>
      </c>
      <c r="Q812" s="3" t="s">
        <v>2260</v>
      </c>
      <c r="R812" s="3" t="s">
        <v>2261</v>
      </c>
    </row>
    <row r="813" spans="1:18">
      <c r="A813" s="163" t="s">
        <v>1627</v>
      </c>
      <c r="B813" s="197">
        <f t="shared" si="41"/>
        <v>807</v>
      </c>
      <c r="C813" s="164" t="s">
        <v>1066</v>
      </c>
      <c r="D813" s="163" t="s">
        <v>65</v>
      </c>
      <c r="E813" s="165">
        <v>344.34</v>
      </c>
      <c r="F813" s="210" t="str">
        <f t="shared" si="39"/>
        <v>C:\PETS_2016\2_AREA ELEC\ELE 162.DOCX</v>
      </c>
      <c r="G813" s="163"/>
      <c r="I813" s="3"/>
      <c r="J813" s="211" t="str">
        <f t="shared" si="40"/>
        <v>C:\PETS_2016\2_AREA ELEC\ELE 162.DOCX</v>
      </c>
      <c r="L813" s="3" t="s">
        <v>2928</v>
      </c>
      <c r="M813" s="3" t="s">
        <v>2259</v>
      </c>
      <c r="O813" s="212" t="s">
        <v>3095</v>
      </c>
      <c r="Q813" s="3" t="s">
        <v>2260</v>
      </c>
      <c r="R813" s="3" t="s">
        <v>2261</v>
      </c>
    </row>
    <row r="814" spans="1:18">
      <c r="A814" s="163" t="s">
        <v>1627</v>
      </c>
      <c r="B814" s="197">
        <f t="shared" si="41"/>
        <v>808</v>
      </c>
      <c r="C814" s="164" t="s">
        <v>1046</v>
      </c>
      <c r="D814" s="163" t="s">
        <v>65</v>
      </c>
      <c r="E814" s="165">
        <v>55.1</v>
      </c>
      <c r="F814" s="210" t="str">
        <f t="shared" si="39"/>
        <v>C:\PETS_2016\2_AREA ELEC\ELE 163.DOCX</v>
      </c>
      <c r="G814" s="163"/>
      <c r="I814" s="3"/>
      <c r="J814" s="211" t="str">
        <f t="shared" si="40"/>
        <v>C:\PETS_2016\2_AREA ELEC\ELE 163.DOCX</v>
      </c>
      <c r="L814" s="3" t="s">
        <v>2928</v>
      </c>
      <c r="M814" s="3" t="s">
        <v>2259</v>
      </c>
      <c r="O814" s="212" t="s">
        <v>3096</v>
      </c>
      <c r="Q814" s="3" t="s">
        <v>2260</v>
      </c>
      <c r="R814" s="3" t="s">
        <v>2261</v>
      </c>
    </row>
    <row r="815" spans="1:18">
      <c r="A815" s="163" t="s">
        <v>1627</v>
      </c>
      <c r="B815" s="197">
        <f t="shared" si="41"/>
        <v>809</v>
      </c>
      <c r="C815" s="164" t="s">
        <v>2223</v>
      </c>
      <c r="D815" s="163" t="s">
        <v>65</v>
      </c>
      <c r="E815" s="165">
        <v>2035.44</v>
      </c>
      <c r="F815" s="210" t="str">
        <f t="shared" si="39"/>
        <v>C:\PETS_2016\2_AREA ELEC\ELE 164.DOCX</v>
      </c>
      <c r="G815" s="163"/>
      <c r="I815" s="3"/>
      <c r="J815" s="211" t="str">
        <f t="shared" si="40"/>
        <v>C:\PETS_2016\2_AREA ELEC\ELE 164.DOCX</v>
      </c>
      <c r="L815" s="3" t="s">
        <v>2928</v>
      </c>
      <c r="M815" s="3" t="s">
        <v>2259</v>
      </c>
      <c r="O815" s="212" t="s">
        <v>3097</v>
      </c>
      <c r="Q815" s="3" t="s">
        <v>2260</v>
      </c>
      <c r="R815" s="3" t="s">
        <v>2261</v>
      </c>
    </row>
    <row r="816" spans="1:18">
      <c r="A816" s="163" t="s">
        <v>1627</v>
      </c>
      <c r="B816" s="197">
        <f t="shared" si="41"/>
        <v>810</v>
      </c>
      <c r="C816" s="164" t="s">
        <v>1770</v>
      </c>
      <c r="D816" s="163" t="s">
        <v>65</v>
      </c>
      <c r="E816" s="165">
        <v>217.24</v>
      </c>
      <c r="F816" s="210" t="str">
        <f t="shared" si="39"/>
        <v>C:\PETS_2016\2_AREA ELEC\ELE 165.DOCX</v>
      </c>
      <c r="G816" s="163"/>
      <c r="I816" s="3"/>
      <c r="J816" s="211" t="str">
        <f t="shared" si="40"/>
        <v>C:\PETS_2016\2_AREA ELEC\ELE 165.DOCX</v>
      </c>
      <c r="L816" s="3" t="s">
        <v>2928</v>
      </c>
      <c r="M816" s="3" t="s">
        <v>2259</v>
      </c>
      <c r="O816" s="212" t="s">
        <v>3098</v>
      </c>
      <c r="Q816" s="3" t="s">
        <v>2260</v>
      </c>
      <c r="R816" s="3" t="s">
        <v>2261</v>
      </c>
    </row>
    <row r="817" spans="1:18">
      <c r="A817" s="163" t="s">
        <v>1627</v>
      </c>
      <c r="B817" s="197">
        <f t="shared" si="41"/>
        <v>811</v>
      </c>
      <c r="C817" s="164" t="s">
        <v>1540</v>
      </c>
      <c r="D817" s="163" t="s">
        <v>65</v>
      </c>
      <c r="E817" s="165">
        <v>461.65</v>
      </c>
      <c r="F817" s="210" t="str">
        <f t="shared" si="39"/>
        <v>C:\PETS_2016\2_AREA ELEC\ELE 166.DOCX</v>
      </c>
      <c r="G817" s="163"/>
      <c r="I817" s="3"/>
      <c r="J817" s="211" t="str">
        <f t="shared" si="40"/>
        <v>C:\PETS_2016\2_AREA ELEC\ELE 166.DOCX</v>
      </c>
      <c r="L817" s="3" t="s">
        <v>2928</v>
      </c>
      <c r="M817" s="3" t="s">
        <v>2259</v>
      </c>
      <c r="O817" s="212" t="s">
        <v>3099</v>
      </c>
      <c r="Q817" s="3" t="s">
        <v>2260</v>
      </c>
      <c r="R817" s="3" t="s">
        <v>2261</v>
      </c>
    </row>
    <row r="818" spans="1:18">
      <c r="A818" s="163" t="s">
        <v>1627</v>
      </c>
      <c r="B818" s="197">
        <f t="shared" si="41"/>
        <v>812</v>
      </c>
      <c r="C818" s="164" t="s">
        <v>1541</v>
      </c>
      <c r="D818" s="163" t="s">
        <v>65</v>
      </c>
      <c r="E818" s="165">
        <v>3290.73</v>
      </c>
      <c r="F818" s="210" t="str">
        <f t="shared" si="39"/>
        <v>C:\PETS_2016\2_AREA ELEC\ELE 167.DOCX</v>
      </c>
      <c r="G818" s="163"/>
      <c r="I818" s="3"/>
      <c r="J818" s="211" t="str">
        <f t="shared" si="40"/>
        <v>C:\PETS_2016\2_AREA ELEC\ELE 167.DOCX</v>
      </c>
      <c r="L818" s="3" t="s">
        <v>2928</v>
      </c>
      <c r="M818" s="3" t="s">
        <v>2259</v>
      </c>
      <c r="O818" s="212" t="s">
        <v>3100</v>
      </c>
      <c r="Q818" s="3" t="s">
        <v>2260</v>
      </c>
      <c r="R818" s="3" t="s">
        <v>2261</v>
      </c>
    </row>
    <row r="819" spans="1:18">
      <c r="A819" s="163" t="s">
        <v>1627</v>
      </c>
      <c r="B819" s="197">
        <f t="shared" si="41"/>
        <v>813</v>
      </c>
      <c r="C819" s="164" t="s">
        <v>1542</v>
      </c>
      <c r="D819" s="163" t="s">
        <v>65</v>
      </c>
      <c r="E819" s="165">
        <v>2543.8200000000002</v>
      </c>
      <c r="F819" s="210" t="str">
        <f t="shared" si="39"/>
        <v>C:\PETS_2016\2_AREA ELEC\ELE 168.DOCX</v>
      </c>
      <c r="G819" s="163"/>
      <c r="I819" s="3"/>
      <c r="J819" s="211" t="str">
        <f t="shared" si="40"/>
        <v>C:\PETS_2016\2_AREA ELEC\ELE 168.DOCX</v>
      </c>
      <c r="L819" s="3" t="s">
        <v>2928</v>
      </c>
      <c r="M819" s="3" t="s">
        <v>2259</v>
      </c>
      <c r="O819" s="212" t="s">
        <v>3101</v>
      </c>
      <c r="Q819" s="3" t="s">
        <v>2260</v>
      </c>
      <c r="R819" s="3" t="s">
        <v>2261</v>
      </c>
    </row>
    <row r="820" spans="1:18">
      <c r="A820" s="163" t="s">
        <v>1627</v>
      </c>
      <c r="B820" s="197">
        <f t="shared" si="41"/>
        <v>814</v>
      </c>
      <c r="C820" s="164" t="s">
        <v>1771</v>
      </c>
      <c r="D820" s="163" t="s">
        <v>65</v>
      </c>
      <c r="E820" s="165">
        <v>398.56</v>
      </c>
      <c r="F820" s="210" t="str">
        <f t="shared" si="39"/>
        <v>C:\PETS_2016\2_AREA ELEC\ELE 169.DOCX</v>
      </c>
      <c r="G820" s="163"/>
      <c r="I820" s="3"/>
      <c r="J820" s="211" t="str">
        <f t="shared" si="40"/>
        <v>C:\PETS_2016\2_AREA ELEC\ELE 169.DOCX</v>
      </c>
      <c r="L820" s="3" t="s">
        <v>2928</v>
      </c>
      <c r="M820" s="3" t="s">
        <v>2259</v>
      </c>
      <c r="O820" s="212" t="s">
        <v>3102</v>
      </c>
      <c r="Q820" s="3" t="s">
        <v>2260</v>
      </c>
      <c r="R820" s="3" t="s">
        <v>2261</v>
      </c>
    </row>
    <row r="821" spans="1:18">
      <c r="A821" s="163" t="s">
        <v>1627</v>
      </c>
      <c r="B821" s="197">
        <f t="shared" si="41"/>
        <v>815</v>
      </c>
      <c r="C821" s="164" t="s">
        <v>2194</v>
      </c>
      <c r="D821" s="163" t="s">
        <v>65</v>
      </c>
      <c r="E821" s="165">
        <v>402.3</v>
      </c>
      <c r="F821" s="210" t="str">
        <f t="shared" si="39"/>
        <v>C:\PETS_2016\2_AREA ELEC\ELE 170.DOCX</v>
      </c>
      <c r="G821" s="163"/>
      <c r="I821" s="3"/>
      <c r="J821" s="211" t="str">
        <f t="shared" si="40"/>
        <v>C:\PETS_2016\2_AREA ELEC\ELE 170.DOCX</v>
      </c>
      <c r="L821" s="3" t="s">
        <v>2928</v>
      </c>
      <c r="M821" s="3" t="s">
        <v>2259</v>
      </c>
      <c r="O821" s="212" t="s">
        <v>3103</v>
      </c>
      <c r="Q821" s="3" t="s">
        <v>2260</v>
      </c>
      <c r="R821" s="3" t="s">
        <v>2261</v>
      </c>
    </row>
    <row r="822" spans="1:18">
      <c r="A822" s="163" t="s">
        <v>1627</v>
      </c>
      <c r="B822" s="197">
        <f t="shared" si="41"/>
        <v>816</v>
      </c>
      <c r="C822" s="164" t="s">
        <v>2195</v>
      </c>
      <c r="D822" s="163" t="s">
        <v>65</v>
      </c>
      <c r="E822" s="165">
        <v>892.18</v>
      </c>
      <c r="F822" s="210" t="str">
        <f t="shared" si="39"/>
        <v>C:\PETS_2016\2_AREA ELEC\ELE 171.DOCX</v>
      </c>
      <c r="G822" s="163"/>
      <c r="I822" s="3"/>
      <c r="J822" s="211" t="str">
        <f t="shared" si="40"/>
        <v>C:\PETS_2016\2_AREA ELEC\ELE 171.DOCX</v>
      </c>
      <c r="L822" s="3" t="s">
        <v>2928</v>
      </c>
      <c r="M822" s="3" t="s">
        <v>2259</v>
      </c>
      <c r="O822" s="212" t="s">
        <v>3104</v>
      </c>
      <c r="Q822" s="3" t="s">
        <v>2260</v>
      </c>
      <c r="R822" s="3" t="s">
        <v>2261</v>
      </c>
    </row>
    <row r="823" spans="1:18">
      <c r="A823" s="163" t="s">
        <v>1627</v>
      </c>
      <c r="B823" s="197">
        <f t="shared" si="41"/>
        <v>817</v>
      </c>
      <c r="C823" s="164" t="s">
        <v>1083</v>
      </c>
      <c r="D823" s="163" t="s">
        <v>65</v>
      </c>
      <c r="E823" s="165">
        <v>1097.27</v>
      </c>
      <c r="F823" s="210" t="str">
        <f t="shared" si="39"/>
        <v>C:\PETS_2016\2_AREA ELEC\ELE 172.DOCX</v>
      </c>
      <c r="G823" s="163"/>
      <c r="I823" s="3"/>
      <c r="J823" s="211" t="str">
        <f t="shared" si="40"/>
        <v>C:\PETS_2016\2_AREA ELEC\ELE 172.DOCX</v>
      </c>
      <c r="L823" s="3" t="s">
        <v>2928</v>
      </c>
      <c r="M823" s="3" t="s">
        <v>2259</v>
      </c>
      <c r="O823" s="212" t="s">
        <v>3105</v>
      </c>
      <c r="Q823" s="3" t="s">
        <v>2260</v>
      </c>
      <c r="R823" s="3" t="s">
        <v>2261</v>
      </c>
    </row>
    <row r="824" spans="1:18">
      <c r="A824" s="163" t="s">
        <v>1627</v>
      </c>
      <c r="B824" s="197">
        <f t="shared" si="41"/>
        <v>818</v>
      </c>
      <c r="C824" s="164" t="s">
        <v>1082</v>
      </c>
      <c r="D824" s="163" t="s">
        <v>65</v>
      </c>
      <c r="E824" s="165">
        <v>838.86</v>
      </c>
      <c r="F824" s="210" t="str">
        <f t="shared" si="39"/>
        <v>C:\PETS_2016\2_AREA ELEC\ELE 173.DOCX</v>
      </c>
      <c r="G824" s="163"/>
      <c r="I824" s="3"/>
      <c r="J824" s="211" t="str">
        <f t="shared" si="40"/>
        <v>C:\PETS_2016\2_AREA ELEC\ELE 173.DOCX</v>
      </c>
      <c r="L824" s="3" t="s">
        <v>2928</v>
      </c>
      <c r="M824" s="3" t="s">
        <v>2259</v>
      </c>
      <c r="O824" s="212" t="s">
        <v>3106</v>
      </c>
      <c r="Q824" s="3" t="s">
        <v>2260</v>
      </c>
      <c r="R824" s="3" t="s">
        <v>2261</v>
      </c>
    </row>
    <row r="825" spans="1:18">
      <c r="A825" s="163" t="s">
        <v>1627</v>
      </c>
      <c r="B825" s="197">
        <f t="shared" si="41"/>
        <v>819</v>
      </c>
      <c r="C825" s="164" t="s">
        <v>1772</v>
      </c>
      <c r="D825" s="163" t="s">
        <v>65</v>
      </c>
      <c r="E825" s="165">
        <v>3994.93</v>
      </c>
      <c r="F825" s="210" t="str">
        <f t="shared" si="39"/>
        <v>C:\PETS_2016\2_AREA ELEC\ELE 174.DOCX</v>
      </c>
      <c r="G825" s="163"/>
      <c r="I825" s="3"/>
      <c r="J825" s="211" t="str">
        <f t="shared" si="40"/>
        <v>C:\PETS_2016\2_AREA ELEC\ELE 174.DOCX</v>
      </c>
      <c r="L825" s="3" t="s">
        <v>2928</v>
      </c>
      <c r="M825" s="3" t="s">
        <v>2259</v>
      </c>
      <c r="O825" s="212" t="s">
        <v>3107</v>
      </c>
      <c r="Q825" s="3" t="s">
        <v>2260</v>
      </c>
      <c r="R825" s="3" t="s">
        <v>2261</v>
      </c>
    </row>
    <row r="826" spans="1:18">
      <c r="A826" s="163" t="s">
        <v>1627</v>
      </c>
      <c r="B826" s="197">
        <f t="shared" si="41"/>
        <v>820</v>
      </c>
      <c r="C826" s="164" t="s">
        <v>1084</v>
      </c>
      <c r="D826" s="163" t="s">
        <v>65</v>
      </c>
      <c r="E826" s="165">
        <v>953.98</v>
      </c>
      <c r="F826" s="210" t="str">
        <f t="shared" si="39"/>
        <v>C:\PETS_2016\2_AREA ELEC\ELE 175.DOCX</v>
      </c>
      <c r="G826" s="163"/>
      <c r="I826" s="3"/>
      <c r="J826" s="211" t="str">
        <f t="shared" si="40"/>
        <v>C:\PETS_2016\2_AREA ELEC\ELE 175.DOCX</v>
      </c>
      <c r="L826" s="3" t="s">
        <v>2928</v>
      </c>
      <c r="M826" s="3" t="s">
        <v>2259</v>
      </c>
      <c r="O826" s="212" t="s">
        <v>3108</v>
      </c>
      <c r="Q826" s="3" t="s">
        <v>2260</v>
      </c>
      <c r="R826" s="3" t="s">
        <v>2261</v>
      </c>
    </row>
    <row r="827" spans="1:18">
      <c r="A827" s="163" t="s">
        <v>1627</v>
      </c>
      <c r="B827" s="197">
        <f t="shared" si="41"/>
        <v>821</v>
      </c>
      <c r="C827" s="164" t="s">
        <v>2196</v>
      </c>
      <c r="D827" s="163" t="s">
        <v>65</v>
      </c>
      <c r="E827" s="165">
        <v>220.99</v>
      </c>
      <c r="F827" s="210" t="str">
        <f t="shared" si="39"/>
        <v>C:\PETS_2016\2_AREA ELEC\ELE 176.DOCX</v>
      </c>
      <c r="G827" s="163"/>
      <c r="I827" s="3"/>
      <c r="J827" s="211" t="str">
        <f t="shared" si="40"/>
        <v>C:\PETS_2016\2_AREA ELEC\ELE 176.DOCX</v>
      </c>
      <c r="L827" s="3" t="s">
        <v>2928</v>
      </c>
      <c r="M827" s="3" t="s">
        <v>2259</v>
      </c>
      <c r="O827" s="212" t="s">
        <v>3109</v>
      </c>
      <c r="Q827" s="3" t="s">
        <v>2260</v>
      </c>
      <c r="R827" s="3" t="s">
        <v>2261</v>
      </c>
    </row>
    <row r="828" spans="1:18">
      <c r="A828" s="163" t="s">
        <v>1627</v>
      </c>
      <c r="B828" s="197">
        <f t="shared" si="41"/>
        <v>822</v>
      </c>
      <c r="C828" s="164" t="s">
        <v>1543</v>
      </c>
      <c r="D828" s="163" t="s">
        <v>65</v>
      </c>
      <c r="E828" s="165">
        <v>4062.29</v>
      </c>
      <c r="F828" s="210" t="str">
        <f t="shared" si="39"/>
        <v>C:\PETS_2016\2_AREA ELEC\ELE 177.DOCX</v>
      </c>
      <c r="G828" s="163"/>
      <c r="I828" s="3"/>
      <c r="J828" s="211" t="str">
        <f t="shared" si="40"/>
        <v>C:\PETS_2016\2_AREA ELEC\ELE 177.DOCX</v>
      </c>
      <c r="L828" s="3" t="s">
        <v>2928</v>
      </c>
      <c r="M828" s="3" t="s">
        <v>2259</v>
      </c>
      <c r="O828" s="212" t="s">
        <v>3110</v>
      </c>
      <c r="Q828" s="3" t="s">
        <v>2260</v>
      </c>
      <c r="R828" s="3" t="s">
        <v>2261</v>
      </c>
    </row>
    <row r="829" spans="1:18">
      <c r="A829" s="163" t="s">
        <v>1627</v>
      </c>
      <c r="B829" s="197">
        <f t="shared" si="41"/>
        <v>823</v>
      </c>
      <c r="C829" s="164" t="s">
        <v>1544</v>
      </c>
      <c r="D829" s="163" t="s">
        <v>65</v>
      </c>
      <c r="E829" s="165">
        <v>2225.23</v>
      </c>
      <c r="F829" s="210" t="str">
        <f t="shared" si="39"/>
        <v>C:\PETS_2016\2_AREA ELEC\ELE 178.DOCX</v>
      </c>
      <c r="G829" s="163"/>
      <c r="I829" s="3"/>
      <c r="J829" s="211" t="str">
        <f t="shared" si="40"/>
        <v>C:\PETS_2016\2_AREA ELEC\ELE 178.DOCX</v>
      </c>
      <c r="L829" s="3" t="s">
        <v>2928</v>
      </c>
      <c r="M829" s="3" t="s">
        <v>2259</v>
      </c>
      <c r="O829" s="212" t="s">
        <v>3111</v>
      </c>
      <c r="Q829" s="3" t="s">
        <v>2260</v>
      </c>
      <c r="R829" s="3" t="s">
        <v>2261</v>
      </c>
    </row>
    <row r="830" spans="1:18">
      <c r="A830" s="163" t="s">
        <v>1627</v>
      </c>
      <c r="B830" s="197">
        <f t="shared" si="41"/>
        <v>824</v>
      </c>
      <c r="C830" s="164" t="s">
        <v>1773</v>
      </c>
      <c r="D830" s="163" t="s">
        <v>65</v>
      </c>
      <c r="E830" s="165">
        <v>276.08999999999997</v>
      </c>
      <c r="F830" s="210" t="str">
        <f t="shared" si="39"/>
        <v>C:\PETS_2016\2_AREA ELEC\ELE 179.DOCX</v>
      </c>
      <c r="G830" s="163"/>
      <c r="I830" s="3"/>
      <c r="J830" s="211" t="str">
        <f t="shared" si="40"/>
        <v>C:\PETS_2016\2_AREA ELEC\ELE 179.DOCX</v>
      </c>
      <c r="L830" s="3" t="s">
        <v>2928</v>
      </c>
      <c r="M830" s="3" t="s">
        <v>2259</v>
      </c>
      <c r="O830" s="212" t="s">
        <v>3112</v>
      </c>
      <c r="Q830" s="3" t="s">
        <v>2260</v>
      </c>
      <c r="R830" s="3" t="s">
        <v>2261</v>
      </c>
    </row>
    <row r="831" spans="1:18">
      <c r="A831" s="163" t="s">
        <v>1627</v>
      </c>
      <c r="B831" s="197">
        <f t="shared" si="41"/>
        <v>825</v>
      </c>
      <c r="C831" s="164" t="s">
        <v>1774</v>
      </c>
      <c r="D831" s="163" t="s">
        <v>65</v>
      </c>
      <c r="E831" s="165">
        <v>374.06</v>
      </c>
      <c r="F831" s="210" t="str">
        <f t="shared" si="39"/>
        <v>C:\PETS_2016\2_AREA ELEC\ELE 180.DOCX</v>
      </c>
      <c r="G831" s="163"/>
      <c r="I831" s="3"/>
      <c r="J831" s="211" t="str">
        <f t="shared" si="40"/>
        <v>C:\PETS_2016\2_AREA ELEC\ELE 180.DOCX</v>
      </c>
      <c r="L831" s="3" t="s">
        <v>2928</v>
      </c>
      <c r="M831" s="3" t="s">
        <v>2259</v>
      </c>
      <c r="O831" s="212" t="s">
        <v>3113</v>
      </c>
      <c r="Q831" s="3" t="s">
        <v>2260</v>
      </c>
      <c r="R831" s="3" t="s">
        <v>2261</v>
      </c>
    </row>
    <row r="832" spans="1:18">
      <c r="A832" s="163" t="s">
        <v>1627</v>
      </c>
      <c r="B832" s="197">
        <f t="shared" si="41"/>
        <v>826</v>
      </c>
      <c r="C832" s="164" t="s">
        <v>3114</v>
      </c>
      <c r="D832" s="163" t="s">
        <v>65</v>
      </c>
      <c r="E832" s="165">
        <v>54.37</v>
      </c>
      <c r="F832" s="210" t="str">
        <f t="shared" si="39"/>
        <v>C:\PETS_2016\2_AREA ELEC\ELE 181.DOCX</v>
      </c>
      <c r="G832" s="163"/>
      <c r="I832" s="3"/>
      <c r="J832" s="211" t="str">
        <f t="shared" si="40"/>
        <v>C:\PETS_2016\2_AREA ELEC\ELE 181.DOCX</v>
      </c>
      <c r="L832" s="3" t="s">
        <v>2928</v>
      </c>
      <c r="M832" s="3" t="s">
        <v>2259</v>
      </c>
      <c r="O832" s="212" t="s">
        <v>3115</v>
      </c>
      <c r="Q832" s="3" t="s">
        <v>2260</v>
      </c>
      <c r="R832" s="3" t="s">
        <v>2261</v>
      </c>
    </row>
    <row r="833" spans="1:18">
      <c r="A833" s="163" t="s">
        <v>1627</v>
      </c>
      <c r="B833" s="197">
        <f t="shared" si="41"/>
        <v>827</v>
      </c>
      <c r="C833" s="164" t="s">
        <v>1067</v>
      </c>
      <c r="D833" s="163" t="s">
        <v>65</v>
      </c>
      <c r="E833" s="165">
        <v>60.52</v>
      </c>
      <c r="F833" s="210" t="str">
        <f t="shared" si="39"/>
        <v>C:\PETS_2016\2_AREA ELEC\ELE 182.DOCX</v>
      </c>
      <c r="G833" s="163"/>
      <c r="I833" s="3"/>
      <c r="J833" s="211" t="str">
        <f t="shared" si="40"/>
        <v>C:\PETS_2016\2_AREA ELEC\ELE 182.DOCX</v>
      </c>
      <c r="L833" s="3" t="s">
        <v>2928</v>
      </c>
      <c r="M833" s="3" t="s">
        <v>2259</v>
      </c>
      <c r="O833" s="212" t="s">
        <v>3116</v>
      </c>
      <c r="Q833" s="3" t="s">
        <v>2260</v>
      </c>
      <c r="R833" s="3" t="s">
        <v>2261</v>
      </c>
    </row>
    <row r="834" spans="1:18">
      <c r="A834" s="163" t="s">
        <v>1627</v>
      </c>
      <c r="B834" s="197">
        <f t="shared" si="41"/>
        <v>828</v>
      </c>
      <c r="C834" s="164" t="s">
        <v>3117</v>
      </c>
      <c r="D834" s="163" t="s">
        <v>65</v>
      </c>
      <c r="E834" s="165">
        <v>190.65</v>
      </c>
      <c r="F834" s="210" t="str">
        <f t="shared" si="39"/>
        <v>C:\PETS_2016\2_AREA ELEC\ELE 183.DOCX</v>
      </c>
      <c r="G834" s="163"/>
      <c r="I834" s="3"/>
      <c r="J834" s="211" t="str">
        <f t="shared" si="40"/>
        <v>C:\PETS_2016\2_AREA ELEC\ELE 183.DOCX</v>
      </c>
      <c r="L834" s="3" t="s">
        <v>2928</v>
      </c>
      <c r="M834" s="3" t="s">
        <v>2259</v>
      </c>
      <c r="O834" s="212" t="s">
        <v>3118</v>
      </c>
      <c r="Q834" s="3" t="s">
        <v>2260</v>
      </c>
      <c r="R834" s="3" t="s">
        <v>2261</v>
      </c>
    </row>
    <row r="835" spans="1:18">
      <c r="A835" s="163" t="s">
        <v>1627</v>
      </c>
      <c r="B835" s="197">
        <f t="shared" si="41"/>
        <v>829</v>
      </c>
      <c r="C835" s="164" t="s">
        <v>1078</v>
      </c>
      <c r="D835" s="163" t="s">
        <v>65</v>
      </c>
      <c r="E835" s="165">
        <v>257.64999999999998</v>
      </c>
      <c r="F835" s="210" t="str">
        <f t="shared" si="39"/>
        <v>C:\PETS_2016\2_AREA ELEC\ELE 184.DOCX</v>
      </c>
      <c r="G835" s="163"/>
      <c r="I835" s="3"/>
      <c r="J835" s="211" t="str">
        <f t="shared" si="40"/>
        <v>C:\PETS_2016\2_AREA ELEC\ELE 184.DOCX</v>
      </c>
      <c r="L835" s="3" t="s">
        <v>2928</v>
      </c>
      <c r="M835" s="3" t="s">
        <v>2259</v>
      </c>
      <c r="O835" s="212" t="s">
        <v>3119</v>
      </c>
      <c r="Q835" s="3" t="s">
        <v>2260</v>
      </c>
      <c r="R835" s="3" t="s">
        <v>2261</v>
      </c>
    </row>
    <row r="836" spans="1:18">
      <c r="A836" s="163" t="s">
        <v>1627</v>
      </c>
      <c r="B836" s="197">
        <f t="shared" si="41"/>
        <v>830</v>
      </c>
      <c r="C836" s="164" t="s">
        <v>1077</v>
      </c>
      <c r="D836" s="163" t="s">
        <v>65</v>
      </c>
      <c r="E836" s="165">
        <v>325.07</v>
      </c>
      <c r="F836" s="210" t="str">
        <f t="shared" si="39"/>
        <v>C:\PETS_2016\2_AREA ELEC\ELE 185.DOCX</v>
      </c>
      <c r="G836" s="163"/>
      <c r="I836" s="3"/>
      <c r="J836" s="211" t="str">
        <f t="shared" si="40"/>
        <v>C:\PETS_2016\2_AREA ELEC\ELE 185.DOCX</v>
      </c>
      <c r="L836" s="3" t="s">
        <v>2928</v>
      </c>
      <c r="M836" s="3" t="s">
        <v>2259</v>
      </c>
      <c r="O836" s="212" t="s">
        <v>3120</v>
      </c>
      <c r="Q836" s="3" t="s">
        <v>2260</v>
      </c>
      <c r="R836" s="3" t="s">
        <v>2261</v>
      </c>
    </row>
    <row r="837" spans="1:18">
      <c r="A837" s="163" t="s">
        <v>1627</v>
      </c>
      <c r="B837" s="197">
        <f t="shared" si="41"/>
        <v>831</v>
      </c>
      <c r="C837" s="164" t="s">
        <v>1079</v>
      </c>
      <c r="D837" s="163" t="s">
        <v>65</v>
      </c>
      <c r="E837" s="165">
        <v>337.32</v>
      </c>
      <c r="F837" s="210" t="str">
        <f t="shared" si="39"/>
        <v>C:\PETS_2016\2_AREA ELEC\ELE 186.DOCX</v>
      </c>
      <c r="G837" s="163"/>
      <c r="I837" s="3"/>
      <c r="J837" s="211" t="str">
        <f t="shared" si="40"/>
        <v>C:\PETS_2016\2_AREA ELEC\ELE 186.DOCX</v>
      </c>
      <c r="L837" s="3" t="s">
        <v>2928</v>
      </c>
      <c r="M837" s="3" t="s">
        <v>2259</v>
      </c>
      <c r="O837" s="212" t="s">
        <v>3121</v>
      </c>
      <c r="Q837" s="3" t="s">
        <v>2260</v>
      </c>
      <c r="R837" s="3" t="s">
        <v>2261</v>
      </c>
    </row>
    <row r="838" spans="1:18">
      <c r="A838" s="163" t="s">
        <v>1627</v>
      </c>
      <c r="B838" s="197">
        <f t="shared" si="41"/>
        <v>832</v>
      </c>
      <c r="C838" s="164" t="s">
        <v>1775</v>
      </c>
      <c r="D838" s="163" t="s">
        <v>65</v>
      </c>
      <c r="E838" s="165">
        <v>349.57</v>
      </c>
      <c r="F838" s="210" t="str">
        <f t="shared" si="39"/>
        <v>C:\PETS_2016\2_AREA ELEC\ELE 187.DOCX</v>
      </c>
      <c r="G838" s="163"/>
      <c r="I838" s="3"/>
      <c r="J838" s="211" t="str">
        <f t="shared" si="40"/>
        <v>C:\PETS_2016\2_AREA ELEC\ELE 187.DOCX</v>
      </c>
      <c r="L838" s="3" t="s">
        <v>2928</v>
      </c>
      <c r="M838" s="3" t="s">
        <v>2259</v>
      </c>
      <c r="O838" s="212" t="s">
        <v>3122</v>
      </c>
      <c r="Q838" s="3" t="s">
        <v>2260</v>
      </c>
      <c r="R838" s="3" t="s">
        <v>2261</v>
      </c>
    </row>
    <row r="839" spans="1:18">
      <c r="A839" s="163" t="s">
        <v>1627</v>
      </c>
      <c r="B839" s="197">
        <f t="shared" si="41"/>
        <v>833</v>
      </c>
      <c r="C839" s="164" t="s">
        <v>1780</v>
      </c>
      <c r="D839" s="163" t="s">
        <v>65</v>
      </c>
      <c r="E839" s="165">
        <v>2230.34</v>
      </c>
      <c r="F839" s="210" t="str">
        <f t="shared" si="39"/>
        <v>C:\PETS_2016\2_AREA ELEC\ELE 188.DOCX</v>
      </c>
      <c r="G839" s="163"/>
      <c r="I839" s="3"/>
      <c r="J839" s="211" t="str">
        <f t="shared" si="40"/>
        <v>C:\PETS_2016\2_AREA ELEC\ELE 188.DOCX</v>
      </c>
      <c r="L839" s="3" t="s">
        <v>2928</v>
      </c>
      <c r="M839" s="3" t="s">
        <v>2259</v>
      </c>
      <c r="O839" s="212" t="s">
        <v>3123</v>
      </c>
      <c r="Q839" s="3" t="s">
        <v>2260</v>
      </c>
      <c r="R839" s="3" t="s">
        <v>2261</v>
      </c>
    </row>
    <row r="840" spans="1:18">
      <c r="A840" s="163" t="s">
        <v>1627</v>
      </c>
      <c r="B840" s="197">
        <f t="shared" si="41"/>
        <v>834</v>
      </c>
      <c r="C840" s="164" t="s">
        <v>1781</v>
      </c>
      <c r="D840" s="163" t="s">
        <v>65</v>
      </c>
      <c r="E840" s="165">
        <v>557.1</v>
      </c>
      <c r="F840" s="210" t="str">
        <f t="shared" si="39"/>
        <v>C:\PETS_2016\2_AREA ELEC\ELE 189.DOCX</v>
      </c>
      <c r="G840" s="163"/>
      <c r="I840" s="3"/>
      <c r="J840" s="211" t="str">
        <f t="shared" si="40"/>
        <v>C:\PETS_2016\2_AREA ELEC\ELE 189.DOCX</v>
      </c>
      <c r="L840" s="3" t="s">
        <v>2928</v>
      </c>
      <c r="M840" s="3" t="s">
        <v>2259</v>
      </c>
      <c r="O840" s="212" t="s">
        <v>3124</v>
      </c>
      <c r="Q840" s="3" t="s">
        <v>2260</v>
      </c>
      <c r="R840" s="3" t="s">
        <v>2261</v>
      </c>
    </row>
    <row r="841" spans="1:18">
      <c r="A841" s="163" t="s">
        <v>1627</v>
      </c>
      <c r="B841" s="197">
        <f t="shared" si="41"/>
        <v>835</v>
      </c>
      <c r="C841" s="164" t="s">
        <v>1776</v>
      </c>
      <c r="D841" s="163" t="s">
        <v>65</v>
      </c>
      <c r="E841" s="165">
        <v>110.98</v>
      </c>
      <c r="F841" s="210" t="str">
        <f t="shared" si="39"/>
        <v>C:\PETS_2016\2_AREA ELEC\ELE 190.DOCX</v>
      </c>
      <c r="G841" s="163"/>
      <c r="I841" s="3"/>
      <c r="J841" s="211" t="str">
        <f t="shared" si="40"/>
        <v>C:\PETS_2016\2_AREA ELEC\ELE 190.DOCX</v>
      </c>
      <c r="L841" s="3" t="s">
        <v>2928</v>
      </c>
      <c r="M841" s="3" t="s">
        <v>2259</v>
      </c>
      <c r="O841" s="212" t="s">
        <v>3125</v>
      </c>
      <c r="Q841" s="3" t="s">
        <v>2260</v>
      </c>
      <c r="R841" s="3" t="s">
        <v>2261</v>
      </c>
    </row>
    <row r="842" spans="1:18">
      <c r="A842" s="163" t="s">
        <v>1627</v>
      </c>
      <c r="B842" s="197">
        <f t="shared" si="41"/>
        <v>836</v>
      </c>
      <c r="C842" s="164" t="s">
        <v>1777</v>
      </c>
      <c r="D842" s="163" t="s">
        <v>65</v>
      </c>
      <c r="E842" s="165">
        <v>118.33</v>
      </c>
      <c r="F842" s="210" t="str">
        <f t="shared" si="39"/>
        <v>C:\PETS_2016\2_AREA ELEC\ELE 191.DOCX</v>
      </c>
      <c r="G842" s="163"/>
      <c r="I842" s="3"/>
      <c r="J842" s="211" t="str">
        <f t="shared" si="40"/>
        <v>C:\PETS_2016\2_AREA ELEC\ELE 191.DOCX</v>
      </c>
      <c r="L842" s="3" t="s">
        <v>2928</v>
      </c>
      <c r="M842" s="3" t="s">
        <v>2259</v>
      </c>
      <c r="O842" s="212" t="s">
        <v>3126</v>
      </c>
      <c r="Q842" s="3" t="s">
        <v>2260</v>
      </c>
      <c r="R842" s="3" t="s">
        <v>2261</v>
      </c>
    </row>
    <row r="843" spans="1:18">
      <c r="A843" s="163" t="s">
        <v>1627</v>
      </c>
      <c r="B843" s="197">
        <f t="shared" si="41"/>
        <v>837</v>
      </c>
      <c r="C843" s="164" t="s">
        <v>1782</v>
      </c>
      <c r="D843" s="163" t="s">
        <v>65</v>
      </c>
      <c r="E843" s="165">
        <v>1102.04</v>
      </c>
      <c r="F843" s="210" t="str">
        <f t="shared" si="39"/>
        <v>C:\PETS_2016\2_AREA ELEC\ELE 192.DOCX</v>
      </c>
      <c r="G843" s="163"/>
      <c r="I843" s="3"/>
      <c r="J843" s="211" t="str">
        <f t="shared" si="40"/>
        <v>C:\PETS_2016\2_AREA ELEC\ELE 192.DOCX</v>
      </c>
      <c r="L843" s="3" t="s">
        <v>2928</v>
      </c>
      <c r="M843" s="3" t="s">
        <v>2259</v>
      </c>
      <c r="O843" s="212" t="s">
        <v>3127</v>
      </c>
      <c r="Q843" s="3" t="s">
        <v>2260</v>
      </c>
      <c r="R843" s="3" t="s">
        <v>2261</v>
      </c>
    </row>
    <row r="844" spans="1:18">
      <c r="A844" s="163" t="s">
        <v>1627</v>
      </c>
      <c r="B844" s="197">
        <f t="shared" si="41"/>
        <v>838</v>
      </c>
      <c r="C844" s="164" t="s">
        <v>1071</v>
      </c>
      <c r="D844" s="163" t="s">
        <v>65</v>
      </c>
      <c r="E844" s="165">
        <v>273.48</v>
      </c>
      <c r="F844" s="210" t="str">
        <f t="shared" si="39"/>
        <v>C:\PETS_2016\2_AREA ELEC\ELE 193.DOCX</v>
      </c>
      <c r="G844" s="163"/>
      <c r="I844" s="3"/>
      <c r="J844" s="211" t="str">
        <f t="shared" si="40"/>
        <v>C:\PETS_2016\2_AREA ELEC\ELE 193.DOCX</v>
      </c>
      <c r="L844" s="3" t="s">
        <v>2928</v>
      </c>
      <c r="M844" s="3" t="s">
        <v>2259</v>
      </c>
      <c r="O844" s="212" t="s">
        <v>3128</v>
      </c>
      <c r="Q844" s="3" t="s">
        <v>2260</v>
      </c>
      <c r="R844" s="3" t="s">
        <v>2261</v>
      </c>
    </row>
    <row r="845" spans="1:18">
      <c r="A845" s="163" t="s">
        <v>1627</v>
      </c>
      <c r="B845" s="197">
        <f t="shared" si="41"/>
        <v>839</v>
      </c>
      <c r="C845" s="164" t="s">
        <v>1072</v>
      </c>
      <c r="D845" s="163" t="s">
        <v>65</v>
      </c>
      <c r="E845" s="165">
        <v>367.79</v>
      </c>
      <c r="F845" s="210" t="str">
        <f t="shared" ref="F845:F908" si="42">HYPERLINK(J845)</f>
        <v>C:\PETS_2016\2_AREA ELEC\ELE 194.DOCX</v>
      </c>
      <c r="G845" s="163"/>
      <c r="I845" s="3"/>
      <c r="J845" s="211" t="str">
        <f t="shared" ref="J845:J908" si="43">CONCATENATE(L845,M845,O845,Q845)</f>
        <v>C:\PETS_2016\2_AREA ELEC\ELE 194.DOCX</v>
      </c>
      <c r="L845" s="3" t="s">
        <v>2928</v>
      </c>
      <c r="M845" s="3" t="s">
        <v>2259</v>
      </c>
      <c r="O845" s="212" t="s">
        <v>3129</v>
      </c>
      <c r="Q845" s="3" t="s">
        <v>2260</v>
      </c>
      <c r="R845" s="3" t="s">
        <v>2261</v>
      </c>
    </row>
    <row r="846" spans="1:18">
      <c r="A846" s="163" t="s">
        <v>1627</v>
      </c>
      <c r="B846" s="197">
        <f t="shared" si="41"/>
        <v>840</v>
      </c>
      <c r="C846" s="164" t="s">
        <v>1073</v>
      </c>
      <c r="D846" s="163" t="s">
        <v>65</v>
      </c>
      <c r="E846" s="165">
        <v>575.99</v>
      </c>
      <c r="F846" s="210" t="str">
        <f t="shared" si="42"/>
        <v>C:\PETS_2016\2_AREA ELEC\ELE 195.DOCX</v>
      </c>
      <c r="G846" s="163"/>
      <c r="I846" s="3"/>
      <c r="J846" s="211" t="str">
        <f t="shared" si="43"/>
        <v>C:\PETS_2016\2_AREA ELEC\ELE 195.DOCX</v>
      </c>
      <c r="L846" s="3" t="s">
        <v>2928</v>
      </c>
      <c r="M846" s="3" t="s">
        <v>2259</v>
      </c>
      <c r="O846" s="212" t="s">
        <v>3130</v>
      </c>
      <c r="Q846" s="3" t="s">
        <v>2260</v>
      </c>
      <c r="R846" s="3" t="s">
        <v>2261</v>
      </c>
    </row>
    <row r="847" spans="1:18">
      <c r="A847" s="163" t="s">
        <v>1627</v>
      </c>
      <c r="B847" s="197">
        <f t="shared" ref="B847:B909" si="44">+B846+1</f>
        <v>841</v>
      </c>
      <c r="C847" s="164" t="s">
        <v>1778</v>
      </c>
      <c r="D847" s="163" t="s">
        <v>65</v>
      </c>
      <c r="E847" s="165">
        <v>325.61</v>
      </c>
      <c r="F847" s="210" t="str">
        <f t="shared" si="42"/>
        <v>C:\PETS_2016\2_AREA ELEC\ELE 196.DOCX</v>
      </c>
      <c r="G847" s="163"/>
      <c r="I847" s="3"/>
      <c r="J847" s="211" t="str">
        <f t="shared" si="43"/>
        <v>C:\PETS_2016\2_AREA ELEC\ELE 196.DOCX</v>
      </c>
      <c r="L847" s="3" t="s">
        <v>2928</v>
      </c>
      <c r="M847" s="3" t="s">
        <v>2259</v>
      </c>
      <c r="O847" s="212" t="s">
        <v>3131</v>
      </c>
      <c r="Q847" s="3" t="s">
        <v>2260</v>
      </c>
      <c r="R847" s="3" t="s">
        <v>2261</v>
      </c>
    </row>
    <row r="848" spans="1:18">
      <c r="A848" s="163" t="s">
        <v>1627</v>
      </c>
      <c r="B848" s="197">
        <f t="shared" si="44"/>
        <v>842</v>
      </c>
      <c r="C848" s="164" t="s">
        <v>1074</v>
      </c>
      <c r="D848" s="163" t="s">
        <v>65</v>
      </c>
      <c r="E848" s="165">
        <v>350.1</v>
      </c>
      <c r="F848" s="210" t="str">
        <f t="shared" si="42"/>
        <v>C:\PETS_2016\2_AREA ELEC\ELE 197.DOCX</v>
      </c>
      <c r="G848" s="163"/>
      <c r="I848" s="3"/>
      <c r="J848" s="211" t="str">
        <f t="shared" si="43"/>
        <v>C:\PETS_2016\2_AREA ELEC\ELE 197.DOCX</v>
      </c>
      <c r="L848" s="3" t="s">
        <v>2928</v>
      </c>
      <c r="M848" s="3" t="s">
        <v>2259</v>
      </c>
      <c r="O848" s="212" t="s">
        <v>3132</v>
      </c>
      <c r="Q848" s="3" t="s">
        <v>2260</v>
      </c>
      <c r="R848" s="3" t="s">
        <v>2261</v>
      </c>
    </row>
    <row r="849" spans="1:18">
      <c r="A849" s="163" t="s">
        <v>1627</v>
      </c>
      <c r="B849" s="197">
        <f t="shared" si="44"/>
        <v>843</v>
      </c>
      <c r="C849" s="164" t="s">
        <v>1075</v>
      </c>
      <c r="D849" s="163" t="s">
        <v>65</v>
      </c>
      <c r="E849" s="165">
        <v>362.35</v>
      </c>
      <c r="F849" s="210" t="str">
        <f t="shared" si="42"/>
        <v>C:\PETS_2016\2_AREA ELEC\ELE 198.DOCX</v>
      </c>
      <c r="G849" s="163"/>
      <c r="I849" s="3"/>
      <c r="J849" s="211" t="str">
        <f t="shared" si="43"/>
        <v>C:\PETS_2016\2_AREA ELEC\ELE 198.DOCX</v>
      </c>
      <c r="L849" s="3" t="s">
        <v>2928</v>
      </c>
      <c r="M849" s="3" t="s">
        <v>2259</v>
      </c>
      <c r="O849" s="212" t="s">
        <v>3133</v>
      </c>
      <c r="Q849" s="3" t="s">
        <v>2260</v>
      </c>
      <c r="R849" s="3" t="s">
        <v>2261</v>
      </c>
    </row>
    <row r="850" spans="1:18">
      <c r="A850" s="163" t="s">
        <v>1627</v>
      </c>
      <c r="B850" s="197">
        <f t="shared" si="44"/>
        <v>844</v>
      </c>
      <c r="C850" s="164" t="s">
        <v>1076</v>
      </c>
      <c r="D850" s="163" t="s">
        <v>65</v>
      </c>
      <c r="E850" s="165">
        <v>399.09</v>
      </c>
      <c r="F850" s="210" t="str">
        <f t="shared" si="42"/>
        <v>C:\PETS_2016\2_AREA ELEC\ELE 199.DOCX</v>
      </c>
      <c r="G850" s="163"/>
      <c r="I850" s="3"/>
      <c r="J850" s="211" t="str">
        <f t="shared" si="43"/>
        <v>C:\PETS_2016\2_AREA ELEC\ELE 199.DOCX</v>
      </c>
      <c r="L850" s="3" t="s">
        <v>2928</v>
      </c>
      <c r="M850" s="3" t="s">
        <v>2259</v>
      </c>
      <c r="O850" s="212" t="s">
        <v>3134</v>
      </c>
      <c r="Q850" s="3" t="s">
        <v>2260</v>
      </c>
      <c r="R850" s="3" t="s">
        <v>2261</v>
      </c>
    </row>
    <row r="851" spans="1:18">
      <c r="A851" s="163" t="s">
        <v>1627</v>
      </c>
      <c r="B851" s="197">
        <f t="shared" si="44"/>
        <v>845</v>
      </c>
      <c r="C851" s="164" t="s">
        <v>1068</v>
      </c>
      <c r="D851" s="163" t="s">
        <v>65</v>
      </c>
      <c r="E851" s="165">
        <v>54.27</v>
      </c>
      <c r="F851" s="210" t="str">
        <f t="shared" si="42"/>
        <v>C:\PETS_2016\2_AREA ELEC\ELE 200.DOCX</v>
      </c>
      <c r="G851" s="163"/>
      <c r="I851" s="3"/>
      <c r="J851" s="211" t="str">
        <f t="shared" si="43"/>
        <v>C:\PETS_2016\2_AREA ELEC\ELE 200.DOCX</v>
      </c>
      <c r="L851" s="3" t="s">
        <v>2928</v>
      </c>
      <c r="M851" s="3" t="s">
        <v>2259</v>
      </c>
      <c r="O851" s="212" t="s">
        <v>3135</v>
      </c>
      <c r="Q851" s="3" t="s">
        <v>2260</v>
      </c>
      <c r="R851" s="3" t="s">
        <v>2261</v>
      </c>
    </row>
    <row r="852" spans="1:18">
      <c r="A852" s="163" t="s">
        <v>1627</v>
      </c>
      <c r="B852" s="197">
        <f t="shared" si="44"/>
        <v>846</v>
      </c>
      <c r="C852" s="164" t="s">
        <v>1545</v>
      </c>
      <c r="D852" s="163" t="s">
        <v>65</v>
      </c>
      <c r="E852" s="165">
        <v>644.13</v>
      </c>
      <c r="F852" s="210" t="str">
        <f t="shared" si="42"/>
        <v>C:\PETS_2016\2_AREA ELEC\ELE 201.DOCX</v>
      </c>
      <c r="G852" s="163"/>
      <c r="I852" s="3"/>
      <c r="J852" s="211" t="str">
        <f t="shared" si="43"/>
        <v>C:\PETS_2016\2_AREA ELEC\ELE 201.DOCX</v>
      </c>
      <c r="L852" s="3" t="s">
        <v>2928</v>
      </c>
      <c r="M852" s="3" t="s">
        <v>2259</v>
      </c>
      <c r="O852" s="212" t="s">
        <v>3136</v>
      </c>
      <c r="Q852" s="3" t="s">
        <v>2260</v>
      </c>
      <c r="R852" s="3" t="s">
        <v>2261</v>
      </c>
    </row>
    <row r="853" spans="1:18">
      <c r="A853" s="163" t="s">
        <v>1627</v>
      </c>
      <c r="B853" s="197">
        <f t="shared" si="44"/>
        <v>847</v>
      </c>
      <c r="C853" s="164" t="s">
        <v>2235</v>
      </c>
      <c r="D853" s="163" t="s">
        <v>65</v>
      </c>
      <c r="E853" s="165">
        <v>2280.34</v>
      </c>
      <c r="F853" s="210" t="str">
        <f t="shared" si="42"/>
        <v>C:\PETS_2016\2_AREA ELEC\ELE 202.DOCX</v>
      </c>
      <c r="G853" s="163"/>
      <c r="I853" s="3"/>
      <c r="J853" s="211" t="str">
        <f t="shared" si="43"/>
        <v>C:\PETS_2016\2_AREA ELEC\ELE 202.DOCX</v>
      </c>
      <c r="L853" s="3" t="s">
        <v>2928</v>
      </c>
      <c r="M853" s="3" t="s">
        <v>2259</v>
      </c>
      <c r="O853" s="212" t="s">
        <v>3137</v>
      </c>
      <c r="Q853" s="3" t="s">
        <v>2260</v>
      </c>
      <c r="R853" s="3" t="s">
        <v>2261</v>
      </c>
    </row>
    <row r="854" spans="1:18">
      <c r="A854" s="163" t="s">
        <v>1627</v>
      </c>
      <c r="B854" s="197">
        <f t="shared" si="44"/>
        <v>848</v>
      </c>
      <c r="C854" s="164" t="s">
        <v>1783</v>
      </c>
      <c r="D854" s="163" t="s">
        <v>65</v>
      </c>
      <c r="E854" s="165">
        <v>769.7</v>
      </c>
      <c r="F854" s="210" t="str">
        <f t="shared" si="42"/>
        <v>C:\PETS_2016\2_AREA ELEC\ELE 203.DOCX</v>
      </c>
      <c r="G854" s="163"/>
      <c r="I854" s="3"/>
      <c r="J854" s="211" t="str">
        <f t="shared" si="43"/>
        <v>C:\PETS_2016\2_AREA ELEC\ELE 203.DOCX</v>
      </c>
      <c r="L854" s="3" t="s">
        <v>2928</v>
      </c>
      <c r="M854" s="3" t="s">
        <v>2259</v>
      </c>
      <c r="O854" s="212" t="s">
        <v>3138</v>
      </c>
      <c r="Q854" s="3" t="s">
        <v>2260</v>
      </c>
      <c r="R854" s="3" t="s">
        <v>2261</v>
      </c>
    </row>
    <row r="855" spans="1:18">
      <c r="A855" s="163" t="s">
        <v>1627</v>
      </c>
      <c r="B855" s="197">
        <f t="shared" si="44"/>
        <v>849</v>
      </c>
      <c r="C855" s="164" t="s">
        <v>1070</v>
      </c>
      <c r="D855" s="163" t="s">
        <v>65</v>
      </c>
      <c r="E855" s="165">
        <v>493.54</v>
      </c>
      <c r="F855" s="210" t="str">
        <f t="shared" si="42"/>
        <v>C:\PETS_2016\2_AREA ELEC\ELE 204.DOCX</v>
      </c>
      <c r="G855" s="163"/>
      <c r="I855" s="3"/>
      <c r="J855" s="211" t="str">
        <f t="shared" si="43"/>
        <v>C:\PETS_2016\2_AREA ELEC\ELE 204.DOCX</v>
      </c>
      <c r="L855" s="3" t="s">
        <v>2928</v>
      </c>
      <c r="M855" s="3" t="s">
        <v>2259</v>
      </c>
      <c r="O855" s="212" t="s">
        <v>3139</v>
      </c>
      <c r="Q855" s="3" t="s">
        <v>2260</v>
      </c>
      <c r="R855" s="3" t="s">
        <v>2261</v>
      </c>
    </row>
    <row r="856" spans="1:18">
      <c r="A856" s="163" t="s">
        <v>1627</v>
      </c>
      <c r="B856" s="197">
        <f t="shared" si="44"/>
        <v>850</v>
      </c>
      <c r="C856" s="164" t="s">
        <v>1784</v>
      </c>
      <c r="D856" s="163" t="s">
        <v>65</v>
      </c>
      <c r="E856" s="165">
        <v>609.54999999999995</v>
      </c>
      <c r="F856" s="210" t="str">
        <f t="shared" si="42"/>
        <v>C:\PETS_2016\2_AREA ELEC\ELE 205.DOCX</v>
      </c>
      <c r="G856" s="163"/>
      <c r="I856" s="3"/>
      <c r="J856" s="211" t="str">
        <f t="shared" si="43"/>
        <v>C:\PETS_2016\2_AREA ELEC\ELE 205.DOCX</v>
      </c>
      <c r="L856" s="3" t="s">
        <v>2928</v>
      </c>
      <c r="M856" s="3" t="s">
        <v>2259</v>
      </c>
      <c r="O856" s="212" t="s">
        <v>3140</v>
      </c>
      <c r="Q856" s="3" t="s">
        <v>2260</v>
      </c>
      <c r="R856" s="3" t="s">
        <v>2261</v>
      </c>
    </row>
    <row r="857" spans="1:18">
      <c r="A857" s="163" t="s">
        <v>1627</v>
      </c>
      <c r="B857" s="197">
        <f t="shared" si="44"/>
        <v>851</v>
      </c>
      <c r="C857" s="164" t="s">
        <v>1069</v>
      </c>
      <c r="D857" s="163" t="s">
        <v>65</v>
      </c>
      <c r="E857" s="165">
        <v>726.24</v>
      </c>
      <c r="F857" s="210" t="str">
        <f t="shared" si="42"/>
        <v>C:\PETS_2016\2_AREA ELEC\ELE 206.DOCX</v>
      </c>
      <c r="G857" s="163"/>
      <c r="I857" s="3"/>
      <c r="J857" s="211" t="str">
        <f t="shared" si="43"/>
        <v>C:\PETS_2016\2_AREA ELEC\ELE 206.DOCX</v>
      </c>
      <c r="L857" s="3" t="s">
        <v>2928</v>
      </c>
      <c r="M857" s="3" t="s">
        <v>2259</v>
      </c>
      <c r="O857" s="212" t="s">
        <v>3141</v>
      </c>
      <c r="Q857" s="3" t="s">
        <v>2260</v>
      </c>
      <c r="R857" s="3" t="s">
        <v>2261</v>
      </c>
    </row>
    <row r="858" spans="1:18">
      <c r="A858" s="163" t="s">
        <v>1627</v>
      </c>
      <c r="B858" s="197">
        <f t="shared" si="44"/>
        <v>852</v>
      </c>
      <c r="C858" s="164" t="s">
        <v>1546</v>
      </c>
      <c r="D858" s="163" t="s">
        <v>65</v>
      </c>
      <c r="E858" s="165">
        <v>614.74</v>
      </c>
      <c r="F858" s="210" t="str">
        <f t="shared" si="42"/>
        <v>C:\PETS_2016\2_AREA ELEC\ELE 207.DOCX</v>
      </c>
      <c r="G858" s="163"/>
      <c r="I858" s="3"/>
      <c r="J858" s="211" t="str">
        <f t="shared" si="43"/>
        <v>C:\PETS_2016\2_AREA ELEC\ELE 207.DOCX</v>
      </c>
      <c r="L858" s="3" t="s">
        <v>2928</v>
      </c>
      <c r="M858" s="3" t="s">
        <v>2259</v>
      </c>
      <c r="O858" s="212" t="s">
        <v>3142</v>
      </c>
      <c r="Q858" s="3" t="s">
        <v>2260</v>
      </c>
      <c r="R858" s="3" t="s">
        <v>2261</v>
      </c>
    </row>
    <row r="859" spans="1:18">
      <c r="A859" s="163" t="s">
        <v>1627</v>
      </c>
      <c r="B859" s="197">
        <f t="shared" si="44"/>
        <v>853</v>
      </c>
      <c r="C859" s="164" t="s">
        <v>1547</v>
      </c>
      <c r="D859" s="163" t="s">
        <v>65</v>
      </c>
      <c r="E859" s="165">
        <v>663.73</v>
      </c>
      <c r="F859" s="210" t="str">
        <f t="shared" si="42"/>
        <v>C:\PETS_2016\2_AREA ELEC\ELE 208.DOCX</v>
      </c>
      <c r="G859" s="163"/>
      <c r="I859" s="3"/>
      <c r="J859" s="211" t="str">
        <f t="shared" si="43"/>
        <v>C:\PETS_2016\2_AREA ELEC\ELE 208.DOCX</v>
      </c>
      <c r="L859" s="3" t="s">
        <v>2928</v>
      </c>
      <c r="M859" s="3" t="s">
        <v>2259</v>
      </c>
      <c r="O859" s="212" t="s">
        <v>3143</v>
      </c>
      <c r="Q859" s="3" t="s">
        <v>2260</v>
      </c>
      <c r="R859" s="3" t="s">
        <v>2261</v>
      </c>
    </row>
    <row r="860" spans="1:18">
      <c r="A860" s="163" t="s">
        <v>1627</v>
      </c>
      <c r="B860" s="197">
        <f t="shared" si="44"/>
        <v>854</v>
      </c>
      <c r="C860" s="164" t="s">
        <v>1779</v>
      </c>
      <c r="D860" s="163" t="s">
        <v>65</v>
      </c>
      <c r="E860" s="165">
        <v>46.53</v>
      </c>
      <c r="F860" s="210" t="str">
        <f t="shared" si="42"/>
        <v>C:\PETS_2016\2_AREA ELEC\ELE 209.DOCX</v>
      </c>
      <c r="G860" s="163"/>
      <c r="I860" s="3"/>
      <c r="J860" s="211" t="str">
        <f t="shared" si="43"/>
        <v>C:\PETS_2016\2_AREA ELEC\ELE 209.DOCX</v>
      </c>
      <c r="L860" s="3" t="s">
        <v>2928</v>
      </c>
      <c r="M860" s="3" t="s">
        <v>2259</v>
      </c>
      <c r="O860" s="212" t="s">
        <v>3144</v>
      </c>
      <c r="Q860" s="3" t="s">
        <v>2260</v>
      </c>
      <c r="R860" s="3" t="s">
        <v>2261</v>
      </c>
    </row>
    <row r="861" spans="1:18">
      <c r="A861" s="163" t="s">
        <v>1627</v>
      </c>
      <c r="B861" s="197">
        <f t="shared" si="44"/>
        <v>855</v>
      </c>
      <c r="C861" s="164" t="s">
        <v>1548</v>
      </c>
      <c r="D861" s="163" t="s">
        <v>65</v>
      </c>
      <c r="E861" s="165">
        <v>7576.08</v>
      </c>
      <c r="F861" s="210" t="str">
        <f t="shared" si="42"/>
        <v>C:\PETS_2016\2_AREA ELEC\ELE 210.DOCX</v>
      </c>
      <c r="G861" s="163"/>
      <c r="I861" s="3"/>
      <c r="J861" s="211" t="str">
        <f t="shared" si="43"/>
        <v>C:\PETS_2016\2_AREA ELEC\ELE 210.DOCX</v>
      </c>
      <c r="L861" s="3" t="s">
        <v>2928</v>
      </c>
      <c r="M861" s="3" t="s">
        <v>2259</v>
      </c>
      <c r="O861" s="212" t="s">
        <v>3145</v>
      </c>
      <c r="Q861" s="3" t="s">
        <v>2260</v>
      </c>
      <c r="R861" s="3" t="s">
        <v>2261</v>
      </c>
    </row>
    <row r="862" spans="1:18">
      <c r="A862" s="163" t="s">
        <v>1627</v>
      </c>
      <c r="B862" s="197">
        <f t="shared" si="44"/>
        <v>856</v>
      </c>
      <c r="C862" s="164" t="s">
        <v>1080</v>
      </c>
      <c r="D862" s="163" t="s">
        <v>65</v>
      </c>
      <c r="E862" s="165">
        <v>1300.57</v>
      </c>
      <c r="F862" s="210" t="str">
        <f t="shared" si="42"/>
        <v>C:\PETS_2016\2_AREA ELEC\ELE 211.DOCX</v>
      </c>
      <c r="G862" s="163"/>
      <c r="I862" s="3"/>
      <c r="J862" s="211" t="str">
        <f t="shared" si="43"/>
        <v>C:\PETS_2016\2_AREA ELEC\ELE 211.DOCX</v>
      </c>
      <c r="L862" s="3" t="s">
        <v>2928</v>
      </c>
      <c r="M862" s="3" t="s">
        <v>2259</v>
      </c>
      <c r="O862" s="212" t="s">
        <v>3146</v>
      </c>
      <c r="Q862" s="3" t="s">
        <v>2260</v>
      </c>
      <c r="R862" s="3" t="s">
        <v>2261</v>
      </c>
    </row>
    <row r="863" spans="1:18">
      <c r="A863" s="163" t="s">
        <v>1627</v>
      </c>
      <c r="B863" s="197">
        <f t="shared" si="44"/>
        <v>857</v>
      </c>
      <c r="C863" s="164" t="s">
        <v>1785</v>
      </c>
      <c r="D863" s="163" t="s">
        <v>65</v>
      </c>
      <c r="E863" s="165">
        <v>2232.61</v>
      </c>
      <c r="F863" s="210" t="str">
        <f t="shared" si="42"/>
        <v>C:\PETS_2016\2_AREA ELEC\ELE 212.DOCX</v>
      </c>
      <c r="G863" s="163"/>
      <c r="I863" s="3"/>
      <c r="J863" s="211" t="str">
        <f t="shared" si="43"/>
        <v>C:\PETS_2016\2_AREA ELEC\ELE 212.DOCX</v>
      </c>
      <c r="L863" s="3" t="s">
        <v>2928</v>
      </c>
      <c r="M863" s="3" t="s">
        <v>2259</v>
      </c>
      <c r="O863" s="212" t="s">
        <v>3147</v>
      </c>
      <c r="Q863" s="3" t="s">
        <v>2260</v>
      </c>
      <c r="R863" s="3" t="s">
        <v>2261</v>
      </c>
    </row>
    <row r="864" spans="1:18">
      <c r="A864" s="163" t="s">
        <v>1627</v>
      </c>
      <c r="B864" s="197">
        <f t="shared" si="44"/>
        <v>858</v>
      </c>
      <c r="C864" s="164" t="s">
        <v>1081</v>
      </c>
      <c r="D864" s="163" t="s">
        <v>65</v>
      </c>
      <c r="E864" s="165">
        <v>1667.99</v>
      </c>
      <c r="F864" s="210" t="str">
        <f t="shared" si="42"/>
        <v>C:\PETS_2016\2_AREA ELEC\ELE 213.DOCX</v>
      </c>
      <c r="G864" s="163"/>
      <c r="I864" s="3"/>
      <c r="J864" s="211" t="str">
        <f t="shared" si="43"/>
        <v>C:\PETS_2016\2_AREA ELEC\ELE 213.DOCX</v>
      </c>
      <c r="L864" s="3" t="s">
        <v>2928</v>
      </c>
      <c r="M864" s="3" t="s">
        <v>2259</v>
      </c>
      <c r="O864" s="212" t="s">
        <v>3148</v>
      </c>
      <c r="Q864" s="3" t="s">
        <v>2260</v>
      </c>
      <c r="R864" s="3" t="s">
        <v>2261</v>
      </c>
    </row>
    <row r="865" spans="1:18">
      <c r="A865" s="163" t="s">
        <v>1627</v>
      </c>
      <c r="B865" s="197">
        <f t="shared" si="44"/>
        <v>859</v>
      </c>
      <c r="C865" s="164" t="s">
        <v>1786</v>
      </c>
      <c r="D865" s="163" t="s">
        <v>65</v>
      </c>
      <c r="E865" s="165">
        <v>30.76</v>
      </c>
      <c r="F865" s="210" t="str">
        <f t="shared" si="42"/>
        <v>C:\PETS_2016\2_AREA ELEC\ELE 214.DOCX</v>
      </c>
      <c r="G865" s="163"/>
      <c r="I865" s="3"/>
      <c r="J865" s="211" t="str">
        <f t="shared" si="43"/>
        <v>C:\PETS_2016\2_AREA ELEC\ELE 214.DOCX</v>
      </c>
      <c r="L865" s="3" t="s">
        <v>2928</v>
      </c>
      <c r="M865" s="3" t="s">
        <v>2259</v>
      </c>
      <c r="O865" s="212" t="s">
        <v>3149</v>
      </c>
      <c r="Q865" s="3" t="s">
        <v>2260</v>
      </c>
      <c r="R865" s="3" t="s">
        <v>2261</v>
      </c>
    </row>
    <row r="866" spans="1:18">
      <c r="A866" s="163" t="s">
        <v>1627</v>
      </c>
      <c r="B866" s="197">
        <f>+B865+1</f>
        <v>860</v>
      </c>
      <c r="C866" s="164" t="s">
        <v>1787</v>
      </c>
      <c r="D866" s="163" t="s">
        <v>65</v>
      </c>
      <c r="E866" s="165">
        <v>29.4</v>
      </c>
      <c r="F866" s="210" t="str">
        <f t="shared" si="42"/>
        <v>C:\PETS_2016\2_AREA ELEC\ELE 215.DOCX</v>
      </c>
      <c r="G866" s="163"/>
      <c r="I866" s="3"/>
      <c r="J866" s="211" t="str">
        <f t="shared" si="43"/>
        <v>C:\PETS_2016\2_AREA ELEC\ELE 215.DOCX</v>
      </c>
      <c r="L866" s="3" t="s">
        <v>2928</v>
      </c>
      <c r="M866" s="3" t="s">
        <v>2259</v>
      </c>
      <c r="O866" s="212" t="s">
        <v>3150</v>
      </c>
      <c r="Q866" s="3" t="s">
        <v>2260</v>
      </c>
      <c r="R866" s="3" t="s">
        <v>2261</v>
      </c>
    </row>
    <row r="867" spans="1:18">
      <c r="A867" s="163" t="s">
        <v>1627</v>
      </c>
      <c r="B867" s="197">
        <f t="shared" si="44"/>
        <v>861</v>
      </c>
      <c r="C867" s="164" t="s">
        <v>3151</v>
      </c>
      <c r="D867" s="163" t="s">
        <v>65</v>
      </c>
      <c r="E867" s="165">
        <v>34.75</v>
      </c>
      <c r="F867" s="210" t="str">
        <f t="shared" si="42"/>
        <v>C:\PETS_2016\2_AREA ELEC\ELE 216.DOCX</v>
      </c>
      <c r="G867" s="163"/>
      <c r="I867" s="3"/>
      <c r="J867" s="211" t="str">
        <f t="shared" si="43"/>
        <v>C:\PETS_2016\2_AREA ELEC\ELE 216.DOCX</v>
      </c>
      <c r="L867" s="3" t="s">
        <v>2928</v>
      </c>
      <c r="M867" s="3" t="s">
        <v>2259</v>
      </c>
      <c r="O867" s="212" t="s">
        <v>3152</v>
      </c>
      <c r="Q867" s="3" t="s">
        <v>2260</v>
      </c>
      <c r="R867" s="3" t="s">
        <v>2261</v>
      </c>
    </row>
    <row r="868" spans="1:18">
      <c r="A868" s="163" t="s">
        <v>1627</v>
      </c>
      <c r="B868" s="197">
        <f t="shared" si="44"/>
        <v>862</v>
      </c>
      <c r="C868" s="164" t="s">
        <v>1086</v>
      </c>
      <c r="D868" s="163" t="s">
        <v>65</v>
      </c>
      <c r="E868" s="165">
        <v>40.71</v>
      </c>
      <c r="F868" s="210" t="str">
        <f t="shared" si="42"/>
        <v>C:\PETS_2016\2_AREA ELEC\ELE 217.DOCX</v>
      </c>
      <c r="G868" s="163"/>
      <c r="I868" s="3"/>
      <c r="J868" s="211" t="str">
        <f t="shared" si="43"/>
        <v>C:\PETS_2016\2_AREA ELEC\ELE 217.DOCX</v>
      </c>
      <c r="L868" s="3" t="s">
        <v>2928</v>
      </c>
      <c r="M868" s="3" t="s">
        <v>2259</v>
      </c>
      <c r="O868" s="212" t="s">
        <v>3153</v>
      </c>
      <c r="Q868" s="3" t="s">
        <v>2260</v>
      </c>
      <c r="R868" s="3" t="s">
        <v>2261</v>
      </c>
    </row>
    <row r="869" spans="1:18">
      <c r="A869" s="163" t="s">
        <v>1627</v>
      </c>
      <c r="B869" s="197">
        <f t="shared" si="44"/>
        <v>863</v>
      </c>
      <c r="C869" s="164" t="s">
        <v>1085</v>
      </c>
      <c r="D869" s="163" t="s">
        <v>65</v>
      </c>
      <c r="E869" s="165">
        <v>39.35</v>
      </c>
      <c r="F869" s="210" t="str">
        <f t="shared" si="42"/>
        <v>C:\PETS_2016\2_AREA ELEC\ELE 218.DOCX</v>
      </c>
      <c r="G869" s="163"/>
      <c r="I869" s="3"/>
      <c r="J869" s="211" t="str">
        <f t="shared" si="43"/>
        <v>C:\PETS_2016\2_AREA ELEC\ELE 218.DOCX</v>
      </c>
      <c r="L869" s="3" t="s">
        <v>2928</v>
      </c>
      <c r="M869" s="3" t="s">
        <v>2259</v>
      </c>
      <c r="O869" s="212" t="s">
        <v>3154</v>
      </c>
      <c r="Q869" s="3" t="s">
        <v>2260</v>
      </c>
      <c r="R869" s="3" t="s">
        <v>2261</v>
      </c>
    </row>
    <row r="870" spans="1:18">
      <c r="A870" s="163" t="s">
        <v>1627</v>
      </c>
      <c r="B870" s="197">
        <f t="shared" si="44"/>
        <v>864</v>
      </c>
      <c r="C870" s="164" t="s">
        <v>1788</v>
      </c>
      <c r="D870" s="163" t="s">
        <v>65</v>
      </c>
      <c r="E870" s="165">
        <v>21.15</v>
      </c>
      <c r="F870" s="210" t="str">
        <f t="shared" si="42"/>
        <v>C:\PETS_2016\2_AREA ELEC\ELE 219.DOCX</v>
      </c>
      <c r="G870" s="163"/>
      <c r="I870" s="3"/>
      <c r="J870" s="211" t="str">
        <f t="shared" si="43"/>
        <v>C:\PETS_2016\2_AREA ELEC\ELE 219.DOCX</v>
      </c>
      <c r="L870" s="3" t="s">
        <v>2928</v>
      </c>
      <c r="M870" s="3" t="s">
        <v>2259</v>
      </c>
      <c r="O870" s="212" t="s">
        <v>3155</v>
      </c>
      <c r="Q870" s="3" t="s">
        <v>2260</v>
      </c>
      <c r="R870" s="3" t="s">
        <v>2261</v>
      </c>
    </row>
    <row r="871" spans="1:18">
      <c r="A871" s="163" t="s">
        <v>1627</v>
      </c>
      <c r="B871" s="197">
        <f t="shared" si="44"/>
        <v>865</v>
      </c>
      <c r="C871" s="164" t="s">
        <v>2240</v>
      </c>
      <c r="D871" s="163" t="s">
        <v>65</v>
      </c>
      <c r="E871" s="165">
        <v>2078.94</v>
      </c>
      <c r="F871" s="210" t="str">
        <f t="shared" si="42"/>
        <v>C:\PETS_2016\2_AREA ELEC\ELE 220.DOCX</v>
      </c>
      <c r="G871" s="163"/>
      <c r="I871" s="3"/>
      <c r="J871" s="211" t="str">
        <f t="shared" si="43"/>
        <v>C:\PETS_2016\2_AREA ELEC\ELE 220.DOCX</v>
      </c>
      <c r="L871" s="3" t="s">
        <v>2928</v>
      </c>
      <c r="M871" s="3" t="s">
        <v>2259</v>
      </c>
      <c r="O871" s="212" t="s">
        <v>3156</v>
      </c>
      <c r="Q871" s="3" t="s">
        <v>2260</v>
      </c>
      <c r="R871" s="3" t="s">
        <v>2261</v>
      </c>
    </row>
    <row r="872" spans="1:18">
      <c r="A872" s="163" t="s">
        <v>1627</v>
      </c>
      <c r="B872" s="197">
        <f t="shared" si="44"/>
        <v>866</v>
      </c>
      <c r="C872" s="164" t="s">
        <v>2197</v>
      </c>
      <c r="D872" s="163" t="s">
        <v>65</v>
      </c>
      <c r="E872" s="165">
        <v>4767.21</v>
      </c>
      <c r="F872" s="210" t="str">
        <f t="shared" si="42"/>
        <v>C:\PETS_2016\2_AREA ELEC\ELE 221.DOCX</v>
      </c>
      <c r="G872" s="163"/>
      <c r="I872" s="3"/>
      <c r="J872" s="211" t="str">
        <f t="shared" si="43"/>
        <v>C:\PETS_2016\2_AREA ELEC\ELE 221.DOCX</v>
      </c>
      <c r="L872" s="3" t="s">
        <v>2928</v>
      </c>
      <c r="M872" s="3" t="s">
        <v>2259</v>
      </c>
      <c r="O872" s="212" t="s">
        <v>3157</v>
      </c>
      <c r="Q872" s="3" t="s">
        <v>2260</v>
      </c>
      <c r="R872" s="3" t="s">
        <v>2261</v>
      </c>
    </row>
    <row r="873" spans="1:18">
      <c r="A873" s="163" t="s">
        <v>1627</v>
      </c>
      <c r="B873" s="197">
        <f t="shared" si="44"/>
        <v>867</v>
      </c>
      <c r="C873" s="164" t="s">
        <v>1789</v>
      </c>
      <c r="D873" s="163" t="s">
        <v>55</v>
      </c>
      <c r="E873" s="165">
        <v>10949.06</v>
      </c>
      <c r="F873" s="210" t="str">
        <f t="shared" si="42"/>
        <v>C:\PETS_2016\2_AREA ELEC\ELE 222.DOCX</v>
      </c>
      <c r="G873" s="163"/>
      <c r="I873" s="3"/>
      <c r="J873" s="211" t="str">
        <f t="shared" si="43"/>
        <v>C:\PETS_2016\2_AREA ELEC\ELE 222.DOCX</v>
      </c>
      <c r="L873" s="3" t="s">
        <v>2928</v>
      </c>
      <c r="M873" s="3" t="s">
        <v>2259</v>
      </c>
      <c r="O873" s="212" t="s">
        <v>3158</v>
      </c>
      <c r="Q873" s="3" t="s">
        <v>2260</v>
      </c>
      <c r="R873" s="3" t="s">
        <v>2261</v>
      </c>
    </row>
    <row r="874" spans="1:18">
      <c r="A874" s="163" t="s">
        <v>1627</v>
      </c>
      <c r="B874" s="197">
        <f t="shared" si="44"/>
        <v>868</v>
      </c>
      <c r="C874" s="164" t="s">
        <v>1790</v>
      </c>
      <c r="D874" s="163" t="s">
        <v>55</v>
      </c>
      <c r="E874" s="165">
        <v>1454.42</v>
      </c>
      <c r="F874" s="210" t="str">
        <f t="shared" si="42"/>
        <v>C:\PETS_2016\2_AREA ELEC\ELE 223.DOCX</v>
      </c>
      <c r="G874" s="163"/>
      <c r="I874" s="3"/>
      <c r="J874" s="211" t="str">
        <f t="shared" si="43"/>
        <v>C:\PETS_2016\2_AREA ELEC\ELE 223.DOCX</v>
      </c>
      <c r="L874" s="3" t="s">
        <v>2928</v>
      </c>
      <c r="M874" s="3" t="s">
        <v>2259</v>
      </c>
      <c r="O874" s="212" t="s">
        <v>3159</v>
      </c>
      <c r="Q874" s="3" t="s">
        <v>2260</v>
      </c>
      <c r="R874" s="3" t="s">
        <v>2261</v>
      </c>
    </row>
    <row r="875" spans="1:18">
      <c r="A875" s="163" t="s">
        <v>1627</v>
      </c>
      <c r="B875" s="197">
        <f t="shared" si="44"/>
        <v>869</v>
      </c>
      <c r="C875" s="164" t="s">
        <v>1791</v>
      </c>
      <c r="D875" s="163" t="s">
        <v>55</v>
      </c>
      <c r="E875" s="165">
        <v>1996.38</v>
      </c>
      <c r="F875" s="210" t="str">
        <f t="shared" si="42"/>
        <v>C:\PETS_2016\2_AREA ELEC\ELE 224.DOCX</v>
      </c>
      <c r="G875" s="163"/>
      <c r="I875" s="3"/>
      <c r="J875" s="211" t="str">
        <f t="shared" si="43"/>
        <v>C:\PETS_2016\2_AREA ELEC\ELE 224.DOCX</v>
      </c>
      <c r="L875" s="3" t="s">
        <v>2928</v>
      </c>
      <c r="M875" s="3" t="s">
        <v>2259</v>
      </c>
      <c r="O875" s="212" t="s">
        <v>3160</v>
      </c>
      <c r="Q875" s="3" t="s">
        <v>2260</v>
      </c>
      <c r="R875" s="3" t="s">
        <v>2261</v>
      </c>
    </row>
    <row r="876" spans="1:18">
      <c r="A876" s="163" t="s">
        <v>1627</v>
      </c>
      <c r="B876" s="197">
        <f>+B875+1</f>
        <v>870</v>
      </c>
      <c r="C876" s="164" t="s">
        <v>1792</v>
      </c>
      <c r="D876" s="163" t="s">
        <v>55</v>
      </c>
      <c r="E876" s="165">
        <v>13528.61</v>
      </c>
      <c r="F876" s="210" t="str">
        <f t="shared" si="42"/>
        <v>C:\PETS_2016\2_AREA ELEC\ELE 225.DOCX</v>
      </c>
      <c r="G876" s="163"/>
      <c r="I876" s="3"/>
      <c r="J876" s="211" t="str">
        <f t="shared" si="43"/>
        <v>C:\PETS_2016\2_AREA ELEC\ELE 225.DOCX</v>
      </c>
      <c r="L876" s="3" t="s">
        <v>2928</v>
      </c>
      <c r="M876" s="3" t="s">
        <v>2259</v>
      </c>
      <c r="O876" s="212" t="s">
        <v>3161</v>
      </c>
      <c r="Q876" s="3" t="s">
        <v>2260</v>
      </c>
      <c r="R876" s="3" t="s">
        <v>2261</v>
      </c>
    </row>
    <row r="877" spans="1:18">
      <c r="A877" s="163" t="s">
        <v>1627</v>
      </c>
      <c r="B877" s="197">
        <f t="shared" si="44"/>
        <v>871</v>
      </c>
      <c r="C877" s="164" t="s">
        <v>2198</v>
      </c>
      <c r="D877" s="163" t="s">
        <v>55</v>
      </c>
      <c r="E877" s="165">
        <v>3150.69</v>
      </c>
      <c r="F877" s="210" t="str">
        <f t="shared" si="42"/>
        <v>C:\PETS_2016\2_AREA ELEC\ELE 226.DOCX</v>
      </c>
      <c r="G877" s="163"/>
      <c r="I877" s="3"/>
      <c r="J877" s="211" t="str">
        <f t="shared" si="43"/>
        <v>C:\PETS_2016\2_AREA ELEC\ELE 226.DOCX</v>
      </c>
      <c r="L877" s="3" t="s">
        <v>2928</v>
      </c>
      <c r="M877" s="3" t="s">
        <v>2259</v>
      </c>
      <c r="O877" s="212" t="s">
        <v>3162</v>
      </c>
      <c r="Q877" s="3" t="s">
        <v>2260</v>
      </c>
      <c r="R877" s="3" t="s">
        <v>2261</v>
      </c>
    </row>
    <row r="878" spans="1:18">
      <c r="A878" s="163" t="s">
        <v>1627</v>
      </c>
      <c r="B878" s="197">
        <f t="shared" si="44"/>
        <v>872</v>
      </c>
      <c r="C878" s="164" t="s">
        <v>1793</v>
      </c>
      <c r="D878" s="163" t="s">
        <v>55</v>
      </c>
      <c r="E878" s="165">
        <v>18918.88</v>
      </c>
      <c r="F878" s="210" t="str">
        <f t="shared" si="42"/>
        <v>C:\PETS_2016\2_AREA ELEC\ELE 227.DOCX</v>
      </c>
      <c r="G878" s="163"/>
      <c r="I878" s="3"/>
      <c r="J878" s="211" t="str">
        <f t="shared" si="43"/>
        <v>C:\PETS_2016\2_AREA ELEC\ELE 227.DOCX</v>
      </c>
      <c r="L878" s="3" t="s">
        <v>2928</v>
      </c>
      <c r="M878" s="3" t="s">
        <v>2259</v>
      </c>
      <c r="O878" s="212" t="s">
        <v>3163</v>
      </c>
      <c r="Q878" s="3" t="s">
        <v>2260</v>
      </c>
      <c r="R878" s="3" t="s">
        <v>2261</v>
      </c>
    </row>
    <row r="879" spans="1:18">
      <c r="A879" s="163" t="s">
        <v>1627</v>
      </c>
      <c r="B879" s="197">
        <f t="shared" si="44"/>
        <v>873</v>
      </c>
      <c r="C879" s="164" t="s">
        <v>1794</v>
      </c>
      <c r="D879" s="163" t="s">
        <v>55</v>
      </c>
      <c r="E879" s="165">
        <v>21763.29</v>
      </c>
      <c r="F879" s="210" t="str">
        <f t="shared" si="42"/>
        <v>C:\PETS_2016\2_AREA ELEC\ELE 228.DOCX</v>
      </c>
      <c r="G879" s="163"/>
      <c r="I879" s="3"/>
      <c r="J879" s="211" t="str">
        <f t="shared" si="43"/>
        <v>C:\PETS_2016\2_AREA ELEC\ELE 228.DOCX</v>
      </c>
      <c r="L879" s="3" t="s">
        <v>2928</v>
      </c>
      <c r="M879" s="3" t="s">
        <v>2259</v>
      </c>
      <c r="O879" s="212" t="s">
        <v>3164</v>
      </c>
      <c r="Q879" s="3" t="s">
        <v>2260</v>
      </c>
      <c r="R879" s="3" t="s">
        <v>2261</v>
      </c>
    </row>
    <row r="880" spans="1:18">
      <c r="A880" s="163" t="s">
        <v>1627</v>
      </c>
      <c r="B880" s="197">
        <f t="shared" si="44"/>
        <v>874</v>
      </c>
      <c r="C880" s="164" t="s">
        <v>1795</v>
      </c>
      <c r="D880" s="163" t="s">
        <v>55</v>
      </c>
      <c r="E880" s="165">
        <v>4125.83</v>
      </c>
      <c r="F880" s="210" t="str">
        <f t="shared" si="42"/>
        <v>C:\PETS_2016\2_AREA ELEC\ELE 229.DOCX</v>
      </c>
      <c r="G880" s="163"/>
      <c r="I880" s="3"/>
      <c r="J880" s="211" t="str">
        <f t="shared" si="43"/>
        <v>C:\PETS_2016\2_AREA ELEC\ELE 229.DOCX</v>
      </c>
      <c r="L880" s="3" t="s">
        <v>2928</v>
      </c>
      <c r="M880" s="3" t="s">
        <v>2259</v>
      </c>
      <c r="O880" s="212" t="s">
        <v>3165</v>
      </c>
      <c r="Q880" s="3" t="s">
        <v>2260</v>
      </c>
      <c r="R880" s="3" t="s">
        <v>2261</v>
      </c>
    </row>
    <row r="881" spans="1:18">
      <c r="A881" s="163" t="s">
        <v>1627</v>
      </c>
      <c r="B881" s="197">
        <f t="shared" si="44"/>
        <v>875</v>
      </c>
      <c r="C881" s="164" t="s">
        <v>2199</v>
      </c>
      <c r="D881" s="163" t="s">
        <v>55</v>
      </c>
      <c r="E881" s="165">
        <v>3276.2</v>
      </c>
      <c r="F881" s="210" t="str">
        <f t="shared" si="42"/>
        <v>C:\PETS_2016\2_AREA ELEC\ELE 230.DOCX</v>
      </c>
      <c r="G881" s="163"/>
      <c r="I881" s="3"/>
      <c r="J881" s="211" t="str">
        <f t="shared" si="43"/>
        <v>C:\PETS_2016\2_AREA ELEC\ELE 230.DOCX</v>
      </c>
      <c r="L881" s="3" t="s">
        <v>2928</v>
      </c>
      <c r="M881" s="3" t="s">
        <v>2259</v>
      </c>
      <c r="O881" s="212" t="s">
        <v>3166</v>
      </c>
      <c r="Q881" s="3" t="s">
        <v>2260</v>
      </c>
      <c r="R881" s="3" t="s">
        <v>2261</v>
      </c>
    </row>
    <row r="882" spans="1:18">
      <c r="A882" s="163" t="s">
        <v>1627</v>
      </c>
      <c r="B882" s="197">
        <f t="shared" si="44"/>
        <v>876</v>
      </c>
      <c r="C882" s="164" t="s">
        <v>2200</v>
      </c>
      <c r="D882" s="163" t="s">
        <v>55</v>
      </c>
      <c r="E882" s="165">
        <v>786454.19</v>
      </c>
      <c r="F882" s="210" t="str">
        <f t="shared" si="42"/>
        <v>C:\PETS_2016\2_AREA ELEC\ELE 231.DOCX</v>
      </c>
      <c r="G882" s="163"/>
      <c r="I882" s="3"/>
      <c r="J882" s="211" t="str">
        <f t="shared" si="43"/>
        <v>C:\PETS_2016\2_AREA ELEC\ELE 231.DOCX</v>
      </c>
      <c r="L882" s="3" t="s">
        <v>2928</v>
      </c>
      <c r="M882" s="3" t="s">
        <v>2259</v>
      </c>
      <c r="O882" s="212" t="s">
        <v>3167</v>
      </c>
      <c r="Q882" s="3" t="s">
        <v>2260</v>
      </c>
      <c r="R882" s="3" t="s">
        <v>2261</v>
      </c>
    </row>
    <row r="883" spans="1:18">
      <c r="A883" s="163" t="s">
        <v>1627</v>
      </c>
      <c r="B883" s="197">
        <f t="shared" si="44"/>
        <v>877</v>
      </c>
      <c r="C883" s="164" t="s">
        <v>2201</v>
      </c>
      <c r="D883" s="163" t="s">
        <v>55</v>
      </c>
      <c r="E883" s="165">
        <v>825776.9</v>
      </c>
      <c r="F883" s="210" t="str">
        <f t="shared" si="42"/>
        <v>C:\PETS_2016\2_AREA ELEC\ELE 232.DOCX</v>
      </c>
      <c r="G883" s="163"/>
      <c r="I883" s="3"/>
      <c r="J883" s="211" t="str">
        <f t="shared" si="43"/>
        <v>C:\PETS_2016\2_AREA ELEC\ELE 232.DOCX</v>
      </c>
      <c r="L883" s="3" t="s">
        <v>2928</v>
      </c>
      <c r="M883" s="3" t="s">
        <v>2259</v>
      </c>
      <c r="O883" s="212" t="s">
        <v>3168</v>
      </c>
      <c r="Q883" s="3" t="s">
        <v>2260</v>
      </c>
      <c r="R883" s="3" t="s">
        <v>2261</v>
      </c>
    </row>
    <row r="884" spans="1:18">
      <c r="A884" s="163" t="s">
        <v>1627</v>
      </c>
      <c r="B884" s="197">
        <f t="shared" si="44"/>
        <v>878</v>
      </c>
      <c r="C884" s="164" t="s">
        <v>1554</v>
      </c>
      <c r="D884" s="163" t="s">
        <v>65</v>
      </c>
      <c r="E884" s="165">
        <v>39343.71</v>
      </c>
      <c r="F884" s="210" t="str">
        <f t="shared" si="42"/>
        <v>C:\PETS_2016\2_AREA ELEC\ELE 233.DOCX</v>
      </c>
      <c r="G884" s="163"/>
      <c r="I884" s="3"/>
      <c r="J884" s="211" t="str">
        <f t="shared" si="43"/>
        <v>C:\PETS_2016\2_AREA ELEC\ELE 233.DOCX</v>
      </c>
      <c r="L884" s="3" t="s">
        <v>2928</v>
      </c>
      <c r="M884" s="3" t="s">
        <v>2259</v>
      </c>
      <c r="O884" s="212" t="s">
        <v>3169</v>
      </c>
      <c r="Q884" s="3" t="s">
        <v>2260</v>
      </c>
      <c r="R884" s="3" t="s">
        <v>2261</v>
      </c>
    </row>
    <row r="885" spans="1:18">
      <c r="A885" s="163" t="s">
        <v>1627</v>
      </c>
      <c r="B885" s="197">
        <f>+B884+1</f>
        <v>879</v>
      </c>
      <c r="C885" s="164" t="s">
        <v>1796</v>
      </c>
      <c r="D885" s="163" t="s">
        <v>60</v>
      </c>
      <c r="E885" s="165">
        <v>6.44</v>
      </c>
      <c r="F885" s="210" t="str">
        <f t="shared" si="42"/>
        <v>C:\PETS_2016\2_AREA ELEC\ELE 234.DOCX</v>
      </c>
      <c r="G885" s="163"/>
      <c r="I885" s="3"/>
      <c r="J885" s="211" t="str">
        <f t="shared" si="43"/>
        <v>C:\PETS_2016\2_AREA ELEC\ELE 234.DOCX</v>
      </c>
      <c r="L885" s="3" t="s">
        <v>2928</v>
      </c>
      <c r="M885" s="3" t="s">
        <v>2259</v>
      </c>
      <c r="O885" s="212" t="s">
        <v>3170</v>
      </c>
      <c r="Q885" s="3" t="s">
        <v>2260</v>
      </c>
      <c r="R885" s="3" t="s">
        <v>2261</v>
      </c>
    </row>
    <row r="886" spans="1:18">
      <c r="A886" s="163" t="s">
        <v>1627</v>
      </c>
      <c r="B886" s="197">
        <f t="shared" si="44"/>
        <v>880</v>
      </c>
      <c r="C886" s="164" t="s">
        <v>1087</v>
      </c>
      <c r="D886" s="163" t="s">
        <v>60</v>
      </c>
      <c r="E886" s="165">
        <v>12.88</v>
      </c>
      <c r="F886" s="210" t="str">
        <f t="shared" si="42"/>
        <v>C:\PETS_2016\2_AREA ELEC\ELE 235.DOCX</v>
      </c>
      <c r="G886" s="163"/>
      <c r="I886" s="3"/>
      <c r="J886" s="211" t="str">
        <f t="shared" si="43"/>
        <v>C:\PETS_2016\2_AREA ELEC\ELE 235.DOCX</v>
      </c>
      <c r="L886" s="3" t="s">
        <v>2928</v>
      </c>
      <c r="M886" s="3" t="s">
        <v>2259</v>
      </c>
      <c r="O886" s="212" t="s">
        <v>3171</v>
      </c>
      <c r="Q886" s="3" t="s">
        <v>2260</v>
      </c>
      <c r="R886" s="3" t="s">
        <v>2261</v>
      </c>
    </row>
    <row r="887" spans="1:18">
      <c r="A887" s="163" t="s">
        <v>1627</v>
      </c>
      <c r="B887" s="197">
        <f t="shared" si="44"/>
        <v>881</v>
      </c>
      <c r="C887" s="164" t="s">
        <v>1798</v>
      </c>
      <c r="D887" s="163" t="s">
        <v>60</v>
      </c>
      <c r="E887" s="165">
        <v>28.27</v>
      </c>
      <c r="F887" s="210" t="str">
        <f t="shared" si="42"/>
        <v>C:\PETS_2016\2_AREA ELEC\ELE 236.DOCX</v>
      </c>
      <c r="G887" s="163"/>
      <c r="I887" s="3"/>
      <c r="J887" s="211" t="str">
        <f t="shared" si="43"/>
        <v>C:\PETS_2016\2_AREA ELEC\ELE 236.DOCX</v>
      </c>
      <c r="L887" s="3" t="s">
        <v>2928</v>
      </c>
      <c r="M887" s="3" t="s">
        <v>2259</v>
      </c>
      <c r="O887" s="212" t="s">
        <v>3172</v>
      </c>
      <c r="Q887" s="3" t="s">
        <v>2260</v>
      </c>
      <c r="R887" s="3" t="s">
        <v>2261</v>
      </c>
    </row>
    <row r="888" spans="1:18">
      <c r="A888" s="163" t="s">
        <v>1627</v>
      </c>
      <c r="B888" s="197">
        <f t="shared" si="44"/>
        <v>882</v>
      </c>
      <c r="C888" s="164" t="s">
        <v>1797</v>
      </c>
      <c r="D888" s="163" t="s">
        <v>60</v>
      </c>
      <c r="E888" s="165">
        <v>23.38</v>
      </c>
      <c r="F888" s="210" t="str">
        <f t="shared" si="42"/>
        <v>C:\PETS_2016\2_AREA ELEC\ELE 237.DOCX</v>
      </c>
      <c r="G888" s="163"/>
      <c r="I888" s="3"/>
      <c r="J888" s="211" t="str">
        <f t="shared" si="43"/>
        <v>C:\PETS_2016\2_AREA ELEC\ELE 237.DOCX</v>
      </c>
      <c r="L888" s="3" t="s">
        <v>2928</v>
      </c>
      <c r="M888" s="3" t="s">
        <v>2259</v>
      </c>
      <c r="O888" s="212" t="s">
        <v>3173</v>
      </c>
      <c r="Q888" s="3" t="s">
        <v>2260</v>
      </c>
      <c r="R888" s="3" t="s">
        <v>2261</v>
      </c>
    </row>
    <row r="889" spans="1:18">
      <c r="A889" s="163" t="s">
        <v>1627</v>
      </c>
      <c r="B889" s="197">
        <f t="shared" si="44"/>
        <v>883</v>
      </c>
      <c r="C889" s="164" t="s">
        <v>1089</v>
      </c>
      <c r="D889" s="163" t="s">
        <v>60</v>
      </c>
      <c r="E889" s="165">
        <v>31.29</v>
      </c>
      <c r="F889" s="210" t="str">
        <f t="shared" si="42"/>
        <v>C:\PETS_2016\2_AREA ELEC\ELE 238.DOCX</v>
      </c>
      <c r="G889" s="163"/>
      <c r="I889" s="3"/>
      <c r="J889" s="211" t="str">
        <f t="shared" si="43"/>
        <v>C:\PETS_2016\2_AREA ELEC\ELE 238.DOCX</v>
      </c>
      <c r="L889" s="3" t="s">
        <v>2928</v>
      </c>
      <c r="M889" s="3" t="s">
        <v>2259</v>
      </c>
      <c r="O889" s="212" t="s">
        <v>3174</v>
      </c>
      <c r="Q889" s="3" t="s">
        <v>2260</v>
      </c>
      <c r="R889" s="3" t="s">
        <v>2261</v>
      </c>
    </row>
    <row r="890" spans="1:18">
      <c r="A890" s="163" t="s">
        <v>1627</v>
      </c>
      <c r="B890" s="197">
        <f>+B889+1</f>
        <v>884</v>
      </c>
      <c r="C890" s="164" t="s">
        <v>1088</v>
      </c>
      <c r="D890" s="163" t="s">
        <v>60</v>
      </c>
      <c r="E890" s="165">
        <v>20.93</v>
      </c>
      <c r="F890" s="210" t="str">
        <f t="shared" si="42"/>
        <v>C:\PETS_2016\2_AREA ELEC\ELE 239.DOCX</v>
      </c>
      <c r="G890" s="163"/>
      <c r="I890" s="3"/>
      <c r="J890" s="211" t="str">
        <f t="shared" si="43"/>
        <v>C:\PETS_2016\2_AREA ELEC\ELE 239.DOCX</v>
      </c>
      <c r="L890" s="3" t="s">
        <v>2928</v>
      </c>
      <c r="M890" s="3" t="s">
        <v>2259</v>
      </c>
      <c r="O890" s="212" t="s">
        <v>3175</v>
      </c>
      <c r="Q890" s="3" t="s">
        <v>2260</v>
      </c>
      <c r="R890" s="3" t="s">
        <v>2261</v>
      </c>
    </row>
    <row r="891" spans="1:18">
      <c r="A891" s="163" t="s">
        <v>1627</v>
      </c>
      <c r="B891" s="197">
        <f t="shared" si="44"/>
        <v>885</v>
      </c>
      <c r="C891" s="164" t="s">
        <v>1800</v>
      </c>
      <c r="D891" s="163" t="s">
        <v>65</v>
      </c>
      <c r="E891" s="165">
        <v>6095.35</v>
      </c>
      <c r="F891" s="210" t="str">
        <f t="shared" si="42"/>
        <v>C:\PETS_2016\2_AREA ELEC\ELE 240.DOCX</v>
      </c>
      <c r="G891" s="163"/>
      <c r="I891" s="3"/>
      <c r="J891" s="211" t="str">
        <f t="shared" si="43"/>
        <v>C:\PETS_2016\2_AREA ELEC\ELE 240.DOCX</v>
      </c>
      <c r="L891" s="3" t="s">
        <v>2928</v>
      </c>
      <c r="M891" s="3" t="s">
        <v>2259</v>
      </c>
      <c r="O891" s="212" t="s">
        <v>3176</v>
      </c>
      <c r="Q891" s="3" t="s">
        <v>2260</v>
      </c>
      <c r="R891" s="3" t="s">
        <v>2261</v>
      </c>
    </row>
    <row r="892" spans="1:18">
      <c r="A892" s="163" t="s">
        <v>1627</v>
      </c>
      <c r="B892" s="197">
        <f t="shared" si="44"/>
        <v>886</v>
      </c>
      <c r="C892" s="164" t="s">
        <v>2202</v>
      </c>
      <c r="D892" s="163" t="s">
        <v>65</v>
      </c>
      <c r="E892" s="165">
        <v>6918.09</v>
      </c>
      <c r="F892" s="210" t="str">
        <f t="shared" si="42"/>
        <v>C:\PETS_2016\2_AREA ELEC\ELE 241.DOCX</v>
      </c>
      <c r="G892" s="163"/>
      <c r="I892" s="3"/>
      <c r="J892" s="211" t="str">
        <f t="shared" si="43"/>
        <v>C:\PETS_2016\2_AREA ELEC\ELE 241.DOCX</v>
      </c>
      <c r="L892" s="3" t="s">
        <v>2928</v>
      </c>
      <c r="M892" s="3" t="s">
        <v>2259</v>
      </c>
      <c r="O892" s="212" t="s">
        <v>3177</v>
      </c>
      <c r="Q892" s="3" t="s">
        <v>2260</v>
      </c>
      <c r="R892" s="3" t="s">
        <v>2261</v>
      </c>
    </row>
    <row r="893" spans="1:18">
      <c r="A893" s="163" t="s">
        <v>1627</v>
      </c>
      <c r="B893" s="197">
        <f t="shared" si="44"/>
        <v>887</v>
      </c>
      <c r="C893" s="164" t="s">
        <v>1106</v>
      </c>
      <c r="D893" s="163" t="s">
        <v>65</v>
      </c>
      <c r="E893" s="165">
        <v>4237.72</v>
      </c>
      <c r="F893" s="210" t="str">
        <f t="shared" si="42"/>
        <v>C:\PETS_2016\2_AREA ELEC\ELE 242.DOCX</v>
      </c>
      <c r="G893" s="163"/>
      <c r="I893" s="3"/>
      <c r="J893" s="211" t="str">
        <f t="shared" si="43"/>
        <v>C:\PETS_2016\2_AREA ELEC\ELE 242.DOCX</v>
      </c>
      <c r="L893" s="3" t="s">
        <v>2928</v>
      </c>
      <c r="M893" s="3" t="s">
        <v>2259</v>
      </c>
      <c r="O893" s="212" t="s">
        <v>3178</v>
      </c>
      <c r="Q893" s="3" t="s">
        <v>2260</v>
      </c>
      <c r="R893" s="3" t="s">
        <v>2261</v>
      </c>
    </row>
    <row r="894" spans="1:18">
      <c r="A894" s="163" t="s">
        <v>1627</v>
      </c>
      <c r="B894" s="197">
        <f t="shared" si="44"/>
        <v>888</v>
      </c>
      <c r="C894" s="164" t="s">
        <v>1799</v>
      </c>
      <c r="D894" s="163" t="s">
        <v>65</v>
      </c>
      <c r="E894" s="165">
        <v>3407.38</v>
      </c>
      <c r="F894" s="210" t="str">
        <f t="shared" si="42"/>
        <v>C:\PETS_2016\2_AREA ELEC\ELE 243.DOCX</v>
      </c>
      <c r="G894" s="163"/>
      <c r="I894" s="3"/>
      <c r="J894" s="211" t="str">
        <f t="shared" si="43"/>
        <v>C:\PETS_2016\2_AREA ELEC\ELE 243.DOCX</v>
      </c>
      <c r="L894" s="3" t="s">
        <v>2928</v>
      </c>
      <c r="M894" s="3" t="s">
        <v>2259</v>
      </c>
      <c r="O894" s="212" t="s">
        <v>3179</v>
      </c>
      <c r="Q894" s="3" t="s">
        <v>2260</v>
      </c>
      <c r="R894" s="3" t="s">
        <v>2261</v>
      </c>
    </row>
    <row r="895" spans="1:18">
      <c r="A895" s="163" t="s">
        <v>1627</v>
      </c>
      <c r="B895" s="197">
        <f t="shared" si="44"/>
        <v>889</v>
      </c>
      <c r="C895" s="164" t="s">
        <v>1801</v>
      </c>
      <c r="D895" s="163" t="s">
        <v>65</v>
      </c>
      <c r="E895" s="165">
        <v>1094.6199999999999</v>
      </c>
      <c r="F895" s="210" t="str">
        <f t="shared" si="42"/>
        <v>C:\PETS_2016\2_AREA ELEC\ELE 244.DOCX</v>
      </c>
      <c r="G895" s="163"/>
      <c r="I895" s="3"/>
      <c r="J895" s="211" t="str">
        <f t="shared" si="43"/>
        <v>C:\PETS_2016\2_AREA ELEC\ELE 244.DOCX</v>
      </c>
      <c r="L895" s="3" t="s">
        <v>2928</v>
      </c>
      <c r="M895" s="3" t="s">
        <v>2259</v>
      </c>
      <c r="O895" s="212" t="s">
        <v>3180</v>
      </c>
      <c r="Q895" s="3" t="s">
        <v>2260</v>
      </c>
      <c r="R895" s="3" t="s">
        <v>2261</v>
      </c>
    </row>
    <row r="896" spans="1:18">
      <c r="A896" s="163" t="s">
        <v>1627</v>
      </c>
      <c r="B896" s="197">
        <f t="shared" si="44"/>
        <v>890</v>
      </c>
      <c r="C896" s="164" t="s">
        <v>1802</v>
      </c>
      <c r="D896" s="163" t="s">
        <v>65</v>
      </c>
      <c r="E896" s="165">
        <v>1155.8599999999999</v>
      </c>
      <c r="F896" s="210" t="str">
        <f t="shared" si="42"/>
        <v>C:\PETS_2016\2_AREA ELEC\ELE 245.DOCX</v>
      </c>
      <c r="G896" s="163"/>
      <c r="I896" s="3"/>
      <c r="J896" s="211" t="str">
        <f t="shared" si="43"/>
        <v>C:\PETS_2016\2_AREA ELEC\ELE 245.DOCX</v>
      </c>
      <c r="L896" s="3" t="s">
        <v>2928</v>
      </c>
      <c r="M896" s="3" t="s">
        <v>2259</v>
      </c>
      <c r="O896" s="212" t="s">
        <v>3181</v>
      </c>
      <c r="Q896" s="3" t="s">
        <v>2260</v>
      </c>
      <c r="R896" s="3" t="s">
        <v>2261</v>
      </c>
    </row>
    <row r="897" spans="1:18">
      <c r="A897" s="163" t="s">
        <v>1627</v>
      </c>
      <c r="B897" s="197">
        <f t="shared" si="44"/>
        <v>891</v>
      </c>
      <c r="C897" s="164" t="s">
        <v>2233</v>
      </c>
      <c r="D897" s="163" t="s">
        <v>65</v>
      </c>
      <c r="E897" s="165">
        <v>5914.17</v>
      </c>
      <c r="F897" s="210" t="str">
        <f t="shared" si="42"/>
        <v>C:\PETS_2016\2_AREA ELEC\ELE 246.DOCX</v>
      </c>
      <c r="G897" s="163"/>
      <c r="I897" s="3"/>
      <c r="J897" s="211" t="str">
        <f t="shared" si="43"/>
        <v>C:\PETS_2016\2_AREA ELEC\ELE 246.DOCX</v>
      </c>
      <c r="L897" s="3" t="s">
        <v>2928</v>
      </c>
      <c r="M897" s="3" t="s">
        <v>2259</v>
      </c>
      <c r="O897" s="212" t="s">
        <v>3182</v>
      </c>
      <c r="Q897" s="3" t="s">
        <v>2260</v>
      </c>
      <c r="R897" s="3" t="s">
        <v>2261</v>
      </c>
    </row>
    <row r="898" spans="1:18">
      <c r="A898" s="163" t="s">
        <v>1627</v>
      </c>
      <c r="B898" s="197">
        <f t="shared" si="44"/>
        <v>892</v>
      </c>
      <c r="C898" s="164" t="s">
        <v>2242</v>
      </c>
      <c r="D898" s="163" t="s">
        <v>65</v>
      </c>
      <c r="E898" s="165">
        <v>5587.03</v>
      </c>
      <c r="F898" s="210" t="str">
        <f t="shared" si="42"/>
        <v>C:\PETS_2016\2_AREA ELEC\ELE 247.DOCX</v>
      </c>
      <c r="G898" s="163"/>
      <c r="I898" s="3"/>
      <c r="J898" s="211" t="str">
        <f t="shared" si="43"/>
        <v>C:\PETS_2016\2_AREA ELEC\ELE 247.DOCX</v>
      </c>
      <c r="L898" s="3" t="s">
        <v>2928</v>
      </c>
      <c r="M898" s="3" t="s">
        <v>2259</v>
      </c>
      <c r="O898" s="212" t="s">
        <v>3183</v>
      </c>
      <c r="Q898" s="3" t="s">
        <v>2260</v>
      </c>
      <c r="R898" s="3" t="s">
        <v>2261</v>
      </c>
    </row>
    <row r="899" spans="1:18">
      <c r="A899" s="163" t="s">
        <v>1627</v>
      </c>
      <c r="B899" s="197">
        <f t="shared" si="44"/>
        <v>893</v>
      </c>
      <c r="C899" s="164" t="s">
        <v>1818</v>
      </c>
      <c r="D899" s="163" t="s">
        <v>65</v>
      </c>
      <c r="E899" s="165">
        <v>5438.44</v>
      </c>
      <c r="F899" s="210" t="str">
        <f t="shared" si="42"/>
        <v>C:\PETS_2016\2_AREA ELEC\ELE 248.DOCX</v>
      </c>
      <c r="G899" s="163"/>
      <c r="I899" s="3"/>
      <c r="J899" s="211" t="str">
        <f t="shared" si="43"/>
        <v>C:\PETS_2016\2_AREA ELEC\ELE 248.DOCX</v>
      </c>
      <c r="L899" s="3" t="s">
        <v>2928</v>
      </c>
      <c r="M899" s="3" t="s">
        <v>2259</v>
      </c>
      <c r="O899" s="212" t="s">
        <v>3184</v>
      </c>
      <c r="Q899" s="3" t="s">
        <v>2260</v>
      </c>
      <c r="R899" s="3" t="s">
        <v>2261</v>
      </c>
    </row>
    <row r="900" spans="1:18">
      <c r="A900" s="163" t="s">
        <v>1627</v>
      </c>
      <c r="B900" s="197">
        <f t="shared" si="44"/>
        <v>894</v>
      </c>
      <c r="C900" s="164" t="s">
        <v>1817</v>
      </c>
      <c r="D900" s="163" t="s">
        <v>65</v>
      </c>
      <c r="E900" s="165">
        <v>3862.67</v>
      </c>
      <c r="F900" s="210" t="str">
        <f t="shared" si="42"/>
        <v>C:\PETS_2016\2_AREA ELEC\ELE 249.DOCX</v>
      </c>
      <c r="G900" s="163"/>
      <c r="I900" s="3"/>
      <c r="J900" s="211" t="str">
        <f t="shared" si="43"/>
        <v>C:\PETS_2016\2_AREA ELEC\ELE 249.DOCX</v>
      </c>
      <c r="L900" s="3" t="s">
        <v>2928</v>
      </c>
      <c r="M900" s="3" t="s">
        <v>2259</v>
      </c>
      <c r="O900" s="212" t="s">
        <v>3185</v>
      </c>
      <c r="Q900" s="3" t="s">
        <v>2260</v>
      </c>
      <c r="R900" s="3" t="s">
        <v>2261</v>
      </c>
    </row>
    <row r="901" spans="1:18">
      <c r="A901" s="163" t="s">
        <v>1627</v>
      </c>
      <c r="B901" s="197">
        <f t="shared" si="44"/>
        <v>895</v>
      </c>
      <c r="C901" s="164" t="s">
        <v>1090</v>
      </c>
      <c r="D901" s="163" t="s">
        <v>65</v>
      </c>
      <c r="E901" s="165">
        <v>3856.74</v>
      </c>
      <c r="F901" s="210" t="str">
        <f t="shared" si="42"/>
        <v>C:\PETS_2016\2_AREA ELEC\ELE 250.DOCX</v>
      </c>
      <c r="G901" s="163"/>
      <c r="I901" s="3"/>
      <c r="J901" s="211" t="str">
        <f t="shared" si="43"/>
        <v>C:\PETS_2016\2_AREA ELEC\ELE 250.DOCX</v>
      </c>
      <c r="L901" s="3" t="s">
        <v>2928</v>
      </c>
      <c r="M901" s="3" t="s">
        <v>2259</v>
      </c>
      <c r="O901" s="212" t="s">
        <v>3186</v>
      </c>
      <c r="Q901" s="3" t="s">
        <v>2260</v>
      </c>
      <c r="R901" s="3" t="s">
        <v>2261</v>
      </c>
    </row>
    <row r="902" spans="1:18">
      <c r="A902" s="163" t="s">
        <v>1627</v>
      </c>
      <c r="B902" s="197">
        <f t="shared" si="44"/>
        <v>896</v>
      </c>
      <c r="C902" s="164" t="s">
        <v>1819</v>
      </c>
      <c r="D902" s="163" t="s">
        <v>65</v>
      </c>
      <c r="E902" s="165">
        <v>3781.02</v>
      </c>
      <c r="F902" s="210" t="str">
        <f t="shared" si="42"/>
        <v>C:\PETS_2016\2_AREA ELEC\ELE 251.DOCX</v>
      </c>
      <c r="G902" s="163"/>
      <c r="I902" s="3"/>
      <c r="J902" s="211" t="str">
        <f t="shared" si="43"/>
        <v>C:\PETS_2016\2_AREA ELEC\ELE 251.DOCX</v>
      </c>
      <c r="L902" s="3" t="s">
        <v>2928</v>
      </c>
      <c r="M902" s="3" t="s">
        <v>2259</v>
      </c>
      <c r="O902" s="212" t="s">
        <v>3187</v>
      </c>
      <c r="Q902" s="3" t="s">
        <v>2260</v>
      </c>
      <c r="R902" s="3" t="s">
        <v>2261</v>
      </c>
    </row>
    <row r="903" spans="1:18">
      <c r="A903" s="163" t="s">
        <v>1627</v>
      </c>
      <c r="B903" s="197">
        <f t="shared" si="44"/>
        <v>897</v>
      </c>
      <c r="C903" s="164" t="s">
        <v>1803</v>
      </c>
      <c r="D903" s="163" t="s">
        <v>65</v>
      </c>
      <c r="E903" s="165">
        <v>3860.32</v>
      </c>
      <c r="F903" s="210" t="str">
        <f t="shared" si="42"/>
        <v>C:\PETS_2016\2_AREA ELEC\ELE 252.DOCX</v>
      </c>
      <c r="G903" s="163"/>
      <c r="I903" s="3"/>
      <c r="J903" s="211" t="str">
        <f t="shared" si="43"/>
        <v>C:\PETS_2016\2_AREA ELEC\ELE 252.DOCX</v>
      </c>
      <c r="L903" s="3" t="s">
        <v>2928</v>
      </c>
      <c r="M903" s="3" t="s">
        <v>2259</v>
      </c>
      <c r="O903" s="212" t="s">
        <v>3188</v>
      </c>
      <c r="Q903" s="3" t="s">
        <v>2260</v>
      </c>
      <c r="R903" s="3" t="s">
        <v>2261</v>
      </c>
    </row>
    <row r="904" spans="1:18">
      <c r="A904" s="163" t="s">
        <v>1627</v>
      </c>
      <c r="B904" s="197">
        <f t="shared" si="44"/>
        <v>898</v>
      </c>
      <c r="C904" s="164" t="s">
        <v>1820</v>
      </c>
      <c r="D904" s="163" t="s">
        <v>65</v>
      </c>
      <c r="E904" s="165">
        <v>3968.43</v>
      </c>
      <c r="F904" s="210" t="str">
        <f t="shared" si="42"/>
        <v>C:\PETS_2016\2_AREA ELEC\ELE 253.DOCX</v>
      </c>
      <c r="G904" s="163"/>
      <c r="I904" s="3"/>
      <c r="J904" s="211" t="str">
        <f t="shared" si="43"/>
        <v>C:\PETS_2016\2_AREA ELEC\ELE 253.DOCX</v>
      </c>
      <c r="L904" s="3" t="s">
        <v>2928</v>
      </c>
      <c r="M904" s="3" t="s">
        <v>2259</v>
      </c>
      <c r="O904" s="212" t="s">
        <v>3189</v>
      </c>
      <c r="Q904" s="3" t="s">
        <v>2260</v>
      </c>
      <c r="R904" s="3" t="s">
        <v>2261</v>
      </c>
    </row>
    <row r="905" spans="1:18">
      <c r="A905" s="163" t="s">
        <v>1627</v>
      </c>
      <c r="B905" s="197">
        <f t="shared" si="44"/>
        <v>899</v>
      </c>
      <c r="C905" s="164" t="s">
        <v>1100</v>
      </c>
      <c r="D905" s="163" t="s">
        <v>65</v>
      </c>
      <c r="E905" s="165">
        <v>3601.52</v>
      </c>
      <c r="F905" s="210" t="str">
        <f t="shared" si="42"/>
        <v>C:\PETS_2016\2_AREA ELEC\ELE 254.DOCX</v>
      </c>
      <c r="G905" s="163"/>
      <c r="I905" s="3"/>
      <c r="J905" s="211" t="str">
        <f t="shared" si="43"/>
        <v>C:\PETS_2016\2_AREA ELEC\ELE 254.DOCX</v>
      </c>
      <c r="L905" s="3" t="s">
        <v>2928</v>
      </c>
      <c r="M905" s="3" t="s">
        <v>2259</v>
      </c>
      <c r="O905" s="212" t="s">
        <v>3190</v>
      </c>
      <c r="Q905" s="3" t="s">
        <v>2260</v>
      </c>
      <c r="R905" s="3" t="s">
        <v>2261</v>
      </c>
    </row>
    <row r="906" spans="1:18">
      <c r="A906" s="163" t="s">
        <v>1627</v>
      </c>
      <c r="B906" s="197">
        <f t="shared" si="44"/>
        <v>900</v>
      </c>
      <c r="C906" s="164" t="s">
        <v>1103</v>
      </c>
      <c r="D906" s="163" t="s">
        <v>65</v>
      </c>
      <c r="E906" s="165">
        <v>5533.33</v>
      </c>
      <c r="F906" s="210" t="str">
        <f t="shared" si="42"/>
        <v>C:\PETS_2016\2_AREA ELEC\ELE 255.DOCX</v>
      </c>
      <c r="G906" s="163"/>
      <c r="I906" s="3"/>
      <c r="J906" s="211" t="str">
        <f t="shared" si="43"/>
        <v>C:\PETS_2016\2_AREA ELEC\ELE 255.DOCX</v>
      </c>
      <c r="L906" s="3" t="s">
        <v>2928</v>
      </c>
      <c r="M906" s="3" t="s">
        <v>2259</v>
      </c>
      <c r="O906" s="212" t="s">
        <v>3191</v>
      </c>
      <c r="Q906" s="3" t="s">
        <v>2260</v>
      </c>
      <c r="R906" s="3" t="s">
        <v>2261</v>
      </c>
    </row>
    <row r="907" spans="1:18">
      <c r="A907" s="163" t="s">
        <v>1627</v>
      </c>
      <c r="B907" s="197">
        <f t="shared" si="44"/>
        <v>901</v>
      </c>
      <c r="C907" s="164" t="s">
        <v>1093</v>
      </c>
      <c r="D907" s="163" t="s">
        <v>65</v>
      </c>
      <c r="E907" s="165">
        <v>3479.05</v>
      </c>
      <c r="F907" s="210" t="str">
        <f t="shared" si="42"/>
        <v>C:\PETS_2016\2_AREA ELEC\ELE 256.DOCX</v>
      </c>
      <c r="G907" s="163"/>
      <c r="I907" s="3"/>
      <c r="J907" s="211" t="str">
        <f t="shared" si="43"/>
        <v>C:\PETS_2016\2_AREA ELEC\ELE 256.DOCX</v>
      </c>
      <c r="L907" s="3" t="s">
        <v>2928</v>
      </c>
      <c r="M907" s="3" t="s">
        <v>2259</v>
      </c>
      <c r="O907" s="212" t="s">
        <v>3192</v>
      </c>
      <c r="Q907" s="3" t="s">
        <v>2260</v>
      </c>
      <c r="R907" s="3" t="s">
        <v>2261</v>
      </c>
    </row>
    <row r="908" spans="1:18">
      <c r="A908" s="163" t="s">
        <v>1627</v>
      </c>
      <c r="B908" s="197">
        <f t="shared" si="44"/>
        <v>902</v>
      </c>
      <c r="C908" s="164" t="s">
        <v>1096</v>
      </c>
      <c r="D908" s="163" t="s">
        <v>65</v>
      </c>
      <c r="E908" s="165">
        <v>3652.38</v>
      </c>
      <c r="F908" s="210" t="str">
        <f t="shared" si="42"/>
        <v>C:\PETS_2016\2_AREA ELEC\ELE 257.DOCX</v>
      </c>
      <c r="G908" s="163"/>
      <c r="I908" s="3"/>
      <c r="J908" s="211" t="str">
        <f t="shared" si="43"/>
        <v>C:\PETS_2016\2_AREA ELEC\ELE 257.DOCX</v>
      </c>
      <c r="L908" s="3" t="s">
        <v>2928</v>
      </c>
      <c r="M908" s="3" t="s">
        <v>2259</v>
      </c>
      <c r="O908" s="212" t="s">
        <v>3193</v>
      </c>
      <c r="Q908" s="3" t="s">
        <v>2260</v>
      </c>
      <c r="R908" s="3" t="s">
        <v>2261</v>
      </c>
    </row>
    <row r="909" spans="1:18">
      <c r="A909" s="163" t="s">
        <v>1627</v>
      </c>
      <c r="B909" s="197">
        <f t="shared" si="44"/>
        <v>903</v>
      </c>
      <c r="C909" s="164" t="s">
        <v>1804</v>
      </c>
      <c r="D909" s="163" t="s">
        <v>65</v>
      </c>
      <c r="E909" s="165">
        <v>3793.36</v>
      </c>
      <c r="F909" s="210" t="str">
        <f t="shared" ref="F909:F972" si="45">HYPERLINK(J909)</f>
        <v>C:\PETS_2016\2_AREA ELEC\ELE 258.DOCX</v>
      </c>
      <c r="G909" s="163"/>
      <c r="I909" s="3"/>
      <c r="J909" s="211" t="str">
        <f t="shared" ref="J909:J972" si="46">CONCATENATE(L909,M909,O909,Q909)</f>
        <v>C:\PETS_2016\2_AREA ELEC\ELE 258.DOCX</v>
      </c>
      <c r="L909" s="3" t="s">
        <v>2928</v>
      </c>
      <c r="M909" s="3" t="s">
        <v>2259</v>
      </c>
      <c r="O909" s="212" t="s">
        <v>3194</v>
      </c>
      <c r="Q909" s="3" t="s">
        <v>2260</v>
      </c>
      <c r="R909" s="3" t="s">
        <v>2261</v>
      </c>
    </row>
    <row r="910" spans="1:18">
      <c r="A910" s="163" t="s">
        <v>1627</v>
      </c>
      <c r="B910" s="197">
        <f>+B909+1</f>
        <v>904</v>
      </c>
      <c r="C910" s="164" t="s">
        <v>1821</v>
      </c>
      <c r="D910" s="163" t="s">
        <v>65</v>
      </c>
      <c r="E910" s="165">
        <v>5630.72</v>
      </c>
      <c r="F910" s="210" t="str">
        <f t="shared" si="45"/>
        <v>C:\PETS_2016\2_AREA ELEC\ELE 259.DOCX</v>
      </c>
      <c r="G910" s="163"/>
      <c r="I910" s="3"/>
      <c r="J910" s="211" t="str">
        <f t="shared" si="46"/>
        <v>C:\PETS_2016\2_AREA ELEC\ELE 259.DOCX</v>
      </c>
      <c r="L910" s="3" t="s">
        <v>2928</v>
      </c>
      <c r="M910" s="3" t="s">
        <v>2259</v>
      </c>
      <c r="O910" s="212" t="s">
        <v>3195</v>
      </c>
      <c r="Q910" s="3" t="s">
        <v>2260</v>
      </c>
      <c r="R910" s="3" t="s">
        <v>2261</v>
      </c>
    </row>
    <row r="911" spans="1:18">
      <c r="A911" s="163" t="s">
        <v>1627</v>
      </c>
      <c r="B911" s="197">
        <f t="shared" ref="B911:B974" si="47">+B910+1</f>
        <v>905</v>
      </c>
      <c r="C911" s="164" t="s">
        <v>1806</v>
      </c>
      <c r="D911" s="163" t="s">
        <v>65</v>
      </c>
      <c r="E911" s="165">
        <v>3723.99</v>
      </c>
      <c r="F911" s="210" t="str">
        <f t="shared" si="45"/>
        <v>C:\PETS_2016\2_AREA ELEC\ELE 260.DOCX</v>
      </c>
      <c r="G911" s="163"/>
      <c r="I911" s="3"/>
      <c r="J911" s="211" t="str">
        <f t="shared" si="46"/>
        <v>C:\PETS_2016\2_AREA ELEC\ELE 260.DOCX</v>
      </c>
      <c r="L911" s="3" t="s">
        <v>2928</v>
      </c>
      <c r="M911" s="3" t="s">
        <v>2259</v>
      </c>
      <c r="O911" s="212" t="s">
        <v>3196</v>
      </c>
      <c r="Q911" s="3" t="s">
        <v>2260</v>
      </c>
      <c r="R911" s="3" t="s">
        <v>2261</v>
      </c>
    </row>
    <row r="912" spans="1:18">
      <c r="A912" s="163" t="s">
        <v>1627</v>
      </c>
      <c r="B912" s="197">
        <f t="shared" si="47"/>
        <v>906</v>
      </c>
      <c r="C912" s="164" t="s">
        <v>1805</v>
      </c>
      <c r="D912" s="163" t="s">
        <v>65</v>
      </c>
      <c r="E912" s="165">
        <v>6088.73</v>
      </c>
      <c r="F912" s="210" t="str">
        <f t="shared" si="45"/>
        <v>C:\PETS_2016\2_AREA ELEC\ELE 261.DOCX</v>
      </c>
      <c r="G912" s="163"/>
      <c r="I912" s="3"/>
      <c r="J912" s="211" t="str">
        <f t="shared" si="46"/>
        <v>C:\PETS_2016\2_AREA ELEC\ELE 261.DOCX</v>
      </c>
      <c r="L912" s="3" t="s">
        <v>2928</v>
      </c>
      <c r="M912" s="3" t="s">
        <v>2259</v>
      </c>
      <c r="O912" s="212" t="s">
        <v>3197</v>
      </c>
      <c r="Q912" s="3" t="s">
        <v>2260</v>
      </c>
      <c r="R912" s="3" t="s">
        <v>2261</v>
      </c>
    </row>
    <row r="913" spans="1:18">
      <c r="A913" s="163" t="s">
        <v>1627</v>
      </c>
      <c r="B913" s="197">
        <f t="shared" si="47"/>
        <v>907</v>
      </c>
      <c r="C913" s="164" t="s">
        <v>1101</v>
      </c>
      <c r="D913" s="163" t="s">
        <v>65</v>
      </c>
      <c r="E913" s="165">
        <v>4213.87</v>
      </c>
      <c r="F913" s="210" t="str">
        <f t="shared" si="45"/>
        <v>C:\PETS_2016\2_AREA ELEC\ELE 262.DOCX</v>
      </c>
      <c r="G913" s="163"/>
      <c r="I913" s="3"/>
      <c r="J913" s="211" t="str">
        <f t="shared" si="46"/>
        <v>C:\PETS_2016\2_AREA ELEC\ELE 262.DOCX</v>
      </c>
      <c r="L913" s="3" t="s">
        <v>2928</v>
      </c>
      <c r="M913" s="3" t="s">
        <v>2259</v>
      </c>
      <c r="O913" s="212" t="s">
        <v>3198</v>
      </c>
      <c r="Q913" s="3" t="s">
        <v>2260</v>
      </c>
      <c r="R913" s="3" t="s">
        <v>2261</v>
      </c>
    </row>
    <row r="914" spans="1:18">
      <c r="A914" s="163" t="s">
        <v>1627</v>
      </c>
      <c r="B914" s="197">
        <f t="shared" si="47"/>
        <v>908</v>
      </c>
      <c r="C914" s="164" t="s">
        <v>1094</v>
      </c>
      <c r="D914" s="163" t="s">
        <v>65</v>
      </c>
      <c r="E914" s="165">
        <v>3479.05</v>
      </c>
      <c r="F914" s="210" t="str">
        <f t="shared" si="45"/>
        <v>C:\PETS_2016\2_AREA ELEC\ELE 263.DOCX</v>
      </c>
      <c r="G914" s="163"/>
      <c r="I914" s="3"/>
      <c r="J914" s="211" t="str">
        <f t="shared" si="46"/>
        <v>C:\PETS_2016\2_AREA ELEC\ELE 263.DOCX</v>
      </c>
      <c r="L914" s="3" t="s">
        <v>2928</v>
      </c>
      <c r="M914" s="3" t="s">
        <v>2259</v>
      </c>
      <c r="O914" s="212" t="s">
        <v>3199</v>
      </c>
      <c r="Q914" s="3" t="s">
        <v>2260</v>
      </c>
      <c r="R914" s="3" t="s">
        <v>2261</v>
      </c>
    </row>
    <row r="915" spans="1:18">
      <c r="A915" s="163" t="s">
        <v>1627</v>
      </c>
      <c r="B915" s="197">
        <f t="shared" si="47"/>
        <v>909</v>
      </c>
      <c r="C915" s="164" t="s">
        <v>4058</v>
      </c>
      <c r="D915" s="163" t="s">
        <v>65</v>
      </c>
      <c r="E915" s="208">
        <v>4686.8599999999997</v>
      </c>
      <c r="F915" s="210" t="str">
        <f t="shared" si="45"/>
        <v>C:\PETS_2016\2_AREA ELEC\ELE 264.DOCX</v>
      </c>
      <c r="G915" s="163"/>
      <c r="I915" s="3"/>
      <c r="J915" s="211" t="str">
        <f t="shared" si="46"/>
        <v>C:\PETS_2016\2_AREA ELEC\ELE 264.DOCX</v>
      </c>
      <c r="L915" s="3" t="s">
        <v>2928</v>
      </c>
      <c r="M915" s="3" t="s">
        <v>2259</v>
      </c>
      <c r="O915" s="212" t="s">
        <v>3200</v>
      </c>
      <c r="Q915" s="3" t="s">
        <v>2260</v>
      </c>
      <c r="R915" s="3" t="s">
        <v>2261</v>
      </c>
    </row>
    <row r="916" spans="1:18">
      <c r="A916" s="163" t="s">
        <v>1627</v>
      </c>
      <c r="B916" s="197">
        <f t="shared" si="47"/>
        <v>910</v>
      </c>
      <c r="C916" s="164" t="s">
        <v>1098</v>
      </c>
      <c r="D916" s="163" t="s">
        <v>65</v>
      </c>
      <c r="E916" s="165">
        <v>4693.01</v>
      </c>
      <c r="F916" s="210" t="str">
        <f t="shared" si="45"/>
        <v>C:\PETS_2016\2_AREA ELEC\ELE 265.DOCX</v>
      </c>
      <c r="G916" s="163"/>
      <c r="I916" s="3"/>
      <c r="J916" s="211" t="str">
        <f t="shared" si="46"/>
        <v>C:\PETS_2016\2_AREA ELEC\ELE 265.DOCX</v>
      </c>
      <c r="L916" s="3" t="s">
        <v>2928</v>
      </c>
      <c r="M916" s="3" t="s">
        <v>2259</v>
      </c>
      <c r="O916" s="212" t="s">
        <v>3201</v>
      </c>
      <c r="Q916" s="3" t="s">
        <v>2260</v>
      </c>
      <c r="R916" s="3" t="s">
        <v>2261</v>
      </c>
    </row>
    <row r="917" spans="1:18">
      <c r="A917" s="163" t="s">
        <v>1627</v>
      </c>
      <c r="B917" s="197">
        <f t="shared" si="47"/>
        <v>911</v>
      </c>
      <c r="C917" s="164" t="s">
        <v>1102</v>
      </c>
      <c r="D917" s="163" t="s">
        <v>65</v>
      </c>
      <c r="E917" s="165">
        <v>4458.8100000000004</v>
      </c>
      <c r="F917" s="210" t="str">
        <f t="shared" si="45"/>
        <v>C:\PETS_2016\2_AREA ELEC\ELE 266.DOCX</v>
      </c>
      <c r="G917" s="163"/>
      <c r="I917" s="3"/>
      <c r="J917" s="211" t="str">
        <f t="shared" si="46"/>
        <v>C:\PETS_2016\2_AREA ELEC\ELE 266.DOCX</v>
      </c>
      <c r="L917" s="3" t="s">
        <v>2928</v>
      </c>
      <c r="M917" s="3" t="s">
        <v>2259</v>
      </c>
      <c r="O917" s="212" t="s">
        <v>3202</v>
      </c>
      <c r="Q917" s="3" t="s">
        <v>2260</v>
      </c>
      <c r="R917" s="3" t="s">
        <v>2261</v>
      </c>
    </row>
    <row r="918" spans="1:18">
      <c r="A918" s="163" t="s">
        <v>1627</v>
      </c>
      <c r="B918" s="197">
        <f t="shared" si="47"/>
        <v>912</v>
      </c>
      <c r="C918" s="164" t="s">
        <v>1104</v>
      </c>
      <c r="D918" s="163" t="s">
        <v>65</v>
      </c>
      <c r="E918" s="165">
        <v>6088.73</v>
      </c>
      <c r="F918" s="210" t="str">
        <f t="shared" si="45"/>
        <v>C:\PETS_2016\2_AREA ELEC\ELE 267.DOCX</v>
      </c>
      <c r="G918" s="163"/>
      <c r="I918" s="3"/>
      <c r="J918" s="211" t="str">
        <f t="shared" si="46"/>
        <v>C:\PETS_2016\2_AREA ELEC\ELE 267.DOCX</v>
      </c>
      <c r="L918" s="3" t="s">
        <v>2928</v>
      </c>
      <c r="M918" s="3" t="s">
        <v>2259</v>
      </c>
      <c r="O918" s="212" t="s">
        <v>3203</v>
      </c>
      <c r="Q918" s="3" t="s">
        <v>2260</v>
      </c>
      <c r="R918" s="3" t="s">
        <v>2261</v>
      </c>
    </row>
    <row r="919" spans="1:18">
      <c r="A919" s="163" t="s">
        <v>1627</v>
      </c>
      <c r="B919" s="197">
        <f t="shared" si="47"/>
        <v>913</v>
      </c>
      <c r="C919" s="164" t="s">
        <v>1095</v>
      </c>
      <c r="D919" s="163" t="s">
        <v>65</v>
      </c>
      <c r="E919" s="165">
        <v>3968.93</v>
      </c>
      <c r="F919" s="210" t="str">
        <f t="shared" si="45"/>
        <v>C:\PETS_2016\2_AREA ELEC\ELE 268.DOCX</v>
      </c>
      <c r="G919" s="163"/>
      <c r="I919" s="3"/>
      <c r="J919" s="211" t="str">
        <f t="shared" si="46"/>
        <v>C:\PETS_2016\2_AREA ELEC\ELE 268.DOCX</v>
      </c>
      <c r="L919" s="3" t="s">
        <v>2928</v>
      </c>
      <c r="M919" s="3" t="s">
        <v>2259</v>
      </c>
      <c r="O919" s="212" t="s">
        <v>3204</v>
      </c>
      <c r="Q919" s="3" t="s">
        <v>2260</v>
      </c>
      <c r="R919" s="3" t="s">
        <v>2261</v>
      </c>
    </row>
    <row r="920" spans="1:18">
      <c r="A920" s="163" t="s">
        <v>1627</v>
      </c>
      <c r="B920" s="197">
        <f t="shared" si="47"/>
        <v>914</v>
      </c>
      <c r="C920" s="164" t="s">
        <v>1097</v>
      </c>
      <c r="D920" s="163" t="s">
        <v>65</v>
      </c>
      <c r="E920" s="165">
        <v>4839.59</v>
      </c>
      <c r="F920" s="210" t="str">
        <f t="shared" si="45"/>
        <v>C:\PETS_2016\2_AREA ELEC\ELE 269.DOCX</v>
      </c>
      <c r="G920" s="163"/>
      <c r="I920" s="3"/>
      <c r="J920" s="211" t="str">
        <f t="shared" si="46"/>
        <v>C:\PETS_2016\2_AREA ELEC\ELE 269.DOCX</v>
      </c>
      <c r="L920" s="3" t="s">
        <v>2928</v>
      </c>
      <c r="M920" s="3" t="s">
        <v>2259</v>
      </c>
      <c r="O920" s="212" t="s">
        <v>3205</v>
      </c>
      <c r="Q920" s="3" t="s">
        <v>2260</v>
      </c>
      <c r="R920" s="3" t="s">
        <v>2261</v>
      </c>
    </row>
    <row r="921" spans="1:18">
      <c r="A921" s="163" t="s">
        <v>1627</v>
      </c>
      <c r="B921" s="197">
        <f t="shared" si="47"/>
        <v>915</v>
      </c>
      <c r="C921" s="164" t="s">
        <v>1099</v>
      </c>
      <c r="D921" s="163" t="s">
        <v>65</v>
      </c>
      <c r="E921" s="165">
        <v>5036.32</v>
      </c>
      <c r="F921" s="210" t="str">
        <f t="shared" si="45"/>
        <v>C:\PETS_2016\2_AREA ELEC\ELE 270.DOCX</v>
      </c>
      <c r="G921" s="163"/>
      <c r="I921" s="3"/>
      <c r="J921" s="211" t="str">
        <f t="shared" si="46"/>
        <v>C:\PETS_2016\2_AREA ELEC\ELE 270.DOCX</v>
      </c>
      <c r="L921" s="3" t="s">
        <v>2928</v>
      </c>
      <c r="M921" s="3" t="s">
        <v>2259</v>
      </c>
      <c r="O921" s="212" t="s">
        <v>3206</v>
      </c>
      <c r="Q921" s="3" t="s">
        <v>2260</v>
      </c>
      <c r="R921" s="3" t="s">
        <v>2261</v>
      </c>
    </row>
    <row r="922" spans="1:18">
      <c r="A922" s="163" t="s">
        <v>1627</v>
      </c>
      <c r="B922" s="197">
        <f t="shared" si="47"/>
        <v>916</v>
      </c>
      <c r="C922" s="164" t="s">
        <v>1105</v>
      </c>
      <c r="D922" s="163" t="s">
        <v>65</v>
      </c>
      <c r="E922" s="165">
        <v>3009.72</v>
      </c>
      <c r="F922" s="210" t="str">
        <f t="shared" si="45"/>
        <v>C:\PETS_2016\2_AREA ELEC\ELE 271.DOCX</v>
      </c>
      <c r="G922" s="163"/>
      <c r="I922" s="3"/>
      <c r="J922" s="211" t="str">
        <f t="shared" si="46"/>
        <v>C:\PETS_2016\2_AREA ELEC\ELE 271.DOCX</v>
      </c>
      <c r="L922" s="3" t="s">
        <v>2928</v>
      </c>
      <c r="M922" s="3" t="s">
        <v>2259</v>
      </c>
      <c r="O922" s="212" t="s">
        <v>3207</v>
      </c>
      <c r="Q922" s="3" t="s">
        <v>2260</v>
      </c>
      <c r="R922" s="3" t="s">
        <v>2261</v>
      </c>
    </row>
    <row r="923" spans="1:18">
      <c r="A923" s="163" t="s">
        <v>1627</v>
      </c>
      <c r="B923" s="197">
        <f t="shared" si="47"/>
        <v>917</v>
      </c>
      <c r="C923" s="164" t="s">
        <v>2232</v>
      </c>
      <c r="D923" s="163" t="s">
        <v>65</v>
      </c>
      <c r="E923" s="165">
        <v>7230.86</v>
      </c>
      <c r="F923" s="210" t="str">
        <f t="shared" si="45"/>
        <v>C:\PETS_2016\2_AREA ELEC\ELE 272.DOCX</v>
      </c>
      <c r="G923" s="163"/>
      <c r="I923" s="3"/>
      <c r="J923" s="211" t="str">
        <f t="shared" si="46"/>
        <v>C:\PETS_2016\2_AREA ELEC\ELE 272.DOCX</v>
      </c>
      <c r="L923" s="3" t="s">
        <v>2928</v>
      </c>
      <c r="M923" s="3" t="s">
        <v>2259</v>
      </c>
      <c r="O923" s="212" t="s">
        <v>3208</v>
      </c>
      <c r="Q923" s="3" t="s">
        <v>2260</v>
      </c>
      <c r="R923" s="3" t="s">
        <v>2261</v>
      </c>
    </row>
    <row r="924" spans="1:18">
      <c r="A924" s="163" t="s">
        <v>1627</v>
      </c>
      <c r="B924" s="197">
        <f t="shared" si="47"/>
        <v>918</v>
      </c>
      <c r="C924" s="164" t="s">
        <v>1822</v>
      </c>
      <c r="D924" s="163" t="s">
        <v>65</v>
      </c>
      <c r="E924" s="165">
        <v>4492.91</v>
      </c>
      <c r="F924" s="210" t="str">
        <f t="shared" si="45"/>
        <v>C:\PETS_2016\2_AREA ELEC\ELE 273.DOCX</v>
      </c>
      <c r="G924" s="163"/>
      <c r="I924" s="3"/>
      <c r="J924" s="211" t="str">
        <f t="shared" si="46"/>
        <v>C:\PETS_2016\2_AREA ELEC\ELE 273.DOCX</v>
      </c>
      <c r="L924" s="3" t="s">
        <v>2928</v>
      </c>
      <c r="M924" s="3" t="s">
        <v>2259</v>
      </c>
      <c r="O924" s="212" t="s">
        <v>3209</v>
      </c>
      <c r="Q924" s="3" t="s">
        <v>2260</v>
      </c>
      <c r="R924" s="3" t="s">
        <v>2261</v>
      </c>
    </row>
    <row r="925" spans="1:18">
      <c r="A925" s="163" t="s">
        <v>1627</v>
      </c>
      <c r="B925" s="197">
        <f t="shared" si="47"/>
        <v>919</v>
      </c>
      <c r="C925" s="164" t="s">
        <v>1823</v>
      </c>
      <c r="D925" s="163" t="s">
        <v>65</v>
      </c>
      <c r="E925" s="165">
        <v>2078.29</v>
      </c>
      <c r="F925" s="210" t="str">
        <f t="shared" si="45"/>
        <v>C:\PETS_2016\2_AREA ELEC\ELE 274.DOCX</v>
      </c>
      <c r="G925" s="163"/>
      <c r="I925" s="3"/>
      <c r="J925" s="211" t="str">
        <f t="shared" si="46"/>
        <v>C:\PETS_2016\2_AREA ELEC\ELE 274.DOCX</v>
      </c>
      <c r="L925" s="3" t="s">
        <v>2928</v>
      </c>
      <c r="M925" s="3" t="s">
        <v>2259</v>
      </c>
      <c r="O925" s="212" t="s">
        <v>3210</v>
      </c>
      <c r="Q925" s="3" t="s">
        <v>2260</v>
      </c>
      <c r="R925" s="3" t="s">
        <v>2261</v>
      </c>
    </row>
    <row r="926" spans="1:18">
      <c r="A926" s="163" t="s">
        <v>1627</v>
      </c>
      <c r="B926" s="197">
        <f t="shared" si="47"/>
        <v>920</v>
      </c>
      <c r="C926" s="164" t="s">
        <v>1091</v>
      </c>
      <c r="D926" s="163" t="s">
        <v>65</v>
      </c>
      <c r="E926" s="165">
        <v>2275.64</v>
      </c>
      <c r="F926" s="210" t="str">
        <f t="shared" si="45"/>
        <v>C:\PETS_2016\2_AREA ELEC\ELE 275.DOCX</v>
      </c>
      <c r="G926" s="163"/>
      <c r="I926" s="3"/>
      <c r="J926" s="211" t="str">
        <f t="shared" si="46"/>
        <v>C:\PETS_2016\2_AREA ELEC\ELE 275.DOCX</v>
      </c>
      <c r="L926" s="3" t="s">
        <v>2928</v>
      </c>
      <c r="M926" s="3" t="s">
        <v>2259</v>
      </c>
      <c r="O926" s="212" t="s">
        <v>3211</v>
      </c>
      <c r="Q926" s="3" t="s">
        <v>2260</v>
      </c>
      <c r="R926" s="3" t="s">
        <v>2261</v>
      </c>
    </row>
    <row r="927" spans="1:18">
      <c r="A927" s="163" t="s">
        <v>1627</v>
      </c>
      <c r="B927" s="197">
        <f t="shared" si="47"/>
        <v>921</v>
      </c>
      <c r="C927" s="164" t="s">
        <v>1807</v>
      </c>
      <c r="D927" s="163" t="s">
        <v>65</v>
      </c>
      <c r="E927" s="165">
        <v>2336.87</v>
      </c>
      <c r="F927" s="210" t="str">
        <f t="shared" si="45"/>
        <v>C:\PETS_2016\2_AREA ELEC\ELE 276.DOCX</v>
      </c>
      <c r="G927" s="163"/>
      <c r="I927" s="3"/>
      <c r="J927" s="211" t="str">
        <f t="shared" si="46"/>
        <v>C:\PETS_2016\2_AREA ELEC\ELE 276.DOCX</v>
      </c>
      <c r="L927" s="3" t="s">
        <v>2928</v>
      </c>
      <c r="M927" s="3" t="s">
        <v>2259</v>
      </c>
      <c r="O927" s="212" t="s">
        <v>3212</v>
      </c>
      <c r="Q927" s="3" t="s">
        <v>2260</v>
      </c>
      <c r="R927" s="3" t="s">
        <v>2261</v>
      </c>
    </row>
    <row r="928" spans="1:18">
      <c r="A928" s="163" t="s">
        <v>1627</v>
      </c>
      <c r="B928" s="197">
        <f t="shared" si="47"/>
        <v>922</v>
      </c>
      <c r="C928" s="164" t="s">
        <v>1808</v>
      </c>
      <c r="D928" s="163" t="s">
        <v>65</v>
      </c>
      <c r="E928" s="165">
        <v>2552.0300000000002</v>
      </c>
      <c r="F928" s="210" t="str">
        <f t="shared" si="45"/>
        <v>C:\PETS_2016\2_AREA ELEC\ELE 277.DOCX</v>
      </c>
      <c r="G928" s="163"/>
      <c r="I928" s="3"/>
      <c r="J928" s="211" t="str">
        <f t="shared" si="46"/>
        <v>C:\PETS_2016\2_AREA ELEC\ELE 277.DOCX</v>
      </c>
      <c r="L928" s="3" t="s">
        <v>2928</v>
      </c>
      <c r="M928" s="3" t="s">
        <v>2259</v>
      </c>
      <c r="O928" s="212" t="s">
        <v>3213</v>
      </c>
      <c r="Q928" s="3" t="s">
        <v>2260</v>
      </c>
      <c r="R928" s="3" t="s">
        <v>2261</v>
      </c>
    </row>
    <row r="929" spans="1:18">
      <c r="A929" s="163" t="s">
        <v>1627</v>
      </c>
      <c r="B929" s="197">
        <f t="shared" si="47"/>
        <v>923</v>
      </c>
      <c r="C929" s="164" t="s">
        <v>1809</v>
      </c>
      <c r="D929" s="163" t="s">
        <v>65</v>
      </c>
      <c r="E929" s="165">
        <v>2120.33</v>
      </c>
      <c r="F929" s="210" t="str">
        <f t="shared" si="45"/>
        <v>C:\PETS_2016\2_AREA ELEC\ELE 278.DOCX</v>
      </c>
      <c r="G929" s="163"/>
      <c r="I929" s="3"/>
      <c r="J929" s="211" t="str">
        <f t="shared" si="46"/>
        <v>C:\PETS_2016\2_AREA ELEC\ELE 278.DOCX</v>
      </c>
      <c r="L929" s="3" t="s">
        <v>2928</v>
      </c>
      <c r="M929" s="3" t="s">
        <v>2259</v>
      </c>
      <c r="O929" s="212" t="s">
        <v>3214</v>
      </c>
      <c r="Q929" s="3" t="s">
        <v>2260</v>
      </c>
      <c r="R929" s="3" t="s">
        <v>2261</v>
      </c>
    </row>
    <row r="930" spans="1:18">
      <c r="A930" s="163" t="s">
        <v>1627</v>
      </c>
      <c r="B930" s="197">
        <f t="shared" si="47"/>
        <v>924</v>
      </c>
      <c r="C930" s="164" t="s">
        <v>1092</v>
      </c>
      <c r="D930" s="163" t="s">
        <v>65</v>
      </c>
      <c r="E930" s="165">
        <v>3521.24</v>
      </c>
      <c r="F930" s="210" t="str">
        <f t="shared" si="45"/>
        <v>C:\PETS_2016\2_AREA ELEC\ELE 279.DOCX</v>
      </c>
      <c r="G930" s="163"/>
      <c r="I930" s="3"/>
      <c r="J930" s="211" t="str">
        <f t="shared" si="46"/>
        <v>C:\PETS_2016\2_AREA ELEC\ELE 279.DOCX</v>
      </c>
      <c r="L930" s="3" t="s">
        <v>2928</v>
      </c>
      <c r="M930" s="3" t="s">
        <v>2259</v>
      </c>
      <c r="O930" s="212" t="s">
        <v>3215</v>
      </c>
      <c r="Q930" s="3" t="s">
        <v>2260</v>
      </c>
      <c r="R930" s="3" t="s">
        <v>2261</v>
      </c>
    </row>
    <row r="931" spans="1:18">
      <c r="A931" s="163" t="s">
        <v>1627</v>
      </c>
      <c r="B931" s="197">
        <f t="shared" si="47"/>
        <v>925</v>
      </c>
      <c r="C931" s="164" t="s">
        <v>2204</v>
      </c>
      <c r="D931" s="163" t="s">
        <v>65</v>
      </c>
      <c r="E931" s="165">
        <v>3705.35</v>
      </c>
      <c r="F931" s="210" t="str">
        <f t="shared" si="45"/>
        <v>C:\PETS_2016\2_AREA ELEC\ELE 280.DOCX</v>
      </c>
      <c r="G931" s="163"/>
      <c r="I931" s="3"/>
      <c r="J931" s="211" t="str">
        <f t="shared" si="46"/>
        <v>C:\PETS_2016\2_AREA ELEC\ELE 280.DOCX</v>
      </c>
      <c r="L931" s="3" t="s">
        <v>2928</v>
      </c>
      <c r="M931" s="3" t="s">
        <v>2259</v>
      </c>
      <c r="O931" s="212" t="s">
        <v>3216</v>
      </c>
      <c r="Q931" s="3" t="s">
        <v>2260</v>
      </c>
      <c r="R931" s="3" t="s">
        <v>2261</v>
      </c>
    </row>
    <row r="932" spans="1:18">
      <c r="A932" s="163" t="s">
        <v>1627</v>
      </c>
      <c r="B932" s="197">
        <f t="shared" si="47"/>
        <v>926</v>
      </c>
      <c r="C932" s="213" t="s">
        <v>2203</v>
      </c>
      <c r="D932" s="163" t="s">
        <v>65</v>
      </c>
      <c r="E932" s="165">
        <v>4608.0200000000004</v>
      </c>
      <c r="F932" s="210" t="str">
        <f t="shared" si="45"/>
        <v>C:\PETS_2016\2_AREA ELEC\ELE 281.DOCX</v>
      </c>
      <c r="G932" s="163"/>
      <c r="I932" s="3"/>
      <c r="J932" s="211" t="str">
        <f t="shared" si="46"/>
        <v>C:\PETS_2016\2_AREA ELEC\ELE 281.DOCX</v>
      </c>
      <c r="L932" s="3" t="s">
        <v>2928</v>
      </c>
      <c r="M932" s="3" t="s">
        <v>2259</v>
      </c>
      <c r="O932" s="212" t="s">
        <v>3217</v>
      </c>
      <c r="Q932" s="3" t="s">
        <v>2260</v>
      </c>
      <c r="R932" s="3" t="s">
        <v>2261</v>
      </c>
    </row>
    <row r="933" spans="1:18">
      <c r="A933" s="163" t="s">
        <v>1627</v>
      </c>
      <c r="B933" s="197">
        <f t="shared" si="47"/>
        <v>927</v>
      </c>
      <c r="C933" s="164" t="s">
        <v>2214</v>
      </c>
      <c r="D933" s="163" t="s">
        <v>65</v>
      </c>
      <c r="E933" s="165">
        <v>5732.34</v>
      </c>
      <c r="F933" s="210" t="str">
        <f t="shared" si="45"/>
        <v>C:\PETS_2016\2_AREA ELEC\ELE 282.DOCX</v>
      </c>
      <c r="G933" s="163"/>
      <c r="I933" s="3"/>
      <c r="J933" s="211" t="str">
        <f t="shared" si="46"/>
        <v>C:\PETS_2016\2_AREA ELEC\ELE 282.DOCX</v>
      </c>
      <c r="L933" s="3" t="s">
        <v>2928</v>
      </c>
      <c r="M933" s="3" t="s">
        <v>2259</v>
      </c>
      <c r="O933" s="212" t="s">
        <v>3218</v>
      </c>
      <c r="Q933" s="3" t="s">
        <v>2260</v>
      </c>
      <c r="R933" s="3" t="s">
        <v>2261</v>
      </c>
    </row>
    <row r="934" spans="1:18">
      <c r="A934" s="163" t="s">
        <v>1627</v>
      </c>
      <c r="B934" s="197">
        <f t="shared" si="47"/>
        <v>928</v>
      </c>
      <c r="C934" s="164" t="s">
        <v>2213</v>
      </c>
      <c r="D934" s="163" t="s">
        <v>65</v>
      </c>
      <c r="E934" s="165">
        <v>5854.81</v>
      </c>
      <c r="F934" s="210" t="str">
        <f t="shared" si="45"/>
        <v>C:\PETS_2016\2_AREA ELEC\ELE 283.DOCX</v>
      </c>
      <c r="G934" s="163"/>
      <c r="I934" s="3"/>
      <c r="J934" s="211" t="str">
        <f t="shared" si="46"/>
        <v>C:\PETS_2016\2_AREA ELEC\ELE 283.DOCX</v>
      </c>
      <c r="L934" s="3" t="s">
        <v>2928</v>
      </c>
      <c r="M934" s="3" t="s">
        <v>2259</v>
      </c>
      <c r="O934" s="212" t="s">
        <v>3219</v>
      </c>
      <c r="Q934" s="3" t="s">
        <v>2260</v>
      </c>
      <c r="R934" s="3" t="s">
        <v>2261</v>
      </c>
    </row>
    <row r="935" spans="1:18">
      <c r="A935" s="163" t="s">
        <v>1627</v>
      </c>
      <c r="B935" s="197">
        <f t="shared" si="47"/>
        <v>929</v>
      </c>
      <c r="C935" s="164" t="s">
        <v>2205</v>
      </c>
      <c r="D935" s="163" t="s">
        <v>65</v>
      </c>
      <c r="E935" s="165">
        <v>4522.72</v>
      </c>
      <c r="F935" s="210" t="str">
        <f t="shared" si="45"/>
        <v>C:\PETS_2016\2_AREA ELEC\ELE 284.DOCX</v>
      </c>
      <c r="G935" s="163"/>
      <c r="I935" s="3"/>
      <c r="J935" s="211" t="str">
        <f t="shared" si="46"/>
        <v>C:\PETS_2016\2_AREA ELEC\ELE 284.DOCX</v>
      </c>
      <c r="L935" s="3" t="s">
        <v>2928</v>
      </c>
      <c r="M935" s="3" t="s">
        <v>2259</v>
      </c>
      <c r="O935" s="212" t="s">
        <v>3220</v>
      </c>
      <c r="Q935" s="3" t="s">
        <v>2260</v>
      </c>
      <c r="R935" s="3" t="s">
        <v>2261</v>
      </c>
    </row>
    <row r="936" spans="1:18">
      <c r="A936" s="163" t="s">
        <v>1627</v>
      </c>
      <c r="B936" s="197">
        <f t="shared" si="47"/>
        <v>930</v>
      </c>
      <c r="C936" s="164" t="s">
        <v>2206</v>
      </c>
      <c r="D936" s="163" t="s">
        <v>65</v>
      </c>
      <c r="E936" s="165">
        <v>6680.54</v>
      </c>
      <c r="F936" s="210" t="str">
        <f t="shared" si="45"/>
        <v>C:\PETS_2016\2_AREA ELEC\ELE 285.DOCX</v>
      </c>
      <c r="G936" s="163"/>
      <c r="I936" s="3"/>
      <c r="J936" s="211" t="str">
        <f t="shared" si="46"/>
        <v>C:\PETS_2016\2_AREA ELEC\ELE 285.DOCX</v>
      </c>
      <c r="L936" s="3" t="s">
        <v>2928</v>
      </c>
      <c r="M936" s="3" t="s">
        <v>2259</v>
      </c>
      <c r="O936" s="212" t="s">
        <v>3221</v>
      </c>
      <c r="Q936" s="3" t="s">
        <v>2260</v>
      </c>
      <c r="R936" s="3" t="s">
        <v>2261</v>
      </c>
    </row>
    <row r="937" spans="1:18">
      <c r="A937" s="163" t="s">
        <v>1627</v>
      </c>
      <c r="B937" s="197">
        <f t="shared" si="47"/>
        <v>931</v>
      </c>
      <c r="C937" s="164" t="s">
        <v>1810</v>
      </c>
      <c r="D937" s="163" t="s">
        <v>65</v>
      </c>
      <c r="E937" s="165">
        <v>3610.57</v>
      </c>
      <c r="F937" s="210" t="str">
        <f t="shared" si="45"/>
        <v>C:\PETS_2016\2_AREA ELEC\ELE 286.DOCX</v>
      </c>
      <c r="G937" s="188" t="s">
        <v>3222</v>
      </c>
      <c r="I937" s="3"/>
      <c r="J937" s="211" t="str">
        <f t="shared" si="46"/>
        <v>C:\PETS_2016\2_AREA ELEC\ELE 286.DOCX</v>
      </c>
      <c r="L937" s="3" t="s">
        <v>2928</v>
      </c>
      <c r="M937" s="3" t="s">
        <v>2259</v>
      </c>
      <c r="O937" s="212" t="s">
        <v>3223</v>
      </c>
      <c r="Q937" s="3" t="s">
        <v>2260</v>
      </c>
      <c r="R937" s="3" t="s">
        <v>2261</v>
      </c>
    </row>
    <row r="938" spans="1:18">
      <c r="A938" s="163" t="s">
        <v>1627</v>
      </c>
      <c r="B938" s="197">
        <f t="shared" si="47"/>
        <v>932</v>
      </c>
      <c r="C938" s="164" t="s">
        <v>1811</v>
      </c>
      <c r="D938" s="163" t="s">
        <v>65</v>
      </c>
      <c r="E938" s="165">
        <v>4230.07</v>
      </c>
      <c r="F938" s="210" t="str">
        <f t="shared" si="45"/>
        <v>C:\PETS_2016\2_AREA ELEC\ELE 287.DOCX</v>
      </c>
      <c r="G938" s="188" t="s">
        <v>3222</v>
      </c>
      <c r="I938" s="3"/>
      <c r="J938" s="211" t="str">
        <f t="shared" si="46"/>
        <v>C:\PETS_2016\2_AREA ELEC\ELE 287.DOCX</v>
      </c>
      <c r="L938" s="3" t="s">
        <v>2928</v>
      </c>
      <c r="M938" s="3" t="s">
        <v>2259</v>
      </c>
      <c r="O938" s="212" t="s">
        <v>3224</v>
      </c>
      <c r="Q938" s="3" t="s">
        <v>2260</v>
      </c>
      <c r="R938" s="3" t="s">
        <v>2261</v>
      </c>
    </row>
    <row r="939" spans="1:18">
      <c r="A939" s="163" t="s">
        <v>1627</v>
      </c>
      <c r="B939" s="197">
        <f t="shared" si="47"/>
        <v>933</v>
      </c>
      <c r="C939" s="164" t="s">
        <v>1812</v>
      </c>
      <c r="D939" s="163" t="s">
        <v>65</v>
      </c>
      <c r="E939" s="165">
        <v>4403.84</v>
      </c>
      <c r="F939" s="210" t="str">
        <f t="shared" si="45"/>
        <v>C:\PETS_2016\2_AREA ELEC\ELE 288.DOCX</v>
      </c>
      <c r="G939" s="188" t="s">
        <v>3222</v>
      </c>
      <c r="I939" s="3"/>
      <c r="J939" s="211" t="str">
        <f t="shared" si="46"/>
        <v>C:\PETS_2016\2_AREA ELEC\ELE 288.DOCX</v>
      </c>
      <c r="L939" s="3" t="s">
        <v>2928</v>
      </c>
      <c r="M939" s="3" t="s">
        <v>2259</v>
      </c>
      <c r="O939" s="212" t="s">
        <v>3225</v>
      </c>
      <c r="Q939" s="3" t="s">
        <v>2260</v>
      </c>
      <c r="R939" s="3" t="s">
        <v>2261</v>
      </c>
    </row>
    <row r="940" spans="1:18">
      <c r="A940" s="163" t="s">
        <v>1627</v>
      </c>
      <c r="B940" s="214">
        <f t="shared" si="47"/>
        <v>934</v>
      </c>
      <c r="C940" s="164" t="s">
        <v>2236</v>
      </c>
      <c r="D940" s="163" t="s">
        <v>65</v>
      </c>
      <c r="E940" s="165">
        <v>5484.51</v>
      </c>
      <c r="F940" s="210" t="str">
        <f t="shared" si="45"/>
        <v>C:\PETS_2016\2_AREA ELEC\ELE 289.DOCX</v>
      </c>
      <c r="G940" s="163"/>
      <c r="I940" s="3"/>
      <c r="J940" s="211" t="str">
        <f t="shared" si="46"/>
        <v>C:\PETS_2016\2_AREA ELEC\ELE 289.DOCX</v>
      </c>
      <c r="L940" s="3" t="s">
        <v>2928</v>
      </c>
      <c r="M940" s="3" t="s">
        <v>2259</v>
      </c>
      <c r="O940" s="212" t="s">
        <v>3226</v>
      </c>
      <c r="Q940" s="3" t="s">
        <v>2260</v>
      </c>
      <c r="R940" s="3" t="s">
        <v>2261</v>
      </c>
    </row>
    <row r="941" spans="1:18">
      <c r="A941" s="163" t="s">
        <v>1627</v>
      </c>
      <c r="B941" s="197">
        <f t="shared" si="47"/>
        <v>935</v>
      </c>
      <c r="C941" s="164" t="s">
        <v>2237</v>
      </c>
      <c r="D941" s="163" t="s">
        <v>65</v>
      </c>
      <c r="E941" s="165">
        <v>5762.52</v>
      </c>
      <c r="F941" s="210" t="str">
        <f t="shared" si="45"/>
        <v>C:\PETS_2016\2_AREA ELEC\ELE 290.DOCX</v>
      </c>
      <c r="G941" s="163"/>
      <c r="I941" s="3"/>
      <c r="J941" s="211" t="str">
        <f t="shared" si="46"/>
        <v>C:\PETS_2016\2_AREA ELEC\ELE 290.DOCX</v>
      </c>
      <c r="L941" s="3" t="s">
        <v>2928</v>
      </c>
      <c r="M941" s="3" t="s">
        <v>2259</v>
      </c>
      <c r="O941" s="212" t="s">
        <v>3227</v>
      </c>
      <c r="Q941" s="3" t="s">
        <v>2260</v>
      </c>
      <c r="R941" s="3" t="s">
        <v>2261</v>
      </c>
    </row>
    <row r="942" spans="1:18">
      <c r="A942" s="163" t="s">
        <v>1627</v>
      </c>
      <c r="B942" s="197">
        <f t="shared" si="47"/>
        <v>936</v>
      </c>
      <c r="C942" s="164" t="s">
        <v>2238</v>
      </c>
      <c r="D942" s="163" t="s">
        <v>65</v>
      </c>
      <c r="E942" s="165">
        <v>6039.91</v>
      </c>
      <c r="F942" s="210" t="str">
        <f t="shared" si="45"/>
        <v>C:\PETS_2016\2_AREA ELEC\ELE 291.DOCX</v>
      </c>
      <c r="G942" s="163"/>
      <c r="I942" s="3"/>
      <c r="J942" s="211" t="str">
        <f t="shared" si="46"/>
        <v>C:\PETS_2016\2_AREA ELEC\ELE 291.DOCX</v>
      </c>
      <c r="L942" s="3" t="s">
        <v>2928</v>
      </c>
      <c r="M942" s="3" t="s">
        <v>2259</v>
      </c>
      <c r="O942" s="212" t="s">
        <v>3228</v>
      </c>
      <c r="Q942" s="3" t="s">
        <v>2260</v>
      </c>
      <c r="R942" s="3" t="s">
        <v>2261</v>
      </c>
    </row>
    <row r="943" spans="1:18">
      <c r="A943" s="163" t="s">
        <v>1627</v>
      </c>
      <c r="B943" s="197">
        <f t="shared" si="47"/>
        <v>937</v>
      </c>
      <c r="C943" s="164" t="s">
        <v>1824</v>
      </c>
      <c r="D943" s="163" t="s">
        <v>65</v>
      </c>
      <c r="E943" s="165">
        <v>1256.7</v>
      </c>
      <c r="F943" s="210" t="str">
        <f t="shared" si="45"/>
        <v>C:\PETS_2016\2_AREA ELEC\ELE 292.DOCX</v>
      </c>
      <c r="G943" s="163"/>
      <c r="I943" s="3"/>
      <c r="J943" s="211" t="str">
        <f t="shared" si="46"/>
        <v>C:\PETS_2016\2_AREA ELEC\ELE 292.DOCX</v>
      </c>
      <c r="L943" s="3" t="s">
        <v>2928</v>
      </c>
      <c r="M943" s="3" t="s">
        <v>2259</v>
      </c>
      <c r="O943" s="212" t="s">
        <v>3229</v>
      </c>
      <c r="Q943" s="3" t="s">
        <v>2260</v>
      </c>
      <c r="R943" s="3" t="s">
        <v>2261</v>
      </c>
    </row>
    <row r="944" spans="1:18">
      <c r="A944" s="163" t="s">
        <v>1627</v>
      </c>
      <c r="B944" s="197">
        <f t="shared" si="47"/>
        <v>938</v>
      </c>
      <c r="C944" s="164" t="s">
        <v>1825</v>
      </c>
      <c r="D944" s="163" t="s">
        <v>65</v>
      </c>
      <c r="E944" s="165">
        <v>970.11</v>
      </c>
      <c r="F944" s="210" t="str">
        <f t="shared" si="45"/>
        <v>C:\PETS_2016\2_AREA ELEC\ELE 293.DOCX</v>
      </c>
      <c r="G944" s="163"/>
      <c r="I944" s="3"/>
      <c r="J944" s="211" t="str">
        <f t="shared" si="46"/>
        <v>C:\PETS_2016\2_AREA ELEC\ELE 293.DOCX</v>
      </c>
      <c r="L944" s="3" t="s">
        <v>2928</v>
      </c>
      <c r="M944" s="3" t="s">
        <v>2259</v>
      </c>
      <c r="O944" s="212" t="s">
        <v>3230</v>
      </c>
      <c r="Q944" s="3" t="s">
        <v>2260</v>
      </c>
      <c r="R944" s="3" t="s">
        <v>2261</v>
      </c>
    </row>
    <row r="945" spans="1:18">
      <c r="A945" s="163" t="s">
        <v>1627</v>
      </c>
      <c r="B945" s="197">
        <f t="shared" si="47"/>
        <v>939</v>
      </c>
      <c r="C945" s="164" t="s">
        <v>1826</v>
      </c>
      <c r="D945" s="163" t="s">
        <v>65</v>
      </c>
      <c r="E945" s="165">
        <v>134.97999999999999</v>
      </c>
      <c r="F945" s="210" t="str">
        <f t="shared" si="45"/>
        <v>C:\PETS_2016\2_AREA ELEC\ELE 294.DOCX</v>
      </c>
      <c r="G945" s="163"/>
      <c r="I945" s="3"/>
      <c r="J945" s="211" t="str">
        <f t="shared" si="46"/>
        <v>C:\PETS_2016\2_AREA ELEC\ELE 294.DOCX</v>
      </c>
      <c r="L945" s="3" t="s">
        <v>2928</v>
      </c>
      <c r="M945" s="3" t="s">
        <v>2259</v>
      </c>
      <c r="O945" s="212" t="s">
        <v>3231</v>
      </c>
      <c r="Q945" s="3" t="s">
        <v>2260</v>
      </c>
      <c r="R945" s="3" t="s">
        <v>2261</v>
      </c>
    </row>
    <row r="946" spans="1:18">
      <c r="A946" s="163" t="s">
        <v>1627</v>
      </c>
      <c r="B946" s="197">
        <f t="shared" si="47"/>
        <v>940</v>
      </c>
      <c r="C946" s="164" t="s">
        <v>1827</v>
      </c>
      <c r="D946" s="163" t="s">
        <v>65</v>
      </c>
      <c r="E946" s="165">
        <v>139.61000000000001</v>
      </c>
      <c r="F946" s="210" t="str">
        <f t="shared" si="45"/>
        <v>C:\PETS_2016\2_AREA ELEC\ELE 295.DOCX</v>
      </c>
      <c r="G946" s="163"/>
      <c r="I946" s="3"/>
      <c r="J946" s="211" t="str">
        <f t="shared" si="46"/>
        <v>C:\PETS_2016\2_AREA ELEC\ELE 295.DOCX</v>
      </c>
      <c r="L946" s="3" t="s">
        <v>2928</v>
      </c>
      <c r="M946" s="3" t="s">
        <v>2259</v>
      </c>
      <c r="O946" s="212" t="s">
        <v>3232</v>
      </c>
      <c r="Q946" s="3" t="s">
        <v>2260</v>
      </c>
      <c r="R946" s="3" t="s">
        <v>2261</v>
      </c>
    </row>
    <row r="947" spans="1:18">
      <c r="A947" s="163" t="s">
        <v>1627</v>
      </c>
      <c r="B947" s="197">
        <f t="shared" si="47"/>
        <v>941</v>
      </c>
      <c r="C947" s="164" t="s">
        <v>1828</v>
      </c>
      <c r="D947" s="163" t="s">
        <v>65</v>
      </c>
      <c r="E947" s="165">
        <v>148.83000000000001</v>
      </c>
      <c r="F947" s="210" t="str">
        <f t="shared" si="45"/>
        <v>C:\PETS_2016\2_AREA ELEC\ELE 296.DOCX</v>
      </c>
      <c r="G947" s="163"/>
      <c r="I947" s="3"/>
      <c r="J947" s="211" t="str">
        <f t="shared" si="46"/>
        <v>C:\PETS_2016\2_AREA ELEC\ELE 296.DOCX</v>
      </c>
      <c r="L947" s="3" t="s">
        <v>2928</v>
      </c>
      <c r="M947" s="3" t="s">
        <v>2259</v>
      </c>
      <c r="O947" s="212" t="s">
        <v>3233</v>
      </c>
      <c r="Q947" s="3" t="s">
        <v>2260</v>
      </c>
      <c r="R947" s="3" t="s">
        <v>2261</v>
      </c>
    </row>
    <row r="948" spans="1:18">
      <c r="A948" s="163" t="s">
        <v>1627</v>
      </c>
      <c r="B948" s="197">
        <f t="shared" si="47"/>
        <v>942</v>
      </c>
      <c r="C948" s="164" t="s">
        <v>1829</v>
      </c>
      <c r="D948" s="163" t="s">
        <v>65</v>
      </c>
      <c r="E948" s="165">
        <v>308.64999999999998</v>
      </c>
      <c r="F948" s="210" t="str">
        <f t="shared" si="45"/>
        <v>C:\PETS_2016\2_AREA ELEC\ELE 297.DOCX</v>
      </c>
      <c r="G948" s="163"/>
      <c r="I948" s="3"/>
      <c r="J948" s="211" t="str">
        <f t="shared" si="46"/>
        <v>C:\PETS_2016\2_AREA ELEC\ELE 297.DOCX</v>
      </c>
      <c r="L948" s="3" t="s">
        <v>2928</v>
      </c>
      <c r="M948" s="3" t="s">
        <v>2259</v>
      </c>
      <c r="O948" s="212" t="s">
        <v>3234</v>
      </c>
      <c r="Q948" s="3" t="s">
        <v>2260</v>
      </c>
      <c r="R948" s="3" t="s">
        <v>2261</v>
      </c>
    </row>
    <row r="949" spans="1:18">
      <c r="A949" s="163" t="s">
        <v>1627</v>
      </c>
      <c r="B949" s="197">
        <f t="shared" si="47"/>
        <v>943</v>
      </c>
      <c r="C949" s="164" t="s">
        <v>1111</v>
      </c>
      <c r="D949" s="163" t="s">
        <v>65</v>
      </c>
      <c r="E949" s="165">
        <v>6244.46</v>
      </c>
      <c r="F949" s="210" t="str">
        <f t="shared" si="45"/>
        <v>C:\PETS_2016\2_AREA ELEC\ELE 298.DOCX</v>
      </c>
      <c r="G949" s="163"/>
      <c r="I949" s="3"/>
      <c r="J949" s="211" t="str">
        <f t="shared" si="46"/>
        <v>C:\PETS_2016\2_AREA ELEC\ELE 298.DOCX</v>
      </c>
      <c r="L949" s="3" t="s">
        <v>2928</v>
      </c>
      <c r="M949" s="3" t="s">
        <v>2259</v>
      </c>
      <c r="O949" s="212" t="s">
        <v>3235</v>
      </c>
      <c r="Q949" s="3" t="s">
        <v>2260</v>
      </c>
      <c r="R949" s="3" t="s">
        <v>2261</v>
      </c>
    </row>
    <row r="950" spans="1:18">
      <c r="A950" s="163" t="s">
        <v>1627</v>
      </c>
      <c r="B950" s="197">
        <f t="shared" si="47"/>
        <v>944</v>
      </c>
      <c r="C950" s="164" t="s">
        <v>1571</v>
      </c>
      <c r="D950" s="163" t="s">
        <v>65</v>
      </c>
      <c r="E950" s="165">
        <v>1423.87</v>
      </c>
      <c r="F950" s="210" t="str">
        <f t="shared" si="45"/>
        <v>C:\PETS_2016\2_AREA ELEC\ELE 299.DOCX</v>
      </c>
      <c r="G950" s="163"/>
      <c r="I950" s="3"/>
      <c r="J950" s="211" t="str">
        <f t="shared" si="46"/>
        <v>C:\PETS_2016\2_AREA ELEC\ELE 299.DOCX</v>
      </c>
      <c r="L950" s="3" t="s">
        <v>2928</v>
      </c>
      <c r="M950" s="3" t="s">
        <v>2259</v>
      </c>
      <c r="O950" s="212" t="s">
        <v>3236</v>
      </c>
      <c r="Q950" s="3" t="s">
        <v>2260</v>
      </c>
      <c r="R950" s="3" t="s">
        <v>2261</v>
      </c>
    </row>
    <row r="951" spans="1:18">
      <c r="A951" s="163" t="s">
        <v>1627</v>
      </c>
      <c r="B951" s="197">
        <f>+B950+1</f>
        <v>945</v>
      </c>
      <c r="C951" s="164" t="s">
        <v>1572</v>
      </c>
      <c r="D951" s="163" t="s">
        <v>65</v>
      </c>
      <c r="E951" s="165">
        <v>7010.52</v>
      </c>
      <c r="F951" s="210" t="str">
        <f t="shared" si="45"/>
        <v>C:\PETS_2016\2_AREA ELEC\ELE 300.DOCX</v>
      </c>
      <c r="G951" s="163"/>
      <c r="I951" s="3"/>
      <c r="J951" s="211" t="str">
        <f t="shared" si="46"/>
        <v>C:\PETS_2016\2_AREA ELEC\ELE 300.DOCX</v>
      </c>
      <c r="L951" s="3" t="s">
        <v>2928</v>
      </c>
      <c r="M951" s="3" t="s">
        <v>2259</v>
      </c>
      <c r="O951" s="212" t="s">
        <v>3237</v>
      </c>
      <c r="Q951" s="3" t="s">
        <v>2260</v>
      </c>
      <c r="R951" s="3" t="s">
        <v>2261</v>
      </c>
    </row>
    <row r="952" spans="1:18">
      <c r="A952" s="163" t="s">
        <v>1627</v>
      </c>
      <c r="B952" s="197">
        <f t="shared" si="47"/>
        <v>946</v>
      </c>
      <c r="C952" s="164" t="s">
        <v>1573</v>
      </c>
      <c r="D952" s="163" t="s">
        <v>65</v>
      </c>
      <c r="E952" s="165">
        <v>6223.64</v>
      </c>
      <c r="F952" s="210" t="str">
        <f t="shared" si="45"/>
        <v>C:\PETS_2016\2_AREA ELEC\ELE 301.DOCX</v>
      </c>
      <c r="G952" s="163"/>
      <c r="I952" s="3"/>
      <c r="J952" s="211" t="str">
        <f t="shared" si="46"/>
        <v>C:\PETS_2016\2_AREA ELEC\ELE 301.DOCX</v>
      </c>
      <c r="L952" s="3" t="s">
        <v>2928</v>
      </c>
      <c r="M952" s="3" t="s">
        <v>2259</v>
      </c>
      <c r="O952" s="212" t="s">
        <v>3238</v>
      </c>
      <c r="Q952" s="3" t="s">
        <v>2260</v>
      </c>
      <c r="R952" s="3" t="s">
        <v>2261</v>
      </c>
    </row>
    <row r="953" spans="1:18">
      <c r="A953" s="163" t="s">
        <v>1627</v>
      </c>
      <c r="B953" s="197">
        <f t="shared" si="47"/>
        <v>947</v>
      </c>
      <c r="C953" s="164" t="s">
        <v>1574</v>
      </c>
      <c r="D953" s="163" t="s">
        <v>65</v>
      </c>
      <c r="E953" s="165">
        <v>3273.35</v>
      </c>
      <c r="F953" s="210" t="str">
        <f t="shared" si="45"/>
        <v>C:\PETS_2016\2_AREA ELEC\ELE 302.DOCX</v>
      </c>
      <c r="G953" s="163"/>
      <c r="I953" s="3"/>
      <c r="J953" s="211" t="str">
        <f t="shared" si="46"/>
        <v>C:\PETS_2016\2_AREA ELEC\ELE 302.DOCX</v>
      </c>
      <c r="L953" s="3" t="s">
        <v>2928</v>
      </c>
      <c r="M953" s="3" t="s">
        <v>2259</v>
      </c>
      <c r="O953" s="212" t="s">
        <v>3239</v>
      </c>
      <c r="Q953" s="3" t="s">
        <v>2260</v>
      </c>
      <c r="R953" s="3" t="s">
        <v>2261</v>
      </c>
    </row>
    <row r="954" spans="1:18">
      <c r="A954" s="163" t="s">
        <v>1627</v>
      </c>
      <c r="B954" s="197">
        <f t="shared" si="47"/>
        <v>948</v>
      </c>
      <c r="C954" s="164" t="s">
        <v>1813</v>
      </c>
      <c r="D954" s="163" t="s">
        <v>65</v>
      </c>
      <c r="E954" s="165">
        <v>4359.47</v>
      </c>
      <c r="F954" s="210" t="str">
        <f t="shared" si="45"/>
        <v>C:\PETS_2016\2_AREA ELEC\ELE 303.DOCX</v>
      </c>
      <c r="G954" s="163"/>
      <c r="I954" s="3"/>
      <c r="J954" s="211" t="str">
        <f t="shared" si="46"/>
        <v>C:\PETS_2016\2_AREA ELEC\ELE 303.DOCX</v>
      </c>
      <c r="L954" s="3" t="s">
        <v>2928</v>
      </c>
      <c r="M954" s="3" t="s">
        <v>2259</v>
      </c>
      <c r="O954" s="212" t="s">
        <v>3240</v>
      </c>
      <c r="Q954" s="3" t="s">
        <v>2260</v>
      </c>
      <c r="R954" s="3" t="s">
        <v>2261</v>
      </c>
    </row>
    <row r="955" spans="1:18">
      <c r="A955" s="163" t="s">
        <v>1627</v>
      </c>
      <c r="B955" s="197">
        <f t="shared" si="47"/>
        <v>949</v>
      </c>
      <c r="C955" s="164" t="s">
        <v>1814</v>
      </c>
      <c r="D955" s="163" t="s">
        <v>65</v>
      </c>
      <c r="E955" s="165">
        <v>3524.79</v>
      </c>
      <c r="F955" s="210" t="str">
        <f t="shared" si="45"/>
        <v>C:\PETS_2016\2_AREA ELEC\ELE 304.DOCX</v>
      </c>
      <c r="G955" s="163"/>
      <c r="I955" s="3"/>
      <c r="J955" s="211" t="str">
        <f t="shared" si="46"/>
        <v>C:\PETS_2016\2_AREA ELEC\ELE 304.DOCX</v>
      </c>
      <c r="L955" s="3" t="s">
        <v>2928</v>
      </c>
      <c r="M955" s="3" t="s">
        <v>2259</v>
      </c>
      <c r="O955" s="212" t="s">
        <v>3241</v>
      </c>
      <c r="Q955" s="3" t="s">
        <v>2260</v>
      </c>
      <c r="R955" s="3" t="s">
        <v>2261</v>
      </c>
    </row>
    <row r="956" spans="1:18">
      <c r="A956" s="163" t="s">
        <v>1627</v>
      </c>
      <c r="B956" s="197">
        <f t="shared" si="47"/>
        <v>950</v>
      </c>
      <c r="C956" s="164" t="s">
        <v>1830</v>
      </c>
      <c r="D956" s="163" t="s">
        <v>65</v>
      </c>
      <c r="E956" s="165">
        <v>6341.62</v>
      </c>
      <c r="F956" s="210" t="str">
        <f t="shared" si="45"/>
        <v>C:\PETS_2016\2_AREA ELEC\ELE 305.DOCX</v>
      </c>
      <c r="G956" s="163"/>
      <c r="I956" s="3"/>
      <c r="J956" s="211" t="str">
        <f t="shared" si="46"/>
        <v>C:\PETS_2016\2_AREA ELEC\ELE 305.DOCX</v>
      </c>
      <c r="L956" s="3" t="s">
        <v>2928</v>
      </c>
      <c r="M956" s="3" t="s">
        <v>2259</v>
      </c>
      <c r="O956" s="212" t="s">
        <v>3242</v>
      </c>
      <c r="Q956" s="3" t="s">
        <v>2260</v>
      </c>
      <c r="R956" s="3" t="s">
        <v>2261</v>
      </c>
    </row>
    <row r="957" spans="1:18">
      <c r="A957" s="163" t="s">
        <v>1627</v>
      </c>
      <c r="B957" s="197">
        <f t="shared" si="47"/>
        <v>951</v>
      </c>
      <c r="C957" s="164" t="s">
        <v>1815</v>
      </c>
      <c r="D957" s="163" t="s">
        <v>65</v>
      </c>
      <c r="E957" s="165">
        <v>5772.24</v>
      </c>
      <c r="F957" s="210" t="str">
        <f t="shared" si="45"/>
        <v>C:\PETS_2016\2_AREA ELEC\ELE 306.DOCX</v>
      </c>
      <c r="G957" s="163"/>
      <c r="I957" s="3"/>
      <c r="J957" s="211" t="str">
        <f t="shared" si="46"/>
        <v>C:\PETS_2016\2_AREA ELEC\ELE 306.DOCX</v>
      </c>
      <c r="L957" s="3" t="s">
        <v>2928</v>
      </c>
      <c r="M957" s="3" t="s">
        <v>2259</v>
      </c>
      <c r="O957" s="212" t="s">
        <v>3243</v>
      </c>
      <c r="Q957" s="3" t="s">
        <v>2260</v>
      </c>
      <c r="R957" s="3" t="s">
        <v>2261</v>
      </c>
    </row>
    <row r="958" spans="1:18">
      <c r="A958" s="163" t="s">
        <v>1627</v>
      </c>
      <c r="B958" s="197">
        <f t="shared" si="47"/>
        <v>952</v>
      </c>
      <c r="C958" s="164" t="s">
        <v>3244</v>
      </c>
      <c r="D958" s="163" t="s">
        <v>65</v>
      </c>
      <c r="E958" s="165">
        <v>1714.59</v>
      </c>
      <c r="F958" s="210" t="str">
        <f t="shared" si="45"/>
        <v>C:\PETS_2016\2_AREA ELEC\ELE 307.DOCX</v>
      </c>
      <c r="G958" s="163"/>
      <c r="I958" s="3"/>
      <c r="J958" s="211" t="str">
        <f t="shared" si="46"/>
        <v>C:\PETS_2016\2_AREA ELEC\ELE 307.DOCX</v>
      </c>
      <c r="L958" s="3" t="s">
        <v>2928</v>
      </c>
      <c r="M958" s="3" t="s">
        <v>2259</v>
      </c>
      <c r="O958" s="212" t="s">
        <v>3245</v>
      </c>
      <c r="Q958" s="3" t="s">
        <v>2260</v>
      </c>
      <c r="R958" s="3" t="s">
        <v>2261</v>
      </c>
    </row>
    <row r="959" spans="1:18">
      <c r="A959" s="163" t="s">
        <v>1627</v>
      </c>
      <c r="B959" s="197">
        <f t="shared" si="47"/>
        <v>953</v>
      </c>
      <c r="C959" s="164" t="s">
        <v>1831</v>
      </c>
      <c r="D959" s="163" t="s">
        <v>65</v>
      </c>
      <c r="E959" s="165">
        <v>77.25</v>
      </c>
      <c r="F959" s="210" t="str">
        <f t="shared" si="45"/>
        <v>C:\PETS_2016\2_AREA ELEC\ELE 308.DOCX</v>
      </c>
      <c r="G959" s="163"/>
      <c r="I959" s="3"/>
      <c r="J959" s="211" t="str">
        <f t="shared" si="46"/>
        <v>C:\PETS_2016\2_AREA ELEC\ELE 308.DOCX</v>
      </c>
      <c r="L959" s="3" t="s">
        <v>2928</v>
      </c>
      <c r="M959" s="3" t="s">
        <v>2259</v>
      </c>
      <c r="O959" s="212" t="s">
        <v>3246</v>
      </c>
      <c r="Q959" s="3" t="s">
        <v>2260</v>
      </c>
      <c r="R959" s="3" t="s">
        <v>2261</v>
      </c>
    </row>
    <row r="960" spans="1:18">
      <c r="A960" s="163" t="s">
        <v>1627</v>
      </c>
      <c r="B960" s="197">
        <f t="shared" si="47"/>
        <v>954</v>
      </c>
      <c r="C960" s="164" t="s">
        <v>2222</v>
      </c>
      <c r="D960" s="163" t="s">
        <v>65</v>
      </c>
      <c r="E960" s="165">
        <v>467.29</v>
      </c>
      <c r="F960" s="210" t="str">
        <f t="shared" si="45"/>
        <v>C:\PETS_2016\2_AREA ELEC\ELE 309.DOCX</v>
      </c>
      <c r="G960" s="163"/>
      <c r="I960" s="3"/>
      <c r="J960" s="211" t="str">
        <f t="shared" si="46"/>
        <v>C:\PETS_2016\2_AREA ELEC\ELE 309.DOCX</v>
      </c>
      <c r="L960" s="3" t="s">
        <v>2928</v>
      </c>
      <c r="M960" s="3" t="s">
        <v>2259</v>
      </c>
      <c r="O960" s="212" t="s">
        <v>3247</v>
      </c>
      <c r="Q960" s="3" t="s">
        <v>2260</v>
      </c>
      <c r="R960" s="3" t="s">
        <v>2261</v>
      </c>
    </row>
    <row r="961" spans="1:18">
      <c r="A961" s="163" t="s">
        <v>1627</v>
      </c>
      <c r="B961" s="197">
        <f t="shared" si="47"/>
        <v>955</v>
      </c>
      <c r="C961" s="164" t="s">
        <v>1832</v>
      </c>
      <c r="D961" s="163" t="s">
        <v>55</v>
      </c>
      <c r="E961" s="165">
        <v>25573.119999999999</v>
      </c>
      <c r="F961" s="210" t="str">
        <f t="shared" si="45"/>
        <v>C:\PETS_2016\2_AREA ELEC\ELE 310.DOCX</v>
      </c>
      <c r="G961" s="163"/>
      <c r="I961" s="3"/>
      <c r="J961" s="211" t="str">
        <f t="shared" si="46"/>
        <v>C:\PETS_2016\2_AREA ELEC\ELE 310.DOCX</v>
      </c>
      <c r="L961" s="3" t="s">
        <v>2928</v>
      </c>
      <c r="M961" s="3" t="s">
        <v>2259</v>
      </c>
      <c r="O961" s="212" t="s">
        <v>3248</v>
      </c>
      <c r="Q961" s="3" t="s">
        <v>2260</v>
      </c>
      <c r="R961" s="3" t="s">
        <v>2261</v>
      </c>
    </row>
    <row r="962" spans="1:18">
      <c r="A962" s="163" t="s">
        <v>1627</v>
      </c>
      <c r="B962" s="197">
        <f t="shared" si="47"/>
        <v>956</v>
      </c>
      <c r="C962" s="164" t="s">
        <v>1816</v>
      </c>
      <c r="D962" s="163" t="s">
        <v>55</v>
      </c>
      <c r="E962" s="165">
        <v>1306.23</v>
      </c>
      <c r="F962" s="210" t="str">
        <f t="shared" si="45"/>
        <v>C:\PETS_2016\2_AREA ELEC\ELE 311.DOCX</v>
      </c>
      <c r="G962" s="163"/>
      <c r="I962" s="3"/>
      <c r="J962" s="211" t="str">
        <f t="shared" si="46"/>
        <v>C:\PETS_2016\2_AREA ELEC\ELE 311.DOCX</v>
      </c>
      <c r="L962" s="3" t="s">
        <v>2928</v>
      </c>
      <c r="M962" s="3" t="s">
        <v>2259</v>
      </c>
      <c r="O962" s="212" t="s">
        <v>3249</v>
      </c>
      <c r="Q962" s="3" t="s">
        <v>2260</v>
      </c>
      <c r="R962" s="3" t="s">
        <v>2261</v>
      </c>
    </row>
    <row r="963" spans="1:18">
      <c r="A963" s="163" t="s">
        <v>1627</v>
      </c>
      <c r="B963" s="197">
        <f t="shared" si="47"/>
        <v>957</v>
      </c>
      <c r="C963" s="164" t="s">
        <v>2207</v>
      </c>
      <c r="D963" s="163" t="s">
        <v>55</v>
      </c>
      <c r="E963" s="165">
        <v>7516.73</v>
      </c>
      <c r="F963" s="210" t="str">
        <f t="shared" si="45"/>
        <v>C:\PETS_2016\2_AREA ELEC\ELE 312.DOCX</v>
      </c>
      <c r="G963" s="163"/>
      <c r="I963" s="3"/>
      <c r="J963" s="211" t="str">
        <f t="shared" si="46"/>
        <v>C:\PETS_2016\2_AREA ELEC\ELE 312.DOCX</v>
      </c>
      <c r="L963" s="3" t="s">
        <v>2928</v>
      </c>
      <c r="M963" s="3" t="s">
        <v>2259</v>
      </c>
      <c r="O963" s="212" t="s">
        <v>3250</v>
      </c>
      <c r="Q963" s="3" t="s">
        <v>2260</v>
      </c>
      <c r="R963" s="3" t="s">
        <v>2261</v>
      </c>
    </row>
    <row r="964" spans="1:18">
      <c r="A964" s="163" t="s">
        <v>1627</v>
      </c>
      <c r="B964" s="197">
        <f t="shared" si="47"/>
        <v>958</v>
      </c>
      <c r="C964" s="164" t="s">
        <v>1833</v>
      </c>
      <c r="D964" s="163" t="s">
        <v>65</v>
      </c>
      <c r="E964" s="165">
        <v>175.92</v>
      </c>
      <c r="F964" s="210" t="str">
        <f t="shared" si="45"/>
        <v>C:\PETS_2016\2_AREA ELEC\ELE 313.DOCX</v>
      </c>
      <c r="G964" s="163"/>
      <c r="I964" s="3"/>
      <c r="J964" s="211" t="str">
        <f t="shared" si="46"/>
        <v>C:\PETS_2016\2_AREA ELEC\ELE 313.DOCX</v>
      </c>
      <c r="L964" s="3" t="s">
        <v>2928</v>
      </c>
      <c r="M964" s="3" t="s">
        <v>2259</v>
      </c>
      <c r="O964" s="212" t="s">
        <v>3251</v>
      </c>
      <c r="Q964" s="3" t="s">
        <v>2260</v>
      </c>
      <c r="R964" s="3" t="s">
        <v>2261</v>
      </c>
    </row>
    <row r="965" spans="1:18">
      <c r="A965" s="163" t="s">
        <v>1627</v>
      </c>
      <c r="B965" s="197">
        <f t="shared" si="47"/>
        <v>959</v>
      </c>
      <c r="C965" s="164" t="s">
        <v>1107</v>
      </c>
      <c r="D965" s="163" t="s">
        <v>65</v>
      </c>
      <c r="E965" s="165">
        <v>41.69</v>
      </c>
      <c r="F965" s="210" t="str">
        <f t="shared" si="45"/>
        <v>C:\PETS_2016\2_AREA ELEC\ELE 314.DOCX</v>
      </c>
      <c r="G965" s="163"/>
      <c r="I965" s="3"/>
      <c r="J965" s="211" t="str">
        <f t="shared" si="46"/>
        <v>C:\PETS_2016\2_AREA ELEC\ELE 314.DOCX</v>
      </c>
      <c r="L965" s="3" t="s">
        <v>2928</v>
      </c>
      <c r="M965" s="3" t="s">
        <v>2259</v>
      </c>
      <c r="O965" s="212" t="s">
        <v>3252</v>
      </c>
      <c r="Q965" s="3" t="s">
        <v>2260</v>
      </c>
      <c r="R965" s="3" t="s">
        <v>2261</v>
      </c>
    </row>
    <row r="966" spans="1:18">
      <c r="A966" s="163" t="s">
        <v>1627</v>
      </c>
      <c r="B966" s="197">
        <f t="shared" si="47"/>
        <v>960</v>
      </c>
      <c r="C966" s="164" t="s">
        <v>1108</v>
      </c>
      <c r="D966" s="163" t="s">
        <v>65</v>
      </c>
      <c r="E966" s="165">
        <v>115.65</v>
      </c>
      <c r="F966" s="210" t="str">
        <f t="shared" si="45"/>
        <v>C:\PETS_2016\2_AREA ELEC\ELE 315.DOCX</v>
      </c>
      <c r="G966" s="163"/>
      <c r="I966" s="3"/>
      <c r="J966" s="211" t="str">
        <f t="shared" si="46"/>
        <v>C:\PETS_2016\2_AREA ELEC\ELE 315.DOCX</v>
      </c>
      <c r="L966" s="3" t="s">
        <v>2928</v>
      </c>
      <c r="M966" s="3" t="s">
        <v>2259</v>
      </c>
      <c r="O966" s="212" t="s">
        <v>3253</v>
      </c>
      <c r="Q966" s="3" t="s">
        <v>2260</v>
      </c>
      <c r="R966" s="3" t="s">
        <v>2261</v>
      </c>
    </row>
    <row r="967" spans="1:18">
      <c r="A967" s="163" t="s">
        <v>1627</v>
      </c>
      <c r="B967" s="197">
        <f t="shared" si="47"/>
        <v>961</v>
      </c>
      <c r="C967" s="164" t="s">
        <v>1110</v>
      </c>
      <c r="D967" s="163" t="s">
        <v>65</v>
      </c>
      <c r="E967" s="165">
        <v>8448.49</v>
      </c>
      <c r="F967" s="210" t="str">
        <f t="shared" si="45"/>
        <v>C:\PETS_2016\2_AREA ELEC\ELE 316.DOCX</v>
      </c>
      <c r="G967" s="163"/>
      <c r="I967" s="3"/>
      <c r="J967" s="211" t="str">
        <f t="shared" si="46"/>
        <v>C:\PETS_2016\2_AREA ELEC\ELE 316.DOCX</v>
      </c>
      <c r="L967" s="3" t="s">
        <v>2928</v>
      </c>
      <c r="M967" s="3" t="s">
        <v>2259</v>
      </c>
      <c r="O967" s="212" t="s">
        <v>3254</v>
      </c>
      <c r="Q967" s="3" t="s">
        <v>2260</v>
      </c>
      <c r="R967" s="3" t="s">
        <v>2261</v>
      </c>
    </row>
    <row r="968" spans="1:18">
      <c r="A968" s="163" t="s">
        <v>1627</v>
      </c>
      <c r="B968" s="197">
        <f t="shared" si="47"/>
        <v>962</v>
      </c>
      <c r="C968" s="164" t="s">
        <v>1109</v>
      </c>
      <c r="D968" s="163" t="s">
        <v>65</v>
      </c>
      <c r="E968" s="165">
        <v>1320.29</v>
      </c>
      <c r="F968" s="210" t="str">
        <f t="shared" si="45"/>
        <v>C:\PETS_2016\2_AREA ELEC\ELE 317.DOCX</v>
      </c>
      <c r="G968" s="163"/>
      <c r="I968" s="3"/>
      <c r="J968" s="211" t="str">
        <f t="shared" si="46"/>
        <v>C:\PETS_2016\2_AREA ELEC\ELE 317.DOCX</v>
      </c>
      <c r="L968" s="3" t="s">
        <v>2928</v>
      </c>
      <c r="M968" s="3" t="s">
        <v>2259</v>
      </c>
      <c r="O968" s="212" t="s">
        <v>3255</v>
      </c>
      <c r="Q968" s="3" t="s">
        <v>2260</v>
      </c>
      <c r="R968" s="3" t="s">
        <v>2261</v>
      </c>
    </row>
    <row r="969" spans="1:18">
      <c r="A969" s="163" t="s">
        <v>1627</v>
      </c>
      <c r="B969" s="197">
        <f t="shared" si="47"/>
        <v>963</v>
      </c>
      <c r="C969" s="164" t="s">
        <v>1834</v>
      </c>
      <c r="D969" s="163" t="s">
        <v>65</v>
      </c>
      <c r="E969" s="165">
        <v>18491.099999999999</v>
      </c>
      <c r="F969" s="210" t="str">
        <f t="shared" si="45"/>
        <v>C:\PETS_2016\2_AREA ELEC\ELE 318.DOCX</v>
      </c>
      <c r="G969" s="163"/>
      <c r="I969" s="3"/>
      <c r="J969" s="211" t="str">
        <f t="shared" si="46"/>
        <v>C:\PETS_2016\2_AREA ELEC\ELE 318.DOCX</v>
      </c>
      <c r="L969" s="3" t="s">
        <v>2928</v>
      </c>
      <c r="M969" s="3" t="s">
        <v>2259</v>
      </c>
      <c r="O969" s="212" t="s">
        <v>3256</v>
      </c>
      <c r="Q969" s="3" t="s">
        <v>2260</v>
      </c>
      <c r="R969" s="3" t="s">
        <v>2261</v>
      </c>
    </row>
    <row r="970" spans="1:18">
      <c r="A970" s="163" t="s">
        <v>1627</v>
      </c>
      <c r="B970" s="197">
        <f t="shared" si="47"/>
        <v>964</v>
      </c>
      <c r="C970" s="164" t="s">
        <v>1581</v>
      </c>
      <c r="D970" s="163" t="s">
        <v>65</v>
      </c>
      <c r="E970" s="165">
        <v>1136.5899999999999</v>
      </c>
      <c r="F970" s="210" t="str">
        <f t="shared" si="45"/>
        <v>C:\PETS_2016\2_AREA ELEC\ELE 319.DOCX</v>
      </c>
      <c r="G970" s="163"/>
      <c r="I970" s="3"/>
      <c r="J970" s="211" t="str">
        <f t="shared" si="46"/>
        <v>C:\PETS_2016\2_AREA ELEC\ELE 319.DOCX</v>
      </c>
      <c r="L970" s="3" t="s">
        <v>2928</v>
      </c>
      <c r="M970" s="3" t="s">
        <v>2259</v>
      </c>
      <c r="O970" s="212" t="s">
        <v>3257</v>
      </c>
      <c r="Q970" s="3" t="s">
        <v>2260</v>
      </c>
      <c r="R970" s="3" t="s">
        <v>2261</v>
      </c>
    </row>
    <row r="971" spans="1:18">
      <c r="A971" s="163" t="s">
        <v>1627</v>
      </c>
      <c r="B971" s="197">
        <f t="shared" si="47"/>
        <v>965</v>
      </c>
      <c r="C971" s="164" t="s">
        <v>1835</v>
      </c>
      <c r="D971" s="163" t="s">
        <v>65</v>
      </c>
      <c r="E971" s="165">
        <v>2055.12</v>
      </c>
      <c r="F971" s="210" t="str">
        <f t="shared" si="45"/>
        <v>C:\PETS_2016\2_AREA ELEC\ELE 320.DOCX</v>
      </c>
      <c r="G971" s="163"/>
      <c r="I971" s="3"/>
      <c r="J971" s="211" t="str">
        <f t="shared" si="46"/>
        <v>C:\PETS_2016\2_AREA ELEC\ELE 320.DOCX</v>
      </c>
      <c r="L971" s="3" t="s">
        <v>2928</v>
      </c>
      <c r="M971" s="3" t="s">
        <v>2259</v>
      </c>
      <c r="O971" s="212" t="s">
        <v>3258</v>
      </c>
      <c r="Q971" s="3" t="s">
        <v>2260</v>
      </c>
      <c r="R971" s="3" t="s">
        <v>2261</v>
      </c>
    </row>
    <row r="972" spans="1:18">
      <c r="A972" s="163" t="s">
        <v>1627</v>
      </c>
      <c r="B972" s="197">
        <f t="shared" si="47"/>
        <v>966</v>
      </c>
      <c r="C972" s="164" t="s">
        <v>1836</v>
      </c>
      <c r="D972" s="163" t="s">
        <v>65</v>
      </c>
      <c r="E972" s="165">
        <v>683.44</v>
      </c>
      <c r="F972" s="210" t="str">
        <f t="shared" si="45"/>
        <v>C:\PETS_2016\2_AREA ELEC\ELE 321.DOCX</v>
      </c>
      <c r="G972" s="163"/>
      <c r="I972" s="3"/>
      <c r="J972" s="211" t="str">
        <f t="shared" si="46"/>
        <v>C:\PETS_2016\2_AREA ELEC\ELE 321.DOCX</v>
      </c>
      <c r="L972" s="3" t="s">
        <v>2928</v>
      </c>
      <c r="M972" s="3" t="s">
        <v>2259</v>
      </c>
      <c r="O972" s="212" t="s">
        <v>3259</v>
      </c>
      <c r="Q972" s="3" t="s">
        <v>2260</v>
      </c>
      <c r="R972" s="3" t="s">
        <v>2261</v>
      </c>
    </row>
    <row r="973" spans="1:18">
      <c r="A973" s="163" t="s">
        <v>1627</v>
      </c>
      <c r="B973" s="197">
        <f t="shared" si="47"/>
        <v>967</v>
      </c>
      <c r="C973" s="164" t="s">
        <v>2208</v>
      </c>
      <c r="D973" s="163" t="s">
        <v>65</v>
      </c>
      <c r="E973" s="165">
        <v>17830.189999999999</v>
      </c>
      <c r="F973" s="210" t="str">
        <f t="shared" ref="F973:F1036" si="48">HYPERLINK(J973)</f>
        <v>C:\PETS_2016\2_AREA ELEC\ELE 322.DOCX</v>
      </c>
      <c r="G973" s="163"/>
      <c r="I973" s="3"/>
      <c r="J973" s="211" t="str">
        <f t="shared" ref="J973:J1036" si="49">CONCATENATE(L973,M973,O973,Q973)</f>
        <v>C:\PETS_2016\2_AREA ELEC\ELE 322.DOCX</v>
      </c>
      <c r="L973" s="3" t="s">
        <v>2928</v>
      </c>
      <c r="M973" s="3" t="s">
        <v>2259</v>
      </c>
      <c r="O973" s="212" t="s">
        <v>3260</v>
      </c>
      <c r="Q973" s="3" t="s">
        <v>2260</v>
      </c>
      <c r="R973" s="3" t="s">
        <v>2261</v>
      </c>
    </row>
    <row r="974" spans="1:18">
      <c r="A974" s="163" t="s">
        <v>1627</v>
      </c>
      <c r="B974" s="197">
        <f t="shared" si="47"/>
        <v>968</v>
      </c>
      <c r="C974" s="164" t="s">
        <v>1112</v>
      </c>
      <c r="D974" s="163" t="s">
        <v>65</v>
      </c>
      <c r="E974" s="165">
        <v>5557.04</v>
      </c>
      <c r="F974" s="210" t="str">
        <f t="shared" si="48"/>
        <v>C:\PETS_2016\2_AREA ELEC\ELE 323.DOCX</v>
      </c>
      <c r="G974" s="163"/>
      <c r="I974" s="3"/>
      <c r="J974" s="211" t="str">
        <f t="shared" si="49"/>
        <v>C:\PETS_2016\2_AREA ELEC\ELE 323.DOCX</v>
      </c>
      <c r="L974" s="3" t="s">
        <v>2928</v>
      </c>
      <c r="M974" s="3" t="s">
        <v>2259</v>
      </c>
      <c r="O974" s="212" t="s">
        <v>3261</v>
      </c>
      <c r="Q974" s="3" t="s">
        <v>2260</v>
      </c>
      <c r="R974" s="3" t="s">
        <v>2261</v>
      </c>
    </row>
    <row r="975" spans="1:18">
      <c r="A975" s="163" t="s">
        <v>1627</v>
      </c>
      <c r="B975" s="197">
        <f t="shared" ref="B975:B1038" si="50">+B974+1</f>
        <v>969</v>
      </c>
      <c r="C975" s="164" t="s">
        <v>1593</v>
      </c>
      <c r="D975" s="163" t="s">
        <v>65</v>
      </c>
      <c r="E975" s="165">
        <v>134.97999999999999</v>
      </c>
      <c r="F975" s="210" t="str">
        <f t="shared" si="48"/>
        <v>C:\PETS_2016\2_AREA ELEC\ELE 324.DOCX</v>
      </c>
      <c r="G975" s="163"/>
      <c r="I975" s="3"/>
      <c r="J975" s="211" t="str">
        <f t="shared" si="49"/>
        <v>C:\PETS_2016\2_AREA ELEC\ELE 324.DOCX</v>
      </c>
      <c r="L975" s="3" t="s">
        <v>2928</v>
      </c>
      <c r="M975" s="3" t="s">
        <v>2259</v>
      </c>
      <c r="O975" s="212" t="s">
        <v>3262</v>
      </c>
      <c r="Q975" s="3" t="s">
        <v>2260</v>
      </c>
      <c r="R975" s="3" t="s">
        <v>2261</v>
      </c>
    </row>
    <row r="976" spans="1:18">
      <c r="A976" s="163" t="s">
        <v>1627</v>
      </c>
      <c r="B976" s="197">
        <f t="shared" si="50"/>
        <v>970</v>
      </c>
      <c r="C976" s="164" t="s">
        <v>1594</v>
      </c>
      <c r="D976" s="163" t="s">
        <v>65</v>
      </c>
      <c r="E976" s="165">
        <v>148.83000000000001</v>
      </c>
      <c r="F976" s="210" t="str">
        <f t="shared" si="48"/>
        <v>C:\PETS_2016\2_AREA ELEC\ELE 325.DOCX</v>
      </c>
      <c r="G976" s="163"/>
      <c r="I976" s="3"/>
      <c r="J976" s="211" t="str">
        <f t="shared" si="49"/>
        <v>C:\PETS_2016\2_AREA ELEC\ELE 325.DOCX</v>
      </c>
      <c r="L976" s="3" t="s">
        <v>2928</v>
      </c>
      <c r="M976" s="3" t="s">
        <v>2259</v>
      </c>
      <c r="O976" s="212" t="s">
        <v>3263</v>
      </c>
      <c r="Q976" s="3" t="s">
        <v>2260</v>
      </c>
      <c r="R976" s="3" t="s">
        <v>2261</v>
      </c>
    </row>
    <row r="977" spans="1:18">
      <c r="A977" s="163" t="s">
        <v>1627</v>
      </c>
      <c r="B977" s="197">
        <f t="shared" si="50"/>
        <v>971</v>
      </c>
      <c r="C977" s="164" t="s">
        <v>1595</v>
      </c>
      <c r="D977" s="163" t="s">
        <v>65</v>
      </c>
      <c r="E977" s="165">
        <v>164.2</v>
      </c>
      <c r="F977" s="210" t="str">
        <f t="shared" si="48"/>
        <v>C:\PETS_2016\2_AREA ELEC\ELE 326.DOCX</v>
      </c>
      <c r="G977" s="163"/>
      <c r="I977" s="3"/>
      <c r="J977" s="211" t="str">
        <f t="shared" si="49"/>
        <v>C:\PETS_2016\2_AREA ELEC\ELE 326.DOCX</v>
      </c>
      <c r="L977" s="3" t="s">
        <v>2928</v>
      </c>
      <c r="M977" s="3" t="s">
        <v>2259</v>
      </c>
      <c r="O977" s="212" t="s">
        <v>3264</v>
      </c>
      <c r="Q977" s="3" t="s">
        <v>2260</v>
      </c>
      <c r="R977" s="3" t="s">
        <v>2261</v>
      </c>
    </row>
    <row r="978" spans="1:18">
      <c r="A978" s="163" t="s">
        <v>1627</v>
      </c>
      <c r="B978" s="197">
        <f t="shared" si="50"/>
        <v>972</v>
      </c>
      <c r="C978" s="164" t="s">
        <v>2209</v>
      </c>
      <c r="D978" s="163" t="s">
        <v>65</v>
      </c>
      <c r="E978" s="165">
        <v>139.61000000000001</v>
      </c>
      <c r="F978" s="210" t="str">
        <f t="shared" si="48"/>
        <v>C:\PETS_2016\2_AREA ELEC\ELE 327.DOCX</v>
      </c>
      <c r="G978" s="163"/>
      <c r="I978" s="3"/>
      <c r="J978" s="211" t="str">
        <f t="shared" si="49"/>
        <v>C:\PETS_2016\2_AREA ELEC\ELE 327.DOCX</v>
      </c>
      <c r="L978" s="3" t="s">
        <v>2928</v>
      </c>
      <c r="M978" s="3" t="s">
        <v>2259</v>
      </c>
      <c r="O978" s="212" t="s">
        <v>3265</v>
      </c>
      <c r="Q978" s="3" t="s">
        <v>2260</v>
      </c>
      <c r="R978" s="3" t="s">
        <v>2261</v>
      </c>
    </row>
    <row r="979" spans="1:18">
      <c r="A979" s="163" t="s">
        <v>1627</v>
      </c>
      <c r="B979" s="197">
        <f t="shared" si="50"/>
        <v>973</v>
      </c>
      <c r="C979" s="164" t="s">
        <v>761</v>
      </c>
      <c r="D979" s="163" t="s">
        <v>65</v>
      </c>
      <c r="E979" s="165">
        <v>639.33000000000004</v>
      </c>
      <c r="F979" s="210" t="str">
        <f t="shared" si="48"/>
        <v>C:\PETS_2016\2_AREA ELEC\ELE 328.DOCX</v>
      </c>
      <c r="G979" s="163"/>
      <c r="I979" s="3"/>
      <c r="J979" s="211" t="str">
        <f t="shared" si="49"/>
        <v>C:\PETS_2016\2_AREA ELEC\ELE 328.DOCX</v>
      </c>
      <c r="L979" s="3" t="s">
        <v>2928</v>
      </c>
      <c r="M979" s="3" t="s">
        <v>2259</v>
      </c>
      <c r="O979" s="212" t="s">
        <v>3266</v>
      </c>
      <c r="Q979" s="3" t="s">
        <v>2260</v>
      </c>
      <c r="R979" s="3" t="s">
        <v>2261</v>
      </c>
    </row>
    <row r="980" spans="1:18">
      <c r="A980" s="163" t="s">
        <v>1627</v>
      </c>
      <c r="B980" s="197">
        <f t="shared" si="50"/>
        <v>974</v>
      </c>
      <c r="C980" s="164" t="s">
        <v>2219</v>
      </c>
      <c r="D980" s="163" t="s">
        <v>65</v>
      </c>
      <c r="E980" s="165">
        <v>1906.84</v>
      </c>
      <c r="F980" s="210" t="str">
        <f t="shared" si="48"/>
        <v>C:\PETS_2016\2_AREA ELEC\ELE 329.DOCX</v>
      </c>
      <c r="G980" s="163"/>
      <c r="I980" s="3"/>
      <c r="J980" s="211" t="str">
        <f t="shared" si="49"/>
        <v>C:\PETS_2016\2_AREA ELEC\ELE 329.DOCX</v>
      </c>
      <c r="L980" s="3" t="s">
        <v>2928</v>
      </c>
      <c r="M980" s="3" t="s">
        <v>2259</v>
      </c>
      <c r="O980" s="212" t="s">
        <v>3267</v>
      </c>
      <c r="Q980" s="3" t="s">
        <v>2260</v>
      </c>
      <c r="R980" s="3" t="s">
        <v>2261</v>
      </c>
    </row>
    <row r="981" spans="1:18">
      <c r="A981" s="163" t="s">
        <v>1627</v>
      </c>
      <c r="B981" s="197">
        <f t="shared" si="50"/>
        <v>975</v>
      </c>
      <c r="C981" s="164" t="s">
        <v>1839</v>
      </c>
      <c r="D981" s="163" t="s">
        <v>65</v>
      </c>
      <c r="E981" s="165">
        <v>172.5</v>
      </c>
      <c r="F981" s="210" t="str">
        <f t="shared" si="48"/>
        <v>C:\PETS_2016\2_AREA ELEC\ELE 330.DOCX</v>
      </c>
      <c r="G981" s="163"/>
      <c r="I981" s="3"/>
      <c r="J981" s="211" t="str">
        <f t="shared" si="49"/>
        <v>C:\PETS_2016\2_AREA ELEC\ELE 330.DOCX</v>
      </c>
      <c r="L981" s="3" t="s">
        <v>2928</v>
      </c>
      <c r="M981" s="3" t="s">
        <v>2259</v>
      </c>
      <c r="O981" s="212" t="s">
        <v>3268</v>
      </c>
      <c r="Q981" s="3" t="s">
        <v>2260</v>
      </c>
      <c r="R981" s="3" t="s">
        <v>2261</v>
      </c>
    </row>
    <row r="982" spans="1:18">
      <c r="A982" s="163" t="s">
        <v>1627</v>
      </c>
      <c r="B982" s="197">
        <f t="shared" si="50"/>
        <v>976</v>
      </c>
      <c r="C982" s="164" t="s">
        <v>1840</v>
      </c>
      <c r="D982" s="163" t="s">
        <v>65</v>
      </c>
      <c r="E982" s="165">
        <v>675.48</v>
      </c>
      <c r="F982" s="210" t="str">
        <f t="shared" si="48"/>
        <v>C:\PETS_2016\2_AREA ELEC\ELE 331.DOCX</v>
      </c>
      <c r="G982" s="163"/>
      <c r="I982" s="3"/>
      <c r="J982" s="211" t="str">
        <f t="shared" si="49"/>
        <v>C:\PETS_2016\2_AREA ELEC\ELE 331.DOCX</v>
      </c>
      <c r="L982" s="3" t="s">
        <v>2928</v>
      </c>
      <c r="M982" s="3" t="s">
        <v>2259</v>
      </c>
      <c r="O982" s="212" t="s">
        <v>3269</v>
      </c>
      <c r="Q982" s="3" t="s">
        <v>2260</v>
      </c>
      <c r="R982" s="3" t="s">
        <v>2261</v>
      </c>
    </row>
    <row r="983" spans="1:18">
      <c r="A983" s="163" t="s">
        <v>1627</v>
      </c>
      <c r="B983" s="197">
        <f t="shared" si="50"/>
        <v>977</v>
      </c>
      <c r="C983" s="164" t="s">
        <v>1837</v>
      </c>
      <c r="D983" s="163" t="s">
        <v>65</v>
      </c>
      <c r="E983" s="165">
        <v>57.44</v>
      </c>
      <c r="F983" s="210" t="str">
        <f t="shared" si="48"/>
        <v>C:\PETS_2016\2_AREA ELEC\ELE 332.DOCX</v>
      </c>
      <c r="G983" s="163"/>
      <c r="I983" s="3"/>
      <c r="J983" s="211" t="str">
        <f t="shared" si="49"/>
        <v>C:\PETS_2016\2_AREA ELEC\ELE 332.DOCX</v>
      </c>
      <c r="L983" s="3" t="s">
        <v>2928</v>
      </c>
      <c r="M983" s="3" t="s">
        <v>2259</v>
      </c>
      <c r="O983" s="212" t="s">
        <v>3270</v>
      </c>
      <c r="Q983" s="3" t="s">
        <v>2260</v>
      </c>
      <c r="R983" s="3" t="s">
        <v>2261</v>
      </c>
    </row>
    <row r="984" spans="1:18">
      <c r="A984" s="163" t="s">
        <v>1627</v>
      </c>
      <c r="B984" s="197">
        <f t="shared" si="50"/>
        <v>978</v>
      </c>
      <c r="C984" s="164" t="s">
        <v>1838</v>
      </c>
      <c r="D984" s="163" t="s">
        <v>65</v>
      </c>
      <c r="E984" s="165">
        <v>81.08</v>
      </c>
      <c r="F984" s="210" t="str">
        <f t="shared" si="48"/>
        <v>C:\PETS_2016\2_AREA ELEC\ELE 333.DOCX</v>
      </c>
      <c r="G984" s="163"/>
      <c r="I984" s="3"/>
      <c r="J984" s="211" t="str">
        <f t="shared" si="49"/>
        <v>C:\PETS_2016\2_AREA ELEC\ELE 333.DOCX</v>
      </c>
      <c r="L984" s="3" t="s">
        <v>2928</v>
      </c>
      <c r="M984" s="3" t="s">
        <v>2259</v>
      </c>
      <c r="O984" s="212" t="s">
        <v>3271</v>
      </c>
      <c r="Q984" s="3" t="s">
        <v>2260</v>
      </c>
      <c r="R984" s="3" t="s">
        <v>2261</v>
      </c>
    </row>
    <row r="985" spans="1:18">
      <c r="A985" s="163" t="s">
        <v>1627</v>
      </c>
      <c r="B985" s="197">
        <f t="shared" si="50"/>
        <v>979</v>
      </c>
      <c r="C985" s="164" t="s">
        <v>1603</v>
      </c>
      <c r="D985" s="163" t="s">
        <v>65</v>
      </c>
      <c r="E985" s="165">
        <v>176</v>
      </c>
      <c r="F985" s="210" t="str">
        <f t="shared" si="48"/>
        <v>C:\PETS_2016\2_AREA ELEC\ELE 334.DOCX</v>
      </c>
      <c r="G985" s="163"/>
      <c r="I985" s="3"/>
      <c r="J985" s="211" t="str">
        <f t="shared" si="49"/>
        <v>C:\PETS_2016\2_AREA ELEC\ELE 334.DOCX</v>
      </c>
      <c r="L985" s="3" t="s">
        <v>2928</v>
      </c>
      <c r="M985" s="3" t="s">
        <v>2259</v>
      </c>
      <c r="O985" s="212" t="s">
        <v>3272</v>
      </c>
      <c r="Q985" s="3" t="s">
        <v>2260</v>
      </c>
      <c r="R985" s="3" t="s">
        <v>2261</v>
      </c>
    </row>
    <row r="986" spans="1:18">
      <c r="A986" s="163" t="s">
        <v>1627</v>
      </c>
      <c r="B986" s="197">
        <f t="shared" si="50"/>
        <v>980</v>
      </c>
      <c r="C986" s="164" t="s">
        <v>2210</v>
      </c>
      <c r="D986" s="163" t="s">
        <v>65</v>
      </c>
      <c r="E986" s="165">
        <v>20412.400000000001</v>
      </c>
      <c r="F986" s="210" t="str">
        <f t="shared" si="48"/>
        <v>C:\PETS_2016\2_AREA ELEC\ELE 335.DOCX</v>
      </c>
      <c r="G986" s="163"/>
      <c r="I986" s="3"/>
      <c r="J986" s="211" t="str">
        <f t="shared" si="49"/>
        <v>C:\PETS_2016\2_AREA ELEC\ELE 335.DOCX</v>
      </c>
      <c r="L986" s="3" t="s">
        <v>2928</v>
      </c>
      <c r="M986" s="3" t="s">
        <v>2259</v>
      </c>
      <c r="O986" s="212" t="s">
        <v>3273</v>
      </c>
      <c r="Q986" s="3" t="s">
        <v>2260</v>
      </c>
      <c r="R986" s="3" t="s">
        <v>2261</v>
      </c>
    </row>
    <row r="987" spans="1:18">
      <c r="A987" s="163" t="s">
        <v>1627</v>
      </c>
      <c r="B987" s="197">
        <f t="shared" si="50"/>
        <v>981</v>
      </c>
      <c r="C987" s="164" t="s">
        <v>1849</v>
      </c>
      <c r="D987" s="163" t="s">
        <v>65</v>
      </c>
      <c r="E987" s="165">
        <v>603.20000000000005</v>
      </c>
      <c r="F987" s="210" t="str">
        <f t="shared" si="48"/>
        <v>C:\PETS_2016\2_AREA ELEC\ELE 336.DOCX</v>
      </c>
      <c r="G987" s="163"/>
      <c r="I987" s="3"/>
      <c r="J987" s="211" t="str">
        <f t="shared" si="49"/>
        <v>C:\PETS_2016\2_AREA ELEC\ELE 336.DOCX</v>
      </c>
      <c r="L987" s="3" t="s">
        <v>2928</v>
      </c>
      <c r="M987" s="3" t="s">
        <v>2259</v>
      </c>
      <c r="O987" s="212" t="s">
        <v>3274</v>
      </c>
      <c r="Q987" s="3" t="s">
        <v>2260</v>
      </c>
      <c r="R987" s="3" t="s">
        <v>2261</v>
      </c>
    </row>
    <row r="988" spans="1:18">
      <c r="A988" s="163" t="s">
        <v>1627</v>
      </c>
      <c r="B988" s="197">
        <f t="shared" si="50"/>
        <v>982</v>
      </c>
      <c r="C988" s="164" t="s">
        <v>1865</v>
      </c>
      <c r="D988" s="163" t="s">
        <v>65</v>
      </c>
      <c r="E988" s="165">
        <v>209.52</v>
      </c>
      <c r="F988" s="210" t="str">
        <f t="shared" si="48"/>
        <v>C:\PETS_2016\2_AREA ELEC\ELE 337.DOCX</v>
      </c>
      <c r="G988" s="163"/>
      <c r="I988" s="3"/>
      <c r="J988" s="211" t="str">
        <f t="shared" si="49"/>
        <v>C:\PETS_2016\2_AREA ELEC\ELE 337.DOCX</v>
      </c>
      <c r="L988" s="3" t="s">
        <v>2928</v>
      </c>
      <c r="M988" s="3" t="s">
        <v>2259</v>
      </c>
      <c r="O988" s="212" t="s">
        <v>3275</v>
      </c>
      <c r="Q988" s="3" t="s">
        <v>2260</v>
      </c>
      <c r="R988" s="3" t="s">
        <v>2261</v>
      </c>
    </row>
    <row r="989" spans="1:18">
      <c r="A989" s="163" t="s">
        <v>1627</v>
      </c>
      <c r="B989" s="197">
        <f t="shared" si="50"/>
        <v>983</v>
      </c>
      <c r="C989" s="164" t="s">
        <v>1113</v>
      </c>
      <c r="D989" s="163" t="s">
        <v>65</v>
      </c>
      <c r="E989" s="165">
        <v>124.52</v>
      </c>
      <c r="F989" s="210" t="str">
        <f t="shared" si="48"/>
        <v>C:\PETS_2016\2_AREA ELEC\ELE 338.DOCX</v>
      </c>
      <c r="G989" s="163"/>
      <c r="I989" s="3"/>
      <c r="J989" s="211" t="str">
        <f t="shared" si="49"/>
        <v>C:\PETS_2016\2_AREA ELEC\ELE 338.DOCX</v>
      </c>
      <c r="L989" s="3" t="s">
        <v>2928</v>
      </c>
      <c r="M989" s="3" t="s">
        <v>2259</v>
      </c>
      <c r="O989" s="212" t="s">
        <v>3276</v>
      </c>
      <c r="Q989" s="3" t="s">
        <v>2260</v>
      </c>
      <c r="R989" s="3" t="s">
        <v>2261</v>
      </c>
    </row>
    <row r="990" spans="1:18">
      <c r="A990" s="163" t="s">
        <v>1627</v>
      </c>
      <c r="B990" s="197">
        <f t="shared" si="50"/>
        <v>984</v>
      </c>
      <c r="C990" s="164" t="s">
        <v>1842</v>
      </c>
      <c r="D990" s="163" t="s">
        <v>65</v>
      </c>
      <c r="E990" s="165">
        <v>214.85</v>
      </c>
      <c r="F990" s="210" t="str">
        <f t="shared" si="48"/>
        <v>C:\PETS_2016\2_AREA ELEC\ELE 339.DOCX</v>
      </c>
      <c r="G990" s="163"/>
      <c r="I990" s="3"/>
      <c r="J990" s="211" t="str">
        <f t="shared" si="49"/>
        <v>C:\PETS_2016\2_AREA ELEC\ELE 339.DOCX</v>
      </c>
      <c r="L990" s="3" t="s">
        <v>2928</v>
      </c>
      <c r="M990" s="3" t="s">
        <v>2259</v>
      </c>
      <c r="O990" s="212" t="s">
        <v>3277</v>
      </c>
      <c r="Q990" s="3" t="s">
        <v>2260</v>
      </c>
      <c r="R990" s="3" t="s">
        <v>2261</v>
      </c>
    </row>
    <row r="991" spans="1:18">
      <c r="A991" s="163" t="s">
        <v>1627</v>
      </c>
      <c r="B991" s="197">
        <f t="shared" si="50"/>
        <v>985</v>
      </c>
      <c r="C991" s="164" t="s">
        <v>1843</v>
      </c>
      <c r="D991" s="163" t="s">
        <v>65</v>
      </c>
      <c r="E991" s="165">
        <v>179.13</v>
      </c>
      <c r="F991" s="210" t="str">
        <f t="shared" si="48"/>
        <v>C:\PETS_2016\2_AREA ELEC\ELE 340.DOCX</v>
      </c>
      <c r="G991" s="163"/>
      <c r="I991" s="3"/>
      <c r="J991" s="211" t="str">
        <f t="shared" si="49"/>
        <v>C:\PETS_2016\2_AREA ELEC\ELE 340.DOCX</v>
      </c>
      <c r="L991" s="3" t="s">
        <v>2928</v>
      </c>
      <c r="M991" s="3" t="s">
        <v>2259</v>
      </c>
      <c r="O991" s="212" t="s">
        <v>3278</v>
      </c>
      <c r="Q991" s="3" t="s">
        <v>2260</v>
      </c>
      <c r="R991" s="3" t="s">
        <v>2261</v>
      </c>
    </row>
    <row r="992" spans="1:18">
      <c r="A992" s="163" t="s">
        <v>1627</v>
      </c>
      <c r="B992" s="197">
        <f t="shared" si="50"/>
        <v>986</v>
      </c>
      <c r="C992" s="164" t="s">
        <v>1844</v>
      </c>
      <c r="D992" s="163" t="s">
        <v>65</v>
      </c>
      <c r="E992" s="165">
        <v>193</v>
      </c>
      <c r="F992" s="210" t="str">
        <f t="shared" si="48"/>
        <v>C:\PETS_2016\2_AREA ELEC\ELE 341.DOCX</v>
      </c>
      <c r="G992" s="163"/>
      <c r="I992" s="3"/>
      <c r="J992" s="211" t="str">
        <f t="shared" si="49"/>
        <v>C:\PETS_2016\2_AREA ELEC\ELE 341.DOCX</v>
      </c>
      <c r="L992" s="3" t="s">
        <v>2928</v>
      </c>
      <c r="M992" s="3" t="s">
        <v>2259</v>
      </c>
      <c r="O992" s="212" t="s">
        <v>3279</v>
      </c>
      <c r="Q992" s="3" t="s">
        <v>2260</v>
      </c>
      <c r="R992" s="3" t="s">
        <v>2261</v>
      </c>
    </row>
    <row r="993" spans="1:18">
      <c r="A993" s="163" t="s">
        <v>1627</v>
      </c>
      <c r="B993" s="197">
        <f t="shared" si="50"/>
        <v>987</v>
      </c>
      <c r="C993" s="164" t="s">
        <v>1845</v>
      </c>
      <c r="D993" s="163" t="s">
        <v>65</v>
      </c>
      <c r="E993" s="165">
        <v>194.77</v>
      </c>
      <c r="F993" s="210" t="str">
        <f t="shared" si="48"/>
        <v>C:\PETS_2016\2_AREA ELEC\ELE 342.DOCX</v>
      </c>
      <c r="G993" s="163"/>
      <c r="I993" s="3"/>
      <c r="J993" s="211" t="str">
        <f t="shared" si="49"/>
        <v>C:\PETS_2016\2_AREA ELEC\ELE 342.DOCX</v>
      </c>
      <c r="L993" s="3" t="s">
        <v>2928</v>
      </c>
      <c r="M993" s="3" t="s">
        <v>2259</v>
      </c>
      <c r="O993" s="212" t="s">
        <v>3280</v>
      </c>
      <c r="Q993" s="3" t="s">
        <v>2260</v>
      </c>
      <c r="R993" s="3" t="s">
        <v>2261</v>
      </c>
    </row>
    <row r="994" spans="1:18">
      <c r="A994" s="163" t="s">
        <v>1627</v>
      </c>
      <c r="B994" s="197">
        <f t="shared" si="50"/>
        <v>988</v>
      </c>
      <c r="C994" s="164" t="s">
        <v>1846</v>
      </c>
      <c r="D994" s="163" t="s">
        <v>65</v>
      </c>
      <c r="E994" s="165">
        <v>200.91</v>
      </c>
      <c r="F994" s="210" t="str">
        <f t="shared" si="48"/>
        <v>C:\PETS_2016\2_AREA ELEC\ELE 343.DOCX</v>
      </c>
      <c r="G994" s="163"/>
      <c r="I994" s="3"/>
      <c r="J994" s="211" t="str">
        <f t="shared" si="49"/>
        <v>C:\PETS_2016\2_AREA ELEC\ELE 343.DOCX</v>
      </c>
      <c r="L994" s="3" t="s">
        <v>2928</v>
      </c>
      <c r="M994" s="3" t="s">
        <v>2259</v>
      </c>
      <c r="O994" s="212" t="s">
        <v>3281</v>
      </c>
      <c r="Q994" s="3" t="s">
        <v>2260</v>
      </c>
      <c r="R994" s="3" t="s">
        <v>2261</v>
      </c>
    </row>
    <row r="995" spans="1:18">
      <c r="A995" s="163" t="s">
        <v>1627</v>
      </c>
      <c r="B995" s="197">
        <f t="shared" si="50"/>
        <v>989</v>
      </c>
      <c r="C995" s="164" t="s">
        <v>1847</v>
      </c>
      <c r="D995" s="163" t="s">
        <v>65</v>
      </c>
      <c r="E995" s="165">
        <v>209.52</v>
      </c>
      <c r="F995" s="210" t="str">
        <f t="shared" si="48"/>
        <v>C:\PETS_2016\2_AREA ELEC\ELE 344.DOCX</v>
      </c>
      <c r="G995" s="163"/>
      <c r="I995" s="3"/>
      <c r="J995" s="211" t="str">
        <f t="shared" si="49"/>
        <v>C:\PETS_2016\2_AREA ELEC\ELE 344.DOCX</v>
      </c>
      <c r="L995" s="3" t="s">
        <v>2928</v>
      </c>
      <c r="M995" s="3" t="s">
        <v>2259</v>
      </c>
      <c r="O995" s="212" t="s">
        <v>3282</v>
      </c>
      <c r="Q995" s="3" t="s">
        <v>2260</v>
      </c>
      <c r="R995" s="3" t="s">
        <v>2261</v>
      </c>
    </row>
    <row r="996" spans="1:18">
      <c r="A996" s="163" t="s">
        <v>1627</v>
      </c>
      <c r="B996" s="197">
        <f t="shared" si="50"/>
        <v>990</v>
      </c>
      <c r="C996" s="164" t="s">
        <v>2211</v>
      </c>
      <c r="D996" s="163" t="s">
        <v>65</v>
      </c>
      <c r="E996" s="165">
        <v>209.52</v>
      </c>
      <c r="F996" s="210" t="str">
        <f t="shared" si="48"/>
        <v>C:\PETS_2016\2_AREA ELEC\ELE 345.DOCX</v>
      </c>
      <c r="G996" s="163"/>
      <c r="I996" s="3"/>
      <c r="J996" s="211" t="str">
        <f t="shared" si="49"/>
        <v>C:\PETS_2016\2_AREA ELEC\ELE 345.DOCX</v>
      </c>
      <c r="L996" s="3" t="s">
        <v>2928</v>
      </c>
      <c r="M996" s="3" t="s">
        <v>2259</v>
      </c>
      <c r="O996" s="212" t="s">
        <v>3283</v>
      </c>
      <c r="Q996" s="3" t="s">
        <v>2260</v>
      </c>
      <c r="R996" s="3" t="s">
        <v>2261</v>
      </c>
    </row>
    <row r="997" spans="1:18">
      <c r="A997" s="163" t="s">
        <v>1627</v>
      </c>
      <c r="B997" s="197">
        <f t="shared" si="50"/>
        <v>991</v>
      </c>
      <c r="C997" s="164" t="s">
        <v>1848</v>
      </c>
      <c r="D997" s="163" t="s">
        <v>65</v>
      </c>
      <c r="E997" s="165">
        <v>210.76</v>
      </c>
      <c r="F997" s="210" t="str">
        <f t="shared" si="48"/>
        <v>C:\PETS_2016\2_AREA ELEC\ELE 346.DOCX</v>
      </c>
      <c r="G997" s="163"/>
      <c r="I997" s="3"/>
      <c r="J997" s="211" t="str">
        <f t="shared" si="49"/>
        <v>C:\PETS_2016\2_AREA ELEC\ELE 346.DOCX</v>
      </c>
      <c r="L997" s="3" t="s">
        <v>2928</v>
      </c>
      <c r="M997" s="3" t="s">
        <v>2259</v>
      </c>
      <c r="O997" s="212" t="s">
        <v>3284</v>
      </c>
      <c r="Q997" s="3" t="s">
        <v>2260</v>
      </c>
      <c r="R997" s="3" t="s">
        <v>2261</v>
      </c>
    </row>
    <row r="998" spans="1:18">
      <c r="A998" s="163" t="s">
        <v>1627</v>
      </c>
      <c r="B998" s="197">
        <f t="shared" si="50"/>
        <v>992</v>
      </c>
      <c r="C998" s="164" t="s">
        <v>1116</v>
      </c>
      <c r="D998" s="163" t="s">
        <v>65</v>
      </c>
      <c r="E998" s="165">
        <v>972.7</v>
      </c>
      <c r="F998" s="210" t="str">
        <f t="shared" si="48"/>
        <v>C:\PETS_2016\2_AREA ELEC\ELE 347.DOCX</v>
      </c>
      <c r="G998" s="163"/>
      <c r="I998" s="3"/>
      <c r="J998" s="211" t="str">
        <f t="shared" si="49"/>
        <v>C:\PETS_2016\2_AREA ELEC\ELE 347.DOCX</v>
      </c>
      <c r="L998" s="3" t="s">
        <v>2928</v>
      </c>
      <c r="M998" s="3" t="s">
        <v>2259</v>
      </c>
      <c r="O998" s="212" t="s">
        <v>3285</v>
      </c>
      <c r="Q998" s="3" t="s">
        <v>2260</v>
      </c>
      <c r="R998" s="3" t="s">
        <v>2261</v>
      </c>
    </row>
    <row r="999" spans="1:18">
      <c r="A999" s="163" t="s">
        <v>1627</v>
      </c>
      <c r="B999" s="197">
        <f t="shared" si="50"/>
        <v>993</v>
      </c>
      <c r="C999" s="164" t="s">
        <v>2212</v>
      </c>
      <c r="D999" s="163" t="s">
        <v>65</v>
      </c>
      <c r="E999" s="165">
        <v>649.04</v>
      </c>
      <c r="F999" s="210" t="str">
        <f t="shared" si="48"/>
        <v>C:\PETS_2016\2_AREA ELEC\ELE 348.DOCX</v>
      </c>
      <c r="G999" s="163"/>
      <c r="I999" s="3"/>
      <c r="J999" s="211" t="str">
        <f t="shared" si="49"/>
        <v>C:\PETS_2016\2_AREA ELEC\ELE 348.DOCX</v>
      </c>
      <c r="L999" s="3" t="s">
        <v>2928</v>
      </c>
      <c r="M999" s="3" t="s">
        <v>2259</v>
      </c>
      <c r="O999" s="212" t="s">
        <v>3286</v>
      </c>
      <c r="Q999" s="3" t="s">
        <v>2260</v>
      </c>
      <c r="R999" s="3" t="s">
        <v>2261</v>
      </c>
    </row>
    <row r="1000" spans="1:18">
      <c r="A1000" s="163" t="s">
        <v>1627</v>
      </c>
      <c r="B1000" s="197">
        <f t="shared" si="50"/>
        <v>994</v>
      </c>
      <c r="C1000" s="213" t="s">
        <v>3287</v>
      </c>
      <c r="D1000" s="163" t="s">
        <v>65</v>
      </c>
      <c r="E1000" s="165">
        <v>2119.61</v>
      </c>
      <c r="F1000" s="210" t="str">
        <f t="shared" si="48"/>
        <v>C:\PETS_2016\2_AREA ELEC\ELE 349.DOCX</v>
      </c>
      <c r="G1000" s="163"/>
      <c r="I1000" s="3"/>
      <c r="J1000" s="211" t="str">
        <f t="shared" si="49"/>
        <v>C:\PETS_2016\2_AREA ELEC\ELE 349.DOCX</v>
      </c>
      <c r="L1000" s="3" t="s">
        <v>2928</v>
      </c>
      <c r="M1000" s="3" t="s">
        <v>2259</v>
      </c>
      <c r="O1000" s="212" t="s">
        <v>3288</v>
      </c>
      <c r="Q1000" s="3" t="s">
        <v>2260</v>
      </c>
      <c r="R1000" s="3" t="s">
        <v>2261</v>
      </c>
    </row>
    <row r="1001" spans="1:18">
      <c r="A1001" s="163" t="s">
        <v>1627</v>
      </c>
      <c r="B1001" s="197">
        <f t="shared" si="50"/>
        <v>995</v>
      </c>
      <c r="C1001" s="164" t="s">
        <v>1866</v>
      </c>
      <c r="D1001" s="163" t="s">
        <v>65</v>
      </c>
      <c r="E1001" s="165">
        <v>2152.59</v>
      </c>
      <c r="F1001" s="210" t="str">
        <f t="shared" si="48"/>
        <v>C:\PETS_2016\2_AREA ELEC\ELE 350.DOCX</v>
      </c>
      <c r="G1001" s="163"/>
      <c r="I1001" s="3"/>
      <c r="J1001" s="211" t="str">
        <f t="shared" si="49"/>
        <v>C:\PETS_2016\2_AREA ELEC\ELE 350.DOCX</v>
      </c>
      <c r="L1001" s="3" t="s">
        <v>2928</v>
      </c>
      <c r="M1001" s="3" t="s">
        <v>2259</v>
      </c>
      <c r="O1001" s="212" t="s">
        <v>3289</v>
      </c>
      <c r="Q1001" s="3" t="s">
        <v>2260</v>
      </c>
      <c r="R1001" s="3" t="s">
        <v>2261</v>
      </c>
    </row>
    <row r="1002" spans="1:18">
      <c r="A1002" s="163" t="s">
        <v>1627</v>
      </c>
      <c r="B1002" s="197">
        <f t="shared" si="50"/>
        <v>996</v>
      </c>
      <c r="C1002" s="164" t="s">
        <v>1850</v>
      </c>
      <c r="D1002" s="163" t="s">
        <v>65</v>
      </c>
      <c r="E1002" s="165">
        <v>627.69000000000005</v>
      </c>
      <c r="F1002" s="210" t="str">
        <f t="shared" si="48"/>
        <v>C:\PETS_2016\2_AREA ELEC\ELE 351.DOCX</v>
      </c>
      <c r="G1002" s="163"/>
      <c r="I1002" s="3"/>
      <c r="J1002" s="211" t="str">
        <f t="shared" si="49"/>
        <v>C:\PETS_2016\2_AREA ELEC\ELE 351.DOCX</v>
      </c>
      <c r="L1002" s="3" t="s">
        <v>2928</v>
      </c>
      <c r="M1002" s="3" t="s">
        <v>2259</v>
      </c>
      <c r="O1002" s="212" t="s">
        <v>3290</v>
      </c>
      <c r="Q1002" s="3" t="s">
        <v>2260</v>
      </c>
      <c r="R1002" s="3" t="s">
        <v>2261</v>
      </c>
    </row>
    <row r="1003" spans="1:18">
      <c r="A1003" s="163" t="s">
        <v>1627</v>
      </c>
      <c r="B1003" s="197">
        <f t="shared" si="50"/>
        <v>997</v>
      </c>
      <c r="C1003" s="164" t="s">
        <v>2220</v>
      </c>
      <c r="D1003" s="163" t="s">
        <v>55</v>
      </c>
      <c r="E1003" s="165">
        <v>26077.22</v>
      </c>
      <c r="F1003" s="210" t="str">
        <f t="shared" si="48"/>
        <v>C:\PETS_2016\2_AREA ELEC\ELE 352.DOCX</v>
      </c>
      <c r="G1003" s="163"/>
      <c r="I1003" s="3"/>
      <c r="J1003" s="211" t="str">
        <f t="shared" si="49"/>
        <v>C:\PETS_2016\2_AREA ELEC\ELE 352.DOCX</v>
      </c>
      <c r="L1003" s="3" t="s">
        <v>2928</v>
      </c>
      <c r="M1003" s="3" t="s">
        <v>2259</v>
      </c>
      <c r="O1003" s="212" t="s">
        <v>3291</v>
      </c>
      <c r="Q1003" s="3" t="s">
        <v>2260</v>
      </c>
      <c r="R1003" s="3" t="s">
        <v>2261</v>
      </c>
    </row>
    <row r="1004" spans="1:18">
      <c r="A1004" s="163" t="s">
        <v>1627</v>
      </c>
      <c r="B1004" s="197">
        <f t="shared" si="50"/>
        <v>998</v>
      </c>
      <c r="C1004" s="164" t="s">
        <v>3292</v>
      </c>
      <c r="D1004" s="163" t="s">
        <v>65</v>
      </c>
      <c r="E1004" s="165">
        <v>3893.68</v>
      </c>
      <c r="F1004" s="210" t="str">
        <f t="shared" si="48"/>
        <v>C:\PETS_2016\2_AREA ELEC\ELE 353.DOCX</v>
      </c>
      <c r="G1004" s="163"/>
      <c r="I1004" s="3"/>
      <c r="J1004" s="211" t="str">
        <f t="shared" si="49"/>
        <v>C:\PETS_2016\2_AREA ELEC\ELE 353.DOCX</v>
      </c>
      <c r="L1004" s="3" t="s">
        <v>2928</v>
      </c>
      <c r="M1004" s="3" t="s">
        <v>2259</v>
      </c>
      <c r="O1004" s="212" t="s">
        <v>3293</v>
      </c>
      <c r="Q1004" s="3" t="s">
        <v>2260</v>
      </c>
      <c r="R1004" s="3" t="s">
        <v>2261</v>
      </c>
    </row>
    <row r="1005" spans="1:18">
      <c r="A1005" s="163" t="s">
        <v>1627</v>
      </c>
      <c r="B1005" s="197">
        <f t="shared" si="50"/>
        <v>999</v>
      </c>
      <c r="C1005" s="164" t="s">
        <v>1851</v>
      </c>
      <c r="D1005" s="163" t="s">
        <v>65</v>
      </c>
      <c r="E1005" s="165">
        <v>3749.82</v>
      </c>
      <c r="F1005" s="210" t="str">
        <f t="shared" si="48"/>
        <v>C:\PETS_2016\2_AREA ELEC\ELE 354.DOCX</v>
      </c>
      <c r="G1005" s="163"/>
      <c r="I1005" s="3"/>
      <c r="J1005" s="211" t="str">
        <f t="shared" si="49"/>
        <v>C:\PETS_2016\2_AREA ELEC\ELE 354.DOCX</v>
      </c>
      <c r="L1005" s="3" t="s">
        <v>2928</v>
      </c>
      <c r="M1005" s="3" t="s">
        <v>2259</v>
      </c>
      <c r="O1005" s="212" t="s">
        <v>3294</v>
      </c>
      <c r="Q1005" s="3" t="s">
        <v>2260</v>
      </c>
      <c r="R1005" s="3" t="s">
        <v>2261</v>
      </c>
    </row>
    <row r="1006" spans="1:18">
      <c r="A1006" s="163" t="s">
        <v>1627</v>
      </c>
      <c r="B1006" s="197">
        <f t="shared" si="50"/>
        <v>1000</v>
      </c>
      <c r="C1006" s="164" t="s">
        <v>1118</v>
      </c>
      <c r="D1006" s="163" t="s">
        <v>65</v>
      </c>
      <c r="E1006" s="165">
        <v>2111.9499999999998</v>
      </c>
      <c r="F1006" s="210" t="str">
        <f t="shared" si="48"/>
        <v>C:\PETS_2016\2_AREA ELEC\ELE 355.DOCX</v>
      </c>
      <c r="G1006" s="163"/>
      <c r="I1006" s="3"/>
      <c r="J1006" s="211" t="str">
        <f t="shared" si="49"/>
        <v>C:\PETS_2016\2_AREA ELEC\ELE 355.DOCX</v>
      </c>
      <c r="L1006" s="3" t="s">
        <v>2928</v>
      </c>
      <c r="M1006" s="3" t="s">
        <v>2259</v>
      </c>
      <c r="O1006" s="212" t="s">
        <v>3295</v>
      </c>
      <c r="Q1006" s="3" t="s">
        <v>2260</v>
      </c>
      <c r="R1006" s="3" t="s">
        <v>2261</v>
      </c>
    </row>
    <row r="1007" spans="1:18">
      <c r="A1007" s="163" t="s">
        <v>1627</v>
      </c>
      <c r="B1007" s="197">
        <f t="shared" si="50"/>
        <v>1001</v>
      </c>
      <c r="C1007" s="164" t="s">
        <v>1119</v>
      </c>
      <c r="D1007" s="163" t="s">
        <v>65</v>
      </c>
      <c r="E1007" s="165">
        <v>3780.56</v>
      </c>
      <c r="F1007" s="210" t="str">
        <f t="shared" si="48"/>
        <v>C:\PETS_2016\2_AREA ELEC\ELE 356.DOCX</v>
      </c>
      <c r="G1007" s="163"/>
      <c r="I1007" s="3"/>
      <c r="J1007" s="211" t="str">
        <f t="shared" si="49"/>
        <v>C:\PETS_2016\2_AREA ELEC\ELE 356.DOCX</v>
      </c>
      <c r="L1007" s="3" t="s">
        <v>2928</v>
      </c>
      <c r="M1007" s="3" t="s">
        <v>2259</v>
      </c>
      <c r="O1007" s="212" t="s">
        <v>3296</v>
      </c>
      <c r="Q1007" s="3" t="s">
        <v>2260</v>
      </c>
      <c r="R1007" s="3" t="s">
        <v>2261</v>
      </c>
    </row>
    <row r="1008" spans="1:18">
      <c r="A1008" s="163" t="s">
        <v>1627</v>
      </c>
      <c r="B1008" s="197">
        <f t="shared" si="50"/>
        <v>1002</v>
      </c>
      <c r="C1008" s="164" t="s">
        <v>1852</v>
      </c>
      <c r="D1008" s="163" t="s">
        <v>65</v>
      </c>
      <c r="E1008" s="165">
        <v>1538.22</v>
      </c>
      <c r="F1008" s="210" t="str">
        <f t="shared" si="48"/>
        <v>C:\PETS_2016\2_AREA ELEC\ELE 357.DOCX</v>
      </c>
      <c r="G1008" s="163"/>
      <c r="I1008" s="3"/>
      <c r="J1008" s="211" t="str">
        <f t="shared" si="49"/>
        <v>C:\PETS_2016\2_AREA ELEC\ELE 357.DOCX</v>
      </c>
      <c r="L1008" s="3" t="s">
        <v>2928</v>
      </c>
      <c r="M1008" s="3" t="s">
        <v>2259</v>
      </c>
      <c r="O1008" s="212" t="s">
        <v>3297</v>
      </c>
      <c r="Q1008" s="3" t="s">
        <v>2260</v>
      </c>
      <c r="R1008" s="3" t="s">
        <v>2261</v>
      </c>
    </row>
    <row r="1009" spans="1:18">
      <c r="A1009" s="163" t="s">
        <v>1627</v>
      </c>
      <c r="B1009" s="197">
        <f t="shared" si="50"/>
        <v>1003</v>
      </c>
      <c r="C1009" s="164" t="s">
        <v>1868</v>
      </c>
      <c r="D1009" s="163" t="s">
        <v>65</v>
      </c>
      <c r="E1009" s="165">
        <v>1717.2</v>
      </c>
      <c r="F1009" s="210" t="str">
        <f t="shared" si="48"/>
        <v>C:\PETS_2016\2_AREA ELEC\ELE 358.DOCX</v>
      </c>
      <c r="G1009" s="163"/>
      <c r="I1009" s="3"/>
      <c r="J1009" s="211" t="str">
        <f t="shared" si="49"/>
        <v>C:\PETS_2016\2_AREA ELEC\ELE 358.DOCX</v>
      </c>
      <c r="L1009" s="3" t="s">
        <v>2928</v>
      </c>
      <c r="M1009" s="3" t="s">
        <v>2259</v>
      </c>
      <c r="O1009" s="212" t="s">
        <v>3298</v>
      </c>
      <c r="Q1009" s="3" t="s">
        <v>2260</v>
      </c>
      <c r="R1009" s="3" t="s">
        <v>2261</v>
      </c>
    </row>
    <row r="1010" spans="1:18">
      <c r="A1010" s="163" t="s">
        <v>1627</v>
      </c>
      <c r="B1010" s="197">
        <f t="shared" si="50"/>
        <v>1004</v>
      </c>
      <c r="C1010" s="164" t="s">
        <v>1869</v>
      </c>
      <c r="D1010" s="163" t="s">
        <v>65</v>
      </c>
      <c r="E1010" s="165">
        <v>1679.09</v>
      </c>
      <c r="F1010" s="210" t="str">
        <f t="shared" si="48"/>
        <v>C:\PETS_2016\2_AREA ELEC\ELE 359.DOCX</v>
      </c>
      <c r="G1010" s="163"/>
      <c r="I1010" s="3"/>
      <c r="J1010" s="211" t="str">
        <f t="shared" si="49"/>
        <v>C:\PETS_2016\2_AREA ELEC\ELE 359.DOCX</v>
      </c>
      <c r="L1010" s="3" t="s">
        <v>2928</v>
      </c>
      <c r="M1010" s="3" t="s">
        <v>2259</v>
      </c>
      <c r="O1010" s="212" t="s">
        <v>3299</v>
      </c>
      <c r="Q1010" s="3" t="s">
        <v>2260</v>
      </c>
      <c r="R1010" s="3" t="s">
        <v>2261</v>
      </c>
    </row>
    <row r="1011" spans="1:18">
      <c r="A1011" s="163" t="s">
        <v>1627</v>
      </c>
      <c r="B1011" s="197">
        <f t="shared" si="50"/>
        <v>1005</v>
      </c>
      <c r="C1011" s="164" t="s">
        <v>1115</v>
      </c>
      <c r="D1011" s="163" t="s">
        <v>65</v>
      </c>
      <c r="E1011" s="165">
        <v>755.19</v>
      </c>
      <c r="F1011" s="210" t="str">
        <f t="shared" si="48"/>
        <v>C:\PETS_2016\2_AREA ELEC\ELE 360.DOCX</v>
      </c>
      <c r="G1011" s="163"/>
      <c r="I1011" s="3"/>
      <c r="J1011" s="211" t="str">
        <f t="shared" si="49"/>
        <v>C:\PETS_2016\2_AREA ELEC\ELE 360.DOCX</v>
      </c>
      <c r="L1011" s="3" t="s">
        <v>2928</v>
      </c>
      <c r="M1011" s="3" t="s">
        <v>2259</v>
      </c>
      <c r="O1011" s="212" t="s">
        <v>3300</v>
      </c>
      <c r="Q1011" s="3" t="s">
        <v>2260</v>
      </c>
      <c r="R1011" s="3" t="s">
        <v>2261</v>
      </c>
    </row>
    <row r="1012" spans="1:18">
      <c r="A1012" s="163" t="s">
        <v>1627</v>
      </c>
      <c r="B1012" s="197">
        <f t="shared" si="50"/>
        <v>1006</v>
      </c>
      <c r="C1012" s="164" t="s">
        <v>1114</v>
      </c>
      <c r="D1012" s="163" t="s">
        <v>65</v>
      </c>
      <c r="E1012" s="165">
        <v>235.62</v>
      </c>
      <c r="F1012" s="210" t="str">
        <f t="shared" si="48"/>
        <v>C:\PETS_2016\2_AREA ELEC\ELE 361.DOCX</v>
      </c>
      <c r="G1012" s="163"/>
      <c r="I1012" s="3"/>
      <c r="J1012" s="211" t="str">
        <f t="shared" si="49"/>
        <v>C:\PETS_2016\2_AREA ELEC\ELE 361.DOCX</v>
      </c>
      <c r="L1012" s="3" t="s">
        <v>2928</v>
      </c>
      <c r="M1012" s="3" t="s">
        <v>2259</v>
      </c>
      <c r="O1012" s="212" t="s">
        <v>3301</v>
      </c>
      <c r="Q1012" s="3" t="s">
        <v>2260</v>
      </c>
      <c r="R1012" s="3" t="s">
        <v>2261</v>
      </c>
    </row>
    <row r="1013" spans="1:18">
      <c r="A1013" s="163" t="s">
        <v>1627</v>
      </c>
      <c r="B1013" s="197">
        <f t="shared" si="50"/>
        <v>1007</v>
      </c>
      <c r="C1013" s="164" t="s">
        <v>1853</v>
      </c>
      <c r="D1013" s="163" t="s">
        <v>65</v>
      </c>
      <c r="E1013" s="165">
        <v>244.56</v>
      </c>
      <c r="F1013" s="210" t="str">
        <f t="shared" si="48"/>
        <v>C:\PETS_2016\2_AREA ELEC\ELE 362.DOCX</v>
      </c>
      <c r="G1013" s="163"/>
      <c r="I1013" s="3"/>
      <c r="J1013" s="211" t="str">
        <f t="shared" si="49"/>
        <v>C:\PETS_2016\2_AREA ELEC\ELE 362.DOCX</v>
      </c>
      <c r="L1013" s="3" t="s">
        <v>2928</v>
      </c>
      <c r="M1013" s="3" t="s">
        <v>2259</v>
      </c>
      <c r="O1013" s="212" t="s">
        <v>3302</v>
      </c>
      <c r="Q1013" s="3" t="s">
        <v>2260</v>
      </c>
      <c r="R1013" s="3" t="s">
        <v>2261</v>
      </c>
    </row>
    <row r="1014" spans="1:18">
      <c r="A1014" s="163" t="s">
        <v>1627</v>
      </c>
      <c r="B1014" s="197">
        <f t="shared" si="50"/>
        <v>1008</v>
      </c>
      <c r="C1014" s="164" t="s">
        <v>1867</v>
      </c>
      <c r="D1014" s="163" t="s">
        <v>65</v>
      </c>
      <c r="E1014" s="165">
        <v>362.38</v>
      </c>
      <c r="F1014" s="210" t="str">
        <f t="shared" si="48"/>
        <v>C:\PETS_2016\2_AREA ELEC\ELE 363.DOCX</v>
      </c>
      <c r="G1014" s="163"/>
      <c r="I1014" s="3"/>
      <c r="J1014" s="211" t="str">
        <f t="shared" si="49"/>
        <v>C:\PETS_2016\2_AREA ELEC\ELE 363.DOCX</v>
      </c>
      <c r="L1014" s="3" t="s">
        <v>2928</v>
      </c>
      <c r="M1014" s="3" t="s">
        <v>2259</v>
      </c>
      <c r="O1014" s="212" t="s">
        <v>3303</v>
      </c>
      <c r="Q1014" s="3" t="s">
        <v>2260</v>
      </c>
      <c r="R1014" s="3" t="s">
        <v>2261</v>
      </c>
    </row>
    <row r="1015" spans="1:18">
      <c r="A1015" s="163" t="s">
        <v>1627</v>
      </c>
      <c r="B1015" s="197">
        <f t="shared" si="50"/>
        <v>1009</v>
      </c>
      <c r="C1015" s="164" t="s">
        <v>1606</v>
      </c>
      <c r="D1015" s="163" t="s">
        <v>65</v>
      </c>
      <c r="E1015" s="165">
        <v>133.87</v>
      </c>
      <c r="F1015" s="210" t="str">
        <f t="shared" si="48"/>
        <v>C:\PETS_2016\2_AREA ELEC\ELE 364.DOCX</v>
      </c>
      <c r="G1015" s="163"/>
      <c r="I1015" s="3"/>
      <c r="J1015" s="211" t="str">
        <f t="shared" si="49"/>
        <v>C:\PETS_2016\2_AREA ELEC\ELE 364.DOCX</v>
      </c>
      <c r="L1015" s="3" t="s">
        <v>2928</v>
      </c>
      <c r="M1015" s="3" t="s">
        <v>2259</v>
      </c>
      <c r="O1015" s="212" t="s">
        <v>3304</v>
      </c>
      <c r="Q1015" s="3" t="s">
        <v>2260</v>
      </c>
      <c r="R1015" s="3" t="s">
        <v>2261</v>
      </c>
    </row>
    <row r="1016" spans="1:18">
      <c r="A1016" s="163" t="s">
        <v>1627</v>
      </c>
      <c r="B1016" s="197">
        <f t="shared" si="50"/>
        <v>1010</v>
      </c>
      <c r="C1016" s="164" t="s">
        <v>1607</v>
      </c>
      <c r="D1016" s="163" t="s">
        <v>65</v>
      </c>
      <c r="E1016" s="165">
        <v>208.57</v>
      </c>
      <c r="F1016" s="210" t="str">
        <f t="shared" si="48"/>
        <v>C:\PETS_2016\2_AREA ELEC\ELE 365.DOCX</v>
      </c>
      <c r="G1016" s="163"/>
      <c r="I1016" s="3"/>
      <c r="J1016" s="211" t="str">
        <f t="shared" si="49"/>
        <v>C:\PETS_2016\2_AREA ELEC\ELE 365.DOCX</v>
      </c>
      <c r="L1016" s="3" t="s">
        <v>2928</v>
      </c>
      <c r="M1016" s="3" t="s">
        <v>2259</v>
      </c>
      <c r="O1016" s="212" t="s">
        <v>3305</v>
      </c>
      <c r="Q1016" s="3" t="s">
        <v>2260</v>
      </c>
      <c r="R1016" s="3" t="s">
        <v>2261</v>
      </c>
    </row>
    <row r="1017" spans="1:18">
      <c r="A1017" s="163" t="s">
        <v>1627</v>
      </c>
      <c r="B1017" s="197">
        <f t="shared" si="50"/>
        <v>1011</v>
      </c>
      <c r="C1017" s="164" t="s">
        <v>1117</v>
      </c>
      <c r="D1017" s="163" t="s">
        <v>65</v>
      </c>
      <c r="E1017" s="165">
        <v>183.67</v>
      </c>
      <c r="F1017" s="210" t="str">
        <f t="shared" si="48"/>
        <v>C:\PETS_2016\2_AREA ELEC\ELE 366.DOCX</v>
      </c>
      <c r="G1017" s="163"/>
      <c r="I1017" s="3"/>
      <c r="J1017" s="211" t="str">
        <f t="shared" si="49"/>
        <v>C:\PETS_2016\2_AREA ELEC\ELE 366.DOCX</v>
      </c>
      <c r="L1017" s="3" t="s">
        <v>2928</v>
      </c>
      <c r="M1017" s="3" t="s">
        <v>2259</v>
      </c>
      <c r="O1017" s="212" t="s">
        <v>3306</v>
      </c>
      <c r="Q1017" s="3" t="s">
        <v>2260</v>
      </c>
      <c r="R1017" s="3" t="s">
        <v>2261</v>
      </c>
    </row>
    <row r="1018" spans="1:18">
      <c r="A1018" s="163" t="s">
        <v>1627</v>
      </c>
      <c r="B1018" s="197">
        <f t="shared" si="50"/>
        <v>1012</v>
      </c>
      <c r="C1018" s="164" t="s">
        <v>1123</v>
      </c>
      <c r="D1018" s="163" t="s">
        <v>65</v>
      </c>
      <c r="E1018" s="165">
        <v>54.73</v>
      </c>
      <c r="F1018" s="210" t="str">
        <f t="shared" si="48"/>
        <v>C:\PETS_2016\2_AREA ELEC\ELE 367.DOCX</v>
      </c>
      <c r="G1018" s="163"/>
      <c r="I1018" s="3"/>
      <c r="J1018" s="211" t="str">
        <f t="shared" si="49"/>
        <v>C:\PETS_2016\2_AREA ELEC\ELE 367.DOCX</v>
      </c>
      <c r="L1018" s="3" t="s">
        <v>2928</v>
      </c>
      <c r="M1018" s="3" t="s">
        <v>2259</v>
      </c>
      <c r="O1018" s="212" t="s">
        <v>3307</v>
      </c>
      <c r="Q1018" s="3" t="s">
        <v>2260</v>
      </c>
      <c r="R1018" s="3" t="s">
        <v>2261</v>
      </c>
    </row>
    <row r="1019" spans="1:18">
      <c r="A1019" s="163" t="s">
        <v>1627</v>
      </c>
      <c r="B1019" s="197">
        <f t="shared" si="50"/>
        <v>1013</v>
      </c>
      <c r="C1019" s="164" t="s">
        <v>1612</v>
      </c>
      <c r="D1019" s="163" t="s">
        <v>65</v>
      </c>
      <c r="E1019" s="165">
        <v>82.09</v>
      </c>
      <c r="F1019" s="210" t="str">
        <f t="shared" si="48"/>
        <v>C:\PETS_2016\2_AREA ELEC\ELE 368.DOCX</v>
      </c>
      <c r="G1019" s="163"/>
      <c r="I1019" s="3"/>
      <c r="J1019" s="211" t="str">
        <f t="shared" si="49"/>
        <v>C:\PETS_2016\2_AREA ELEC\ELE 368.DOCX</v>
      </c>
      <c r="L1019" s="3" t="s">
        <v>2928</v>
      </c>
      <c r="M1019" s="3" t="s">
        <v>2259</v>
      </c>
      <c r="O1019" s="212" t="s">
        <v>3308</v>
      </c>
      <c r="Q1019" s="3" t="s">
        <v>2260</v>
      </c>
      <c r="R1019" s="3" t="s">
        <v>2261</v>
      </c>
    </row>
    <row r="1020" spans="1:18">
      <c r="A1020" s="163" t="s">
        <v>1627</v>
      </c>
      <c r="B1020" s="197">
        <f t="shared" si="50"/>
        <v>1014</v>
      </c>
      <c r="C1020" s="164" t="s">
        <v>1854</v>
      </c>
      <c r="D1020" s="163" t="s">
        <v>65</v>
      </c>
      <c r="E1020" s="165">
        <v>61.83</v>
      </c>
      <c r="F1020" s="210" t="str">
        <f t="shared" si="48"/>
        <v>C:\PETS_2016\2_AREA ELEC\ELE 369.DOCX</v>
      </c>
      <c r="G1020" s="163"/>
      <c r="I1020" s="3"/>
      <c r="J1020" s="211" t="str">
        <f t="shared" si="49"/>
        <v>C:\PETS_2016\2_AREA ELEC\ELE 369.DOCX</v>
      </c>
      <c r="L1020" s="3" t="s">
        <v>2928</v>
      </c>
      <c r="M1020" s="3" t="s">
        <v>2259</v>
      </c>
      <c r="O1020" s="212" t="s">
        <v>3309</v>
      </c>
      <c r="Q1020" s="3" t="s">
        <v>2260</v>
      </c>
      <c r="R1020" s="3" t="s">
        <v>2261</v>
      </c>
    </row>
    <row r="1021" spans="1:18">
      <c r="A1021" s="163" t="s">
        <v>1627</v>
      </c>
      <c r="B1021" s="197">
        <f t="shared" si="50"/>
        <v>1015</v>
      </c>
      <c r="C1021" s="164" t="s">
        <v>1855</v>
      </c>
      <c r="D1021" s="163" t="s">
        <v>65</v>
      </c>
      <c r="E1021" s="165">
        <v>95.49</v>
      </c>
      <c r="F1021" s="210" t="str">
        <f t="shared" si="48"/>
        <v>C:\PETS_2016\2_AREA ELEC\ELE 370.DOCX</v>
      </c>
      <c r="G1021" s="163"/>
      <c r="I1021" s="3"/>
      <c r="J1021" s="211" t="str">
        <f t="shared" si="49"/>
        <v>C:\PETS_2016\2_AREA ELEC\ELE 370.DOCX</v>
      </c>
      <c r="L1021" s="3" t="s">
        <v>2928</v>
      </c>
      <c r="M1021" s="3" t="s">
        <v>2259</v>
      </c>
      <c r="O1021" s="212" t="s">
        <v>3310</v>
      </c>
      <c r="Q1021" s="3" t="s">
        <v>2260</v>
      </c>
      <c r="R1021" s="3" t="s">
        <v>2261</v>
      </c>
    </row>
    <row r="1022" spans="1:18">
      <c r="A1022" s="163" t="s">
        <v>1627</v>
      </c>
      <c r="B1022" s="197">
        <f t="shared" si="50"/>
        <v>1016</v>
      </c>
      <c r="C1022" s="164" t="s">
        <v>1122</v>
      </c>
      <c r="D1022" s="163" t="s">
        <v>65</v>
      </c>
      <c r="E1022" s="165">
        <v>80.39</v>
      </c>
      <c r="F1022" s="210" t="str">
        <f t="shared" si="48"/>
        <v>C:\PETS_2016\2_AREA ELEC\ELE 371.DOCX</v>
      </c>
      <c r="G1022" s="163"/>
      <c r="I1022" s="3"/>
      <c r="J1022" s="211" t="str">
        <f t="shared" si="49"/>
        <v>C:\PETS_2016\2_AREA ELEC\ELE 371.DOCX</v>
      </c>
      <c r="L1022" s="3" t="s">
        <v>2928</v>
      </c>
      <c r="M1022" s="3" t="s">
        <v>2259</v>
      </c>
      <c r="O1022" s="212" t="s">
        <v>3311</v>
      </c>
      <c r="Q1022" s="3" t="s">
        <v>2260</v>
      </c>
      <c r="R1022" s="3" t="s">
        <v>2261</v>
      </c>
    </row>
    <row r="1023" spans="1:18">
      <c r="A1023" s="163" t="s">
        <v>1627</v>
      </c>
      <c r="B1023" s="197">
        <f t="shared" si="50"/>
        <v>1017</v>
      </c>
      <c r="C1023" s="164" t="s">
        <v>1121</v>
      </c>
      <c r="D1023" s="163" t="s">
        <v>65</v>
      </c>
      <c r="E1023" s="165">
        <v>55.95</v>
      </c>
      <c r="F1023" s="210" t="str">
        <f t="shared" si="48"/>
        <v>C:\PETS_2016\2_AREA ELEC\ELE 372.DOCX</v>
      </c>
      <c r="G1023" s="163"/>
      <c r="I1023" s="3"/>
      <c r="J1023" s="211" t="str">
        <f t="shared" si="49"/>
        <v>C:\PETS_2016\2_AREA ELEC\ELE 372.DOCX</v>
      </c>
      <c r="L1023" s="3" t="s">
        <v>2928</v>
      </c>
      <c r="M1023" s="3" t="s">
        <v>2259</v>
      </c>
      <c r="O1023" s="212" t="s">
        <v>3312</v>
      </c>
      <c r="Q1023" s="3" t="s">
        <v>2260</v>
      </c>
      <c r="R1023" s="3" t="s">
        <v>2261</v>
      </c>
    </row>
    <row r="1024" spans="1:18">
      <c r="A1024" s="163" t="s">
        <v>1627</v>
      </c>
      <c r="B1024" s="197">
        <f t="shared" si="50"/>
        <v>1018</v>
      </c>
      <c r="C1024" s="164" t="s">
        <v>1856</v>
      </c>
      <c r="D1024" s="163" t="s">
        <v>65</v>
      </c>
      <c r="E1024" s="165">
        <v>202.04</v>
      </c>
      <c r="F1024" s="210" t="str">
        <f t="shared" si="48"/>
        <v>C:\PETS_2016\2_AREA ELEC\ELE 373.DOCX</v>
      </c>
      <c r="G1024" s="215" t="s">
        <v>3222</v>
      </c>
      <c r="I1024" s="3"/>
      <c r="J1024" s="211" t="str">
        <f t="shared" si="49"/>
        <v>C:\PETS_2016\2_AREA ELEC\ELE 373.DOCX</v>
      </c>
      <c r="L1024" s="3" t="s">
        <v>2928</v>
      </c>
      <c r="M1024" s="3" t="s">
        <v>2259</v>
      </c>
      <c r="O1024" s="212" t="s">
        <v>3313</v>
      </c>
      <c r="P1024" s="216"/>
      <c r="Q1024" s="3" t="s">
        <v>2260</v>
      </c>
      <c r="R1024" s="3" t="s">
        <v>2261</v>
      </c>
    </row>
    <row r="1025" spans="1:18">
      <c r="A1025" s="163" t="s">
        <v>1627</v>
      </c>
      <c r="B1025" s="197">
        <f t="shared" si="50"/>
        <v>1019</v>
      </c>
      <c r="C1025" s="164" t="s">
        <v>1120</v>
      </c>
      <c r="D1025" s="163" t="s">
        <v>65</v>
      </c>
      <c r="E1025" s="165">
        <v>76.53</v>
      </c>
      <c r="F1025" s="210" t="str">
        <f t="shared" si="48"/>
        <v>C:\PETS_2016\2_AREA ELEC\ELE 374.DOCX</v>
      </c>
      <c r="G1025" s="215" t="s">
        <v>3222</v>
      </c>
      <c r="I1025" s="3"/>
      <c r="J1025" s="211" t="str">
        <f t="shared" si="49"/>
        <v>C:\PETS_2016\2_AREA ELEC\ELE 374.DOCX</v>
      </c>
      <c r="L1025" s="3" t="s">
        <v>2928</v>
      </c>
      <c r="M1025" s="3" t="s">
        <v>2259</v>
      </c>
      <c r="O1025" s="212" t="s">
        <v>3314</v>
      </c>
      <c r="P1025" s="216"/>
      <c r="Q1025" s="3" t="s">
        <v>2260</v>
      </c>
      <c r="R1025" s="3" t="s">
        <v>2261</v>
      </c>
    </row>
    <row r="1026" spans="1:18">
      <c r="A1026" s="163" t="s">
        <v>1627</v>
      </c>
      <c r="B1026" s="197">
        <f t="shared" si="50"/>
        <v>1020</v>
      </c>
      <c r="C1026" s="164" t="s">
        <v>1857</v>
      </c>
      <c r="D1026" s="163" t="s">
        <v>65</v>
      </c>
      <c r="E1026" s="165">
        <v>55.46</v>
      </c>
      <c r="F1026" s="210" t="str">
        <f t="shared" si="48"/>
        <v>C:\PETS_2016\2_AREA ELEC\ELE 375.DOCX</v>
      </c>
      <c r="G1026" s="215" t="s">
        <v>3222</v>
      </c>
      <c r="I1026" s="3"/>
      <c r="J1026" s="211" t="str">
        <f t="shared" si="49"/>
        <v>C:\PETS_2016\2_AREA ELEC\ELE 375.DOCX</v>
      </c>
      <c r="L1026" s="3" t="s">
        <v>2928</v>
      </c>
      <c r="M1026" s="3" t="s">
        <v>2259</v>
      </c>
      <c r="O1026" s="212" t="s">
        <v>3315</v>
      </c>
      <c r="P1026" s="216"/>
      <c r="Q1026" s="3" t="s">
        <v>2260</v>
      </c>
      <c r="R1026" s="3" t="s">
        <v>2261</v>
      </c>
    </row>
    <row r="1027" spans="1:18">
      <c r="A1027" s="163" t="s">
        <v>1627</v>
      </c>
      <c r="B1027" s="197">
        <f t="shared" si="50"/>
        <v>1021</v>
      </c>
      <c r="C1027" s="164" t="s">
        <v>1613</v>
      </c>
      <c r="D1027" s="163" t="s">
        <v>65</v>
      </c>
      <c r="E1027" s="165">
        <v>4312.72</v>
      </c>
      <c r="F1027" s="210" t="str">
        <f t="shared" si="48"/>
        <v>C:\PETS_2016\2_AREA ELEC\ELE 376.DOCX</v>
      </c>
      <c r="G1027" s="163"/>
      <c r="I1027" s="3"/>
      <c r="J1027" s="211" t="str">
        <f t="shared" si="49"/>
        <v>C:\PETS_2016\2_AREA ELEC\ELE 376.DOCX</v>
      </c>
      <c r="L1027" s="3" t="s">
        <v>2928</v>
      </c>
      <c r="M1027" s="3" t="s">
        <v>2259</v>
      </c>
      <c r="O1027" s="212" t="s">
        <v>3316</v>
      </c>
      <c r="Q1027" s="3" t="s">
        <v>2260</v>
      </c>
      <c r="R1027" s="3" t="s">
        <v>2261</v>
      </c>
    </row>
    <row r="1028" spans="1:18">
      <c r="A1028" s="163" t="s">
        <v>1627</v>
      </c>
      <c r="B1028" s="197">
        <f t="shared" si="50"/>
        <v>1022</v>
      </c>
      <c r="C1028" s="164" t="s">
        <v>762</v>
      </c>
      <c r="D1028" s="163" t="s">
        <v>65</v>
      </c>
      <c r="E1028" s="165">
        <v>929.49</v>
      </c>
      <c r="F1028" s="210" t="str">
        <f t="shared" si="48"/>
        <v>C:\PETS_2016\2_AREA ELEC\ELE 377.DOCX</v>
      </c>
      <c r="G1028" s="163"/>
      <c r="I1028" s="3"/>
      <c r="J1028" s="211" t="str">
        <f t="shared" si="49"/>
        <v>C:\PETS_2016\2_AREA ELEC\ELE 377.DOCX</v>
      </c>
      <c r="L1028" s="3" t="s">
        <v>2928</v>
      </c>
      <c r="M1028" s="3" t="s">
        <v>2259</v>
      </c>
      <c r="O1028" s="212" t="s">
        <v>3317</v>
      </c>
      <c r="Q1028" s="3" t="s">
        <v>2260</v>
      </c>
      <c r="R1028" s="3" t="s">
        <v>2261</v>
      </c>
    </row>
    <row r="1029" spans="1:18">
      <c r="A1029" s="163" t="s">
        <v>1627</v>
      </c>
      <c r="B1029" s="197">
        <f t="shared" si="50"/>
        <v>1023</v>
      </c>
      <c r="C1029" s="164" t="s">
        <v>2217</v>
      </c>
      <c r="D1029" s="163" t="s">
        <v>55</v>
      </c>
      <c r="E1029" s="165">
        <v>137817.26</v>
      </c>
      <c r="F1029" s="210" t="str">
        <f t="shared" si="48"/>
        <v>C:\PETS_2016\2_AREA ELEC\ELE 378.DOCX</v>
      </c>
      <c r="G1029" s="163"/>
      <c r="I1029" s="3"/>
      <c r="J1029" s="211" t="str">
        <f t="shared" si="49"/>
        <v>C:\PETS_2016\2_AREA ELEC\ELE 378.DOCX</v>
      </c>
      <c r="L1029" s="3" t="s">
        <v>2928</v>
      </c>
      <c r="M1029" s="3" t="s">
        <v>2259</v>
      </c>
      <c r="O1029" s="212" t="s">
        <v>3318</v>
      </c>
      <c r="Q1029" s="3" t="s">
        <v>2260</v>
      </c>
      <c r="R1029" s="3" t="s">
        <v>2261</v>
      </c>
    </row>
    <row r="1030" spans="1:18">
      <c r="A1030" s="163" t="s">
        <v>1627</v>
      </c>
      <c r="B1030" s="197">
        <f t="shared" si="50"/>
        <v>1024</v>
      </c>
      <c r="C1030" s="164" t="s">
        <v>2239</v>
      </c>
      <c r="D1030" s="163" t="s">
        <v>55</v>
      </c>
      <c r="E1030" s="165">
        <v>199894.73</v>
      </c>
      <c r="F1030" s="210" t="str">
        <f t="shared" si="48"/>
        <v>C:\PETS_2016\2_AREA ELEC\ELE 379.DOCX</v>
      </c>
      <c r="G1030" s="163"/>
      <c r="I1030" s="3"/>
      <c r="J1030" s="211" t="str">
        <f t="shared" si="49"/>
        <v>C:\PETS_2016\2_AREA ELEC\ELE 379.DOCX</v>
      </c>
      <c r="L1030" s="3" t="s">
        <v>2928</v>
      </c>
      <c r="M1030" s="3" t="s">
        <v>2259</v>
      </c>
      <c r="O1030" s="212" t="s">
        <v>3319</v>
      </c>
      <c r="Q1030" s="3" t="s">
        <v>2260</v>
      </c>
      <c r="R1030" s="3" t="s">
        <v>2261</v>
      </c>
    </row>
    <row r="1031" spans="1:18">
      <c r="A1031" s="163" t="s">
        <v>1627</v>
      </c>
      <c r="B1031" s="197">
        <f t="shared" si="50"/>
        <v>1025</v>
      </c>
      <c r="C1031" s="164" t="s">
        <v>2234</v>
      </c>
      <c r="D1031" s="163" t="s">
        <v>55</v>
      </c>
      <c r="E1031" s="165">
        <v>218638.1</v>
      </c>
      <c r="F1031" s="210" t="str">
        <f t="shared" si="48"/>
        <v>C:\PETS_2016\2_AREA ELEC\ELE 380.DOCX</v>
      </c>
      <c r="G1031" s="163"/>
      <c r="I1031" s="3"/>
      <c r="J1031" s="211" t="str">
        <f t="shared" si="49"/>
        <v>C:\PETS_2016\2_AREA ELEC\ELE 380.DOCX</v>
      </c>
      <c r="L1031" s="3" t="s">
        <v>2928</v>
      </c>
      <c r="M1031" s="3" t="s">
        <v>2259</v>
      </c>
      <c r="O1031" s="212" t="s">
        <v>3320</v>
      </c>
      <c r="Q1031" s="3" t="s">
        <v>2260</v>
      </c>
      <c r="R1031" s="3" t="s">
        <v>2261</v>
      </c>
    </row>
    <row r="1032" spans="1:18">
      <c r="A1032" s="163" t="s">
        <v>1627</v>
      </c>
      <c r="B1032" s="197">
        <f t="shared" si="50"/>
        <v>1026</v>
      </c>
      <c r="C1032" s="164" t="s">
        <v>763</v>
      </c>
      <c r="D1032" s="163" t="s">
        <v>55</v>
      </c>
      <c r="E1032" s="165">
        <v>399.59</v>
      </c>
      <c r="F1032" s="210" t="str">
        <f t="shared" si="48"/>
        <v>C:\PETS_2016\2_AREA ELEC\ELE 381.DOCX</v>
      </c>
      <c r="G1032" s="163"/>
      <c r="I1032" s="3"/>
      <c r="J1032" s="211" t="str">
        <f t="shared" si="49"/>
        <v>C:\PETS_2016\2_AREA ELEC\ELE 381.DOCX</v>
      </c>
      <c r="L1032" s="3" t="s">
        <v>2928</v>
      </c>
      <c r="M1032" s="3" t="s">
        <v>2259</v>
      </c>
      <c r="O1032" s="212" t="s">
        <v>3321</v>
      </c>
      <c r="Q1032" s="3" t="s">
        <v>2260</v>
      </c>
      <c r="R1032" s="3" t="s">
        <v>2261</v>
      </c>
    </row>
    <row r="1033" spans="1:18">
      <c r="A1033" s="163" t="s">
        <v>1627</v>
      </c>
      <c r="B1033" s="197">
        <f t="shared" si="50"/>
        <v>1027</v>
      </c>
      <c r="C1033" s="164" t="s">
        <v>1841</v>
      </c>
      <c r="D1033" s="163" t="s">
        <v>65</v>
      </c>
      <c r="E1033" s="165">
        <v>139.85</v>
      </c>
      <c r="F1033" s="210" t="str">
        <f t="shared" si="48"/>
        <v>C:\PETS_2016\2_AREA ELEC\ELE 382.DOCX</v>
      </c>
      <c r="G1033" s="163"/>
      <c r="I1033" s="3"/>
      <c r="J1033" s="211" t="str">
        <f t="shared" si="49"/>
        <v>C:\PETS_2016\2_AREA ELEC\ELE 382.DOCX</v>
      </c>
      <c r="L1033" s="3" t="s">
        <v>2928</v>
      </c>
      <c r="M1033" s="3" t="s">
        <v>2259</v>
      </c>
      <c r="O1033" s="212" t="s">
        <v>3322</v>
      </c>
      <c r="Q1033" s="3" t="s">
        <v>2260</v>
      </c>
      <c r="R1033" s="3" t="s">
        <v>2261</v>
      </c>
    </row>
    <row r="1034" spans="1:18">
      <c r="A1034" s="163" t="s">
        <v>1627</v>
      </c>
      <c r="B1034" s="197">
        <f t="shared" si="50"/>
        <v>1028</v>
      </c>
      <c r="C1034" s="164" t="s">
        <v>1617</v>
      </c>
      <c r="D1034" s="163" t="s">
        <v>65</v>
      </c>
      <c r="E1034" s="165">
        <v>81.96</v>
      </c>
      <c r="F1034" s="210" t="str">
        <f t="shared" si="48"/>
        <v>C:\PETS_2016\2_AREA ELEC\ELE 383.DOCX</v>
      </c>
      <c r="G1034" s="163"/>
      <c r="I1034" s="3"/>
      <c r="J1034" s="211" t="str">
        <f t="shared" si="49"/>
        <v>C:\PETS_2016\2_AREA ELEC\ELE 383.DOCX</v>
      </c>
      <c r="L1034" s="3" t="s">
        <v>2928</v>
      </c>
      <c r="M1034" s="3" t="s">
        <v>2259</v>
      </c>
      <c r="O1034" s="212" t="s">
        <v>3323</v>
      </c>
      <c r="Q1034" s="3" t="s">
        <v>2260</v>
      </c>
      <c r="R1034" s="3" t="s">
        <v>2261</v>
      </c>
    </row>
    <row r="1035" spans="1:18">
      <c r="A1035" s="163" t="s">
        <v>1627</v>
      </c>
      <c r="B1035" s="197">
        <f t="shared" si="50"/>
        <v>1029</v>
      </c>
      <c r="C1035" s="164" t="s">
        <v>1858</v>
      </c>
      <c r="D1035" s="163" t="s">
        <v>60</v>
      </c>
      <c r="E1035" s="165">
        <v>118.21</v>
      </c>
      <c r="F1035" s="210" t="str">
        <f t="shared" si="48"/>
        <v>C:\PETS_2016\2_AREA ELEC\ELE 384.DOCX</v>
      </c>
      <c r="G1035" s="163"/>
      <c r="I1035" s="3"/>
      <c r="J1035" s="211" t="str">
        <f t="shared" si="49"/>
        <v>C:\PETS_2016\2_AREA ELEC\ELE 384.DOCX</v>
      </c>
      <c r="L1035" s="3" t="s">
        <v>2928</v>
      </c>
      <c r="M1035" s="3" t="s">
        <v>2259</v>
      </c>
      <c r="O1035" s="212" t="s">
        <v>3324</v>
      </c>
      <c r="Q1035" s="3" t="s">
        <v>2260</v>
      </c>
      <c r="R1035" s="3" t="s">
        <v>2261</v>
      </c>
    </row>
    <row r="1036" spans="1:18">
      <c r="A1036" s="163" t="s">
        <v>1627</v>
      </c>
      <c r="B1036" s="197">
        <f t="shared" si="50"/>
        <v>1030</v>
      </c>
      <c r="C1036" s="164" t="s">
        <v>1859</v>
      </c>
      <c r="D1036" s="163" t="s">
        <v>60</v>
      </c>
      <c r="E1036" s="165">
        <v>118.06</v>
      </c>
      <c r="F1036" s="210" t="str">
        <f t="shared" si="48"/>
        <v>C:\PETS_2016\2_AREA ELEC\ELE 385.DOCX</v>
      </c>
      <c r="G1036" s="163"/>
      <c r="I1036" s="3"/>
      <c r="J1036" s="211" t="str">
        <f t="shared" si="49"/>
        <v>C:\PETS_2016\2_AREA ELEC\ELE 385.DOCX</v>
      </c>
      <c r="L1036" s="3" t="s">
        <v>2928</v>
      </c>
      <c r="M1036" s="3" t="s">
        <v>2259</v>
      </c>
      <c r="O1036" s="212" t="s">
        <v>3325</v>
      </c>
      <c r="Q1036" s="3" t="s">
        <v>2260</v>
      </c>
      <c r="R1036" s="3" t="s">
        <v>2261</v>
      </c>
    </row>
    <row r="1037" spans="1:18">
      <c r="A1037" s="163" t="s">
        <v>1627</v>
      </c>
      <c r="B1037" s="197">
        <f t="shared" si="50"/>
        <v>1031</v>
      </c>
      <c r="C1037" s="164" t="s">
        <v>1124</v>
      </c>
      <c r="D1037" s="163" t="s">
        <v>60</v>
      </c>
      <c r="E1037" s="165">
        <v>30.34</v>
      </c>
      <c r="F1037" s="210" t="str">
        <f t="shared" ref="F1037:F1049" si="51">HYPERLINK(J1037)</f>
        <v>C:\PETS_2016\2_AREA ELEC\ELE 386.DOCX</v>
      </c>
      <c r="G1037" s="163"/>
      <c r="I1037" s="3"/>
      <c r="J1037" s="211" t="str">
        <f t="shared" ref="J1037:J1049" si="52">CONCATENATE(L1037,M1037,O1037,Q1037)</f>
        <v>C:\PETS_2016\2_AREA ELEC\ELE 386.DOCX</v>
      </c>
      <c r="L1037" s="3" t="s">
        <v>2928</v>
      </c>
      <c r="M1037" s="3" t="s">
        <v>2259</v>
      </c>
      <c r="O1037" s="212" t="s">
        <v>3326</v>
      </c>
      <c r="Q1037" s="3" t="s">
        <v>2260</v>
      </c>
      <c r="R1037" s="3" t="s">
        <v>2261</v>
      </c>
    </row>
    <row r="1038" spans="1:18">
      <c r="A1038" s="163" t="s">
        <v>1627</v>
      </c>
      <c r="B1038" s="197">
        <f t="shared" si="50"/>
        <v>1032</v>
      </c>
      <c r="C1038" s="164" t="s">
        <v>1125</v>
      </c>
      <c r="D1038" s="163" t="s">
        <v>60</v>
      </c>
      <c r="E1038" s="165">
        <v>31.57</v>
      </c>
      <c r="F1038" s="210" t="str">
        <f t="shared" si="51"/>
        <v>C:\PETS_2016\2_AREA ELEC\ELE 387.DOCX</v>
      </c>
      <c r="G1038" s="163"/>
      <c r="I1038" s="3"/>
      <c r="J1038" s="211" t="str">
        <f t="shared" si="52"/>
        <v>C:\PETS_2016\2_AREA ELEC\ELE 387.DOCX</v>
      </c>
      <c r="L1038" s="3" t="s">
        <v>2928</v>
      </c>
      <c r="M1038" s="3" t="s">
        <v>2259</v>
      </c>
      <c r="O1038" s="212" t="s">
        <v>3327</v>
      </c>
      <c r="Q1038" s="3" t="s">
        <v>2260</v>
      </c>
      <c r="R1038" s="3" t="s">
        <v>2261</v>
      </c>
    </row>
    <row r="1039" spans="1:18">
      <c r="A1039" s="163" t="s">
        <v>1627</v>
      </c>
      <c r="B1039" s="197">
        <f t="shared" ref="B1039:B1102" si="53">+B1038+1</f>
        <v>1033</v>
      </c>
      <c r="C1039" s="164" t="s">
        <v>1126</v>
      </c>
      <c r="D1039" s="163" t="s">
        <v>60</v>
      </c>
      <c r="E1039" s="165">
        <v>35.65</v>
      </c>
      <c r="F1039" s="210" t="str">
        <f t="shared" si="51"/>
        <v>C:\PETS_2016\2_AREA ELEC\ELE 388.DOCX</v>
      </c>
      <c r="G1039" s="163"/>
      <c r="I1039" s="3"/>
      <c r="J1039" s="211" t="str">
        <f t="shared" si="52"/>
        <v>C:\PETS_2016\2_AREA ELEC\ELE 388.DOCX</v>
      </c>
      <c r="L1039" s="3" t="s">
        <v>2928</v>
      </c>
      <c r="M1039" s="3" t="s">
        <v>2259</v>
      </c>
      <c r="O1039" s="212" t="s">
        <v>3328</v>
      </c>
      <c r="Q1039" s="3" t="s">
        <v>2260</v>
      </c>
      <c r="R1039" s="3" t="s">
        <v>2261</v>
      </c>
    </row>
    <row r="1040" spans="1:18">
      <c r="A1040" s="163" t="s">
        <v>1627</v>
      </c>
      <c r="B1040" s="197">
        <f t="shared" si="53"/>
        <v>1034</v>
      </c>
      <c r="C1040" s="164" t="s">
        <v>1127</v>
      </c>
      <c r="D1040" s="163" t="s">
        <v>60</v>
      </c>
      <c r="E1040" s="165">
        <v>39.32</v>
      </c>
      <c r="F1040" s="210" t="str">
        <f t="shared" si="51"/>
        <v>C:\PETS_2016\2_AREA ELEC\ELE 389.DOCX</v>
      </c>
      <c r="G1040" s="163"/>
      <c r="I1040" s="3"/>
      <c r="J1040" s="211" t="str">
        <f t="shared" si="52"/>
        <v>C:\PETS_2016\2_AREA ELEC\ELE 389.DOCX</v>
      </c>
      <c r="L1040" s="3" t="s">
        <v>2928</v>
      </c>
      <c r="M1040" s="3" t="s">
        <v>2259</v>
      </c>
      <c r="O1040" s="212" t="s">
        <v>3329</v>
      </c>
      <c r="Q1040" s="3" t="s">
        <v>2260</v>
      </c>
      <c r="R1040" s="3" t="s">
        <v>2261</v>
      </c>
    </row>
    <row r="1041" spans="1:18">
      <c r="A1041" s="163" t="s">
        <v>1627</v>
      </c>
      <c r="B1041" s="197">
        <f t="shared" si="53"/>
        <v>1035</v>
      </c>
      <c r="C1041" s="164" t="s">
        <v>1128</v>
      </c>
      <c r="D1041" s="163" t="s">
        <v>60</v>
      </c>
      <c r="E1041" s="165">
        <v>41.77</v>
      </c>
      <c r="F1041" s="210" t="str">
        <f t="shared" si="51"/>
        <v>C:\PETS_2016\2_AREA ELEC\ELE 390.DOCX</v>
      </c>
      <c r="G1041" s="163"/>
      <c r="I1041" s="3"/>
      <c r="J1041" s="211" t="str">
        <f t="shared" si="52"/>
        <v>C:\PETS_2016\2_AREA ELEC\ELE 390.DOCX</v>
      </c>
      <c r="L1041" s="3" t="s">
        <v>2928</v>
      </c>
      <c r="M1041" s="3" t="s">
        <v>2259</v>
      </c>
      <c r="O1041" s="212" t="s">
        <v>3330</v>
      </c>
      <c r="Q1041" s="3" t="s">
        <v>2260</v>
      </c>
      <c r="R1041" s="3" t="s">
        <v>2261</v>
      </c>
    </row>
    <row r="1042" spans="1:18">
      <c r="A1042" s="163" t="s">
        <v>1627</v>
      </c>
      <c r="B1042" s="197">
        <f t="shared" si="53"/>
        <v>1036</v>
      </c>
      <c r="C1042" s="164" t="s">
        <v>1860</v>
      </c>
      <c r="D1042" s="163" t="s">
        <v>60</v>
      </c>
      <c r="E1042" s="165">
        <v>81.36</v>
      </c>
      <c r="F1042" s="210" t="str">
        <f t="shared" si="51"/>
        <v>C:\PETS_2016\2_AREA ELEC\ELE 391.DOCX</v>
      </c>
      <c r="G1042" s="163"/>
      <c r="I1042" s="3"/>
      <c r="J1042" s="211" t="str">
        <f t="shared" si="52"/>
        <v>C:\PETS_2016\2_AREA ELEC\ELE 391.DOCX</v>
      </c>
      <c r="L1042" s="3" t="s">
        <v>2928</v>
      </c>
      <c r="M1042" s="3" t="s">
        <v>2259</v>
      </c>
      <c r="O1042" s="212" t="s">
        <v>3331</v>
      </c>
      <c r="Q1042" s="3" t="s">
        <v>2260</v>
      </c>
      <c r="R1042" s="3" t="s">
        <v>2261</v>
      </c>
    </row>
    <row r="1043" spans="1:18">
      <c r="A1043" s="163" t="s">
        <v>1627</v>
      </c>
      <c r="B1043" s="197">
        <f t="shared" si="53"/>
        <v>1037</v>
      </c>
      <c r="C1043" s="164" t="s">
        <v>1861</v>
      </c>
      <c r="D1043" s="163" t="s">
        <v>60</v>
      </c>
      <c r="E1043" s="165">
        <v>53</v>
      </c>
      <c r="F1043" s="210" t="str">
        <f t="shared" si="51"/>
        <v>C:\PETS_2016\2_AREA ELEC\ELE 392.DOCX</v>
      </c>
      <c r="G1043" s="163"/>
      <c r="I1043" s="3"/>
      <c r="J1043" s="211" t="str">
        <f t="shared" si="52"/>
        <v>C:\PETS_2016\2_AREA ELEC\ELE 392.DOCX</v>
      </c>
      <c r="L1043" s="3" t="s">
        <v>2928</v>
      </c>
      <c r="M1043" s="3" t="s">
        <v>2259</v>
      </c>
      <c r="O1043" s="212" t="s">
        <v>3332</v>
      </c>
      <c r="Q1043" s="3" t="s">
        <v>2260</v>
      </c>
      <c r="R1043" s="3" t="s">
        <v>2261</v>
      </c>
    </row>
    <row r="1044" spans="1:18">
      <c r="A1044" s="163" t="s">
        <v>1627</v>
      </c>
      <c r="B1044" s="197">
        <f t="shared" si="53"/>
        <v>1038</v>
      </c>
      <c r="C1044" s="164" t="s">
        <v>1862</v>
      </c>
      <c r="D1044" s="163" t="s">
        <v>60</v>
      </c>
      <c r="E1044" s="165">
        <v>83.75</v>
      </c>
      <c r="F1044" s="210" t="str">
        <f t="shared" si="51"/>
        <v>C:\PETS_2016\2_AREA ELEC\ELE 393.DOCX</v>
      </c>
      <c r="G1044" s="163"/>
      <c r="I1044" s="3"/>
      <c r="J1044" s="211" t="str">
        <f t="shared" si="52"/>
        <v>C:\PETS_2016\2_AREA ELEC\ELE 393.DOCX</v>
      </c>
      <c r="L1044" s="3" t="s">
        <v>2928</v>
      </c>
      <c r="M1044" s="3" t="s">
        <v>2259</v>
      </c>
      <c r="O1044" s="212" t="s">
        <v>3333</v>
      </c>
      <c r="Q1044" s="3" t="s">
        <v>2260</v>
      </c>
      <c r="R1044" s="3" t="s">
        <v>2261</v>
      </c>
    </row>
    <row r="1045" spans="1:18">
      <c r="A1045" s="163" t="s">
        <v>1627</v>
      </c>
      <c r="B1045" s="197">
        <f t="shared" si="53"/>
        <v>1039</v>
      </c>
      <c r="C1045" s="164" t="s">
        <v>1863</v>
      </c>
      <c r="D1045" s="163" t="s">
        <v>60</v>
      </c>
      <c r="E1045" s="165">
        <v>34.51</v>
      </c>
      <c r="F1045" s="210" t="str">
        <f t="shared" si="51"/>
        <v>C:\PETS_2016\2_AREA ELEC\ELE 394.DOCX</v>
      </c>
      <c r="G1045" s="215" t="s">
        <v>3334</v>
      </c>
      <c r="I1045" s="3"/>
      <c r="J1045" s="211" t="str">
        <f t="shared" si="52"/>
        <v>C:\PETS_2016\2_AREA ELEC\ELE 394.DOCX</v>
      </c>
      <c r="L1045" s="3" t="s">
        <v>2928</v>
      </c>
      <c r="M1045" s="3" t="s">
        <v>2259</v>
      </c>
      <c r="O1045" s="212" t="s">
        <v>3335</v>
      </c>
      <c r="Q1045" s="3" t="s">
        <v>2260</v>
      </c>
      <c r="R1045" s="3" t="s">
        <v>2261</v>
      </c>
    </row>
    <row r="1046" spans="1:18" ht="15.75" customHeight="1">
      <c r="A1046" s="163" t="s">
        <v>1627</v>
      </c>
      <c r="B1046" s="197">
        <f t="shared" si="53"/>
        <v>1040</v>
      </c>
      <c r="C1046" s="164" t="s">
        <v>1129</v>
      </c>
      <c r="D1046" s="163" t="s">
        <v>60</v>
      </c>
      <c r="E1046" s="165">
        <v>103</v>
      </c>
      <c r="F1046" s="210" t="str">
        <f t="shared" si="51"/>
        <v>C:\PETS_2016\2_AREA ELEC\ELE 395.DOCX</v>
      </c>
      <c r="G1046" s="217" t="s">
        <v>3336</v>
      </c>
      <c r="I1046" s="3"/>
      <c r="J1046" s="211" t="str">
        <f t="shared" si="52"/>
        <v>C:\PETS_2016\2_AREA ELEC\ELE 395.DOCX</v>
      </c>
      <c r="L1046" s="3" t="s">
        <v>2928</v>
      </c>
      <c r="M1046" s="3" t="s">
        <v>2259</v>
      </c>
      <c r="O1046" s="212" t="s">
        <v>3337</v>
      </c>
      <c r="Q1046" s="3" t="s">
        <v>2260</v>
      </c>
      <c r="R1046" s="3" t="s">
        <v>2261</v>
      </c>
    </row>
    <row r="1047" spans="1:18" ht="15.75" customHeight="1">
      <c r="A1047" s="163" t="s">
        <v>1627</v>
      </c>
      <c r="B1047" s="197">
        <f t="shared" si="53"/>
        <v>1041</v>
      </c>
      <c r="C1047" s="164" t="s">
        <v>1864</v>
      </c>
      <c r="D1047" s="163" t="s">
        <v>60</v>
      </c>
      <c r="E1047" s="165">
        <v>158.12</v>
      </c>
      <c r="F1047" s="210" t="str">
        <f t="shared" si="51"/>
        <v>C:\PETS_2016\2_AREA ELEC\ELE 396.DOCX</v>
      </c>
      <c r="G1047" s="217" t="s">
        <v>3336</v>
      </c>
      <c r="I1047" s="3"/>
      <c r="J1047" s="211" t="str">
        <f t="shared" si="52"/>
        <v>C:\PETS_2016\2_AREA ELEC\ELE 396.DOCX</v>
      </c>
      <c r="L1047" s="3" t="s">
        <v>2928</v>
      </c>
      <c r="M1047" s="3" t="s">
        <v>2259</v>
      </c>
      <c r="O1047" s="212" t="s">
        <v>3338</v>
      </c>
      <c r="Q1047" s="3" t="s">
        <v>2260</v>
      </c>
      <c r="R1047" s="3" t="s">
        <v>2261</v>
      </c>
    </row>
    <row r="1048" spans="1:18" ht="15.75" customHeight="1">
      <c r="A1048" s="163" t="s">
        <v>1627</v>
      </c>
      <c r="B1048" s="197">
        <f t="shared" si="53"/>
        <v>1042</v>
      </c>
      <c r="C1048" s="164" t="s">
        <v>1870</v>
      </c>
      <c r="D1048" s="163" t="s">
        <v>65</v>
      </c>
      <c r="E1048" s="165">
        <v>46.82</v>
      </c>
      <c r="F1048" s="210" t="str">
        <f t="shared" si="51"/>
        <v>C:\PETS_2016\2_AREA ELEC\ELE 397.DOCX</v>
      </c>
      <c r="G1048" s="217" t="s">
        <v>3336</v>
      </c>
      <c r="I1048" s="3"/>
      <c r="J1048" s="211" t="str">
        <f t="shared" si="52"/>
        <v>C:\PETS_2016\2_AREA ELEC\ELE 397.DOCX</v>
      </c>
      <c r="L1048" s="3" t="s">
        <v>2928</v>
      </c>
      <c r="M1048" s="3" t="s">
        <v>2259</v>
      </c>
      <c r="O1048" s="212" t="s">
        <v>3339</v>
      </c>
      <c r="Q1048" s="3" t="s">
        <v>2260</v>
      </c>
      <c r="R1048" s="3" t="s">
        <v>2261</v>
      </c>
    </row>
    <row r="1049" spans="1:18" ht="15.75" customHeight="1">
      <c r="A1049" s="163" t="s">
        <v>1627</v>
      </c>
      <c r="B1049" s="197">
        <f t="shared" si="53"/>
        <v>1043</v>
      </c>
      <c r="C1049" s="164" t="s">
        <v>1871</v>
      </c>
      <c r="D1049" s="163" t="s">
        <v>65</v>
      </c>
      <c r="E1049" s="165">
        <v>51.08</v>
      </c>
      <c r="F1049" s="210" t="str">
        <f t="shared" si="51"/>
        <v>C:\PETS_2016\2_AREA ELEC\ELE 398.DOCX</v>
      </c>
      <c r="G1049" s="217" t="s">
        <v>3336</v>
      </c>
      <c r="I1049" s="3"/>
      <c r="J1049" s="211" t="str">
        <f t="shared" si="52"/>
        <v>C:\PETS_2016\2_AREA ELEC\ELE 398.DOCX</v>
      </c>
      <c r="L1049" s="3" t="s">
        <v>2928</v>
      </c>
      <c r="M1049" s="3" t="s">
        <v>2259</v>
      </c>
      <c r="O1049" s="212" t="s">
        <v>3340</v>
      </c>
      <c r="Q1049" s="3" t="s">
        <v>2260</v>
      </c>
      <c r="R1049" s="3" t="s">
        <v>2261</v>
      </c>
    </row>
    <row r="1050" spans="1:18" ht="15">
      <c r="A1050" s="176" t="s">
        <v>1423</v>
      </c>
      <c r="B1050" s="197">
        <f t="shared" si="53"/>
        <v>1044</v>
      </c>
      <c r="C1050" s="177" t="s">
        <v>2175</v>
      </c>
      <c r="D1050" s="176" t="s">
        <v>55</v>
      </c>
      <c r="E1050" s="178">
        <v>432.65</v>
      </c>
      <c r="F1050" s="218" t="str">
        <f>HYPERLINK(J1050)</f>
        <v>C:\PETS_2016\3_AREA SANIT\SAN 001.DOCX</v>
      </c>
      <c r="G1050" s="176"/>
      <c r="I1050" s="3"/>
      <c r="J1050" s="3" t="str">
        <f>CONCATENATE(L1050,M1050,O1050,Q1050)</f>
        <v>C:\PETS_2016\3_AREA SANIT\SAN 001.DOCX</v>
      </c>
      <c r="L1050" s="3" t="s">
        <v>3341</v>
      </c>
      <c r="M1050" s="155" t="s">
        <v>2259</v>
      </c>
      <c r="O1050" s="219" t="s">
        <v>3342</v>
      </c>
      <c r="Q1050" s="3" t="s">
        <v>2260</v>
      </c>
      <c r="R1050" s="3" t="s">
        <v>2261</v>
      </c>
    </row>
    <row r="1051" spans="1:18" ht="15">
      <c r="A1051" s="176" t="s">
        <v>1423</v>
      </c>
      <c r="B1051" s="197">
        <f t="shared" si="53"/>
        <v>1045</v>
      </c>
      <c r="C1051" s="177" t="s">
        <v>1443</v>
      </c>
      <c r="D1051" s="176" t="s">
        <v>55</v>
      </c>
      <c r="E1051" s="178">
        <v>1038.8900000000001</v>
      </c>
      <c r="F1051" s="218" t="str">
        <f t="shared" ref="F1051:F1114" si="54">HYPERLINK(J1051)</f>
        <v>C:\PETS_2016\3_AREA SANIT\SAN 002.DOCX</v>
      </c>
      <c r="G1051" s="176"/>
      <c r="I1051" s="3"/>
      <c r="J1051" s="3" t="str">
        <f t="shared" ref="J1051:J1114" si="55">CONCATENATE(L1051,M1051,O1051,Q1051)</f>
        <v>C:\PETS_2016\3_AREA SANIT\SAN 002.DOCX</v>
      </c>
      <c r="L1051" s="3" t="s">
        <v>3341</v>
      </c>
      <c r="M1051" s="155" t="s">
        <v>2259</v>
      </c>
      <c r="O1051" s="219" t="s">
        <v>3343</v>
      </c>
      <c r="Q1051" s="3" t="s">
        <v>2260</v>
      </c>
      <c r="R1051" s="3" t="s">
        <v>2261</v>
      </c>
    </row>
    <row r="1052" spans="1:18" ht="15">
      <c r="A1052" s="176" t="s">
        <v>1423</v>
      </c>
      <c r="B1052" s="197">
        <f t="shared" si="53"/>
        <v>1046</v>
      </c>
      <c r="C1052" s="177" t="s">
        <v>1444</v>
      </c>
      <c r="D1052" s="176" t="s">
        <v>55</v>
      </c>
      <c r="E1052" s="178">
        <v>663.21</v>
      </c>
      <c r="F1052" s="218" t="str">
        <f t="shared" si="54"/>
        <v>C:\PETS_2016\3_AREA SANIT\SAN 003.DOCX</v>
      </c>
      <c r="G1052" s="176"/>
      <c r="I1052" s="3"/>
      <c r="J1052" s="3" t="str">
        <f t="shared" si="55"/>
        <v>C:\PETS_2016\3_AREA SANIT\SAN 003.DOCX</v>
      </c>
      <c r="L1052" s="3" t="s">
        <v>3341</v>
      </c>
      <c r="M1052" s="155" t="s">
        <v>2259</v>
      </c>
      <c r="O1052" s="219" t="s">
        <v>3344</v>
      </c>
      <c r="Q1052" s="3" t="s">
        <v>2260</v>
      </c>
      <c r="R1052" s="3" t="s">
        <v>2261</v>
      </c>
    </row>
    <row r="1053" spans="1:18" ht="15">
      <c r="A1053" s="176" t="s">
        <v>1423</v>
      </c>
      <c r="B1053" s="197">
        <f t="shared" si="53"/>
        <v>1047</v>
      </c>
      <c r="C1053" s="177" t="s">
        <v>3345</v>
      </c>
      <c r="D1053" s="176" t="s">
        <v>55</v>
      </c>
      <c r="E1053" s="178">
        <v>335.24</v>
      </c>
      <c r="F1053" s="218" t="str">
        <f t="shared" si="54"/>
        <v>C:\PETS_2016\3_AREA SANIT\SAN 004.DOCX</v>
      </c>
      <c r="G1053" s="176"/>
      <c r="I1053" s="3"/>
      <c r="J1053" s="3" t="str">
        <f t="shared" si="55"/>
        <v>C:\PETS_2016\3_AREA SANIT\SAN 004.DOCX</v>
      </c>
      <c r="L1053" s="3" t="s">
        <v>3341</v>
      </c>
      <c r="M1053" s="155" t="s">
        <v>2259</v>
      </c>
      <c r="O1053" s="220" t="s">
        <v>3346</v>
      </c>
      <c r="Q1053" s="3" t="s">
        <v>2260</v>
      </c>
      <c r="R1053" s="3" t="s">
        <v>2261</v>
      </c>
    </row>
    <row r="1054" spans="1:18" ht="15">
      <c r="A1054" s="176" t="s">
        <v>1423</v>
      </c>
      <c r="B1054" s="197">
        <f t="shared" si="53"/>
        <v>1048</v>
      </c>
      <c r="C1054" s="177" t="s">
        <v>1290</v>
      </c>
      <c r="D1054" s="176" t="s">
        <v>60</v>
      </c>
      <c r="E1054" s="178">
        <v>7.85</v>
      </c>
      <c r="F1054" s="218" t="str">
        <f t="shared" si="54"/>
        <v>C:\PETS_2016\3_AREA SANIT\SAN 005.DOCX</v>
      </c>
      <c r="G1054" s="176"/>
      <c r="I1054" s="3"/>
      <c r="J1054" s="3" t="str">
        <f t="shared" si="55"/>
        <v>C:\PETS_2016\3_AREA SANIT\SAN 005.DOCX</v>
      </c>
      <c r="L1054" s="3" t="s">
        <v>3341</v>
      </c>
      <c r="M1054" s="155" t="s">
        <v>2259</v>
      </c>
      <c r="O1054" s="219" t="s">
        <v>3347</v>
      </c>
      <c r="Q1054" s="3" t="s">
        <v>2260</v>
      </c>
      <c r="R1054" s="3" t="s">
        <v>2261</v>
      </c>
    </row>
    <row r="1055" spans="1:18" ht="15">
      <c r="A1055" s="176" t="s">
        <v>1423</v>
      </c>
      <c r="B1055" s="197">
        <f>+B1054+1</f>
        <v>1049</v>
      </c>
      <c r="C1055" s="177" t="s">
        <v>1454</v>
      </c>
      <c r="D1055" s="176" t="s">
        <v>60</v>
      </c>
      <c r="E1055" s="178">
        <v>182.6</v>
      </c>
      <c r="F1055" s="218" t="str">
        <f t="shared" si="54"/>
        <v>C:\PETS_2016\3_AREA SANIT\SAN 006.DOCX</v>
      </c>
      <c r="G1055" s="176"/>
      <c r="I1055" s="3"/>
      <c r="J1055" s="3" t="str">
        <f t="shared" si="55"/>
        <v>C:\PETS_2016\3_AREA SANIT\SAN 006.DOCX</v>
      </c>
      <c r="L1055" s="3" t="s">
        <v>3341</v>
      </c>
      <c r="M1055" s="155" t="s">
        <v>2259</v>
      </c>
      <c r="O1055" s="219" t="s">
        <v>3348</v>
      </c>
      <c r="Q1055" s="3" t="s">
        <v>2260</v>
      </c>
      <c r="R1055" s="3" t="s">
        <v>2261</v>
      </c>
    </row>
    <row r="1056" spans="1:18" ht="15">
      <c r="A1056" s="176" t="s">
        <v>1423</v>
      </c>
      <c r="B1056" s="197">
        <f t="shared" si="53"/>
        <v>1050</v>
      </c>
      <c r="C1056" s="177" t="s">
        <v>1455</v>
      </c>
      <c r="D1056" s="176" t="s">
        <v>60</v>
      </c>
      <c r="E1056" s="178">
        <v>83.56</v>
      </c>
      <c r="F1056" s="218" t="str">
        <f t="shared" si="54"/>
        <v>C:\PETS_2016\3_AREA SANIT\SAN 007.DOCX</v>
      </c>
      <c r="G1056" s="176"/>
      <c r="I1056" s="3"/>
      <c r="J1056" s="3" t="str">
        <f t="shared" si="55"/>
        <v>C:\PETS_2016\3_AREA SANIT\SAN 007.DOCX</v>
      </c>
      <c r="L1056" s="3" t="s">
        <v>3341</v>
      </c>
      <c r="M1056" s="155" t="s">
        <v>2259</v>
      </c>
      <c r="O1056" s="219" t="s">
        <v>3349</v>
      </c>
      <c r="Q1056" s="3" t="s">
        <v>2260</v>
      </c>
      <c r="R1056" s="3" t="s">
        <v>2261</v>
      </c>
    </row>
    <row r="1057" spans="1:18" ht="15">
      <c r="A1057" s="176" t="s">
        <v>1423</v>
      </c>
      <c r="B1057" s="197">
        <f t="shared" si="53"/>
        <v>1051</v>
      </c>
      <c r="C1057" s="177" t="s">
        <v>1292</v>
      </c>
      <c r="D1057" s="176" t="s">
        <v>60</v>
      </c>
      <c r="E1057" s="178">
        <v>115.67</v>
      </c>
      <c r="F1057" s="218" t="str">
        <f t="shared" si="54"/>
        <v>C:\PETS_2016\3_AREA SANIT\SAN 008.DOCX</v>
      </c>
      <c r="G1057" s="176"/>
      <c r="I1057" s="3"/>
      <c r="J1057" s="3" t="str">
        <f t="shared" si="55"/>
        <v>C:\PETS_2016\3_AREA SANIT\SAN 008.DOCX</v>
      </c>
      <c r="L1057" s="3" t="s">
        <v>3341</v>
      </c>
      <c r="M1057" s="155" t="s">
        <v>2259</v>
      </c>
      <c r="O1057" s="219" t="s">
        <v>3350</v>
      </c>
      <c r="Q1057" s="3" t="s">
        <v>2260</v>
      </c>
      <c r="R1057" s="3" t="s">
        <v>2261</v>
      </c>
    </row>
    <row r="1058" spans="1:18" ht="15">
      <c r="A1058" s="176" t="s">
        <v>1423</v>
      </c>
      <c r="B1058" s="197">
        <f t="shared" si="53"/>
        <v>1052</v>
      </c>
      <c r="C1058" s="177" t="s">
        <v>1293</v>
      </c>
      <c r="D1058" s="176" t="s">
        <v>60</v>
      </c>
      <c r="E1058" s="178">
        <v>197.35</v>
      </c>
      <c r="F1058" s="218" t="str">
        <f t="shared" si="54"/>
        <v>C:\PETS_2016\3_AREA SANIT\SAN 009.DOCX</v>
      </c>
      <c r="G1058" s="176"/>
      <c r="I1058" s="3"/>
      <c r="J1058" s="3" t="str">
        <f t="shared" si="55"/>
        <v>C:\PETS_2016\3_AREA SANIT\SAN 009.DOCX</v>
      </c>
      <c r="L1058" s="3" t="s">
        <v>3341</v>
      </c>
      <c r="M1058" s="155" t="s">
        <v>2259</v>
      </c>
      <c r="O1058" s="219" t="s">
        <v>3351</v>
      </c>
      <c r="Q1058" s="3" t="s">
        <v>2260</v>
      </c>
      <c r="R1058" s="3" t="s">
        <v>2261</v>
      </c>
    </row>
    <row r="1059" spans="1:18" ht="15">
      <c r="A1059" s="176" t="s">
        <v>1423</v>
      </c>
      <c r="B1059" s="197">
        <f t="shared" si="53"/>
        <v>1053</v>
      </c>
      <c r="C1059" s="177" t="s">
        <v>1456</v>
      </c>
      <c r="D1059" s="176" t="s">
        <v>60</v>
      </c>
      <c r="E1059" s="178">
        <v>79.28</v>
      </c>
      <c r="F1059" s="218" t="str">
        <f t="shared" si="54"/>
        <v>C:\PETS_2016\3_AREA SANIT\SAN 010.DOCX</v>
      </c>
      <c r="G1059" s="176"/>
      <c r="I1059" s="3"/>
      <c r="J1059" s="3" t="str">
        <f t="shared" si="55"/>
        <v>C:\PETS_2016\3_AREA SANIT\SAN 010.DOCX</v>
      </c>
      <c r="L1059" s="3" t="s">
        <v>3341</v>
      </c>
      <c r="M1059" s="155" t="s">
        <v>2259</v>
      </c>
      <c r="O1059" s="219" t="s">
        <v>3352</v>
      </c>
      <c r="Q1059" s="3" t="s">
        <v>2260</v>
      </c>
      <c r="R1059" s="3" t="s">
        <v>2261</v>
      </c>
    </row>
    <row r="1060" spans="1:18" ht="15">
      <c r="A1060" s="176" t="s">
        <v>1423</v>
      </c>
      <c r="B1060" s="197">
        <f t="shared" si="53"/>
        <v>1054</v>
      </c>
      <c r="C1060" s="177" t="s">
        <v>1295</v>
      </c>
      <c r="D1060" s="176" t="s">
        <v>60</v>
      </c>
      <c r="E1060" s="178">
        <v>101.74</v>
      </c>
      <c r="F1060" s="218" t="str">
        <f t="shared" si="54"/>
        <v>C:\PETS_2016\3_AREA SANIT\SAN 011.DOCX</v>
      </c>
      <c r="G1060" s="176"/>
      <c r="I1060" s="3"/>
      <c r="J1060" s="3" t="str">
        <f t="shared" si="55"/>
        <v>C:\PETS_2016\3_AREA SANIT\SAN 011.DOCX</v>
      </c>
      <c r="L1060" s="3" t="s">
        <v>3341</v>
      </c>
      <c r="M1060" s="155" t="s">
        <v>2259</v>
      </c>
      <c r="O1060" s="219" t="s">
        <v>3353</v>
      </c>
      <c r="Q1060" s="3" t="s">
        <v>2260</v>
      </c>
      <c r="R1060" s="3" t="s">
        <v>2261</v>
      </c>
    </row>
    <row r="1061" spans="1:18" ht="15">
      <c r="A1061" s="176" t="s">
        <v>1423</v>
      </c>
      <c r="B1061" s="197">
        <f t="shared" si="53"/>
        <v>1055</v>
      </c>
      <c r="C1061" s="177" t="s">
        <v>1457</v>
      </c>
      <c r="D1061" s="176" t="s">
        <v>60</v>
      </c>
      <c r="E1061" s="178">
        <v>83.56</v>
      </c>
      <c r="F1061" s="218" t="str">
        <f t="shared" si="54"/>
        <v>C:\PETS_2016\3_AREA SANIT\SAN 012.DOCX</v>
      </c>
      <c r="G1061" s="176"/>
      <c r="I1061" s="3"/>
      <c r="J1061" s="3" t="str">
        <f t="shared" si="55"/>
        <v>C:\PETS_2016\3_AREA SANIT\SAN 012.DOCX</v>
      </c>
      <c r="L1061" s="3" t="s">
        <v>3341</v>
      </c>
      <c r="M1061" s="155" t="s">
        <v>2259</v>
      </c>
      <c r="O1061" s="219" t="s">
        <v>3354</v>
      </c>
      <c r="Q1061" s="3" t="s">
        <v>2260</v>
      </c>
      <c r="R1061" s="3" t="s">
        <v>2261</v>
      </c>
    </row>
    <row r="1062" spans="1:18" ht="15">
      <c r="A1062" s="176" t="s">
        <v>1423</v>
      </c>
      <c r="B1062" s="197">
        <f t="shared" si="53"/>
        <v>1056</v>
      </c>
      <c r="C1062" s="177" t="s">
        <v>1291</v>
      </c>
      <c r="D1062" s="176" t="s">
        <v>60</v>
      </c>
      <c r="E1062" s="178">
        <v>115.67</v>
      </c>
      <c r="F1062" s="218" t="str">
        <f t="shared" si="54"/>
        <v>C:\PETS_2016\3_AREA SANIT\SAN 013.DOCX</v>
      </c>
      <c r="G1062" s="176"/>
      <c r="I1062" s="3"/>
      <c r="J1062" s="3" t="str">
        <f t="shared" si="55"/>
        <v>C:\PETS_2016\3_AREA SANIT\SAN 013.DOCX</v>
      </c>
      <c r="L1062" s="3" t="s">
        <v>3341</v>
      </c>
      <c r="M1062" s="155" t="s">
        <v>2259</v>
      </c>
      <c r="O1062" s="219" t="s">
        <v>3355</v>
      </c>
      <c r="Q1062" s="3" t="s">
        <v>2260</v>
      </c>
      <c r="R1062" s="3" t="s">
        <v>2261</v>
      </c>
    </row>
    <row r="1063" spans="1:18" ht="15">
      <c r="A1063" s="176" t="s">
        <v>1423</v>
      </c>
      <c r="B1063" s="197">
        <f t="shared" si="53"/>
        <v>1057</v>
      </c>
      <c r="C1063" s="177" t="s">
        <v>1458</v>
      </c>
      <c r="D1063" s="176" t="s">
        <v>60</v>
      </c>
      <c r="E1063" s="178">
        <v>79.28</v>
      </c>
      <c r="F1063" s="218" t="str">
        <f t="shared" si="54"/>
        <v>C:\PETS_2016\3_AREA SANIT\SAN 014.DOCX</v>
      </c>
      <c r="G1063" s="176"/>
      <c r="I1063" s="3"/>
      <c r="J1063" s="3" t="str">
        <f t="shared" si="55"/>
        <v>C:\PETS_2016\3_AREA SANIT\SAN 014.DOCX</v>
      </c>
      <c r="L1063" s="3" t="s">
        <v>3341</v>
      </c>
      <c r="M1063" s="155" t="s">
        <v>2259</v>
      </c>
      <c r="O1063" s="219" t="s">
        <v>3356</v>
      </c>
      <c r="Q1063" s="3" t="s">
        <v>2260</v>
      </c>
      <c r="R1063" s="3" t="s">
        <v>2261</v>
      </c>
    </row>
    <row r="1064" spans="1:18" ht="15">
      <c r="A1064" s="176" t="s">
        <v>1423</v>
      </c>
      <c r="B1064" s="197">
        <f>+B1063+1</f>
        <v>1058</v>
      </c>
      <c r="C1064" s="177" t="s">
        <v>1294</v>
      </c>
      <c r="D1064" s="176" t="s">
        <v>60</v>
      </c>
      <c r="E1064" s="178">
        <v>101.74</v>
      </c>
      <c r="F1064" s="218" t="str">
        <f t="shared" si="54"/>
        <v>C:\PETS_2016\3_AREA SANIT\SAN 015.DOCX</v>
      </c>
      <c r="G1064" s="176"/>
      <c r="I1064" s="3"/>
      <c r="J1064" s="3" t="str">
        <f t="shared" si="55"/>
        <v>C:\PETS_2016\3_AREA SANIT\SAN 015.DOCX</v>
      </c>
      <c r="L1064" s="3" t="s">
        <v>3341</v>
      </c>
      <c r="M1064" s="155" t="s">
        <v>2259</v>
      </c>
      <c r="O1064" s="219" t="s">
        <v>3357</v>
      </c>
      <c r="Q1064" s="3" t="s">
        <v>2260</v>
      </c>
      <c r="R1064" s="3" t="s">
        <v>2261</v>
      </c>
    </row>
    <row r="1065" spans="1:18" ht="15">
      <c r="A1065" s="176" t="s">
        <v>1423</v>
      </c>
      <c r="B1065" s="197">
        <f t="shared" si="53"/>
        <v>1059</v>
      </c>
      <c r="C1065" s="177" t="s">
        <v>1296</v>
      </c>
      <c r="D1065" s="176" t="s">
        <v>65</v>
      </c>
      <c r="E1065" s="178">
        <v>3106.09</v>
      </c>
      <c r="F1065" s="218" t="str">
        <f t="shared" si="54"/>
        <v>C:\PETS_2016\3_AREA SANIT\SAN 016.DOCX</v>
      </c>
      <c r="G1065" s="176"/>
      <c r="I1065" s="3"/>
      <c r="J1065" s="3" t="str">
        <f t="shared" si="55"/>
        <v>C:\PETS_2016\3_AREA SANIT\SAN 016.DOCX</v>
      </c>
      <c r="L1065" s="3" t="s">
        <v>3341</v>
      </c>
      <c r="M1065" s="155" t="s">
        <v>2259</v>
      </c>
      <c r="O1065" s="219" t="s">
        <v>3358</v>
      </c>
      <c r="Q1065" s="3" t="s">
        <v>2260</v>
      </c>
      <c r="R1065" s="3" t="s">
        <v>2261</v>
      </c>
    </row>
    <row r="1066" spans="1:18" ht="15">
      <c r="A1066" s="176" t="s">
        <v>1423</v>
      </c>
      <c r="B1066" s="197">
        <f t="shared" si="53"/>
        <v>1060</v>
      </c>
      <c r="C1066" s="177" t="s">
        <v>1462</v>
      </c>
      <c r="D1066" s="176" t="s">
        <v>65</v>
      </c>
      <c r="E1066" s="178">
        <v>137.4</v>
      </c>
      <c r="F1066" s="218" t="str">
        <f t="shared" si="54"/>
        <v>C:\PETS_2016\3_AREA SANIT\SAN 017.DOCX</v>
      </c>
      <c r="G1066" s="176"/>
      <c r="I1066" s="3"/>
      <c r="J1066" s="3" t="str">
        <f t="shared" si="55"/>
        <v>C:\PETS_2016\3_AREA SANIT\SAN 017.DOCX</v>
      </c>
      <c r="L1066" s="3" t="s">
        <v>3341</v>
      </c>
      <c r="M1066" s="155" t="s">
        <v>2259</v>
      </c>
      <c r="O1066" s="219" t="s">
        <v>3359</v>
      </c>
      <c r="Q1066" s="3" t="s">
        <v>2260</v>
      </c>
      <c r="R1066" s="3" t="s">
        <v>2261</v>
      </c>
    </row>
    <row r="1067" spans="1:18" ht="15">
      <c r="A1067" s="176" t="s">
        <v>1423</v>
      </c>
      <c r="B1067" s="197">
        <f t="shared" si="53"/>
        <v>1061</v>
      </c>
      <c r="C1067" s="177" t="s">
        <v>1297</v>
      </c>
      <c r="D1067" s="176" t="s">
        <v>65</v>
      </c>
      <c r="E1067" s="178">
        <v>397.29</v>
      </c>
      <c r="F1067" s="218" t="str">
        <f t="shared" si="54"/>
        <v>C:\PETS_2016\3_AREA SANIT\SAN 018.DOCX</v>
      </c>
      <c r="G1067" s="176"/>
      <c r="I1067" s="3"/>
      <c r="J1067" s="3" t="str">
        <f t="shared" si="55"/>
        <v>C:\PETS_2016\3_AREA SANIT\SAN 018.DOCX</v>
      </c>
      <c r="L1067" s="3" t="s">
        <v>3341</v>
      </c>
      <c r="M1067" s="155" t="s">
        <v>2259</v>
      </c>
      <c r="O1067" s="219" t="s">
        <v>3360</v>
      </c>
      <c r="Q1067" s="3" t="s">
        <v>2260</v>
      </c>
      <c r="R1067" s="3" t="s">
        <v>2261</v>
      </c>
    </row>
    <row r="1068" spans="1:18" ht="15">
      <c r="A1068" s="176" t="s">
        <v>1423</v>
      </c>
      <c r="B1068" s="197">
        <f t="shared" si="53"/>
        <v>1062</v>
      </c>
      <c r="C1068" s="177" t="s">
        <v>1298</v>
      </c>
      <c r="D1068" s="176" t="s">
        <v>65</v>
      </c>
      <c r="E1068" s="178">
        <v>425.61</v>
      </c>
      <c r="F1068" s="218" t="str">
        <f t="shared" si="54"/>
        <v>C:\PETS_2016\3_AREA SANIT\SAN 019.DOCX</v>
      </c>
      <c r="G1068" s="176"/>
      <c r="I1068" s="3"/>
      <c r="J1068" s="3" t="str">
        <f t="shared" si="55"/>
        <v>C:\PETS_2016\3_AREA SANIT\SAN 019.DOCX</v>
      </c>
      <c r="L1068" s="3" t="s">
        <v>3341</v>
      </c>
      <c r="M1068" s="155" t="s">
        <v>2259</v>
      </c>
      <c r="O1068" s="219" t="s">
        <v>3361</v>
      </c>
      <c r="Q1068" s="3" t="s">
        <v>2260</v>
      </c>
      <c r="R1068" s="3" t="s">
        <v>2261</v>
      </c>
    </row>
    <row r="1069" spans="1:18" ht="15">
      <c r="A1069" s="176" t="s">
        <v>1423</v>
      </c>
      <c r="B1069" s="197">
        <f t="shared" si="53"/>
        <v>1063</v>
      </c>
      <c r="C1069" s="177" t="s">
        <v>1299</v>
      </c>
      <c r="D1069" s="176" t="s">
        <v>65</v>
      </c>
      <c r="E1069" s="178">
        <v>173.66</v>
      </c>
      <c r="F1069" s="218" t="str">
        <f t="shared" si="54"/>
        <v>C:\PETS_2016\3_AREA SANIT\SAN 020.DOCX</v>
      </c>
      <c r="G1069" s="176"/>
      <c r="I1069" s="3"/>
      <c r="J1069" s="3" t="str">
        <f t="shared" si="55"/>
        <v>C:\PETS_2016\3_AREA SANIT\SAN 020.DOCX</v>
      </c>
      <c r="L1069" s="3" t="s">
        <v>3341</v>
      </c>
      <c r="M1069" s="155" t="s">
        <v>2259</v>
      </c>
      <c r="O1069" s="219" t="s">
        <v>3362</v>
      </c>
      <c r="Q1069" s="3" t="s">
        <v>2260</v>
      </c>
      <c r="R1069" s="3" t="s">
        <v>2261</v>
      </c>
    </row>
    <row r="1070" spans="1:18" ht="15">
      <c r="A1070" s="176" t="s">
        <v>1423</v>
      </c>
      <c r="B1070" s="197">
        <f t="shared" si="53"/>
        <v>1064</v>
      </c>
      <c r="C1070" s="177" t="s">
        <v>1465</v>
      </c>
      <c r="D1070" s="176" t="s">
        <v>65</v>
      </c>
      <c r="E1070" s="178">
        <v>3993.34</v>
      </c>
      <c r="F1070" s="218" t="str">
        <f t="shared" si="54"/>
        <v>C:\PETS_2016\3_AREA SANIT\SAN 021.DOCX</v>
      </c>
      <c r="G1070" s="176"/>
      <c r="I1070" s="3"/>
      <c r="J1070" s="3" t="str">
        <f t="shared" si="55"/>
        <v>C:\PETS_2016\3_AREA SANIT\SAN 021.DOCX</v>
      </c>
      <c r="L1070" s="3" t="s">
        <v>3341</v>
      </c>
      <c r="M1070" s="155" t="s">
        <v>2259</v>
      </c>
      <c r="O1070" s="219" t="s">
        <v>3363</v>
      </c>
      <c r="Q1070" s="3" t="s">
        <v>2260</v>
      </c>
      <c r="R1070" s="3" t="s">
        <v>2261</v>
      </c>
    </row>
    <row r="1071" spans="1:18" ht="15">
      <c r="A1071" s="176" t="s">
        <v>1423</v>
      </c>
      <c r="B1071" s="197">
        <f t="shared" si="53"/>
        <v>1065</v>
      </c>
      <c r="C1071" s="177" t="s">
        <v>1466</v>
      </c>
      <c r="D1071" s="176" t="s">
        <v>65</v>
      </c>
      <c r="E1071" s="178">
        <v>5221.55</v>
      </c>
      <c r="F1071" s="218" t="str">
        <f t="shared" si="54"/>
        <v>C:\PETS_2016\3_AREA SANIT\SAN 022.DOCX</v>
      </c>
      <c r="G1071" s="176"/>
      <c r="I1071" s="3"/>
      <c r="J1071" s="3" t="str">
        <f t="shared" si="55"/>
        <v>C:\PETS_2016\3_AREA SANIT\SAN 022.DOCX</v>
      </c>
      <c r="L1071" s="3" t="s">
        <v>3341</v>
      </c>
      <c r="M1071" s="155" t="s">
        <v>2259</v>
      </c>
      <c r="O1071" s="219" t="s">
        <v>3364</v>
      </c>
      <c r="Q1071" s="3" t="s">
        <v>2260</v>
      </c>
      <c r="R1071" s="3" t="s">
        <v>2261</v>
      </c>
    </row>
    <row r="1072" spans="1:18" ht="15">
      <c r="A1072" s="176" t="s">
        <v>1423</v>
      </c>
      <c r="B1072" s="197">
        <f t="shared" si="53"/>
        <v>1066</v>
      </c>
      <c r="C1072" s="177" t="s">
        <v>1467</v>
      </c>
      <c r="D1072" s="176" t="s">
        <v>65</v>
      </c>
      <c r="E1072" s="178">
        <v>6775.64</v>
      </c>
      <c r="F1072" s="218" t="str">
        <f t="shared" si="54"/>
        <v>C:\PETS_2016\3_AREA SANIT\SAN 023.DOCX</v>
      </c>
      <c r="G1072" s="176"/>
      <c r="I1072" s="3"/>
      <c r="J1072" s="3" t="str">
        <f t="shared" si="55"/>
        <v>C:\PETS_2016\3_AREA SANIT\SAN 023.DOCX</v>
      </c>
      <c r="L1072" s="3" t="s">
        <v>3341</v>
      </c>
      <c r="M1072" s="155" t="s">
        <v>2259</v>
      </c>
      <c r="O1072" s="219" t="s">
        <v>3365</v>
      </c>
      <c r="Q1072" s="3" t="s">
        <v>2260</v>
      </c>
      <c r="R1072" s="3" t="s">
        <v>2261</v>
      </c>
    </row>
    <row r="1073" spans="1:18" ht="15">
      <c r="A1073" s="176" t="s">
        <v>1423</v>
      </c>
      <c r="B1073" s="197">
        <f t="shared" si="53"/>
        <v>1067</v>
      </c>
      <c r="C1073" s="177" t="s">
        <v>1980</v>
      </c>
      <c r="D1073" s="176" t="s">
        <v>65</v>
      </c>
      <c r="E1073" s="178">
        <v>3566.1</v>
      </c>
      <c r="F1073" s="218" t="str">
        <f t="shared" si="54"/>
        <v>C:\PETS_2016\3_AREA SANIT\SAN 024.DOCX</v>
      </c>
      <c r="G1073" s="176"/>
      <c r="I1073" s="3"/>
      <c r="J1073" s="3" t="str">
        <f t="shared" si="55"/>
        <v>C:\PETS_2016\3_AREA SANIT\SAN 024.DOCX</v>
      </c>
      <c r="L1073" s="3" t="s">
        <v>3341</v>
      </c>
      <c r="M1073" s="155" t="s">
        <v>2259</v>
      </c>
      <c r="O1073" s="219" t="s">
        <v>3366</v>
      </c>
      <c r="Q1073" s="3" t="s">
        <v>2260</v>
      </c>
      <c r="R1073" s="3" t="s">
        <v>2261</v>
      </c>
    </row>
    <row r="1074" spans="1:18" ht="15">
      <c r="A1074" s="176" t="s">
        <v>1423</v>
      </c>
      <c r="B1074" s="197">
        <f t="shared" si="53"/>
        <v>1068</v>
      </c>
      <c r="C1074" s="177" t="s">
        <v>1300</v>
      </c>
      <c r="D1074" s="176" t="s">
        <v>65</v>
      </c>
      <c r="E1074" s="178">
        <v>5137.2299999999996</v>
      </c>
      <c r="F1074" s="218" t="str">
        <f t="shared" si="54"/>
        <v>C:\PETS_2016\3_AREA SANIT\SAN 025.DOCX</v>
      </c>
      <c r="G1074" s="176"/>
      <c r="I1074" s="3"/>
      <c r="J1074" s="3" t="str">
        <f t="shared" si="55"/>
        <v>C:\PETS_2016\3_AREA SANIT\SAN 025.DOCX</v>
      </c>
      <c r="L1074" s="3" t="s">
        <v>3341</v>
      </c>
      <c r="M1074" s="155" t="s">
        <v>2259</v>
      </c>
      <c r="O1074" s="219" t="s">
        <v>3367</v>
      </c>
      <c r="Q1074" s="3" t="s">
        <v>2260</v>
      </c>
      <c r="R1074" s="3" t="s">
        <v>2261</v>
      </c>
    </row>
    <row r="1075" spans="1:18" ht="15">
      <c r="A1075" s="176" t="s">
        <v>1423</v>
      </c>
      <c r="B1075" s="197">
        <f t="shared" si="53"/>
        <v>1069</v>
      </c>
      <c r="C1075" s="177" t="s">
        <v>1301</v>
      </c>
      <c r="D1075" s="176" t="s">
        <v>65</v>
      </c>
      <c r="E1075" s="178">
        <v>9356.33</v>
      </c>
      <c r="F1075" s="218" t="str">
        <f t="shared" si="54"/>
        <v>C:\PETS_2016\3_AREA SANIT\SAN 026.DOCX</v>
      </c>
      <c r="G1075" s="176"/>
      <c r="I1075" s="3"/>
      <c r="J1075" s="3" t="str">
        <f t="shared" si="55"/>
        <v>C:\PETS_2016\3_AREA SANIT\SAN 026.DOCX</v>
      </c>
      <c r="L1075" s="3" t="s">
        <v>3341</v>
      </c>
      <c r="M1075" s="155" t="s">
        <v>2259</v>
      </c>
      <c r="O1075" s="219" t="s">
        <v>3368</v>
      </c>
      <c r="Q1075" s="3" t="s">
        <v>2260</v>
      </c>
      <c r="R1075" s="3" t="s">
        <v>2261</v>
      </c>
    </row>
    <row r="1076" spans="1:18" ht="15">
      <c r="A1076" s="176" t="s">
        <v>1423</v>
      </c>
      <c r="B1076" s="197">
        <f t="shared" si="53"/>
        <v>1070</v>
      </c>
      <c r="C1076" s="177" t="s">
        <v>1477</v>
      </c>
      <c r="D1076" s="176" t="s">
        <v>65</v>
      </c>
      <c r="E1076" s="178">
        <v>4622.05</v>
      </c>
      <c r="F1076" s="218" t="str">
        <f t="shared" si="54"/>
        <v>C:\PETS_2016\3_AREA SANIT\SAN 027.DOCX</v>
      </c>
      <c r="G1076" s="176"/>
      <c r="I1076" s="3"/>
      <c r="J1076" s="3" t="str">
        <f t="shared" si="55"/>
        <v>C:\PETS_2016\3_AREA SANIT\SAN 027.DOCX</v>
      </c>
      <c r="L1076" s="3" t="s">
        <v>3341</v>
      </c>
      <c r="M1076" s="155" t="s">
        <v>2259</v>
      </c>
      <c r="O1076" s="219" t="s">
        <v>3369</v>
      </c>
      <c r="Q1076" s="3" t="s">
        <v>2260</v>
      </c>
      <c r="R1076" s="3" t="s">
        <v>2261</v>
      </c>
    </row>
    <row r="1077" spans="1:18" ht="15">
      <c r="A1077" s="176" t="s">
        <v>1423</v>
      </c>
      <c r="B1077" s="197">
        <f t="shared" si="53"/>
        <v>1071</v>
      </c>
      <c r="C1077" s="177" t="s">
        <v>1302</v>
      </c>
      <c r="D1077" s="176" t="s">
        <v>65</v>
      </c>
      <c r="E1077" s="178">
        <v>227.36</v>
      </c>
      <c r="F1077" s="218" t="str">
        <f t="shared" si="54"/>
        <v>C:\PETS_2016\3_AREA SANIT\SAN 028.DOCX</v>
      </c>
      <c r="G1077" s="176"/>
      <c r="I1077" s="3"/>
      <c r="J1077" s="3" t="str">
        <f t="shared" si="55"/>
        <v>C:\PETS_2016\3_AREA SANIT\SAN 028.DOCX</v>
      </c>
      <c r="L1077" s="3" t="s">
        <v>3341</v>
      </c>
      <c r="M1077" s="155" t="s">
        <v>2259</v>
      </c>
      <c r="O1077" s="219" t="s">
        <v>3370</v>
      </c>
      <c r="Q1077" s="3" t="s">
        <v>2260</v>
      </c>
      <c r="R1077" s="3" t="s">
        <v>2261</v>
      </c>
    </row>
    <row r="1078" spans="1:18" ht="15">
      <c r="A1078" s="176" t="s">
        <v>1423</v>
      </c>
      <c r="B1078" s="197">
        <f t="shared" si="53"/>
        <v>1072</v>
      </c>
      <c r="C1078" s="177" t="s">
        <v>1303</v>
      </c>
      <c r="D1078" s="176" t="s">
        <v>65</v>
      </c>
      <c r="E1078" s="178">
        <v>279.2</v>
      </c>
      <c r="F1078" s="218" t="str">
        <f t="shared" si="54"/>
        <v>C:\PETS_2016\3_AREA SANIT\SAN 029.DOCX</v>
      </c>
      <c r="G1078" s="176"/>
      <c r="I1078" s="3"/>
      <c r="J1078" s="3" t="str">
        <f t="shared" si="55"/>
        <v>C:\PETS_2016\3_AREA SANIT\SAN 029.DOCX</v>
      </c>
      <c r="L1078" s="3" t="s">
        <v>3341</v>
      </c>
      <c r="M1078" s="155" t="s">
        <v>2259</v>
      </c>
      <c r="O1078" s="219" t="s">
        <v>3371</v>
      </c>
      <c r="Q1078" s="3" t="s">
        <v>2260</v>
      </c>
      <c r="R1078" s="3" t="s">
        <v>2261</v>
      </c>
    </row>
    <row r="1079" spans="1:18" ht="15">
      <c r="A1079" s="176" t="s">
        <v>1423</v>
      </c>
      <c r="B1079" s="197">
        <f t="shared" si="53"/>
        <v>1073</v>
      </c>
      <c r="C1079" s="177" t="s">
        <v>1304</v>
      </c>
      <c r="D1079" s="176" t="s">
        <v>65</v>
      </c>
      <c r="E1079" s="178">
        <v>394.07</v>
      </c>
      <c r="F1079" s="218" t="str">
        <f t="shared" si="54"/>
        <v>C:\PETS_2016\3_AREA SANIT\SAN 030.DOCX</v>
      </c>
      <c r="G1079" s="176"/>
      <c r="I1079" s="3"/>
      <c r="J1079" s="3" t="str">
        <f t="shared" si="55"/>
        <v>C:\PETS_2016\3_AREA SANIT\SAN 030.DOCX</v>
      </c>
      <c r="L1079" s="3" t="s">
        <v>3341</v>
      </c>
      <c r="M1079" s="155" t="s">
        <v>2259</v>
      </c>
      <c r="O1079" s="219" t="s">
        <v>3372</v>
      </c>
      <c r="Q1079" s="3" t="s">
        <v>2260</v>
      </c>
      <c r="R1079" s="3" t="s">
        <v>2261</v>
      </c>
    </row>
    <row r="1080" spans="1:18" ht="15">
      <c r="A1080" s="176" t="s">
        <v>1423</v>
      </c>
      <c r="B1080" s="197">
        <f t="shared" si="53"/>
        <v>1074</v>
      </c>
      <c r="C1080" s="177" t="s">
        <v>1305</v>
      </c>
      <c r="D1080" s="176" t="s">
        <v>65</v>
      </c>
      <c r="E1080" s="178">
        <v>193.56</v>
      </c>
      <c r="F1080" s="218" t="str">
        <f t="shared" si="54"/>
        <v>C:\PETS_2016\3_AREA SANIT\SAN 031.DOCX</v>
      </c>
      <c r="G1080" s="176"/>
      <c r="I1080" s="3"/>
      <c r="J1080" s="3" t="str">
        <f t="shared" si="55"/>
        <v>C:\PETS_2016\3_AREA SANIT\SAN 031.DOCX</v>
      </c>
      <c r="L1080" s="3" t="s">
        <v>3341</v>
      </c>
      <c r="M1080" s="155" t="s">
        <v>2259</v>
      </c>
      <c r="O1080" s="219" t="s">
        <v>3373</v>
      </c>
      <c r="Q1080" s="3" t="s">
        <v>2260</v>
      </c>
      <c r="R1080" s="3" t="s">
        <v>2261</v>
      </c>
    </row>
    <row r="1081" spans="1:18" ht="15">
      <c r="A1081" s="176" t="s">
        <v>1423</v>
      </c>
      <c r="B1081" s="197">
        <f t="shared" si="53"/>
        <v>1075</v>
      </c>
      <c r="C1081" s="177" t="s">
        <v>1306</v>
      </c>
      <c r="D1081" s="176" t="s">
        <v>65</v>
      </c>
      <c r="E1081" s="178">
        <v>249.56</v>
      </c>
      <c r="F1081" s="218" t="str">
        <f t="shared" si="54"/>
        <v>C:\PETS_2016\3_AREA SANIT\SAN 032.DOCX</v>
      </c>
      <c r="G1081" s="176"/>
      <c r="I1081" s="3"/>
      <c r="J1081" s="3" t="str">
        <f t="shared" si="55"/>
        <v>C:\PETS_2016\3_AREA SANIT\SAN 032.DOCX</v>
      </c>
      <c r="L1081" s="3" t="s">
        <v>3341</v>
      </c>
      <c r="M1081" s="155" t="s">
        <v>2259</v>
      </c>
      <c r="O1081" s="219" t="s">
        <v>3374</v>
      </c>
      <c r="Q1081" s="3" t="s">
        <v>2260</v>
      </c>
      <c r="R1081" s="3" t="s">
        <v>2261</v>
      </c>
    </row>
    <row r="1082" spans="1:18" ht="15">
      <c r="A1082" s="176" t="s">
        <v>1423</v>
      </c>
      <c r="B1082" s="197">
        <f t="shared" si="53"/>
        <v>1076</v>
      </c>
      <c r="C1082" s="177" t="s">
        <v>1307</v>
      </c>
      <c r="D1082" s="176" t="s">
        <v>65</v>
      </c>
      <c r="E1082" s="178">
        <v>356.47</v>
      </c>
      <c r="F1082" s="218" t="str">
        <f t="shared" si="54"/>
        <v>C:\PETS_2016\3_AREA SANIT\SAN 033.DOCX</v>
      </c>
      <c r="G1082" s="176"/>
      <c r="I1082" s="3"/>
      <c r="J1082" s="3" t="str">
        <f t="shared" si="55"/>
        <v>C:\PETS_2016\3_AREA SANIT\SAN 033.DOCX</v>
      </c>
      <c r="L1082" s="3" t="s">
        <v>3341</v>
      </c>
      <c r="M1082" s="155" t="s">
        <v>2259</v>
      </c>
      <c r="O1082" s="219" t="s">
        <v>3375</v>
      </c>
      <c r="Q1082" s="3" t="s">
        <v>2260</v>
      </c>
      <c r="R1082" s="3" t="s">
        <v>2261</v>
      </c>
    </row>
    <row r="1083" spans="1:18" ht="15">
      <c r="A1083" s="176" t="s">
        <v>1423</v>
      </c>
      <c r="B1083" s="197">
        <f t="shared" si="53"/>
        <v>1077</v>
      </c>
      <c r="C1083" s="177" t="s">
        <v>1981</v>
      </c>
      <c r="D1083" s="176" t="s">
        <v>54</v>
      </c>
      <c r="E1083" s="178">
        <v>36.840000000000003</v>
      </c>
      <c r="F1083" s="218" t="str">
        <f t="shared" si="54"/>
        <v>C:\PETS_2016\3_AREA SANIT\SAN 034.DOCX</v>
      </c>
      <c r="G1083" s="176"/>
      <c r="I1083" s="3"/>
      <c r="J1083" s="3" t="str">
        <f t="shared" si="55"/>
        <v>C:\PETS_2016\3_AREA SANIT\SAN 034.DOCX</v>
      </c>
      <c r="L1083" s="3" t="s">
        <v>3341</v>
      </c>
      <c r="M1083" s="155" t="s">
        <v>2259</v>
      </c>
      <c r="O1083" s="219" t="s">
        <v>3376</v>
      </c>
      <c r="Q1083" s="3" t="s">
        <v>2260</v>
      </c>
      <c r="R1083" s="3" t="s">
        <v>2261</v>
      </c>
    </row>
    <row r="1084" spans="1:18" ht="15">
      <c r="A1084" s="176" t="s">
        <v>1423</v>
      </c>
      <c r="B1084" s="197">
        <f t="shared" si="53"/>
        <v>1078</v>
      </c>
      <c r="C1084" s="177" t="s">
        <v>1481</v>
      </c>
      <c r="D1084" s="176" t="s">
        <v>65</v>
      </c>
      <c r="E1084" s="178">
        <v>2116.56</v>
      </c>
      <c r="F1084" s="218" t="str">
        <f t="shared" si="54"/>
        <v>C:\PETS_2016\3_AREA SANIT\SAN 035.DOCX</v>
      </c>
      <c r="G1084" s="176"/>
      <c r="I1084" s="3"/>
      <c r="J1084" s="3" t="str">
        <f t="shared" si="55"/>
        <v>C:\PETS_2016\3_AREA SANIT\SAN 035.DOCX</v>
      </c>
      <c r="L1084" s="3" t="s">
        <v>3341</v>
      </c>
      <c r="M1084" s="155" t="s">
        <v>2259</v>
      </c>
      <c r="O1084" s="219" t="s">
        <v>3377</v>
      </c>
      <c r="Q1084" s="3" t="s">
        <v>2260</v>
      </c>
      <c r="R1084" s="3" t="s">
        <v>2261</v>
      </c>
    </row>
    <row r="1085" spans="1:18" ht="15">
      <c r="A1085" s="176" t="s">
        <v>1423</v>
      </c>
      <c r="B1085" s="197">
        <f t="shared" si="53"/>
        <v>1079</v>
      </c>
      <c r="C1085" s="177" t="s">
        <v>1311</v>
      </c>
      <c r="D1085" s="176" t="s">
        <v>65</v>
      </c>
      <c r="E1085" s="178">
        <v>1983.14</v>
      </c>
      <c r="F1085" s="218" t="str">
        <f t="shared" si="54"/>
        <v>C:\PETS_2016\3_AREA SANIT\SAN 036.DOCX</v>
      </c>
      <c r="G1085" s="176"/>
      <c r="I1085" s="3"/>
      <c r="J1085" s="3" t="str">
        <f t="shared" si="55"/>
        <v>C:\PETS_2016\3_AREA SANIT\SAN 036.DOCX</v>
      </c>
      <c r="L1085" s="3" t="s">
        <v>3341</v>
      </c>
      <c r="M1085" s="155" t="s">
        <v>2259</v>
      </c>
      <c r="O1085" s="219" t="s">
        <v>3378</v>
      </c>
      <c r="Q1085" s="3" t="s">
        <v>2260</v>
      </c>
      <c r="R1085" s="3" t="s">
        <v>2261</v>
      </c>
    </row>
    <row r="1086" spans="1:18" ht="15">
      <c r="A1086" s="176" t="s">
        <v>1423</v>
      </c>
      <c r="B1086" s="197">
        <f t="shared" si="53"/>
        <v>1080</v>
      </c>
      <c r="C1086" s="177" t="s">
        <v>1310</v>
      </c>
      <c r="D1086" s="176" t="s">
        <v>65</v>
      </c>
      <c r="E1086" s="178">
        <v>1110.97</v>
      </c>
      <c r="F1086" s="218" t="str">
        <f t="shared" si="54"/>
        <v>C:\PETS_2016\3_AREA SANIT\SAN 037.DOCX</v>
      </c>
      <c r="G1086" s="176"/>
      <c r="I1086" s="3"/>
      <c r="J1086" s="3" t="str">
        <f t="shared" si="55"/>
        <v>C:\PETS_2016\3_AREA SANIT\SAN 037.DOCX</v>
      </c>
      <c r="L1086" s="3" t="s">
        <v>3341</v>
      </c>
      <c r="M1086" s="155" t="s">
        <v>2259</v>
      </c>
      <c r="O1086" s="219" t="s">
        <v>3379</v>
      </c>
      <c r="Q1086" s="3" t="s">
        <v>2260</v>
      </c>
      <c r="R1086" s="3" t="s">
        <v>2261</v>
      </c>
    </row>
    <row r="1087" spans="1:18" ht="15">
      <c r="A1087" s="176" t="s">
        <v>1423</v>
      </c>
      <c r="B1087" s="197">
        <f t="shared" si="53"/>
        <v>1081</v>
      </c>
      <c r="C1087" s="177" t="s">
        <v>1312</v>
      </c>
      <c r="D1087" s="176" t="s">
        <v>65</v>
      </c>
      <c r="E1087" s="178">
        <v>293.45999999999998</v>
      </c>
      <c r="F1087" s="218" t="str">
        <f t="shared" si="54"/>
        <v>C:\PETS_2016\3_AREA SANIT\SAN 038.DOCX</v>
      </c>
      <c r="G1087" s="176"/>
      <c r="I1087" s="3"/>
      <c r="J1087" s="3" t="str">
        <f t="shared" si="55"/>
        <v>C:\PETS_2016\3_AREA SANIT\SAN 038.DOCX</v>
      </c>
      <c r="L1087" s="3" t="s">
        <v>3341</v>
      </c>
      <c r="M1087" s="155" t="s">
        <v>2259</v>
      </c>
      <c r="O1087" s="219" t="s">
        <v>3380</v>
      </c>
      <c r="Q1087" s="3" t="s">
        <v>2260</v>
      </c>
      <c r="R1087" s="3" t="s">
        <v>2261</v>
      </c>
    </row>
    <row r="1088" spans="1:18" ht="15">
      <c r="A1088" s="176" t="s">
        <v>1423</v>
      </c>
      <c r="B1088" s="197">
        <f t="shared" si="53"/>
        <v>1082</v>
      </c>
      <c r="C1088" s="177" t="s">
        <v>1313</v>
      </c>
      <c r="D1088" s="176" t="s">
        <v>65</v>
      </c>
      <c r="E1088" s="178">
        <v>417.23</v>
      </c>
      <c r="F1088" s="218" t="str">
        <f t="shared" si="54"/>
        <v>C:\PETS_2016\3_AREA SANIT\SAN 039.DOCX</v>
      </c>
      <c r="G1088" s="176"/>
      <c r="I1088" s="3"/>
      <c r="J1088" s="3" t="str">
        <f t="shared" si="55"/>
        <v>C:\PETS_2016\3_AREA SANIT\SAN 039.DOCX</v>
      </c>
      <c r="L1088" s="3" t="s">
        <v>3341</v>
      </c>
      <c r="M1088" s="155" t="s">
        <v>2259</v>
      </c>
      <c r="O1088" s="219" t="s">
        <v>3381</v>
      </c>
      <c r="Q1088" s="3" t="s">
        <v>2260</v>
      </c>
      <c r="R1088" s="3" t="s">
        <v>2261</v>
      </c>
    </row>
    <row r="1089" spans="1:18" ht="15">
      <c r="A1089" s="176" t="s">
        <v>1423</v>
      </c>
      <c r="B1089" s="197">
        <f t="shared" si="53"/>
        <v>1083</v>
      </c>
      <c r="C1089" s="177" t="s">
        <v>1314</v>
      </c>
      <c r="D1089" s="176" t="s">
        <v>65</v>
      </c>
      <c r="E1089" s="178">
        <v>583</v>
      </c>
      <c r="F1089" s="218" t="str">
        <f t="shared" si="54"/>
        <v>C:\PETS_2016\3_AREA SANIT\SAN 040.DOCX</v>
      </c>
      <c r="G1089" s="176"/>
      <c r="I1089" s="3"/>
      <c r="J1089" s="3" t="str">
        <f t="shared" si="55"/>
        <v>C:\PETS_2016\3_AREA SANIT\SAN 040.DOCX</v>
      </c>
      <c r="L1089" s="3" t="s">
        <v>3341</v>
      </c>
      <c r="M1089" s="155" t="s">
        <v>2259</v>
      </c>
      <c r="O1089" s="219" t="s">
        <v>3382</v>
      </c>
      <c r="Q1089" s="3" t="s">
        <v>2260</v>
      </c>
      <c r="R1089" s="3" t="s">
        <v>2261</v>
      </c>
    </row>
    <row r="1090" spans="1:18" ht="15">
      <c r="A1090" s="176" t="s">
        <v>1423</v>
      </c>
      <c r="B1090" s="197">
        <f t="shared" si="53"/>
        <v>1084</v>
      </c>
      <c r="C1090" s="177" t="s">
        <v>1315</v>
      </c>
      <c r="D1090" s="176" t="s">
        <v>65</v>
      </c>
      <c r="E1090" s="178">
        <v>815.71</v>
      </c>
      <c r="F1090" s="218" t="str">
        <f t="shared" si="54"/>
        <v>C:\PETS_2016\3_AREA SANIT\SAN 041.DOCX</v>
      </c>
      <c r="G1090" s="176"/>
      <c r="I1090" s="3"/>
      <c r="J1090" s="3" t="str">
        <f t="shared" si="55"/>
        <v>C:\PETS_2016\3_AREA SANIT\SAN 041.DOCX</v>
      </c>
      <c r="L1090" s="3" t="s">
        <v>3341</v>
      </c>
      <c r="M1090" s="155" t="s">
        <v>2259</v>
      </c>
      <c r="O1090" s="219" t="s">
        <v>3383</v>
      </c>
      <c r="Q1090" s="3" t="s">
        <v>2260</v>
      </c>
      <c r="R1090" s="3" t="s">
        <v>2261</v>
      </c>
    </row>
    <row r="1091" spans="1:18" ht="15">
      <c r="A1091" s="176" t="s">
        <v>1423</v>
      </c>
      <c r="B1091" s="197">
        <f t="shared" si="53"/>
        <v>1085</v>
      </c>
      <c r="C1091" s="177" t="s">
        <v>1309</v>
      </c>
      <c r="D1091" s="176" t="s">
        <v>65</v>
      </c>
      <c r="E1091" s="178">
        <v>731.65</v>
      </c>
      <c r="F1091" s="218" t="str">
        <f t="shared" si="54"/>
        <v>C:\PETS_2016\3_AREA SANIT\SAN 042.DOCX</v>
      </c>
      <c r="G1091" s="176"/>
      <c r="I1091" s="3"/>
      <c r="J1091" s="3" t="str">
        <f t="shared" si="55"/>
        <v>C:\PETS_2016\3_AREA SANIT\SAN 042.DOCX</v>
      </c>
      <c r="L1091" s="3" t="s">
        <v>3341</v>
      </c>
      <c r="M1091" s="155" t="s">
        <v>2259</v>
      </c>
      <c r="O1091" s="219" t="s">
        <v>3384</v>
      </c>
      <c r="Q1091" s="3" t="s">
        <v>2260</v>
      </c>
      <c r="R1091" s="3" t="s">
        <v>2261</v>
      </c>
    </row>
    <row r="1092" spans="1:18" ht="15">
      <c r="A1092" s="176" t="s">
        <v>1423</v>
      </c>
      <c r="B1092" s="197">
        <f t="shared" si="53"/>
        <v>1086</v>
      </c>
      <c r="C1092" s="177" t="s">
        <v>1308</v>
      </c>
      <c r="D1092" s="176" t="s">
        <v>65</v>
      </c>
      <c r="E1092" s="178">
        <v>310.36</v>
      </c>
      <c r="F1092" s="218" t="str">
        <f t="shared" si="54"/>
        <v>C:\PETS_2016\3_AREA SANIT\SAN 043.DOCX</v>
      </c>
      <c r="G1092" s="176"/>
      <c r="I1092" s="3"/>
      <c r="J1092" s="3" t="str">
        <f t="shared" si="55"/>
        <v>C:\PETS_2016\3_AREA SANIT\SAN 043.DOCX</v>
      </c>
      <c r="L1092" s="3" t="s">
        <v>3341</v>
      </c>
      <c r="M1092" s="155" t="s">
        <v>2259</v>
      </c>
      <c r="O1092" s="219" t="s">
        <v>3385</v>
      </c>
      <c r="Q1092" s="3" t="s">
        <v>2260</v>
      </c>
      <c r="R1092" s="3" t="s">
        <v>2261</v>
      </c>
    </row>
    <row r="1093" spans="1:18" ht="15">
      <c r="A1093" s="176" t="s">
        <v>1423</v>
      </c>
      <c r="B1093" s="197">
        <f t="shared" si="53"/>
        <v>1087</v>
      </c>
      <c r="C1093" s="177" t="s">
        <v>1316</v>
      </c>
      <c r="D1093" s="176" t="s">
        <v>65</v>
      </c>
      <c r="E1093" s="178">
        <v>445.75</v>
      </c>
      <c r="F1093" s="218" t="str">
        <f t="shared" si="54"/>
        <v>C:\PETS_2016\3_AREA SANIT\SAN 044.DOCX</v>
      </c>
      <c r="G1093" s="176"/>
      <c r="I1093" s="3"/>
      <c r="J1093" s="3" t="str">
        <f t="shared" si="55"/>
        <v>C:\PETS_2016\3_AREA SANIT\SAN 044.DOCX</v>
      </c>
      <c r="L1093" s="3" t="s">
        <v>3341</v>
      </c>
      <c r="M1093" s="155" t="s">
        <v>2259</v>
      </c>
      <c r="O1093" s="219" t="s">
        <v>3386</v>
      </c>
      <c r="Q1093" s="3" t="s">
        <v>2260</v>
      </c>
      <c r="R1093" s="3" t="s">
        <v>2261</v>
      </c>
    </row>
    <row r="1094" spans="1:18" ht="15">
      <c r="A1094" s="176" t="s">
        <v>1423</v>
      </c>
      <c r="B1094" s="197">
        <f t="shared" si="53"/>
        <v>1088</v>
      </c>
      <c r="C1094" s="177" t="s">
        <v>1317</v>
      </c>
      <c r="D1094" s="176" t="s">
        <v>65</v>
      </c>
      <c r="E1094" s="178">
        <v>690.63</v>
      </c>
      <c r="F1094" s="218" t="str">
        <f t="shared" si="54"/>
        <v>C:\PETS_2016\3_AREA SANIT\SAN 045.DOCX</v>
      </c>
      <c r="G1094" s="176"/>
      <c r="I1094" s="3"/>
      <c r="J1094" s="3" t="str">
        <f t="shared" si="55"/>
        <v>C:\PETS_2016\3_AREA SANIT\SAN 045.DOCX</v>
      </c>
      <c r="L1094" s="3" t="s">
        <v>3341</v>
      </c>
      <c r="M1094" s="155" t="s">
        <v>2259</v>
      </c>
      <c r="O1094" s="219" t="s">
        <v>3387</v>
      </c>
      <c r="Q1094" s="3" t="s">
        <v>2260</v>
      </c>
      <c r="R1094" s="3" t="s">
        <v>2261</v>
      </c>
    </row>
    <row r="1095" spans="1:18" ht="15">
      <c r="A1095" s="176" t="s">
        <v>1423</v>
      </c>
      <c r="B1095" s="197">
        <f t="shared" si="53"/>
        <v>1089</v>
      </c>
      <c r="C1095" s="177" t="s">
        <v>1318</v>
      </c>
      <c r="D1095" s="176" t="s">
        <v>65</v>
      </c>
      <c r="E1095" s="178">
        <v>293.45999999999998</v>
      </c>
      <c r="F1095" s="218" t="str">
        <f t="shared" si="54"/>
        <v>C:\PETS_2016\3_AREA SANIT\SAN 046.DOCX</v>
      </c>
      <c r="G1095" s="176"/>
      <c r="I1095" s="3"/>
      <c r="J1095" s="3" t="str">
        <f t="shared" si="55"/>
        <v>C:\PETS_2016\3_AREA SANIT\SAN 046.DOCX</v>
      </c>
      <c r="L1095" s="3" t="s">
        <v>3341</v>
      </c>
      <c r="M1095" s="155" t="s">
        <v>2259</v>
      </c>
      <c r="O1095" s="219" t="s">
        <v>3388</v>
      </c>
      <c r="Q1095" s="3" t="s">
        <v>2260</v>
      </c>
      <c r="R1095" s="3" t="s">
        <v>2261</v>
      </c>
    </row>
    <row r="1096" spans="1:18" ht="15">
      <c r="A1096" s="176" t="s">
        <v>1423</v>
      </c>
      <c r="B1096" s="197">
        <f t="shared" si="53"/>
        <v>1090</v>
      </c>
      <c r="C1096" s="177" t="s">
        <v>1319</v>
      </c>
      <c r="D1096" s="176" t="s">
        <v>65</v>
      </c>
      <c r="E1096" s="178">
        <v>1829.64</v>
      </c>
      <c r="F1096" s="218" t="str">
        <f t="shared" si="54"/>
        <v>C:\PETS_2016\3_AREA SANIT\SAN 047.DOCX</v>
      </c>
      <c r="G1096" s="176"/>
      <c r="I1096" s="3"/>
      <c r="J1096" s="3" t="str">
        <f t="shared" si="55"/>
        <v>C:\PETS_2016\3_AREA SANIT\SAN 047.DOCX</v>
      </c>
      <c r="L1096" s="3" t="s">
        <v>3341</v>
      </c>
      <c r="M1096" s="155" t="s">
        <v>2259</v>
      </c>
      <c r="O1096" s="219" t="s">
        <v>3389</v>
      </c>
      <c r="Q1096" s="3" t="s">
        <v>2260</v>
      </c>
      <c r="R1096" s="3" t="s">
        <v>2261</v>
      </c>
    </row>
    <row r="1097" spans="1:18" ht="15">
      <c r="A1097" s="176" t="s">
        <v>1423</v>
      </c>
      <c r="B1097" s="197">
        <f t="shared" si="53"/>
        <v>1091</v>
      </c>
      <c r="C1097" s="177" t="s">
        <v>1320</v>
      </c>
      <c r="D1097" s="176" t="s">
        <v>65</v>
      </c>
      <c r="E1097" s="178">
        <v>3587.79</v>
      </c>
      <c r="F1097" s="218" t="str">
        <f t="shared" si="54"/>
        <v>C:\PETS_2016\3_AREA SANIT\SAN 048.DOCX</v>
      </c>
      <c r="G1097" s="176"/>
      <c r="I1097" s="3"/>
      <c r="J1097" s="3" t="str">
        <f t="shared" si="55"/>
        <v>C:\PETS_2016\3_AREA SANIT\SAN 048.DOCX</v>
      </c>
      <c r="L1097" s="3" t="s">
        <v>3341</v>
      </c>
      <c r="M1097" s="155" t="s">
        <v>2259</v>
      </c>
      <c r="O1097" s="219" t="s">
        <v>3390</v>
      </c>
      <c r="Q1097" s="3" t="s">
        <v>2260</v>
      </c>
      <c r="R1097" s="3" t="s">
        <v>2261</v>
      </c>
    </row>
    <row r="1098" spans="1:18" ht="15">
      <c r="A1098" s="176" t="s">
        <v>1423</v>
      </c>
      <c r="B1098" s="197">
        <f t="shared" si="53"/>
        <v>1092</v>
      </c>
      <c r="C1098" s="177" t="s">
        <v>1321</v>
      </c>
      <c r="D1098" s="176" t="s">
        <v>65</v>
      </c>
      <c r="E1098" s="178">
        <v>8505.49</v>
      </c>
      <c r="F1098" s="218" t="str">
        <f t="shared" si="54"/>
        <v>C:\PETS_2016\3_AREA SANIT\SAN 049.DOCX</v>
      </c>
      <c r="G1098" s="176"/>
      <c r="I1098" s="3"/>
      <c r="J1098" s="3" t="str">
        <f t="shared" si="55"/>
        <v>C:\PETS_2016\3_AREA SANIT\SAN 049.DOCX</v>
      </c>
      <c r="L1098" s="3" t="s">
        <v>3341</v>
      </c>
      <c r="M1098" s="155" t="s">
        <v>2259</v>
      </c>
      <c r="O1098" s="219" t="s">
        <v>3391</v>
      </c>
      <c r="Q1098" s="3" t="s">
        <v>2260</v>
      </c>
      <c r="R1098" s="3" t="s">
        <v>2261</v>
      </c>
    </row>
    <row r="1099" spans="1:18" ht="15">
      <c r="A1099" s="176" t="s">
        <v>1423</v>
      </c>
      <c r="B1099" s="197">
        <f t="shared" si="53"/>
        <v>1093</v>
      </c>
      <c r="C1099" s="177" t="s">
        <v>1322</v>
      </c>
      <c r="D1099" s="176" t="s">
        <v>60</v>
      </c>
      <c r="E1099" s="178">
        <v>373.15</v>
      </c>
      <c r="F1099" s="218" t="str">
        <f t="shared" si="54"/>
        <v>C:\PETS_2016\3_AREA SANIT\SAN 050.DOCX</v>
      </c>
      <c r="G1099" s="176"/>
      <c r="I1099" s="3"/>
      <c r="J1099" s="3" t="str">
        <f t="shared" si="55"/>
        <v>C:\PETS_2016\3_AREA SANIT\SAN 050.DOCX</v>
      </c>
      <c r="L1099" s="3" t="s">
        <v>3341</v>
      </c>
      <c r="M1099" s="155" t="s">
        <v>2259</v>
      </c>
      <c r="O1099" s="219" t="s">
        <v>3392</v>
      </c>
      <c r="Q1099" s="3" t="s">
        <v>2260</v>
      </c>
      <c r="R1099" s="3" t="s">
        <v>2261</v>
      </c>
    </row>
    <row r="1100" spans="1:18" ht="15">
      <c r="A1100" s="176" t="s">
        <v>1423</v>
      </c>
      <c r="B1100" s="197">
        <f t="shared" si="53"/>
        <v>1094</v>
      </c>
      <c r="C1100" s="177" t="s">
        <v>1982</v>
      </c>
      <c r="D1100" s="176" t="s">
        <v>60</v>
      </c>
      <c r="E1100" s="178">
        <v>217.13</v>
      </c>
      <c r="F1100" s="218" t="str">
        <f t="shared" si="54"/>
        <v>C:\PETS_2016\3_AREA SANIT\SAN 051.DOCX</v>
      </c>
      <c r="G1100" s="176"/>
      <c r="I1100" s="3"/>
      <c r="J1100" s="3" t="str">
        <f t="shared" si="55"/>
        <v>C:\PETS_2016\3_AREA SANIT\SAN 051.DOCX</v>
      </c>
      <c r="L1100" s="3" t="s">
        <v>3341</v>
      </c>
      <c r="M1100" s="155" t="s">
        <v>2259</v>
      </c>
      <c r="O1100" s="219" t="s">
        <v>3393</v>
      </c>
      <c r="Q1100" s="3" t="s">
        <v>2260</v>
      </c>
      <c r="R1100" s="3" t="s">
        <v>2261</v>
      </c>
    </row>
    <row r="1101" spans="1:18" ht="15">
      <c r="A1101" s="176" t="s">
        <v>1423</v>
      </c>
      <c r="B1101" s="197">
        <f t="shared" si="53"/>
        <v>1095</v>
      </c>
      <c r="C1101" s="177" t="s">
        <v>1483</v>
      </c>
      <c r="D1101" s="176" t="s">
        <v>60</v>
      </c>
      <c r="E1101" s="178">
        <v>270.64</v>
      </c>
      <c r="F1101" s="218" t="str">
        <f t="shared" si="54"/>
        <v>C:\PETS_2016\3_AREA SANIT\SAN 052.DOCX</v>
      </c>
      <c r="G1101" s="176"/>
      <c r="I1101" s="3"/>
      <c r="J1101" s="3" t="str">
        <f t="shared" si="55"/>
        <v>C:\PETS_2016\3_AREA SANIT\SAN 052.DOCX</v>
      </c>
      <c r="L1101" s="3" t="s">
        <v>3341</v>
      </c>
      <c r="M1101" s="155" t="s">
        <v>2259</v>
      </c>
      <c r="O1101" s="219" t="s">
        <v>3394</v>
      </c>
      <c r="Q1101" s="3" t="s">
        <v>2260</v>
      </c>
      <c r="R1101" s="3" t="s">
        <v>2261</v>
      </c>
    </row>
    <row r="1102" spans="1:18" ht="15">
      <c r="A1102" s="176" t="s">
        <v>1423</v>
      </c>
      <c r="B1102" s="197">
        <f t="shared" si="53"/>
        <v>1096</v>
      </c>
      <c r="C1102" s="177" t="s">
        <v>1983</v>
      </c>
      <c r="D1102" s="176" t="s">
        <v>60</v>
      </c>
      <c r="E1102" s="178">
        <v>137.46</v>
      </c>
      <c r="F1102" s="218" t="str">
        <f t="shared" si="54"/>
        <v>C:\PETS_2016\3_AREA SANIT\SAN 053.DOCX</v>
      </c>
      <c r="G1102" s="176"/>
      <c r="I1102" s="3"/>
      <c r="J1102" s="3" t="str">
        <f t="shared" si="55"/>
        <v>C:\PETS_2016\3_AREA SANIT\SAN 053.DOCX</v>
      </c>
      <c r="L1102" s="3" t="s">
        <v>3341</v>
      </c>
      <c r="M1102" s="155" t="s">
        <v>2259</v>
      </c>
      <c r="O1102" s="219" t="s">
        <v>3395</v>
      </c>
      <c r="Q1102" s="3" t="s">
        <v>2260</v>
      </c>
      <c r="R1102" s="3" t="s">
        <v>2261</v>
      </c>
    </row>
    <row r="1103" spans="1:18" ht="15">
      <c r="A1103" s="176" t="s">
        <v>1423</v>
      </c>
      <c r="B1103" s="197">
        <f t="shared" ref="B1103:B1166" si="56">+B1102+1</f>
        <v>1097</v>
      </c>
      <c r="C1103" s="177" t="s">
        <v>1484</v>
      </c>
      <c r="D1103" s="176" t="s">
        <v>60</v>
      </c>
      <c r="E1103" s="178">
        <v>204.44</v>
      </c>
      <c r="F1103" s="218" t="str">
        <f t="shared" si="54"/>
        <v>C:\PETS_2016\3_AREA SANIT\SAN 054.DOCX</v>
      </c>
      <c r="G1103" s="176"/>
      <c r="I1103" s="3"/>
      <c r="J1103" s="3" t="str">
        <f t="shared" si="55"/>
        <v>C:\PETS_2016\3_AREA SANIT\SAN 054.DOCX</v>
      </c>
      <c r="L1103" s="3" t="s">
        <v>3341</v>
      </c>
      <c r="M1103" s="155" t="s">
        <v>2259</v>
      </c>
      <c r="O1103" s="219" t="s">
        <v>3396</v>
      </c>
      <c r="Q1103" s="3" t="s">
        <v>2260</v>
      </c>
      <c r="R1103" s="3" t="s">
        <v>2261</v>
      </c>
    </row>
    <row r="1104" spans="1:18" ht="15">
      <c r="A1104" s="176" t="s">
        <v>1423</v>
      </c>
      <c r="B1104" s="197">
        <f t="shared" si="56"/>
        <v>1098</v>
      </c>
      <c r="C1104" s="177" t="s">
        <v>1331</v>
      </c>
      <c r="D1104" s="176" t="s">
        <v>65</v>
      </c>
      <c r="E1104" s="178">
        <v>681.24</v>
      </c>
      <c r="F1104" s="218" t="str">
        <f t="shared" si="54"/>
        <v>C:\PETS_2016\3_AREA SANIT\SAN 055.DOCX</v>
      </c>
      <c r="G1104" s="176"/>
      <c r="I1104" s="3"/>
      <c r="J1104" s="3" t="str">
        <f t="shared" si="55"/>
        <v>C:\PETS_2016\3_AREA SANIT\SAN 055.DOCX</v>
      </c>
      <c r="L1104" s="3" t="s">
        <v>3341</v>
      </c>
      <c r="M1104" s="155" t="s">
        <v>2259</v>
      </c>
      <c r="O1104" s="219" t="s">
        <v>3397</v>
      </c>
      <c r="Q1104" s="3" t="s">
        <v>2260</v>
      </c>
      <c r="R1104" s="3" t="s">
        <v>2261</v>
      </c>
    </row>
    <row r="1105" spans="1:18" ht="15">
      <c r="A1105" s="176" t="s">
        <v>1423</v>
      </c>
      <c r="B1105" s="197">
        <f t="shared" si="56"/>
        <v>1099</v>
      </c>
      <c r="C1105" s="177" t="s">
        <v>1332</v>
      </c>
      <c r="D1105" s="176" t="s">
        <v>65</v>
      </c>
      <c r="E1105" s="178">
        <v>1241.45</v>
      </c>
      <c r="F1105" s="218" t="str">
        <f t="shared" si="54"/>
        <v>C:\PETS_2016\3_AREA SANIT\SAN 056.DOCX</v>
      </c>
      <c r="G1105" s="176"/>
      <c r="I1105" s="3"/>
      <c r="J1105" s="3" t="str">
        <f t="shared" si="55"/>
        <v>C:\PETS_2016\3_AREA SANIT\SAN 056.DOCX</v>
      </c>
      <c r="L1105" s="3" t="s">
        <v>3341</v>
      </c>
      <c r="M1105" s="155" t="s">
        <v>2259</v>
      </c>
      <c r="O1105" s="219" t="s">
        <v>3398</v>
      </c>
      <c r="Q1105" s="3" t="s">
        <v>2260</v>
      </c>
      <c r="R1105" s="3" t="s">
        <v>2261</v>
      </c>
    </row>
    <row r="1106" spans="1:18" ht="15">
      <c r="A1106" s="176" t="s">
        <v>1423</v>
      </c>
      <c r="B1106" s="197">
        <f t="shared" si="56"/>
        <v>1100</v>
      </c>
      <c r="C1106" s="177" t="s">
        <v>1327</v>
      </c>
      <c r="D1106" s="176" t="s">
        <v>65</v>
      </c>
      <c r="E1106" s="178">
        <v>14.78</v>
      </c>
      <c r="F1106" s="218" t="str">
        <f t="shared" si="54"/>
        <v>C:\PETS_2016\3_AREA SANIT\SAN 057.DOCX</v>
      </c>
      <c r="G1106" s="176"/>
      <c r="I1106" s="3"/>
      <c r="J1106" s="3" t="str">
        <f t="shared" si="55"/>
        <v>C:\PETS_2016\3_AREA SANIT\SAN 057.DOCX</v>
      </c>
      <c r="L1106" s="3" t="s">
        <v>3341</v>
      </c>
      <c r="M1106" s="155" t="s">
        <v>2259</v>
      </c>
      <c r="O1106" s="219" t="s">
        <v>3399</v>
      </c>
      <c r="Q1106" s="3" t="s">
        <v>2260</v>
      </c>
      <c r="R1106" s="3" t="s">
        <v>2261</v>
      </c>
    </row>
    <row r="1107" spans="1:18" ht="15">
      <c r="A1107" s="176" t="s">
        <v>1423</v>
      </c>
      <c r="B1107" s="197">
        <f t="shared" si="56"/>
        <v>1101</v>
      </c>
      <c r="C1107" s="177" t="s">
        <v>1328</v>
      </c>
      <c r="D1107" s="176" t="s">
        <v>65</v>
      </c>
      <c r="E1107" s="178">
        <v>25.05</v>
      </c>
      <c r="F1107" s="218" t="str">
        <f t="shared" si="54"/>
        <v>C:\PETS_2016\3_AREA SANIT\SAN 058.DOCX</v>
      </c>
      <c r="G1107" s="176"/>
      <c r="I1107" s="3"/>
      <c r="J1107" s="3" t="str">
        <f t="shared" si="55"/>
        <v>C:\PETS_2016\3_AREA SANIT\SAN 058.DOCX</v>
      </c>
      <c r="L1107" s="3" t="s">
        <v>3341</v>
      </c>
      <c r="M1107" s="155" t="s">
        <v>2259</v>
      </c>
      <c r="O1107" s="219" t="s">
        <v>3400</v>
      </c>
      <c r="Q1107" s="3" t="s">
        <v>2260</v>
      </c>
      <c r="R1107" s="3" t="s">
        <v>2261</v>
      </c>
    </row>
    <row r="1108" spans="1:18" ht="15">
      <c r="A1108" s="176" t="s">
        <v>1423</v>
      </c>
      <c r="B1108" s="197">
        <f t="shared" si="56"/>
        <v>1102</v>
      </c>
      <c r="C1108" s="177" t="s">
        <v>1329</v>
      </c>
      <c r="D1108" s="176" t="s">
        <v>65</v>
      </c>
      <c r="E1108" s="178">
        <v>35.76</v>
      </c>
      <c r="F1108" s="218" t="str">
        <f t="shared" si="54"/>
        <v>C:\PETS_2016\3_AREA SANIT\SAN 059.DOCX</v>
      </c>
      <c r="G1108" s="176"/>
      <c r="I1108" s="3"/>
      <c r="J1108" s="3" t="str">
        <f t="shared" si="55"/>
        <v>C:\PETS_2016\3_AREA SANIT\SAN 059.DOCX</v>
      </c>
      <c r="L1108" s="3" t="s">
        <v>3341</v>
      </c>
      <c r="M1108" s="155" t="s">
        <v>2259</v>
      </c>
      <c r="O1108" s="219" t="s">
        <v>3401</v>
      </c>
      <c r="Q1108" s="3" t="s">
        <v>2260</v>
      </c>
      <c r="R1108" s="3" t="s">
        <v>2261</v>
      </c>
    </row>
    <row r="1109" spans="1:18" ht="15">
      <c r="A1109" s="176" t="s">
        <v>1423</v>
      </c>
      <c r="B1109" s="197">
        <f t="shared" si="56"/>
        <v>1103</v>
      </c>
      <c r="C1109" s="177" t="s">
        <v>1330</v>
      </c>
      <c r="D1109" s="176" t="s">
        <v>65</v>
      </c>
      <c r="E1109" s="178">
        <v>257.72000000000003</v>
      </c>
      <c r="F1109" s="218" t="str">
        <f t="shared" si="54"/>
        <v>C:\PETS_2016\3_AREA SANIT\SAN 060.DOCX</v>
      </c>
      <c r="G1109" s="176"/>
      <c r="I1109" s="3"/>
      <c r="J1109" s="3" t="str">
        <f t="shared" si="55"/>
        <v>C:\PETS_2016\3_AREA SANIT\SAN 060.DOCX</v>
      </c>
      <c r="L1109" s="3" t="s">
        <v>3341</v>
      </c>
      <c r="M1109" s="155" t="s">
        <v>2259</v>
      </c>
      <c r="O1109" s="219" t="s">
        <v>3402</v>
      </c>
      <c r="Q1109" s="3" t="s">
        <v>2260</v>
      </c>
      <c r="R1109" s="3" t="s">
        <v>2261</v>
      </c>
    </row>
    <row r="1110" spans="1:18" ht="15">
      <c r="A1110" s="176" t="s">
        <v>1423</v>
      </c>
      <c r="B1110" s="197">
        <f t="shared" si="56"/>
        <v>1104</v>
      </c>
      <c r="C1110" s="177" t="s">
        <v>1323</v>
      </c>
      <c r="D1110" s="176" t="s">
        <v>65</v>
      </c>
      <c r="E1110" s="178">
        <v>11.19</v>
      </c>
      <c r="F1110" s="218" t="str">
        <f t="shared" si="54"/>
        <v>C:\PETS_2016\3_AREA SANIT\SAN 061.DOCX</v>
      </c>
      <c r="G1110" s="176"/>
      <c r="I1110" s="3"/>
      <c r="J1110" s="3" t="str">
        <f t="shared" si="55"/>
        <v>C:\PETS_2016\3_AREA SANIT\SAN 061.DOCX</v>
      </c>
      <c r="L1110" s="3" t="s">
        <v>3341</v>
      </c>
      <c r="M1110" s="155" t="s">
        <v>2259</v>
      </c>
      <c r="O1110" s="219" t="s">
        <v>3403</v>
      </c>
      <c r="Q1110" s="3" t="s">
        <v>2260</v>
      </c>
      <c r="R1110" s="3" t="s">
        <v>2261</v>
      </c>
    </row>
    <row r="1111" spans="1:18" ht="15">
      <c r="A1111" s="176" t="s">
        <v>1423</v>
      </c>
      <c r="B1111" s="197">
        <f t="shared" si="56"/>
        <v>1105</v>
      </c>
      <c r="C1111" s="177" t="s">
        <v>1324</v>
      </c>
      <c r="D1111" s="176" t="s">
        <v>65</v>
      </c>
      <c r="E1111" s="178">
        <v>14.87</v>
      </c>
      <c r="F1111" s="218" t="str">
        <f t="shared" si="54"/>
        <v>C:\PETS_2016\3_AREA SANIT\SAN 062.DOCX</v>
      </c>
      <c r="G1111" s="176"/>
      <c r="I1111" s="3"/>
      <c r="J1111" s="3" t="str">
        <f t="shared" si="55"/>
        <v>C:\PETS_2016\3_AREA SANIT\SAN 062.DOCX</v>
      </c>
      <c r="L1111" s="3" t="s">
        <v>3341</v>
      </c>
      <c r="M1111" s="155" t="s">
        <v>2259</v>
      </c>
      <c r="O1111" s="219" t="s">
        <v>3404</v>
      </c>
      <c r="Q1111" s="3" t="s">
        <v>2260</v>
      </c>
      <c r="R1111" s="3" t="s">
        <v>2261</v>
      </c>
    </row>
    <row r="1112" spans="1:18" ht="15">
      <c r="A1112" s="176" t="s">
        <v>1423</v>
      </c>
      <c r="B1112" s="197">
        <f t="shared" si="56"/>
        <v>1106</v>
      </c>
      <c r="C1112" s="177" t="s">
        <v>1325</v>
      </c>
      <c r="D1112" s="176" t="s">
        <v>65</v>
      </c>
      <c r="E1112" s="178">
        <v>17.32</v>
      </c>
      <c r="F1112" s="218" t="str">
        <f t="shared" si="54"/>
        <v>C:\PETS_2016\3_AREA SANIT\SAN 063.DOCX</v>
      </c>
      <c r="G1112" s="176"/>
      <c r="I1112" s="3"/>
      <c r="J1112" s="3" t="str">
        <f t="shared" si="55"/>
        <v>C:\PETS_2016\3_AREA SANIT\SAN 063.DOCX</v>
      </c>
      <c r="L1112" s="3" t="s">
        <v>3341</v>
      </c>
      <c r="M1112" s="155" t="s">
        <v>2259</v>
      </c>
      <c r="O1112" s="219" t="s">
        <v>3405</v>
      </c>
      <c r="Q1112" s="3" t="s">
        <v>2260</v>
      </c>
      <c r="R1112" s="3" t="s">
        <v>2261</v>
      </c>
    </row>
    <row r="1113" spans="1:18" ht="15">
      <c r="A1113" s="176" t="s">
        <v>1423</v>
      </c>
      <c r="B1113" s="197">
        <f t="shared" si="56"/>
        <v>1107</v>
      </c>
      <c r="C1113" s="177" t="s">
        <v>1326</v>
      </c>
      <c r="D1113" s="176" t="s">
        <v>65</v>
      </c>
      <c r="E1113" s="178">
        <v>38.75</v>
      </c>
      <c r="F1113" s="218" t="str">
        <f t="shared" si="54"/>
        <v>C:\PETS_2016\3_AREA SANIT\SAN 064.DOCX</v>
      </c>
      <c r="G1113" s="176"/>
      <c r="I1113" s="3"/>
      <c r="J1113" s="3" t="str">
        <f t="shared" si="55"/>
        <v>C:\PETS_2016\3_AREA SANIT\SAN 064.DOCX</v>
      </c>
      <c r="L1113" s="3" t="s">
        <v>3341</v>
      </c>
      <c r="M1113" s="155" t="s">
        <v>2259</v>
      </c>
      <c r="O1113" s="219" t="s">
        <v>3406</v>
      </c>
      <c r="Q1113" s="3" t="s">
        <v>2260</v>
      </c>
      <c r="R1113" s="3" t="s">
        <v>2261</v>
      </c>
    </row>
    <row r="1114" spans="1:18" ht="15">
      <c r="A1114" s="176" t="s">
        <v>1423</v>
      </c>
      <c r="B1114" s="197">
        <f t="shared" si="56"/>
        <v>1108</v>
      </c>
      <c r="C1114" s="177" t="s">
        <v>1984</v>
      </c>
      <c r="D1114" s="176" t="s">
        <v>65</v>
      </c>
      <c r="E1114" s="178">
        <v>238.66</v>
      </c>
      <c r="F1114" s="218" t="str">
        <f t="shared" si="54"/>
        <v>C:\PETS_2016\3_AREA SANIT\SAN 065.DOCX</v>
      </c>
      <c r="G1114" s="176"/>
      <c r="I1114" s="3"/>
      <c r="J1114" s="3" t="str">
        <f t="shared" si="55"/>
        <v>C:\PETS_2016\3_AREA SANIT\SAN 065.DOCX</v>
      </c>
      <c r="L1114" s="3" t="s">
        <v>3341</v>
      </c>
      <c r="M1114" s="155" t="s">
        <v>2259</v>
      </c>
      <c r="O1114" s="219" t="s">
        <v>3407</v>
      </c>
      <c r="Q1114" s="3" t="s">
        <v>2260</v>
      </c>
      <c r="R1114" s="3" t="s">
        <v>2261</v>
      </c>
    </row>
    <row r="1115" spans="1:18" ht="15">
      <c r="A1115" s="176" t="s">
        <v>1423</v>
      </c>
      <c r="B1115" s="197">
        <f t="shared" si="56"/>
        <v>1109</v>
      </c>
      <c r="C1115" s="177" t="s">
        <v>1333</v>
      </c>
      <c r="D1115" s="176" t="s">
        <v>60</v>
      </c>
      <c r="E1115" s="178">
        <v>4.4400000000000004</v>
      </c>
      <c r="F1115" s="218" t="str">
        <f t="shared" ref="F1115:F1178" si="57">HYPERLINK(J1115)</f>
        <v>C:\PETS_2016\3_AREA SANIT\SAN 066.DOCX</v>
      </c>
      <c r="G1115" s="176"/>
      <c r="I1115" s="3"/>
      <c r="J1115" s="3" t="str">
        <f t="shared" ref="J1115:J1178" si="58">CONCATENATE(L1115,M1115,O1115,Q1115)</f>
        <v>C:\PETS_2016\3_AREA SANIT\SAN 066.DOCX</v>
      </c>
      <c r="L1115" s="3" t="s">
        <v>3341</v>
      </c>
      <c r="M1115" s="155" t="s">
        <v>2259</v>
      </c>
      <c r="O1115" s="219" t="s">
        <v>3408</v>
      </c>
      <c r="Q1115" s="3" t="s">
        <v>2260</v>
      </c>
      <c r="R1115" s="3" t="s">
        <v>2261</v>
      </c>
    </row>
    <row r="1116" spans="1:18" ht="15">
      <c r="A1116" s="176" t="s">
        <v>1423</v>
      </c>
      <c r="B1116" s="197">
        <f t="shared" si="56"/>
        <v>1110</v>
      </c>
      <c r="C1116" s="177" t="s">
        <v>1985</v>
      </c>
      <c r="D1116" s="176" t="s">
        <v>54</v>
      </c>
      <c r="E1116" s="178">
        <v>30.79</v>
      </c>
      <c r="F1116" s="218" t="str">
        <f t="shared" si="57"/>
        <v>C:\PETS_2016\3_AREA SANIT\SAN 067.DOCX</v>
      </c>
      <c r="G1116" s="176"/>
      <c r="I1116" s="3"/>
      <c r="J1116" s="3" t="str">
        <f t="shared" si="58"/>
        <v>C:\PETS_2016\3_AREA SANIT\SAN 067.DOCX</v>
      </c>
      <c r="L1116" s="3" t="s">
        <v>3341</v>
      </c>
      <c r="M1116" s="155" t="s">
        <v>2259</v>
      </c>
      <c r="O1116" s="219" t="s">
        <v>3409</v>
      </c>
      <c r="Q1116" s="3" t="s">
        <v>2260</v>
      </c>
      <c r="R1116" s="3" t="s">
        <v>2261</v>
      </c>
    </row>
    <row r="1117" spans="1:18" ht="15">
      <c r="A1117" s="176" t="s">
        <v>1423</v>
      </c>
      <c r="B1117" s="197">
        <f t="shared" si="56"/>
        <v>1111</v>
      </c>
      <c r="C1117" s="177" t="s">
        <v>2247</v>
      </c>
      <c r="D1117" s="176" t="s">
        <v>65</v>
      </c>
      <c r="E1117" s="178">
        <v>219952.96</v>
      </c>
      <c r="F1117" s="218" t="str">
        <f t="shared" si="57"/>
        <v>C:\PETS_2016\3_AREA SANIT\SAN 068.DOCX</v>
      </c>
      <c r="G1117" s="176"/>
      <c r="I1117" s="3"/>
      <c r="J1117" s="3" t="str">
        <f t="shared" si="58"/>
        <v>C:\PETS_2016\3_AREA SANIT\SAN 068.DOCX</v>
      </c>
      <c r="L1117" s="3" t="s">
        <v>3341</v>
      </c>
      <c r="M1117" s="155" t="s">
        <v>2259</v>
      </c>
      <c r="O1117" s="219" t="s">
        <v>3410</v>
      </c>
      <c r="Q1117" s="3" t="s">
        <v>2260</v>
      </c>
      <c r="R1117" s="3" t="s">
        <v>2261</v>
      </c>
    </row>
    <row r="1118" spans="1:18" ht="15">
      <c r="A1118" s="176" t="s">
        <v>1423</v>
      </c>
      <c r="B1118" s="197">
        <f t="shared" si="56"/>
        <v>1112</v>
      </c>
      <c r="C1118" s="177" t="s">
        <v>2248</v>
      </c>
      <c r="D1118" s="176" t="s">
        <v>65</v>
      </c>
      <c r="E1118" s="178">
        <v>527657.19999999995</v>
      </c>
      <c r="F1118" s="218" t="str">
        <f t="shared" si="57"/>
        <v>C:\PETS_2016\3_AREA SANIT\SAN 069.DOCX</v>
      </c>
      <c r="G1118" s="176"/>
      <c r="I1118" s="3"/>
      <c r="J1118" s="3" t="str">
        <f t="shared" si="58"/>
        <v>C:\PETS_2016\3_AREA SANIT\SAN 069.DOCX</v>
      </c>
      <c r="L1118" s="3" t="s">
        <v>3341</v>
      </c>
      <c r="M1118" s="155" t="s">
        <v>2259</v>
      </c>
      <c r="O1118" s="219" t="s">
        <v>3411</v>
      </c>
      <c r="Q1118" s="3" t="s">
        <v>2260</v>
      </c>
      <c r="R1118" s="3" t="s">
        <v>2261</v>
      </c>
    </row>
    <row r="1119" spans="1:18" ht="15">
      <c r="A1119" s="176" t="s">
        <v>1423</v>
      </c>
      <c r="B1119" s="197">
        <f t="shared" si="56"/>
        <v>1113</v>
      </c>
      <c r="C1119" s="177" t="s">
        <v>2246</v>
      </c>
      <c r="D1119" s="176" t="s">
        <v>65</v>
      </c>
      <c r="E1119" s="178">
        <v>1279372.3400000001</v>
      </c>
      <c r="F1119" s="218" t="str">
        <f t="shared" si="57"/>
        <v>C:\PETS_2016\3_AREA SANIT\SAN 070.DOCX</v>
      </c>
      <c r="G1119" s="176"/>
      <c r="I1119" s="3"/>
      <c r="J1119" s="3" t="str">
        <f t="shared" si="58"/>
        <v>C:\PETS_2016\3_AREA SANIT\SAN 070.DOCX</v>
      </c>
      <c r="L1119" s="3" t="s">
        <v>3341</v>
      </c>
      <c r="M1119" s="155" t="s">
        <v>2259</v>
      </c>
      <c r="O1119" s="219" t="s">
        <v>3412</v>
      </c>
      <c r="Q1119" s="3" t="s">
        <v>2260</v>
      </c>
      <c r="R1119" s="3" t="s">
        <v>2261</v>
      </c>
    </row>
    <row r="1120" spans="1:18" ht="15">
      <c r="A1120" s="176" t="s">
        <v>1423</v>
      </c>
      <c r="B1120" s="197">
        <f t="shared" si="56"/>
        <v>1114</v>
      </c>
      <c r="C1120" s="177" t="s">
        <v>1987</v>
      </c>
      <c r="D1120" s="176" t="s">
        <v>65</v>
      </c>
      <c r="E1120" s="178">
        <v>113245.33</v>
      </c>
      <c r="F1120" s="218" t="str">
        <f t="shared" si="57"/>
        <v>C:\PETS_2016\3_AREA SANIT\SAN 071.DOCX</v>
      </c>
      <c r="G1120" s="176"/>
      <c r="I1120" s="3"/>
      <c r="J1120" s="3" t="str">
        <f t="shared" si="58"/>
        <v>C:\PETS_2016\3_AREA SANIT\SAN 071.DOCX</v>
      </c>
      <c r="L1120" s="3" t="s">
        <v>3341</v>
      </c>
      <c r="M1120" s="155" t="s">
        <v>2259</v>
      </c>
      <c r="O1120" s="219" t="s">
        <v>3413</v>
      </c>
      <c r="Q1120" s="3" t="s">
        <v>2260</v>
      </c>
      <c r="R1120" s="3" t="s">
        <v>2261</v>
      </c>
    </row>
    <row r="1121" spans="1:18" ht="15">
      <c r="A1121" s="176" t="s">
        <v>1423</v>
      </c>
      <c r="B1121" s="197">
        <f t="shared" si="56"/>
        <v>1115</v>
      </c>
      <c r="C1121" s="177" t="s">
        <v>1988</v>
      </c>
      <c r="D1121" s="176" t="s">
        <v>65</v>
      </c>
      <c r="E1121" s="178">
        <v>535454.23</v>
      </c>
      <c r="F1121" s="218" t="str">
        <f t="shared" si="57"/>
        <v>C:\PETS_2016\3_AREA SANIT\SAN 072.DOCX</v>
      </c>
      <c r="G1121" s="176"/>
      <c r="I1121" s="3"/>
      <c r="J1121" s="3" t="str">
        <f t="shared" si="58"/>
        <v>C:\PETS_2016\3_AREA SANIT\SAN 072.DOCX</v>
      </c>
      <c r="L1121" s="3" t="s">
        <v>3341</v>
      </c>
      <c r="M1121" s="155" t="s">
        <v>2259</v>
      </c>
      <c r="O1121" s="219" t="s">
        <v>3414</v>
      </c>
      <c r="Q1121" s="3" t="s">
        <v>2260</v>
      </c>
      <c r="R1121" s="3" t="s">
        <v>2261</v>
      </c>
    </row>
    <row r="1122" spans="1:18" ht="15">
      <c r="A1122" s="176" t="s">
        <v>1423</v>
      </c>
      <c r="B1122" s="197">
        <f t="shared" si="56"/>
        <v>1116</v>
      </c>
      <c r="C1122" s="177" t="s">
        <v>1986</v>
      </c>
      <c r="D1122" s="176" t="s">
        <v>65</v>
      </c>
      <c r="E1122" s="178">
        <v>393399.58</v>
      </c>
      <c r="F1122" s="218" t="str">
        <f t="shared" si="57"/>
        <v>C:\PETS_2016\3_AREA SANIT\SAN 073.DOCX</v>
      </c>
      <c r="G1122" s="176"/>
      <c r="I1122" s="3"/>
      <c r="J1122" s="3" t="str">
        <f t="shared" si="58"/>
        <v>C:\PETS_2016\3_AREA SANIT\SAN 073.DOCX</v>
      </c>
      <c r="L1122" s="3" t="s">
        <v>3341</v>
      </c>
      <c r="M1122" s="155" t="s">
        <v>2259</v>
      </c>
      <c r="O1122" s="219" t="s">
        <v>3415</v>
      </c>
      <c r="Q1122" s="3" t="s">
        <v>2260</v>
      </c>
      <c r="R1122" s="3" t="s">
        <v>2261</v>
      </c>
    </row>
    <row r="1123" spans="1:18" ht="15">
      <c r="A1123" s="176" t="s">
        <v>1423</v>
      </c>
      <c r="B1123" s="197">
        <f t="shared" si="56"/>
        <v>1117</v>
      </c>
      <c r="C1123" s="177" t="s">
        <v>1989</v>
      </c>
      <c r="D1123" s="176" t="s">
        <v>65</v>
      </c>
      <c r="E1123" s="178">
        <v>200657.48</v>
      </c>
      <c r="F1123" s="218" t="str">
        <f t="shared" si="57"/>
        <v>C:\PETS_2016\3_AREA SANIT\SAN 074.DOCX</v>
      </c>
      <c r="G1123" s="176"/>
      <c r="I1123" s="3"/>
      <c r="J1123" s="3" t="str">
        <f t="shared" si="58"/>
        <v>C:\PETS_2016\3_AREA SANIT\SAN 074.DOCX</v>
      </c>
      <c r="L1123" s="3" t="s">
        <v>3341</v>
      </c>
      <c r="M1123" s="155" t="s">
        <v>2259</v>
      </c>
      <c r="O1123" s="219" t="s">
        <v>3416</v>
      </c>
      <c r="Q1123" s="3" t="s">
        <v>2260</v>
      </c>
      <c r="R1123" s="3" t="s">
        <v>2261</v>
      </c>
    </row>
    <row r="1124" spans="1:18" ht="15">
      <c r="A1124" s="176" t="s">
        <v>1423</v>
      </c>
      <c r="B1124" s="197">
        <f t="shared" si="56"/>
        <v>1118</v>
      </c>
      <c r="C1124" s="177" t="s">
        <v>1518</v>
      </c>
      <c r="D1124" s="176" t="s">
        <v>65</v>
      </c>
      <c r="E1124" s="178">
        <v>2648.74</v>
      </c>
      <c r="F1124" s="218" t="str">
        <f t="shared" si="57"/>
        <v>C:\PETS_2016\3_AREA SANIT\SAN 075.DOCX</v>
      </c>
      <c r="G1124" s="176"/>
      <c r="I1124" s="3"/>
      <c r="J1124" s="3" t="str">
        <f t="shared" si="58"/>
        <v>C:\PETS_2016\3_AREA SANIT\SAN 075.DOCX</v>
      </c>
      <c r="L1124" s="3" t="s">
        <v>3341</v>
      </c>
      <c r="M1124" s="155" t="s">
        <v>2259</v>
      </c>
      <c r="O1124" s="219" t="s">
        <v>3417</v>
      </c>
      <c r="Q1124" s="3" t="s">
        <v>2260</v>
      </c>
      <c r="R1124" s="3" t="s">
        <v>2261</v>
      </c>
    </row>
    <row r="1125" spans="1:18" ht="15">
      <c r="A1125" s="176" t="s">
        <v>1423</v>
      </c>
      <c r="B1125" s="197">
        <f t="shared" si="56"/>
        <v>1119</v>
      </c>
      <c r="C1125" s="177" t="s">
        <v>1519</v>
      </c>
      <c r="D1125" s="176" t="s">
        <v>65</v>
      </c>
      <c r="E1125" s="178">
        <v>758.31</v>
      </c>
      <c r="F1125" s="218" t="str">
        <f t="shared" si="57"/>
        <v>C:\PETS_2016\3_AREA SANIT\SAN 076.DOCX</v>
      </c>
      <c r="G1125" s="176"/>
      <c r="I1125" s="3"/>
      <c r="J1125" s="3" t="str">
        <f t="shared" si="58"/>
        <v>C:\PETS_2016\3_AREA SANIT\SAN 076.DOCX</v>
      </c>
      <c r="L1125" s="3" t="s">
        <v>3341</v>
      </c>
      <c r="M1125" s="155" t="s">
        <v>2259</v>
      </c>
      <c r="O1125" s="219" t="s">
        <v>3418</v>
      </c>
      <c r="Q1125" s="3" t="s">
        <v>2260</v>
      </c>
      <c r="R1125" s="3" t="s">
        <v>2261</v>
      </c>
    </row>
    <row r="1126" spans="1:18" ht="15">
      <c r="A1126" s="176" t="s">
        <v>1423</v>
      </c>
      <c r="B1126" s="197">
        <f t="shared" si="56"/>
        <v>1120</v>
      </c>
      <c r="C1126" s="177" t="s">
        <v>1520</v>
      </c>
      <c r="D1126" s="176" t="s">
        <v>65</v>
      </c>
      <c r="E1126" s="178">
        <v>991.98</v>
      </c>
      <c r="F1126" s="218" t="str">
        <f t="shared" si="57"/>
        <v>C:\PETS_2016\3_AREA SANIT\SAN 077.DOCX</v>
      </c>
      <c r="G1126" s="176"/>
      <c r="I1126" s="3"/>
      <c r="J1126" s="3" t="str">
        <f t="shared" si="58"/>
        <v>C:\PETS_2016\3_AREA SANIT\SAN 077.DOCX</v>
      </c>
      <c r="L1126" s="3" t="s">
        <v>3341</v>
      </c>
      <c r="M1126" s="155" t="s">
        <v>2259</v>
      </c>
      <c r="O1126" s="219" t="s">
        <v>3419</v>
      </c>
      <c r="Q1126" s="3" t="s">
        <v>2260</v>
      </c>
      <c r="R1126" s="3" t="s">
        <v>2261</v>
      </c>
    </row>
    <row r="1127" spans="1:18" ht="15">
      <c r="A1127" s="176" t="s">
        <v>1423</v>
      </c>
      <c r="B1127" s="197">
        <f t="shared" si="56"/>
        <v>1121</v>
      </c>
      <c r="C1127" s="177" t="s">
        <v>1521</v>
      </c>
      <c r="D1127" s="176" t="s">
        <v>65</v>
      </c>
      <c r="E1127" s="178">
        <v>837.6</v>
      </c>
      <c r="F1127" s="218" t="str">
        <f t="shared" si="57"/>
        <v>C:\PETS_2016\3_AREA SANIT\SAN 078.DOCX</v>
      </c>
      <c r="G1127" s="176"/>
      <c r="I1127" s="3"/>
      <c r="J1127" s="3" t="str">
        <f t="shared" si="58"/>
        <v>C:\PETS_2016\3_AREA SANIT\SAN 078.DOCX</v>
      </c>
      <c r="L1127" s="3" t="s">
        <v>3341</v>
      </c>
      <c r="M1127" s="155" t="s">
        <v>2259</v>
      </c>
      <c r="O1127" s="219" t="s">
        <v>3420</v>
      </c>
      <c r="Q1127" s="3" t="s">
        <v>2260</v>
      </c>
      <c r="R1127" s="3" t="s">
        <v>2261</v>
      </c>
    </row>
    <row r="1128" spans="1:18" ht="15">
      <c r="A1128" s="176" t="s">
        <v>1423</v>
      </c>
      <c r="B1128" s="197">
        <f t="shared" si="56"/>
        <v>1122</v>
      </c>
      <c r="C1128" s="177" t="s">
        <v>1522</v>
      </c>
      <c r="D1128" s="176" t="s">
        <v>65</v>
      </c>
      <c r="E1128" s="178">
        <v>299.38</v>
      </c>
      <c r="F1128" s="218" t="str">
        <f t="shared" si="57"/>
        <v>C:\PETS_2016\3_AREA SANIT\SAN 079.DOCX</v>
      </c>
      <c r="G1128" s="176"/>
      <c r="I1128" s="3"/>
      <c r="J1128" s="3" t="str">
        <f t="shared" si="58"/>
        <v>C:\PETS_2016\3_AREA SANIT\SAN 079.DOCX</v>
      </c>
      <c r="L1128" s="3" t="s">
        <v>3341</v>
      </c>
      <c r="M1128" s="155" t="s">
        <v>2259</v>
      </c>
      <c r="O1128" s="219" t="s">
        <v>3421</v>
      </c>
      <c r="Q1128" s="3" t="s">
        <v>2260</v>
      </c>
      <c r="R1128" s="3" t="s">
        <v>2261</v>
      </c>
    </row>
    <row r="1129" spans="1:18" ht="15">
      <c r="A1129" s="176" t="s">
        <v>1423</v>
      </c>
      <c r="B1129" s="197">
        <f t="shared" si="56"/>
        <v>1123</v>
      </c>
      <c r="C1129" s="177" t="s">
        <v>1523</v>
      </c>
      <c r="D1129" s="176" t="s">
        <v>65</v>
      </c>
      <c r="E1129" s="178">
        <v>97.81</v>
      </c>
      <c r="F1129" s="218" t="str">
        <f t="shared" si="57"/>
        <v>C:\PETS_2016\3_AREA SANIT\SAN 080.DOCX</v>
      </c>
      <c r="G1129" s="176"/>
      <c r="I1129" s="3"/>
      <c r="J1129" s="3" t="str">
        <f t="shared" si="58"/>
        <v>C:\PETS_2016\3_AREA SANIT\SAN 080.DOCX</v>
      </c>
      <c r="L1129" s="3" t="s">
        <v>3341</v>
      </c>
      <c r="M1129" s="155" t="s">
        <v>2259</v>
      </c>
      <c r="O1129" s="219" t="s">
        <v>3422</v>
      </c>
      <c r="Q1129" s="3" t="s">
        <v>2260</v>
      </c>
      <c r="R1129" s="3" t="s">
        <v>2261</v>
      </c>
    </row>
    <row r="1130" spans="1:18" ht="15">
      <c r="A1130" s="176" t="s">
        <v>1423</v>
      </c>
      <c r="B1130" s="197">
        <f>+B1129+1</f>
        <v>1124</v>
      </c>
      <c r="C1130" s="177" t="s">
        <v>1524</v>
      </c>
      <c r="D1130" s="176" t="s">
        <v>65</v>
      </c>
      <c r="E1130" s="178">
        <v>256.51</v>
      </c>
      <c r="F1130" s="218" t="str">
        <f t="shared" si="57"/>
        <v>C:\PETS_2016\3_AREA SANIT\SAN 081.DOCX</v>
      </c>
      <c r="G1130" s="176"/>
      <c r="I1130" s="3"/>
      <c r="J1130" s="3" t="str">
        <f t="shared" si="58"/>
        <v>C:\PETS_2016\3_AREA SANIT\SAN 081.DOCX</v>
      </c>
      <c r="L1130" s="3" t="s">
        <v>3341</v>
      </c>
      <c r="M1130" s="155" t="s">
        <v>2259</v>
      </c>
      <c r="O1130" s="219" t="s">
        <v>3423</v>
      </c>
      <c r="Q1130" s="3" t="s">
        <v>2260</v>
      </c>
      <c r="R1130" s="3" t="s">
        <v>2261</v>
      </c>
    </row>
    <row r="1131" spans="1:18" ht="15">
      <c r="A1131" s="176" t="s">
        <v>1423</v>
      </c>
      <c r="B1131" s="197">
        <f t="shared" si="56"/>
        <v>1125</v>
      </c>
      <c r="C1131" s="177" t="s">
        <v>2176</v>
      </c>
      <c r="D1131" s="176" t="s">
        <v>65</v>
      </c>
      <c r="E1131" s="178">
        <v>8148.68</v>
      </c>
      <c r="F1131" s="218" t="str">
        <f t="shared" si="57"/>
        <v>C:\PETS_2016\3_AREA SANIT\SAN 082.DOCX</v>
      </c>
      <c r="G1131" s="176"/>
      <c r="I1131" s="3"/>
      <c r="J1131" s="3" t="str">
        <f t="shared" si="58"/>
        <v>C:\PETS_2016\3_AREA SANIT\SAN 082.DOCX</v>
      </c>
      <c r="L1131" s="3" t="s">
        <v>3341</v>
      </c>
      <c r="M1131" s="155" t="s">
        <v>2259</v>
      </c>
      <c r="O1131" s="219" t="s">
        <v>3424</v>
      </c>
      <c r="Q1131" s="3" t="s">
        <v>2260</v>
      </c>
      <c r="R1131" s="3" t="s">
        <v>2261</v>
      </c>
    </row>
    <row r="1132" spans="1:18" ht="15">
      <c r="A1132" s="176" t="s">
        <v>1423</v>
      </c>
      <c r="B1132" s="197">
        <f t="shared" si="56"/>
        <v>1126</v>
      </c>
      <c r="C1132" s="177" t="s">
        <v>1525</v>
      </c>
      <c r="D1132" s="176" t="s">
        <v>65</v>
      </c>
      <c r="E1132" s="178">
        <v>9465.24</v>
      </c>
      <c r="F1132" s="218" t="str">
        <f t="shared" si="57"/>
        <v>C:\PETS_2016\3_AREA SANIT\SAN 083.DOCX</v>
      </c>
      <c r="G1132" s="176"/>
      <c r="I1132" s="3"/>
      <c r="J1132" s="3" t="str">
        <f t="shared" si="58"/>
        <v>C:\PETS_2016\3_AREA SANIT\SAN 083.DOCX</v>
      </c>
      <c r="L1132" s="3" t="s">
        <v>3341</v>
      </c>
      <c r="M1132" s="155" t="s">
        <v>2259</v>
      </c>
      <c r="O1132" s="219" t="s">
        <v>3425</v>
      </c>
      <c r="Q1132" s="3" t="s">
        <v>2260</v>
      </c>
      <c r="R1132" s="3" t="s">
        <v>2261</v>
      </c>
    </row>
    <row r="1133" spans="1:18" ht="15">
      <c r="A1133" s="176" t="s">
        <v>1423</v>
      </c>
      <c r="B1133" s="197">
        <f t="shared" si="56"/>
        <v>1127</v>
      </c>
      <c r="C1133" s="177" t="s">
        <v>1334</v>
      </c>
      <c r="D1133" s="176" t="s">
        <v>65</v>
      </c>
      <c r="E1133" s="178">
        <v>9174.59</v>
      </c>
      <c r="F1133" s="218" t="str">
        <f t="shared" si="57"/>
        <v>C:\PETS_2016\3_AREA SANIT\SAN 084.DOCX</v>
      </c>
      <c r="G1133" s="176"/>
      <c r="I1133" s="3"/>
      <c r="J1133" s="3" t="str">
        <f t="shared" si="58"/>
        <v>C:\PETS_2016\3_AREA SANIT\SAN 084.DOCX</v>
      </c>
      <c r="L1133" s="3" t="s">
        <v>3341</v>
      </c>
      <c r="M1133" s="155" t="s">
        <v>2259</v>
      </c>
      <c r="O1133" s="219" t="s">
        <v>3426</v>
      </c>
      <c r="Q1133" s="3" t="s">
        <v>2260</v>
      </c>
      <c r="R1133" s="3" t="s">
        <v>2261</v>
      </c>
    </row>
    <row r="1134" spans="1:18" ht="15">
      <c r="A1134" s="176" t="s">
        <v>1423</v>
      </c>
      <c r="B1134" s="197">
        <f t="shared" si="56"/>
        <v>1128</v>
      </c>
      <c r="C1134" s="177" t="s">
        <v>1338</v>
      </c>
      <c r="D1134" s="176" t="s">
        <v>65</v>
      </c>
      <c r="E1134" s="178">
        <v>2774.68</v>
      </c>
      <c r="F1134" s="218" t="str">
        <f t="shared" si="57"/>
        <v>C:\PETS_2016\3_AREA SANIT\SAN 085.DOCX</v>
      </c>
      <c r="G1134" s="176"/>
      <c r="I1134" s="3"/>
      <c r="J1134" s="3" t="str">
        <f t="shared" si="58"/>
        <v>C:\PETS_2016\3_AREA SANIT\SAN 085.DOCX</v>
      </c>
      <c r="L1134" s="3" t="s">
        <v>3341</v>
      </c>
      <c r="M1134" s="155" t="s">
        <v>2259</v>
      </c>
      <c r="O1134" s="219" t="s">
        <v>3427</v>
      </c>
      <c r="Q1134" s="3" t="s">
        <v>2260</v>
      </c>
      <c r="R1134" s="3" t="s">
        <v>2261</v>
      </c>
    </row>
    <row r="1135" spans="1:18" ht="15">
      <c r="A1135" s="176" t="s">
        <v>1423</v>
      </c>
      <c r="B1135" s="197">
        <f t="shared" si="56"/>
        <v>1129</v>
      </c>
      <c r="C1135" s="177" t="s">
        <v>1335</v>
      </c>
      <c r="D1135" s="176" t="s">
        <v>65</v>
      </c>
      <c r="E1135" s="178">
        <v>1862.71</v>
      </c>
      <c r="F1135" s="218" t="str">
        <f t="shared" si="57"/>
        <v>C:\PETS_2016\3_AREA SANIT\SAN 086.DOCX</v>
      </c>
      <c r="G1135" s="176"/>
      <c r="I1135" s="3"/>
      <c r="J1135" s="3" t="str">
        <f t="shared" si="58"/>
        <v>C:\PETS_2016\3_AREA SANIT\SAN 086.DOCX</v>
      </c>
      <c r="L1135" s="3" t="s">
        <v>3341</v>
      </c>
      <c r="M1135" s="155" t="s">
        <v>2259</v>
      </c>
      <c r="O1135" s="219" t="s">
        <v>3428</v>
      </c>
      <c r="Q1135" s="3" t="s">
        <v>2260</v>
      </c>
      <c r="R1135" s="3" t="s">
        <v>2261</v>
      </c>
    </row>
    <row r="1136" spans="1:18" ht="15">
      <c r="A1136" s="176" t="s">
        <v>1423</v>
      </c>
      <c r="B1136" s="197">
        <f t="shared" si="56"/>
        <v>1130</v>
      </c>
      <c r="C1136" s="177" t="s">
        <v>1528</v>
      </c>
      <c r="D1136" s="176" t="s">
        <v>65</v>
      </c>
      <c r="E1136" s="178">
        <v>2949.87</v>
      </c>
      <c r="F1136" s="218" t="str">
        <f t="shared" si="57"/>
        <v>C:\PETS_2016\3_AREA SANIT\SAN 087.DOCX</v>
      </c>
      <c r="G1136" s="176"/>
      <c r="I1136" s="3"/>
      <c r="J1136" s="3" t="str">
        <f t="shared" si="58"/>
        <v>C:\PETS_2016\3_AREA SANIT\SAN 087.DOCX</v>
      </c>
      <c r="L1136" s="3" t="s">
        <v>3341</v>
      </c>
      <c r="M1136" s="155" t="s">
        <v>2259</v>
      </c>
      <c r="O1136" s="219" t="s">
        <v>3429</v>
      </c>
      <c r="Q1136" s="3" t="s">
        <v>2260</v>
      </c>
      <c r="R1136" s="3" t="s">
        <v>2261</v>
      </c>
    </row>
    <row r="1137" spans="1:18" ht="15">
      <c r="A1137" s="176" t="s">
        <v>1423</v>
      </c>
      <c r="B1137" s="197">
        <f t="shared" si="56"/>
        <v>1131</v>
      </c>
      <c r="C1137" s="177" t="s">
        <v>1337</v>
      </c>
      <c r="D1137" s="176" t="s">
        <v>65</v>
      </c>
      <c r="E1137" s="178">
        <v>926.93</v>
      </c>
      <c r="F1137" s="218" t="str">
        <f t="shared" si="57"/>
        <v>C:\PETS_2016\3_AREA SANIT\SAN 088.DOCX</v>
      </c>
      <c r="G1137" s="176"/>
      <c r="I1137" s="3"/>
      <c r="J1137" s="3" t="str">
        <f t="shared" si="58"/>
        <v>C:\PETS_2016\3_AREA SANIT\SAN 088.DOCX</v>
      </c>
      <c r="L1137" s="3" t="s">
        <v>3341</v>
      </c>
      <c r="M1137" s="155" t="s">
        <v>2259</v>
      </c>
      <c r="O1137" s="219" t="s">
        <v>3430</v>
      </c>
      <c r="Q1137" s="3" t="s">
        <v>2260</v>
      </c>
      <c r="R1137" s="3" t="s">
        <v>2261</v>
      </c>
    </row>
    <row r="1138" spans="1:18" ht="15">
      <c r="A1138" s="176" t="s">
        <v>1423</v>
      </c>
      <c r="B1138" s="197">
        <f t="shared" si="56"/>
        <v>1132</v>
      </c>
      <c r="C1138" s="177" t="s">
        <v>1336</v>
      </c>
      <c r="D1138" s="176" t="s">
        <v>65</v>
      </c>
      <c r="E1138" s="178">
        <v>1219.74</v>
      </c>
      <c r="F1138" s="218" t="str">
        <f t="shared" si="57"/>
        <v>C:\PETS_2016\3_AREA SANIT\SAN 089.DOCX</v>
      </c>
      <c r="G1138" s="176"/>
      <c r="I1138" s="3"/>
      <c r="J1138" s="3" t="str">
        <f t="shared" si="58"/>
        <v>C:\PETS_2016\3_AREA SANIT\SAN 089.DOCX</v>
      </c>
      <c r="L1138" s="3" t="s">
        <v>3341</v>
      </c>
      <c r="M1138" s="155" t="s">
        <v>2259</v>
      </c>
      <c r="O1138" s="219" t="s">
        <v>3431</v>
      </c>
      <c r="Q1138" s="3" t="s">
        <v>2260</v>
      </c>
      <c r="R1138" s="3" t="s">
        <v>2261</v>
      </c>
    </row>
    <row r="1139" spans="1:18" ht="15">
      <c r="A1139" s="176" t="s">
        <v>1423</v>
      </c>
      <c r="B1139" s="197">
        <f t="shared" si="56"/>
        <v>1133</v>
      </c>
      <c r="C1139" s="177" t="s">
        <v>1343</v>
      </c>
      <c r="D1139" s="176" t="s">
        <v>65</v>
      </c>
      <c r="E1139" s="178">
        <v>466.79</v>
      </c>
      <c r="F1139" s="218" t="str">
        <f t="shared" si="57"/>
        <v>C:\PETS_2016\3_AREA SANIT\SAN 090.DOCX</v>
      </c>
      <c r="G1139" s="176"/>
      <c r="I1139" s="3"/>
      <c r="J1139" s="3" t="str">
        <f t="shared" si="58"/>
        <v>C:\PETS_2016\3_AREA SANIT\SAN 090.DOCX</v>
      </c>
      <c r="L1139" s="3" t="s">
        <v>3341</v>
      </c>
      <c r="M1139" s="155" t="s">
        <v>2259</v>
      </c>
      <c r="O1139" s="219" t="s">
        <v>3432</v>
      </c>
      <c r="Q1139" s="3" t="s">
        <v>2260</v>
      </c>
      <c r="R1139" s="3" t="s">
        <v>2261</v>
      </c>
    </row>
    <row r="1140" spans="1:18" ht="15">
      <c r="A1140" s="176" t="s">
        <v>1423</v>
      </c>
      <c r="B1140" s="197">
        <f t="shared" si="56"/>
        <v>1134</v>
      </c>
      <c r="C1140" s="177" t="s">
        <v>1339</v>
      </c>
      <c r="D1140" s="176" t="s">
        <v>65</v>
      </c>
      <c r="E1140" s="178">
        <v>1403.39</v>
      </c>
      <c r="F1140" s="218" t="str">
        <f t="shared" si="57"/>
        <v>C:\PETS_2016\3_AREA SANIT\SAN 091.DOCX</v>
      </c>
      <c r="G1140" s="176"/>
      <c r="I1140" s="3"/>
      <c r="J1140" s="3" t="str">
        <f t="shared" si="58"/>
        <v>C:\PETS_2016\3_AREA SANIT\SAN 091.DOCX</v>
      </c>
      <c r="L1140" s="3" t="s">
        <v>3341</v>
      </c>
      <c r="M1140" s="155" t="s">
        <v>2259</v>
      </c>
      <c r="O1140" s="219" t="s">
        <v>3433</v>
      </c>
      <c r="Q1140" s="3" t="s">
        <v>2260</v>
      </c>
      <c r="R1140" s="3" t="s">
        <v>2261</v>
      </c>
    </row>
    <row r="1141" spans="1:18" ht="15">
      <c r="A1141" s="176" t="s">
        <v>1423</v>
      </c>
      <c r="B1141" s="197">
        <f t="shared" si="56"/>
        <v>1135</v>
      </c>
      <c r="C1141" s="177" t="s">
        <v>1340</v>
      </c>
      <c r="D1141" s="176" t="s">
        <v>65</v>
      </c>
      <c r="E1141" s="178">
        <v>1182.94</v>
      </c>
      <c r="F1141" s="218" t="str">
        <f t="shared" si="57"/>
        <v>C:\PETS_2016\3_AREA SANIT\SAN 092.DOCX</v>
      </c>
      <c r="G1141" s="176"/>
      <c r="I1141" s="3"/>
      <c r="J1141" s="3" t="str">
        <f t="shared" si="58"/>
        <v>C:\PETS_2016\3_AREA SANIT\SAN 092.DOCX</v>
      </c>
      <c r="L1141" s="3" t="s">
        <v>3341</v>
      </c>
      <c r="M1141" s="155" t="s">
        <v>2259</v>
      </c>
      <c r="O1141" s="219" t="s">
        <v>3434</v>
      </c>
      <c r="Q1141" s="3" t="s">
        <v>2260</v>
      </c>
      <c r="R1141" s="3" t="s">
        <v>2261</v>
      </c>
    </row>
    <row r="1142" spans="1:18" ht="15">
      <c r="A1142" s="176" t="s">
        <v>1423</v>
      </c>
      <c r="B1142" s="197">
        <f t="shared" si="56"/>
        <v>1136</v>
      </c>
      <c r="C1142" s="177" t="s">
        <v>1341</v>
      </c>
      <c r="D1142" s="176" t="s">
        <v>65</v>
      </c>
      <c r="E1142" s="178">
        <v>1941.07</v>
      </c>
      <c r="F1142" s="218" t="str">
        <f t="shared" si="57"/>
        <v>C:\PETS_2016\3_AREA SANIT\SAN 093.DOCX</v>
      </c>
      <c r="G1142" s="176"/>
      <c r="I1142" s="3"/>
      <c r="J1142" s="3" t="str">
        <f t="shared" si="58"/>
        <v>C:\PETS_2016\3_AREA SANIT\SAN 093.DOCX</v>
      </c>
      <c r="L1142" s="3" t="s">
        <v>3341</v>
      </c>
      <c r="M1142" s="155" t="s">
        <v>2259</v>
      </c>
      <c r="O1142" s="219" t="s">
        <v>3435</v>
      </c>
      <c r="Q1142" s="3" t="s">
        <v>2260</v>
      </c>
      <c r="R1142" s="3" t="s">
        <v>2261</v>
      </c>
    </row>
    <row r="1143" spans="1:18" ht="15">
      <c r="A1143" s="176" t="s">
        <v>1423</v>
      </c>
      <c r="B1143" s="197">
        <f t="shared" si="56"/>
        <v>1137</v>
      </c>
      <c r="C1143" s="177" t="s">
        <v>1342</v>
      </c>
      <c r="D1143" s="176" t="s">
        <v>65</v>
      </c>
      <c r="E1143" s="178">
        <v>623.84</v>
      </c>
      <c r="F1143" s="218" t="str">
        <f t="shared" si="57"/>
        <v>C:\PETS_2016\3_AREA SANIT\SAN 094.DOCX</v>
      </c>
      <c r="G1143" s="176"/>
      <c r="I1143" s="3"/>
      <c r="J1143" s="3" t="str">
        <f t="shared" si="58"/>
        <v>C:\PETS_2016\3_AREA SANIT\SAN 094.DOCX</v>
      </c>
      <c r="L1143" s="3" t="s">
        <v>3341</v>
      </c>
      <c r="M1143" s="155" t="s">
        <v>2259</v>
      </c>
      <c r="O1143" s="219" t="s">
        <v>3436</v>
      </c>
      <c r="Q1143" s="3" t="s">
        <v>2260</v>
      </c>
      <c r="R1143" s="3" t="s">
        <v>2261</v>
      </c>
    </row>
    <row r="1144" spans="1:18" ht="15">
      <c r="A1144" s="176" t="s">
        <v>1423</v>
      </c>
      <c r="B1144" s="197">
        <f t="shared" si="56"/>
        <v>1138</v>
      </c>
      <c r="C1144" s="177" t="s">
        <v>1990</v>
      </c>
      <c r="D1144" s="176" t="s">
        <v>65</v>
      </c>
      <c r="E1144" s="178">
        <v>335.24</v>
      </c>
      <c r="F1144" s="218" t="str">
        <f t="shared" si="57"/>
        <v>C:\PETS_2016\3_AREA SANIT\SAN 095.DOCX</v>
      </c>
      <c r="G1144" s="176"/>
      <c r="I1144" s="3"/>
      <c r="J1144" s="3" t="str">
        <f t="shared" si="58"/>
        <v>C:\PETS_2016\3_AREA SANIT\SAN 095.DOCX</v>
      </c>
      <c r="L1144" s="3" t="s">
        <v>3341</v>
      </c>
      <c r="M1144" s="155" t="s">
        <v>2259</v>
      </c>
      <c r="O1144" s="219" t="s">
        <v>3437</v>
      </c>
      <c r="Q1144" s="3" t="s">
        <v>2260</v>
      </c>
      <c r="R1144" s="3" t="s">
        <v>2261</v>
      </c>
    </row>
    <row r="1145" spans="1:18" ht="15">
      <c r="A1145" s="176" t="s">
        <v>1423</v>
      </c>
      <c r="B1145" s="197">
        <f t="shared" si="56"/>
        <v>1139</v>
      </c>
      <c r="C1145" s="177" t="s">
        <v>1348</v>
      </c>
      <c r="D1145" s="176" t="s">
        <v>65</v>
      </c>
      <c r="E1145" s="178">
        <v>2260.4299999999998</v>
      </c>
      <c r="F1145" s="218" t="str">
        <f t="shared" si="57"/>
        <v>C:\PETS_2016\3_AREA SANIT\SAN 096.DOCX</v>
      </c>
      <c r="G1145" s="176"/>
      <c r="I1145" s="3"/>
      <c r="J1145" s="3" t="str">
        <f t="shared" si="58"/>
        <v>C:\PETS_2016\3_AREA SANIT\SAN 096.DOCX</v>
      </c>
      <c r="L1145" s="3" t="s">
        <v>3341</v>
      </c>
      <c r="M1145" s="155" t="s">
        <v>2259</v>
      </c>
      <c r="O1145" s="219" t="s">
        <v>3438</v>
      </c>
      <c r="Q1145" s="3" t="s">
        <v>2260</v>
      </c>
      <c r="R1145" s="3" t="s">
        <v>2261</v>
      </c>
    </row>
    <row r="1146" spans="1:18" ht="15">
      <c r="A1146" s="176" t="s">
        <v>1423</v>
      </c>
      <c r="B1146" s="197">
        <f t="shared" si="56"/>
        <v>1140</v>
      </c>
      <c r="C1146" s="177" t="s">
        <v>1344</v>
      </c>
      <c r="D1146" s="176" t="s">
        <v>65</v>
      </c>
      <c r="E1146" s="178">
        <v>852.49</v>
      </c>
      <c r="F1146" s="218" t="str">
        <f t="shared" si="57"/>
        <v>C:\PETS_2016\3_AREA SANIT\SAN 097.DOCX</v>
      </c>
      <c r="G1146" s="176"/>
      <c r="I1146" s="3"/>
      <c r="J1146" s="3" t="str">
        <f t="shared" si="58"/>
        <v>C:\PETS_2016\3_AREA SANIT\SAN 097.DOCX</v>
      </c>
      <c r="L1146" s="3" t="s">
        <v>3341</v>
      </c>
      <c r="M1146" s="155" t="s">
        <v>2259</v>
      </c>
      <c r="O1146" s="219" t="s">
        <v>3439</v>
      </c>
      <c r="Q1146" s="3" t="s">
        <v>2260</v>
      </c>
      <c r="R1146" s="3" t="s">
        <v>2261</v>
      </c>
    </row>
    <row r="1147" spans="1:18" ht="15">
      <c r="A1147" s="176" t="s">
        <v>1423</v>
      </c>
      <c r="B1147" s="197">
        <f t="shared" si="56"/>
        <v>1141</v>
      </c>
      <c r="C1147" s="177" t="s">
        <v>1530</v>
      </c>
      <c r="D1147" s="176" t="s">
        <v>65</v>
      </c>
      <c r="E1147" s="178">
        <v>638.16999999999996</v>
      </c>
      <c r="F1147" s="218" t="str">
        <f t="shared" si="57"/>
        <v>C:\PETS_2016\3_AREA SANIT\SAN 098.DOCX</v>
      </c>
      <c r="G1147" s="176"/>
      <c r="I1147" s="3"/>
      <c r="J1147" s="3" t="str">
        <f t="shared" si="58"/>
        <v>C:\PETS_2016\3_AREA SANIT\SAN 098.DOCX</v>
      </c>
      <c r="L1147" s="3" t="s">
        <v>3341</v>
      </c>
      <c r="M1147" s="155" t="s">
        <v>2259</v>
      </c>
      <c r="O1147" s="219" t="s">
        <v>3440</v>
      </c>
      <c r="Q1147" s="3" t="s">
        <v>2260</v>
      </c>
      <c r="R1147" s="3" t="s">
        <v>2261</v>
      </c>
    </row>
    <row r="1148" spans="1:18" ht="15">
      <c r="A1148" s="176" t="s">
        <v>1423</v>
      </c>
      <c r="B1148" s="197">
        <f t="shared" si="56"/>
        <v>1142</v>
      </c>
      <c r="C1148" s="177" t="s">
        <v>1345</v>
      </c>
      <c r="D1148" s="176" t="s">
        <v>65</v>
      </c>
      <c r="E1148" s="178">
        <v>913.73</v>
      </c>
      <c r="F1148" s="218" t="str">
        <f t="shared" si="57"/>
        <v>C:\PETS_2016\3_AREA SANIT\SAN 099.DOCX</v>
      </c>
      <c r="G1148" s="176"/>
      <c r="I1148" s="3"/>
      <c r="J1148" s="3" t="str">
        <f t="shared" si="58"/>
        <v>C:\PETS_2016\3_AREA SANIT\SAN 099.DOCX</v>
      </c>
      <c r="L1148" s="3" t="s">
        <v>3341</v>
      </c>
      <c r="M1148" s="155" t="s">
        <v>2259</v>
      </c>
      <c r="O1148" s="219" t="s">
        <v>3441</v>
      </c>
      <c r="Q1148" s="3" t="s">
        <v>2260</v>
      </c>
      <c r="R1148" s="3" t="s">
        <v>2261</v>
      </c>
    </row>
    <row r="1149" spans="1:18" ht="15">
      <c r="A1149" s="176" t="s">
        <v>1423</v>
      </c>
      <c r="B1149" s="197">
        <f t="shared" si="56"/>
        <v>1143</v>
      </c>
      <c r="C1149" s="177" t="s">
        <v>1346</v>
      </c>
      <c r="D1149" s="176" t="s">
        <v>65</v>
      </c>
      <c r="E1149" s="178">
        <v>2449.7399999999998</v>
      </c>
      <c r="F1149" s="218" t="str">
        <f t="shared" si="57"/>
        <v>C:\PETS_2016\3_AREA SANIT\SAN 100.DOCX</v>
      </c>
      <c r="G1149" s="176"/>
      <c r="I1149" s="3"/>
      <c r="J1149" s="3" t="str">
        <f t="shared" si="58"/>
        <v>C:\PETS_2016\3_AREA SANIT\SAN 100.DOCX</v>
      </c>
      <c r="L1149" s="3" t="s">
        <v>3341</v>
      </c>
      <c r="M1149" s="155" t="s">
        <v>2259</v>
      </c>
      <c r="O1149" s="219" t="s">
        <v>3442</v>
      </c>
      <c r="Q1149" s="3" t="s">
        <v>2260</v>
      </c>
      <c r="R1149" s="3" t="s">
        <v>2261</v>
      </c>
    </row>
    <row r="1150" spans="1:18" ht="15">
      <c r="A1150" s="176" t="s">
        <v>1423</v>
      </c>
      <c r="B1150" s="197">
        <f t="shared" si="56"/>
        <v>1144</v>
      </c>
      <c r="C1150" s="177" t="s">
        <v>1347</v>
      </c>
      <c r="D1150" s="176" t="s">
        <v>65</v>
      </c>
      <c r="E1150" s="178">
        <v>1594.78</v>
      </c>
      <c r="F1150" s="218" t="str">
        <f t="shared" si="57"/>
        <v>C:\PETS_2016\3_AREA SANIT\SAN 101.DOCX</v>
      </c>
      <c r="G1150" s="176"/>
      <c r="I1150" s="3"/>
      <c r="J1150" s="3" t="str">
        <f t="shared" si="58"/>
        <v>C:\PETS_2016\3_AREA SANIT\SAN 101.DOCX</v>
      </c>
      <c r="L1150" s="3" t="s">
        <v>3341</v>
      </c>
      <c r="M1150" s="155" t="s">
        <v>2259</v>
      </c>
      <c r="O1150" s="219" t="s">
        <v>3443</v>
      </c>
      <c r="Q1150" s="3" t="s">
        <v>2260</v>
      </c>
      <c r="R1150" s="3" t="s">
        <v>2261</v>
      </c>
    </row>
    <row r="1151" spans="1:18" ht="15">
      <c r="A1151" s="176" t="s">
        <v>1423</v>
      </c>
      <c r="B1151" s="197">
        <f t="shared" si="56"/>
        <v>1145</v>
      </c>
      <c r="C1151" s="177" t="s">
        <v>1354</v>
      </c>
      <c r="D1151" s="176" t="s">
        <v>65</v>
      </c>
      <c r="E1151" s="178">
        <v>974.21</v>
      </c>
      <c r="F1151" s="218" t="str">
        <f t="shared" si="57"/>
        <v>C:\PETS_2016\3_AREA SANIT\SAN 102.DOCX</v>
      </c>
      <c r="G1151" s="176"/>
      <c r="I1151" s="3"/>
      <c r="J1151" s="3" t="str">
        <f t="shared" si="58"/>
        <v>C:\PETS_2016\3_AREA SANIT\SAN 102.DOCX</v>
      </c>
      <c r="L1151" s="3" t="s">
        <v>3341</v>
      </c>
      <c r="M1151" s="155" t="s">
        <v>2259</v>
      </c>
      <c r="O1151" s="219" t="s">
        <v>3444</v>
      </c>
      <c r="Q1151" s="3" t="s">
        <v>2260</v>
      </c>
      <c r="R1151" s="3" t="s">
        <v>2261</v>
      </c>
    </row>
    <row r="1152" spans="1:18" ht="15">
      <c r="A1152" s="176" t="s">
        <v>1423</v>
      </c>
      <c r="B1152" s="197">
        <f>+B1151+1</f>
        <v>1146</v>
      </c>
      <c r="C1152" s="177" t="s">
        <v>1349</v>
      </c>
      <c r="D1152" s="176" t="s">
        <v>65</v>
      </c>
      <c r="E1152" s="178">
        <v>785.46</v>
      </c>
      <c r="F1152" s="218" t="str">
        <f t="shared" si="57"/>
        <v>C:\PETS_2016\3_AREA SANIT\SAN 103.DOCX</v>
      </c>
      <c r="G1152" s="176"/>
      <c r="I1152" s="3"/>
      <c r="J1152" s="3" t="str">
        <f t="shared" si="58"/>
        <v>C:\PETS_2016\3_AREA SANIT\SAN 103.DOCX</v>
      </c>
      <c r="L1152" s="3" t="s">
        <v>3341</v>
      </c>
      <c r="M1152" s="155" t="s">
        <v>2259</v>
      </c>
      <c r="O1152" s="219" t="s">
        <v>3445</v>
      </c>
      <c r="Q1152" s="3" t="s">
        <v>2260</v>
      </c>
      <c r="R1152" s="3" t="s">
        <v>2261</v>
      </c>
    </row>
    <row r="1153" spans="1:18" ht="15">
      <c r="A1153" s="176" t="s">
        <v>1423</v>
      </c>
      <c r="B1153" s="197">
        <f t="shared" si="56"/>
        <v>1147</v>
      </c>
      <c r="C1153" s="177" t="s">
        <v>1991</v>
      </c>
      <c r="D1153" s="176" t="s">
        <v>65</v>
      </c>
      <c r="E1153" s="178">
        <v>2098.5700000000002</v>
      </c>
      <c r="F1153" s="218" t="str">
        <f t="shared" si="57"/>
        <v>C:\PETS_2016\3_AREA SANIT\SAN 104.DOCX</v>
      </c>
      <c r="G1153" s="176"/>
      <c r="I1153" s="3"/>
      <c r="J1153" s="3" t="str">
        <f t="shared" si="58"/>
        <v>C:\PETS_2016\3_AREA SANIT\SAN 104.DOCX</v>
      </c>
      <c r="L1153" s="3" t="s">
        <v>3341</v>
      </c>
      <c r="M1153" s="155" t="s">
        <v>2259</v>
      </c>
      <c r="O1153" s="219" t="s">
        <v>3446</v>
      </c>
      <c r="Q1153" s="3" t="s">
        <v>2260</v>
      </c>
      <c r="R1153" s="3" t="s">
        <v>2261</v>
      </c>
    </row>
    <row r="1154" spans="1:18" ht="15">
      <c r="A1154" s="176" t="s">
        <v>1423</v>
      </c>
      <c r="B1154" s="197">
        <f t="shared" si="56"/>
        <v>1148</v>
      </c>
      <c r="C1154" s="177" t="s">
        <v>1350</v>
      </c>
      <c r="D1154" s="176" t="s">
        <v>65</v>
      </c>
      <c r="E1154" s="178">
        <v>1053.3599999999999</v>
      </c>
      <c r="F1154" s="218" t="str">
        <f t="shared" si="57"/>
        <v>C:\PETS_2016\3_AREA SANIT\SAN 105.DOCX</v>
      </c>
      <c r="G1154" s="176"/>
      <c r="I1154" s="3"/>
      <c r="J1154" s="3" t="str">
        <f t="shared" si="58"/>
        <v>C:\PETS_2016\3_AREA SANIT\SAN 105.DOCX</v>
      </c>
      <c r="L1154" s="3" t="s">
        <v>3341</v>
      </c>
      <c r="M1154" s="155" t="s">
        <v>2259</v>
      </c>
      <c r="O1154" s="219" t="s">
        <v>3447</v>
      </c>
      <c r="Q1154" s="3" t="s">
        <v>2260</v>
      </c>
      <c r="R1154" s="3" t="s">
        <v>2261</v>
      </c>
    </row>
    <row r="1155" spans="1:18" ht="15">
      <c r="A1155" s="176" t="s">
        <v>1423</v>
      </c>
      <c r="B1155" s="197">
        <f t="shared" si="56"/>
        <v>1149</v>
      </c>
      <c r="C1155" s="177" t="s">
        <v>1352</v>
      </c>
      <c r="D1155" s="176" t="s">
        <v>65</v>
      </c>
      <c r="E1155" s="178">
        <v>2281.14</v>
      </c>
      <c r="F1155" s="218" t="str">
        <f t="shared" si="57"/>
        <v>C:\PETS_2016\3_AREA SANIT\SAN 106.DOCX</v>
      </c>
      <c r="G1155" s="176"/>
      <c r="I1155" s="3"/>
      <c r="J1155" s="3" t="str">
        <f t="shared" si="58"/>
        <v>C:\PETS_2016\3_AREA SANIT\SAN 106.DOCX</v>
      </c>
      <c r="L1155" s="3" t="s">
        <v>3341</v>
      </c>
      <c r="M1155" s="155" t="s">
        <v>2259</v>
      </c>
      <c r="O1155" s="219" t="s">
        <v>3448</v>
      </c>
      <c r="Q1155" s="3" t="s">
        <v>2260</v>
      </c>
      <c r="R1155" s="3" t="s">
        <v>2261</v>
      </c>
    </row>
    <row r="1156" spans="1:18" ht="15">
      <c r="A1156" s="176" t="s">
        <v>1423</v>
      </c>
      <c r="B1156" s="197">
        <f t="shared" si="56"/>
        <v>1150</v>
      </c>
      <c r="C1156" s="177" t="s">
        <v>1351</v>
      </c>
      <c r="D1156" s="176" t="s">
        <v>65</v>
      </c>
      <c r="E1156" s="178">
        <v>1935.34</v>
      </c>
      <c r="F1156" s="218" t="str">
        <f t="shared" si="57"/>
        <v>C:\PETS_2016\3_AREA SANIT\SAN 107.DOCX</v>
      </c>
      <c r="G1156" s="176"/>
      <c r="I1156" s="3"/>
      <c r="J1156" s="3" t="str">
        <f t="shared" si="58"/>
        <v>C:\PETS_2016\3_AREA SANIT\SAN 107.DOCX</v>
      </c>
      <c r="L1156" s="3" t="s">
        <v>3341</v>
      </c>
      <c r="M1156" s="155" t="s">
        <v>2259</v>
      </c>
      <c r="O1156" s="219" t="s">
        <v>3449</v>
      </c>
      <c r="Q1156" s="3" t="s">
        <v>2260</v>
      </c>
      <c r="R1156" s="3" t="s">
        <v>2261</v>
      </c>
    </row>
    <row r="1157" spans="1:18" ht="15">
      <c r="A1157" s="176" t="s">
        <v>1423</v>
      </c>
      <c r="B1157" s="197">
        <f t="shared" si="56"/>
        <v>1151</v>
      </c>
      <c r="C1157" s="177" t="s">
        <v>1353</v>
      </c>
      <c r="D1157" s="176" t="s">
        <v>65</v>
      </c>
      <c r="E1157" s="178">
        <v>3163.11</v>
      </c>
      <c r="F1157" s="218" t="str">
        <f t="shared" si="57"/>
        <v>C:\PETS_2016\3_AREA SANIT\SAN 108.DOCX</v>
      </c>
      <c r="G1157" s="176"/>
      <c r="I1157" s="3"/>
      <c r="J1157" s="3" t="str">
        <f t="shared" si="58"/>
        <v>C:\PETS_2016\3_AREA SANIT\SAN 108.DOCX</v>
      </c>
      <c r="L1157" s="3" t="s">
        <v>3341</v>
      </c>
      <c r="M1157" s="155" t="s">
        <v>2259</v>
      </c>
      <c r="O1157" s="219" t="s">
        <v>3450</v>
      </c>
      <c r="Q1157" s="3" t="s">
        <v>2260</v>
      </c>
      <c r="R1157" s="3" t="s">
        <v>2261</v>
      </c>
    </row>
    <row r="1158" spans="1:18" ht="15">
      <c r="A1158" s="176" t="s">
        <v>1423</v>
      </c>
      <c r="B1158" s="197">
        <f t="shared" si="56"/>
        <v>1152</v>
      </c>
      <c r="C1158" s="177" t="s">
        <v>1358</v>
      </c>
      <c r="D1158" s="176" t="s">
        <v>65</v>
      </c>
      <c r="E1158" s="178">
        <v>327.84</v>
      </c>
      <c r="F1158" s="218" t="str">
        <f t="shared" si="57"/>
        <v>C:\PETS_2016\3_AREA SANIT\SAN 109.DOCX</v>
      </c>
      <c r="G1158" s="176"/>
      <c r="I1158" s="3"/>
      <c r="J1158" s="3" t="str">
        <f t="shared" si="58"/>
        <v>C:\PETS_2016\3_AREA SANIT\SAN 109.DOCX</v>
      </c>
      <c r="L1158" s="3" t="s">
        <v>3341</v>
      </c>
      <c r="M1158" s="155" t="s">
        <v>2259</v>
      </c>
      <c r="O1158" s="219" t="s">
        <v>3451</v>
      </c>
      <c r="Q1158" s="3" t="s">
        <v>2260</v>
      </c>
      <c r="R1158" s="3" t="s">
        <v>2261</v>
      </c>
    </row>
    <row r="1159" spans="1:18" ht="15">
      <c r="A1159" s="176" t="s">
        <v>1423</v>
      </c>
      <c r="B1159" s="197">
        <f t="shared" si="56"/>
        <v>1153</v>
      </c>
      <c r="C1159" s="177" t="s">
        <v>1357</v>
      </c>
      <c r="D1159" s="176" t="s">
        <v>65</v>
      </c>
      <c r="E1159" s="178">
        <v>193.36</v>
      </c>
      <c r="F1159" s="218" t="str">
        <f t="shared" si="57"/>
        <v>C:\PETS_2016\3_AREA SANIT\SAN 110.DOCX</v>
      </c>
      <c r="G1159" s="176"/>
      <c r="I1159" s="3"/>
      <c r="J1159" s="3" t="str">
        <f t="shared" si="58"/>
        <v>C:\PETS_2016\3_AREA SANIT\SAN 110.DOCX</v>
      </c>
      <c r="L1159" s="3" t="s">
        <v>3341</v>
      </c>
      <c r="M1159" s="155" t="s">
        <v>2259</v>
      </c>
      <c r="O1159" s="219" t="s">
        <v>3452</v>
      </c>
      <c r="Q1159" s="3" t="s">
        <v>2260</v>
      </c>
      <c r="R1159" s="3" t="s">
        <v>2261</v>
      </c>
    </row>
    <row r="1160" spans="1:18" ht="15">
      <c r="A1160" s="176" t="s">
        <v>1423</v>
      </c>
      <c r="B1160" s="197">
        <f t="shared" si="56"/>
        <v>1154</v>
      </c>
      <c r="C1160" s="177" t="s">
        <v>1355</v>
      </c>
      <c r="D1160" s="176" t="s">
        <v>65</v>
      </c>
      <c r="E1160" s="178">
        <v>106.45</v>
      </c>
      <c r="F1160" s="218" t="str">
        <f t="shared" si="57"/>
        <v>C:\PETS_2016\3_AREA SANIT\SAN 111.DOCX</v>
      </c>
      <c r="G1160" s="176"/>
      <c r="I1160" s="3"/>
      <c r="J1160" s="3" t="str">
        <f t="shared" si="58"/>
        <v>C:\PETS_2016\3_AREA SANIT\SAN 111.DOCX</v>
      </c>
      <c r="L1160" s="3" t="s">
        <v>3341</v>
      </c>
      <c r="M1160" s="155" t="s">
        <v>2259</v>
      </c>
      <c r="O1160" s="219" t="s">
        <v>3453</v>
      </c>
      <c r="Q1160" s="3" t="s">
        <v>2260</v>
      </c>
      <c r="R1160" s="3" t="s">
        <v>2261</v>
      </c>
    </row>
    <row r="1161" spans="1:18" ht="15">
      <c r="A1161" s="176" t="s">
        <v>1423</v>
      </c>
      <c r="B1161" s="197">
        <f t="shared" si="56"/>
        <v>1155</v>
      </c>
      <c r="C1161" s="177" t="s">
        <v>1360</v>
      </c>
      <c r="D1161" s="176" t="s">
        <v>65</v>
      </c>
      <c r="E1161" s="178">
        <v>615.54</v>
      </c>
      <c r="F1161" s="218" t="str">
        <f t="shared" si="57"/>
        <v>C:\PETS_2016\3_AREA SANIT\SAN 112.DOCX</v>
      </c>
      <c r="G1161" s="176"/>
      <c r="I1161" s="3"/>
      <c r="J1161" s="3" t="str">
        <f t="shared" si="58"/>
        <v>C:\PETS_2016\3_AREA SANIT\SAN 112.DOCX</v>
      </c>
      <c r="L1161" s="3" t="s">
        <v>3341</v>
      </c>
      <c r="M1161" s="155" t="s">
        <v>2259</v>
      </c>
      <c r="O1161" s="219" t="s">
        <v>3454</v>
      </c>
      <c r="Q1161" s="3" t="s">
        <v>2260</v>
      </c>
      <c r="R1161" s="3" t="s">
        <v>2261</v>
      </c>
    </row>
    <row r="1162" spans="1:18" ht="15">
      <c r="A1162" s="176" t="s">
        <v>1423</v>
      </c>
      <c r="B1162" s="197">
        <f t="shared" si="56"/>
        <v>1156</v>
      </c>
      <c r="C1162" s="177" t="s">
        <v>1359</v>
      </c>
      <c r="D1162" s="176" t="s">
        <v>65</v>
      </c>
      <c r="E1162" s="178">
        <v>452.04</v>
      </c>
      <c r="F1162" s="218" t="str">
        <f t="shared" si="57"/>
        <v>C:\PETS_2016\3_AREA SANIT\SAN 113.DOCX</v>
      </c>
      <c r="G1162" s="176"/>
      <c r="I1162" s="3"/>
      <c r="J1162" s="3" t="str">
        <f t="shared" si="58"/>
        <v>C:\PETS_2016\3_AREA SANIT\SAN 113.DOCX</v>
      </c>
      <c r="L1162" s="3" t="s">
        <v>3341</v>
      </c>
      <c r="M1162" s="155" t="s">
        <v>2259</v>
      </c>
      <c r="O1162" s="219" t="s">
        <v>3455</v>
      </c>
      <c r="Q1162" s="3" t="s">
        <v>2260</v>
      </c>
      <c r="R1162" s="3" t="s">
        <v>2261</v>
      </c>
    </row>
    <row r="1163" spans="1:18" ht="15">
      <c r="A1163" s="176" t="s">
        <v>1423</v>
      </c>
      <c r="B1163" s="197">
        <f t="shared" si="56"/>
        <v>1157</v>
      </c>
      <c r="C1163" s="177" t="s">
        <v>1356</v>
      </c>
      <c r="D1163" s="176" t="s">
        <v>65</v>
      </c>
      <c r="E1163" s="178">
        <v>140.74</v>
      </c>
      <c r="F1163" s="218" t="str">
        <f t="shared" si="57"/>
        <v>C:\PETS_2016\3_AREA SANIT\SAN 114.DOCX</v>
      </c>
      <c r="G1163" s="176"/>
      <c r="I1163" s="3"/>
      <c r="J1163" s="3" t="str">
        <f t="shared" si="58"/>
        <v>C:\PETS_2016\3_AREA SANIT\SAN 114.DOCX</v>
      </c>
      <c r="L1163" s="3" t="s">
        <v>3341</v>
      </c>
      <c r="M1163" s="155" t="s">
        <v>2259</v>
      </c>
      <c r="O1163" s="219" t="s">
        <v>3456</v>
      </c>
      <c r="Q1163" s="3" t="s">
        <v>2260</v>
      </c>
      <c r="R1163" s="3" t="s">
        <v>2261</v>
      </c>
    </row>
    <row r="1164" spans="1:18" ht="15">
      <c r="A1164" s="176" t="s">
        <v>1423</v>
      </c>
      <c r="B1164" s="197">
        <f t="shared" si="56"/>
        <v>1158</v>
      </c>
      <c r="C1164" s="177" t="s">
        <v>1549</v>
      </c>
      <c r="D1164" s="176" t="s">
        <v>65</v>
      </c>
      <c r="E1164" s="178">
        <v>814.58</v>
      </c>
      <c r="F1164" s="218" t="str">
        <f t="shared" si="57"/>
        <v>C:\PETS_2016\3_AREA SANIT\SAN 115.DOCX</v>
      </c>
      <c r="G1164" s="176"/>
      <c r="I1164" s="3"/>
      <c r="J1164" s="3" t="str">
        <f t="shared" si="58"/>
        <v>C:\PETS_2016\3_AREA SANIT\SAN 115.DOCX</v>
      </c>
      <c r="L1164" s="3" t="s">
        <v>3341</v>
      </c>
      <c r="M1164" s="155" t="s">
        <v>2259</v>
      </c>
      <c r="O1164" s="219" t="s">
        <v>3457</v>
      </c>
      <c r="Q1164" s="3" t="s">
        <v>2260</v>
      </c>
      <c r="R1164" s="3" t="s">
        <v>2261</v>
      </c>
    </row>
    <row r="1165" spans="1:18" ht="15">
      <c r="A1165" s="176" t="s">
        <v>1423</v>
      </c>
      <c r="B1165" s="197">
        <f t="shared" si="56"/>
        <v>1159</v>
      </c>
      <c r="C1165" s="177" t="s">
        <v>2256</v>
      </c>
      <c r="D1165" s="176" t="s">
        <v>65</v>
      </c>
      <c r="E1165" s="178">
        <v>112311.92</v>
      </c>
      <c r="F1165" s="218" t="str">
        <f t="shared" si="57"/>
        <v>C:\PETS_2016\3_AREA SANIT\SAN 116.DOCX</v>
      </c>
      <c r="G1165" s="176"/>
      <c r="I1165" s="3"/>
      <c r="J1165" s="3" t="str">
        <f t="shared" si="58"/>
        <v>C:\PETS_2016\3_AREA SANIT\SAN 116.DOCX</v>
      </c>
      <c r="L1165" s="3" t="s">
        <v>3341</v>
      </c>
      <c r="M1165" s="155" t="s">
        <v>2259</v>
      </c>
      <c r="O1165" s="219" t="s">
        <v>3458</v>
      </c>
      <c r="Q1165" s="3" t="s">
        <v>2260</v>
      </c>
      <c r="R1165" s="3" t="s">
        <v>2261</v>
      </c>
    </row>
    <row r="1166" spans="1:18" ht="15">
      <c r="A1166" s="176" t="s">
        <v>1423</v>
      </c>
      <c r="B1166" s="197">
        <f t="shared" si="56"/>
        <v>1160</v>
      </c>
      <c r="C1166" s="177" t="s">
        <v>2255</v>
      </c>
      <c r="D1166" s="176" t="s">
        <v>65</v>
      </c>
      <c r="E1166" s="178">
        <v>54821.45</v>
      </c>
      <c r="F1166" s="218" t="str">
        <f t="shared" si="57"/>
        <v>C:\PETS_2016\3_AREA SANIT\SAN 117.DOCX</v>
      </c>
      <c r="G1166" s="176"/>
      <c r="I1166" s="3"/>
      <c r="J1166" s="3" t="str">
        <f t="shared" si="58"/>
        <v>C:\PETS_2016\3_AREA SANIT\SAN 117.DOCX</v>
      </c>
      <c r="L1166" s="3" t="s">
        <v>3341</v>
      </c>
      <c r="M1166" s="155" t="s">
        <v>2259</v>
      </c>
      <c r="O1166" s="219" t="s">
        <v>3459</v>
      </c>
      <c r="Q1166" s="3" t="s">
        <v>2260</v>
      </c>
      <c r="R1166" s="3" t="s">
        <v>2261</v>
      </c>
    </row>
    <row r="1167" spans="1:18" ht="15">
      <c r="A1167" s="176" t="s">
        <v>1423</v>
      </c>
      <c r="B1167" s="197">
        <f t="shared" ref="B1167:B1230" si="59">+B1166+1</f>
        <v>1161</v>
      </c>
      <c r="C1167" s="177" t="s">
        <v>2249</v>
      </c>
      <c r="D1167" s="176" t="s">
        <v>65</v>
      </c>
      <c r="E1167" s="178">
        <v>83402.62</v>
      </c>
      <c r="F1167" s="218" t="str">
        <f t="shared" si="57"/>
        <v>C:\PETS_2016\3_AREA SANIT\SAN 118.DOCX</v>
      </c>
      <c r="G1167" s="176"/>
      <c r="I1167" s="3"/>
      <c r="J1167" s="3" t="str">
        <f t="shared" si="58"/>
        <v>C:\PETS_2016\3_AREA SANIT\SAN 118.DOCX</v>
      </c>
      <c r="L1167" s="3" t="s">
        <v>3341</v>
      </c>
      <c r="M1167" s="155" t="s">
        <v>2259</v>
      </c>
      <c r="O1167" s="219" t="s">
        <v>3460</v>
      </c>
      <c r="Q1167" s="3" t="s">
        <v>2260</v>
      </c>
      <c r="R1167" s="3" t="s">
        <v>2261</v>
      </c>
    </row>
    <row r="1168" spans="1:18" ht="15">
      <c r="A1168" s="176" t="s">
        <v>1423</v>
      </c>
      <c r="B1168" s="197">
        <f t="shared" si="59"/>
        <v>1162</v>
      </c>
      <c r="C1168" s="177" t="s">
        <v>2252</v>
      </c>
      <c r="D1168" s="176" t="s">
        <v>65</v>
      </c>
      <c r="E1168" s="178">
        <v>13815.62</v>
      </c>
      <c r="F1168" s="218" t="str">
        <f t="shared" si="57"/>
        <v>C:\PETS_2016\3_AREA SANIT\SAN 119.DOCX</v>
      </c>
      <c r="G1168" s="176"/>
      <c r="I1168" s="3"/>
      <c r="J1168" s="3" t="str">
        <f t="shared" si="58"/>
        <v>C:\PETS_2016\3_AREA SANIT\SAN 119.DOCX</v>
      </c>
      <c r="L1168" s="3" t="s">
        <v>3341</v>
      </c>
      <c r="M1168" s="155" t="s">
        <v>2259</v>
      </c>
      <c r="O1168" s="219" t="s">
        <v>3461</v>
      </c>
      <c r="Q1168" s="3" t="s">
        <v>2260</v>
      </c>
      <c r="R1168" s="3" t="s">
        <v>2261</v>
      </c>
    </row>
    <row r="1169" spans="1:18" ht="15">
      <c r="A1169" s="176" t="s">
        <v>1423</v>
      </c>
      <c r="B1169" s="197">
        <f t="shared" si="59"/>
        <v>1163</v>
      </c>
      <c r="C1169" s="177" t="s">
        <v>2254</v>
      </c>
      <c r="D1169" s="176" t="s">
        <v>65</v>
      </c>
      <c r="E1169" s="178">
        <v>7729.8</v>
      </c>
      <c r="F1169" s="218" t="str">
        <f t="shared" si="57"/>
        <v>C:\PETS_2016\3_AREA SANIT\SAN 120.DOCX</v>
      </c>
      <c r="G1169" s="176"/>
      <c r="I1169" s="3"/>
      <c r="J1169" s="3" t="str">
        <f t="shared" si="58"/>
        <v>C:\PETS_2016\3_AREA SANIT\SAN 120.DOCX</v>
      </c>
      <c r="L1169" s="3" t="s">
        <v>3341</v>
      </c>
      <c r="M1169" s="155" t="s">
        <v>2259</v>
      </c>
      <c r="O1169" s="219" t="s">
        <v>3462</v>
      </c>
      <c r="Q1169" s="3" t="s">
        <v>2260</v>
      </c>
      <c r="R1169" s="3" t="s">
        <v>2261</v>
      </c>
    </row>
    <row r="1170" spans="1:18" ht="15">
      <c r="A1170" s="176" t="s">
        <v>1423</v>
      </c>
      <c r="B1170" s="197">
        <f t="shared" si="59"/>
        <v>1164</v>
      </c>
      <c r="C1170" s="177" t="s">
        <v>2250</v>
      </c>
      <c r="D1170" s="176" t="s">
        <v>65</v>
      </c>
      <c r="E1170" s="178">
        <v>8463.61</v>
      </c>
      <c r="F1170" s="218" t="str">
        <f t="shared" si="57"/>
        <v>C:\PETS_2016\3_AREA SANIT\SAN 121.DOCX</v>
      </c>
      <c r="G1170" s="176"/>
      <c r="I1170" s="3"/>
      <c r="J1170" s="3" t="str">
        <f t="shared" si="58"/>
        <v>C:\PETS_2016\3_AREA SANIT\SAN 121.DOCX</v>
      </c>
      <c r="L1170" s="3" t="s">
        <v>3341</v>
      </c>
      <c r="M1170" s="155" t="s">
        <v>2259</v>
      </c>
      <c r="O1170" s="219" t="s">
        <v>3463</v>
      </c>
      <c r="Q1170" s="3" t="s">
        <v>2260</v>
      </c>
      <c r="R1170" s="3" t="s">
        <v>2261</v>
      </c>
    </row>
    <row r="1171" spans="1:18" ht="15">
      <c r="A1171" s="176" t="s">
        <v>1423</v>
      </c>
      <c r="B1171" s="197">
        <f t="shared" si="59"/>
        <v>1165</v>
      </c>
      <c r="C1171" s="177" t="s">
        <v>2251</v>
      </c>
      <c r="D1171" s="176" t="s">
        <v>65</v>
      </c>
      <c r="E1171" s="178">
        <v>47823.199999999997</v>
      </c>
      <c r="F1171" s="218" t="str">
        <f t="shared" si="57"/>
        <v>C:\PETS_2016\3_AREA SANIT\SAN 122.DOCX</v>
      </c>
      <c r="G1171" s="176"/>
      <c r="I1171" s="3"/>
      <c r="J1171" s="3" t="str">
        <f t="shared" si="58"/>
        <v>C:\PETS_2016\3_AREA SANIT\SAN 122.DOCX</v>
      </c>
      <c r="L1171" s="3" t="s">
        <v>3341</v>
      </c>
      <c r="M1171" s="155" t="s">
        <v>2259</v>
      </c>
      <c r="O1171" s="219" t="s">
        <v>3464</v>
      </c>
      <c r="Q1171" s="3" t="s">
        <v>2260</v>
      </c>
      <c r="R1171" s="3" t="s">
        <v>2261</v>
      </c>
    </row>
    <row r="1172" spans="1:18" ht="15">
      <c r="A1172" s="176" t="s">
        <v>1423</v>
      </c>
      <c r="B1172" s="197">
        <f t="shared" si="59"/>
        <v>1166</v>
      </c>
      <c r="C1172" s="177" t="s">
        <v>2253</v>
      </c>
      <c r="D1172" s="176" t="s">
        <v>65</v>
      </c>
      <c r="E1172" s="178">
        <v>33602.01</v>
      </c>
      <c r="F1172" s="218" t="str">
        <f t="shared" si="57"/>
        <v>C:\PETS_2016\3_AREA SANIT\SAN 123.DOCX</v>
      </c>
      <c r="G1172" s="176"/>
      <c r="I1172" s="3"/>
      <c r="J1172" s="3" t="str">
        <f t="shared" si="58"/>
        <v>C:\PETS_2016\3_AREA SANIT\SAN 123.DOCX</v>
      </c>
      <c r="L1172" s="3" t="s">
        <v>3341</v>
      </c>
      <c r="M1172" s="155" t="s">
        <v>2259</v>
      </c>
      <c r="O1172" s="219" t="s">
        <v>3465</v>
      </c>
      <c r="Q1172" s="3" t="s">
        <v>2260</v>
      </c>
      <c r="R1172" s="3" t="s">
        <v>2261</v>
      </c>
    </row>
    <row r="1173" spans="1:18" ht="15">
      <c r="A1173" s="176" t="s">
        <v>1423</v>
      </c>
      <c r="B1173" s="197">
        <f t="shared" si="59"/>
        <v>1167</v>
      </c>
      <c r="C1173" s="177" t="s">
        <v>1361</v>
      </c>
      <c r="D1173" s="176" t="s">
        <v>60</v>
      </c>
      <c r="E1173" s="178">
        <v>7.73</v>
      </c>
      <c r="F1173" s="218" t="str">
        <f t="shared" si="57"/>
        <v>C:\PETS_2016\3_AREA SANIT\SAN 124.DOCX</v>
      </c>
      <c r="G1173" s="176"/>
      <c r="I1173" s="3"/>
      <c r="J1173" s="3" t="str">
        <f t="shared" si="58"/>
        <v>C:\PETS_2016\3_AREA SANIT\SAN 124.DOCX</v>
      </c>
      <c r="L1173" s="3" t="s">
        <v>3341</v>
      </c>
      <c r="M1173" s="155" t="s">
        <v>2259</v>
      </c>
      <c r="O1173" s="219" t="s">
        <v>3466</v>
      </c>
      <c r="Q1173" s="3" t="s">
        <v>2260</v>
      </c>
      <c r="R1173" s="3" t="s">
        <v>2261</v>
      </c>
    </row>
    <row r="1174" spans="1:18" ht="15">
      <c r="A1174" s="176" t="s">
        <v>1423</v>
      </c>
      <c r="B1174" s="197">
        <f t="shared" si="59"/>
        <v>1168</v>
      </c>
      <c r="C1174" s="177" t="s">
        <v>1362</v>
      </c>
      <c r="D1174" s="176" t="s">
        <v>65</v>
      </c>
      <c r="E1174" s="178">
        <v>798.48</v>
      </c>
      <c r="F1174" s="218" t="str">
        <f t="shared" si="57"/>
        <v>C:\PETS_2016\3_AREA SANIT\SAN 125.DOCX</v>
      </c>
      <c r="G1174" s="176"/>
      <c r="I1174" s="3"/>
      <c r="J1174" s="3" t="str">
        <f t="shared" si="58"/>
        <v>C:\PETS_2016\3_AREA SANIT\SAN 125.DOCX</v>
      </c>
      <c r="L1174" s="3" t="s">
        <v>3341</v>
      </c>
      <c r="M1174" s="155" t="s">
        <v>2259</v>
      </c>
      <c r="O1174" s="219" t="s">
        <v>3467</v>
      </c>
      <c r="Q1174" s="3" t="s">
        <v>2260</v>
      </c>
      <c r="R1174" s="3" t="s">
        <v>2261</v>
      </c>
    </row>
    <row r="1175" spans="1:18" ht="15">
      <c r="A1175" s="176" t="s">
        <v>1423</v>
      </c>
      <c r="B1175" s="197">
        <f t="shared" si="59"/>
        <v>1169</v>
      </c>
      <c r="C1175" s="177" t="s">
        <v>1363</v>
      </c>
      <c r="D1175" s="176" t="s">
        <v>60</v>
      </c>
      <c r="E1175" s="178">
        <v>315.81</v>
      </c>
      <c r="F1175" s="218" t="str">
        <f t="shared" si="57"/>
        <v>C:\PETS_2016\3_AREA SANIT\SAN 126.DOCX</v>
      </c>
      <c r="G1175" s="176"/>
      <c r="I1175" s="3"/>
      <c r="J1175" s="3" t="str">
        <f t="shared" si="58"/>
        <v>C:\PETS_2016\3_AREA SANIT\SAN 126.DOCX</v>
      </c>
      <c r="L1175" s="3" t="s">
        <v>3341</v>
      </c>
      <c r="M1175" s="155" t="s">
        <v>2259</v>
      </c>
      <c r="O1175" s="219" t="s">
        <v>3468</v>
      </c>
      <c r="Q1175" s="3" t="s">
        <v>2260</v>
      </c>
      <c r="R1175" s="3" t="s">
        <v>2261</v>
      </c>
    </row>
    <row r="1176" spans="1:18" ht="15">
      <c r="A1176" s="176" t="s">
        <v>1423</v>
      </c>
      <c r="B1176" s="197">
        <f t="shared" si="59"/>
        <v>1170</v>
      </c>
      <c r="C1176" s="177" t="s">
        <v>678</v>
      </c>
      <c r="D1176" s="176" t="s">
        <v>65</v>
      </c>
      <c r="E1176" s="178">
        <v>1815.49</v>
      </c>
      <c r="F1176" s="218" t="str">
        <f t="shared" si="57"/>
        <v>C:\PETS_2016\3_AREA SANIT\SAN 127.DOCX</v>
      </c>
      <c r="G1176" s="176"/>
      <c r="I1176" s="3"/>
      <c r="J1176" s="3" t="str">
        <f t="shared" si="58"/>
        <v>C:\PETS_2016\3_AREA SANIT\SAN 127.DOCX</v>
      </c>
      <c r="L1176" s="3" t="s">
        <v>3341</v>
      </c>
      <c r="M1176" s="155" t="s">
        <v>2259</v>
      </c>
      <c r="O1176" s="219" t="s">
        <v>3469</v>
      </c>
      <c r="Q1176" s="3" t="s">
        <v>2260</v>
      </c>
      <c r="R1176" s="3" t="s">
        <v>2261</v>
      </c>
    </row>
    <row r="1177" spans="1:18" ht="15">
      <c r="A1177" s="176" t="s">
        <v>1423</v>
      </c>
      <c r="B1177" s="197">
        <f t="shared" si="59"/>
        <v>1171</v>
      </c>
      <c r="C1177" s="177" t="s">
        <v>1364</v>
      </c>
      <c r="D1177" s="176" t="s">
        <v>60</v>
      </c>
      <c r="E1177" s="178">
        <v>10.24</v>
      </c>
      <c r="F1177" s="218" t="str">
        <f t="shared" si="57"/>
        <v>C:\PETS_2016\3_AREA SANIT\SAN 128.DOCX</v>
      </c>
      <c r="G1177" s="176"/>
      <c r="I1177" s="3"/>
      <c r="J1177" s="3" t="str">
        <f t="shared" si="58"/>
        <v>C:\PETS_2016\3_AREA SANIT\SAN 128.DOCX</v>
      </c>
      <c r="L1177" s="3" t="s">
        <v>3341</v>
      </c>
      <c r="M1177" s="155" t="s">
        <v>2259</v>
      </c>
      <c r="O1177" s="219" t="s">
        <v>3470</v>
      </c>
      <c r="Q1177" s="3" t="s">
        <v>2260</v>
      </c>
      <c r="R1177" s="3" t="s">
        <v>2261</v>
      </c>
    </row>
    <row r="1178" spans="1:18" ht="15">
      <c r="A1178" s="176" t="s">
        <v>1423</v>
      </c>
      <c r="B1178" s="197">
        <f t="shared" si="59"/>
        <v>1172</v>
      </c>
      <c r="C1178" s="177" t="s">
        <v>1992</v>
      </c>
      <c r="D1178" s="176" t="s">
        <v>60</v>
      </c>
      <c r="E1178" s="178">
        <v>2.58</v>
      </c>
      <c r="F1178" s="218" t="str">
        <f t="shared" si="57"/>
        <v>C:\PETS_2016\3_AREA SANIT\SAN 129.DOCX</v>
      </c>
      <c r="G1178" s="176"/>
      <c r="I1178" s="3"/>
      <c r="J1178" s="3" t="str">
        <f t="shared" si="58"/>
        <v>C:\PETS_2016\3_AREA SANIT\SAN 129.DOCX</v>
      </c>
      <c r="L1178" s="3" t="s">
        <v>3341</v>
      </c>
      <c r="M1178" s="155" t="s">
        <v>2259</v>
      </c>
      <c r="O1178" s="219" t="s">
        <v>3471</v>
      </c>
      <c r="Q1178" s="3" t="s">
        <v>2260</v>
      </c>
      <c r="R1178" s="3" t="s">
        <v>2261</v>
      </c>
    </row>
    <row r="1179" spans="1:18" ht="15">
      <c r="A1179" s="176" t="s">
        <v>1423</v>
      </c>
      <c r="B1179" s="197">
        <f t="shared" si="59"/>
        <v>1173</v>
      </c>
      <c r="C1179" s="177" t="s">
        <v>1577</v>
      </c>
      <c r="D1179" s="176" t="s">
        <v>65</v>
      </c>
      <c r="E1179" s="178">
        <v>565.52</v>
      </c>
      <c r="F1179" s="218" t="str">
        <f t="shared" ref="F1179:F1242" si="60">HYPERLINK(J1179)</f>
        <v>C:\PETS_2016\3_AREA SANIT\SAN 130.DOCX</v>
      </c>
      <c r="G1179" s="176"/>
      <c r="I1179" s="3"/>
      <c r="J1179" s="3" t="str">
        <f t="shared" ref="J1179:J1242" si="61">CONCATENATE(L1179,M1179,O1179,Q1179)</f>
        <v>C:\PETS_2016\3_AREA SANIT\SAN 130.DOCX</v>
      </c>
      <c r="L1179" s="3" t="s">
        <v>3341</v>
      </c>
      <c r="M1179" s="155" t="s">
        <v>2259</v>
      </c>
      <c r="O1179" s="219" t="s">
        <v>3472</v>
      </c>
      <c r="Q1179" s="3" t="s">
        <v>2260</v>
      </c>
      <c r="R1179" s="3" t="s">
        <v>2261</v>
      </c>
    </row>
    <row r="1180" spans="1:18" ht="15">
      <c r="A1180" s="176" t="s">
        <v>1423</v>
      </c>
      <c r="B1180" s="197">
        <f t="shared" si="59"/>
        <v>1174</v>
      </c>
      <c r="C1180" s="177" t="s">
        <v>1578</v>
      </c>
      <c r="D1180" s="176" t="s">
        <v>65</v>
      </c>
      <c r="E1180" s="178">
        <v>284.51</v>
      </c>
      <c r="F1180" s="218" t="str">
        <f t="shared" si="60"/>
        <v>C:\PETS_2016\3_AREA SANIT\SAN 131.DOCX</v>
      </c>
      <c r="G1180" s="176"/>
      <c r="I1180" s="3"/>
      <c r="J1180" s="3" t="str">
        <f t="shared" si="61"/>
        <v>C:\PETS_2016\3_AREA SANIT\SAN 131.DOCX</v>
      </c>
      <c r="L1180" s="3" t="s">
        <v>3341</v>
      </c>
      <c r="M1180" s="155" t="s">
        <v>2259</v>
      </c>
      <c r="O1180" s="219" t="s">
        <v>3473</v>
      </c>
      <c r="Q1180" s="3" t="s">
        <v>2260</v>
      </c>
      <c r="R1180" s="3" t="s">
        <v>2261</v>
      </c>
    </row>
    <row r="1181" spans="1:18" ht="15">
      <c r="A1181" s="176" t="s">
        <v>1423</v>
      </c>
      <c r="B1181" s="197">
        <f t="shared" si="59"/>
        <v>1175</v>
      </c>
      <c r="C1181" s="177" t="s">
        <v>1993</v>
      </c>
      <c r="D1181" s="176" t="s">
        <v>65</v>
      </c>
      <c r="E1181" s="178">
        <v>496.89</v>
      </c>
      <c r="F1181" s="218" t="str">
        <f t="shared" si="60"/>
        <v>C:\PETS_2016\3_AREA SANIT\SAN 132.DOCX</v>
      </c>
      <c r="G1181" s="176"/>
      <c r="I1181" s="3"/>
      <c r="J1181" s="3" t="str">
        <f t="shared" si="61"/>
        <v>C:\PETS_2016\3_AREA SANIT\SAN 132.DOCX</v>
      </c>
      <c r="L1181" s="3" t="s">
        <v>3341</v>
      </c>
      <c r="M1181" s="155" t="s">
        <v>2259</v>
      </c>
      <c r="O1181" s="219" t="s">
        <v>3474</v>
      </c>
      <c r="Q1181" s="3" t="s">
        <v>2260</v>
      </c>
      <c r="R1181" s="3" t="s">
        <v>2261</v>
      </c>
    </row>
    <row r="1182" spans="1:18" ht="15">
      <c r="A1182" s="176" t="s">
        <v>1423</v>
      </c>
      <c r="B1182" s="197">
        <f t="shared" si="59"/>
        <v>1176</v>
      </c>
      <c r="C1182" s="177" t="s">
        <v>1582</v>
      </c>
      <c r="D1182" s="176" t="s">
        <v>65</v>
      </c>
      <c r="E1182" s="178">
        <v>153.72</v>
      </c>
      <c r="F1182" s="218" t="str">
        <f t="shared" si="60"/>
        <v>C:\PETS_2016\3_AREA SANIT\SAN 133.DOCX</v>
      </c>
      <c r="G1182" s="176"/>
      <c r="I1182" s="3"/>
      <c r="J1182" s="3" t="str">
        <f t="shared" si="61"/>
        <v>C:\PETS_2016\3_AREA SANIT\SAN 133.DOCX</v>
      </c>
      <c r="L1182" s="3" t="s">
        <v>3341</v>
      </c>
      <c r="M1182" s="155" t="s">
        <v>2259</v>
      </c>
      <c r="O1182" s="219" t="s">
        <v>3475</v>
      </c>
      <c r="Q1182" s="3" t="s">
        <v>2260</v>
      </c>
      <c r="R1182" s="3" t="s">
        <v>2261</v>
      </c>
    </row>
    <row r="1183" spans="1:18" ht="15">
      <c r="A1183" s="176" t="s">
        <v>1423</v>
      </c>
      <c r="B1183" s="197">
        <f t="shared" si="59"/>
        <v>1177</v>
      </c>
      <c r="C1183" s="177" t="s">
        <v>1365</v>
      </c>
      <c r="D1183" s="176" t="s">
        <v>65</v>
      </c>
      <c r="E1183" s="178">
        <v>87.39</v>
      </c>
      <c r="F1183" s="218" t="str">
        <f t="shared" si="60"/>
        <v>C:\PETS_2016\3_AREA SANIT\SAN 134.DOCX</v>
      </c>
      <c r="G1183" s="176"/>
      <c r="I1183" s="3"/>
      <c r="J1183" s="3" t="str">
        <f t="shared" si="61"/>
        <v>C:\PETS_2016\3_AREA SANIT\SAN 134.DOCX</v>
      </c>
      <c r="L1183" s="3" t="s">
        <v>3341</v>
      </c>
      <c r="M1183" s="155" t="s">
        <v>2259</v>
      </c>
      <c r="O1183" s="219" t="s">
        <v>3476</v>
      </c>
      <c r="Q1183" s="3" t="s">
        <v>2260</v>
      </c>
      <c r="R1183" s="3" t="s">
        <v>2261</v>
      </c>
    </row>
    <row r="1184" spans="1:18" ht="15">
      <c r="A1184" s="176" t="s">
        <v>1423</v>
      </c>
      <c r="B1184" s="197">
        <f t="shared" si="59"/>
        <v>1178</v>
      </c>
      <c r="C1184" s="177" t="s">
        <v>1366</v>
      </c>
      <c r="D1184" s="176" t="s">
        <v>65</v>
      </c>
      <c r="E1184" s="178">
        <v>99.38</v>
      </c>
      <c r="F1184" s="218" t="str">
        <f t="shared" si="60"/>
        <v>C:\PETS_2016\3_AREA SANIT\SAN 135.DOCX</v>
      </c>
      <c r="G1184" s="176"/>
      <c r="I1184" s="3"/>
      <c r="J1184" s="3" t="str">
        <f t="shared" si="61"/>
        <v>C:\PETS_2016\3_AREA SANIT\SAN 135.DOCX</v>
      </c>
      <c r="L1184" s="3" t="s">
        <v>3341</v>
      </c>
      <c r="M1184" s="155" t="s">
        <v>2259</v>
      </c>
      <c r="O1184" s="219" t="s">
        <v>3477</v>
      </c>
      <c r="Q1184" s="3" t="s">
        <v>2260</v>
      </c>
      <c r="R1184" s="3" t="s">
        <v>2261</v>
      </c>
    </row>
    <row r="1185" spans="1:18" ht="15">
      <c r="A1185" s="176" t="s">
        <v>1423</v>
      </c>
      <c r="B1185" s="197">
        <f t="shared" si="59"/>
        <v>1179</v>
      </c>
      <c r="C1185" s="177" t="s">
        <v>2178</v>
      </c>
      <c r="D1185" s="176" t="s">
        <v>65</v>
      </c>
      <c r="E1185" s="178">
        <v>204.97</v>
      </c>
      <c r="F1185" s="218" t="str">
        <f t="shared" si="60"/>
        <v>C:\PETS_2016\3_AREA SANIT\SAN 136.DOCX</v>
      </c>
      <c r="G1185" s="176"/>
      <c r="I1185" s="3"/>
      <c r="J1185" s="3" t="str">
        <f t="shared" si="61"/>
        <v>C:\PETS_2016\3_AREA SANIT\SAN 136.DOCX</v>
      </c>
      <c r="L1185" s="3" t="s">
        <v>3341</v>
      </c>
      <c r="M1185" s="155" t="s">
        <v>2259</v>
      </c>
      <c r="O1185" s="219" t="s">
        <v>3478</v>
      </c>
      <c r="Q1185" s="3" t="s">
        <v>2260</v>
      </c>
      <c r="R1185" s="3" t="s">
        <v>2261</v>
      </c>
    </row>
    <row r="1186" spans="1:18" ht="15">
      <c r="A1186" s="176" t="s">
        <v>1423</v>
      </c>
      <c r="B1186" s="197">
        <f t="shared" si="59"/>
        <v>1180</v>
      </c>
      <c r="C1186" s="177" t="s">
        <v>1994</v>
      </c>
      <c r="D1186" s="176" t="s">
        <v>54</v>
      </c>
      <c r="E1186" s="178">
        <v>30</v>
      </c>
      <c r="F1186" s="218" t="str">
        <f t="shared" si="60"/>
        <v>C:\PETS_2016\3_AREA SANIT\SAN 137.DOCX</v>
      </c>
      <c r="G1186" s="176"/>
      <c r="I1186" s="3"/>
      <c r="J1186" s="3" t="str">
        <f t="shared" si="61"/>
        <v>C:\PETS_2016\3_AREA SANIT\SAN 137.DOCX</v>
      </c>
      <c r="L1186" s="3" t="s">
        <v>3341</v>
      </c>
      <c r="M1186" s="155" t="s">
        <v>2259</v>
      </c>
      <c r="O1186" s="219" t="s">
        <v>3479</v>
      </c>
      <c r="Q1186" s="3" t="s">
        <v>2260</v>
      </c>
      <c r="R1186" s="3" t="s">
        <v>2261</v>
      </c>
    </row>
    <row r="1187" spans="1:18" ht="15">
      <c r="A1187" s="176" t="s">
        <v>1423</v>
      </c>
      <c r="B1187" s="197">
        <f t="shared" si="59"/>
        <v>1181</v>
      </c>
      <c r="C1187" s="177" t="s">
        <v>1995</v>
      </c>
      <c r="D1187" s="176" t="s">
        <v>8</v>
      </c>
      <c r="E1187" s="178">
        <v>608.55999999999995</v>
      </c>
      <c r="F1187" s="218" t="str">
        <f t="shared" si="60"/>
        <v>C:\PETS_2016\3_AREA SANIT\SAN 138.DOCX</v>
      </c>
      <c r="G1187" s="176"/>
      <c r="I1187" s="3"/>
      <c r="J1187" s="3" t="str">
        <f t="shared" si="61"/>
        <v>C:\PETS_2016\3_AREA SANIT\SAN 138.DOCX</v>
      </c>
      <c r="L1187" s="3" t="s">
        <v>3341</v>
      </c>
      <c r="M1187" s="155" t="s">
        <v>2259</v>
      </c>
      <c r="O1187" s="219" t="s">
        <v>3480</v>
      </c>
      <c r="Q1187" s="3" t="s">
        <v>2260</v>
      </c>
      <c r="R1187" s="3" t="s">
        <v>2261</v>
      </c>
    </row>
    <row r="1188" spans="1:18" ht="15">
      <c r="A1188" s="176" t="s">
        <v>1423</v>
      </c>
      <c r="B1188" s="197">
        <f t="shared" si="59"/>
        <v>1182</v>
      </c>
      <c r="C1188" s="177" t="s">
        <v>2245</v>
      </c>
      <c r="D1188" s="176" t="s">
        <v>8</v>
      </c>
      <c r="E1188" s="178">
        <v>628.54999999999995</v>
      </c>
      <c r="F1188" s="218" t="str">
        <f t="shared" si="60"/>
        <v>C:\PETS_2016\3_AREA SANIT\SAN 139.DOCX</v>
      </c>
      <c r="G1188" s="176"/>
      <c r="I1188" s="3"/>
      <c r="J1188" s="3" t="str">
        <f t="shared" si="61"/>
        <v>C:\PETS_2016\3_AREA SANIT\SAN 139.DOCX</v>
      </c>
      <c r="L1188" s="3" t="s">
        <v>3341</v>
      </c>
      <c r="M1188" s="155" t="s">
        <v>2259</v>
      </c>
      <c r="O1188" s="219" t="s">
        <v>3481</v>
      </c>
      <c r="Q1188" s="3" t="s">
        <v>2260</v>
      </c>
      <c r="R1188" s="3" t="s">
        <v>2261</v>
      </c>
    </row>
    <row r="1189" spans="1:18" ht="15">
      <c r="A1189" s="176" t="s">
        <v>1423</v>
      </c>
      <c r="B1189" s="197">
        <f t="shared" si="59"/>
        <v>1183</v>
      </c>
      <c r="C1189" s="177" t="s">
        <v>1367</v>
      </c>
      <c r="D1189" s="176" t="s">
        <v>1996</v>
      </c>
      <c r="E1189" s="178">
        <v>1414.32</v>
      </c>
      <c r="F1189" s="218" t="str">
        <f t="shared" si="60"/>
        <v>C:\PETS_2016\3_AREA SANIT\SAN 140.DOCX</v>
      </c>
      <c r="G1189" s="176"/>
      <c r="I1189" s="3"/>
      <c r="J1189" s="3" t="str">
        <f t="shared" si="61"/>
        <v>C:\PETS_2016\3_AREA SANIT\SAN 140.DOCX</v>
      </c>
      <c r="L1189" s="3" t="s">
        <v>3341</v>
      </c>
      <c r="M1189" s="155" t="s">
        <v>2259</v>
      </c>
      <c r="O1189" s="219" t="s">
        <v>3482</v>
      </c>
      <c r="Q1189" s="3" t="s">
        <v>2260</v>
      </c>
      <c r="R1189" s="3" t="s">
        <v>2261</v>
      </c>
    </row>
    <row r="1190" spans="1:18" ht="15">
      <c r="A1190" s="176" t="s">
        <v>1423</v>
      </c>
      <c r="B1190" s="197">
        <f t="shared" si="59"/>
        <v>1184</v>
      </c>
      <c r="C1190" s="177" t="s">
        <v>1368</v>
      </c>
      <c r="D1190" s="176" t="s">
        <v>1996</v>
      </c>
      <c r="E1190" s="178">
        <v>1705.38</v>
      </c>
      <c r="F1190" s="218" t="str">
        <f t="shared" si="60"/>
        <v>C:\PETS_2016\3_AREA SANIT\SAN 141.DOCX</v>
      </c>
      <c r="G1190" s="176"/>
      <c r="I1190" s="3"/>
      <c r="J1190" s="3" t="str">
        <f t="shared" si="61"/>
        <v>C:\PETS_2016\3_AREA SANIT\SAN 141.DOCX</v>
      </c>
      <c r="L1190" s="3" t="s">
        <v>3341</v>
      </c>
      <c r="M1190" s="155" t="s">
        <v>2259</v>
      </c>
      <c r="O1190" s="219" t="s">
        <v>3483</v>
      </c>
      <c r="Q1190" s="3" t="s">
        <v>2260</v>
      </c>
      <c r="R1190" s="3" t="s">
        <v>2261</v>
      </c>
    </row>
    <row r="1191" spans="1:18" ht="15">
      <c r="A1191" s="176" t="s">
        <v>1423</v>
      </c>
      <c r="B1191" s="197">
        <f t="shared" si="59"/>
        <v>1185</v>
      </c>
      <c r="C1191" s="177" t="s">
        <v>1369</v>
      </c>
      <c r="D1191" s="176" t="s">
        <v>1996</v>
      </c>
      <c r="E1191" s="178">
        <v>1045.6600000000001</v>
      </c>
      <c r="F1191" s="218" t="str">
        <f t="shared" si="60"/>
        <v>C:\PETS_2016\3_AREA SANIT\SAN 142.DOCX</v>
      </c>
      <c r="G1191" s="176"/>
      <c r="I1191" s="3"/>
      <c r="J1191" s="3" t="str">
        <f t="shared" si="61"/>
        <v>C:\PETS_2016\3_AREA SANIT\SAN 142.DOCX</v>
      </c>
      <c r="L1191" s="3" t="s">
        <v>3341</v>
      </c>
      <c r="M1191" s="155" t="s">
        <v>2259</v>
      </c>
      <c r="O1191" s="219" t="s">
        <v>3484</v>
      </c>
      <c r="Q1191" s="3" t="s">
        <v>2260</v>
      </c>
      <c r="R1191" s="3" t="s">
        <v>2261</v>
      </c>
    </row>
    <row r="1192" spans="1:18" ht="15">
      <c r="A1192" s="176" t="s">
        <v>1423</v>
      </c>
      <c r="B1192" s="197">
        <f t="shared" si="59"/>
        <v>1186</v>
      </c>
      <c r="C1192" s="177" t="s">
        <v>1370</v>
      </c>
      <c r="D1192" s="176" t="s">
        <v>1996</v>
      </c>
      <c r="E1192" s="178">
        <v>1379.63</v>
      </c>
      <c r="F1192" s="218" t="str">
        <f t="shared" si="60"/>
        <v>C:\PETS_2016\3_AREA SANIT\SAN 143.DOCX</v>
      </c>
      <c r="G1192" s="176"/>
      <c r="I1192" s="3"/>
      <c r="J1192" s="3" t="str">
        <f t="shared" si="61"/>
        <v>C:\PETS_2016\3_AREA SANIT\SAN 143.DOCX</v>
      </c>
      <c r="L1192" s="3" t="s">
        <v>3341</v>
      </c>
      <c r="M1192" s="155" t="s">
        <v>2259</v>
      </c>
      <c r="O1192" s="219" t="s">
        <v>3485</v>
      </c>
      <c r="Q1192" s="3" t="s">
        <v>2260</v>
      </c>
      <c r="R1192" s="3" t="s">
        <v>2261</v>
      </c>
    </row>
    <row r="1193" spans="1:18" ht="15">
      <c r="A1193" s="176" t="s">
        <v>1423</v>
      </c>
      <c r="B1193" s="197">
        <f t="shared" si="59"/>
        <v>1187</v>
      </c>
      <c r="C1193" s="177" t="s">
        <v>1602</v>
      </c>
      <c r="D1193" s="176" t="s">
        <v>65</v>
      </c>
      <c r="E1193" s="178">
        <v>15.42</v>
      </c>
      <c r="F1193" s="218" t="str">
        <f t="shared" si="60"/>
        <v>C:\PETS_2016\3_AREA SANIT\SAN 144.DOCX</v>
      </c>
      <c r="G1193" s="176"/>
      <c r="I1193" s="3"/>
      <c r="J1193" s="3" t="str">
        <f t="shared" si="61"/>
        <v>C:\PETS_2016\3_AREA SANIT\SAN 144.DOCX</v>
      </c>
      <c r="L1193" s="3" t="s">
        <v>3341</v>
      </c>
      <c r="M1193" s="155" t="s">
        <v>2259</v>
      </c>
      <c r="O1193" s="219" t="s">
        <v>3486</v>
      </c>
      <c r="Q1193" s="3" t="s">
        <v>2260</v>
      </c>
      <c r="R1193" s="3" t="s">
        <v>2261</v>
      </c>
    </row>
    <row r="1194" spans="1:18" ht="15">
      <c r="A1194" s="176" t="s">
        <v>1423</v>
      </c>
      <c r="B1194" s="197">
        <f t="shared" si="59"/>
        <v>1188</v>
      </c>
      <c r="C1194" s="177" t="s">
        <v>1997</v>
      </c>
      <c r="D1194" s="176" t="s">
        <v>60</v>
      </c>
      <c r="E1194" s="178">
        <v>6.31</v>
      </c>
      <c r="F1194" s="218" t="str">
        <f t="shared" si="60"/>
        <v>C:\PETS_2016\3_AREA SANIT\SAN 145.DOCX</v>
      </c>
      <c r="G1194" s="176"/>
      <c r="I1194" s="3"/>
      <c r="J1194" s="3" t="str">
        <f t="shared" si="61"/>
        <v>C:\PETS_2016\3_AREA SANIT\SAN 145.DOCX</v>
      </c>
      <c r="L1194" s="3" t="s">
        <v>3341</v>
      </c>
      <c r="M1194" s="155" t="s">
        <v>2259</v>
      </c>
      <c r="O1194" s="219" t="s">
        <v>3487</v>
      </c>
      <c r="Q1194" s="3" t="s">
        <v>2260</v>
      </c>
      <c r="R1194" s="3" t="s">
        <v>2261</v>
      </c>
    </row>
    <row r="1195" spans="1:18" ht="15">
      <c r="A1195" s="176" t="s">
        <v>1423</v>
      </c>
      <c r="B1195" s="197">
        <f t="shared" si="59"/>
        <v>1189</v>
      </c>
      <c r="C1195" s="177" t="s">
        <v>1604</v>
      </c>
      <c r="D1195" s="176" t="s">
        <v>65</v>
      </c>
      <c r="E1195" s="178">
        <v>10.69</v>
      </c>
      <c r="F1195" s="218" t="str">
        <f t="shared" si="60"/>
        <v>C:\PETS_2016\3_AREA SANIT\SAN 146.DOCX</v>
      </c>
      <c r="G1195" s="176"/>
      <c r="I1195" s="3"/>
      <c r="J1195" s="3" t="str">
        <f t="shared" si="61"/>
        <v>C:\PETS_2016\3_AREA SANIT\SAN 146.DOCX</v>
      </c>
      <c r="L1195" s="3" t="s">
        <v>3341</v>
      </c>
      <c r="M1195" s="155" t="s">
        <v>2259</v>
      </c>
      <c r="O1195" s="219" t="s">
        <v>3488</v>
      </c>
      <c r="Q1195" s="3" t="s">
        <v>2260</v>
      </c>
      <c r="R1195" s="3" t="s">
        <v>2261</v>
      </c>
    </row>
    <row r="1196" spans="1:18" ht="15">
      <c r="A1196" s="176" t="s">
        <v>1423</v>
      </c>
      <c r="B1196" s="197">
        <f t="shared" si="59"/>
        <v>1190</v>
      </c>
      <c r="C1196" s="177" t="s">
        <v>1371</v>
      </c>
      <c r="D1196" s="176" t="s">
        <v>65</v>
      </c>
      <c r="E1196" s="178">
        <v>1026.1600000000001</v>
      </c>
      <c r="F1196" s="218" t="str">
        <f t="shared" si="60"/>
        <v>C:\PETS_2016\3_AREA SANIT\SAN 147.DOCX</v>
      </c>
      <c r="G1196" s="176" t="s">
        <v>3489</v>
      </c>
      <c r="I1196" s="3"/>
      <c r="J1196" s="3" t="str">
        <f t="shared" si="61"/>
        <v>C:\PETS_2016\3_AREA SANIT\SAN 147.DOCX</v>
      </c>
      <c r="L1196" s="3" t="s">
        <v>3341</v>
      </c>
      <c r="M1196" s="155" t="s">
        <v>2259</v>
      </c>
      <c r="O1196" s="219" t="s">
        <v>3490</v>
      </c>
      <c r="Q1196" s="3" t="s">
        <v>2260</v>
      </c>
      <c r="R1196" s="3" t="s">
        <v>2261</v>
      </c>
    </row>
    <row r="1197" spans="1:18" ht="15">
      <c r="A1197" s="176" t="s">
        <v>1423</v>
      </c>
      <c r="B1197" s="197">
        <f t="shared" si="59"/>
        <v>1191</v>
      </c>
      <c r="C1197" s="177" t="s">
        <v>3491</v>
      </c>
      <c r="D1197" s="176" t="s">
        <v>65</v>
      </c>
      <c r="E1197" s="178">
        <v>96.85</v>
      </c>
      <c r="F1197" s="218" t="str">
        <f t="shared" si="60"/>
        <v>C:\PETS_2016\3_AREA SANIT\SAN 148.DOCX</v>
      </c>
      <c r="G1197" s="176"/>
      <c r="I1197" s="3"/>
      <c r="J1197" s="3" t="str">
        <f t="shared" si="61"/>
        <v>C:\PETS_2016\3_AREA SANIT\SAN 148.DOCX</v>
      </c>
      <c r="L1197" s="3" t="s">
        <v>3341</v>
      </c>
      <c r="M1197" s="155" t="s">
        <v>2259</v>
      </c>
      <c r="O1197" s="219" t="s">
        <v>3492</v>
      </c>
      <c r="Q1197" s="3" t="s">
        <v>2260</v>
      </c>
      <c r="R1197" s="3" t="s">
        <v>2261</v>
      </c>
    </row>
    <row r="1198" spans="1:18" ht="15">
      <c r="A1198" s="176" t="s">
        <v>1423</v>
      </c>
      <c r="B1198" s="197">
        <f t="shared" si="59"/>
        <v>1192</v>
      </c>
      <c r="C1198" s="177" t="s">
        <v>1375</v>
      </c>
      <c r="D1198" s="176" t="s">
        <v>65</v>
      </c>
      <c r="E1198" s="178">
        <v>1854.97</v>
      </c>
      <c r="F1198" s="218" t="str">
        <f t="shared" si="60"/>
        <v>C:\PETS_2016\3_AREA SANIT\SAN 149.DOCX</v>
      </c>
      <c r="G1198" s="176"/>
      <c r="I1198" s="3"/>
      <c r="J1198" s="3" t="str">
        <f t="shared" si="61"/>
        <v>C:\PETS_2016\3_AREA SANIT\SAN 149.DOCX</v>
      </c>
      <c r="L1198" s="3" t="s">
        <v>3341</v>
      </c>
      <c r="M1198" s="155" t="s">
        <v>2259</v>
      </c>
      <c r="O1198" s="219" t="s">
        <v>3493</v>
      </c>
      <c r="Q1198" s="3" t="s">
        <v>2260</v>
      </c>
      <c r="R1198" s="3" t="s">
        <v>2261</v>
      </c>
    </row>
    <row r="1199" spans="1:18" ht="15">
      <c r="A1199" s="176" t="s">
        <v>1423</v>
      </c>
      <c r="B1199" s="197">
        <f t="shared" si="59"/>
        <v>1193</v>
      </c>
      <c r="C1199" s="177" t="s">
        <v>1376</v>
      </c>
      <c r="D1199" s="176" t="s">
        <v>65</v>
      </c>
      <c r="E1199" s="178">
        <v>3490.01</v>
      </c>
      <c r="F1199" s="218" t="str">
        <f t="shared" si="60"/>
        <v>C:\PETS_2016\3_AREA SANIT\SAN 150.DOCX</v>
      </c>
      <c r="G1199" s="176"/>
      <c r="I1199" s="3"/>
      <c r="J1199" s="3" t="str">
        <f t="shared" si="61"/>
        <v>C:\PETS_2016\3_AREA SANIT\SAN 150.DOCX</v>
      </c>
      <c r="L1199" s="3" t="s">
        <v>3341</v>
      </c>
      <c r="M1199" s="155" t="s">
        <v>2259</v>
      </c>
      <c r="O1199" s="219" t="s">
        <v>3494</v>
      </c>
      <c r="Q1199" s="3" t="s">
        <v>2260</v>
      </c>
      <c r="R1199" s="3" t="s">
        <v>2261</v>
      </c>
    </row>
    <row r="1200" spans="1:18" ht="15">
      <c r="A1200" s="176" t="s">
        <v>1423</v>
      </c>
      <c r="B1200" s="197">
        <f t="shared" si="59"/>
        <v>1194</v>
      </c>
      <c r="C1200" s="177" t="s">
        <v>1377</v>
      </c>
      <c r="D1200" s="176" t="s">
        <v>65</v>
      </c>
      <c r="E1200" s="178">
        <v>5327.08</v>
      </c>
      <c r="F1200" s="218" t="str">
        <f t="shared" si="60"/>
        <v>C:\PETS_2016\3_AREA SANIT\SAN 151.DOCX</v>
      </c>
      <c r="G1200" s="176"/>
      <c r="I1200" s="3"/>
      <c r="J1200" s="3" t="str">
        <f t="shared" si="61"/>
        <v>C:\PETS_2016\3_AREA SANIT\SAN 151.DOCX</v>
      </c>
      <c r="L1200" s="3" t="s">
        <v>3341</v>
      </c>
      <c r="M1200" s="155" t="s">
        <v>2259</v>
      </c>
      <c r="O1200" s="219" t="s">
        <v>3495</v>
      </c>
      <c r="Q1200" s="3" t="s">
        <v>2260</v>
      </c>
      <c r="R1200" s="3" t="s">
        <v>2261</v>
      </c>
    </row>
    <row r="1201" spans="1:18" ht="15">
      <c r="A1201" s="176" t="s">
        <v>1423</v>
      </c>
      <c r="B1201" s="197">
        <f t="shared" si="59"/>
        <v>1195</v>
      </c>
      <c r="C1201" s="177" t="s">
        <v>1378</v>
      </c>
      <c r="D1201" s="176" t="s">
        <v>65</v>
      </c>
      <c r="E1201" s="178">
        <v>8844.15</v>
      </c>
      <c r="F1201" s="218" t="str">
        <f t="shared" si="60"/>
        <v>C:\PETS_2016\3_AREA SANIT\SAN 152.DOCX</v>
      </c>
      <c r="G1201" s="176"/>
      <c r="I1201" s="3"/>
      <c r="J1201" s="3" t="str">
        <f t="shared" si="61"/>
        <v>C:\PETS_2016\3_AREA SANIT\SAN 152.DOCX</v>
      </c>
      <c r="L1201" s="3" t="s">
        <v>3341</v>
      </c>
      <c r="M1201" s="155" t="s">
        <v>2259</v>
      </c>
      <c r="O1201" s="219" t="s">
        <v>3496</v>
      </c>
      <c r="Q1201" s="3" t="s">
        <v>2260</v>
      </c>
      <c r="R1201" s="3" t="s">
        <v>2261</v>
      </c>
    </row>
    <row r="1202" spans="1:18" ht="15">
      <c r="A1202" s="176" t="s">
        <v>1423</v>
      </c>
      <c r="B1202" s="197">
        <f t="shared" si="59"/>
        <v>1196</v>
      </c>
      <c r="C1202" s="177" t="s">
        <v>1374</v>
      </c>
      <c r="D1202" s="176" t="s">
        <v>65</v>
      </c>
      <c r="E1202" s="178">
        <v>1162.94</v>
      </c>
      <c r="F1202" s="218" t="str">
        <f t="shared" si="60"/>
        <v>C:\PETS_2016\3_AREA SANIT\SAN 153.DOCX</v>
      </c>
      <c r="G1202" s="176"/>
      <c r="I1202" s="3"/>
      <c r="J1202" s="3" t="str">
        <f t="shared" si="61"/>
        <v>C:\PETS_2016\3_AREA SANIT\SAN 153.DOCX</v>
      </c>
      <c r="L1202" s="3" t="s">
        <v>3341</v>
      </c>
      <c r="M1202" s="155" t="s">
        <v>2259</v>
      </c>
      <c r="O1202" s="219" t="s">
        <v>3497</v>
      </c>
      <c r="Q1202" s="3" t="s">
        <v>2260</v>
      </c>
      <c r="R1202" s="3" t="s">
        <v>2261</v>
      </c>
    </row>
    <row r="1203" spans="1:18" ht="15">
      <c r="A1203" s="176" t="s">
        <v>1423</v>
      </c>
      <c r="B1203" s="197">
        <f t="shared" si="59"/>
        <v>1197</v>
      </c>
      <c r="C1203" s="177" t="s">
        <v>1372</v>
      </c>
      <c r="D1203" s="176" t="s">
        <v>8</v>
      </c>
      <c r="E1203" s="178">
        <v>401.64</v>
      </c>
      <c r="F1203" s="218" t="str">
        <f t="shared" si="60"/>
        <v>C:\PETS_2016\3_AREA SANIT\SAN 154.DOCX</v>
      </c>
      <c r="G1203" s="176"/>
      <c r="I1203" s="3"/>
      <c r="J1203" s="3" t="str">
        <f t="shared" si="61"/>
        <v>C:\PETS_2016\3_AREA SANIT\SAN 154.DOCX</v>
      </c>
      <c r="L1203" s="3" t="s">
        <v>3341</v>
      </c>
      <c r="M1203" s="155" t="s">
        <v>2259</v>
      </c>
      <c r="O1203" s="219" t="s">
        <v>3498</v>
      </c>
      <c r="Q1203" s="3" t="s">
        <v>2260</v>
      </c>
      <c r="R1203" s="3" t="s">
        <v>2261</v>
      </c>
    </row>
    <row r="1204" spans="1:18" ht="15">
      <c r="A1204" s="176" t="s">
        <v>1423</v>
      </c>
      <c r="B1204" s="197">
        <f t="shared" si="59"/>
        <v>1198</v>
      </c>
      <c r="C1204" s="177" t="s">
        <v>1998</v>
      </c>
      <c r="D1204" s="176" t="s">
        <v>65</v>
      </c>
      <c r="E1204" s="178">
        <v>215.43</v>
      </c>
      <c r="F1204" s="218" t="str">
        <f t="shared" si="60"/>
        <v>C:\PETS_2016\3_AREA SANIT\SAN 155.DOCX</v>
      </c>
      <c r="G1204" s="176"/>
      <c r="I1204" s="3"/>
      <c r="J1204" s="3" t="str">
        <f t="shared" si="61"/>
        <v>C:\PETS_2016\3_AREA SANIT\SAN 155.DOCX</v>
      </c>
      <c r="L1204" s="3" t="s">
        <v>3341</v>
      </c>
      <c r="M1204" s="155" t="s">
        <v>2259</v>
      </c>
      <c r="O1204" s="219" t="s">
        <v>3499</v>
      </c>
      <c r="Q1204" s="3" t="s">
        <v>2260</v>
      </c>
      <c r="R1204" s="3" t="s">
        <v>2261</v>
      </c>
    </row>
    <row r="1205" spans="1:18" ht="15">
      <c r="A1205" s="176" t="s">
        <v>1423</v>
      </c>
      <c r="B1205" s="197">
        <f t="shared" si="59"/>
        <v>1199</v>
      </c>
      <c r="C1205" s="177" t="s">
        <v>1608</v>
      </c>
      <c r="D1205" s="176" t="s">
        <v>65</v>
      </c>
      <c r="E1205" s="178">
        <v>81.92</v>
      </c>
      <c r="F1205" s="218" t="str">
        <f t="shared" si="60"/>
        <v>C:\PETS_2016\3_AREA SANIT\SAN 156.DOCX</v>
      </c>
      <c r="G1205" s="176"/>
      <c r="I1205" s="3"/>
      <c r="J1205" s="3" t="str">
        <f t="shared" si="61"/>
        <v>C:\PETS_2016\3_AREA SANIT\SAN 156.DOCX</v>
      </c>
      <c r="L1205" s="3" t="s">
        <v>3341</v>
      </c>
      <c r="M1205" s="155" t="s">
        <v>2259</v>
      </c>
      <c r="O1205" s="219" t="s">
        <v>3500</v>
      </c>
      <c r="Q1205" s="3" t="s">
        <v>2260</v>
      </c>
      <c r="R1205" s="3" t="s">
        <v>2261</v>
      </c>
    </row>
    <row r="1206" spans="1:18" ht="15">
      <c r="A1206" s="176" t="s">
        <v>1423</v>
      </c>
      <c r="B1206" s="197">
        <f t="shared" si="59"/>
        <v>1200</v>
      </c>
      <c r="C1206" s="177" t="s">
        <v>2173</v>
      </c>
      <c r="D1206" s="176" t="s">
        <v>65</v>
      </c>
      <c r="E1206" s="178">
        <v>22.19</v>
      </c>
      <c r="F1206" s="218" t="str">
        <f t="shared" si="60"/>
        <v>C:\PETS_2016\3_AREA SANIT\SAN 157.DOCX</v>
      </c>
      <c r="G1206" s="176"/>
      <c r="I1206" s="3"/>
      <c r="J1206" s="3" t="str">
        <f t="shared" si="61"/>
        <v>C:\PETS_2016\3_AREA SANIT\SAN 157.DOCX</v>
      </c>
      <c r="L1206" s="3" t="s">
        <v>3341</v>
      </c>
      <c r="M1206" s="155" t="s">
        <v>2259</v>
      </c>
      <c r="O1206" s="219" t="s">
        <v>3501</v>
      </c>
      <c r="Q1206" s="3" t="s">
        <v>2260</v>
      </c>
      <c r="R1206" s="3" t="s">
        <v>2261</v>
      </c>
    </row>
    <row r="1207" spans="1:18" ht="15">
      <c r="A1207" s="176" t="s">
        <v>1423</v>
      </c>
      <c r="B1207" s="197">
        <f t="shared" si="59"/>
        <v>1201</v>
      </c>
      <c r="C1207" s="177" t="s">
        <v>2174</v>
      </c>
      <c r="D1207" s="176" t="s">
        <v>65</v>
      </c>
      <c r="E1207" s="178">
        <v>29.94</v>
      </c>
      <c r="F1207" s="218" t="str">
        <f t="shared" si="60"/>
        <v>C:\PETS_2016\3_AREA SANIT\SAN 158.DOCX</v>
      </c>
      <c r="G1207" s="176"/>
      <c r="I1207" s="3"/>
      <c r="J1207" s="3" t="str">
        <f t="shared" si="61"/>
        <v>C:\PETS_2016\3_AREA SANIT\SAN 158.DOCX</v>
      </c>
      <c r="L1207" s="3" t="s">
        <v>3341</v>
      </c>
      <c r="M1207" s="155" t="s">
        <v>2259</v>
      </c>
      <c r="O1207" s="219" t="s">
        <v>3502</v>
      </c>
      <c r="Q1207" s="3" t="s">
        <v>2260</v>
      </c>
      <c r="R1207" s="3" t="s">
        <v>2261</v>
      </c>
    </row>
    <row r="1208" spans="1:18" ht="15">
      <c r="A1208" s="176" t="s">
        <v>1423</v>
      </c>
      <c r="B1208" s="197">
        <f t="shared" si="59"/>
        <v>1202</v>
      </c>
      <c r="C1208" s="177" t="s">
        <v>1373</v>
      </c>
      <c r="D1208" s="176" t="s">
        <v>65</v>
      </c>
      <c r="E1208" s="178">
        <v>2858.68</v>
      </c>
      <c r="F1208" s="218" t="str">
        <f t="shared" si="60"/>
        <v>C:\PETS_2016\3_AREA SANIT\SAN 159.DOCX</v>
      </c>
      <c r="G1208" s="176"/>
      <c r="I1208" s="3"/>
      <c r="J1208" s="3" t="str">
        <f t="shared" si="61"/>
        <v>C:\PETS_2016\3_AREA SANIT\SAN 159.DOCX</v>
      </c>
      <c r="L1208" s="3" t="s">
        <v>3341</v>
      </c>
      <c r="M1208" s="155" t="s">
        <v>2259</v>
      </c>
      <c r="O1208" s="219" t="s">
        <v>3503</v>
      </c>
      <c r="Q1208" s="3" t="s">
        <v>2260</v>
      </c>
      <c r="R1208" s="3" t="s">
        <v>2261</v>
      </c>
    </row>
    <row r="1209" spans="1:18" ht="15">
      <c r="A1209" s="176" t="s">
        <v>1423</v>
      </c>
      <c r="B1209" s="197">
        <f t="shared" si="59"/>
        <v>1203</v>
      </c>
      <c r="C1209" s="177" t="s">
        <v>1999</v>
      </c>
      <c r="D1209" s="176" t="s">
        <v>54</v>
      </c>
      <c r="E1209" s="178">
        <v>45.63</v>
      </c>
      <c r="F1209" s="218" t="str">
        <f t="shared" si="60"/>
        <v>C:\PETS_2016\3_AREA SANIT\SAN 160.DOCX</v>
      </c>
      <c r="G1209" s="176"/>
      <c r="I1209" s="3"/>
      <c r="J1209" s="3" t="str">
        <f t="shared" si="61"/>
        <v>C:\PETS_2016\3_AREA SANIT\SAN 160.DOCX</v>
      </c>
      <c r="L1209" s="3" t="s">
        <v>3341</v>
      </c>
      <c r="M1209" s="155" t="s">
        <v>2259</v>
      </c>
      <c r="O1209" s="219" t="s">
        <v>3504</v>
      </c>
      <c r="Q1209" s="3" t="s">
        <v>2260</v>
      </c>
      <c r="R1209" s="3" t="s">
        <v>2261</v>
      </c>
    </row>
    <row r="1210" spans="1:18" ht="15">
      <c r="A1210" s="176" t="s">
        <v>1423</v>
      </c>
      <c r="B1210" s="197">
        <f t="shared" si="59"/>
        <v>1204</v>
      </c>
      <c r="C1210" s="177" t="s">
        <v>2000</v>
      </c>
      <c r="D1210" s="176" t="s">
        <v>60</v>
      </c>
      <c r="E1210" s="178">
        <v>1.64</v>
      </c>
      <c r="F1210" s="218" t="str">
        <f t="shared" si="60"/>
        <v>C:\PETS_2016\3_AREA SANIT\SAN 161.DOCX</v>
      </c>
      <c r="G1210" s="176"/>
      <c r="I1210" s="3"/>
      <c r="J1210" s="3" t="str">
        <f t="shared" si="61"/>
        <v>C:\PETS_2016\3_AREA SANIT\SAN 161.DOCX</v>
      </c>
      <c r="L1210" s="3" t="s">
        <v>3341</v>
      </c>
      <c r="M1210" s="155" t="s">
        <v>2259</v>
      </c>
      <c r="O1210" s="219" t="s">
        <v>3505</v>
      </c>
      <c r="Q1210" s="3" t="s">
        <v>2260</v>
      </c>
      <c r="R1210" s="3" t="s">
        <v>2261</v>
      </c>
    </row>
    <row r="1211" spans="1:18" ht="15">
      <c r="A1211" s="176" t="s">
        <v>1423</v>
      </c>
      <c r="B1211" s="197">
        <f t="shared" si="59"/>
        <v>1205</v>
      </c>
      <c r="C1211" s="177" t="s">
        <v>1395</v>
      </c>
      <c r="D1211" s="176" t="s">
        <v>60</v>
      </c>
      <c r="E1211" s="178">
        <v>128.33000000000001</v>
      </c>
      <c r="F1211" s="218" t="str">
        <f t="shared" si="60"/>
        <v>C:\PETS_2016\3_AREA SANIT\SAN 162.DOCX</v>
      </c>
      <c r="G1211" s="176"/>
      <c r="I1211" s="3"/>
      <c r="J1211" s="3" t="str">
        <f t="shared" si="61"/>
        <v>C:\PETS_2016\3_AREA SANIT\SAN 162.DOCX</v>
      </c>
      <c r="L1211" s="3" t="s">
        <v>3341</v>
      </c>
      <c r="M1211" s="155" t="s">
        <v>2259</v>
      </c>
      <c r="O1211" s="219" t="s">
        <v>3506</v>
      </c>
      <c r="Q1211" s="3" t="s">
        <v>2260</v>
      </c>
      <c r="R1211" s="3" t="s">
        <v>2261</v>
      </c>
    </row>
    <row r="1212" spans="1:18" ht="15">
      <c r="A1212" s="176" t="s">
        <v>1423</v>
      </c>
      <c r="B1212" s="197">
        <f t="shared" si="59"/>
        <v>1206</v>
      </c>
      <c r="C1212" s="177" t="s">
        <v>1394</v>
      </c>
      <c r="D1212" s="176" t="s">
        <v>60</v>
      </c>
      <c r="E1212" s="178">
        <v>88</v>
      </c>
      <c r="F1212" s="218" t="str">
        <f t="shared" si="60"/>
        <v>C:\PETS_2016\3_AREA SANIT\SAN 163.DOCX</v>
      </c>
      <c r="G1212" s="176"/>
      <c r="I1212" s="3"/>
      <c r="J1212" s="3" t="str">
        <f t="shared" si="61"/>
        <v>C:\PETS_2016\3_AREA SANIT\SAN 163.DOCX</v>
      </c>
      <c r="L1212" s="3" t="s">
        <v>3341</v>
      </c>
      <c r="M1212" s="155" t="s">
        <v>2259</v>
      </c>
      <c r="O1212" s="219" t="s">
        <v>3507</v>
      </c>
      <c r="Q1212" s="3" t="s">
        <v>2260</v>
      </c>
      <c r="R1212" s="3" t="s">
        <v>2261</v>
      </c>
    </row>
    <row r="1213" spans="1:18" ht="15">
      <c r="A1213" s="176" t="s">
        <v>1423</v>
      </c>
      <c r="B1213" s="197">
        <f t="shared" si="59"/>
        <v>1207</v>
      </c>
      <c r="C1213" s="177" t="s">
        <v>1392</v>
      </c>
      <c r="D1213" s="176" t="s">
        <v>60</v>
      </c>
      <c r="E1213" s="178">
        <v>42.83</v>
      </c>
      <c r="F1213" s="218" t="str">
        <f t="shared" si="60"/>
        <v>C:\PETS_2016\3_AREA SANIT\SAN 164.DOCX</v>
      </c>
      <c r="G1213" s="176"/>
      <c r="I1213" s="3"/>
      <c r="J1213" s="3" t="str">
        <f t="shared" si="61"/>
        <v>C:\PETS_2016\3_AREA SANIT\SAN 164.DOCX</v>
      </c>
      <c r="L1213" s="3" t="s">
        <v>3341</v>
      </c>
      <c r="M1213" s="155" t="s">
        <v>2259</v>
      </c>
      <c r="O1213" s="219" t="s">
        <v>3508</v>
      </c>
      <c r="Q1213" s="3" t="s">
        <v>2260</v>
      </c>
      <c r="R1213" s="3" t="s">
        <v>2261</v>
      </c>
    </row>
    <row r="1214" spans="1:18" ht="15">
      <c r="A1214" s="176" t="s">
        <v>1423</v>
      </c>
      <c r="B1214" s="197">
        <f t="shared" si="59"/>
        <v>1208</v>
      </c>
      <c r="C1214" s="177" t="s">
        <v>1397</v>
      </c>
      <c r="D1214" s="176" t="s">
        <v>60</v>
      </c>
      <c r="E1214" s="178">
        <v>257.37</v>
      </c>
      <c r="F1214" s="218" t="str">
        <f t="shared" si="60"/>
        <v>C:\PETS_2016\3_AREA SANIT\SAN 165.DOCX</v>
      </c>
      <c r="G1214" s="176"/>
      <c r="I1214" s="3"/>
      <c r="J1214" s="3" t="str">
        <f t="shared" si="61"/>
        <v>C:\PETS_2016\3_AREA SANIT\SAN 165.DOCX</v>
      </c>
      <c r="L1214" s="3" t="s">
        <v>3341</v>
      </c>
      <c r="M1214" s="155" t="s">
        <v>2259</v>
      </c>
      <c r="O1214" s="219" t="s">
        <v>3509</v>
      </c>
      <c r="Q1214" s="3" t="s">
        <v>2260</v>
      </c>
      <c r="R1214" s="3" t="s">
        <v>2261</v>
      </c>
    </row>
    <row r="1215" spans="1:18" ht="15">
      <c r="A1215" s="176" t="s">
        <v>1423</v>
      </c>
      <c r="B1215" s="197">
        <f t="shared" si="59"/>
        <v>1209</v>
      </c>
      <c r="C1215" s="177" t="s">
        <v>1396</v>
      </c>
      <c r="D1215" s="176" t="s">
        <v>60</v>
      </c>
      <c r="E1215" s="178">
        <v>165.83</v>
      </c>
      <c r="F1215" s="218" t="str">
        <f t="shared" si="60"/>
        <v>C:\PETS_2016\3_AREA SANIT\SAN 166.DOCX</v>
      </c>
      <c r="G1215" s="176"/>
      <c r="I1215" s="3"/>
      <c r="J1215" s="3" t="str">
        <f t="shared" si="61"/>
        <v>C:\PETS_2016\3_AREA SANIT\SAN 166.DOCX</v>
      </c>
      <c r="L1215" s="3" t="s">
        <v>3341</v>
      </c>
      <c r="M1215" s="155" t="s">
        <v>2259</v>
      </c>
      <c r="O1215" s="219" t="s">
        <v>3510</v>
      </c>
      <c r="Q1215" s="3" t="s">
        <v>2260</v>
      </c>
      <c r="R1215" s="3" t="s">
        <v>2261</v>
      </c>
    </row>
    <row r="1216" spans="1:18" ht="15">
      <c r="A1216" s="176" t="s">
        <v>1423</v>
      </c>
      <c r="B1216" s="197">
        <f t="shared" si="59"/>
        <v>1210</v>
      </c>
      <c r="C1216" s="177" t="s">
        <v>1393</v>
      </c>
      <c r="D1216" s="176" t="s">
        <v>60</v>
      </c>
      <c r="E1216" s="178">
        <v>65.42</v>
      </c>
      <c r="F1216" s="218" t="str">
        <f t="shared" si="60"/>
        <v>C:\PETS_2016\3_AREA SANIT\SAN 167.DOCX</v>
      </c>
      <c r="G1216" s="176"/>
      <c r="I1216" s="3"/>
      <c r="J1216" s="3" t="str">
        <f t="shared" si="61"/>
        <v>C:\PETS_2016\3_AREA SANIT\SAN 167.DOCX</v>
      </c>
      <c r="L1216" s="3" t="s">
        <v>3341</v>
      </c>
      <c r="M1216" s="155" t="s">
        <v>2259</v>
      </c>
      <c r="O1216" s="219" t="s">
        <v>3511</v>
      </c>
      <c r="Q1216" s="3" t="s">
        <v>2260</v>
      </c>
      <c r="R1216" s="3" t="s">
        <v>2261</v>
      </c>
    </row>
    <row r="1217" spans="1:18" ht="15">
      <c r="A1217" s="176" t="s">
        <v>1423</v>
      </c>
      <c r="B1217" s="197">
        <f t="shared" si="59"/>
        <v>1211</v>
      </c>
      <c r="C1217" s="177" t="s">
        <v>2001</v>
      </c>
      <c r="D1217" s="176" t="s">
        <v>60</v>
      </c>
      <c r="E1217" s="178">
        <v>316.81</v>
      </c>
      <c r="F1217" s="218" t="str">
        <f t="shared" si="60"/>
        <v>C:\PETS_2016\3_AREA SANIT\SAN 168.DOCX</v>
      </c>
      <c r="G1217" s="176"/>
      <c r="I1217" s="3"/>
      <c r="J1217" s="3" t="str">
        <f t="shared" si="61"/>
        <v>C:\PETS_2016\3_AREA SANIT\SAN 168.DOCX</v>
      </c>
      <c r="L1217" s="3" t="s">
        <v>3341</v>
      </c>
      <c r="M1217" s="155" t="s">
        <v>2259</v>
      </c>
      <c r="O1217" s="219" t="s">
        <v>3512</v>
      </c>
      <c r="Q1217" s="3" t="s">
        <v>2260</v>
      </c>
      <c r="R1217" s="3" t="s">
        <v>2261</v>
      </c>
    </row>
    <row r="1218" spans="1:18" ht="15">
      <c r="A1218" s="176" t="s">
        <v>1423</v>
      </c>
      <c r="B1218" s="197">
        <f t="shared" si="59"/>
        <v>1212</v>
      </c>
      <c r="C1218" s="177" t="s">
        <v>2002</v>
      </c>
      <c r="D1218" s="176" t="s">
        <v>60</v>
      </c>
      <c r="E1218" s="178">
        <v>155.28</v>
      </c>
      <c r="F1218" s="218" t="str">
        <f t="shared" si="60"/>
        <v>C:\PETS_2016\3_AREA SANIT\SAN 169.DOCX</v>
      </c>
      <c r="G1218" s="176"/>
      <c r="I1218" s="3"/>
      <c r="J1218" s="3" t="str">
        <f t="shared" si="61"/>
        <v>C:\PETS_2016\3_AREA SANIT\SAN 169.DOCX</v>
      </c>
      <c r="L1218" s="3" t="s">
        <v>3341</v>
      </c>
      <c r="M1218" s="155" t="s">
        <v>2259</v>
      </c>
      <c r="O1218" s="219" t="s">
        <v>3513</v>
      </c>
      <c r="Q1218" s="3" t="s">
        <v>2260</v>
      </c>
      <c r="R1218" s="3" t="s">
        <v>2261</v>
      </c>
    </row>
    <row r="1219" spans="1:18" ht="15">
      <c r="A1219" s="176" t="s">
        <v>1423</v>
      </c>
      <c r="B1219" s="197">
        <f t="shared" si="59"/>
        <v>1213</v>
      </c>
      <c r="C1219" s="177" t="s">
        <v>2003</v>
      </c>
      <c r="D1219" s="176" t="s">
        <v>60</v>
      </c>
      <c r="E1219" s="178">
        <v>63.09</v>
      </c>
      <c r="F1219" s="218" t="str">
        <f t="shared" si="60"/>
        <v>C:\PETS_2016\3_AREA SANIT\SAN 170.DOCX</v>
      </c>
      <c r="G1219" s="176"/>
      <c r="I1219" s="3"/>
      <c r="J1219" s="3" t="str">
        <f t="shared" si="61"/>
        <v>C:\PETS_2016\3_AREA SANIT\SAN 170.DOCX</v>
      </c>
      <c r="L1219" s="3" t="s">
        <v>3341</v>
      </c>
      <c r="M1219" s="155" t="s">
        <v>2259</v>
      </c>
      <c r="O1219" s="219" t="s">
        <v>3514</v>
      </c>
      <c r="Q1219" s="3" t="s">
        <v>2260</v>
      </c>
      <c r="R1219" s="3" t="s">
        <v>2261</v>
      </c>
    </row>
    <row r="1220" spans="1:18" ht="15">
      <c r="A1220" s="176" t="s">
        <v>1423</v>
      </c>
      <c r="B1220" s="197">
        <f t="shared" si="59"/>
        <v>1214</v>
      </c>
      <c r="C1220" s="177" t="s">
        <v>2004</v>
      </c>
      <c r="D1220" s="176" t="s">
        <v>60</v>
      </c>
      <c r="E1220" s="178">
        <v>333.93</v>
      </c>
      <c r="F1220" s="218" t="str">
        <f t="shared" si="60"/>
        <v>C:\PETS_2016\3_AREA SANIT\SAN 171.DOCX</v>
      </c>
      <c r="G1220" s="176"/>
      <c r="I1220" s="3"/>
      <c r="J1220" s="3" t="str">
        <f t="shared" si="61"/>
        <v>C:\PETS_2016\3_AREA SANIT\SAN 171.DOCX</v>
      </c>
      <c r="L1220" s="3" t="s">
        <v>3341</v>
      </c>
      <c r="M1220" s="155" t="s">
        <v>2259</v>
      </c>
      <c r="O1220" s="219" t="s">
        <v>3515</v>
      </c>
      <c r="Q1220" s="3" t="s">
        <v>2260</v>
      </c>
      <c r="R1220" s="3" t="s">
        <v>2261</v>
      </c>
    </row>
    <row r="1221" spans="1:18" ht="15">
      <c r="A1221" s="176" t="s">
        <v>1423</v>
      </c>
      <c r="B1221" s="197">
        <f t="shared" si="59"/>
        <v>1215</v>
      </c>
      <c r="C1221" s="177" t="s">
        <v>2005</v>
      </c>
      <c r="D1221" s="176" t="s">
        <v>60</v>
      </c>
      <c r="E1221" s="178">
        <v>78.900000000000006</v>
      </c>
      <c r="F1221" s="218" t="str">
        <f t="shared" si="60"/>
        <v>C:\PETS_2016\3_AREA SANIT\SAN 172.DOCX</v>
      </c>
      <c r="G1221" s="176"/>
      <c r="I1221" s="3"/>
      <c r="J1221" s="3" t="str">
        <f t="shared" si="61"/>
        <v>C:\PETS_2016\3_AREA SANIT\SAN 172.DOCX</v>
      </c>
      <c r="L1221" s="3" t="s">
        <v>3341</v>
      </c>
      <c r="M1221" s="155" t="s">
        <v>2259</v>
      </c>
      <c r="O1221" s="219" t="s">
        <v>3516</v>
      </c>
      <c r="Q1221" s="3" t="s">
        <v>2260</v>
      </c>
      <c r="R1221" s="3" t="s">
        <v>2261</v>
      </c>
    </row>
    <row r="1222" spans="1:18" ht="15">
      <c r="A1222" s="176" t="s">
        <v>1423</v>
      </c>
      <c r="B1222" s="197">
        <f t="shared" si="59"/>
        <v>1216</v>
      </c>
      <c r="C1222" s="177" t="s">
        <v>1379</v>
      </c>
      <c r="D1222" s="176" t="s">
        <v>60</v>
      </c>
      <c r="E1222" s="178">
        <v>16.09</v>
      </c>
      <c r="F1222" s="218" t="str">
        <f t="shared" si="60"/>
        <v>C:\PETS_2016\3_AREA SANIT\SAN 173.DOCX</v>
      </c>
      <c r="G1222" s="176"/>
      <c r="I1222" s="3"/>
      <c r="J1222" s="3" t="str">
        <f t="shared" si="61"/>
        <v>C:\PETS_2016\3_AREA SANIT\SAN 173.DOCX</v>
      </c>
      <c r="L1222" s="3" t="s">
        <v>3341</v>
      </c>
      <c r="M1222" s="155" t="s">
        <v>2259</v>
      </c>
      <c r="O1222" s="219" t="s">
        <v>3517</v>
      </c>
      <c r="Q1222" s="3" t="s">
        <v>2260</v>
      </c>
      <c r="R1222" s="3" t="s">
        <v>2261</v>
      </c>
    </row>
    <row r="1223" spans="1:18" ht="15">
      <c r="A1223" s="176" t="s">
        <v>1423</v>
      </c>
      <c r="B1223" s="197">
        <f t="shared" si="59"/>
        <v>1217</v>
      </c>
      <c r="C1223" s="177" t="s">
        <v>2006</v>
      </c>
      <c r="D1223" s="176" t="s">
        <v>60</v>
      </c>
      <c r="E1223" s="178">
        <v>24.23</v>
      </c>
      <c r="F1223" s="218" t="str">
        <f t="shared" si="60"/>
        <v>C:\PETS_2016\3_AREA SANIT\SAN 174.DOCX</v>
      </c>
      <c r="G1223" s="176"/>
      <c r="I1223" s="3"/>
      <c r="J1223" s="3" t="str">
        <f t="shared" si="61"/>
        <v>C:\PETS_2016\3_AREA SANIT\SAN 174.DOCX</v>
      </c>
      <c r="L1223" s="3" t="s">
        <v>3341</v>
      </c>
      <c r="M1223" s="155" t="s">
        <v>2259</v>
      </c>
      <c r="O1223" s="219" t="s">
        <v>3518</v>
      </c>
      <c r="Q1223" s="3" t="s">
        <v>2260</v>
      </c>
      <c r="R1223" s="3" t="s">
        <v>2261</v>
      </c>
    </row>
    <row r="1224" spans="1:18" ht="15">
      <c r="A1224" s="176" t="s">
        <v>1423</v>
      </c>
      <c r="B1224" s="197">
        <f t="shared" si="59"/>
        <v>1218</v>
      </c>
      <c r="C1224" s="177" t="s">
        <v>1380</v>
      </c>
      <c r="D1224" s="176" t="s">
        <v>60</v>
      </c>
      <c r="E1224" s="178">
        <v>33.880000000000003</v>
      </c>
      <c r="F1224" s="218" t="str">
        <f t="shared" si="60"/>
        <v>C:\PETS_2016\3_AREA SANIT\SAN 175.DOCX</v>
      </c>
      <c r="G1224" s="176"/>
      <c r="I1224" s="3"/>
      <c r="J1224" s="3" t="str">
        <f t="shared" si="61"/>
        <v>C:\PETS_2016\3_AREA SANIT\SAN 175.DOCX</v>
      </c>
      <c r="L1224" s="3" t="s">
        <v>3341</v>
      </c>
      <c r="M1224" s="155" t="s">
        <v>2259</v>
      </c>
      <c r="O1224" s="219" t="s">
        <v>3519</v>
      </c>
      <c r="Q1224" s="3" t="s">
        <v>2260</v>
      </c>
      <c r="R1224" s="3" t="s">
        <v>2261</v>
      </c>
    </row>
    <row r="1225" spans="1:18" ht="15">
      <c r="A1225" s="176" t="s">
        <v>1423</v>
      </c>
      <c r="B1225" s="197">
        <f t="shared" si="59"/>
        <v>1219</v>
      </c>
      <c r="C1225" s="177" t="s">
        <v>1381</v>
      </c>
      <c r="D1225" s="176" t="s">
        <v>60</v>
      </c>
      <c r="E1225" s="178">
        <v>42.88</v>
      </c>
      <c r="F1225" s="218" t="str">
        <f t="shared" si="60"/>
        <v>C:\PETS_2016\3_AREA SANIT\SAN 176.DOCX</v>
      </c>
      <c r="G1225" s="176"/>
      <c r="I1225" s="3"/>
      <c r="J1225" s="3" t="str">
        <f t="shared" si="61"/>
        <v>C:\PETS_2016\3_AREA SANIT\SAN 176.DOCX</v>
      </c>
      <c r="L1225" s="3" t="s">
        <v>3341</v>
      </c>
      <c r="M1225" s="155" t="s">
        <v>2259</v>
      </c>
      <c r="O1225" s="219" t="s">
        <v>3520</v>
      </c>
      <c r="Q1225" s="3" t="s">
        <v>2260</v>
      </c>
      <c r="R1225" s="3" t="s">
        <v>2261</v>
      </c>
    </row>
    <row r="1226" spans="1:18" ht="15">
      <c r="A1226" s="176" t="s">
        <v>1423</v>
      </c>
      <c r="B1226" s="197">
        <f t="shared" si="59"/>
        <v>1220</v>
      </c>
      <c r="C1226" s="177" t="s">
        <v>1390</v>
      </c>
      <c r="D1226" s="176" t="s">
        <v>60</v>
      </c>
      <c r="E1226" s="178">
        <v>199.76</v>
      </c>
      <c r="F1226" s="218" t="str">
        <f t="shared" si="60"/>
        <v>C:\PETS_2016\3_AREA SANIT\SAN 177.DOCX</v>
      </c>
      <c r="G1226" s="176"/>
      <c r="I1226" s="3"/>
      <c r="J1226" s="3" t="str">
        <f t="shared" si="61"/>
        <v>C:\PETS_2016\3_AREA SANIT\SAN 177.DOCX</v>
      </c>
      <c r="L1226" s="3" t="s">
        <v>3341</v>
      </c>
      <c r="M1226" s="155" t="s">
        <v>2259</v>
      </c>
      <c r="O1226" s="219" t="s">
        <v>3521</v>
      </c>
      <c r="Q1226" s="3" t="s">
        <v>2260</v>
      </c>
      <c r="R1226" s="3" t="s">
        <v>2261</v>
      </c>
    </row>
    <row r="1227" spans="1:18" ht="15">
      <c r="A1227" s="176" t="s">
        <v>1423</v>
      </c>
      <c r="B1227" s="197">
        <f>+B1226+1</f>
        <v>1221</v>
      </c>
      <c r="C1227" s="177" t="s">
        <v>1389</v>
      </c>
      <c r="D1227" s="176" t="s">
        <v>60</v>
      </c>
      <c r="E1227" s="178">
        <v>133.02000000000001</v>
      </c>
      <c r="F1227" s="218" t="str">
        <f t="shared" si="60"/>
        <v>C:\PETS_2016\3_AREA SANIT\SAN 178.DOCX</v>
      </c>
      <c r="G1227" s="176"/>
      <c r="I1227" s="3"/>
      <c r="J1227" s="3" t="str">
        <f t="shared" si="61"/>
        <v>C:\PETS_2016\3_AREA SANIT\SAN 178.DOCX</v>
      </c>
      <c r="L1227" s="3" t="s">
        <v>3341</v>
      </c>
      <c r="M1227" s="155" t="s">
        <v>2259</v>
      </c>
      <c r="O1227" s="219" t="s">
        <v>3522</v>
      </c>
      <c r="Q1227" s="3" t="s">
        <v>2260</v>
      </c>
      <c r="R1227" s="3" t="s">
        <v>2261</v>
      </c>
    </row>
    <row r="1228" spans="1:18" ht="15">
      <c r="A1228" s="176" t="s">
        <v>1423</v>
      </c>
      <c r="B1228" s="197">
        <f t="shared" si="59"/>
        <v>1222</v>
      </c>
      <c r="C1228" s="177" t="s">
        <v>1387</v>
      </c>
      <c r="D1228" s="176" t="s">
        <v>60</v>
      </c>
      <c r="E1228" s="178">
        <v>67.87</v>
      </c>
      <c r="F1228" s="218" t="str">
        <f t="shared" si="60"/>
        <v>C:\PETS_2016\3_AREA SANIT\SAN 179.DOCX</v>
      </c>
      <c r="G1228" s="176"/>
      <c r="I1228" s="3"/>
      <c r="J1228" s="3" t="str">
        <f t="shared" si="61"/>
        <v>C:\PETS_2016\3_AREA SANIT\SAN 179.DOCX</v>
      </c>
      <c r="L1228" s="3" t="s">
        <v>3341</v>
      </c>
      <c r="M1228" s="155" t="s">
        <v>2259</v>
      </c>
      <c r="O1228" s="219" t="s">
        <v>3523</v>
      </c>
      <c r="Q1228" s="3" t="s">
        <v>2260</v>
      </c>
      <c r="R1228" s="3" t="s">
        <v>2261</v>
      </c>
    </row>
    <row r="1229" spans="1:18" ht="15">
      <c r="A1229" s="176" t="s">
        <v>1423</v>
      </c>
      <c r="B1229" s="197">
        <f t="shared" si="59"/>
        <v>1223</v>
      </c>
      <c r="C1229" s="177" t="s">
        <v>1391</v>
      </c>
      <c r="D1229" s="176" t="s">
        <v>60</v>
      </c>
      <c r="E1229" s="178">
        <v>274.37</v>
      </c>
      <c r="F1229" s="218" t="str">
        <f t="shared" si="60"/>
        <v>C:\PETS_2016\3_AREA SANIT\SAN 180.DOCX</v>
      </c>
      <c r="G1229" s="176"/>
      <c r="I1229" s="3"/>
      <c r="J1229" s="3" t="str">
        <f t="shared" si="61"/>
        <v>C:\PETS_2016\3_AREA SANIT\SAN 180.DOCX</v>
      </c>
      <c r="L1229" s="3" t="s">
        <v>3341</v>
      </c>
      <c r="M1229" s="155" t="s">
        <v>2259</v>
      </c>
      <c r="O1229" s="219" t="s">
        <v>3524</v>
      </c>
      <c r="Q1229" s="3" t="s">
        <v>2260</v>
      </c>
      <c r="R1229" s="3" t="s">
        <v>2261</v>
      </c>
    </row>
    <row r="1230" spans="1:18" ht="15">
      <c r="A1230" s="176" t="s">
        <v>1423</v>
      </c>
      <c r="B1230" s="197">
        <f t="shared" si="59"/>
        <v>1224</v>
      </c>
      <c r="C1230" s="177" t="s">
        <v>1388</v>
      </c>
      <c r="D1230" s="176" t="s">
        <v>60</v>
      </c>
      <c r="E1230" s="178">
        <v>92.78</v>
      </c>
      <c r="F1230" s="218" t="str">
        <f t="shared" si="60"/>
        <v>C:\PETS_2016\3_AREA SANIT\SAN 181.DOCX</v>
      </c>
      <c r="G1230" s="176"/>
      <c r="I1230" s="3"/>
      <c r="J1230" s="3" t="str">
        <f t="shared" si="61"/>
        <v>C:\PETS_2016\3_AREA SANIT\SAN 181.DOCX</v>
      </c>
      <c r="L1230" s="3" t="s">
        <v>3341</v>
      </c>
      <c r="M1230" s="155" t="s">
        <v>2259</v>
      </c>
      <c r="O1230" s="219" t="s">
        <v>3525</v>
      </c>
      <c r="Q1230" s="3" t="s">
        <v>2260</v>
      </c>
      <c r="R1230" s="3" t="s">
        <v>2261</v>
      </c>
    </row>
    <row r="1231" spans="1:18" ht="15">
      <c r="A1231" s="176" t="s">
        <v>1423</v>
      </c>
      <c r="B1231" s="197">
        <f t="shared" ref="B1231:B1259" si="62">+B1230+1</f>
        <v>1225</v>
      </c>
      <c r="C1231" s="177" t="s">
        <v>1402</v>
      </c>
      <c r="D1231" s="176" t="s">
        <v>60</v>
      </c>
      <c r="E1231" s="178">
        <v>76.150000000000006</v>
      </c>
      <c r="F1231" s="218" t="str">
        <f t="shared" si="60"/>
        <v>C:\PETS_2016\3_AREA SANIT\SAN 182.DOCX</v>
      </c>
      <c r="G1231" s="176"/>
      <c r="I1231" s="3"/>
      <c r="J1231" s="3" t="str">
        <f t="shared" si="61"/>
        <v>C:\PETS_2016\3_AREA SANIT\SAN 182.DOCX</v>
      </c>
      <c r="L1231" s="3" t="s">
        <v>3341</v>
      </c>
      <c r="M1231" s="155" t="s">
        <v>2259</v>
      </c>
      <c r="O1231" s="219" t="s">
        <v>3526</v>
      </c>
      <c r="Q1231" s="3" t="s">
        <v>2260</v>
      </c>
      <c r="R1231" s="3" t="s">
        <v>2261</v>
      </c>
    </row>
    <row r="1232" spans="1:18" ht="15">
      <c r="A1232" s="176" t="s">
        <v>1423</v>
      </c>
      <c r="B1232" s="197">
        <f t="shared" si="62"/>
        <v>1226</v>
      </c>
      <c r="C1232" s="177" t="s">
        <v>1403</v>
      </c>
      <c r="D1232" s="176" t="s">
        <v>60</v>
      </c>
      <c r="E1232" s="178">
        <v>103.85</v>
      </c>
      <c r="F1232" s="218" t="str">
        <f t="shared" si="60"/>
        <v>C:\PETS_2016\3_AREA SANIT\SAN 183.DOCX</v>
      </c>
      <c r="G1232" s="176"/>
      <c r="I1232" s="3"/>
      <c r="J1232" s="3" t="str">
        <f t="shared" si="61"/>
        <v>C:\PETS_2016\3_AREA SANIT\SAN 183.DOCX</v>
      </c>
      <c r="L1232" s="3" t="s">
        <v>3341</v>
      </c>
      <c r="M1232" s="155" t="s">
        <v>2259</v>
      </c>
      <c r="O1232" s="219" t="s">
        <v>3527</v>
      </c>
      <c r="Q1232" s="3" t="s">
        <v>2260</v>
      </c>
      <c r="R1232" s="3" t="s">
        <v>2261</v>
      </c>
    </row>
    <row r="1233" spans="1:18" ht="15">
      <c r="A1233" s="176" t="s">
        <v>1423</v>
      </c>
      <c r="B1233" s="197">
        <f t="shared" si="62"/>
        <v>1227</v>
      </c>
      <c r="C1233" s="177" t="s">
        <v>1614</v>
      </c>
      <c r="D1233" s="176" t="s">
        <v>60</v>
      </c>
      <c r="E1233" s="178">
        <v>67.459999999999994</v>
      </c>
      <c r="F1233" s="218" t="str">
        <f t="shared" si="60"/>
        <v>C:\PETS_2016\3_AREA SANIT\SAN 184.DOCX</v>
      </c>
      <c r="G1233" s="176"/>
      <c r="I1233" s="3"/>
      <c r="J1233" s="3" t="str">
        <f t="shared" si="61"/>
        <v>C:\PETS_2016\3_AREA SANIT\SAN 184.DOCX</v>
      </c>
      <c r="L1233" s="3" t="s">
        <v>3341</v>
      </c>
      <c r="M1233" s="155" t="s">
        <v>2259</v>
      </c>
      <c r="O1233" s="219" t="s">
        <v>3528</v>
      </c>
      <c r="Q1233" s="3" t="s">
        <v>2260</v>
      </c>
      <c r="R1233" s="3" t="s">
        <v>2261</v>
      </c>
    </row>
    <row r="1234" spans="1:18" ht="15">
      <c r="A1234" s="176" t="s">
        <v>1423</v>
      </c>
      <c r="B1234" s="197">
        <f>+B1233+1</f>
        <v>1228</v>
      </c>
      <c r="C1234" s="177" t="s">
        <v>1615</v>
      </c>
      <c r="D1234" s="176" t="s">
        <v>60</v>
      </c>
      <c r="E1234" s="178">
        <v>89.92</v>
      </c>
      <c r="F1234" s="218" t="str">
        <f t="shared" si="60"/>
        <v>C:\PETS_2016\3_AREA SANIT\SAN 185.DOCX</v>
      </c>
      <c r="G1234" s="176"/>
      <c r="I1234" s="3"/>
      <c r="J1234" s="3" t="str">
        <f t="shared" si="61"/>
        <v>C:\PETS_2016\3_AREA SANIT\SAN 185.DOCX</v>
      </c>
      <c r="L1234" s="3" t="s">
        <v>3341</v>
      </c>
      <c r="M1234" s="155" t="s">
        <v>2259</v>
      </c>
      <c r="O1234" s="219" t="s">
        <v>3529</v>
      </c>
      <c r="Q1234" s="3" t="s">
        <v>2260</v>
      </c>
      <c r="R1234" s="3" t="s">
        <v>2261</v>
      </c>
    </row>
    <row r="1235" spans="1:18" ht="15">
      <c r="A1235" s="176" t="s">
        <v>1423</v>
      </c>
      <c r="B1235" s="197">
        <f t="shared" si="62"/>
        <v>1229</v>
      </c>
      <c r="C1235" s="177" t="s">
        <v>2007</v>
      </c>
      <c r="D1235" s="176" t="s">
        <v>60</v>
      </c>
      <c r="E1235" s="178">
        <v>45.04</v>
      </c>
      <c r="F1235" s="218" t="str">
        <f t="shared" si="60"/>
        <v>C:\PETS_2016\3_AREA SANIT\SAN 186.DOCX</v>
      </c>
      <c r="G1235" s="176"/>
      <c r="I1235" s="3"/>
      <c r="J1235" s="3" t="str">
        <f t="shared" si="61"/>
        <v>C:\PETS_2016\3_AREA SANIT\SAN 186.DOCX</v>
      </c>
      <c r="L1235" s="3" t="s">
        <v>3341</v>
      </c>
      <c r="M1235" s="155" t="s">
        <v>2259</v>
      </c>
      <c r="O1235" s="219" t="s">
        <v>3530</v>
      </c>
      <c r="Q1235" s="3" t="s">
        <v>2260</v>
      </c>
      <c r="R1235" s="3" t="s">
        <v>2261</v>
      </c>
    </row>
    <row r="1236" spans="1:18" ht="15">
      <c r="A1236" s="176" t="s">
        <v>1423</v>
      </c>
      <c r="B1236" s="197">
        <f t="shared" si="62"/>
        <v>1230</v>
      </c>
      <c r="C1236" s="177" t="s">
        <v>1382</v>
      </c>
      <c r="D1236" s="176" t="s">
        <v>60</v>
      </c>
      <c r="E1236" s="178">
        <v>127.35</v>
      </c>
      <c r="F1236" s="218" t="str">
        <f t="shared" si="60"/>
        <v>C:\PETS_2016\3_AREA SANIT\SAN 187.DOCX</v>
      </c>
      <c r="G1236" s="176"/>
      <c r="I1236" s="3"/>
      <c r="J1236" s="3" t="str">
        <f t="shared" si="61"/>
        <v>C:\PETS_2016\3_AREA SANIT\SAN 187.DOCX</v>
      </c>
      <c r="L1236" s="3" t="s">
        <v>3341</v>
      </c>
      <c r="M1236" s="155" t="s">
        <v>2259</v>
      </c>
      <c r="O1236" s="219" t="s">
        <v>3531</v>
      </c>
      <c r="Q1236" s="3" t="s">
        <v>2260</v>
      </c>
      <c r="R1236" s="3" t="s">
        <v>2261</v>
      </c>
    </row>
    <row r="1237" spans="1:18" ht="15">
      <c r="A1237" s="176" t="s">
        <v>1423</v>
      </c>
      <c r="B1237" s="197">
        <f t="shared" si="62"/>
        <v>1231</v>
      </c>
      <c r="C1237" s="177" t="s">
        <v>1383</v>
      </c>
      <c r="D1237" s="176" t="s">
        <v>60</v>
      </c>
      <c r="E1237" s="178">
        <v>31.4</v>
      </c>
      <c r="F1237" s="218" t="str">
        <f t="shared" si="60"/>
        <v>C:\PETS_2016\3_AREA SANIT\SAN 188.DOCX</v>
      </c>
      <c r="G1237" s="176"/>
      <c r="I1237" s="3"/>
      <c r="J1237" s="3" t="str">
        <f t="shared" si="61"/>
        <v>C:\PETS_2016\3_AREA SANIT\SAN 188.DOCX</v>
      </c>
      <c r="L1237" s="3" t="s">
        <v>3341</v>
      </c>
      <c r="M1237" s="155" t="s">
        <v>2259</v>
      </c>
      <c r="O1237" s="219" t="s">
        <v>3532</v>
      </c>
      <c r="Q1237" s="3" t="s">
        <v>2260</v>
      </c>
      <c r="R1237" s="3" t="s">
        <v>2261</v>
      </c>
    </row>
    <row r="1238" spans="1:18" ht="15">
      <c r="A1238" s="176" t="s">
        <v>1423</v>
      </c>
      <c r="B1238" s="197">
        <f t="shared" si="62"/>
        <v>1232</v>
      </c>
      <c r="C1238" s="177" t="s">
        <v>1384</v>
      </c>
      <c r="D1238" s="176" t="s">
        <v>60</v>
      </c>
      <c r="E1238" s="178">
        <v>50.27</v>
      </c>
      <c r="F1238" s="218" t="str">
        <f t="shared" si="60"/>
        <v>C:\PETS_2016\3_AREA SANIT\SAN 189.DOCX</v>
      </c>
      <c r="G1238" s="176"/>
      <c r="I1238" s="3"/>
      <c r="J1238" s="3" t="str">
        <f t="shared" si="61"/>
        <v>C:\PETS_2016\3_AREA SANIT\SAN 189.DOCX</v>
      </c>
      <c r="L1238" s="3" t="s">
        <v>3341</v>
      </c>
      <c r="M1238" s="155" t="s">
        <v>2259</v>
      </c>
      <c r="O1238" s="219" t="s">
        <v>3533</v>
      </c>
      <c r="Q1238" s="3" t="s">
        <v>2260</v>
      </c>
      <c r="R1238" s="3" t="s">
        <v>2261</v>
      </c>
    </row>
    <row r="1239" spans="1:18" ht="15">
      <c r="A1239" s="176" t="s">
        <v>1423</v>
      </c>
      <c r="B1239" s="197">
        <f t="shared" si="62"/>
        <v>1233</v>
      </c>
      <c r="C1239" s="177" t="s">
        <v>1385</v>
      </c>
      <c r="D1239" s="176" t="s">
        <v>60</v>
      </c>
      <c r="E1239" s="178">
        <v>73.84</v>
      </c>
      <c r="F1239" s="218" t="str">
        <f t="shared" si="60"/>
        <v>C:\PETS_2016\3_AREA SANIT\SAN 190.DOCX</v>
      </c>
      <c r="G1239" s="176"/>
      <c r="I1239" s="3"/>
      <c r="J1239" s="3" t="str">
        <f t="shared" si="61"/>
        <v>C:\PETS_2016\3_AREA SANIT\SAN 190.DOCX</v>
      </c>
      <c r="L1239" s="3" t="s">
        <v>3341</v>
      </c>
      <c r="M1239" s="155" t="s">
        <v>2259</v>
      </c>
      <c r="O1239" s="219" t="s">
        <v>3534</v>
      </c>
      <c r="Q1239" s="3" t="s">
        <v>2260</v>
      </c>
      <c r="R1239" s="3" t="s">
        <v>2261</v>
      </c>
    </row>
    <row r="1240" spans="1:18" ht="15">
      <c r="A1240" s="176" t="s">
        <v>1423</v>
      </c>
      <c r="B1240" s="197">
        <f t="shared" si="62"/>
        <v>1234</v>
      </c>
      <c r="C1240" s="177" t="s">
        <v>1386</v>
      </c>
      <c r="D1240" s="176" t="s">
        <v>60</v>
      </c>
      <c r="E1240" s="178">
        <v>145.41</v>
      </c>
      <c r="F1240" s="218" t="str">
        <f t="shared" si="60"/>
        <v>C:\PETS_2016\3_AREA SANIT\SAN 191.DOCX</v>
      </c>
      <c r="G1240" s="176"/>
      <c r="I1240" s="3"/>
      <c r="J1240" s="3" t="str">
        <f t="shared" si="61"/>
        <v>C:\PETS_2016\3_AREA SANIT\SAN 191.DOCX</v>
      </c>
      <c r="L1240" s="3" t="s">
        <v>3341</v>
      </c>
      <c r="M1240" s="155" t="s">
        <v>2259</v>
      </c>
      <c r="O1240" s="219" t="s">
        <v>3535</v>
      </c>
      <c r="Q1240" s="3" t="s">
        <v>2260</v>
      </c>
      <c r="R1240" s="3" t="s">
        <v>2261</v>
      </c>
    </row>
    <row r="1241" spans="1:18" ht="15">
      <c r="A1241" s="176" t="s">
        <v>1423</v>
      </c>
      <c r="B1241" s="197">
        <f>+B1240+1</f>
        <v>1235</v>
      </c>
      <c r="C1241" s="177" t="s">
        <v>1398</v>
      </c>
      <c r="D1241" s="176" t="s">
        <v>60</v>
      </c>
      <c r="E1241" s="178">
        <v>58.93</v>
      </c>
      <c r="F1241" s="218" t="str">
        <f>HYPERLINK(J1241)</f>
        <v>C:\PETS_2016\3_AREA SANIT\SAN 192.DOCX</v>
      </c>
      <c r="G1241" s="176"/>
      <c r="I1241" s="3"/>
      <c r="J1241" s="3" t="str">
        <f t="shared" si="61"/>
        <v>C:\PETS_2016\3_AREA SANIT\SAN 192.DOCX</v>
      </c>
      <c r="L1241" s="3" t="s">
        <v>3341</v>
      </c>
      <c r="M1241" s="155" t="s">
        <v>2259</v>
      </c>
      <c r="O1241" s="219" t="s">
        <v>3536</v>
      </c>
      <c r="Q1241" s="3" t="s">
        <v>2260</v>
      </c>
      <c r="R1241" s="3" t="s">
        <v>2261</v>
      </c>
    </row>
    <row r="1242" spans="1:18" ht="15">
      <c r="A1242" s="176" t="s">
        <v>1423</v>
      </c>
      <c r="B1242" s="197">
        <f t="shared" si="62"/>
        <v>1236</v>
      </c>
      <c r="C1242" s="177" t="s">
        <v>1399</v>
      </c>
      <c r="D1242" s="176" t="s">
        <v>60</v>
      </c>
      <c r="E1242" s="178">
        <v>97.93</v>
      </c>
      <c r="F1242" s="218" t="str">
        <f t="shared" si="60"/>
        <v>C:\PETS_2016\3_AREA SANIT\SAN 193.DOCX</v>
      </c>
      <c r="G1242" s="176"/>
      <c r="I1242" s="3"/>
      <c r="J1242" s="3" t="str">
        <f t="shared" si="61"/>
        <v>C:\PETS_2016\3_AREA SANIT\SAN 193.DOCX</v>
      </c>
      <c r="L1242" s="3" t="s">
        <v>3341</v>
      </c>
      <c r="M1242" s="155" t="s">
        <v>2259</v>
      </c>
      <c r="O1242" s="219" t="s">
        <v>3537</v>
      </c>
      <c r="Q1242" s="3" t="s">
        <v>2260</v>
      </c>
      <c r="R1242" s="3" t="s">
        <v>2261</v>
      </c>
    </row>
    <row r="1243" spans="1:18" ht="15">
      <c r="A1243" s="176" t="s">
        <v>1423</v>
      </c>
      <c r="B1243" s="197">
        <f t="shared" si="62"/>
        <v>1237</v>
      </c>
      <c r="C1243" s="177" t="s">
        <v>1400</v>
      </c>
      <c r="D1243" s="176" t="s">
        <v>60</v>
      </c>
      <c r="E1243" s="178">
        <v>101.79</v>
      </c>
      <c r="F1243" s="218" t="str">
        <f t="shared" ref="F1243:F1258" si="63">HYPERLINK(J1243)</f>
        <v>C:\PETS_2016\3_AREA SANIT\SAN 194.DOCX</v>
      </c>
      <c r="G1243" s="176"/>
      <c r="I1243" s="3"/>
      <c r="J1243" s="3" t="str">
        <f t="shared" ref="J1243:J1258" si="64">CONCATENATE(L1243,M1243,O1243,Q1243)</f>
        <v>C:\PETS_2016\3_AREA SANIT\SAN 194.DOCX</v>
      </c>
      <c r="L1243" s="3" t="s">
        <v>3341</v>
      </c>
      <c r="M1243" s="155" t="s">
        <v>2259</v>
      </c>
      <c r="O1243" s="219" t="s">
        <v>3538</v>
      </c>
      <c r="Q1243" s="3" t="s">
        <v>2260</v>
      </c>
      <c r="R1243" s="3" t="s">
        <v>2261</v>
      </c>
    </row>
    <row r="1244" spans="1:18" ht="15">
      <c r="A1244" s="176" t="s">
        <v>1423</v>
      </c>
      <c r="B1244" s="197">
        <f t="shared" si="62"/>
        <v>1238</v>
      </c>
      <c r="C1244" s="177" t="s">
        <v>1401</v>
      </c>
      <c r="D1244" s="176" t="s">
        <v>60</v>
      </c>
      <c r="E1244" s="178">
        <v>170.35</v>
      </c>
      <c r="F1244" s="218" t="str">
        <f t="shared" si="63"/>
        <v>C:\PETS_2016\3_AREA SANIT\SAN 195.DOCX</v>
      </c>
      <c r="G1244" s="176"/>
      <c r="I1244" s="3"/>
      <c r="J1244" s="3" t="str">
        <f t="shared" si="64"/>
        <v>C:\PETS_2016\3_AREA SANIT\SAN 195.DOCX</v>
      </c>
      <c r="L1244" s="3" t="s">
        <v>3341</v>
      </c>
      <c r="M1244" s="155" t="s">
        <v>2259</v>
      </c>
      <c r="O1244" s="219" t="s">
        <v>3539</v>
      </c>
      <c r="Q1244" s="3" t="s">
        <v>2260</v>
      </c>
      <c r="R1244" s="3" t="s">
        <v>2261</v>
      </c>
    </row>
    <row r="1245" spans="1:18" ht="15">
      <c r="A1245" s="176" t="s">
        <v>1423</v>
      </c>
      <c r="B1245" s="197">
        <f t="shared" si="62"/>
        <v>1239</v>
      </c>
      <c r="C1245" s="177" t="s">
        <v>1408</v>
      </c>
      <c r="D1245" s="176" t="s">
        <v>60</v>
      </c>
      <c r="E1245" s="178">
        <v>520.61</v>
      </c>
      <c r="F1245" s="218" t="str">
        <f t="shared" si="63"/>
        <v>C:\PETS_2016\3_AREA SANIT\SAN 196.DOCX</v>
      </c>
      <c r="G1245" s="176"/>
      <c r="I1245" s="3"/>
      <c r="J1245" s="3" t="str">
        <f t="shared" si="64"/>
        <v>C:\PETS_2016\3_AREA SANIT\SAN 196.DOCX</v>
      </c>
      <c r="L1245" s="3" t="s">
        <v>3341</v>
      </c>
      <c r="M1245" s="155" t="s">
        <v>2259</v>
      </c>
      <c r="O1245" s="219" t="s">
        <v>3540</v>
      </c>
      <c r="Q1245" s="3" t="s">
        <v>2260</v>
      </c>
      <c r="R1245" s="3" t="s">
        <v>2261</v>
      </c>
    </row>
    <row r="1246" spans="1:18" ht="15">
      <c r="A1246" s="176" t="s">
        <v>1423</v>
      </c>
      <c r="B1246" s="197">
        <f t="shared" si="62"/>
        <v>1240</v>
      </c>
      <c r="C1246" s="177" t="s">
        <v>1407</v>
      </c>
      <c r="D1246" s="176" t="s">
        <v>60</v>
      </c>
      <c r="E1246" s="178">
        <v>623.13</v>
      </c>
      <c r="F1246" s="218" t="str">
        <f t="shared" si="63"/>
        <v>C:\PETS_2016\3_AREA SANIT\SAN 197.DOCX</v>
      </c>
      <c r="G1246" s="176"/>
      <c r="I1246" s="3"/>
      <c r="J1246" s="3" t="str">
        <f t="shared" si="64"/>
        <v>C:\PETS_2016\3_AREA SANIT\SAN 197.DOCX</v>
      </c>
      <c r="L1246" s="3" t="s">
        <v>3341</v>
      </c>
      <c r="M1246" s="155" t="s">
        <v>2259</v>
      </c>
      <c r="O1246" s="219" t="s">
        <v>3541</v>
      </c>
      <c r="Q1246" s="3" t="s">
        <v>2260</v>
      </c>
      <c r="R1246" s="3" t="s">
        <v>2261</v>
      </c>
    </row>
    <row r="1247" spans="1:18" ht="15">
      <c r="A1247" s="176" t="s">
        <v>1423</v>
      </c>
      <c r="B1247" s="197">
        <f t="shared" si="62"/>
        <v>1241</v>
      </c>
      <c r="C1247" s="177" t="s">
        <v>2177</v>
      </c>
      <c r="D1247" s="176" t="s">
        <v>65</v>
      </c>
      <c r="E1247" s="178">
        <v>1870.61</v>
      </c>
      <c r="F1247" s="218" t="str">
        <f t="shared" si="63"/>
        <v>C:\PETS_2016\3_AREA SANIT\SAN 198.DOCX</v>
      </c>
      <c r="G1247" s="176"/>
      <c r="I1247" s="3"/>
      <c r="J1247" s="3" t="str">
        <f t="shared" si="64"/>
        <v>C:\PETS_2016\3_AREA SANIT\SAN 198.DOCX</v>
      </c>
      <c r="L1247" s="3" t="s">
        <v>3341</v>
      </c>
      <c r="M1247" s="155" t="s">
        <v>2259</v>
      </c>
      <c r="O1247" s="219" t="s">
        <v>3542</v>
      </c>
      <c r="Q1247" s="3" t="s">
        <v>2260</v>
      </c>
      <c r="R1247" s="3" t="s">
        <v>2261</v>
      </c>
    </row>
    <row r="1248" spans="1:18" ht="15">
      <c r="A1248" s="176" t="s">
        <v>1423</v>
      </c>
      <c r="B1248" s="197">
        <f>+B1247+1</f>
        <v>1242</v>
      </c>
      <c r="C1248" s="177" t="s">
        <v>1404</v>
      </c>
      <c r="D1248" s="176" t="s">
        <v>65</v>
      </c>
      <c r="E1248" s="178">
        <v>1010.45</v>
      </c>
      <c r="F1248" s="218" t="str">
        <f t="shared" si="63"/>
        <v>C:\PETS_2016\3_AREA SANIT\SAN 199.DOCX</v>
      </c>
      <c r="G1248" s="176"/>
      <c r="I1248" s="3"/>
      <c r="J1248" s="3" t="str">
        <f t="shared" si="64"/>
        <v>C:\PETS_2016\3_AREA SANIT\SAN 199.DOCX</v>
      </c>
      <c r="L1248" s="3" t="s">
        <v>3341</v>
      </c>
      <c r="M1248" s="155" t="s">
        <v>2259</v>
      </c>
      <c r="O1248" s="219" t="s">
        <v>3543</v>
      </c>
      <c r="Q1248" s="3" t="s">
        <v>2260</v>
      </c>
      <c r="R1248" s="3" t="s">
        <v>2261</v>
      </c>
    </row>
    <row r="1249" spans="1:18" ht="15">
      <c r="A1249" s="176" t="s">
        <v>1423</v>
      </c>
      <c r="B1249" s="197">
        <f t="shared" si="62"/>
        <v>1243</v>
      </c>
      <c r="C1249" s="177" t="s">
        <v>1405</v>
      </c>
      <c r="D1249" s="176" t="s">
        <v>65</v>
      </c>
      <c r="E1249" s="178">
        <v>1212.1400000000001</v>
      </c>
      <c r="F1249" s="218" t="str">
        <f t="shared" si="63"/>
        <v>C:\PETS_2016\3_AREA SANIT\SAN 200.DOCX</v>
      </c>
      <c r="G1249" s="176"/>
      <c r="I1249" s="3"/>
      <c r="J1249" s="3" t="str">
        <f t="shared" si="64"/>
        <v>C:\PETS_2016\3_AREA SANIT\SAN 200.DOCX</v>
      </c>
      <c r="L1249" s="3" t="s">
        <v>3341</v>
      </c>
      <c r="M1249" s="155" t="s">
        <v>2259</v>
      </c>
      <c r="O1249" s="219" t="s">
        <v>3544</v>
      </c>
      <c r="Q1249" s="3" t="s">
        <v>2260</v>
      </c>
      <c r="R1249" s="3" t="s">
        <v>2261</v>
      </c>
    </row>
    <row r="1250" spans="1:18" ht="15">
      <c r="A1250" s="176" t="s">
        <v>1423</v>
      </c>
      <c r="B1250" s="197">
        <f t="shared" si="62"/>
        <v>1244</v>
      </c>
      <c r="C1250" s="177" t="s">
        <v>1406</v>
      </c>
      <c r="D1250" s="176" t="s">
        <v>65</v>
      </c>
      <c r="E1250" s="178">
        <v>1097.02</v>
      </c>
      <c r="F1250" s="218" t="str">
        <f t="shared" si="63"/>
        <v>C:\PETS_2016\3_AREA SANIT\SAN 201.DOCX</v>
      </c>
      <c r="G1250" s="176" t="s">
        <v>3489</v>
      </c>
      <c r="I1250" s="3"/>
      <c r="J1250" s="3" t="str">
        <f t="shared" si="64"/>
        <v>C:\PETS_2016\3_AREA SANIT\SAN 201.DOCX</v>
      </c>
      <c r="L1250" s="3" t="s">
        <v>3341</v>
      </c>
      <c r="M1250" s="155" t="s">
        <v>2259</v>
      </c>
      <c r="O1250" s="219" t="s">
        <v>3545</v>
      </c>
      <c r="Q1250" s="3" t="s">
        <v>2260</v>
      </c>
      <c r="R1250" s="3" t="s">
        <v>2261</v>
      </c>
    </row>
    <row r="1251" spans="1:18" ht="15">
      <c r="A1251" s="176" t="s">
        <v>1423</v>
      </c>
      <c r="B1251" s="197">
        <f t="shared" si="62"/>
        <v>1245</v>
      </c>
      <c r="C1251" s="177" t="s">
        <v>3546</v>
      </c>
      <c r="D1251" s="176" t="s">
        <v>65</v>
      </c>
      <c r="E1251" s="178">
        <v>22.98</v>
      </c>
      <c r="F1251" s="218" t="str">
        <f t="shared" si="63"/>
        <v>C:\PETS_2016\3_AREA SANIT\SAN 202.DOCX</v>
      </c>
      <c r="G1251" s="176" t="s">
        <v>3489</v>
      </c>
      <c r="I1251" s="3"/>
      <c r="J1251" s="3" t="str">
        <f t="shared" si="64"/>
        <v>C:\PETS_2016\3_AREA SANIT\SAN 202.DOCX</v>
      </c>
      <c r="L1251" s="3" t="s">
        <v>3341</v>
      </c>
      <c r="M1251" s="155" t="s">
        <v>2259</v>
      </c>
      <c r="O1251" s="219" t="s">
        <v>3547</v>
      </c>
      <c r="Q1251" s="3" t="s">
        <v>2260</v>
      </c>
      <c r="R1251" s="3" t="s">
        <v>2261</v>
      </c>
    </row>
    <row r="1252" spans="1:18" ht="15">
      <c r="A1252" s="176" t="s">
        <v>1423</v>
      </c>
      <c r="B1252" s="197">
        <f t="shared" si="62"/>
        <v>1246</v>
      </c>
      <c r="C1252" s="177" t="s">
        <v>3548</v>
      </c>
      <c r="D1252" s="176" t="s">
        <v>65</v>
      </c>
      <c r="E1252" s="178">
        <v>31.41</v>
      </c>
      <c r="F1252" s="218" t="str">
        <f t="shared" si="63"/>
        <v>C:\PETS_2016\3_AREA SANIT\SAN 203.DOCX</v>
      </c>
      <c r="G1252" s="176" t="s">
        <v>3489</v>
      </c>
      <c r="I1252" s="3"/>
      <c r="J1252" s="3" t="str">
        <f t="shared" si="64"/>
        <v>C:\PETS_2016\3_AREA SANIT\SAN 203.DOCX</v>
      </c>
      <c r="L1252" s="3" t="s">
        <v>3341</v>
      </c>
      <c r="M1252" s="155" t="s">
        <v>2259</v>
      </c>
      <c r="O1252" s="219" t="s">
        <v>3549</v>
      </c>
      <c r="Q1252" s="3" t="s">
        <v>2260</v>
      </c>
      <c r="R1252" s="3" t="s">
        <v>2261</v>
      </c>
    </row>
    <row r="1253" spans="1:18" ht="15">
      <c r="A1253" s="176" t="s">
        <v>1423</v>
      </c>
      <c r="B1253" s="197">
        <f t="shared" si="62"/>
        <v>1247</v>
      </c>
      <c r="C1253" s="177" t="s">
        <v>3550</v>
      </c>
      <c r="D1253" s="176" t="s">
        <v>65</v>
      </c>
      <c r="E1253" s="178">
        <v>49.45</v>
      </c>
      <c r="F1253" s="218" t="str">
        <f t="shared" si="63"/>
        <v>C:\PETS_2016\3_AREA SANIT\SAN 204.DOCX</v>
      </c>
      <c r="G1253" s="176" t="s">
        <v>3489</v>
      </c>
      <c r="I1253" s="3"/>
      <c r="J1253" s="3" t="str">
        <f t="shared" si="64"/>
        <v>C:\PETS_2016\3_AREA SANIT\SAN 204.DOCX</v>
      </c>
      <c r="L1253" s="3" t="s">
        <v>3341</v>
      </c>
      <c r="M1253" s="155" t="s">
        <v>2259</v>
      </c>
      <c r="O1253" s="219" t="s">
        <v>3551</v>
      </c>
      <c r="Q1253" s="3" t="s">
        <v>2260</v>
      </c>
      <c r="R1253" s="3" t="s">
        <v>2261</v>
      </c>
    </row>
    <row r="1254" spans="1:18" ht="15">
      <c r="A1254" s="176" t="s">
        <v>1423</v>
      </c>
      <c r="B1254" s="197">
        <f t="shared" si="62"/>
        <v>1248</v>
      </c>
      <c r="C1254" s="177" t="s">
        <v>3552</v>
      </c>
      <c r="D1254" s="176" t="s">
        <v>65</v>
      </c>
      <c r="E1254" s="178">
        <v>100.74</v>
      </c>
      <c r="F1254" s="218" t="str">
        <f t="shared" si="63"/>
        <v>C:\PETS_2016\3_AREA SANIT\SAN 205.DOCX</v>
      </c>
      <c r="G1254" s="176" t="s">
        <v>3489</v>
      </c>
      <c r="I1254" s="3"/>
      <c r="J1254" s="3" t="str">
        <f t="shared" si="64"/>
        <v>C:\PETS_2016\3_AREA SANIT\SAN 205.DOCX</v>
      </c>
      <c r="L1254" s="3" t="s">
        <v>3341</v>
      </c>
      <c r="M1254" s="155" t="s">
        <v>2259</v>
      </c>
      <c r="O1254" s="219" t="s">
        <v>3553</v>
      </c>
      <c r="Q1254" s="3" t="s">
        <v>2260</v>
      </c>
      <c r="R1254" s="3" t="s">
        <v>2261</v>
      </c>
    </row>
    <row r="1255" spans="1:18" ht="15">
      <c r="A1255" s="176" t="s">
        <v>1423</v>
      </c>
      <c r="B1255" s="197">
        <f t="shared" si="62"/>
        <v>1249</v>
      </c>
      <c r="C1255" s="177" t="s">
        <v>3554</v>
      </c>
      <c r="D1255" s="176" t="s">
        <v>65</v>
      </c>
      <c r="E1255" s="178">
        <v>14.16</v>
      </c>
      <c r="F1255" s="218" t="str">
        <f t="shared" si="63"/>
        <v>C:\PETS_2016\3_AREA SANIT\SAN 206.DOCX</v>
      </c>
      <c r="G1255" s="176" t="s">
        <v>3489</v>
      </c>
      <c r="I1255" s="3"/>
      <c r="J1255" s="3" t="str">
        <f t="shared" si="64"/>
        <v>C:\PETS_2016\3_AREA SANIT\SAN 206.DOCX</v>
      </c>
      <c r="L1255" s="3" t="s">
        <v>3341</v>
      </c>
      <c r="M1255" s="155" t="s">
        <v>2259</v>
      </c>
      <c r="O1255" s="219" t="s">
        <v>3555</v>
      </c>
      <c r="Q1255" s="3" t="s">
        <v>2260</v>
      </c>
      <c r="R1255" s="3" t="s">
        <v>2261</v>
      </c>
    </row>
    <row r="1256" spans="1:18" ht="15">
      <c r="A1256" s="176" t="s">
        <v>1423</v>
      </c>
      <c r="B1256" s="197">
        <f t="shared" si="62"/>
        <v>1250</v>
      </c>
      <c r="C1256" s="177" t="s">
        <v>3556</v>
      </c>
      <c r="D1256" s="176" t="s">
        <v>65</v>
      </c>
      <c r="E1256" s="178">
        <v>19.059999999999999</v>
      </c>
      <c r="F1256" s="218" t="str">
        <f t="shared" si="63"/>
        <v>C:\PETS_2016\3_AREA SANIT\SAN 207.DOCX</v>
      </c>
      <c r="G1256" s="176" t="s">
        <v>3489</v>
      </c>
      <c r="I1256" s="3"/>
      <c r="J1256" s="3" t="str">
        <f t="shared" si="64"/>
        <v>C:\PETS_2016\3_AREA SANIT\SAN 207.DOCX</v>
      </c>
      <c r="L1256" s="3" t="s">
        <v>3341</v>
      </c>
      <c r="M1256" s="155" t="s">
        <v>2259</v>
      </c>
      <c r="O1256" s="219" t="s">
        <v>3557</v>
      </c>
      <c r="Q1256" s="3" t="s">
        <v>2260</v>
      </c>
      <c r="R1256" s="3" t="s">
        <v>2261</v>
      </c>
    </row>
    <row r="1257" spans="1:18" ht="15">
      <c r="A1257" s="176" t="s">
        <v>1423</v>
      </c>
      <c r="B1257" s="197">
        <f t="shared" si="62"/>
        <v>1251</v>
      </c>
      <c r="C1257" s="177" t="s">
        <v>3558</v>
      </c>
      <c r="D1257" s="176" t="s">
        <v>65</v>
      </c>
      <c r="E1257" s="178">
        <v>21.51</v>
      </c>
      <c r="F1257" s="218" t="str">
        <f t="shared" si="63"/>
        <v>C:\PETS_2016\3_AREA SANIT\SAN 208.DOCX</v>
      </c>
      <c r="G1257" s="176" t="s">
        <v>3489</v>
      </c>
      <c r="I1257" s="3"/>
      <c r="J1257" s="3" t="str">
        <f t="shared" si="64"/>
        <v>C:\PETS_2016\3_AREA SANIT\SAN 208.DOCX</v>
      </c>
      <c r="L1257" s="3" t="s">
        <v>3341</v>
      </c>
      <c r="M1257" s="155" t="s">
        <v>2259</v>
      </c>
      <c r="O1257" s="219" t="s">
        <v>3559</v>
      </c>
      <c r="Q1257" s="3" t="s">
        <v>2260</v>
      </c>
      <c r="R1257" s="3" t="s">
        <v>2261</v>
      </c>
    </row>
    <row r="1258" spans="1:18" ht="15">
      <c r="A1258" s="176" t="s">
        <v>1423</v>
      </c>
      <c r="B1258" s="197">
        <f t="shared" si="62"/>
        <v>1252</v>
      </c>
      <c r="C1258" s="177" t="s">
        <v>3560</v>
      </c>
      <c r="D1258" s="176" t="s">
        <v>65</v>
      </c>
      <c r="E1258" s="178">
        <v>14.77</v>
      </c>
      <c r="F1258" s="218" t="str">
        <f t="shared" si="63"/>
        <v>C:\PETS_2016\3_AREA SANIT\SAN 209.DOCX</v>
      </c>
      <c r="G1258" s="176"/>
      <c r="I1258" s="3"/>
      <c r="J1258" s="3" t="str">
        <f t="shared" si="64"/>
        <v>C:\PETS_2016\3_AREA SANIT\SAN 209.DOCX</v>
      </c>
      <c r="L1258" s="3" t="s">
        <v>3341</v>
      </c>
      <c r="M1258" s="155" t="s">
        <v>2259</v>
      </c>
      <c r="O1258" s="219" t="s">
        <v>3561</v>
      </c>
      <c r="Q1258" s="3" t="s">
        <v>2260</v>
      </c>
      <c r="R1258" s="3" t="s">
        <v>2261</v>
      </c>
    </row>
    <row r="1259" spans="1:18" ht="15">
      <c r="A1259" s="172" t="s">
        <v>1628</v>
      </c>
      <c r="B1259" s="197">
        <f t="shared" si="62"/>
        <v>1253</v>
      </c>
      <c r="C1259" s="173" t="s">
        <v>1228</v>
      </c>
      <c r="D1259" s="172" t="s">
        <v>55</v>
      </c>
      <c r="E1259" s="174">
        <v>2114.88</v>
      </c>
      <c r="F1259" s="221" t="str">
        <f>HYPERLINK(J1259)</f>
        <v>C:\PETS_2016\4_AREA HIDRAU\HID 001.DOCX</v>
      </c>
      <c r="G1259" s="172"/>
      <c r="I1259" s="3"/>
      <c r="J1259" s="3" t="str">
        <f>CONCATENATE(L1259,M1259,O1259,Q1259)</f>
        <v>C:\PETS_2016\4_AREA HIDRAU\HID 001.DOCX</v>
      </c>
      <c r="L1259" s="3" t="s">
        <v>3562</v>
      </c>
      <c r="M1259" s="3" t="s">
        <v>2259</v>
      </c>
      <c r="O1259" s="222" t="s">
        <v>3563</v>
      </c>
      <c r="Q1259" s="3" t="s">
        <v>2260</v>
      </c>
      <c r="R1259" s="3" t="s">
        <v>2261</v>
      </c>
    </row>
    <row r="1260" spans="1:18" ht="15">
      <c r="A1260" s="172" t="s">
        <v>1628</v>
      </c>
      <c r="B1260" s="197">
        <f>+B1259+1</f>
        <v>1254</v>
      </c>
      <c r="C1260" s="173" t="s">
        <v>1229</v>
      </c>
      <c r="D1260" s="172" t="s">
        <v>55</v>
      </c>
      <c r="E1260" s="174">
        <v>1732.37</v>
      </c>
      <c r="F1260" s="221" t="str">
        <f t="shared" ref="F1260:F1323" si="65">HYPERLINK(J1260)</f>
        <v>C:\PETS_2016\4_AREA HIDRAU\HID 002.DOCX</v>
      </c>
      <c r="G1260" s="172"/>
      <c r="I1260" s="3"/>
      <c r="J1260" s="3" t="str">
        <f t="shared" ref="J1260:J1323" si="66">CONCATENATE(L1260,M1260,O1260,Q1260)</f>
        <v>C:\PETS_2016\4_AREA HIDRAU\HID 002.DOCX</v>
      </c>
      <c r="L1260" s="3" t="s">
        <v>3562</v>
      </c>
      <c r="M1260" s="3" t="s">
        <v>2259</v>
      </c>
      <c r="O1260" s="222" t="s">
        <v>3564</v>
      </c>
      <c r="Q1260" s="3" t="s">
        <v>2260</v>
      </c>
      <c r="R1260" s="3" t="s">
        <v>2261</v>
      </c>
    </row>
    <row r="1261" spans="1:18" ht="15">
      <c r="A1261" s="172" t="s">
        <v>1628</v>
      </c>
      <c r="B1261" s="197">
        <f t="shared" ref="B1261:B1324" si="67">+B1260+1</f>
        <v>1255</v>
      </c>
      <c r="C1261" s="173" t="s">
        <v>1230</v>
      </c>
      <c r="D1261" s="172" t="s">
        <v>55</v>
      </c>
      <c r="E1261" s="174">
        <v>2227.61</v>
      </c>
      <c r="F1261" s="221" t="str">
        <f t="shared" si="65"/>
        <v>C:\PETS_2016\4_AREA HIDRAU\HID 003.DOCX</v>
      </c>
      <c r="G1261" s="172"/>
      <c r="I1261" s="3"/>
      <c r="J1261" s="3" t="str">
        <f t="shared" si="66"/>
        <v>C:\PETS_2016\4_AREA HIDRAU\HID 003.DOCX</v>
      </c>
      <c r="L1261" s="3" t="s">
        <v>3562</v>
      </c>
      <c r="M1261" s="3" t="s">
        <v>2259</v>
      </c>
      <c r="O1261" s="222" t="s">
        <v>3565</v>
      </c>
      <c r="Q1261" s="3" t="s">
        <v>2260</v>
      </c>
      <c r="R1261" s="3" t="s">
        <v>2261</v>
      </c>
    </row>
    <row r="1262" spans="1:18" ht="15">
      <c r="A1262" s="172" t="s">
        <v>1628</v>
      </c>
      <c r="B1262" s="197">
        <f t="shared" si="67"/>
        <v>1256</v>
      </c>
      <c r="C1262" s="173" t="s">
        <v>1231</v>
      </c>
      <c r="D1262" s="172" t="s">
        <v>55</v>
      </c>
      <c r="E1262" s="174">
        <v>2792.42</v>
      </c>
      <c r="F1262" s="221" t="str">
        <f t="shared" si="65"/>
        <v>C:\PETS_2016\4_AREA HIDRAU\HID 004.DOCX</v>
      </c>
      <c r="G1262" s="172"/>
      <c r="I1262" s="3"/>
      <c r="J1262" s="3" t="str">
        <f t="shared" si="66"/>
        <v>C:\PETS_2016\4_AREA HIDRAU\HID 004.DOCX</v>
      </c>
      <c r="L1262" s="3" t="s">
        <v>3562</v>
      </c>
      <c r="M1262" s="3" t="s">
        <v>2259</v>
      </c>
      <c r="O1262" s="222" t="s">
        <v>3566</v>
      </c>
      <c r="Q1262" s="3" t="s">
        <v>2260</v>
      </c>
      <c r="R1262" s="3" t="s">
        <v>2261</v>
      </c>
    </row>
    <row r="1263" spans="1:18" ht="15">
      <c r="A1263" s="172" t="s">
        <v>1628</v>
      </c>
      <c r="B1263" s="197">
        <f t="shared" si="67"/>
        <v>1257</v>
      </c>
      <c r="C1263" s="173" t="s">
        <v>1960</v>
      </c>
      <c r="D1263" s="172" t="s">
        <v>65</v>
      </c>
      <c r="E1263" s="174">
        <v>637.66999999999996</v>
      </c>
      <c r="F1263" s="221" t="str">
        <f t="shared" si="65"/>
        <v>C:\PETS_2016\4_AREA HIDRAU\HID 005.DOCX</v>
      </c>
      <c r="G1263" s="172"/>
      <c r="I1263" s="3"/>
      <c r="J1263" s="3" t="str">
        <f t="shared" si="66"/>
        <v>C:\PETS_2016\4_AREA HIDRAU\HID 005.DOCX</v>
      </c>
      <c r="L1263" s="3" t="s">
        <v>3562</v>
      </c>
      <c r="M1263" s="3" t="s">
        <v>2259</v>
      </c>
      <c r="O1263" s="222" t="s">
        <v>3567</v>
      </c>
      <c r="Q1263" s="3" t="s">
        <v>2260</v>
      </c>
      <c r="R1263" s="3" t="s">
        <v>2261</v>
      </c>
    </row>
    <row r="1264" spans="1:18" ht="15">
      <c r="A1264" s="172" t="s">
        <v>1628</v>
      </c>
      <c r="B1264" s="197">
        <f t="shared" si="67"/>
        <v>1258</v>
      </c>
      <c r="C1264" s="173" t="s">
        <v>1232</v>
      </c>
      <c r="D1264" s="172" t="s">
        <v>55</v>
      </c>
      <c r="E1264" s="174">
        <v>448.9</v>
      </c>
      <c r="F1264" s="221" t="str">
        <f t="shared" si="65"/>
        <v>C:\PETS_2016\4_AREA HIDRAU\HID 006.DOCX</v>
      </c>
      <c r="G1264" s="172"/>
      <c r="I1264" s="3"/>
      <c r="J1264" s="3" t="str">
        <f t="shared" si="66"/>
        <v>C:\PETS_2016\4_AREA HIDRAU\HID 006.DOCX</v>
      </c>
      <c r="L1264" s="3" t="s">
        <v>3562</v>
      </c>
      <c r="M1264" s="3" t="s">
        <v>2259</v>
      </c>
      <c r="O1264" s="222" t="s">
        <v>3568</v>
      </c>
      <c r="Q1264" s="3" t="s">
        <v>2260</v>
      </c>
      <c r="R1264" s="3" t="s">
        <v>2261</v>
      </c>
    </row>
    <row r="1265" spans="1:18" ht="15">
      <c r="A1265" s="172" t="s">
        <v>1628</v>
      </c>
      <c r="B1265" s="197">
        <f t="shared" si="67"/>
        <v>1259</v>
      </c>
      <c r="C1265" s="173" t="s">
        <v>1959</v>
      </c>
      <c r="D1265" s="172" t="s">
        <v>55</v>
      </c>
      <c r="E1265" s="174">
        <v>1873.26</v>
      </c>
      <c r="F1265" s="221" t="str">
        <f t="shared" si="65"/>
        <v>C:\PETS_2016\4_AREA HIDRAU\HID 007.DOCX</v>
      </c>
      <c r="G1265" s="172"/>
      <c r="I1265" s="3"/>
      <c r="J1265" s="3" t="str">
        <f t="shared" si="66"/>
        <v>C:\PETS_2016\4_AREA HIDRAU\HID 007.DOCX</v>
      </c>
      <c r="L1265" s="3" t="s">
        <v>3562</v>
      </c>
      <c r="M1265" s="3" t="s">
        <v>2259</v>
      </c>
      <c r="O1265" s="222" t="s">
        <v>3569</v>
      </c>
      <c r="Q1265" s="3" t="s">
        <v>2260</v>
      </c>
      <c r="R1265" s="3" t="s">
        <v>2261</v>
      </c>
    </row>
    <row r="1266" spans="1:18" ht="15">
      <c r="A1266" s="172" t="s">
        <v>1628</v>
      </c>
      <c r="B1266" s="197">
        <f t="shared" si="67"/>
        <v>1260</v>
      </c>
      <c r="C1266" s="173" t="s">
        <v>1961</v>
      </c>
      <c r="D1266" s="172" t="s">
        <v>54</v>
      </c>
      <c r="E1266" s="174">
        <v>784.87</v>
      </c>
      <c r="F1266" s="221" t="str">
        <f t="shared" si="65"/>
        <v>C:\PETS_2016\4_AREA HIDRAU\HID 008.DOCX</v>
      </c>
      <c r="G1266" s="172"/>
      <c r="I1266" s="3"/>
      <c r="J1266" s="3" t="str">
        <f t="shared" si="66"/>
        <v>C:\PETS_2016\4_AREA HIDRAU\HID 008.DOCX</v>
      </c>
      <c r="L1266" s="3" t="s">
        <v>3562</v>
      </c>
      <c r="M1266" s="3" t="s">
        <v>2259</v>
      </c>
      <c r="O1266" s="222" t="s">
        <v>3570</v>
      </c>
      <c r="Q1266" s="3" t="s">
        <v>2260</v>
      </c>
      <c r="R1266" s="3" t="s">
        <v>2261</v>
      </c>
    </row>
    <row r="1267" spans="1:18" ht="15">
      <c r="A1267" s="172" t="s">
        <v>1628</v>
      </c>
      <c r="B1267" s="197">
        <f t="shared" si="67"/>
        <v>1261</v>
      </c>
      <c r="C1267" s="173" t="s">
        <v>1233</v>
      </c>
      <c r="D1267" s="172" t="s">
        <v>60</v>
      </c>
      <c r="E1267" s="174">
        <v>40.1</v>
      </c>
      <c r="F1267" s="221" t="str">
        <f t="shared" si="65"/>
        <v>C:\PETS_2016\4_AREA HIDRAU\HID 009.DOCX</v>
      </c>
      <c r="G1267" s="172"/>
      <c r="I1267" s="3"/>
      <c r="J1267" s="3" t="str">
        <f t="shared" si="66"/>
        <v>C:\PETS_2016\4_AREA HIDRAU\HID 009.DOCX</v>
      </c>
      <c r="L1267" s="3" t="s">
        <v>3562</v>
      </c>
      <c r="M1267" s="3" t="s">
        <v>2259</v>
      </c>
      <c r="O1267" s="222" t="s">
        <v>3571</v>
      </c>
      <c r="Q1267" s="3" t="s">
        <v>2260</v>
      </c>
      <c r="R1267" s="3" t="s">
        <v>2261</v>
      </c>
    </row>
    <row r="1268" spans="1:18" ht="15">
      <c r="A1268" s="172" t="s">
        <v>1628</v>
      </c>
      <c r="B1268" s="197">
        <f t="shared" si="67"/>
        <v>1262</v>
      </c>
      <c r="C1268" s="173" t="s">
        <v>796</v>
      </c>
      <c r="D1268" s="172" t="s">
        <v>54</v>
      </c>
      <c r="E1268" s="174">
        <v>2815.5</v>
      </c>
      <c r="F1268" s="221" t="str">
        <f t="shared" si="65"/>
        <v>C:\PETS_2016\4_AREA HIDRAU\HID 010.DOCX</v>
      </c>
      <c r="G1268" s="172"/>
      <c r="I1268" s="3"/>
      <c r="J1268" s="3" t="str">
        <f t="shared" si="66"/>
        <v>C:\PETS_2016\4_AREA HIDRAU\HID 010.DOCX</v>
      </c>
      <c r="L1268" s="3" t="s">
        <v>3562</v>
      </c>
      <c r="M1268" s="3" t="s">
        <v>2259</v>
      </c>
      <c r="O1268" s="222" t="s">
        <v>3572</v>
      </c>
      <c r="Q1268" s="3" t="s">
        <v>2260</v>
      </c>
      <c r="R1268" s="3" t="s">
        <v>2261</v>
      </c>
    </row>
    <row r="1269" spans="1:18" ht="15">
      <c r="A1269" s="172" t="s">
        <v>1628</v>
      </c>
      <c r="B1269" s="197">
        <f t="shared" si="67"/>
        <v>1263</v>
      </c>
      <c r="C1269" s="173" t="s">
        <v>1962</v>
      </c>
      <c r="D1269" s="172" t="s">
        <v>65</v>
      </c>
      <c r="E1269" s="174">
        <v>2288.89</v>
      </c>
      <c r="F1269" s="221" t="str">
        <f t="shared" si="65"/>
        <v>C:\PETS_2016\4_AREA HIDRAU\HID 011.DOCX</v>
      </c>
      <c r="G1269" s="172"/>
      <c r="I1269" s="3"/>
      <c r="J1269" s="3" t="str">
        <f t="shared" si="66"/>
        <v>C:\PETS_2016\4_AREA HIDRAU\HID 011.DOCX</v>
      </c>
      <c r="L1269" s="3" t="s">
        <v>3562</v>
      </c>
      <c r="M1269" s="3" t="s">
        <v>2259</v>
      </c>
      <c r="O1269" s="222" t="s">
        <v>3573</v>
      </c>
      <c r="Q1269" s="3" t="s">
        <v>2260</v>
      </c>
      <c r="R1269" s="3" t="s">
        <v>2261</v>
      </c>
    </row>
    <row r="1270" spans="1:18" ht="15">
      <c r="A1270" s="172" t="s">
        <v>1628</v>
      </c>
      <c r="B1270" s="197">
        <f t="shared" si="67"/>
        <v>1264</v>
      </c>
      <c r="C1270" s="173" t="s">
        <v>1963</v>
      </c>
      <c r="D1270" s="172" t="s">
        <v>65</v>
      </c>
      <c r="E1270" s="174">
        <v>3182.91</v>
      </c>
      <c r="F1270" s="221" t="str">
        <f t="shared" si="65"/>
        <v>C:\PETS_2016\4_AREA HIDRAU\HID 012.DOCX</v>
      </c>
      <c r="G1270" s="172"/>
      <c r="I1270" s="3"/>
      <c r="J1270" s="3" t="str">
        <f t="shared" si="66"/>
        <v>C:\PETS_2016\4_AREA HIDRAU\HID 012.DOCX</v>
      </c>
      <c r="L1270" s="3" t="s">
        <v>3562</v>
      </c>
      <c r="M1270" s="3" t="s">
        <v>2259</v>
      </c>
      <c r="O1270" s="222" t="s">
        <v>3574</v>
      </c>
      <c r="Q1270" s="3" t="s">
        <v>2260</v>
      </c>
      <c r="R1270" s="3" t="s">
        <v>2261</v>
      </c>
    </row>
    <row r="1271" spans="1:18" ht="15">
      <c r="A1271" s="172" t="s">
        <v>1628</v>
      </c>
      <c r="B1271" s="197">
        <f t="shared" si="67"/>
        <v>1265</v>
      </c>
      <c r="C1271" s="173" t="s">
        <v>1964</v>
      </c>
      <c r="D1271" s="172" t="s">
        <v>65</v>
      </c>
      <c r="E1271" s="174">
        <v>4007.09</v>
      </c>
      <c r="F1271" s="221" t="str">
        <f t="shared" si="65"/>
        <v>C:\PETS_2016\4_AREA HIDRAU\HID 013.DOCX</v>
      </c>
      <c r="G1271" s="172"/>
      <c r="I1271" s="3"/>
      <c r="J1271" s="3" t="str">
        <f t="shared" si="66"/>
        <v>C:\PETS_2016\4_AREA HIDRAU\HID 013.DOCX</v>
      </c>
      <c r="L1271" s="3" t="s">
        <v>3562</v>
      </c>
      <c r="M1271" s="3" t="s">
        <v>2259</v>
      </c>
      <c r="O1271" s="222" t="s">
        <v>3575</v>
      </c>
      <c r="Q1271" s="3" t="s">
        <v>2260</v>
      </c>
      <c r="R1271" s="3" t="s">
        <v>2261</v>
      </c>
    </row>
    <row r="1272" spans="1:18" ht="15">
      <c r="A1272" s="172" t="s">
        <v>1628</v>
      </c>
      <c r="B1272" s="197">
        <f t="shared" si="67"/>
        <v>1266</v>
      </c>
      <c r="C1272" s="173" t="s">
        <v>1965</v>
      </c>
      <c r="D1272" s="172" t="s">
        <v>65</v>
      </c>
      <c r="E1272" s="174">
        <v>4742.16</v>
      </c>
      <c r="F1272" s="221" t="str">
        <f t="shared" si="65"/>
        <v>C:\PETS_2016\4_AREA HIDRAU\HID 014.DOCX</v>
      </c>
      <c r="G1272" s="172"/>
      <c r="I1272" s="3"/>
      <c r="J1272" s="3" t="str">
        <f t="shared" si="66"/>
        <v>C:\PETS_2016\4_AREA HIDRAU\HID 014.DOCX</v>
      </c>
      <c r="L1272" s="3" t="s">
        <v>3562</v>
      </c>
      <c r="M1272" s="3" t="s">
        <v>2259</v>
      </c>
      <c r="O1272" s="222" t="s">
        <v>3576</v>
      </c>
      <c r="Q1272" s="3" t="s">
        <v>2260</v>
      </c>
      <c r="R1272" s="3" t="s">
        <v>2261</v>
      </c>
    </row>
    <row r="1273" spans="1:18" ht="15">
      <c r="A1273" s="172" t="s">
        <v>1628</v>
      </c>
      <c r="B1273" s="197">
        <f t="shared" si="67"/>
        <v>1267</v>
      </c>
      <c r="C1273" s="173" t="s">
        <v>1234</v>
      </c>
      <c r="D1273" s="172" t="s">
        <v>65</v>
      </c>
      <c r="E1273" s="174">
        <v>8721.26</v>
      </c>
      <c r="F1273" s="221" t="str">
        <f t="shared" si="65"/>
        <v>C:\PETS_2016\4_AREA HIDRAU\HID 015.DOCX</v>
      </c>
      <c r="G1273" s="172"/>
      <c r="I1273" s="3"/>
      <c r="J1273" s="3" t="str">
        <f t="shared" si="66"/>
        <v>C:\PETS_2016\4_AREA HIDRAU\HID 015.DOCX</v>
      </c>
      <c r="L1273" s="3" t="s">
        <v>3562</v>
      </c>
      <c r="M1273" s="3" t="s">
        <v>2259</v>
      </c>
      <c r="O1273" s="222" t="s">
        <v>3577</v>
      </c>
      <c r="Q1273" s="3" t="s">
        <v>2260</v>
      </c>
      <c r="R1273" s="3" t="s">
        <v>2261</v>
      </c>
    </row>
    <row r="1274" spans="1:18" ht="15">
      <c r="A1274" s="172" t="s">
        <v>1628</v>
      </c>
      <c r="B1274" s="197">
        <f t="shared" si="67"/>
        <v>1268</v>
      </c>
      <c r="C1274" s="173" t="s">
        <v>1235</v>
      </c>
      <c r="D1274" s="172" t="s">
        <v>65</v>
      </c>
      <c r="E1274" s="174">
        <v>17437.2</v>
      </c>
      <c r="F1274" s="221" t="str">
        <f t="shared" si="65"/>
        <v>C:\PETS_2016\4_AREA HIDRAU\HID 016.DOCX</v>
      </c>
      <c r="G1274" s="172"/>
      <c r="I1274" s="3"/>
      <c r="J1274" s="3" t="str">
        <f t="shared" si="66"/>
        <v>C:\PETS_2016\4_AREA HIDRAU\HID 016.DOCX</v>
      </c>
      <c r="L1274" s="3" t="s">
        <v>3562</v>
      </c>
      <c r="M1274" s="3" t="s">
        <v>2259</v>
      </c>
      <c r="O1274" s="222" t="s">
        <v>3578</v>
      </c>
      <c r="Q1274" s="3" t="s">
        <v>2260</v>
      </c>
      <c r="R1274" s="3" t="s">
        <v>2261</v>
      </c>
    </row>
    <row r="1275" spans="1:18" ht="15">
      <c r="A1275" s="172" t="s">
        <v>1628</v>
      </c>
      <c r="B1275" s="197">
        <f t="shared" si="67"/>
        <v>1269</v>
      </c>
      <c r="C1275" s="173" t="s">
        <v>1966</v>
      </c>
      <c r="D1275" s="172" t="s">
        <v>65</v>
      </c>
      <c r="E1275" s="174">
        <v>5157.7700000000004</v>
      </c>
      <c r="F1275" s="221" t="str">
        <f t="shared" si="65"/>
        <v>C:\PETS_2016\4_AREA HIDRAU\HID 017.DOCX</v>
      </c>
      <c r="G1275" s="172"/>
      <c r="I1275" s="3"/>
      <c r="J1275" s="3" t="str">
        <f t="shared" si="66"/>
        <v>C:\PETS_2016\4_AREA HIDRAU\HID 017.DOCX</v>
      </c>
      <c r="L1275" s="3" t="s">
        <v>3562</v>
      </c>
      <c r="M1275" s="3" t="s">
        <v>2259</v>
      </c>
      <c r="O1275" s="222" t="s">
        <v>3579</v>
      </c>
      <c r="Q1275" s="3" t="s">
        <v>2260</v>
      </c>
      <c r="R1275" s="3" t="s">
        <v>2261</v>
      </c>
    </row>
    <row r="1276" spans="1:18" ht="15">
      <c r="A1276" s="172" t="s">
        <v>1628</v>
      </c>
      <c r="B1276" s="197">
        <f t="shared" si="67"/>
        <v>1270</v>
      </c>
      <c r="C1276" s="173" t="s">
        <v>1236</v>
      </c>
      <c r="D1276" s="172" t="s">
        <v>65</v>
      </c>
      <c r="E1276" s="174">
        <v>1689.02</v>
      </c>
      <c r="F1276" s="221" t="str">
        <f t="shared" si="65"/>
        <v>C:\PETS_2016\4_AREA HIDRAU\HID 018.DOCX</v>
      </c>
      <c r="G1276" s="172"/>
      <c r="I1276" s="3"/>
      <c r="J1276" s="3" t="str">
        <f t="shared" si="66"/>
        <v>C:\PETS_2016\4_AREA HIDRAU\HID 018.DOCX</v>
      </c>
      <c r="L1276" s="3" t="s">
        <v>3562</v>
      </c>
      <c r="M1276" s="3" t="s">
        <v>2259</v>
      </c>
      <c r="O1276" s="222" t="s">
        <v>3580</v>
      </c>
      <c r="Q1276" s="3" t="s">
        <v>2260</v>
      </c>
      <c r="R1276" s="3" t="s">
        <v>2261</v>
      </c>
    </row>
    <row r="1277" spans="1:18" ht="15">
      <c r="A1277" s="172" t="s">
        <v>1628</v>
      </c>
      <c r="B1277" s="197">
        <f t="shared" si="67"/>
        <v>1271</v>
      </c>
      <c r="C1277" s="173" t="s">
        <v>1967</v>
      </c>
      <c r="D1277" s="172" t="s">
        <v>65</v>
      </c>
      <c r="E1277" s="174">
        <v>268.29000000000002</v>
      </c>
      <c r="F1277" s="221" t="str">
        <f t="shared" si="65"/>
        <v>C:\PETS_2016\4_AREA HIDRAU\HID 019.DOCX</v>
      </c>
      <c r="G1277" s="172"/>
      <c r="I1277" s="3"/>
      <c r="J1277" s="3" t="str">
        <f t="shared" si="66"/>
        <v>C:\PETS_2016\4_AREA HIDRAU\HID 019.DOCX</v>
      </c>
      <c r="L1277" s="3" t="s">
        <v>3562</v>
      </c>
      <c r="M1277" s="3" t="s">
        <v>2259</v>
      </c>
      <c r="O1277" s="222" t="s">
        <v>3581</v>
      </c>
      <c r="Q1277" s="3" t="s">
        <v>2260</v>
      </c>
      <c r="R1277" s="3" t="s">
        <v>2261</v>
      </c>
    </row>
    <row r="1278" spans="1:18" ht="15">
      <c r="A1278" s="172" t="s">
        <v>1628</v>
      </c>
      <c r="B1278" s="197">
        <f t="shared" si="67"/>
        <v>1272</v>
      </c>
      <c r="C1278" s="173" t="s">
        <v>1237</v>
      </c>
      <c r="D1278" s="172" t="s">
        <v>65</v>
      </c>
      <c r="E1278" s="174">
        <v>20.9</v>
      </c>
      <c r="F1278" s="221" t="str">
        <f t="shared" si="65"/>
        <v>C:\PETS_2016\4_AREA HIDRAU\HID 020.DOCX</v>
      </c>
      <c r="G1278" s="172"/>
      <c r="I1278" s="3"/>
      <c r="J1278" s="3" t="str">
        <f t="shared" si="66"/>
        <v>C:\PETS_2016\4_AREA HIDRAU\HID 020.DOCX</v>
      </c>
      <c r="L1278" s="3" t="s">
        <v>3562</v>
      </c>
      <c r="M1278" s="3" t="s">
        <v>2259</v>
      </c>
      <c r="O1278" s="222" t="s">
        <v>3582</v>
      </c>
      <c r="Q1278" s="3" t="s">
        <v>2260</v>
      </c>
      <c r="R1278" s="3" t="s">
        <v>2261</v>
      </c>
    </row>
    <row r="1279" spans="1:18" ht="15">
      <c r="A1279" s="172" t="s">
        <v>1628</v>
      </c>
      <c r="B1279" s="197">
        <f t="shared" si="67"/>
        <v>1273</v>
      </c>
      <c r="C1279" s="173" t="s">
        <v>1238</v>
      </c>
      <c r="D1279" s="172" t="s">
        <v>65</v>
      </c>
      <c r="E1279" s="174">
        <v>16</v>
      </c>
      <c r="F1279" s="221" t="str">
        <f t="shared" si="65"/>
        <v>C:\PETS_2016\4_AREA HIDRAU\HID 021.DOCX</v>
      </c>
      <c r="G1279" s="172"/>
      <c r="I1279" s="3"/>
      <c r="J1279" s="3" t="str">
        <f t="shared" si="66"/>
        <v>C:\PETS_2016\4_AREA HIDRAU\HID 021.DOCX</v>
      </c>
      <c r="L1279" s="3" t="s">
        <v>3562</v>
      </c>
      <c r="M1279" s="3" t="s">
        <v>2259</v>
      </c>
      <c r="O1279" s="222" t="s">
        <v>3583</v>
      </c>
      <c r="Q1279" s="3" t="s">
        <v>2260</v>
      </c>
      <c r="R1279" s="3" t="s">
        <v>2261</v>
      </c>
    </row>
    <row r="1280" spans="1:18" ht="15">
      <c r="A1280" s="172" t="s">
        <v>1628</v>
      </c>
      <c r="B1280" s="197">
        <f t="shared" si="67"/>
        <v>1274</v>
      </c>
      <c r="C1280" s="173" t="s">
        <v>1968</v>
      </c>
      <c r="D1280" s="172" t="s">
        <v>65</v>
      </c>
      <c r="E1280" s="174">
        <v>214.55</v>
      </c>
      <c r="F1280" s="221" t="str">
        <f t="shared" si="65"/>
        <v>C:\PETS_2016\4_AREA HIDRAU\HID 022.DOCX</v>
      </c>
      <c r="G1280" s="172"/>
      <c r="I1280" s="3"/>
      <c r="J1280" s="3" t="str">
        <f t="shared" si="66"/>
        <v>C:\PETS_2016\4_AREA HIDRAU\HID 022.DOCX</v>
      </c>
      <c r="L1280" s="3" t="s">
        <v>3562</v>
      </c>
      <c r="M1280" s="3" t="s">
        <v>2259</v>
      </c>
      <c r="O1280" s="222" t="s">
        <v>3584</v>
      </c>
      <c r="Q1280" s="3" t="s">
        <v>2260</v>
      </c>
      <c r="R1280" s="3" t="s">
        <v>2261</v>
      </c>
    </row>
    <row r="1281" spans="1:18" ht="15">
      <c r="A1281" s="172" t="s">
        <v>1628</v>
      </c>
      <c r="B1281" s="197">
        <f t="shared" si="67"/>
        <v>1275</v>
      </c>
      <c r="C1281" s="173" t="s">
        <v>1239</v>
      </c>
      <c r="D1281" s="172" t="s">
        <v>65</v>
      </c>
      <c r="E1281" s="174">
        <v>23.47</v>
      </c>
      <c r="F1281" s="221" t="str">
        <f t="shared" si="65"/>
        <v>C:\PETS_2016\4_AREA HIDRAU\HID 023.DOCX</v>
      </c>
      <c r="G1281" s="172"/>
      <c r="I1281" s="3"/>
      <c r="J1281" s="3" t="str">
        <f t="shared" si="66"/>
        <v>C:\PETS_2016\4_AREA HIDRAU\HID 023.DOCX</v>
      </c>
      <c r="L1281" s="3" t="s">
        <v>3562</v>
      </c>
      <c r="M1281" s="3" t="s">
        <v>2259</v>
      </c>
      <c r="O1281" s="222" t="s">
        <v>3585</v>
      </c>
      <c r="Q1281" s="3" t="s">
        <v>2260</v>
      </c>
      <c r="R1281" s="3" t="s">
        <v>2261</v>
      </c>
    </row>
    <row r="1282" spans="1:18" ht="15">
      <c r="A1282" s="172" t="s">
        <v>1628</v>
      </c>
      <c r="B1282" s="197">
        <f t="shared" si="67"/>
        <v>1276</v>
      </c>
      <c r="C1282" s="173" t="s">
        <v>1240</v>
      </c>
      <c r="D1282" s="172" t="s">
        <v>65</v>
      </c>
      <c r="E1282" s="174">
        <v>27.59</v>
      </c>
      <c r="F1282" s="221" t="str">
        <f t="shared" si="65"/>
        <v>C:\PETS_2016\4_AREA HIDRAU\HID 024.DOCX</v>
      </c>
      <c r="G1282" s="172"/>
      <c r="I1282" s="3"/>
      <c r="J1282" s="3" t="str">
        <f t="shared" si="66"/>
        <v>C:\PETS_2016\4_AREA HIDRAU\HID 024.DOCX</v>
      </c>
      <c r="L1282" s="3" t="s">
        <v>3562</v>
      </c>
      <c r="M1282" s="3" t="s">
        <v>2259</v>
      </c>
      <c r="O1282" s="222" t="s">
        <v>3586</v>
      </c>
      <c r="Q1282" s="3" t="s">
        <v>2260</v>
      </c>
      <c r="R1282" s="3" t="s">
        <v>2261</v>
      </c>
    </row>
    <row r="1283" spans="1:18" ht="15">
      <c r="A1283" s="172" t="s">
        <v>1628</v>
      </c>
      <c r="B1283" s="197">
        <f t="shared" si="67"/>
        <v>1277</v>
      </c>
      <c r="C1283" s="173" t="s">
        <v>1241</v>
      </c>
      <c r="D1283" s="172" t="s">
        <v>65</v>
      </c>
      <c r="E1283" s="174">
        <v>19.34</v>
      </c>
      <c r="F1283" s="221" t="str">
        <f t="shared" si="65"/>
        <v>C:\PETS_2016\4_AREA HIDRAU\HID 025.DOCX</v>
      </c>
      <c r="G1283" s="172"/>
      <c r="I1283" s="3"/>
      <c r="J1283" s="3" t="str">
        <f t="shared" si="66"/>
        <v>C:\PETS_2016\4_AREA HIDRAU\HID 025.DOCX</v>
      </c>
      <c r="L1283" s="3" t="s">
        <v>3562</v>
      </c>
      <c r="M1283" s="3" t="s">
        <v>2259</v>
      </c>
      <c r="O1283" s="222" t="s">
        <v>3587</v>
      </c>
      <c r="Q1283" s="3" t="s">
        <v>2260</v>
      </c>
      <c r="R1283" s="3" t="s">
        <v>2261</v>
      </c>
    </row>
    <row r="1284" spans="1:18" ht="15">
      <c r="A1284" s="172" t="s">
        <v>1628</v>
      </c>
      <c r="B1284" s="197">
        <f t="shared" si="67"/>
        <v>1278</v>
      </c>
      <c r="C1284" s="173" t="s">
        <v>1969</v>
      </c>
      <c r="D1284" s="172" t="s">
        <v>65</v>
      </c>
      <c r="E1284" s="174">
        <v>52.93</v>
      </c>
      <c r="F1284" s="221" t="str">
        <f t="shared" si="65"/>
        <v>C:\PETS_2016\4_AREA HIDRAU\HID 026.DOCX</v>
      </c>
      <c r="G1284" s="172"/>
      <c r="I1284" s="3"/>
      <c r="J1284" s="3" t="str">
        <f t="shared" si="66"/>
        <v>C:\PETS_2016\4_AREA HIDRAU\HID 026.DOCX</v>
      </c>
      <c r="L1284" s="3" t="s">
        <v>3562</v>
      </c>
      <c r="M1284" s="3" t="s">
        <v>2259</v>
      </c>
      <c r="O1284" s="222" t="s">
        <v>3588</v>
      </c>
      <c r="Q1284" s="3" t="s">
        <v>2260</v>
      </c>
      <c r="R1284" s="3" t="s">
        <v>2261</v>
      </c>
    </row>
    <row r="1285" spans="1:18" ht="15">
      <c r="A1285" s="172" t="s">
        <v>1628</v>
      </c>
      <c r="B1285" s="197">
        <f t="shared" si="67"/>
        <v>1279</v>
      </c>
      <c r="C1285" s="173" t="s">
        <v>1242</v>
      </c>
      <c r="D1285" s="172" t="s">
        <v>65</v>
      </c>
      <c r="E1285" s="174">
        <v>39.06</v>
      </c>
      <c r="F1285" s="221" t="str">
        <f t="shared" si="65"/>
        <v>C:\PETS_2016\4_AREA HIDRAU\HID 027.DOCX</v>
      </c>
      <c r="G1285" s="172"/>
      <c r="I1285" s="3"/>
      <c r="J1285" s="3" t="str">
        <f t="shared" si="66"/>
        <v>C:\PETS_2016\4_AREA HIDRAU\HID 027.DOCX</v>
      </c>
      <c r="L1285" s="3" t="s">
        <v>3562</v>
      </c>
      <c r="M1285" s="3" t="s">
        <v>2259</v>
      </c>
      <c r="O1285" s="222" t="s">
        <v>3589</v>
      </c>
      <c r="Q1285" s="3" t="s">
        <v>2260</v>
      </c>
      <c r="R1285" s="3" t="s">
        <v>2261</v>
      </c>
    </row>
    <row r="1286" spans="1:18" ht="15">
      <c r="A1286" s="172" t="s">
        <v>1628</v>
      </c>
      <c r="B1286" s="197">
        <f t="shared" si="67"/>
        <v>1280</v>
      </c>
      <c r="C1286" s="173" t="s">
        <v>1243</v>
      </c>
      <c r="D1286" s="172" t="s">
        <v>65</v>
      </c>
      <c r="E1286" s="174">
        <v>96.62</v>
      </c>
      <c r="F1286" s="221" t="str">
        <f t="shared" si="65"/>
        <v>C:\PETS_2016\4_AREA HIDRAU\HID 028.DOCX</v>
      </c>
      <c r="G1286" s="172"/>
      <c r="I1286" s="3"/>
      <c r="J1286" s="3" t="str">
        <f t="shared" si="66"/>
        <v>C:\PETS_2016\4_AREA HIDRAU\HID 028.DOCX</v>
      </c>
      <c r="L1286" s="3" t="s">
        <v>3562</v>
      </c>
      <c r="M1286" s="3" t="s">
        <v>2259</v>
      </c>
      <c r="O1286" s="222" t="s">
        <v>3590</v>
      </c>
      <c r="Q1286" s="3" t="s">
        <v>2260</v>
      </c>
      <c r="R1286" s="3" t="s">
        <v>2261</v>
      </c>
    </row>
    <row r="1287" spans="1:18" ht="15">
      <c r="A1287" s="172" t="s">
        <v>1628</v>
      </c>
      <c r="B1287" s="197">
        <f t="shared" si="67"/>
        <v>1281</v>
      </c>
      <c r="C1287" s="173" t="s">
        <v>1244</v>
      </c>
      <c r="D1287" s="172" t="s">
        <v>65</v>
      </c>
      <c r="E1287" s="174">
        <v>31.71</v>
      </c>
      <c r="F1287" s="221" t="str">
        <f t="shared" si="65"/>
        <v>C:\PETS_2016\4_AREA HIDRAU\HID 029.DOCX</v>
      </c>
      <c r="G1287" s="172"/>
      <c r="I1287" s="3"/>
      <c r="J1287" s="3" t="str">
        <f t="shared" si="66"/>
        <v>C:\PETS_2016\4_AREA HIDRAU\HID 029.DOCX</v>
      </c>
      <c r="L1287" s="3" t="s">
        <v>3562</v>
      </c>
      <c r="M1287" s="3" t="s">
        <v>2259</v>
      </c>
      <c r="O1287" s="222" t="s">
        <v>3591</v>
      </c>
      <c r="Q1287" s="3" t="s">
        <v>2260</v>
      </c>
      <c r="R1287" s="3" t="s">
        <v>2261</v>
      </c>
    </row>
    <row r="1288" spans="1:18" ht="15">
      <c r="A1288" s="172" t="s">
        <v>1628</v>
      </c>
      <c r="B1288" s="197">
        <f t="shared" si="67"/>
        <v>1282</v>
      </c>
      <c r="C1288" s="173" t="s">
        <v>1245</v>
      </c>
      <c r="D1288" s="172" t="s">
        <v>65</v>
      </c>
      <c r="E1288" s="174">
        <v>72.13</v>
      </c>
      <c r="F1288" s="221" t="str">
        <f t="shared" si="65"/>
        <v>C:\PETS_2016\4_AREA HIDRAU\HID 030.DOCX</v>
      </c>
      <c r="G1288" s="172"/>
      <c r="I1288" s="3"/>
      <c r="J1288" s="3" t="str">
        <f t="shared" si="66"/>
        <v>C:\PETS_2016\4_AREA HIDRAU\HID 030.DOCX</v>
      </c>
      <c r="L1288" s="3" t="s">
        <v>3562</v>
      </c>
      <c r="M1288" s="3" t="s">
        <v>2259</v>
      </c>
      <c r="O1288" s="222" t="s">
        <v>3592</v>
      </c>
      <c r="Q1288" s="3" t="s">
        <v>2260</v>
      </c>
      <c r="R1288" s="3" t="s">
        <v>2261</v>
      </c>
    </row>
    <row r="1289" spans="1:18" ht="15">
      <c r="A1289" s="172" t="s">
        <v>1628</v>
      </c>
      <c r="B1289" s="197">
        <f t="shared" si="67"/>
        <v>1283</v>
      </c>
      <c r="C1289" s="173" t="s">
        <v>1246</v>
      </c>
      <c r="D1289" s="172" t="s">
        <v>54</v>
      </c>
      <c r="E1289" s="174">
        <v>360.71</v>
      </c>
      <c r="F1289" s="221" t="str">
        <f t="shared" si="65"/>
        <v>C:\PETS_2016\4_AREA HIDRAU\HID 031.DOCX</v>
      </c>
      <c r="G1289" s="172"/>
      <c r="I1289" s="3"/>
      <c r="J1289" s="3" t="str">
        <f t="shared" si="66"/>
        <v>C:\PETS_2016\4_AREA HIDRAU\HID 031.DOCX</v>
      </c>
      <c r="L1289" s="3" t="s">
        <v>3562</v>
      </c>
      <c r="M1289" s="3" t="s">
        <v>2259</v>
      </c>
      <c r="O1289" s="222" t="s">
        <v>3593</v>
      </c>
      <c r="Q1289" s="3" t="s">
        <v>2260</v>
      </c>
      <c r="R1289" s="3" t="s">
        <v>2261</v>
      </c>
    </row>
    <row r="1290" spans="1:18" ht="15">
      <c r="A1290" s="172" t="s">
        <v>1628</v>
      </c>
      <c r="B1290" s="197">
        <f t="shared" si="67"/>
        <v>1284</v>
      </c>
      <c r="C1290" s="173" t="s">
        <v>1970</v>
      </c>
      <c r="D1290" s="172" t="s">
        <v>54</v>
      </c>
      <c r="E1290" s="174">
        <v>149.44</v>
      </c>
      <c r="F1290" s="221" t="str">
        <f t="shared" si="65"/>
        <v>C:\PETS_2016\4_AREA HIDRAU\HID 032.DOCX</v>
      </c>
      <c r="G1290" s="172"/>
      <c r="I1290" s="3"/>
      <c r="J1290" s="3" t="str">
        <f t="shared" si="66"/>
        <v>C:\PETS_2016\4_AREA HIDRAU\HID 032.DOCX</v>
      </c>
      <c r="L1290" s="3" t="s">
        <v>3562</v>
      </c>
      <c r="M1290" s="3" t="s">
        <v>2259</v>
      </c>
      <c r="O1290" s="222" t="s">
        <v>3594</v>
      </c>
      <c r="Q1290" s="3" t="s">
        <v>2260</v>
      </c>
      <c r="R1290" s="3" t="s">
        <v>2261</v>
      </c>
    </row>
    <row r="1291" spans="1:18" ht="15">
      <c r="A1291" s="172" t="s">
        <v>1628</v>
      </c>
      <c r="B1291" s="197">
        <f t="shared" si="67"/>
        <v>1285</v>
      </c>
      <c r="C1291" s="173" t="s">
        <v>1247</v>
      </c>
      <c r="D1291" s="172" t="s">
        <v>54</v>
      </c>
      <c r="E1291" s="174">
        <v>101.11</v>
      </c>
      <c r="F1291" s="221" t="str">
        <f t="shared" si="65"/>
        <v>C:\PETS_2016\4_AREA HIDRAU\HID 033.DOCX</v>
      </c>
      <c r="G1291" s="172"/>
      <c r="I1291" s="3"/>
      <c r="J1291" s="3" t="str">
        <f t="shared" si="66"/>
        <v>C:\PETS_2016\4_AREA HIDRAU\HID 033.DOCX</v>
      </c>
      <c r="L1291" s="3" t="s">
        <v>3562</v>
      </c>
      <c r="M1291" s="3" t="s">
        <v>2259</v>
      </c>
      <c r="O1291" s="222" t="s">
        <v>3595</v>
      </c>
      <c r="Q1291" s="3" t="s">
        <v>2260</v>
      </c>
      <c r="R1291" s="3" t="s">
        <v>2261</v>
      </c>
    </row>
    <row r="1292" spans="1:18" ht="15">
      <c r="A1292" s="172" t="s">
        <v>1628</v>
      </c>
      <c r="B1292" s="197">
        <f t="shared" si="67"/>
        <v>1286</v>
      </c>
      <c r="C1292" s="173" t="s">
        <v>798</v>
      </c>
      <c r="D1292" s="172" t="s">
        <v>65</v>
      </c>
      <c r="E1292" s="174">
        <v>395.9</v>
      </c>
      <c r="F1292" s="221" t="str">
        <f t="shared" si="65"/>
        <v>C:\PETS_2016\4_AREA HIDRAU\HID 034.DOCX</v>
      </c>
      <c r="G1292" s="172"/>
      <c r="I1292" s="3"/>
      <c r="J1292" s="3" t="str">
        <f t="shared" si="66"/>
        <v>C:\PETS_2016\4_AREA HIDRAU\HID 034.DOCX</v>
      </c>
      <c r="L1292" s="3" t="s">
        <v>3562</v>
      </c>
      <c r="M1292" s="3" t="s">
        <v>2259</v>
      </c>
      <c r="O1292" s="222" t="s">
        <v>3596</v>
      </c>
      <c r="Q1292" s="3" t="s">
        <v>2260</v>
      </c>
      <c r="R1292" s="3" t="s">
        <v>2261</v>
      </c>
    </row>
    <row r="1293" spans="1:18" ht="15">
      <c r="A1293" s="172" t="s">
        <v>1628</v>
      </c>
      <c r="B1293" s="197">
        <f t="shared" si="67"/>
        <v>1287</v>
      </c>
      <c r="C1293" s="173" t="s">
        <v>797</v>
      </c>
      <c r="D1293" s="172" t="s">
        <v>65</v>
      </c>
      <c r="E1293" s="174">
        <v>916.21</v>
      </c>
      <c r="F1293" s="221" t="str">
        <f t="shared" si="65"/>
        <v>C:\PETS_2016\4_AREA HIDRAU\HID 035.DOCX</v>
      </c>
      <c r="G1293" s="172"/>
      <c r="I1293" s="3"/>
      <c r="J1293" s="3" t="str">
        <f t="shared" si="66"/>
        <v>C:\PETS_2016\4_AREA HIDRAU\HID 035.DOCX</v>
      </c>
      <c r="L1293" s="3" t="s">
        <v>3562</v>
      </c>
      <c r="M1293" s="3" t="s">
        <v>2259</v>
      </c>
      <c r="O1293" s="222" t="s">
        <v>3597</v>
      </c>
      <c r="Q1293" s="3" t="s">
        <v>2260</v>
      </c>
      <c r="R1293" s="3" t="s">
        <v>2261</v>
      </c>
    </row>
    <row r="1294" spans="1:18" ht="15">
      <c r="A1294" s="172" t="s">
        <v>1628</v>
      </c>
      <c r="B1294" s="197">
        <f t="shared" si="67"/>
        <v>1288</v>
      </c>
      <c r="C1294" s="173" t="s">
        <v>785</v>
      </c>
      <c r="D1294" s="172" t="s">
        <v>8</v>
      </c>
      <c r="E1294" s="174">
        <v>155.93</v>
      </c>
      <c r="F1294" s="221" t="str">
        <f t="shared" si="65"/>
        <v>C:\PETS_2016\4_AREA HIDRAU\HID 036.DOCX</v>
      </c>
      <c r="G1294" s="172"/>
      <c r="I1294" s="3"/>
      <c r="J1294" s="3" t="str">
        <f t="shared" si="66"/>
        <v>C:\PETS_2016\4_AREA HIDRAU\HID 036.DOCX</v>
      </c>
      <c r="L1294" s="3" t="s">
        <v>3562</v>
      </c>
      <c r="M1294" s="3" t="s">
        <v>2259</v>
      </c>
      <c r="O1294" s="222" t="s">
        <v>3598</v>
      </c>
      <c r="Q1294" s="3" t="s">
        <v>2260</v>
      </c>
      <c r="R1294" s="3" t="s">
        <v>2261</v>
      </c>
    </row>
    <row r="1295" spans="1:18" ht="15">
      <c r="A1295" s="172" t="s">
        <v>1628</v>
      </c>
      <c r="B1295" s="197">
        <f t="shared" si="67"/>
        <v>1289</v>
      </c>
      <c r="C1295" s="173" t="s">
        <v>783</v>
      </c>
      <c r="D1295" s="172" t="s">
        <v>54</v>
      </c>
      <c r="E1295" s="174">
        <v>119.15</v>
      </c>
      <c r="F1295" s="221" t="str">
        <f t="shared" si="65"/>
        <v>C:\PETS_2016\4_AREA HIDRAU\HID 037.DOCX</v>
      </c>
      <c r="G1295" s="172"/>
      <c r="I1295" s="3"/>
      <c r="J1295" s="3" t="str">
        <f t="shared" si="66"/>
        <v>C:\PETS_2016\4_AREA HIDRAU\HID 037.DOCX</v>
      </c>
      <c r="L1295" s="3" t="s">
        <v>3562</v>
      </c>
      <c r="M1295" s="3" t="s">
        <v>2259</v>
      </c>
      <c r="O1295" s="222" t="s">
        <v>3599</v>
      </c>
      <c r="Q1295" s="3" t="s">
        <v>2260</v>
      </c>
      <c r="R1295" s="3" t="s">
        <v>2261</v>
      </c>
    </row>
    <row r="1296" spans="1:18" ht="15">
      <c r="A1296" s="172" t="s">
        <v>1628</v>
      </c>
      <c r="B1296" s="197">
        <f t="shared" si="67"/>
        <v>1290</v>
      </c>
      <c r="C1296" s="173" t="s">
        <v>782</v>
      </c>
      <c r="D1296" s="172" t="s">
        <v>54</v>
      </c>
      <c r="E1296" s="174">
        <v>67.58</v>
      </c>
      <c r="F1296" s="221" t="str">
        <f t="shared" si="65"/>
        <v>C:\PETS_2016\4_AREA HIDRAU\HID 038.DOCX</v>
      </c>
      <c r="G1296" s="172"/>
      <c r="I1296" s="3"/>
      <c r="J1296" s="3" t="str">
        <f t="shared" si="66"/>
        <v>C:\PETS_2016\4_AREA HIDRAU\HID 038.DOCX</v>
      </c>
      <c r="L1296" s="3" t="s">
        <v>3562</v>
      </c>
      <c r="M1296" s="3" t="s">
        <v>2259</v>
      </c>
      <c r="O1296" s="222" t="s">
        <v>3600</v>
      </c>
      <c r="Q1296" s="3" t="s">
        <v>2260</v>
      </c>
      <c r="R1296" s="3" t="s">
        <v>2261</v>
      </c>
    </row>
    <row r="1297" spans="1:18" ht="15">
      <c r="A1297" s="172" t="s">
        <v>1628</v>
      </c>
      <c r="B1297" s="197">
        <f t="shared" si="67"/>
        <v>1291</v>
      </c>
      <c r="C1297" s="173" t="s">
        <v>784</v>
      </c>
      <c r="D1297" s="172" t="s">
        <v>54</v>
      </c>
      <c r="E1297" s="174">
        <v>77.290000000000006</v>
      </c>
      <c r="F1297" s="221" t="str">
        <f t="shared" si="65"/>
        <v>C:\PETS_2016\4_AREA HIDRAU\HID 039.DOCX</v>
      </c>
      <c r="G1297" s="172"/>
      <c r="I1297" s="3"/>
      <c r="J1297" s="3" t="str">
        <f t="shared" si="66"/>
        <v>C:\PETS_2016\4_AREA HIDRAU\HID 039.DOCX</v>
      </c>
      <c r="L1297" s="3" t="s">
        <v>3562</v>
      </c>
      <c r="M1297" s="3" t="s">
        <v>2259</v>
      </c>
      <c r="O1297" s="222" t="s">
        <v>3601</v>
      </c>
      <c r="Q1297" s="3" t="s">
        <v>2260</v>
      </c>
      <c r="R1297" s="3" t="s">
        <v>2261</v>
      </c>
    </row>
    <row r="1298" spans="1:18" ht="15">
      <c r="A1298" s="172" t="s">
        <v>1628</v>
      </c>
      <c r="B1298" s="197">
        <f t="shared" si="67"/>
        <v>1292</v>
      </c>
      <c r="C1298" s="173" t="s">
        <v>1971</v>
      </c>
      <c r="D1298" s="172" t="s">
        <v>65</v>
      </c>
      <c r="E1298" s="174">
        <v>1089.5999999999999</v>
      </c>
      <c r="F1298" s="221" t="str">
        <f t="shared" si="65"/>
        <v>C:\PETS_2016\4_AREA HIDRAU\HID 040.DOCX</v>
      </c>
      <c r="G1298" s="172"/>
      <c r="I1298" s="3"/>
      <c r="J1298" s="3" t="str">
        <f t="shared" si="66"/>
        <v>C:\PETS_2016\4_AREA HIDRAU\HID 040.DOCX</v>
      </c>
      <c r="L1298" s="3" t="s">
        <v>3562</v>
      </c>
      <c r="M1298" s="3" t="s">
        <v>2259</v>
      </c>
      <c r="O1298" s="222" t="s">
        <v>3602</v>
      </c>
      <c r="Q1298" s="3" t="s">
        <v>2260</v>
      </c>
      <c r="R1298" s="3" t="s">
        <v>2261</v>
      </c>
    </row>
    <row r="1299" spans="1:18" ht="15">
      <c r="A1299" s="172" t="s">
        <v>1628</v>
      </c>
      <c r="B1299" s="197">
        <f t="shared" si="67"/>
        <v>1293</v>
      </c>
      <c r="C1299" s="173" t="s">
        <v>795</v>
      </c>
      <c r="D1299" s="172" t="s">
        <v>54</v>
      </c>
      <c r="E1299" s="174">
        <v>1435.3</v>
      </c>
      <c r="F1299" s="221" t="str">
        <f t="shared" si="65"/>
        <v>C:\PETS_2016\4_AREA HIDRAU\HID 041.DOCX</v>
      </c>
      <c r="G1299" s="172"/>
      <c r="I1299" s="3"/>
      <c r="J1299" s="3" t="str">
        <f t="shared" si="66"/>
        <v>C:\PETS_2016\4_AREA HIDRAU\HID 041.DOCX</v>
      </c>
      <c r="L1299" s="3" t="s">
        <v>3562</v>
      </c>
      <c r="M1299" s="3" t="s">
        <v>2259</v>
      </c>
      <c r="O1299" s="222" t="s">
        <v>3603</v>
      </c>
      <c r="Q1299" s="3" t="s">
        <v>2260</v>
      </c>
      <c r="R1299" s="3" t="s">
        <v>2261</v>
      </c>
    </row>
    <row r="1300" spans="1:18" ht="15">
      <c r="A1300" s="172" t="s">
        <v>1628</v>
      </c>
      <c r="B1300" s="197">
        <f t="shared" si="67"/>
        <v>1294</v>
      </c>
      <c r="C1300" s="173" t="s">
        <v>800</v>
      </c>
      <c r="D1300" s="172" t="s">
        <v>60</v>
      </c>
      <c r="E1300" s="174">
        <v>28.98</v>
      </c>
      <c r="F1300" s="221" t="str">
        <f t="shared" si="65"/>
        <v>C:\PETS_2016\4_AREA HIDRAU\HID 042.DOCX</v>
      </c>
      <c r="G1300" s="172"/>
      <c r="I1300" s="3"/>
      <c r="J1300" s="3" t="str">
        <f t="shared" si="66"/>
        <v>C:\PETS_2016\4_AREA HIDRAU\HID 042.DOCX</v>
      </c>
      <c r="L1300" s="3" t="s">
        <v>3562</v>
      </c>
      <c r="M1300" s="3" t="s">
        <v>2259</v>
      </c>
      <c r="O1300" s="222" t="s">
        <v>3604</v>
      </c>
      <c r="Q1300" s="3" t="s">
        <v>2260</v>
      </c>
      <c r="R1300" s="3" t="s">
        <v>2261</v>
      </c>
    </row>
    <row r="1301" spans="1:18" ht="15">
      <c r="A1301" s="172" t="s">
        <v>1628</v>
      </c>
      <c r="B1301" s="197">
        <f t="shared" si="67"/>
        <v>1295</v>
      </c>
      <c r="C1301" s="173" t="s">
        <v>1248</v>
      </c>
      <c r="D1301" s="172" t="s">
        <v>55</v>
      </c>
      <c r="E1301" s="174">
        <v>1296.6500000000001</v>
      </c>
      <c r="F1301" s="221" t="str">
        <f t="shared" si="65"/>
        <v>C:\PETS_2016\4_AREA HIDRAU\HID 043.DOCX</v>
      </c>
      <c r="G1301" s="172"/>
      <c r="I1301" s="3"/>
      <c r="J1301" s="3" t="str">
        <f t="shared" si="66"/>
        <v>C:\PETS_2016\4_AREA HIDRAU\HID 043.DOCX</v>
      </c>
      <c r="L1301" s="3" t="s">
        <v>3562</v>
      </c>
      <c r="M1301" s="3" t="s">
        <v>2259</v>
      </c>
      <c r="O1301" s="222" t="s">
        <v>3605</v>
      </c>
      <c r="Q1301" s="3" t="s">
        <v>2260</v>
      </c>
      <c r="R1301" s="3" t="s">
        <v>2261</v>
      </c>
    </row>
    <row r="1302" spans="1:18" ht="15">
      <c r="A1302" s="172" t="s">
        <v>1628</v>
      </c>
      <c r="B1302" s="197">
        <f t="shared" si="67"/>
        <v>1296</v>
      </c>
      <c r="C1302" s="173" t="s">
        <v>1536</v>
      </c>
      <c r="D1302" s="172" t="s">
        <v>65</v>
      </c>
      <c r="E1302" s="174">
        <v>415.61</v>
      </c>
      <c r="F1302" s="221" t="str">
        <f t="shared" si="65"/>
        <v>C:\PETS_2016\4_AREA HIDRAU\HID 044.DOCX</v>
      </c>
      <c r="G1302" s="172"/>
      <c r="I1302" s="3"/>
      <c r="J1302" s="3" t="str">
        <f t="shared" si="66"/>
        <v>C:\PETS_2016\4_AREA HIDRAU\HID 044.DOCX</v>
      </c>
      <c r="L1302" s="3" t="s">
        <v>3562</v>
      </c>
      <c r="M1302" s="3" t="s">
        <v>2259</v>
      </c>
      <c r="O1302" s="222" t="s">
        <v>3606</v>
      </c>
      <c r="Q1302" s="3" t="s">
        <v>2260</v>
      </c>
      <c r="R1302" s="3" t="s">
        <v>2261</v>
      </c>
    </row>
    <row r="1303" spans="1:18" ht="15">
      <c r="A1303" s="172" t="s">
        <v>1628</v>
      </c>
      <c r="B1303" s="197">
        <f t="shared" si="67"/>
        <v>1297</v>
      </c>
      <c r="C1303" s="173" t="s">
        <v>792</v>
      </c>
      <c r="D1303" s="172" t="s">
        <v>8</v>
      </c>
      <c r="E1303" s="174">
        <v>686.75</v>
      </c>
      <c r="F1303" s="221" t="str">
        <f t="shared" si="65"/>
        <v>C:\PETS_2016\4_AREA HIDRAU\HID 045.DOCX</v>
      </c>
      <c r="G1303" s="172"/>
      <c r="I1303" s="3"/>
      <c r="J1303" s="3" t="str">
        <f t="shared" si="66"/>
        <v>C:\PETS_2016\4_AREA HIDRAU\HID 045.DOCX</v>
      </c>
      <c r="L1303" s="3" t="s">
        <v>3562</v>
      </c>
      <c r="M1303" s="3" t="s">
        <v>2259</v>
      </c>
      <c r="O1303" s="222" t="s">
        <v>3607</v>
      </c>
      <c r="Q1303" s="3" t="s">
        <v>2260</v>
      </c>
      <c r="R1303" s="3" t="s">
        <v>2261</v>
      </c>
    </row>
    <row r="1304" spans="1:18" ht="15">
      <c r="A1304" s="172" t="s">
        <v>1628</v>
      </c>
      <c r="B1304" s="197">
        <f t="shared" si="67"/>
        <v>1298</v>
      </c>
      <c r="C1304" s="173" t="s">
        <v>794</v>
      </c>
      <c r="D1304" s="172" t="s">
        <v>8</v>
      </c>
      <c r="E1304" s="174">
        <v>778.52</v>
      </c>
      <c r="F1304" s="221" t="str">
        <f t="shared" si="65"/>
        <v>C:\PETS_2016\4_AREA HIDRAU\HID 046.DOCX</v>
      </c>
      <c r="G1304" s="172"/>
      <c r="I1304" s="3"/>
      <c r="J1304" s="3" t="str">
        <f t="shared" si="66"/>
        <v>C:\PETS_2016\4_AREA HIDRAU\HID 046.DOCX</v>
      </c>
      <c r="L1304" s="3" t="s">
        <v>3562</v>
      </c>
      <c r="M1304" s="3" t="s">
        <v>2259</v>
      </c>
      <c r="O1304" s="222" t="s">
        <v>3608</v>
      </c>
      <c r="Q1304" s="3" t="s">
        <v>2260</v>
      </c>
      <c r="R1304" s="3" t="s">
        <v>2261</v>
      </c>
    </row>
    <row r="1305" spans="1:18" ht="15">
      <c r="A1305" s="172" t="s">
        <v>1628</v>
      </c>
      <c r="B1305" s="197">
        <f t="shared" si="67"/>
        <v>1299</v>
      </c>
      <c r="C1305" s="173" t="s">
        <v>793</v>
      </c>
      <c r="D1305" s="172" t="s">
        <v>8</v>
      </c>
      <c r="E1305" s="174">
        <v>1137.95</v>
      </c>
      <c r="F1305" s="221" t="str">
        <f t="shared" si="65"/>
        <v>C:\PETS_2016\4_AREA HIDRAU\HID 047.DOCX</v>
      </c>
      <c r="G1305" s="172"/>
      <c r="I1305" s="3"/>
      <c r="J1305" s="3" t="str">
        <f t="shared" si="66"/>
        <v>C:\PETS_2016\4_AREA HIDRAU\HID 047.DOCX</v>
      </c>
      <c r="L1305" s="3" t="s">
        <v>3562</v>
      </c>
      <c r="M1305" s="3" t="s">
        <v>2259</v>
      </c>
      <c r="O1305" s="222" t="s">
        <v>3609</v>
      </c>
      <c r="Q1305" s="3" t="s">
        <v>2260</v>
      </c>
      <c r="R1305" s="3" t="s">
        <v>2261</v>
      </c>
    </row>
    <row r="1306" spans="1:18" ht="15">
      <c r="A1306" s="172" t="s">
        <v>1628</v>
      </c>
      <c r="B1306" s="197">
        <f t="shared" si="67"/>
        <v>1300</v>
      </c>
      <c r="C1306" s="173" t="s">
        <v>790</v>
      </c>
      <c r="D1306" s="172" t="s">
        <v>54</v>
      </c>
      <c r="E1306" s="174">
        <v>919.22</v>
      </c>
      <c r="F1306" s="221" t="str">
        <f t="shared" si="65"/>
        <v>C:\PETS_2016\4_AREA HIDRAU\HID 048.DOCX</v>
      </c>
      <c r="G1306" s="172"/>
      <c r="I1306" s="3"/>
      <c r="J1306" s="3" t="str">
        <f t="shared" si="66"/>
        <v>C:\PETS_2016\4_AREA HIDRAU\HID 048.DOCX</v>
      </c>
      <c r="L1306" s="3" t="s">
        <v>3562</v>
      </c>
      <c r="M1306" s="3" t="s">
        <v>2259</v>
      </c>
      <c r="O1306" s="222" t="s">
        <v>3610</v>
      </c>
      <c r="Q1306" s="3" t="s">
        <v>2260</v>
      </c>
      <c r="R1306" s="3" t="s">
        <v>2261</v>
      </c>
    </row>
    <row r="1307" spans="1:18" ht="15">
      <c r="A1307" s="172" t="s">
        <v>1628</v>
      </c>
      <c r="B1307" s="197">
        <f t="shared" si="67"/>
        <v>1301</v>
      </c>
      <c r="C1307" s="173" t="s">
        <v>788</v>
      </c>
      <c r="D1307" s="172" t="s">
        <v>54</v>
      </c>
      <c r="E1307" s="174">
        <v>2099.42</v>
      </c>
      <c r="F1307" s="221" t="str">
        <f t="shared" si="65"/>
        <v>C:\PETS_2016\4_AREA HIDRAU\HID 049.DOCX</v>
      </c>
      <c r="G1307" s="172"/>
      <c r="I1307" s="3"/>
      <c r="J1307" s="3" t="str">
        <f t="shared" si="66"/>
        <v>C:\PETS_2016\4_AREA HIDRAU\HID 049.DOCX</v>
      </c>
      <c r="L1307" s="3" t="s">
        <v>3562</v>
      </c>
      <c r="M1307" s="3" t="s">
        <v>2259</v>
      </c>
      <c r="O1307" s="222" t="s">
        <v>3611</v>
      </c>
      <c r="Q1307" s="3" t="s">
        <v>2260</v>
      </c>
      <c r="R1307" s="3" t="s">
        <v>2261</v>
      </c>
    </row>
    <row r="1308" spans="1:18" ht="15">
      <c r="A1308" s="172" t="s">
        <v>1628</v>
      </c>
      <c r="B1308" s="197">
        <f t="shared" si="67"/>
        <v>1302</v>
      </c>
      <c r="C1308" s="173" t="s">
        <v>677</v>
      </c>
      <c r="D1308" s="172" t="s">
        <v>54</v>
      </c>
      <c r="E1308" s="174">
        <v>166.81</v>
      </c>
      <c r="F1308" s="221" t="str">
        <f t="shared" si="65"/>
        <v>C:\PETS_2016\4_AREA HIDRAU\HID 050.DOCX</v>
      </c>
      <c r="G1308" s="172"/>
      <c r="I1308" s="3"/>
      <c r="J1308" s="3" t="str">
        <f t="shared" si="66"/>
        <v>C:\PETS_2016\4_AREA HIDRAU\HID 050.DOCX</v>
      </c>
      <c r="L1308" s="3" t="s">
        <v>3562</v>
      </c>
      <c r="M1308" s="3" t="s">
        <v>2259</v>
      </c>
      <c r="O1308" s="222" t="s">
        <v>3612</v>
      </c>
      <c r="Q1308" s="3" t="s">
        <v>2260</v>
      </c>
      <c r="R1308" s="3" t="s">
        <v>2261</v>
      </c>
    </row>
    <row r="1309" spans="1:18" ht="15">
      <c r="A1309" s="172" t="s">
        <v>1628</v>
      </c>
      <c r="B1309" s="197">
        <f t="shared" si="67"/>
        <v>1303</v>
      </c>
      <c r="C1309" s="173" t="s">
        <v>791</v>
      </c>
      <c r="D1309" s="172" t="s">
        <v>60</v>
      </c>
      <c r="E1309" s="174">
        <v>73.69</v>
      </c>
      <c r="F1309" s="221" t="str">
        <f t="shared" si="65"/>
        <v>C:\PETS_2016\4_AREA HIDRAU\HID 051.DOCX</v>
      </c>
      <c r="G1309" s="172"/>
      <c r="I1309" s="3"/>
      <c r="J1309" s="3" t="str">
        <f t="shared" si="66"/>
        <v>C:\PETS_2016\4_AREA HIDRAU\HID 051.DOCX</v>
      </c>
      <c r="L1309" s="3" t="s">
        <v>3562</v>
      </c>
      <c r="M1309" s="3" t="s">
        <v>2259</v>
      </c>
      <c r="O1309" s="222" t="s">
        <v>3613</v>
      </c>
      <c r="Q1309" s="3" t="s">
        <v>2260</v>
      </c>
      <c r="R1309" s="3" t="s">
        <v>2261</v>
      </c>
    </row>
    <row r="1310" spans="1:18" ht="15">
      <c r="A1310" s="172" t="s">
        <v>1628</v>
      </c>
      <c r="B1310" s="197">
        <f t="shared" si="67"/>
        <v>1304</v>
      </c>
      <c r="C1310" s="173" t="s">
        <v>799</v>
      </c>
      <c r="D1310" s="172" t="s">
        <v>60</v>
      </c>
      <c r="E1310" s="174">
        <v>2.56</v>
      </c>
      <c r="F1310" s="221" t="str">
        <f t="shared" si="65"/>
        <v>C:\PETS_2016\4_AREA HIDRAU\HID 052.DOCX</v>
      </c>
      <c r="G1310" s="172"/>
      <c r="I1310" s="3"/>
      <c r="J1310" s="3" t="str">
        <f t="shared" si="66"/>
        <v>C:\PETS_2016\4_AREA HIDRAU\HID 052.DOCX</v>
      </c>
      <c r="L1310" s="3" t="s">
        <v>3562</v>
      </c>
      <c r="M1310" s="3" t="s">
        <v>2259</v>
      </c>
      <c r="O1310" s="222" t="s">
        <v>3614</v>
      </c>
      <c r="Q1310" s="3" t="s">
        <v>2260</v>
      </c>
      <c r="R1310" s="3" t="s">
        <v>2261</v>
      </c>
    </row>
    <row r="1311" spans="1:18" ht="15">
      <c r="A1311" s="172" t="s">
        <v>1628</v>
      </c>
      <c r="B1311" s="197">
        <f t="shared" si="67"/>
        <v>1305</v>
      </c>
      <c r="C1311" s="173" t="s">
        <v>1249</v>
      </c>
      <c r="D1311" s="172" t="s">
        <v>65</v>
      </c>
      <c r="E1311" s="174">
        <v>15.28</v>
      </c>
      <c r="F1311" s="221" t="str">
        <f t="shared" si="65"/>
        <v>C:\PETS_2016\4_AREA HIDRAU\HID 053.DOCX</v>
      </c>
      <c r="G1311" s="172"/>
      <c r="I1311" s="3"/>
      <c r="J1311" s="3" t="str">
        <f t="shared" si="66"/>
        <v>C:\PETS_2016\4_AREA HIDRAU\HID 053.DOCX</v>
      </c>
      <c r="L1311" s="3" t="s">
        <v>3562</v>
      </c>
      <c r="M1311" s="3" t="s">
        <v>2259</v>
      </c>
      <c r="O1311" s="222" t="s">
        <v>3615</v>
      </c>
      <c r="Q1311" s="3" t="s">
        <v>2260</v>
      </c>
      <c r="R1311" s="3" t="s">
        <v>2261</v>
      </c>
    </row>
    <row r="1312" spans="1:18" ht="15">
      <c r="A1312" s="172" t="s">
        <v>1628</v>
      </c>
      <c r="B1312" s="197">
        <f t="shared" si="67"/>
        <v>1306</v>
      </c>
      <c r="C1312" s="173" t="s">
        <v>1250</v>
      </c>
      <c r="D1312" s="172" t="s">
        <v>65</v>
      </c>
      <c r="E1312" s="174">
        <v>54.41</v>
      </c>
      <c r="F1312" s="221" t="str">
        <f t="shared" si="65"/>
        <v>C:\PETS_2016\4_AREA HIDRAU\HID 054.DOCX</v>
      </c>
      <c r="G1312" s="172"/>
      <c r="I1312" s="3"/>
      <c r="J1312" s="3" t="str">
        <f t="shared" si="66"/>
        <v>C:\PETS_2016\4_AREA HIDRAU\HID 054.DOCX</v>
      </c>
      <c r="L1312" s="3" t="s">
        <v>3562</v>
      </c>
      <c r="M1312" s="3" t="s">
        <v>2259</v>
      </c>
      <c r="O1312" s="222" t="s">
        <v>3616</v>
      </c>
      <c r="Q1312" s="3" t="s">
        <v>2260</v>
      </c>
      <c r="R1312" s="3" t="s">
        <v>2261</v>
      </c>
    </row>
    <row r="1313" spans="1:18" ht="15">
      <c r="A1313" s="172" t="s">
        <v>1628</v>
      </c>
      <c r="B1313" s="197">
        <f t="shared" si="67"/>
        <v>1307</v>
      </c>
      <c r="C1313" s="173" t="s">
        <v>1251</v>
      </c>
      <c r="D1313" s="172" t="s">
        <v>65</v>
      </c>
      <c r="E1313" s="174">
        <v>21.41</v>
      </c>
      <c r="F1313" s="221" t="str">
        <f t="shared" si="65"/>
        <v>C:\PETS_2016\4_AREA HIDRAU\HID 055.DOCX</v>
      </c>
      <c r="G1313" s="172"/>
      <c r="I1313" s="3"/>
      <c r="J1313" s="3" t="str">
        <f t="shared" si="66"/>
        <v>C:\PETS_2016\4_AREA HIDRAU\HID 055.DOCX</v>
      </c>
      <c r="L1313" s="3" t="s">
        <v>3562</v>
      </c>
      <c r="M1313" s="3" t="s">
        <v>2259</v>
      </c>
      <c r="O1313" s="222" t="s">
        <v>3617</v>
      </c>
      <c r="Q1313" s="3" t="s">
        <v>2260</v>
      </c>
      <c r="R1313" s="3" t="s">
        <v>2261</v>
      </c>
    </row>
    <row r="1314" spans="1:18" ht="15">
      <c r="A1314" s="172" t="s">
        <v>1628</v>
      </c>
      <c r="B1314" s="197">
        <f t="shared" si="67"/>
        <v>1308</v>
      </c>
      <c r="C1314" s="173" t="s">
        <v>1252</v>
      </c>
      <c r="D1314" s="172" t="s">
        <v>65</v>
      </c>
      <c r="E1314" s="174">
        <v>42.23</v>
      </c>
      <c r="F1314" s="221" t="str">
        <f t="shared" si="65"/>
        <v>C:\PETS_2016\4_AREA HIDRAU\HID 056.DOCX</v>
      </c>
      <c r="G1314" s="172"/>
      <c r="I1314" s="3"/>
      <c r="J1314" s="3" t="str">
        <f t="shared" si="66"/>
        <v>C:\PETS_2016\4_AREA HIDRAU\HID 056.DOCX</v>
      </c>
      <c r="L1314" s="3" t="s">
        <v>3562</v>
      </c>
      <c r="M1314" s="3" t="s">
        <v>2259</v>
      </c>
      <c r="O1314" s="222" t="s">
        <v>3618</v>
      </c>
      <c r="Q1314" s="3" t="s">
        <v>2260</v>
      </c>
      <c r="R1314" s="3" t="s">
        <v>2261</v>
      </c>
    </row>
    <row r="1315" spans="1:18" ht="15">
      <c r="A1315" s="172" t="s">
        <v>1628</v>
      </c>
      <c r="B1315" s="197">
        <f t="shared" si="67"/>
        <v>1309</v>
      </c>
      <c r="C1315" s="173" t="s">
        <v>1253</v>
      </c>
      <c r="D1315" s="172" t="s">
        <v>65</v>
      </c>
      <c r="E1315" s="174">
        <v>71.709999999999994</v>
      </c>
      <c r="F1315" s="221" t="str">
        <f t="shared" si="65"/>
        <v>C:\PETS_2016\4_AREA HIDRAU\HID 057.DOCX</v>
      </c>
      <c r="G1315" s="172"/>
      <c r="I1315" s="3"/>
      <c r="J1315" s="3" t="str">
        <f t="shared" si="66"/>
        <v>C:\PETS_2016\4_AREA HIDRAU\HID 057.DOCX</v>
      </c>
      <c r="L1315" s="3" t="s">
        <v>3562</v>
      </c>
      <c r="M1315" s="3" t="s">
        <v>2259</v>
      </c>
      <c r="O1315" s="222" t="s">
        <v>3619</v>
      </c>
      <c r="Q1315" s="3" t="s">
        <v>2260</v>
      </c>
      <c r="R1315" s="3" t="s">
        <v>2261</v>
      </c>
    </row>
    <row r="1316" spans="1:18" ht="15">
      <c r="A1316" s="172" t="s">
        <v>1628</v>
      </c>
      <c r="B1316" s="197">
        <f t="shared" si="67"/>
        <v>1310</v>
      </c>
      <c r="C1316" s="173" t="s">
        <v>786</v>
      </c>
      <c r="D1316" s="172" t="s">
        <v>54</v>
      </c>
      <c r="E1316" s="174">
        <v>70.56</v>
      </c>
      <c r="F1316" s="221" t="str">
        <f t="shared" si="65"/>
        <v>C:\PETS_2016\4_AREA HIDRAU\HID 058.DOCX</v>
      </c>
      <c r="G1316" s="172"/>
      <c r="I1316" s="3"/>
      <c r="J1316" s="3" t="str">
        <f t="shared" si="66"/>
        <v>C:\PETS_2016\4_AREA HIDRAU\HID 058.DOCX</v>
      </c>
      <c r="L1316" s="3" t="s">
        <v>3562</v>
      </c>
      <c r="M1316" s="3" t="s">
        <v>2259</v>
      </c>
      <c r="O1316" s="222" t="s">
        <v>3620</v>
      </c>
      <c r="Q1316" s="3" t="s">
        <v>2260</v>
      </c>
      <c r="R1316" s="3" t="s">
        <v>2261</v>
      </c>
    </row>
    <row r="1317" spans="1:18" ht="15">
      <c r="A1317" s="172" t="s">
        <v>1628</v>
      </c>
      <c r="B1317" s="197">
        <f t="shared" si="67"/>
        <v>1311</v>
      </c>
      <c r="C1317" s="173" t="s">
        <v>787</v>
      </c>
      <c r="D1317" s="172" t="s">
        <v>54</v>
      </c>
      <c r="E1317" s="174">
        <v>62.43</v>
      </c>
      <c r="F1317" s="221" t="str">
        <f t="shared" si="65"/>
        <v>C:\PETS_2016\4_AREA HIDRAU\HID 059.DOCX</v>
      </c>
      <c r="G1317" s="172"/>
      <c r="I1317" s="3"/>
      <c r="J1317" s="3" t="str">
        <f t="shared" si="66"/>
        <v>C:\PETS_2016\4_AREA HIDRAU\HID 059.DOCX</v>
      </c>
      <c r="L1317" s="3" t="s">
        <v>3562</v>
      </c>
      <c r="M1317" s="3" t="s">
        <v>2259</v>
      </c>
      <c r="O1317" s="222" t="s">
        <v>3621</v>
      </c>
      <c r="Q1317" s="3" t="s">
        <v>2260</v>
      </c>
      <c r="R1317" s="3" t="s">
        <v>2261</v>
      </c>
    </row>
    <row r="1318" spans="1:18" ht="15">
      <c r="A1318" s="172" t="s">
        <v>1628</v>
      </c>
      <c r="B1318" s="197">
        <f t="shared" si="67"/>
        <v>1312</v>
      </c>
      <c r="C1318" s="173" t="s">
        <v>781</v>
      </c>
      <c r="D1318" s="172" t="s">
        <v>60</v>
      </c>
      <c r="E1318" s="174">
        <v>3.56</v>
      </c>
      <c r="F1318" s="221" t="str">
        <f t="shared" si="65"/>
        <v>C:\PETS_2016\4_AREA HIDRAU\HID 060.DOCX</v>
      </c>
      <c r="G1318" s="172"/>
      <c r="I1318" s="3"/>
      <c r="J1318" s="3" t="str">
        <f t="shared" si="66"/>
        <v>C:\PETS_2016\4_AREA HIDRAU\HID 060.DOCX</v>
      </c>
      <c r="L1318" s="3" t="s">
        <v>3562</v>
      </c>
      <c r="M1318" s="3" t="s">
        <v>2259</v>
      </c>
      <c r="O1318" s="222" t="s">
        <v>3622</v>
      </c>
      <c r="Q1318" s="3" t="s">
        <v>2260</v>
      </c>
      <c r="R1318" s="3" t="s">
        <v>2261</v>
      </c>
    </row>
    <row r="1319" spans="1:18" ht="15">
      <c r="A1319" s="172" t="s">
        <v>1628</v>
      </c>
      <c r="B1319" s="197">
        <f t="shared" si="67"/>
        <v>1313</v>
      </c>
      <c r="C1319" s="173" t="s">
        <v>1254</v>
      </c>
      <c r="D1319" s="172" t="s">
        <v>54</v>
      </c>
      <c r="E1319" s="174">
        <v>20.67</v>
      </c>
      <c r="F1319" s="221" t="str">
        <f t="shared" si="65"/>
        <v>C:\PETS_2016\4_AREA HIDRAU\HID 061.DOCX</v>
      </c>
      <c r="G1319" s="172"/>
      <c r="I1319" s="3"/>
      <c r="J1319" s="3" t="str">
        <f t="shared" si="66"/>
        <v>C:\PETS_2016\4_AREA HIDRAU\HID 061.DOCX</v>
      </c>
      <c r="L1319" s="3" t="s">
        <v>3562</v>
      </c>
      <c r="M1319" s="3" t="s">
        <v>2259</v>
      </c>
      <c r="O1319" s="222" t="s">
        <v>3623</v>
      </c>
      <c r="Q1319" s="3" t="s">
        <v>2260</v>
      </c>
      <c r="R1319" s="3" t="s">
        <v>2261</v>
      </c>
    </row>
    <row r="1320" spans="1:18" ht="15">
      <c r="A1320" s="172" t="s">
        <v>1628</v>
      </c>
      <c r="B1320" s="197">
        <f t="shared" si="67"/>
        <v>1314</v>
      </c>
      <c r="C1320" s="173" t="s">
        <v>789</v>
      </c>
      <c r="D1320" s="172" t="s">
        <v>8</v>
      </c>
      <c r="E1320" s="174">
        <v>835.7</v>
      </c>
      <c r="F1320" s="221" t="str">
        <f t="shared" si="65"/>
        <v>C:\PETS_2016\4_AREA HIDRAU\HID 062.DOCX</v>
      </c>
      <c r="G1320" s="172"/>
      <c r="I1320" s="3"/>
      <c r="J1320" s="3" t="str">
        <f t="shared" si="66"/>
        <v>C:\PETS_2016\4_AREA HIDRAU\HID 062.DOCX</v>
      </c>
      <c r="L1320" s="3" t="s">
        <v>3562</v>
      </c>
      <c r="M1320" s="3" t="s">
        <v>2259</v>
      </c>
      <c r="O1320" s="222" t="s">
        <v>3624</v>
      </c>
      <c r="Q1320" s="3" t="s">
        <v>2260</v>
      </c>
      <c r="R1320" s="3" t="s">
        <v>2261</v>
      </c>
    </row>
    <row r="1321" spans="1:18" ht="15">
      <c r="A1321" s="172" t="s">
        <v>1628</v>
      </c>
      <c r="B1321" s="197">
        <f t="shared" si="67"/>
        <v>1315</v>
      </c>
      <c r="C1321" s="173" t="s">
        <v>1972</v>
      </c>
      <c r="D1321" s="172" t="s">
        <v>65</v>
      </c>
      <c r="E1321" s="174">
        <v>2162.66</v>
      </c>
      <c r="F1321" s="221" t="str">
        <f t="shared" si="65"/>
        <v>C:\PETS_2016\4_AREA HIDRAU\HID 063.DOCX</v>
      </c>
      <c r="G1321" s="172"/>
      <c r="I1321" s="3"/>
      <c r="J1321" s="3" t="str">
        <f t="shared" si="66"/>
        <v>C:\PETS_2016\4_AREA HIDRAU\HID 063.DOCX</v>
      </c>
      <c r="L1321" s="3" t="s">
        <v>3562</v>
      </c>
      <c r="M1321" s="3" t="s">
        <v>2259</v>
      </c>
      <c r="O1321" s="222" t="s">
        <v>3625</v>
      </c>
      <c r="Q1321" s="3" t="s">
        <v>2260</v>
      </c>
      <c r="R1321" s="3" t="s">
        <v>2261</v>
      </c>
    </row>
    <row r="1322" spans="1:18" ht="15">
      <c r="A1322" s="172" t="s">
        <v>1628</v>
      </c>
      <c r="B1322" s="197">
        <f t="shared" si="67"/>
        <v>1316</v>
      </c>
      <c r="C1322" s="173" t="s">
        <v>2126</v>
      </c>
      <c r="D1322" s="172" t="s">
        <v>65</v>
      </c>
      <c r="E1322" s="174">
        <v>5217.6400000000003</v>
      </c>
      <c r="F1322" s="221" t="str">
        <f t="shared" si="65"/>
        <v>C:\PETS_2016\4_AREA HIDRAU\HID 064.DOCX</v>
      </c>
      <c r="G1322" s="172"/>
      <c r="I1322" s="3"/>
      <c r="J1322" s="3" t="str">
        <f t="shared" si="66"/>
        <v>C:\PETS_2016\4_AREA HIDRAU\HID 064.DOCX</v>
      </c>
      <c r="L1322" s="3" t="s">
        <v>3562</v>
      </c>
      <c r="M1322" s="3" t="s">
        <v>2259</v>
      </c>
      <c r="O1322" s="222" t="s">
        <v>3626</v>
      </c>
      <c r="Q1322" s="3" t="s">
        <v>2260</v>
      </c>
      <c r="R1322" s="3" t="s">
        <v>2261</v>
      </c>
    </row>
    <row r="1323" spans="1:18" ht="15">
      <c r="A1323" s="172" t="s">
        <v>1628</v>
      </c>
      <c r="B1323" s="197">
        <f t="shared" si="67"/>
        <v>1317</v>
      </c>
      <c r="C1323" s="173" t="s">
        <v>1255</v>
      </c>
      <c r="D1323" s="172" t="s">
        <v>65</v>
      </c>
      <c r="E1323" s="174">
        <v>2257.27</v>
      </c>
      <c r="F1323" s="221" t="str">
        <f t="shared" si="65"/>
        <v>C:\PETS_2016\4_AREA HIDRAU\HID 065.DOCX</v>
      </c>
      <c r="G1323" s="172"/>
      <c r="I1323" s="3"/>
      <c r="J1323" s="3" t="str">
        <f t="shared" si="66"/>
        <v>C:\PETS_2016\4_AREA HIDRAU\HID 065.DOCX</v>
      </c>
      <c r="L1323" s="3" t="s">
        <v>3562</v>
      </c>
      <c r="M1323" s="3" t="s">
        <v>2259</v>
      </c>
      <c r="O1323" s="222" t="s">
        <v>3627</v>
      </c>
      <c r="Q1323" s="3" t="s">
        <v>2260</v>
      </c>
      <c r="R1323" s="3" t="s">
        <v>2261</v>
      </c>
    </row>
    <row r="1324" spans="1:18" ht="15">
      <c r="A1324" s="172" t="s">
        <v>1628</v>
      </c>
      <c r="B1324" s="197">
        <f t="shared" si="67"/>
        <v>1318</v>
      </c>
      <c r="C1324" s="173" t="s">
        <v>1256</v>
      </c>
      <c r="D1324" s="172" t="s">
        <v>65</v>
      </c>
      <c r="E1324" s="174">
        <v>4740.3999999999996</v>
      </c>
      <c r="F1324" s="221" t="str">
        <f t="shared" ref="F1324:F1372" si="68">HYPERLINK(J1324)</f>
        <v>C:\PETS_2016\4_AREA HIDRAU\HID 066.DOCX</v>
      </c>
      <c r="G1324" s="172"/>
      <c r="I1324" s="3"/>
      <c r="J1324" s="3" t="str">
        <f t="shared" ref="J1324:J1372" si="69">CONCATENATE(L1324,M1324,O1324,Q1324)</f>
        <v>C:\PETS_2016\4_AREA HIDRAU\HID 066.DOCX</v>
      </c>
      <c r="L1324" s="3" t="s">
        <v>3562</v>
      </c>
      <c r="M1324" s="3" t="s">
        <v>2259</v>
      </c>
      <c r="O1324" s="222" t="s">
        <v>3628</v>
      </c>
      <c r="Q1324" s="3" t="s">
        <v>2260</v>
      </c>
      <c r="R1324" s="3" t="s">
        <v>2261</v>
      </c>
    </row>
    <row r="1325" spans="1:18" ht="15">
      <c r="A1325" s="172" t="s">
        <v>1628</v>
      </c>
      <c r="B1325" s="197">
        <f t="shared" ref="B1325:B1388" si="70">+B1324+1</f>
        <v>1319</v>
      </c>
      <c r="C1325" s="173" t="s">
        <v>1257</v>
      </c>
      <c r="D1325" s="172" t="s">
        <v>65</v>
      </c>
      <c r="E1325" s="174">
        <v>14897.95</v>
      </c>
      <c r="F1325" s="221" t="str">
        <f t="shared" si="68"/>
        <v>C:\PETS_2016\4_AREA HIDRAU\HID 067.DOCX</v>
      </c>
      <c r="G1325" s="172"/>
      <c r="I1325" s="3"/>
      <c r="J1325" s="3" t="str">
        <f t="shared" si="69"/>
        <v>C:\PETS_2016\4_AREA HIDRAU\HID 067.DOCX</v>
      </c>
      <c r="L1325" s="3" t="s">
        <v>3562</v>
      </c>
      <c r="M1325" s="3" t="s">
        <v>2259</v>
      </c>
      <c r="O1325" s="222" t="s">
        <v>3629</v>
      </c>
      <c r="Q1325" s="3" t="s">
        <v>2260</v>
      </c>
      <c r="R1325" s="3" t="s">
        <v>2261</v>
      </c>
    </row>
    <row r="1326" spans="1:18" ht="15">
      <c r="A1326" s="172" t="s">
        <v>1628</v>
      </c>
      <c r="B1326" s="197">
        <f>+B1325+1</f>
        <v>1320</v>
      </c>
      <c r="C1326" s="173" t="s">
        <v>1605</v>
      </c>
      <c r="D1326" s="172" t="s">
        <v>60</v>
      </c>
      <c r="E1326" s="174">
        <v>3920.51</v>
      </c>
      <c r="F1326" s="221" t="str">
        <f t="shared" si="68"/>
        <v>C:\PETS_2016\4_AREA HIDRAU\HID 068.DOCX</v>
      </c>
      <c r="G1326" s="172"/>
      <c r="I1326" s="3"/>
      <c r="J1326" s="3" t="str">
        <f t="shared" si="69"/>
        <v>C:\PETS_2016\4_AREA HIDRAU\HID 068.DOCX</v>
      </c>
      <c r="L1326" s="3" t="s">
        <v>3562</v>
      </c>
      <c r="M1326" s="3" t="s">
        <v>2259</v>
      </c>
      <c r="O1326" s="222" t="s">
        <v>3630</v>
      </c>
      <c r="Q1326" s="3" t="s">
        <v>2260</v>
      </c>
      <c r="R1326" s="3" t="s">
        <v>2261</v>
      </c>
    </row>
    <row r="1327" spans="1:18" ht="15">
      <c r="A1327" s="172" t="s">
        <v>1628</v>
      </c>
      <c r="B1327" s="197">
        <f t="shared" si="70"/>
        <v>1321</v>
      </c>
      <c r="C1327" s="173" t="s">
        <v>3631</v>
      </c>
      <c r="D1327" s="172" t="s">
        <v>65</v>
      </c>
      <c r="E1327" s="174">
        <v>207.82</v>
      </c>
      <c r="F1327" s="221" t="str">
        <f t="shared" si="68"/>
        <v>C:\PETS_2016\4_AREA HIDRAU\HID 069.DOCX</v>
      </c>
      <c r="G1327" s="172" t="s">
        <v>3632</v>
      </c>
      <c r="I1327" s="3"/>
      <c r="J1327" s="3" t="str">
        <f t="shared" si="69"/>
        <v>C:\PETS_2016\4_AREA HIDRAU\HID 069.DOCX</v>
      </c>
      <c r="L1327" s="3" t="s">
        <v>3562</v>
      </c>
      <c r="M1327" s="3" t="s">
        <v>2259</v>
      </c>
      <c r="O1327" s="222" t="s">
        <v>3633</v>
      </c>
      <c r="Q1327" s="3" t="s">
        <v>2260</v>
      </c>
      <c r="R1327" s="3" t="s">
        <v>2261</v>
      </c>
    </row>
    <row r="1328" spans="1:18" ht="15">
      <c r="A1328" s="172" t="s">
        <v>1628</v>
      </c>
      <c r="B1328" s="197">
        <f t="shared" si="70"/>
        <v>1322</v>
      </c>
      <c r="C1328" s="173" t="s">
        <v>3634</v>
      </c>
      <c r="D1328" s="172" t="s">
        <v>65</v>
      </c>
      <c r="E1328" s="174">
        <v>27.16</v>
      </c>
      <c r="F1328" s="221" t="str">
        <f t="shared" si="68"/>
        <v>C:\PETS_2016\4_AREA HIDRAU\HID 070.DOCX</v>
      </c>
      <c r="G1328" s="172" t="s">
        <v>3632</v>
      </c>
      <c r="I1328" s="3"/>
      <c r="J1328" s="3" t="str">
        <f t="shared" si="69"/>
        <v>C:\PETS_2016\4_AREA HIDRAU\HID 070.DOCX</v>
      </c>
      <c r="L1328" s="3" t="s">
        <v>3562</v>
      </c>
      <c r="M1328" s="3" t="s">
        <v>2259</v>
      </c>
      <c r="O1328" s="222" t="s">
        <v>3635</v>
      </c>
      <c r="Q1328" s="3" t="s">
        <v>2260</v>
      </c>
      <c r="R1328" s="3" t="s">
        <v>2261</v>
      </c>
    </row>
    <row r="1329" spans="1:18" ht="15">
      <c r="A1329" s="172" t="s">
        <v>1628</v>
      </c>
      <c r="B1329" s="197">
        <f t="shared" si="70"/>
        <v>1323</v>
      </c>
      <c r="C1329" s="173" t="s">
        <v>3636</v>
      </c>
      <c r="D1329" s="172" t="s">
        <v>65</v>
      </c>
      <c r="E1329" s="174">
        <v>81.36</v>
      </c>
      <c r="F1329" s="221" t="str">
        <f t="shared" si="68"/>
        <v>C:\PETS_2016\4_AREA HIDRAU\HID 071.DOCX</v>
      </c>
      <c r="G1329" s="172" t="s">
        <v>3632</v>
      </c>
      <c r="I1329" s="3"/>
      <c r="J1329" s="3" t="str">
        <f t="shared" si="69"/>
        <v>C:\PETS_2016\4_AREA HIDRAU\HID 071.DOCX</v>
      </c>
      <c r="L1329" s="3" t="s">
        <v>3562</v>
      </c>
      <c r="M1329" s="3" t="s">
        <v>2259</v>
      </c>
      <c r="O1329" s="222" t="s">
        <v>3637</v>
      </c>
      <c r="Q1329" s="3" t="s">
        <v>2260</v>
      </c>
      <c r="R1329" s="3" t="s">
        <v>2261</v>
      </c>
    </row>
    <row r="1330" spans="1:18" ht="15">
      <c r="A1330" s="172" t="s">
        <v>1628</v>
      </c>
      <c r="B1330" s="197">
        <f t="shared" si="70"/>
        <v>1324</v>
      </c>
      <c r="C1330" s="173" t="s">
        <v>3638</v>
      </c>
      <c r="D1330" s="172" t="s">
        <v>65</v>
      </c>
      <c r="E1330" s="174">
        <v>57.78</v>
      </c>
      <c r="F1330" s="221" t="str">
        <f t="shared" si="68"/>
        <v>C:\PETS_2016\4_AREA HIDRAU\HID 072.DOCX</v>
      </c>
      <c r="G1330" s="172" t="s">
        <v>3632</v>
      </c>
      <c r="I1330" s="3"/>
      <c r="J1330" s="3" t="str">
        <f t="shared" si="69"/>
        <v>C:\PETS_2016\4_AREA HIDRAU\HID 072.DOCX</v>
      </c>
      <c r="L1330" s="3" t="s">
        <v>3562</v>
      </c>
      <c r="M1330" s="3" t="s">
        <v>2259</v>
      </c>
      <c r="O1330" s="222" t="s">
        <v>3639</v>
      </c>
      <c r="Q1330" s="3" t="s">
        <v>2260</v>
      </c>
      <c r="R1330" s="3" t="s">
        <v>2261</v>
      </c>
    </row>
    <row r="1331" spans="1:18" ht="15">
      <c r="A1331" s="172" t="s">
        <v>1628</v>
      </c>
      <c r="B1331" s="197">
        <f>+B1330+1</f>
        <v>1325</v>
      </c>
      <c r="C1331" s="173" t="s">
        <v>3640</v>
      </c>
      <c r="D1331" s="172" t="s">
        <v>65</v>
      </c>
      <c r="E1331" s="174">
        <v>87.23</v>
      </c>
      <c r="F1331" s="221" t="str">
        <f t="shared" si="68"/>
        <v>C:\PETS_2016\4_AREA HIDRAU\HID 073.DOCX</v>
      </c>
      <c r="G1331" s="172" t="s">
        <v>3632</v>
      </c>
      <c r="I1331" s="3"/>
      <c r="J1331" s="3" t="str">
        <f t="shared" si="69"/>
        <v>C:\PETS_2016\4_AREA HIDRAU\HID 073.DOCX</v>
      </c>
      <c r="L1331" s="3" t="s">
        <v>3562</v>
      </c>
      <c r="M1331" s="3" t="s">
        <v>2259</v>
      </c>
      <c r="O1331" s="222" t="s">
        <v>3641</v>
      </c>
      <c r="Q1331" s="3" t="s">
        <v>2260</v>
      </c>
      <c r="R1331" s="3" t="s">
        <v>2261</v>
      </c>
    </row>
    <row r="1332" spans="1:18" ht="15">
      <c r="A1332" s="172" t="s">
        <v>1628</v>
      </c>
      <c r="B1332" s="197">
        <f t="shared" si="70"/>
        <v>1326</v>
      </c>
      <c r="C1332" s="173" t="s">
        <v>3642</v>
      </c>
      <c r="D1332" s="172" t="s">
        <v>65</v>
      </c>
      <c r="E1332" s="174">
        <v>22.26</v>
      </c>
      <c r="F1332" s="221" t="str">
        <f t="shared" si="68"/>
        <v>C:\PETS_2016\4_AREA HIDRAU\HID 074.DOCX</v>
      </c>
      <c r="G1332" s="172" t="s">
        <v>3632</v>
      </c>
      <c r="I1332" s="3"/>
      <c r="J1332" s="3" t="str">
        <f t="shared" si="69"/>
        <v>C:\PETS_2016\4_AREA HIDRAU\HID 074.DOCX</v>
      </c>
      <c r="L1332" s="3" t="s">
        <v>3562</v>
      </c>
      <c r="M1332" s="3" t="s">
        <v>2259</v>
      </c>
      <c r="O1332" s="222" t="s">
        <v>3643</v>
      </c>
      <c r="Q1332" s="3" t="s">
        <v>2260</v>
      </c>
      <c r="R1332" s="3" t="s">
        <v>2261</v>
      </c>
    </row>
    <row r="1333" spans="1:18" ht="15">
      <c r="A1333" s="172" t="s">
        <v>1628</v>
      </c>
      <c r="B1333" s="197">
        <f t="shared" si="70"/>
        <v>1327</v>
      </c>
      <c r="C1333" s="173" t="s">
        <v>1258</v>
      </c>
      <c r="D1333" s="172" t="s">
        <v>65</v>
      </c>
      <c r="E1333" s="174">
        <v>276.49</v>
      </c>
      <c r="F1333" s="221" t="str">
        <f t="shared" si="68"/>
        <v>C:\PETS_2016\4_AREA HIDRAU\HID 075.DOCX</v>
      </c>
      <c r="G1333" s="172"/>
      <c r="I1333" s="3"/>
      <c r="J1333" s="3" t="str">
        <f t="shared" si="69"/>
        <v>C:\PETS_2016\4_AREA HIDRAU\HID 075.DOCX</v>
      </c>
      <c r="L1333" s="3" t="s">
        <v>3562</v>
      </c>
      <c r="M1333" s="3" t="s">
        <v>2259</v>
      </c>
      <c r="O1333" s="222" t="s">
        <v>3644</v>
      </c>
      <c r="Q1333" s="3" t="s">
        <v>2260</v>
      </c>
      <c r="R1333" s="3" t="s">
        <v>2261</v>
      </c>
    </row>
    <row r="1334" spans="1:18" ht="15">
      <c r="A1334" s="172" t="s">
        <v>1628</v>
      </c>
      <c r="B1334" s="197">
        <f t="shared" si="70"/>
        <v>1328</v>
      </c>
      <c r="C1334" s="173" t="s">
        <v>1259</v>
      </c>
      <c r="D1334" s="172" t="s">
        <v>65</v>
      </c>
      <c r="E1334" s="174">
        <v>47.86</v>
      </c>
      <c r="F1334" s="221" t="str">
        <f t="shared" si="68"/>
        <v>C:\PETS_2016\4_AREA HIDRAU\HID 076.DOCX</v>
      </c>
      <c r="G1334" s="172"/>
      <c r="I1334" s="3"/>
      <c r="J1334" s="3" t="str">
        <f t="shared" si="69"/>
        <v>C:\PETS_2016\4_AREA HIDRAU\HID 076.DOCX</v>
      </c>
      <c r="L1334" s="3" t="s">
        <v>3562</v>
      </c>
      <c r="M1334" s="3" t="s">
        <v>2259</v>
      </c>
      <c r="O1334" s="222" t="s">
        <v>3645</v>
      </c>
      <c r="Q1334" s="3" t="s">
        <v>2260</v>
      </c>
      <c r="R1334" s="3" t="s">
        <v>2261</v>
      </c>
    </row>
    <row r="1335" spans="1:18" ht="15">
      <c r="A1335" s="172" t="s">
        <v>1628</v>
      </c>
      <c r="B1335" s="197">
        <f t="shared" si="70"/>
        <v>1329</v>
      </c>
      <c r="C1335" s="173" t="s">
        <v>1260</v>
      </c>
      <c r="D1335" s="172" t="s">
        <v>65</v>
      </c>
      <c r="E1335" s="174">
        <v>8.8000000000000007</v>
      </c>
      <c r="F1335" s="221" t="str">
        <f t="shared" si="68"/>
        <v>C:\PETS_2016\4_AREA HIDRAU\HID 077.DOCX</v>
      </c>
      <c r="G1335" s="172"/>
      <c r="I1335" s="3"/>
      <c r="J1335" s="3" t="str">
        <f t="shared" si="69"/>
        <v>C:\PETS_2016\4_AREA HIDRAU\HID 077.DOCX</v>
      </c>
      <c r="L1335" s="3" t="s">
        <v>3562</v>
      </c>
      <c r="M1335" s="3" t="s">
        <v>2259</v>
      </c>
      <c r="O1335" s="222" t="s">
        <v>3646</v>
      </c>
      <c r="Q1335" s="3" t="s">
        <v>2260</v>
      </c>
      <c r="R1335" s="3" t="s">
        <v>2261</v>
      </c>
    </row>
    <row r="1336" spans="1:18" ht="15">
      <c r="A1336" s="172" t="s">
        <v>1628</v>
      </c>
      <c r="B1336" s="197">
        <f t="shared" si="70"/>
        <v>1330</v>
      </c>
      <c r="C1336" s="173" t="s">
        <v>1261</v>
      </c>
      <c r="D1336" s="172" t="s">
        <v>65</v>
      </c>
      <c r="E1336" s="174">
        <v>38.67</v>
      </c>
      <c r="F1336" s="221" t="str">
        <f t="shared" si="68"/>
        <v>C:\PETS_2016\4_AREA HIDRAU\HID 078.DOCX</v>
      </c>
      <c r="G1336" s="172"/>
      <c r="I1336" s="3"/>
      <c r="J1336" s="3" t="str">
        <f t="shared" si="69"/>
        <v>C:\PETS_2016\4_AREA HIDRAU\HID 078.DOCX</v>
      </c>
      <c r="L1336" s="3" t="s">
        <v>3562</v>
      </c>
      <c r="M1336" s="3" t="s">
        <v>2259</v>
      </c>
      <c r="O1336" s="222" t="s">
        <v>3647</v>
      </c>
      <c r="Q1336" s="3" t="s">
        <v>2260</v>
      </c>
      <c r="R1336" s="3" t="s">
        <v>2261</v>
      </c>
    </row>
    <row r="1337" spans="1:18" ht="15">
      <c r="A1337" s="172" t="s">
        <v>1628</v>
      </c>
      <c r="B1337" s="197">
        <f t="shared" si="70"/>
        <v>1331</v>
      </c>
      <c r="C1337" s="173" t="s">
        <v>1262</v>
      </c>
      <c r="D1337" s="172" t="s">
        <v>65</v>
      </c>
      <c r="E1337" s="174">
        <v>56.4</v>
      </c>
      <c r="F1337" s="221" t="str">
        <f t="shared" si="68"/>
        <v>C:\PETS_2016\4_AREA HIDRAU\HID 079.DOCX</v>
      </c>
      <c r="G1337" s="172"/>
      <c r="I1337" s="3"/>
      <c r="J1337" s="3" t="str">
        <f t="shared" si="69"/>
        <v>C:\PETS_2016\4_AREA HIDRAU\HID 079.DOCX</v>
      </c>
      <c r="L1337" s="3" t="s">
        <v>3562</v>
      </c>
      <c r="M1337" s="3" t="s">
        <v>2259</v>
      </c>
      <c r="O1337" s="222" t="s">
        <v>3648</v>
      </c>
      <c r="Q1337" s="3" t="s">
        <v>2260</v>
      </c>
      <c r="R1337" s="3" t="s">
        <v>2261</v>
      </c>
    </row>
    <row r="1338" spans="1:18" ht="15">
      <c r="A1338" s="172" t="s">
        <v>1628</v>
      </c>
      <c r="B1338" s="197">
        <f t="shared" si="70"/>
        <v>1332</v>
      </c>
      <c r="C1338" s="175" t="s">
        <v>1263</v>
      </c>
      <c r="D1338" s="172" t="s">
        <v>65</v>
      </c>
      <c r="E1338" s="174">
        <v>28.44</v>
      </c>
      <c r="F1338" s="221" t="str">
        <f t="shared" si="68"/>
        <v>C:\PETS_2016\4_AREA HIDRAU\HID 080.DOCX</v>
      </c>
      <c r="G1338" s="172"/>
      <c r="I1338" s="3"/>
      <c r="J1338" s="3" t="str">
        <f t="shared" si="69"/>
        <v>C:\PETS_2016\4_AREA HIDRAU\HID 080.DOCX</v>
      </c>
      <c r="L1338" s="3" t="s">
        <v>3562</v>
      </c>
      <c r="M1338" s="3" t="s">
        <v>2259</v>
      </c>
      <c r="O1338" s="222" t="s">
        <v>3649</v>
      </c>
      <c r="Q1338" s="3" t="s">
        <v>2260</v>
      </c>
      <c r="R1338" s="3" t="s">
        <v>2261</v>
      </c>
    </row>
    <row r="1339" spans="1:18" ht="15">
      <c r="A1339" s="172" t="s">
        <v>1628</v>
      </c>
      <c r="B1339" s="197">
        <f t="shared" si="70"/>
        <v>1333</v>
      </c>
      <c r="C1339" s="173" t="s">
        <v>1264</v>
      </c>
      <c r="D1339" s="172" t="s">
        <v>54</v>
      </c>
      <c r="E1339" s="174">
        <v>249.92</v>
      </c>
      <c r="F1339" s="221" t="str">
        <f t="shared" si="68"/>
        <v>C:\PETS_2016\4_AREA HIDRAU\HID 081.DOCX</v>
      </c>
      <c r="G1339" s="172"/>
      <c r="I1339" s="3"/>
      <c r="J1339" s="3" t="str">
        <f t="shared" si="69"/>
        <v>C:\PETS_2016\4_AREA HIDRAU\HID 081.DOCX</v>
      </c>
      <c r="L1339" s="3" t="s">
        <v>3562</v>
      </c>
      <c r="M1339" s="3" t="s">
        <v>2259</v>
      </c>
      <c r="O1339" s="222" t="s">
        <v>3650</v>
      </c>
      <c r="Q1339" s="3" t="s">
        <v>2260</v>
      </c>
      <c r="R1339" s="3" t="s">
        <v>2261</v>
      </c>
    </row>
    <row r="1340" spans="1:18" ht="15">
      <c r="A1340" s="172" t="s">
        <v>1628</v>
      </c>
      <c r="B1340" s="197">
        <f t="shared" si="70"/>
        <v>1334</v>
      </c>
      <c r="C1340" s="173" t="s">
        <v>1973</v>
      </c>
      <c r="D1340" s="172" t="s">
        <v>60</v>
      </c>
      <c r="E1340" s="174">
        <v>162.61000000000001</v>
      </c>
      <c r="F1340" s="221" t="str">
        <f t="shared" si="68"/>
        <v>C:\PETS_2016\4_AREA HIDRAU\HID 082.DOCX</v>
      </c>
      <c r="G1340" s="172"/>
      <c r="I1340" s="3"/>
      <c r="J1340" s="3" t="str">
        <f t="shared" si="69"/>
        <v>C:\PETS_2016\4_AREA HIDRAU\HID 082.DOCX</v>
      </c>
      <c r="L1340" s="3" t="s">
        <v>3562</v>
      </c>
      <c r="M1340" s="3" t="s">
        <v>2259</v>
      </c>
      <c r="O1340" s="222" t="s">
        <v>3651</v>
      </c>
      <c r="Q1340" s="3" t="s">
        <v>2260</v>
      </c>
      <c r="R1340" s="3" t="s">
        <v>2261</v>
      </c>
    </row>
    <row r="1341" spans="1:18" ht="15">
      <c r="A1341" s="172" t="s">
        <v>1628</v>
      </c>
      <c r="B1341" s="197">
        <f t="shared" si="70"/>
        <v>1335</v>
      </c>
      <c r="C1341" s="173" t="s">
        <v>1974</v>
      </c>
      <c r="D1341" s="172" t="s">
        <v>60</v>
      </c>
      <c r="E1341" s="174">
        <v>127.32</v>
      </c>
      <c r="F1341" s="221" t="str">
        <f t="shared" si="68"/>
        <v>C:\PETS_2016\4_AREA HIDRAU\HID 083.DOCX</v>
      </c>
      <c r="G1341" s="172"/>
      <c r="I1341" s="3"/>
      <c r="J1341" s="3" t="str">
        <f t="shared" si="69"/>
        <v>C:\PETS_2016\4_AREA HIDRAU\HID 083.DOCX</v>
      </c>
      <c r="L1341" s="3" t="s">
        <v>3562</v>
      </c>
      <c r="M1341" s="3" t="s">
        <v>2259</v>
      </c>
      <c r="O1341" s="222" t="s">
        <v>3652</v>
      </c>
      <c r="Q1341" s="3" t="s">
        <v>2260</v>
      </c>
      <c r="R1341" s="3" t="s">
        <v>2261</v>
      </c>
    </row>
    <row r="1342" spans="1:18" ht="15">
      <c r="A1342" s="172" t="s">
        <v>1628</v>
      </c>
      <c r="B1342" s="197">
        <f t="shared" si="70"/>
        <v>1336</v>
      </c>
      <c r="C1342" s="173" t="s">
        <v>1265</v>
      </c>
      <c r="D1342" s="172" t="s">
        <v>60</v>
      </c>
      <c r="E1342" s="174">
        <v>30.2</v>
      </c>
      <c r="F1342" s="221" t="str">
        <f t="shared" si="68"/>
        <v>C:\PETS_2016\4_AREA HIDRAU\HID 084.DOCX</v>
      </c>
      <c r="G1342" s="172"/>
      <c r="I1342" s="3"/>
      <c r="J1342" s="3" t="str">
        <f t="shared" si="69"/>
        <v>C:\PETS_2016\4_AREA HIDRAU\HID 084.DOCX</v>
      </c>
      <c r="L1342" s="3" t="s">
        <v>3562</v>
      </c>
      <c r="M1342" s="3" t="s">
        <v>2259</v>
      </c>
      <c r="O1342" s="222" t="s">
        <v>3653</v>
      </c>
      <c r="Q1342" s="3" t="s">
        <v>2260</v>
      </c>
      <c r="R1342" s="3" t="s">
        <v>2261</v>
      </c>
    </row>
    <row r="1343" spans="1:18" ht="15">
      <c r="A1343" s="172" t="s">
        <v>1628</v>
      </c>
      <c r="B1343" s="197">
        <f t="shared" si="70"/>
        <v>1337</v>
      </c>
      <c r="C1343" s="173" t="s">
        <v>1266</v>
      </c>
      <c r="D1343" s="172" t="s">
        <v>60</v>
      </c>
      <c r="E1343" s="174">
        <v>44.14</v>
      </c>
      <c r="F1343" s="221" t="str">
        <f t="shared" si="68"/>
        <v>C:\PETS_2016\4_AREA HIDRAU\HID 085.DOCX</v>
      </c>
      <c r="G1343" s="172"/>
      <c r="I1343" s="3"/>
      <c r="J1343" s="3" t="str">
        <f t="shared" si="69"/>
        <v>C:\PETS_2016\4_AREA HIDRAU\HID 085.DOCX</v>
      </c>
      <c r="L1343" s="3" t="s">
        <v>3562</v>
      </c>
      <c r="M1343" s="3" t="s">
        <v>2259</v>
      </c>
      <c r="O1343" s="222" t="s">
        <v>3654</v>
      </c>
      <c r="Q1343" s="3" t="s">
        <v>2260</v>
      </c>
      <c r="R1343" s="3" t="s">
        <v>2261</v>
      </c>
    </row>
    <row r="1344" spans="1:18" ht="15">
      <c r="A1344" s="172" t="s">
        <v>1628</v>
      </c>
      <c r="B1344" s="197">
        <f t="shared" si="70"/>
        <v>1338</v>
      </c>
      <c r="C1344" s="173" t="s">
        <v>1267</v>
      </c>
      <c r="D1344" s="172" t="s">
        <v>60</v>
      </c>
      <c r="E1344" s="174">
        <v>76.430000000000007</v>
      </c>
      <c r="F1344" s="221" t="str">
        <f t="shared" si="68"/>
        <v>C:\PETS_2016\4_AREA HIDRAU\HID 086.DOCX</v>
      </c>
      <c r="G1344" s="172"/>
      <c r="I1344" s="3"/>
      <c r="J1344" s="3" t="str">
        <f t="shared" si="69"/>
        <v>C:\PETS_2016\4_AREA HIDRAU\HID 086.DOCX</v>
      </c>
      <c r="L1344" s="3" t="s">
        <v>3562</v>
      </c>
      <c r="M1344" s="3" t="s">
        <v>2259</v>
      </c>
      <c r="O1344" s="222" t="s">
        <v>3655</v>
      </c>
      <c r="Q1344" s="3" t="s">
        <v>2260</v>
      </c>
      <c r="R1344" s="3" t="s">
        <v>2261</v>
      </c>
    </row>
    <row r="1345" spans="1:18" ht="15">
      <c r="A1345" s="172" t="s">
        <v>1628</v>
      </c>
      <c r="B1345" s="197">
        <f t="shared" si="70"/>
        <v>1339</v>
      </c>
      <c r="C1345" s="173" t="s">
        <v>1268</v>
      </c>
      <c r="D1345" s="172" t="s">
        <v>60</v>
      </c>
      <c r="E1345" s="174">
        <v>24.73</v>
      </c>
      <c r="F1345" s="221" t="str">
        <f t="shared" si="68"/>
        <v>C:\PETS_2016\4_AREA HIDRAU\HID 087.DOCX</v>
      </c>
      <c r="G1345" s="172"/>
      <c r="I1345" s="3"/>
      <c r="J1345" s="3" t="str">
        <f t="shared" si="69"/>
        <v>C:\PETS_2016\4_AREA HIDRAU\HID 087.DOCX</v>
      </c>
      <c r="L1345" s="3" t="s">
        <v>3562</v>
      </c>
      <c r="M1345" s="3" t="s">
        <v>2259</v>
      </c>
      <c r="O1345" s="222" t="s">
        <v>3656</v>
      </c>
      <c r="Q1345" s="3" t="s">
        <v>2260</v>
      </c>
      <c r="R1345" s="3" t="s">
        <v>2261</v>
      </c>
    </row>
    <row r="1346" spans="1:18" ht="15">
      <c r="A1346" s="172" t="s">
        <v>1628</v>
      </c>
      <c r="B1346" s="197">
        <f t="shared" si="70"/>
        <v>1340</v>
      </c>
      <c r="C1346" s="173" t="s">
        <v>1269</v>
      </c>
      <c r="D1346" s="172" t="s">
        <v>60</v>
      </c>
      <c r="E1346" s="174">
        <v>92.77</v>
      </c>
      <c r="F1346" s="221" t="str">
        <f t="shared" si="68"/>
        <v>C:\PETS_2016\4_AREA HIDRAU\HID 088.DOCX</v>
      </c>
      <c r="G1346" s="172"/>
      <c r="I1346" s="3"/>
      <c r="J1346" s="3" t="str">
        <f t="shared" si="69"/>
        <v>C:\PETS_2016\4_AREA HIDRAU\HID 088.DOCX</v>
      </c>
      <c r="L1346" s="3" t="s">
        <v>3562</v>
      </c>
      <c r="M1346" s="3" t="s">
        <v>2259</v>
      </c>
      <c r="O1346" s="222" t="s">
        <v>3657</v>
      </c>
      <c r="Q1346" s="3" t="s">
        <v>2260</v>
      </c>
      <c r="R1346" s="3" t="s">
        <v>2261</v>
      </c>
    </row>
    <row r="1347" spans="1:18" ht="15">
      <c r="A1347" s="172" t="s">
        <v>1628</v>
      </c>
      <c r="B1347" s="197">
        <f t="shared" si="70"/>
        <v>1341</v>
      </c>
      <c r="C1347" s="173" t="s">
        <v>1270</v>
      </c>
      <c r="D1347" s="172" t="s">
        <v>60</v>
      </c>
      <c r="E1347" s="174">
        <v>61.22</v>
      </c>
      <c r="F1347" s="221" t="str">
        <f t="shared" si="68"/>
        <v>C:\PETS_2016\4_AREA HIDRAU\HID 089.DOCX</v>
      </c>
      <c r="G1347" s="172"/>
      <c r="I1347" s="3"/>
      <c r="J1347" s="3" t="str">
        <f t="shared" si="69"/>
        <v>C:\PETS_2016\4_AREA HIDRAU\HID 089.DOCX</v>
      </c>
      <c r="L1347" s="3" t="s">
        <v>3562</v>
      </c>
      <c r="M1347" s="3" t="s">
        <v>2259</v>
      </c>
      <c r="O1347" s="222" t="s">
        <v>3658</v>
      </c>
      <c r="Q1347" s="3" t="s">
        <v>2260</v>
      </c>
      <c r="R1347" s="3" t="s">
        <v>2261</v>
      </c>
    </row>
    <row r="1348" spans="1:18" ht="15">
      <c r="A1348" s="172" t="s">
        <v>1628</v>
      </c>
      <c r="B1348" s="197">
        <f t="shared" si="70"/>
        <v>1342</v>
      </c>
      <c r="C1348" s="173" t="s">
        <v>1271</v>
      </c>
      <c r="D1348" s="172" t="s">
        <v>60</v>
      </c>
      <c r="E1348" s="174">
        <v>57.93</v>
      </c>
      <c r="F1348" s="221" t="str">
        <f t="shared" si="68"/>
        <v>C:\PETS_2016\4_AREA HIDRAU\HID 090.DOCX</v>
      </c>
      <c r="G1348" s="172"/>
      <c r="I1348" s="3"/>
      <c r="J1348" s="3" t="str">
        <f t="shared" si="69"/>
        <v>C:\PETS_2016\4_AREA HIDRAU\HID 090.DOCX</v>
      </c>
      <c r="L1348" s="3" t="s">
        <v>3562</v>
      </c>
      <c r="M1348" s="3" t="s">
        <v>2259</v>
      </c>
      <c r="O1348" s="222" t="s">
        <v>3659</v>
      </c>
      <c r="Q1348" s="3" t="s">
        <v>2260</v>
      </c>
      <c r="R1348" s="3" t="s">
        <v>2261</v>
      </c>
    </row>
    <row r="1349" spans="1:18" ht="15">
      <c r="A1349" s="172" t="s">
        <v>1628</v>
      </c>
      <c r="B1349" s="197">
        <f t="shared" si="70"/>
        <v>1343</v>
      </c>
      <c r="C1349" s="173" t="s">
        <v>1272</v>
      </c>
      <c r="D1349" s="172" t="s">
        <v>60</v>
      </c>
      <c r="E1349" s="174">
        <v>35</v>
      </c>
      <c r="F1349" s="221" t="str">
        <f t="shared" si="68"/>
        <v>C:\PETS_2016\4_AREA HIDRAU\HID 091.DOCX</v>
      </c>
      <c r="G1349" s="172"/>
      <c r="I1349" s="3"/>
      <c r="J1349" s="3" t="str">
        <f t="shared" si="69"/>
        <v>C:\PETS_2016\4_AREA HIDRAU\HID 091.DOCX</v>
      </c>
      <c r="L1349" s="3" t="s">
        <v>3562</v>
      </c>
      <c r="M1349" s="3" t="s">
        <v>2259</v>
      </c>
      <c r="O1349" s="222" t="s">
        <v>3660</v>
      </c>
      <c r="Q1349" s="3" t="s">
        <v>2260</v>
      </c>
      <c r="R1349" s="3" t="s">
        <v>2261</v>
      </c>
    </row>
    <row r="1350" spans="1:18" ht="15">
      <c r="A1350" s="172" t="s">
        <v>1628</v>
      </c>
      <c r="B1350" s="197">
        <f t="shared" si="70"/>
        <v>1344</v>
      </c>
      <c r="C1350" s="173" t="s">
        <v>1273</v>
      </c>
      <c r="D1350" s="172" t="s">
        <v>60</v>
      </c>
      <c r="E1350" s="174">
        <v>56.85</v>
      </c>
      <c r="F1350" s="221" t="str">
        <f t="shared" si="68"/>
        <v>C:\PETS_2016\4_AREA HIDRAU\HID 092.DOCX</v>
      </c>
      <c r="G1350" s="172"/>
      <c r="I1350" s="3"/>
      <c r="J1350" s="3" t="str">
        <f t="shared" si="69"/>
        <v>C:\PETS_2016\4_AREA HIDRAU\HID 092.DOCX</v>
      </c>
      <c r="L1350" s="3" t="s">
        <v>3562</v>
      </c>
      <c r="M1350" s="3" t="s">
        <v>2259</v>
      </c>
      <c r="O1350" s="222" t="s">
        <v>3661</v>
      </c>
      <c r="Q1350" s="3" t="s">
        <v>2260</v>
      </c>
      <c r="R1350" s="3" t="s">
        <v>2261</v>
      </c>
    </row>
    <row r="1351" spans="1:18" ht="15">
      <c r="A1351" s="172" t="s">
        <v>1628</v>
      </c>
      <c r="B1351" s="197">
        <f t="shared" si="70"/>
        <v>1345</v>
      </c>
      <c r="C1351" s="173" t="s">
        <v>1976</v>
      </c>
      <c r="D1351" s="172" t="s">
        <v>60</v>
      </c>
      <c r="E1351" s="174">
        <v>284.45999999999998</v>
      </c>
      <c r="F1351" s="221" t="str">
        <f t="shared" si="68"/>
        <v>C:\PETS_2016\4_AREA HIDRAU\HID 093.DOCX</v>
      </c>
      <c r="G1351" s="172"/>
      <c r="I1351" s="3"/>
      <c r="J1351" s="3" t="str">
        <f t="shared" si="69"/>
        <v>C:\PETS_2016\4_AREA HIDRAU\HID 093.DOCX</v>
      </c>
      <c r="L1351" s="3" t="s">
        <v>3562</v>
      </c>
      <c r="M1351" s="3" t="s">
        <v>2259</v>
      </c>
      <c r="O1351" s="222" t="s">
        <v>3662</v>
      </c>
      <c r="Q1351" s="3" t="s">
        <v>2260</v>
      </c>
      <c r="R1351" s="3" t="s">
        <v>2261</v>
      </c>
    </row>
    <row r="1352" spans="1:18" ht="15">
      <c r="A1352" s="172" t="s">
        <v>1628</v>
      </c>
      <c r="B1352" s="197">
        <f t="shared" si="70"/>
        <v>1346</v>
      </c>
      <c r="C1352" s="173" t="s">
        <v>1280</v>
      </c>
      <c r="D1352" s="172" t="s">
        <v>60</v>
      </c>
      <c r="E1352" s="174">
        <v>346.16</v>
      </c>
      <c r="F1352" s="221" t="str">
        <f t="shared" si="68"/>
        <v>C:\PETS_2016\4_AREA HIDRAU\HID 094.DOCX</v>
      </c>
      <c r="G1352" s="172"/>
      <c r="I1352" s="3"/>
      <c r="J1352" s="3" t="str">
        <f t="shared" si="69"/>
        <v>C:\PETS_2016\4_AREA HIDRAU\HID 094.DOCX</v>
      </c>
      <c r="L1352" s="3" t="s">
        <v>3562</v>
      </c>
      <c r="M1352" s="3" t="s">
        <v>2259</v>
      </c>
      <c r="O1352" s="222" t="s">
        <v>3663</v>
      </c>
      <c r="Q1352" s="3" t="s">
        <v>2260</v>
      </c>
      <c r="R1352" s="3" t="s">
        <v>2261</v>
      </c>
    </row>
    <row r="1353" spans="1:18" ht="15">
      <c r="A1353" s="172" t="s">
        <v>1628</v>
      </c>
      <c r="B1353" s="197">
        <f t="shared" si="70"/>
        <v>1347</v>
      </c>
      <c r="C1353" s="173" t="s">
        <v>1281</v>
      </c>
      <c r="D1353" s="172" t="s">
        <v>60</v>
      </c>
      <c r="E1353" s="174">
        <v>382.32</v>
      </c>
      <c r="F1353" s="221" t="str">
        <f t="shared" si="68"/>
        <v>C:\PETS_2016\4_AREA HIDRAU\HID 095.DOCX</v>
      </c>
      <c r="G1353" s="172"/>
      <c r="I1353" s="3"/>
      <c r="J1353" s="3" t="str">
        <f t="shared" si="69"/>
        <v>C:\PETS_2016\4_AREA HIDRAU\HID 095.DOCX</v>
      </c>
      <c r="L1353" s="3" t="s">
        <v>3562</v>
      </c>
      <c r="M1353" s="3" t="s">
        <v>2259</v>
      </c>
      <c r="O1353" s="222" t="s">
        <v>3664</v>
      </c>
      <c r="Q1353" s="3" t="s">
        <v>2260</v>
      </c>
      <c r="R1353" s="3" t="s">
        <v>2261</v>
      </c>
    </row>
    <row r="1354" spans="1:18" ht="15">
      <c r="A1354" s="172" t="s">
        <v>1628</v>
      </c>
      <c r="B1354" s="197">
        <f t="shared" si="70"/>
        <v>1348</v>
      </c>
      <c r="C1354" s="173" t="s">
        <v>1284</v>
      </c>
      <c r="D1354" s="172" t="s">
        <v>60</v>
      </c>
      <c r="E1354" s="174">
        <v>1351.05</v>
      </c>
      <c r="F1354" s="221" t="str">
        <f t="shared" si="68"/>
        <v>C:\PETS_2016\4_AREA HIDRAU\HID 096.DOCX</v>
      </c>
      <c r="G1354" s="172"/>
      <c r="I1354" s="3"/>
      <c r="J1354" s="3" t="str">
        <f t="shared" si="69"/>
        <v>C:\PETS_2016\4_AREA HIDRAU\HID 096.DOCX</v>
      </c>
      <c r="L1354" s="3" t="s">
        <v>3562</v>
      </c>
      <c r="M1354" s="3" t="s">
        <v>2259</v>
      </c>
      <c r="O1354" s="222" t="s">
        <v>3665</v>
      </c>
      <c r="Q1354" s="3" t="s">
        <v>2260</v>
      </c>
      <c r="R1354" s="3" t="s">
        <v>2261</v>
      </c>
    </row>
    <row r="1355" spans="1:18" ht="15">
      <c r="A1355" s="172" t="s">
        <v>1628</v>
      </c>
      <c r="B1355" s="197">
        <f t="shared" si="70"/>
        <v>1349</v>
      </c>
      <c r="C1355" s="173" t="s">
        <v>1285</v>
      </c>
      <c r="D1355" s="172" t="s">
        <v>60</v>
      </c>
      <c r="E1355" s="174">
        <v>810.55</v>
      </c>
      <c r="F1355" s="221" t="str">
        <f t="shared" si="68"/>
        <v>C:\PETS_2016\4_AREA HIDRAU\HID 097.DOCX</v>
      </c>
      <c r="G1355" s="172"/>
      <c r="I1355" s="3"/>
      <c r="J1355" s="3" t="str">
        <f t="shared" si="69"/>
        <v>C:\PETS_2016\4_AREA HIDRAU\HID 097.DOCX</v>
      </c>
      <c r="L1355" s="3" t="s">
        <v>3562</v>
      </c>
      <c r="M1355" s="3" t="s">
        <v>2259</v>
      </c>
      <c r="O1355" s="222" t="s">
        <v>3666</v>
      </c>
      <c r="Q1355" s="3" t="s">
        <v>2260</v>
      </c>
      <c r="R1355" s="3" t="s">
        <v>2261</v>
      </c>
    </row>
    <row r="1356" spans="1:18" ht="15">
      <c r="A1356" s="172" t="s">
        <v>1628</v>
      </c>
      <c r="B1356" s="197">
        <f t="shared" si="70"/>
        <v>1350</v>
      </c>
      <c r="C1356" s="173" t="s">
        <v>1286</v>
      </c>
      <c r="D1356" s="172" t="s">
        <v>60</v>
      </c>
      <c r="E1356" s="174">
        <v>941.7</v>
      </c>
      <c r="F1356" s="221" t="str">
        <f t="shared" si="68"/>
        <v>C:\PETS_2016\4_AREA HIDRAU\HID 098.DOCX</v>
      </c>
      <c r="G1356" s="172"/>
      <c r="I1356" s="3"/>
      <c r="J1356" s="3" t="str">
        <f t="shared" si="69"/>
        <v>C:\PETS_2016\4_AREA HIDRAU\HID 098.DOCX</v>
      </c>
      <c r="L1356" s="3" t="s">
        <v>3562</v>
      </c>
      <c r="M1356" s="3" t="s">
        <v>2259</v>
      </c>
      <c r="O1356" s="222" t="s">
        <v>3667</v>
      </c>
      <c r="Q1356" s="3" t="s">
        <v>2260</v>
      </c>
      <c r="R1356" s="3" t="s">
        <v>2261</v>
      </c>
    </row>
    <row r="1357" spans="1:18" ht="15">
      <c r="A1357" s="172" t="s">
        <v>1628</v>
      </c>
      <c r="B1357" s="197">
        <f t="shared" si="70"/>
        <v>1351</v>
      </c>
      <c r="C1357" s="173" t="s">
        <v>1287</v>
      </c>
      <c r="D1357" s="172" t="s">
        <v>60</v>
      </c>
      <c r="E1357" s="174">
        <v>1079.52</v>
      </c>
      <c r="F1357" s="221" t="str">
        <f t="shared" si="68"/>
        <v>C:\PETS_2016\4_AREA HIDRAU\HID 099.DOCX</v>
      </c>
      <c r="G1357" s="172"/>
      <c r="I1357" s="3"/>
      <c r="J1357" s="3" t="str">
        <f t="shared" si="69"/>
        <v>C:\PETS_2016\4_AREA HIDRAU\HID 099.DOCX</v>
      </c>
      <c r="L1357" s="3" t="s">
        <v>3562</v>
      </c>
      <c r="M1357" s="3" t="s">
        <v>2259</v>
      </c>
      <c r="O1357" s="222" t="s">
        <v>3668</v>
      </c>
      <c r="Q1357" s="3" t="s">
        <v>2260</v>
      </c>
      <c r="R1357" s="3" t="s">
        <v>2261</v>
      </c>
    </row>
    <row r="1358" spans="1:18" ht="15">
      <c r="A1358" s="172" t="s">
        <v>1628</v>
      </c>
      <c r="B1358" s="197">
        <f t="shared" si="70"/>
        <v>1352</v>
      </c>
      <c r="C1358" s="173" t="s">
        <v>1288</v>
      </c>
      <c r="D1358" s="172" t="s">
        <v>60</v>
      </c>
      <c r="E1358" s="174">
        <v>286.95999999999998</v>
      </c>
      <c r="F1358" s="221" t="str">
        <f t="shared" si="68"/>
        <v>C:\PETS_2016\4_AREA HIDRAU\HID 100.DOCX</v>
      </c>
      <c r="G1358" s="172"/>
      <c r="I1358" s="3"/>
      <c r="J1358" s="3" t="str">
        <f t="shared" si="69"/>
        <v>C:\PETS_2016\4_AREA HIDRAU\HID 100.DOCX</v>
      </c>
      <c r="L1358" s="3" t="s">
        <v>3562</v>
      </c>
      <c r="M1358" s="3" t="s">
        <v>2259</v>
      </c>
      <c r="O1358" s="222" t="s">
        <v>3669</v>
      </c>
      <c r="Q1358" s="3" t="s">
        <v>2260</v>
      </c>
      <c r="R1358" s="3" t="s">
        <v>2261</v>
      </c>
    </row>
    <row r="1359" spans="1:18" ht="15">
      <c r="A1359" s="172" t="s">
        <v>1628</v>
      </c>
      <c r="B1359" s="197">
        <f t="shared" si="70"/>
        <v>1353</v>
      </c>
      <c r="C1359" s="173" t="s">
        <v>1975</v>
      </c>
      <c r="D1359" s="172" t="s">
        <v>60</v>
      </c>
      <c r="E1359" s="174">
        <v>29.74</v>
      </c>
      <c r="F1359" s="221" t="str">
        <f t="shared" si="68"/>
        <v>C:\PETS_2016\4_AREA HIDRAU\HID 101.DOCX</v>
      </c>
      <c r="G1359" s="172"/>
      <c r="I1359" s="3"/>
      <c r="J1359" s="3" t="str">
        <f t="shared" si="69"/>
        <v>C:\PETS_2016\4_AREA HIDRAU\HID 101.DOCX</v>
      </c>
      <c r="L1359" s="3" t="s">
        <v>3562</v>
      </c>
      <c r="M1359" s="3" t="s">
        <v>2259</v>
      </c>
      <c r="O1359" s="222" t="s">
        <v>3670</v>
      </c>
      <c r="Q1359" s="3" t="s">
        <v>2260</v>
      </c>
      <c r="R1359" s="3" t="s">
        <v>2261</v>
      </c>
    </row>
    <row r="1360" spans="1:18" ht="15">
      <c r="A1360" s="172" t="s">
        <v>1628</v>
      </c>
      <c r="B1360" s="197">
        <f t="shared" si="70"/>
        <v>1354</v>
      </c>
      <c r="C1360" s="173" t="s">
        <v>1977</v>
      </c>
      <c r="D1360" s="172" t="s">
        <v>60</v>
      </c>
      <c r="E1360" s="174">
        <v>246.21</v>
      </c>
      <c r="F1360" s="221" t="str">
        <f t="shared" si="68"/>
        <v>C:\PETS_2016\4_AREA HIDRAU\HID 102.DOCX</v>
      </c>
      <c r="G1360" s="172"/>
      <c r="I1360" s="3"/>
      <c r="J1360" s="3" t="str">
        <f t="shared" si="69"/>
        <v>C:\PETS_2016\4_AREA HIDRAU\HID 102.DOCX</v>
      </c>
      <c r="L1360" s="3" t="s">
        <v>3562</v>
      </c>
      <c r="M1360" s="3" t="s">
        <v>2259</v>
      </c>
      <c r="O1360" s="222" t="s">
        <v>3671</v>
      </c>
      <c r="Q1360" s="3" t="s">
        <v>2260</v>
      </c>
      <c r="R1360" s="3" t="s">
        <v>2261</v>
      </c>
    </row>
    <row r="1361" spans="1:18" ht="15">
      <c r="A1361" s="172" t="s">
        <v>1628</v>
      </c>
      <c r="B1361" s="197">
        <f t="shared" si="70"/>
        <v>1355</v>
      </c>
      <c r="C1361" s="173" t="s">
        <v>3672</v>
      </c>
      <c r="D1361" s="172" t="s">
        <v>60</v>
      </c>
      <c r="E1361" s="174">
        <v>376.99</v>
      </c>
      <c r="F1361" s="221" t="str">
        <f t="shared" si="68"/>
        <v>C:\PETS_2016\4_AREA HIDRAU\HID 103.DOCX</v>
      </c>
      <c r="G1361" s="172"/>
      <c r="I1361" s="3"/>
      <c r="J1361" s="3" t="str">
        <f t="shared" si="69"/>
        <v>C:\PETS_2016\4_AREA HIDRAU\HID 103.DOCX</v>
      </c>
      <c r="L1361" s="3" t="s">
        <v>3562</v>
      </c>
      <c r="M1361" s="3" t="s">
        <v>2259</v>
      </c>
      <c r="O1361" s="222" t="s">
        <v>3673</v>
      </c>
      <c r="Q1361" s="3" t="s">
        <v>2260</v>
      </c>
      <c r="R1361" s="3" t="s">
        <v>2261</v>
      </c>
    </row>
    <row r="1362" spans="1:18" ht="15">
      <c r="A1362" s="172" t="s">
        <v>1628</v>
      </c>
      <c r="B1362" s="197">
        <f t="shared" si="70"/>
        <v>1356</v>
      </c>
      <c r="C1362" s="173" t="s">
        <v>1978</v>
      </c>
      <c r="D1362" s="172" t="s">
        <v>60</v>
      </c>
      <c r="E1362" s="174">
        <v>522</v>
      </c>
      <c r="F1362" s="221" t="str">
        <f t="shared" si="68"/>
        <v>C:\PETS_2016\4_AREA HIDRAU\HID 104.DOCX</v>
      </c>
      <c r="G1362" s="172"/>
      <c r="I1362" s="3"/>
      <c r="J1362" s="3" t="str">
        <f t="shared" si="69"/>
        <v>C:\PETS_2016\4_AREA HIDRAU\HID 104.DOCX</v>
      </c>
      <c r="L1362" s="3" t="s">
        <v>3562</v>
      </c>
      <c r="M1362" s="3" t="s">
        <v>2259</v>
      </c>
      <c r="O1362" s="222" t="s">
        <v>3674</v>
      </c>
      <c r="Q1362" s="3" t="s">
        <v>2260</v>
      </c>
      <c r="R1362" s="3" t="s">
        <v>2261</v>
      </c>
    </row>
    <row r="1363" spans="1:18" ht="15">
      <c r="A1363" s="172" t="s">
        <v>1628</v>
      </c>
      <c r="B1363" s="197">
        <f t="shared" si="70"/>
        <v>1357</v>
      </c>
      <c r="C1363" s="173" t="s">
        <v>1274</v>
      </c>
      <c r="D1363" s="172" t="s">
        <v>60</v>
      </c>
      <c r="E1363" s="174">
        <v>3077.09</v>
      </c>
      <c r="F1363" s="221" t="str">
        <f t="shared" si="68"/>
        <v>C:\PETS_2016\4_AREA HIDRAU\HID 105.DOCX</v>
      </c>
      <c r="G1363" s="172"/>
      <c r="I1363" s="3"/>
      <c r="J1363" s="3" t="str">
        <f t="shared" si="69"/>
        <v>C:\PETS_2016\4_AREA HIDRAU\HID 105.DOCX</v>
      </c>
      <c r="L1363" s="3" t="s">
        <v>3562</v>
      </c>
      <c r="M1363" s="3" t="s">
        <v>2259</v>
      </c>
      <c r="O1363" s="222" t="s">
        <v>3675</v>
      </c>
      <c r="Q1363" s="3" t="s">
        <v>2260</v>
      </c>
      <c r="R1363" s="3" t="s">
        <v>2261</v>
      </c>
    </row>
    <row r="1364" spans="1:18" ht="15">
      <c r="A1364" s="172" t="s">
        <v>1628</v>
      </c>
      <c r="B1364" s="197">
        <f t="shared" si="70"/>
        <v>1358</v>
      </c>
      <c r="C1364" s="173" t="s">
        <v>1275</v>
      </c>
      <c r="D1364" s="172" t="s">
        <v>60</v>
      </c>
      <c r="E1364" s="174">
        <v>1038.8800000000001</v>
      </c>
      <c r="F1364" s="221" t="str">
        <f t="shared" si="68"/>
        <v>C:\PETS_2016\4_AREA HIDRAU\HID 106.DOCX</v>
      </c>
      <c r="G1364" s="172"/>
      <c r="I1364" s="3"/>
      <c r="J1364" s="3" t="str">
        <f t="shared" si="69"/>
        <v>C:\PETS_2016\4_AREA HIDRAU\HID 106.DOCX</v>
      </c>
      <c r="L1364" s="3" t="s">
        <v>3562</v>
      </c>
      <c r="M1364" s="3" t="s">
        <v>2259</v>
      </c>
      <c r="O1364" s="222" t="s">
        <v>3676</v>
      </c>
      <c r="Q1364" s="3" t="s">
        <v>2260</v>
      </c>
      <c r="R1364" s="3" t="s">
        <v>2261</v>
      </c>
    </row>
    <row r="1365" spans="1:18" ht="15">
      <c r="A1365" s="172" t="s">
        <v>1628</v>
      </c>
      <c r="B1365" s="197">
        <f t="shared" si="70"/>
        <v>1359</v>
      </c>
      <c r="C1365" s="173" t="s">
        <v>1276</v>
      </c>
      <c r="D1365" s="172" t="s">
        <v>60</v>
      </c>
      <c r="E1365" s="174">
        <v>1093.07</v>
      </c>
      <c r="F1365" s="221" t="str">
        <f t="shared" si="68"/>
        <v>C:\PETS_2016\4_AREA HIDRAU\HID 107.DOCX</v>
      </c>
      <c r="G1365" s="172"/>
      <c r="I1365" s="3"/>
      <c r="J1365" s="3" t="str">
        <f t="shared" si="69"/>
        <v>C:\PETS_2016\4_AREA HIDRAU\HID 107.DOCX</v>
      </c>
      <c r="L1365" s="3" t="s">
        <v>3562</v>
      </c>
      <c r="M1365" s="3" t="s">
        <v>2259</v>
      </c>
      <c r="O1365" s="222" t="s">
        <v>3677</v>
      </c>
      <c r="Q1365" s="3" t="s">
        <v>2260</v>
      </c>
      <c r="R1365" s="3" t="s">
        <v>2261</v>
      </c>
    </row>
    <row r="1366" spans="1:18" ht="15">
      <c r="A1366" s="172" t="s">
        <v>1628</v>
      </c>
      <c r="B1366" s="197">
        <f t="shared" si="70"/>
        <v>1360</v>
      </c>
      <c r="C1366" s="173" t="s">
        <v>1277</v>
      </c>
      <c r="D1366" s="172" t="s">
        <v>60</v>
      </c>
      <c r="E1366" s="174">
        <v>1228.21</v>
      </c>
      <c r="F1366" s="221" t="str">
        <f t="shared" si="68"/>
        <v>C:\PETS_2016\4_AREA HIDRAU\HID 108.DOCX</v>
      </c>
      <c r="G1366" s="172"/>
      <c r="I1366" s="3"/>
      <c r="J1366" s="3" t="str">
        <f t="shared" si="69"/>
        <v>C:\PETS_2016\4_AREA HIDRAU\HID 108.DOCX</v>
      </c>
      <c r="L1366" s="3" t="s">
        <v>3562</v>
      </c>
      <c r="M1366" s="3" t="s">
        <v>2259</v>
      </c>
      <c r="O1366" s="222" t="s">
        <v>3678</v>
      </c>
      <c r="Q1366" s="3" t="s">
        <v>2260</v>
      </c>
      <c r="R1366" s="3" t="s">
        <v>2261</v>
      </c>
    </row>
    <row r="1367" spans="1:18" ht="15">
      <c r="A1367" s="172" t="s">
        <v>1628</v>
      </c>
      <c r="B1367" s="197">
        <f t="shared" si="70"/>
        <v>1361</v>
      </c>
      <c r="C1367" s="173" t="s">
        <v>1278</v>
      </c>
      <c r="D1367" s="172" t="s">
        <v>60</v>
      </c>
      <c r="E1367" s="174">
        <v>1542.01</v>
      </c>
      <c r="F1367" s="221" t="str">
        <f t="shared" si="68"/>
        <v>C:\PETS_2016\4_AREA HIDRAU\HID 109.DOCX</v>
      </c>
      <c r="G1367" s="172"/>
      <c r="I1367" s="3"/>
      <c r="J1367" s="3" t="str">
        <f t="shared" si="69"/>
        <v>C:\PETS_2016\4_AREA HIDRAU\HID 109.DOCX</v>
      </c>
      <c r="L1367" s="3" t="s">
        <v>3562</v>
      </c>
      <c r="M1367" s="3" t="s">
        <v>2259</v>
      </c>
      <c r="O1367" s="222" t="s">
        <v>3679</v>
      </c>
      <c r="Q1367" s="3" t="s">
        <v>2260</v>
      </c>
      <c r="R1367" s="3" t="s">
        <v>2261</v>
      </c>
    </row>
    <row r="1368" spans="1:18" ht="15">
      <c r="A1368" s="172" t="s">
        <v>1628</v>
      </c>
      <c r="B1368" s="197">
        <f t="shared" si="70"/>
        <v>1362</v>
      </c>
      <c r="C1368" s="173" t="s">
        <v>1279</v>
      </c>
      <c r="D1368" s="172" t="s">
        <v>60</v>
      </c>
      <c r="E1368" s="174">
        <v>2890.66</v>
      </c>
      <c r="F1368" s="221" t="str">
        <f t="shared" si="68"/>
        <v>C:\PETS_2016\4_AREA HIDRAU\HID 110.DOCX</v>
      </c>
      <c r="G1368" s="172"/>
      <c r="I1368" s="3"/>
      <c r="J1368" s="3" t="str">
        <f t="shared" si="69"/>
        <v>C:\PETS_2016\4_AREA HIDRAU\HID 110.DOCX</v>
      </c>
      <c r="L1368" s="3" t="s">
        <v>3562</v>
      </c>
      <c r="M1368" s="3" t="s">
        <v>2259</v>
      </c>
      <c r="O1368" s="222" t="s">
        <v>3680</v>
      </c>
      <c r="Q1368" s="3" t="s">
        <v>2260</v>
      </c>
      <c r="R1368" s="3" t="s">
        <v>2261</v>
      </c>
    </row>
    <row r="1369" spans="1:18" ht="15">
      <c r="A1369" s="172" t="s">
        <v>1628</v>
      </c>
      <c r="B1369" s="197">
        <f t="shared" si="70"/>
        <v>1363</v>
      </c>
      <c r="C1369" s="173" t="s">
        <v>1282</v>
      </c>
      <c r="D1369" s="172" t="s">
        <v>60</v>
      </c>
      <c r="E1369" s="174">
        <v>702.75</v>
      </c>
      <c r="F1369" s="221" t="str">
        <f t="shared" si="68"/>
        <v>C:\PETS_2016\4_AREA HIDRAU\HID 111.DOCX</v>
      </c>
      <c r="G1369" s="172"/>
      <c r="I1369" s="3"/>
      <c r="J1369" s="3" t="str">
        <f t="shared" si="69"/>
        <v>C:\PETS_2016\4_AREA HIDRAU\HID 111.DOCX</v>
      </c>
      <c r="L1369" s="3" t="s">
        <v>3562</v>
      </c>
      <c r="M1369" s="3" t="s">
        <v>2259</v>
      </c>
      <c r="O1369" s="222" t="s">
        <v>3681</v>
      </c>
      <c r="Q1369" s="3" t="s">
        <v>2260</v>
      </c>
      <c r="R1369" s="3" t="s">
        <v>2261</v>
      </c>
    </row>
    <row r="1370" spans="1:18" ht="15">
      <c r="A1370" s="172" t="s">
        <v>1628</v>
      </c>
      <c r="B1370" s="197">
        <f t="shared" si="70"/>
        <v>1364</v>
      </c>
      <c r="C1370" s="173" t="s">
        <v>1283</v>
      </c>
      <c r="D1370" s="172" t="s">
        <v>60</v>
      </c>
      <c r="E1370" s="174">
        <v>1058.1199999999999</v>
      </c>
      <c r="F1370" s="221" t="str">
        <f t="shared" si="68"/>
        <v>C:\PETS_2016\4_AREA HIDRAU\HID 112.DOCX</v>
      </c>
      <c r="G1370" s="172"/>
      <c r="I1370" s="3"/>
      <c r="J1370" s="3" t="str">
        <f t="shared" si="69"/>
        <v>C:\PETS_2016\4_AREA HIDRAU\HID 112.DOCX</v>
      </c>
      <c r="L1370" s="3" t="s">
        <v>3562</v>
      </c>
      <c r="M1370" s="3" t="s">
        <v>2259</v>
      </c>
      <c r="O1370" s="222" t="s">
        <v>3682</v>
      </c>
      <c r="Q1370" s="3" t="s">
        <v>2260</v>
      </c>
      <c r="R1370" s="3" t="s">
        <v>2261</v>
      </c>
    </row>
    <row r="1371" spans="1:18" ht="15">
      <c r="A1371" s="172" t="s">
        <v>1628</v>
      </c>
      <c r="B1371" s="197">
        <f t="shared" si="70"/>
        <v>1365</v>
      </c>
      <c r="C1371" s="173" t="s">
        <v>1979</v>
      </c>
      <c r="D1371" s="172" t="s">
        <v>65</v>
      </c>
      <c r="E1371" s="174">
        <v>125.11</v>
      </c>
      <c r="F1371" s="221" t="str">
        <f t="shared" si="68"/>
        <v>C:\PETS_2016\4_AREA HIDRAU\HID 113.DOCX</v>
      </c>
      <c r="G1371" s="172"/>
      <c r="I1371" s="3"/>
      <c r="J1371" s="3" t="str">
        <f t="shared" si="69"/>
        <v>C:\PETS_2016\4_AREA HIDRAU\HID 113.DOCX</v>
      </c>
      <c r="L1371" s="3" t="s">
        <v>3562</v>
      </c>
      <c r="M1371" s="3" t="s">
        <v>2259</v>
      </c>
      <c r="O1371" s="222" t="s">
        <v>3683</v>
      </c>
      <c r="Q1371" s="3" t="s">
        <v>2260</v>
      </c>
      <c r="R1371" s="3" t="s">
        <v>2261</v>
      </c>
    </row>
    <row r="1372" spans="1:18" ht="15">
      <c r="A1372" s="172" t="s">
        <v>1628</v>
      </c>
      <c r="B1372" s="197">
        <f t="shared" si="70"/>
        <v>1366</v>
      </c>
      <c r="C1372" s="173" t="s">
        <v>1289</v>
      </c>
      <c r="D1372" s="172" t="s">
        <v>8</v>
      </c>
      <c r="E1372" s="174">
        <v>202.5</v>
      </c>
      <c r="F1372" s="221" t="str">
        <f t="shared" si="68"/>
        <v>C:\PETS_2016\4_AREA HIDRAU\HID 114.DOCX</v>
      </c>
      <c r="G1372" s="172"/>
      <c r="I1372" s="3"/>
      <c r="J1372" s="3" t="str">
        <f t="shared" si="69"/>
        <v>C:\PETS_2016\4_AREA HIDRAU\HID 114.DOCX</v>
      </c>
      <c r="L1372" s="3" t="s">
        <v>3562</v>
      </c>
      <c r="M1372" s="3" t="s">
        <v>2259</v>
      </c>
      <c r="O1372" s="222" t="s">
        <v>3684</v>
      </c>
      <c r="Q1372" s="3" t="s">
        <v>2260</v>
      </c>
      <c r="R1372" s="3" t="s">
        <v>2261</v>
      </c>
    </row>
    <row r="1373" spans="1:18" ht="15">
      <c r="A1373" s="183" t="s">
        <v>1630</v>
      </c>
      <c r="B1373" s="197">
        <f t="shared" si="70"/>
        <v>1367</v>
      </c>
      <c r="C1373" s="184" t="s">
        <v>2064</v>
      </c>
      <c r="D1373" s="183" t="s">
        <v>65</v>
      </c>
      <c r="E1373" s="185">
        <v>105.65</v>
      </c>
      <c r="F1373" s="223" t="str">
        <f>HYPERLINK(J1373)</f>
        <v>C:\PETS_2016\6_AREA VIAS\VIA 001.DOCX</v>
      </c>
      <c r="G1373" s="183"/>
      <c r="I1373" s="3"/>
      <c r="J1373" s="3" t="str">
        <f>CONCATENATE(L1373,M1373,O1373,Q1373)</f>
        <v>C:\PETS_2016\6_AREA VIAS\VIA 001.DOCX</v>
      </c>
      <c r="L1373" s="3" t="s">
        <v>3685</v>
      </c>
      <c r="M1373" s="155" t="s">
        <v>2259</v>
      </c>
      <c r="O1373" s="224" t="s">
        <v>3686</v>
      </c>
      <c r="Q1373" s="3" t="s">
        <v>2260</v>
      </c>
      <c r="R1373" s="3" t="s">
        <v>2261</v>
      </c>
    </row>
    <row r="1374" spans="1:18" ht="15">
      <c r="A1374" s="183" t="s">
        <v>1630</v>
      </c>
      <c r="B1374" s="197">
        <f t="shared" si="70"/>
        <v>1368</v>
      </c>
      <c r="C1374" s="184" t="s">
        <v>2065</v>
      </c>
      <c r="D1374" s="183" t="s">
        <v>65</v>
      </c>
      <c r="E1374" s="185">
        <v>22.3</v>
      </c>
      <c r="F1374" s="223" t="str">
        <f t="shared" ref="F1374:F1437" si="71">HYPERLINK(J1374)</f>
        <v>C:\PETS_2016\6_AREA VIAS\VIA 002.DOCX</v>
      </c>
      <c r="G1374" s="183"/>
      <c r="I1374" s="3"/>
      <c r="J1374" s="3" t="str">
        <f t="shared" ref="J1374:J1437" si="72">CONCATENATE(L1374,M1374,O1374,Q1374)</f>
        <v>C:\PETS_2016\6_AREA VIAS\VIA 002.DOCX</v>
      </c>
      <c r="L1374" s="3" t="s">
        <v>3685</v>
      </c>
      <c r="M1374" s="155" t="s">
        <v>2259</v>
      </c>
      <c r="O1374" s="224" t="s">
        <v>3687</v>
      </c>
      <c r="Q1374" s="3" t="s">
        <v>2260</v>
      </c>
      <c r="R1374" s="3" t="s">
        <v>2261</v>
      </c>
    </row>
    <row r="1375" spans="1:18" ht="15">
      <c r="A1375" s="183" t="s">
        <v>1630</v>
      </c>
      <c r="B1375" s="197">
        <f t="shared" si="70"/>
        <v>1369</v>
      </c>
      <c r="C1375" s="184" t="s">
        <v>2066</v>
      </c>
      <c r="D1375" s="183" t="s">
        <v>65</v>
      </c>
      <c r="E1375" s="185">
        <v>12.04</v>
      </c>
      <c r="F1375" s="223" t="str">
        <f t="shared" si="71"/>
        <v>C:\PETS_2016\6_AREA VIAS\VIA 003.DOCX</v>
      </c>
      <c r="G1375" s="183"/>
      <c r="I1375" s="3"/>
      <c r="J1375" s="3" t="str">
        <f t="shared" si="72"/>
        <v>C:\PETS_2016\6_AREA VIAS\VIA 003.DOCX</v>
      </c>
      <c r="L1375" s="3" t="s">
        <v>3685</v>
      </c>
      <c r="M1375" s="155" t="s">
        <v>2259</v>
      </c>
      <c r="O1375" s="224" t="s">
        <v>3688</v>
      </c>
      <c r="Q1375" s="3" t="s">
        <v>2260</v>
      </c>
      <c r="R1375" s="3" t="s">
        <v>2261</v>
      </c>
    </row>
    <row r="1376" spans="1:18" ht="15">
      <c r="A1376" s="183" t="s">
        <v>1630</v>
      </c>
      <c r="B1376" s="197">
        <f t="shared" si="70"/>
        <v>1370</v>
      </c>
      <c r="C1376" s="184" t="s">
        <v>2067</v>
      </c>
      <c r="D1376" s="183" t="s">
        <v>8</v>
      </c>
      <c r="E1376" s="185">
        <v>280.57</v>
      </c>
      <c r="F1376" s="223" t="str">
        <f t="shared" si="71"/>
        <v>C:\PETS_2016\6_AREA VIAS\VIA 004.DOCX</v>
      </c>
      <c r="G1376" s="183"/>
      <c r="I1376" s="3"/>
      <c r="J1376" s="3" t="str">
        <f t="shared" si="72"/>
        <v>C:\PETS_2016\6_AREA VIAS\VIA 004.DOCX</v>
      </c>
      <c r="L1376" s="3" t="s">
        <v>3685</v>
      </c>
      <c r="M1376" s="155" t="s">
        <v>2259</v>
      </c>
      <c r="O1376" s="224" t="s">
        <v>3689</v>
      </c>
      <c r="Q1376" s="3" t="s">
        <v>2260</v>
      </c>
      <c r="R1376" s="3" t="s">
        <v>2261</v>
      </c>
    </row>
    <row r="1377" spans="1:18" ht="15">
      <c r="A1377" s="183" t="s">
        <v>1630</v>
      </c>
      <c r="B1377" s="197">
        <f t="shared" si="70"/>
        <v>1371</v>
      </c>
      <c r="C1377" s="184" t="s">
        <v>3690</v>
      </c>
      <c r="D1377" s="183" t="s">
        <v>60</v>
      </c>
      <c r="E1377" s="185">
        <v>2066.59</v>
      </c>
      <c r="F1377" s="223" t="str">
        <f t="shared" si="71"/>
        <v>C:\PETS_2016\6_AREA VIAS\VIA 005.DOCX</v>
      </c>
      <c r="G1377" s="225" t="s">
        <v>3691</v>
      </c>
      <c r="I1377" s="3"/>
      <c r="J1377" s="3" t="str">
        <f t="shared" si="72"/>
        <v>C:\PETS_2016\6_AREA VIAS\VIA 005.DOCX</v>
      </c>
      <c r="L1377" s="3" t="s">
        <v>3685</v>
      </c>
      <c r="M1377" s="155" t="s">
        <v>2259</v>
      </c>
      <c r="O1377" s="224" t="s">
        <v>3692</v>
      </c>
      <c r="Q1377" s="3" t="s">
        <v>2260</v>
      </c>
      <c r="R1377" s="3" t="s">
        <v>2261</v>
      </c>
    </row>
    <row r="1378" spans="1:18" ht="15">
      <c r="A1378" s="183" t="s">
        <v>1630</v>
      </c>
      <c r="B1378" s="197">
        <f t="shared" si="70"/>
        <v>1372</v>
      </c>
      <c r="C1378" s="184" t="s">
        <v>2068</v>
      </c>
      <c r="D1378" s="183" t="s">
        <v>8</v>
      </c>
      <c r="E1378" s="185">
        <v>110.07</v>
      </c>
      <c r="F1378" s="223" t="str">
        <f t="shared" si="71"/>
        <v>C:\PETS_2016\6_AREA VIAS\VIA 006.DOCX</v>
      </c>
      <c r="G1378" s="183"/>
      <c r="I1378" s="3"/>
      <c r="J1378" s="3" t="str">
        <f t="shared" si="72"/>
        <v>C:\PETS_2016\6_AREA VIAS\VIA 006.DOCX</v>
      </c>
      <c r="L1378" s="3" t="s">
        <v>3685</v>
      </c>
      <c r="M1378" s="155" t="s">
        <v>2259</v>
      </c>
      <c r="O1378" s="224" t="s">
        <v>3693</v>
      </c>
      <c r="Q1378" s="3" t="s">
        <v>2260</v>
      </c>
      <c r="R1378" s="3" t="s">
        <v>2261</v>
      </c>
    </row>
    <row r="1379" spans="1:18" ht="15">
      <c r="A1379" s="183" t="s">
        <v>1630</v>
      </c>
      <c r="B1379" s="197">
        <f t="shared" si="70"/>
        <v>1373</v>
      </c>
      <c r="C1379" s="184" t="s">
        <v>2069</v>
      </c>
      <c r="D1379" s="183" t="s">
        <v>54</v>
      </c>
      <c r="E1379" s="185">
        <v>2439.77</v>
      </c>
      <c r="F1379" s="223" t="str">
        <f t="shared" si="71"/>
        <v>C:\PETS_2016\6_AREA VIAS\VIA 007.DOCX</v>
      </c>
      <c r="G1379" s="183"/>
      <c r="I1379" s="3"/>
      <c r="J1379" s="3" t="str">
        <f t="shared" si="72"/>
        <v>C:\PETS_2016\6_AREA VIAS\VIA 007.DOCX</v>
      </c>
      <c r="L1379" s="3" t="s">
        <v>3685</v>
      </c>
      <c r="M1379" s="155" t="s">
        <v>2259</v>
      </c>
      <c r="O1379" s="224" t="s">
        <v>3694</v>
      </c>
      <c r="Q1379" s="3" t="s">
        <v>2260</v>
      </c>
      <c r="R1379" s="3" t="s">
        <v>2261</v>
      </c>
    </row>
    <row r="1380" spans="1:18" ht="15">
      <c r="A1380" s="183" t="s">
        <v>1630</v>
      </c>
      <c r="B1380" s="197">
        <f t="shared" si="70"/>
        <v>1374</v>
      </c>
      <c r="C1380" s="184" t="s">
        <v>2070</v>
      </c>
      <c r="D1380" s="183" t="s">
        <v>8</v>
      </c>
      <c r="E1380" s="185">
        <v>121.99</v>
      </c>
      <c r="F1380" s="223" t="str">
        <f t="shared" si="71"/>
        <v>C:\PETS_2016\6_AREA VIAS\VIA 008.DOCX</v>
      </c>
      <c r="G1380" s="183"/>
      <c r="I1380" s="3"/>
      <c r="J1380" s="3" t="str">
        <f t="shared" si="72"/>
        <v>C:\PETS_2016\6_AREA VIAS\VIA 008.DOCX</v>
      </c>
      <c r="L1380" s="3" t="s">
        <v>3685</v>
      </c>
      <c r="M1380" s="155" t="s">
        <v>2259</v>
      </c>
      <c r="O1380" s="224" t="s">
        <v>3695</v>
      </c>
      <c r="Q1380" s="3" t="s">
        <v>2260</v>
      </c>
      <c r="R1380" s="3" t="s">
        <v>2261</v>
      </c>
    </row>
    <row r="1381" spans="1:18" ht="15">
      <c r="A1381" s="183" t="s">
        <v>1630</v>
      </c>
      <c r="B1381" s="197">
        <f t="shared" si="70"/>
        <v>1375</v>
      </c>
      <c r="C1381" s="184" t="s">
        <v>2071</v>
      </c>
      <c r="D1381" s="183" t="s">
        <v>54</v>
      </c>
      <c r="E1381" s="185">
        <v>49.62</v>
      </c>
      <c r="F1381" s="223" t="str">
        <f t="shared" si="71"/>
        <v>C:\PETS_2016\6_AREA VIAS\VIA 009.DOCX</v>
      </c>
      <c r="G1381" s="183"/>
      <c r="I1381" s="3"/>
      <c r="J1381" s="3" t="str">
        <f t="shared" si="72"/>
        <v>C:\PETS_2016\6_AREA VIAS\VIA 009.DOCX</v>
      </c>
      <c r="L1381" s="3" t="s">
        <v>3685</v>
      </c>
      <c r="M1381" s="155" t="s">
        <v>2259</v>
      </c>
      <c r="O1381" s="224" t="s">
        <v>3696</v>
      </c>
      <c r="Q1381" s="3" t="s">
        <v>2260</v>
      </c>
      <c r="R1381" s="3" t="s">
        <v>2261</v>
      </c>
    </row>
    <row r="1382" spans="1:18" ht="15">
      <c r="A1382" s="183" t="s">
        <v>1630</v>
      </c>
      <c r="B1382" s="197">
        <f t="shared" si="70"/>
        <v>1376</v>
      </c>
      <c r="C1382" s="184" t="s">
        <v>2124</v>
      </c>
      <c r="D1382" s="183" t="s">
        <v>54</v>
      </c>
      <c r="E1382" s="185">
        <v>167.74</v>
      </c>
      <c r="F1382" s="223" t="str">
        <f t="shared" si="71"/>
        <v>C:\PETS_2016\6_AREA VIAS\VIA 010.DOCX</v>
      </c>
      <c r="G1382" s="183"/>
      <c r="I1382" s="3"/>
      <c r="J1382" s="3" t="str">
        <f t="shared" si="72"/>
        <v>C:\PETS_2016\6_AREA VIAS\VIA 010.DOCX</v>
      </c>
      <c r="L1382" s="3" t="s">
        <v>3685</v>
      </c>
      <c r="M1382" s="155" t="s">
        <v>2259</v>
      </c>
      <c r="O1382" s="224" t="s">
        <v>3697</v>
      </c>
      <c r="Q1382" s="3" t="s">
        <v>2260</v>
      </c>
      <c r="R1382" s="3" t="s">
        <v>2261</v>
      </c>
    </row>
    <row r="1383" spans="1:18" ht="15">
      <c r="A1383" s="183" t="s">
        <v>1630</v>
      </c>
      <c r="B1383" s="197">
        <f t="shared" si="70"/>
        <v>1377</v>
      </c>
      <c r="C1383" s="184" t="s">
        <v>2072</v>
      </c>
      <c r="D1383" s="183" t="s">
        <v>54</v>
      </c>
      <c r="E1383" s="185">
        <v>47.89</v>
      </c>
      <c r="F1383" s="223" t="str">
        <f t="shared" si="71"/>
        <v>C:\PETS_2016\6_AREA VIAS\VIA 011.DOCX</v>
      </c>
      <c r="G1383" s="183"/>
      <c r="I1383" s="3"/>
      <c r="J1383" s="3" t="str">
        <f t="shared" si="72"/>
        <v>C:\PETS_2016\6_AREA VIAS\VIA 011.DOCX</v>
      </c>
      <c r="L1383" s="3" t="s">
        <v>3685</v>
      </c>
      <c r="M1383" s="155" t="s">
        <v>2259</v>
      </c>
      <c r="O1383" s="224" t="s">
        <v>3698</v>
      </c>
      <c r="Q1383" s="3" t="s">
        <v>2260</v>
      </c>
      <c r="R1383" s="3" t="s">
        <v>2261</v>
      </c>
    </row>
    <row r="1384" spans="1:18" ht="15">
      <c r="A1384" s="183" t="s">
        <v>1630</v>
      </c>
      <c r="B1384" s="197">
        <f t="shared" si="70"/>
        <v>1378</v>
      </c>
      <c r="C1384" s="184" t="s">
        <v>2125</v>
      </c>
      <c r="D1384" s="183" t="s">
        <v>54</v>
      </c>
      <c r="E1384" s="185">
        <v>155.88999999999999</v>
      </c>
      <c r="F1384" s="223" t="str">
        <f t="shared" si="71"/>
        <v>C:\PETS_2016\6_AREA VIAS\VIA 012.DOCX</v>
      </c>
      <c r="G1384" s="183"/>
      <c r="I1384" s="3"/>
      <c r="J1384" s="3" t="str">
        <f t="shared" si="72"/>
        <v>C:\PETS_2016\6_AREA VIAS\VIA 012.DOCX</v>
      </c>
      <c r="L1384" s="3" t="s">
        <v>3685</v>
      </c>
      <c r="M1384" s="155" t="s">
        <v>2259</v>
      </c>
      <c r="O1384" s="224" t="s">
        <v>3699</v>
      </c>
      <c r="Q1384" s="3" t="s">
        <v>2260</v>
      </c>
      <c r="R1384" s="3" t="s">
        <v>2261</v>
      </c>
    </row>
    <row r="1385" spans="1:18" ht="15">
      <c r="A1385" s="183" t="s">
        <v>1630</v>
      </c>
      <c r="B1385" s="197">
        <f t="shared" si="70"/>
        <v>1379</v>
      </c>
      <c r="C1385" s="184" t="s">
        <v>2073</v>
      </c>
      <c r="D1385" s="183" t="s">
        <v>54</v>
      </c>
      <c r="E1385" s="185">
        <v>99.35</v>
      </c>
      <c r="F1385" s="223" t="str">
        <f t="shared" si="71"/>
        <v>C:\PETS_2016\6_AREA VIAS\VIA 013.DOCX</v>
      </c>
      <c r="G1385" s="183"/>
      <c r="I1385" s="3"/>
      <c r="J1385" s="3" t="str">
        <f t="shared" si="72"/>
        <v>C:\PETS_2016\6_AREA VIAS\VIA 013.DOCX</v>
      </c>
      <c r="L1385" s="3" t="s">
        <v>3685</v>
      </c>
      <c r="M1385" s="155" t="s">
        <v>2259</v>
      </c>
      <c r="O1385" s="224" t="s">
        <v>3700</v>
      </c>
      <c r="Q1385" s="3" t="s">
        <v>2260</v>
      </c>
      <c r="R1385" s="3" t="s">
        <v>2261</v>
      </c>
    </row>
    <row r="1386" spans="1:18" ht="15">
      <c r="A1386" s="183" t="s">
        <v>1630</v>
      </c>
      <c r="B1386" s="197">
        <f t="shared" si="70"/>
        <v>1380</v>
      </c>
      <c r="C1386" s="184" t="s">
        <v>2074</v>
      </c>
      <c r="D1386" s="183" t="s">
        <v>60</v>
      </c>
      <c r="E1386" s="185">
        <v>191</v>
      </c>
      <c r="F1386" s="223" t="str">
        <f t="shared" si="71"/>
        <v>C:\PETS_2016\6_AREA VIAS\VIA 014.DOCX</v>
      </c>
      <c r="G1386" s="183"/>
      <c r="I1386" s="3"/>
      <c r="J1386" s="3" t="str">
        <f t="shared" si="72"/>
        <v>C:\PETS_2016\6_AREA VIAS\VIA 014.DOCX</v>
      </c>
      <c r="L1386" s="3" t="s">
        <v>3685</v>
      </c>
      <c r="M1386" s="155" t="s">
        <v>2259</v>
      </c>
      <c r="O1386" s="224" t="s">
        <v>3701</v>
      </c>
      <c r="Q1386" s="3" t="s">
        <v>2260</v>
      </c>
      <c r="R1386" s="3" t="s">
        <v>2261</v>
      </c>
    </row>
    <row r="1387" spans="1:18" ht="15">
      <c r="A1387" s="183" t="s">
        <v>1630</v>
      </c>
      <c r="B1387" s="197">
        <f t="shared" si="70"/>
        <v>1381</v>
      </c>
      <c r="C1387" s="184" t="s">
        <v>2075</v>
      </c>
      <c r="D1387" s="183" t="s">
        <v>60</v>
      </c>
      <c r="E1387" s="185">
        <v>91.64</v>
      </c>
      <c r="F1387" s="223" t="str">
        <f t="shared" si="71"/>
        <v>C:\PETS_2016\6_AREA VIAS\VIA 015.DOCX</v>
      </c>
      <c r="G1387" s="183"/>
      <c r="I1387" s="3"/>
      <c r="J1387" s="3" t="str">
        <f t="shared" si="72"/>
        <v>C:\PETS_2016\6_AREA VIAS\VIA 015.DOCX</v>
      </c>
      <c r="L1387" s="3" t="s">
        <v>3685</v>
      </c>
      <c r="M1387" s="155" t="s">
        <v>2259</v>
      </c>
      <c r="O1387" s="224" t="s">
        <v>3702</v>
      </c>
      <c r="Q1387" s="3" t="s">
        <v>2260</v>
      </c>
      <c r="R1387" s="3" t="s">
        <v>2261</v>
      </c>
    </row>
    <row r="1388" spans="1:18" ht="15">
      <c r="A1388" s="183" t="s">
        <v>1630</v>
      </c>
      <c r="B1388" s="197">
        <f t="shared" si="70"/>
        <v>1382</v>
      </c>
      <c r="C1388" s="184" t="s">
        <v>2076</v>
      </c>
      <c r="D1388" s="183" t="s">
        <v>60</v>
      </c>
      <c r="E1388" s="185">
        <v>150.1</v>
      </c>
      <c r="F1388" s="223" t="str">
        <f t="shared" si="71"/>
        <v>C:\PETS_2016\6_AREA VIAS\VIA 016.DOCX</v>
      </c>
      <c r="G1388" s="183"/>
      <c r="I1388" s="3"/>
      <c r="J1388" s="3" t="str">
        <f t="shared" si="72"/>
        <v>C:\PETS_2016\6_AREA VIAS\VIA 016.DOCX</v>
      </c>
      <c r="L1388" s="3" t="s">
        <v>3685</v>
      </c>
      <c r="M1388" s="155" t="s">
        <v>2259</v>
      </c>
      <c r="O1388" s="224" t="s">
        <v>3703</v>
      </c>
      <c r="Q1388" s="3" t="s">
        <v>2260</v>
      </c>
      <c r="R1388" s="3" t="s">
        <v>2261</v>
      </c>
    </row>
    <row r="1389" spans="1:18" ht="15">
      <c r="A1389" s="183" t="s">
        <v>1630</v>
      </c>
      <c r="B1389" s="197">
        <f t="shared" ref="B1389:B1452" si="73">+B1388+1</f>
        <v>1383</v>
      </c>
      <c r="C1389" s="184" t="s">
        <v>2077</v>
      </c>
      <c r="D1389" s="183" t="s">
        <v>8</v>
      </c>
      <c r="E1389" s="185">
        <v>151.38999999999999</v>
      </c>
      <c r="F1389" s="223" t="str">
        <f t="shared" si="71"/>
        <v>C:\PETS_2016\6_AREA VIAS\VIA 017.DOCX</v>
      </c>
      <c r="G1389" s="183"/>
      <c r="I1389" s="3"/>
      <c r="J1389" s="3" t="str">
        <f t="shared" si="72"/>
        <v>C:\PETS_2016\6_AREA VIAS\VIA 017.DOCX</v>
      </c>
      <c r="L1389" s="3" t="s">
        <v>3685</v>
      </c>
      <c r="M1389" s="155" t="s">
        <v>2259</v>
      </c>
      <c r="O1389" s="224" t="s">
        <v>3704</v>
      </c>
      <c r="Q1389" s="3" t="s">
        <v>2260</v>
      </c>
      <c r="R1389" s="3" t="s">
        <v>2261</v>
      </c>
    </row>
    <row r="1390" spans="1:18" ht="15">
      <c r="A1390" s="183" t="s">
        <v>1630</v>
      </c>
      <c r="B1390" s="197">
        <f t="shared" si="73"/>
        <v>1384</v>
      </c>
      <c r="C1390" s="184" t="s">
        <v>3705</v>
      </c>
      <c r="D1390" s="183" t="s">
        <v>60</v>
      </c>
      <c r="E1390" s="185">
        <v>17.41</v>
      </c>
      <c r="F1390" s="223" t="str">
        <f t="shared" si="71"/>
        <v>C:\PETS_2016\6_AREA VIAS\VIA 018.DOCX</v>
      </c>
      <c r="G1390" s="183"/>
      <c r="I1390" s="3"/>
      <c r="J1390" s="3" t="str">
        <f t="shared" si="72"/>
        <v>C:\PETS_2016\6_AREA VIAS\VIA 018.DOCX</v>
      </c>
      <c r="L1390" s="3" t="s">
        <v>3685</v>
      </c>
      <c r="M1390" s="155" t="s">
        <v>2259</v>
      </c>
      <c r="O1390" s="224" t="s">
        <v>3706</v>
      </c>
      <c r="Q1390" s="3" t="s">
        <v>2260</v>
      </c>
      <c r="R1390" s="3" t="s">
        <v>2261</v>
      </c>
    </row>
    <row r="1391" spans="1:18" ht="15">
      <c r="A1391" s="183" t="s">
        <v>1630</v>
      </c>
      <c r="B1391" s="197">
        <f t="shared" si="73"/>
        <v>1385</v>
      </c>
      <c r="C1391" s="184" t="s">
        <v>2078</v>
      </c>
      <c r="D1391" s="183" t="s">
        <v>60</v>
      </c>
      <c r="E1391" s="185">
        <v>27.8</v>
      </c>
      <c r="F1391" s="223" t="str">
        <f t="shared" si="71"/>
        <v>C:\PETS_2016\6_AREA VIAS\VIA 019.DOCX</v>
      </c>
      <c r="G1391" s="183"/>
      <c r="I1391" s="3"/>
      <c r="J1391" s="3" t="str">
        <f t="shared" si="72"/>
        <v>C:\PETS_2016\6_AREA VIAS\VIA 019.DOCX</v>
      </c>
      <c r="L1391" s="3" t="s">
        <v>3685</v>
      </c>
      <c r="M1391" s="155" t="s">
        <v>2259</v>
      </c>
      <c r="O1391" s="224" t="s">
        <v>3707</v>
      </c>
      <c r="Q1391" s="3" t="s">
        <v>2260</v>
      </c>
      <c r="R1391" s="3" t="s">
        <v>2261</v>
      </c>
    </row>
    <row r="1392" spans="1:18" ht="15">
      <c r="A1392" s="183" t="s">
        <v>1630</v>
      </c>
      <c r="B1392" s="197">
        <f t="shared" si="73"/>
        <v>1386</v>
      </c>
      <c r="C1392" s="184" t="s">
        <v>2079</v>
      </c>
      <c r="D1392" s="183" t="s">
        <v>8</v>
      </c>
      <c r="E1392" s="185">
        <v>252.11</v>
      </c>
      <c r="F1392" s="223" t="str">
        <f t="shared" si="71"/>
        <v>C:\PETS_2016\6_AREA VIAS\VIA 020.DOCX</v>
      </c>
      <c r="G1392" s="183"/>
      <c r="I1392" s="3"/>
      <c r="J1392" s="3" t="str">
        <f t="shared" si="72"/>
        <v>C:\PETS_2016\6_AREA VIAS\VIA 020.DOCX</v>
      </c>
      <c r="L1392" s="3" t="s">
        <v>3685</v>
      </c>
      <c r="M1392" s="155" t="s">
        <v>2259</v>
      </c>
      <c r="O1392" s="224" t="s">
        <v>3708</v>
      </c>
      <c r="Q1392" s="3" t="s">
        <v>2260</v>
      </c>
      <c r="R1392" s="3" t="s">
        <v>2261</v>
      </c>
    </row>
    <row r="1393" spans="1:18" ht="15">
      <c r="A1393" s="183" t="s">
        <v>1630</v>
      </c>
      <c r="B1393" s="197">
        <f t="shared" si="73"/>
        <v>1387</v>
      </c>
      <c r="C1393" s="184" t="s">
        <v>2080</v>
      </c>
      <c r="D1393" s="183" t="s">
        <v>60</v>
      </c>
      <c r="E1393" s="185">
        <v>63.41</v>
      </c>
      <c r="F1393" s="223" t="str">
        <f t="shared" si="71"/>
        <v>C:\PETS_2016\6_AREA VIAS\VIA 021.DOCX</v>
      </c>
      <c r="G1393" s="183"/>
      <c r="I1393" s="3"/>
      <c r="J1393" s="3" t="str">
        <f t="shared" si="72"/>
        <v>C:\PETS_2016\6_AREA VIAS\VIA 021.DOCX</v>
      </c>
      <c r="L1393" s="3" t="s">
        <v>3685</v>
      </c>
      <c r="M1393" s="155" t="s">
        <v>2259</v>
      </c>
      <c r="O1393" s="224" t="s">
        <v>3709</v>
      </c>
      <c r="Q1393" s="3" t="s">
        <v>2260</v>
      </c>
      <c r="R1393" s="3" t="s">
        <v>2261</v>
      </c>
    </row>
    <row r="1394" spans="1:18" ht="15">
      <c r="A1394" s="183" t="s">
        <v>1630</v>
      </c>
      <c r="B1394" s="197">
        <f t="shared" si="73"/>
        <v>1388</v>
      </c>
      <c r="C1394" s="184" t="s">
        <v>2081</v>
      </c>
      <c r="D1394" s="183" t="s">
        <v>60</v>
      </c>
      <c r="E1394" s="185">
        <v>76.48</v>
      </c>
      <c r="F1394" s="223" t="str">
        <f t="shared" si="71"/>
        <v>C:\PETS_2016\6_AREA VIAS\VIA 022.DOCX</v>
      </c>
      <c r="G1394" s="183"/>
      <c r="I1394" s="3"/>
      <c r="J1394" s="3" t="str">
        <f t="shared" si="72"/>
        <v>C:\PETS_2016\6_AREA VIAS\VIA 022.DOCX</v>
      </c>
      <c r="L1394" s="3" t="s">
        <v>3685</v>
      </c>
      <c r="M1394" s="155" t="s">
        <v>2259</v>
      </c>
      <c r="O1394" s="224" t="s">
        <v>3710</v>
      </c>
      <c r="Q1394" s="3" t="s">
        <v>2260</v>
      </c>
      <c r="R1394" s="3" t="s">
        <v>2261</v>
      </c>
    </row>
    <row r="1395" spans="1:18" ht="15">
      <c r="A1395" s="183" t="s">
        <v>1630</v>
      </c>
      <c r="B1395" s="197">
        <f t="shared" si="73"/>
        <v>1389</v>
      </c>
      <c r="C1395" s="184" t="s">
        <v>1409</v>
      </c>
      <c r="D1395" s="183" t="s">
        <v>54</v>
      </c>
      <c r="E1395" s="185">
        <v>1591.2</v>
      </c>
      <c r="F1395" s="223" t="str">
        <f t="shared" si="71"/>
        <v>C:\PETS_2016\6_AREA VIAS\VIA 023.DOCX</v>
      </c>
      <c r="G1395" s="183"/>
      <c r="I1395" s="3"/>
      <c r="J1395" s="3" t="str">
        <f t="shared" si="72"/>
        <v>C:\PETS_2016\6_AREA VIAS\VIA 023.DOCX</v>
      </c>
      <c r="L1395" s="3" t="s">
        <v>3685</v>
      </c>
      <c r="M1395" s="155" t="s">
        <v>2259</v>
      </c>
      <c r="O1395" s="224" t="s">
        <v>3711</v>
      </c>
      <c r="Q1395" s="3" t="s">
        <v>2260</v>
      </c>
      <c r="R1395" s="3" t="s">
        <v>2261</v>
      </c>
    </row>
    <row r="1396" spans="1:18" ht="15">
      <c r="A1396" s="183" t="s">
        <v>1630</v>
      </c>
      <c r="B1396" s="197">
        <f t="shared" si="73"/>
        <v>1390</v>
      </c>
      <c r="C1396" s="184" t="s">
        <v>2082</v>
      </c>
      <c r="D1396" s="183" t="s">
        <v>60</v>
      </c>
      <c r="E1396" s="185">
        <v>10.31</v>
      </c>
      <c r="F1396" s="223" t="str">
        <f t="shared" si="71"/>
        <v>C:\PETS_2016\6_AREA VIAS\VIA 024.DOCX</v>
      </c>
      <c r="G1396" s="183"/>
      <c r="I1396" s="3"/>
      <c r="J1396" s="3" t="str">
        <f t="shared" si="72"/>
        <v>C:\PETS_2016\6_AREA VIAS\VIA 024.DOCX</v>
      </c>
      <c r="L1396" s="3" t="s">
        <v>3685</v>
      </c>
      <c r="M1396" s="155" t="s">
        <v>2259</v>
      </c>
      <c r="O1396" s="224" t="s">
        <v>3712</v>
      </c>
      <c r="Q1396" s="3" t="s">
        <v>2260</v>
      </c>
      <c r="R1396" s="3" t="s">
        <v>2261</v>
      </c>
    </row>
    <row r="1397" spans="1:18" ht="15">
      <c r="A1397" s="183" t="s">
        <v>1630</v>
      </c>
      <c r="B1397" s="197">
        <f t="shared" si="73"/>
        <v>1391</v>
      </c>
      <c r="C1397" s="184" t="s">
        <v>2083</v>
      </c>
      <c r="D1397" s="183" t="s">
        <v>54</v>
      </c>
      <c r="E1397" s="185">
        <v>386.47</v>
      </c>
      <c r="F1397" s="223" t="str">
        <f t="shared" si="71"/>
        <v>C:\PETS_2016\6_AREA VIAS\VIA 025.DOCX</v>
      </c>
      <c r="G1397" s="183"/>
      <c r="I1397" s="3"/>
      <c r="J1397" s="3" t="str">
        <f t="shared" si="72"/>
        <v>C:\PETS_2016\6_AREA VIAS\VIA 025.DOCX</v>
      </c>
      <c r="L1397" s="3" t="s">
        <v>3685</v>
      </c>
      <c r="M1397" s="155" t="s">
        <v>2259</v>
      </c>
      <c r="O1397" s="224" t="s">
        <v>3713</v>
      </c>
      <c r="Q1397" s="3" t="s">
        <v>2260</v>
      </c>
      <c r="R1397" s="3" t="s">
        <v>2261</v>
      </c>
    </row>
    <row r="1398" spans="1:18" ht="15">
      <c r="A1398" s="183" t="s">
        <v>1630</v>
      </c>
      <c r="B1398" s="197">
        <f t="shared" si="73"/>
        <v>1392</v>
      </c>
      <c r="C1398" s="184" t="s">
        <v>801</v>
      </c>
      <c r="D1398" s="183" t="s">
        <v>8</v>
      </c>
      <c r="E1398" s="185">
        <v>7.73</v>
      </c>
      <c r="F1398" s="223" t="str">
        <f t="shared" si="71"/>
        <v>C:\PETS_2016\6_AREA VIAS\VIA 026.DOCX</v>
      </c>
      <c r="G1398" s="183"/>
      <c r="I1398" s="3"/>
      <c r="J1398" s="3" t="str">
        <f t="shared" si="72"/>
        <v>C:\PETS_2016\6_AREA VIAS\VIA 026.DOCX</v>
      </c>
      <c r="L1398" s="3" t="s">
        <v>3685</v>
      </c>
      <c r="M1398" s="155" t="s">
        <v>2259</v>
      </c>
      <c r="O1398" s="224" t="s">
        <v>3714</v>
      </c>
      <c r="Q1398" s="3" t="s">
        <v>2260</v>
      </c>
      <c r="R1398" s="3" t="s">
        <v>2261</v>
      </c>
    </row>
    <row r="1399" spans="1:18" ht="15">
      <c r="A1399" s="183" t="s">
        <v>1630</v>
      </c>
      <c r="B1399" s="197">
        <f t="shared" si="73"/>
        <v>1393</v>
      </c>
      <c r="C1399" s="184" t="s">
        <v>802</v>
      </c>
      <c r="D1399" s="183" t="s">
        <v>8</v>
      </c>
      <c r="E1399" s="185">
        <v>6.44</v>
      </c>
      <c r="F1399" s="223" t="str">
        <f t="shared" si="71"/>
        <v>C:\PETS_2016\6_AREA VIAS\VIA 027.DOCX</v>
      </c>
      <c r="G1399" s="183"/>
      <c r="I1399" s="3"/>
      <c r="J1399" s="3" t="str">
        <f t="shared" si="72"/>
        <v>C:\PETS_2016\6_AREA VIAS\VIA 027.DOCX</v>
      </c>
      <c r="L1399" s="3" t="s">
        <v>3685</v>
      </c>
      <c r="M1399" s="155" t="s">
        <v>2259</v>
      </c>
      <c r="O1399" s="224" t="s">
        <v>3715</v>
      </c>
      <c r="Q1399" s="3" t="s">
        <v>2260</v>
      </c>
      <c r="R1399" s="3" t="s">
        <v>2261</v>
      </c>
    </row>
    <row r="1400" spans="1:18" ht="15">
      <c r="A1400" s="183" t="s">
        <v>1630</v>
      </c>
      <c r="B1400" s="197">
        <f t="shared" si="73"/>
        <v>1394</v>
      </c>
      <c r="C1400" s="184" t="s">
        <v>2084</v>
      </c>
      <c r="D1400" s="183" t="s">
        <v>55</v>
      </c>
      <c r="E1400" s="185">
        <v>35516.57</v>
      </c>
      <c r="F1400" s="223" t="str">
        <f t="shared" si="71"/>
        <v>C:\PETS_2016\6_AREA VIAS\VIA 028.DOCX</v>
      </c>
      <c r="G1400" s="183"/>
      <c r="I1400" s="3"/>
      <c r="J1400" s="3" t="str">
        <f t="shared" si="72"/>
        <v>C:\PETS_2016\6_AREA VIAS\VIA 028.DOCX</v>
      </c>
      <c r="L1400" s="3" t="s">
        <v>3685</v>
      </c>
      <c r="M1400" s="155" t="s">
        <v>2259</v>
      </c>
      <c r="O1400" s="224" t="s">
        <v>3716</v>
      </c>
      <c r="Q1400" s="3" t="s">
        <v>2260</v>
      </c>
      <c r="R1400" s="3" t="s">
        <v>2261</v>
      </c>
    </row>
    <row r="1401" spans="1:18" ht="15">
      <c r="A1401" s="183" t="s">
        <v>1630</v>
      </c>
      <c r="B1401" s="197">
        <f t="shared" si="73"/>
        <v>1395</v>
      </c>
      <c r="C1401" s="184" t="s">
        <v>803</v>
      </c>
      <c r="D1401" s="183" t="s">
        <v>8</v>
      </c>
      <c r="E1401" s="185">
        <v>73.75</v>
      </c>
      <c r="F1401" s="223" t="str">
        <f t="shared" si="71"/>
        <v>C:\PETS_2016\6_AREA VIAS\VIA 029.DOCX</v>
      </c>
      <c r="G1401" s="183"/>
      <c r="I1401" s="3"/>
      <c r="J1401" s="3" t="str">
        <f t="shared" si="72"/>
        <v>C:\PETS_2016\6_AREA VIAS\VIA 029.DOCX</v>
      </c>
      <c r="L1401" s="3" t="s">
        <v>3685</v>
      </c>
      <c r="M1401" s="155" t="s">
        <v>2259</v>
      </c>
      <c r="O1401" s="224" t="s">
        <v>3717</v>
      </c>
      <c r="Q1401" s="3" t="s">
        <v>2260</v>
      </c>
      <c r="R1401" s="3" t="s">
        <v>2261</v>
      </c>
    </row>
    <row r="1402" spans="1:18" ht="15">
      <c r="A1402" s="183" t="s">
        <v>1630</v>
      </c>
      <c r="B1402" s="197">
        <f>+B1401+1</f>
        <v>1396</v>
      </c>
      <c r="C1402" s="184" t="s">
        <v>2085</v>
      </c>
      <c r="D1402" s="183" t="s">
        <v>8</v>
      </c>
      <c r="E1402" s="185">
        <v>51.71</v>
      </c>
      <c r="F1402" s="223" t="str">
        <f t="shared" si="71"/>
        <v>C:\PETS_2016\6_AREA VIAS\VIA 030.DOCX</v>
      </c>
      <c r="G1402" s="183"/>
      <c r="I1402" s="3"/>
      <c r="J1402" s="3" t="str">
        <f t="shared" si="72"/>
        <v>C:\PETS_2016\6_AREA VIAS\VIA 030.DOCX</v>
      </c>
      <c r="L1402" s="3" t="s">
        <v>3685</v>
      </c>
      <c r="M1402" s="155" t="s">
        <v>2259</v>
      </c>
      <c r="O1402" s="224" t="s">
        <v>3718</v>
      </c>
      <c r="Q1402" s="3" t="s">
        <v>2260</v>
      </c>
      <c r="R1402" s="3" t="s">
        <v>2261</v>
      </c>
    </row>
    <row r="1403" spans="1:18" ht="15">
      <c r="A1403" s="183" t="s">
        <v>1630</v>
      </c>
      <c r="B1403" s="197">
        <f t="shared" si="73"/>
        <v>1397</v>
      </c>
      <c r="C1403" s="184" t="s">
        <v>1506</v>
      </c>
      <c r="D1403" s="183" t="s">
        <v>8</v>
      </c>
      <c r="E1403" s="185">
        <v>36.119999999999997</v>
      </c>
      <c r="F1403" s="223" t="str">
        <f t="shared" si="71"/>
        <v>C:\PETS_2016\6_AREA VIAS\VIA 031.DOCX</v>
      </c>
      <c r="G1403" s="183"/>
      <c r="I1403" s="3"/>
      <c r="J1403" s="3" t="str">
        <f t="shared" si="72"/>
        <v>C:\PETS_2016\6_AREA VIAS\VIA 031.DOCX</v>
      </c>
      <c r="L1403" s="3" t="s">
        <v>3685</v>
      </c>
      <c r="M1403" s="155" t="s">
        <v>2259</v>
      </c>
      <c r="O1403" s="224" t="s">
        <v>3719</v>
      </c>
      <c r="Q1403" s="3" t="s">
        <v>2260</v>
      </c>
      <c r="R1403" s="3" t="s">
        <v>2261</v>
      </c>
    </row>
    <row r="1404" spans="1:18" ht="15">
      <c r="A1404" s="183" t="s">
        <v>1630</v>
      </c>
      <c r="B1404" s="197">
        <f t="shared" si="73"/>
        <v>1398</v>
      </c>
      <c r="C1404" s="184" t="s">
        <v>2086</v>
      </c>
      <c r="D1404" s="183" t="s">
        <v>54</v>
      </c>
      <c r="E1404" s="185">
        <v>25.07</v>
      </c>
      <c r="F1404" s="223" t="str">
        <f t="shared" si="71"/>
        <v>C:\PETS_2016\6_AREA VIAS\VIA 032.DOCX</v>
      </c>
      <c r="G1404" s="183"/>
      <c r="I1404" s="3"/>
      <c r="J1404" s="3" t="str">
        <f t="shared" si="72"/>
        <v>C:\PETS_2016\6_AREA VIAS\VIA 032.DOCX</v>
      </c>
      <c r="L1404" s="3" t="s">
        <v>3685</v>
      </c>
      <c r="M1404" s="155" t="s">
        <v>2259</v>
      </c>
      <c r="O1404" s="224" t="s">
        <v>3720</v>
      </c>
      <c r="Q1404" s="3" t="s">
        <v>2260</v>
      </c>
      <c r="R1404" s="3" t="s">
        <v>2261</v>
      </c>
    </row>
    <row r="1405" spans="1:18" ht="15">
      <c r="A1405" s="183" t="s">
        <v>1630</v>
      </c>
      <c r="B1405" s="197">
        <f t="shared" si="73"/>
        <v>1399</v>
      </c>
      <c r="C1405" s="184" t="s">
        <v>2087</v>
      </c>
      <c r="D1405" s="183" t="s">
        <v>8</v>
      </c>
      <c r="E1405" s="185">
        <v>14.77</v>
      </c>
      <c r="F1405" s="223" t="str">
        <f t="shared" si="71"/>
        <v>C:\PETS_2016\6_AREA VIAS\VIA 033.DOCX</v>
      </c>
      <c r="G1405" s="183"/>
      <c r="I1405" s="3"/>
      <c r="J1405" s="3" t="str">
        <f t="shared" si="72"/>
        <v>C:\PETS_2016\6_AREA VIAS\VIA 033.DOCX</v>
      </c>
      <c r="L1405" s="3" t="s">
        <v>3685</v>
      </c>
      <c r="M1405" s="155" t="s">
        <v>2259</v>
      </c>
      <c r="O1405" s="224" t="s">
        <v>3721</v>
      </c>
      <c r="Q1405" s="3" t="s">
        <v>2260</v>
      </c>
      <c r="R1405" s="3" t="s">
        <v>2261</v>
      </c>
    </row>
    <row r="1406" spans="1:18" ht="15">
      <c r="A1406" s="183" t="s">
        <v>1630</v>
      </c>
      <c r="B1406" s="197">
        <f t="shared" si="73"/>
        <v>1400</v>
      </c>
      <c r="C1406" s="184" t="s">
        <v>2088</v>
      </c>
      <c r="D1406" s="183" t="s">
        <v>55</v>
      </c>
      <c r="E1406" s="185">
        <v>27595.89</v>
      </c>
      <c r="F1406" s="223" t="str">
        <f t="shared" si="71"/>
        <v>C:\PETS_2016\6_AREA VIAS\VIA 034.DOCX</v>
      </c>
      <c r="G1406" s="183"/>
      <c r="I1406" s="3"/>
      <c r="J1406" s="3" t="str">
        <f t="shared" si="72"/>
        <v>C:\PETS_2016\6_AREA VIAS\VIA 034.DOCX</v>
      </c>
      <c r="L1406" s="3" t="s">
        <v>3685</v>
      </c>
      <c r="M1406" s="155" t="s">
        <v>2259</v>
      </c>
      <c r="O1406" s="224" t="s">
        <v>3722</v>
      </c>
      <c r="Q1406" s="3" t="s">
        <v>2260</v>
      </c>
      <c r="R1406" s="3" t="s">
        <v>2261</v>
      </c>
    </row>
    <row r="1407" spans="1:18" ht="15">
      <c r="A1407" s="183" t="s">
        <v>1630</v>
      </c>
      <c r="B1407" s="197">
        <f t="shared" si="73"/>
        <v>1401</v>
      </c>
      <c r="C1407" s="184" t="s">
        <v>2089</v>
      </c>
      <c r="D1407" s="183" t="s">
        <v>55</v>
      </c>
      <c r="E1407" s="185">
        <v>13490.35</v>
      </c>
      <c r="F1407" s="223" t="str">
        <f t="shared" si="71"/>
        <v>C:\PETS_2016\6_AREA VIAS\VIA 035.DOCX</v>
      </c>
      <c r="G1407" s="183"/>
      <c r="I1407" s="3"/>
      <c r="J1407" s="3" t="str">
        <f t="shared" si="72"/>
        <v>C:\PETS_2016\6_AREA VIAS\VIA 035.DOCX</v>
      </c>
      <c r="L1407" s="3" t="s">
        <v>3685</v>
      </c>
      <c r="M1407" s="155" t="s">
        <v>2259</v>
      </c>
      <c r="O1407" s="224" t="s">
        <v>3723</v>
      </c>
      <c r="Q1407" s="3" t="s">
        <v>2260</v>
      </c>
      <c r="R1407" s="3" t="s">
        <v>2261</v>
      </c>
    </row>
    <row r="1408" spans="1:18" ht="15">
      <c r="A1408" s="183" t="s">
        <v>1630</v>
      </c>
      <c r="B1408" s="197">
        <f t="shared" si="73"/>
        <v>1402</v>
      </c>
      <c r="C1408" s="184" t="s">
        <v>2090</v>
      </c>
      <c r="D1408" s="183" t="s">
        <v>55</v>
      </c>
      <c r="E1408" s="185">
        <v>3005.62</v>
      </c>
      <c r="F1408" s="223" t="str">
        <f t="shared" si="71"/>
        <v>C:\PETS_2016\6_AREA VIAS\VIA 036.DOCX</v>
      </c>
      <c r="G1408" s="183"/>
      <c r="I1408" s="3"/>
      <c r="J1408" s="3" t="str">
        <f t="shared" si="72"/>
        <v>C:\PETS_2016\6_AREA VIAS\VIA 036.DOCX</v>
      </c>
      <c r="L1408" s="3" t="s">
        <v>3685</v>
      </c>
      <c r="M1408" s="155" t="s">
        <v>2259</v>
      </c>
      <c r="O1408" s="224" t="s">
        <v>3724</v>
      </c>
      <c r="Q1408" s="3" t="s">
        <v>2260</v>
      </c>
      <c r="R1408" s="3" t="s">
        <v>2261</v>
      </c>
    </row>
    <row r="1409" spans="1:18" ht="15">
      <c r="A1409" s="183" t="s">
        <v>1630</v>
      </c>
      <c r="B1409" s="197">
        <f t="shared" si="73"/>
        <v>1403</v>
      </c>
      <c r="C1409" s="184" t="s">
        <v>2091</v>
      </c>
      <c r="D1409" s="183" t="s">
        <v>65</v>
      </c>
      <c r="E1409" s="185">
        <v>25.76</v>
      </c>
      <c r="F1409" s="223" t="str">
        <f t="shared" si="71"/>
        <v>C:\PETS_2016\6_AREA VIAS\VIA 037.DOCX</v>
      </c>
      <c r="G1409" s="183"/>
      <c r="I1409" s="3"/>
      <c r="J1409" s="3" t="str">
        <f t="shared" si="72"/>
        <v>C:\PETS_2016\6_AREA VIAS\VIA 037.DOCX</v>
      </c>
      <c r="L1409" s="3" t="s">
        <v>3685</v>
      </c>
      <c r="M1409" s="155" t="s">
        <v>2259</v>
      </c>
      <c r="O1409" s="224" t="s">
        <v>3725</v>
      </c>
      <c r="Q1409" s="3" t="s">
        <v>2260</v>
      </c>
      <c r="R1409" s="3" t="s">
        <v>2261</v>
      </c>
    </row>
    <row r="1410" spans="1:18" ht="15">
      <c r="A1410" s="183" t="s">
        <v>1630</v>
      </c>
      <c r="B1410" s="197">
        <f t="shared" si="73"/>
        <v>1404</v>
      </c>
      <c r="C1410" s="184" t="s">
        <v>1531</v>
      </c>
      <c r="D1410" s="183" t="s">
        <v>8</v>
      </c>
      <c r="E1410" s="185">
        <v>1.23</v>
      </c>
      <c r="F1410" s="223" t="str">
        <f t="shared" si="71"/>
        <v>C:\PETS_2016\6_AREA VIAS\VIA 038.DOCX</v>
      </c>
      <c r="G1410" s="183"/>
      <c r="I1410" s="3"/>
      <c r="J1410" s="3" t="str">
        <f t="shared" si="72"/>
        <v>C:\PETS_2016\6_AREA VIAS\VIA 038.DOCX</v>
      </c>
      <c r="L1410" s="3" t="s">
        <v>3685</v>
      </c>
      <c r="M1410" s="155" t="s">
        <v>2259</v>
      </c>
      <c r="O1410" s="224" t="s">
        <v>3726</v>
      </c>
      <c r="Q1410" s="3" t="s">
        <v>2260</v>
      </c>
      <c r="R1410" s="3" t="s">
        <v>2261</v>
      </c>
    </row>
    <row r="1411" spans="1:18" ht="15">
      <c r="A1411" s="183" t="s">
        <v>1630</v>
      </c>
      <c r="B1411" s="197">
        <f t="shared" si="73"/>
        <v>1405</v>
      </c>
      <c r="C1411" s="184" t="s">
        <v>1412</v>
      </c>
      <c r="D1411" s="183" t="s">
        <v>55</v>
      </c>
      <c r="E1411" s="185">
        <v>6172.18</v>
      </c>
      <c r="F1411" s="223" t="str">
        <f t="shared" si="71"/>
        <v>C:\PETS_2016\6_AREA VIAS\VIA 039.DOCX</v>
      </c>
      <c r="G1411" s="183"/>
      <c r="I1411" s="3"/>
      <c r="J1411" s="3" t="str">
        <f t="shared" si="72"/>
        <v>C:\PETS_2016\6_AREA VIAS\VIA 039.DOCX</v>
      </c>
      <c r="L1411" s="3" t="s">
        <v>3685</v>
      </c>
      <c r="M1411" s="155" t="s">
        <v>2259</v>
      </c>
      <c r="O1411" s="224" t="s">
        <v>3727</v>
      </c>
      <c r="Q1411" s="3" t="s">
        <v>2260</v>
      </c>
      <c r="R1411" s="3" t="s">
        <v>2261</v>
      </c>
    </row>
    <row r="1412" spans="1:18" ht="15">
      <c r="A1412" s="183" t="s">
        <v>1630</v>
      </c>
      <c r="B1412" s="197">
        <f t="shared" si="73"/>
        <v>1406</v>
      </c>
      <c r="C1412" s="184" t="s">
        <v>1411</v>
      </c>
      <c r="D1412" s="183" t="s">
        <v>55</v>
      </c>
      <c r="E1412" s="185">
        <v>1900.62</v>
      </c>
      <c r="F1412" s="223" t="str">
        <f t="shared" si="71"/>
        <v>C:\PETS_2016\6_AREA VIAS\VIA 040.DOCX</v>
      </c>
      <c r="G1412" s="183"/>
      <c r="I1412" s="3"/>
      <c r="J1412" s="3" t="str">
        <f t="shared" si="72"/>
        <v>C:\PETS_2016\6_AREA VIAS\VIA 040.DOCX</v>
      </c>
      <c r="L1412" s="3" t="s">
        <v>3685</v>
      </c>
      <c r="M1412" s="155" t="s">
        <v>2259</v>
      </c>
      <c r="O1412" s="224" t="s">
        <v>3728</v>
      </c>
      <c r="Q1412" s="3" t="s">
        <v>2260</v>
      </c>
      <c r="R1412" s="3" t="s">
        <v>2261</v>
      </c>
    </row>
    <row r="1413" spans="1:18" ht="15">
      <c r="A1413" s="183" t="s">
        <v>1630</v>
      </c>
      <c r="B1413" s="197">
        <f t="shared" si="73"/>
        <v>1407</v>
      </c>
      <c r="C1413" s="184" t="s">
        <v>1410</v>
      </c>
      <c r="D1413" s="183" t="s">
        <v>55</v>
      </c>
      <c r="E1413" s="185">
        <v>950.31</v>
      </c>
      <c r="F1413" s="223" t="str">
        <f t="shared" si="71"/>
        <v>C:\PETS_2016\6_AREA VIAS\VIA 041.DOCX</v>
      </c>
      <c r="G1413" s="183"/>
      <c r="I1413" s="3"/>
      <c r="J1413" s="3" t="str">
        <f t="shared" si="72"/>
        <v>C:\PETS_2016\6_AREA VIAS\VIA 041.DOCX</v>
      </c>
      <c r="L1413" s="3" t="s">
        <v>3685</v>
      </c>
      <c r="M1413" s="155" t="s">
        <v>2259</v>
      </c>
      <c r="O1413" s="224" t="s">
        <v>3729</v>
      </c>
      <c r="Q1413" s="3" t="s">
        <v>2260</v>
      </c>
      <c r="R1413" s="3" t="s">
        <v>2261</v>
      </c>
    </row>
    <row r="1414" spans="1:18" ht="15">
      <c r="A1414" s="183" t="s">
        <v>1630</v>
      </c>
      <c r="B1414" s="197">
        <f t="shared" si="73"/>
        <v>1408</v>
      </c>
      <c r="C1414" s="184" t="s">
        <v>804</v>
      </c>
      <c r="D1414" s="183" t="s">
        <v>54</v>
      </c>
      <c r="E1414" s="185">
        <v>1323.44</v>
      </c>
      <c r="F1414" s="223" t="str">
        <f t="shared" si="71"/>
        <v>C:\PETS_2016\6_AREA VIAS\VIA 042.DOCX</v>
      </c>
      <c r="G1414" s="183"/>
      <c r="I1414" s="3"/>
      <c r="J1414" s="3" t="str">
        <f t="shared" si="72"/>
        <v>C:\PETS_2016\6_AREA VIAS\VIA 042.DOCX</v>
      </c>
      <c r="L1414" s="3" t="s">
        <v>3685</v>
      </c>
      <c r="M1414" s="155" t="s">
        <v>2259</v>
      </c>
      <c r="O1414" s="224" t="s">
        <v>3730</v>
      </c>
      <c r="Q1414" s="3" t="s">
        <v>2260</v>
      </c>
      <c r="R1414" s="3" t="s">
        <v>2261</v>
      </c>
    </row>
    <row r="1415" spans="1:18" ht="15">
      <c r="A1415" s="183" t="s">
        <v>1630</v>
      </c>
      <c r="B1415" s="197">
        <f t="shared" si="73"/>
        <v>1409</v>
      </c>
      <c r="C1415" s="184" t="s">
        <v>2092</v>
      </c>
      <c r="D1415" s="183" t="s">
        <v>54</v>
      </c>
      <c r="E1415" s="185">
        <v>1277.54</v>
      </c>
      <c r="F1415" s="223" t="str">
        <f t="shared" si="71"/>
        <v>C:\PETS_2016\6_AREA VIAS\VIA 043.DOCX</v>
      </c>
      <c r="G1415" s="183"/>
      <c r="I1415" s="3"/>
      <c r="J1415" s="3" t="str">
        <f t="shared" si="72"/>
        <v>C:\PETS_2016\6_AREA VIAS\VIA 043.DOCX</v>
      </c>
      <c r="L1415" s="3" t="s">
        <v>3685</v>
      </c>
      <c r="M1415" s="155" t="s">
        <v>2259</v>
      </c>
      <c r="O1415" s="224" t="s">
        <v>3731</v>
      </c>
      <c r="Q1415" s="3" t="s">
        <v>2260</v>
      </c>
      <c r="R1415" s="3" t="s">
        <v>2261</v>
      </c>
    </row>
    <row r="1416" spans="1:18" ht="15">
      <c r="A1416" s="183" t="s">
        <v>1630</v>
      </c>
      <c r="B1416" s="197">
        <f>+B1415+1</f>
        <v>1410</v>
      </c>
      <c r="C1416" s="184" t="s">
        <v>2093</v>
      </c>
      <c r="D1416" s="183" t="s">
        <v>8</v>
      </c>
      <c r="E1416" s="185">
        <v>264.69</v>
      </c>
      <c r="F1416" s="223" t="str">
        <f t="shared" si="71"/>
        <v>C:\PETS_2016\6_AREA VIAS\VIA 044.DOCX</v>
      </c>
      <c r="G1416" s="183"/>
      <c r="I1416" s="3"/>
      <c r="J1416" s="3" t="str">
        <f t="shared" si="72"/>
        <v>C:\PETS_2016\6_AREA VIAS\VIA 044.DOCX</v>
      </c>
      <c r="L1416" s="3" t="s">
        <v>3685</v>
      </c>
      <c r="M1416" s="155" t="s">
        <v>2259</v>
      </c>
      <c r="O1416" s="224" t="s">
        <v>3732</v>
      </c>
      <c r="Q1416" s="3" t="s">
        <v>2260</v>
      </c>
      <c r="R1416" s="3" t="s">
        <v>2261</v>
      </c>
    </row>
    <row r="1417" spans="1:18" ht="15">
      <c r="A1417" s="183" t="s">
        <v>1630</v>
      </c>
      <c r="B1417" s="197">
        <f t="shared" si="73"/>
        <v>1411</v>
      </c>
      <c r="C1417" s="184" t="s">
        <v>2094</v>
      </c>
      <c r="D1417" s="183" t="s">
        <v>8</v>
      </c>
      <c r="E1417" s="185">
        <v>153.83000000000001</v>
      </c>
      <c r="F1417" s="223" t="str">
        <f t="shared" si="71"/>
        <v>C:\PETS_2016\6_AREA VIAS\VIA 045.DOCX</v>
      </c>
      <c r="G1417" s="183"/>
      <c r="I1417" s="3"/>
      <c r="J1417" s="3" t="str">
        <f t="shared" si="72"/>
        <v>C:\PETS_2016\6_AREA VIAS\VIA 045.DOCX</v>
      </c>
      <c r="L1417" s="3" t="s">
        <v>3685</v>
      </c>
      <c r="M1417" s="155" t="s">
        <v>2259</v>
      </c>
      <c r="O1417" s="224" t="s">
        <v>3733</v>
      </c>
      <c r="Q1417" s="3" t="s">
        <v>2260</v>
      </c>
      <c r="R1417" s="3" t="s">
        <v>2261</v>
      </c>
    </row>
    <row r="1418" spans="1:18" ht="15">
      <c r="A1418" s="183" t="s">
        <v>1630</v>
      </c>
      <c r="B1418" s="197">
        <f t="shared" si="73"/>
        <v>1412</v>
      </c>
      <c r="C1418" s="184" t="s">
        <v>2095</v>
      </c>
      <c r="D1418" s="183" t="s">
        <v>8</v>
      </c>
      <c r="E1418" s="185">
        <v>48.94</v>
      </c>
      <c r="F1418" s="223" t="str">
        <f t="shared" si="71"/>
        <v>C:\PETS_2016\6_AREA VIAS\VIA 046.DOCX</v>
      </c>
      <c r="G1418" s="183"/>
      <c r="I1418" s="3"/>
      <c r="J1418" s="3" t="str">
        <f t="shared" si="72"/>
        <v>C:\PETS_2016\6_AREA VIAS\VIA 046.DOCX</v>
      </c>
      <c r="L1418" s="3" t="s">
        <v>3685</v>
      </c>
      <c r="M1418" s="155" t="s">
        <v>2259</v>
      </c>
      <c r="O1418" s="224" t="s">
        <v>3734</v>
      </c>
      <c r="Q1418" s="3" t="s">
        <v>2260</v>
      </c>
      <c r="R1418" s="3" t="s">
        <v>2261</v>
      </c>
    </row>
    <row r="1419" spans="1:18" ht="15">
      <c r="A1419" s="183" t="s">
        <v>1630</v>
      </c>
      <c r="B1419" s="197">
        <f t="shared" si="73"/>
        <v>1413</v>
      </c>
      <c r="C1419" s="184" t="s">
        <v>1413</v>
      </c>
      <c r="D1419" s="183" t="s">
        <v>54</v>
      </c>
      <c r="E1419" s="185">
        <v>36.4</v>
      </c>
      <c r="F1419" s="223" t="str">
        <f t="shared" si="71"/>
        <v>C:\PETS_2016\6_AREA VIAS\VIA 047.DOCX</v>
      </c>
      <c r="G1419" s="183"/>
      <c r="I1419" s="3"/>
      <c r="J1419" s="3" t="str">
        <f t="shared" si="72"/>
        <v>C:\PETS_2016\6_AREA VIAS\VIA 047.DOCX</v>
      </c>
      <c r="L1419" s="3" t="s">
        <v>3685</v>
      </c>
      <c r="M1419" s="155" t="s">
        <v>2259</v>
      </c>
      <c r="O1419" s="224" t="s">
        <v>3735</v>
      </c>
      <c r="Q1419" s="3" t="s">
        <v>2260</v>
      </c>
      <c r="R1419" s="3" t="s">
        <v>2261</v>
      </c>
    </row>
    <row r="1420" spans="1:18" ht="15">
      <c r="A1420" s="183" t="s">
        <v>1630</v>
      </c>
      <c r="B1420" s="197">
        <f t="shared" si="73"/>
        <v>1414</v>
      </c>
      <c r="C1420" s="184" t="s">
        <v>2096</v>
      </c>
      <c r="D1420" s="183" t="s">
        <v>8</v>
      </c>
      <c r="E1420" s="185">
        <v>28.69</v>
      </c>
      <c r="F1420" s="223" t="str">
        <f t="shared" si="71"/>
        <v>C:\PETS_2016\6_AREA VIAS\VIA 048.DOCX</v>
      </c>
      <c r="G1420" s="183"/>
      <c r="I1420" s="3"/>
      <c r="J1420" s="3" t="str">
        <f t="shared" si="72"/>
        <v>C:\PETS_2016\6_AREA VIAS\VIA 048.DOCX</v>
      </c>
      <c r="L1420" s="3" t="s">
        <v>3685</v>
      </c>
      <c r="M1420" s="155" t="s">
        <v>2259</v>
      </c>
      <c r="O1420" s="224" t="s">
        <v>3736</v>
      </c>
      <c r="Q1420" s="3" t="s">
        <v>2260</v>
      </c>
      <c r="R1420" s="3" t="s">
        <v>2261</v>
      </c>
    </row>
    <row r="1421" spans="1:18" ht="15">
      <c r="A1421" s="183" t="s">
        <v>1630</v>
      </c>
      <c r="B1421" s="197">
        <f t="shared" si="73"/>
        <v>1415</v>
      </c>
      <c r="C1421" s="184" t="s">
        <v>2097</v>
      </c>
      <c r="D1421" s="183" t="s">
        <v>65</v>
      </c>
      <c r="E1421" s="185">
        <v>65.97</v>
      </c>
      <c r="F1421" s="223" t="str">
        <f t="shared" si="71"/>
        <v>C:\PETS_2016\6_AREA VIAS\VIA 049.DOCX</v>
      </c>
      <c r="G1421" s="183"/>
      <c r="I1421" s="3"/>
      <c r="J1421" s="3" t="str">
        <f t="shared" si="72"/>
        <v>C:\PETS_2016\6_AREA VIAS\VIA 049.DOCX</v>
      </c>
      <c r="L1421" s="3" t="s">
        <v>3685</v>
      </c>
      <c r="M1421" s="155" t="s">
        <v>2259</v>
      </c>
      <c r="O1421" s="224" t="s">
        <v>3737</v>
      </c>
      <c r="Q1421" s="3" t="s">
        <v>2260</v>
      </c>
      <c r="R1421" s="3" t="s">
        <v>2261</v>
      </c>
    </row>
    <row r="1422" spans="1:18" ht="15">
      <c r="A1422" s="183" t="s">
        <v>1630</v>
      </c>
      <c r="B1422" s="197">
        <f t="shared" si="73"/>
        <v>1416</v>
      </c>
      <c r="C1422" s="184" t="s">
        <v>2098</v>
      </c>
      <c r="D1422" s="183" t="s">
        <v>65</v>
      </c>
      <c r="E1422" s="185">
        <v>60.38</v>
      </c>
      <c r="F1422" s="223" t="str">
        <f t="shared" si="71"/>
        <v>C:\PETS_2016\6_AREA VIAS\VIA 050.DOCX</v>
      </c>
      <c r="G1422" s="183"/>
      <c r="I1422" s="3"/>
      <c r="J1422" s="3" t="str">
        <f t="shared" si="72"/>
        <v>C:\PETS_2016\6_AREA VIAS\VIA 050.DOCX</v>
      </c>
      <c r="L1422" s="3" t="s">
        <v>3685</v>
      </c>
      <c r="M1422" s="155" t="s">
        <v>2259</v>
      </c>
      <c r="O1422" s="224" t="s">
        <v>3738</v>
      </c>
      <c r="Q1422" s="3" t="s">
        <v>2260</v>
      </c>
      <c r="R1422" s="3" t="s">
        <v>2261</v>
      </c>
    </row>
    <row r="1423" spans="1:18" ht="15">
      <c r="A1423" s="183" t="s">
        <v>1630</v>
      </c>
      <c r="B1423" s="197">
        <f t="shared" si="73"/>
        <v>1417</v>
      </c>
      <c r="C1423" s="184" t="s">
        <v>1555</v>
      </c>
      <c r="D1423" s="183" t="s">
        <v>65</v>
      </c>
      <c r="E1423" s="185">
        <v>73.319999999999993</v>
      </c>
      <c r="F1423" s="223" t="str">
        <f t="shared" si="71"/>
        <v>C:\PETS_2016\6_AREA VIAS\VIA 051.DOCX</v>
      </c>
      <c r="G1423" s="183"/>
      <c r="I1423" s="3"/>
      <c r="J1423" s="3" t="str">
        <f t="shared" si="72"/>
        <v>C:\PETS_2016\6_AREA VIAS\VIA 051.DOCX</v>
      </c>
      <c r="L1423" s="3" t="s">
        <v>3685</v>
      </c>
      <c r="M1423" s="155" t="s">
        <v>2259</v>
      </c>
      <c r="O1423" s="224" t="s">
        <v>3739</v>
      </c>
      <c r="Q1423" s="3" t="s">
        <v>2260</v>
      </c>
      <c r="R1423" s="3" t="s">
        <v>2261</v>
      </c>
    </row>
    <row r="1424" spans="1:18" ht="15">
      <c r="A1424" s="183" t="s">
        <v>1630</v>
      </c>
      <c r="B1424" s="197">
        <f t="shared" si="73"/>
        <v>1418</v>
      </c>
      <c r="C1424" s="184" t="s">
        <v>1414</v>
      </c>
      <c r="D1424" s="183" t="s">
        <v>8</v>
      </c>
      <c r="E1424" s="185">
        <v>17.5</v>
      </c>
      <c r="F1424" s="223" t="str">
        <f t="shared" si="71"/>
        <v>C:\PETS_2016\6_AREA VIAS\VIA 052.DOCX</v>
      </c>
      <c r="G1424" s="183"/>
      <c r="I1424" s="3"/>
      <c r="J1424" s="3" t="str">
        <f t="shared" si="72"/>
        <v>C:\PETS_2016\6_AREA VIAS\VIA 052.DOCX</v>
      </c>
      <c r="L1424" s="3" t="s">
        <v>3685</v>
      </c>
      <c r="M1424" s="155" t="s">
        <v>2259</v>
      </c>
      <c r="O1424" s="224" t="s">
        <v>3740</v>
      </c>
      <c r="Q1424" s="3" t="s">
        <v>2260</v>
      </c>
      <c r="R1424" s="3" t="s">
        <v>2261</v>
      </c>
    </row>
    <row r="1425" spans="1:18" ht="15">
      <c r="A1425" s="183" t="s">
        <v>1630</v>
      </c>
      <c r="B1425" s="197">
        <f t="shared" si="73"/>
        <v>1419</v>
      </c>
      <c r="C1425" s="184" t="s">
        <v>2099</v>
      </c>
      <c r="D1425" s="183" t="s">
        <v>8</v>
      </c>
      <c r="E1425" s="185">
        <v>115.57</v>
      </c>
      <c r="F1425" s="223" t="str">
        <f t="shared" si="71"/>
        <v>C:\PETS_2016\6_AREA VIAS\VIA 053.DOCX</v>
      </c>
      <c r="G1425" s="183"/>
      <c r="I1425" s="3"/>
      <c r="J1425" s="3" t="str">
        <f t="shared" si="72"/>
        <v>C:\PETS_2016\6_AREA VIAS\VIA 053.DOCX</v>
      </c>
      <c r="L1425" s="3" t="s">
        <v>3685</v>
      </c>
      <c r="M1425" s="155" t="s">
        <v>2259</v>
      </c>
      <c r="O1425" s="224" t="s">
        <v>3741</v>
      </c>
      <c r="Q1425" s="3" t="s">
        <v>2260</v>
      </c>
      <c r="R1425" s="3" t="s">
        <v>2261</v>
      </c>
    </row>
    <row r="1426" spans="1:18" ht="15">
      <c r="A1426" s="183" t="s">
        <v>1630</v>
      </c>
      <c r="B1426" s="197">
        <f t="shared" si="73"/>
        <v>1420</v>
      </c>
      <c r="C1426" s="184" t="s">
        <v>2100</v>
      </c>
      <c r="D1426" s="183" t="s">
        <v>8</v>
      </c>
      <c r="E1426" s="185">
        <v>3.35</v>
      </c>
      <c r="F1426" s="223" t="str">
        <f t="shared" si="71"/>
        <v>C:\PETS_2016\6_AREA VIAS\VIA 054.DOCX</v>
      </c>
      <c r="G1426" s="183"/>
      <c r="I1426" s="3"/>
      <c r="J1426" s="3" t="str">
        <f t="shared" si="72"/>
        <v>C:\PETS_2016\6_AREA VIAS\VIA 054.DOCX</v>
      </c>
      <c r="L1426" s="3" t="s">
        <v>3685</v>
      </c>
      <c r="M1426" s="155" t="s">
        <v>2259</v>
      </c>
      <c r="O1426" s="224" t="s">
        <v>3742</v>
      </c>
      <c r="Q1426" s="3" t="s">
        <v>2260</v>
      </c>
      <c r="R1426" s="3" t="s">
        <v>2261</v>
      </c>
    </row>
    <row r="1427" spans="1:18" ht="15">
      <c r="A1427" s="183" t="s">
        <v>1630</v>
      </c>
      <c r="B1427" s="197">
        <f t="shared" si="73"/>
        <v>1421</v>
      </c>
      <c r="C1427" s="184" t="s">
        <v>2101</v>
      </c>
      <c r="D1427" s="183" t="s">
        <v>65</v>
      </c>
      <c r="E1427" s="185">
        <v>271.61</v>
      </c>
      <c r="F1427" s="223" t="str">
        <f t="shared" si="71"/>
        <v>C:\PETS_2016\6_AREA VIAS\VIA 055.DOCX</v>
      </c>
      <c r="G1427" s="183"/>
      <c r="I1427" s="3"/>
      <c r="J1427" s="3" t="str">
        <f t="shared" si="72"/>
        <v>C:\PETS_2016\6_AREA VIAS\VIA 055.DOCX</v>
      </c>
      <c r="L1427" s="3" t="s">
        <v>3685</v>
      </c>
      <c r="M1427" s="155" t="s">
        <v>2259</v>
      </c>
      <c r="O1427" s="224" t="s">
        <v>3743</v>
      </c>
      <c r="Q1427" s="3" t="s">
        <v>2260</v>
      </c>
      <c r="R1427" s="3" t="s">
        <v>2261</v>
      </c>
    </row>
    <row r="1428" spans="1:18" ht="15">
      <c r="A1428" s="183" t="s">
        <v>1630</v>
      </c>
      <c r="B1428" s="197">
        <f t="shared" si="73"/>
        <v>1422</v>
      </c>
      <c r="C1428" s="184" t="s">
        <v>2102</v>
      </c>
      <c r="D1428" s="183" t="s">
        <v>65</v>
      </c>
      <c r="E1428" s="185">
        <v>835.93</v>
      </c>
      <c r="F1428" s="223" t="str">
        <f t="shared" si="71"/>
        <v>C:\PETS_2016\6_AREA VIAS\VIA 056.DOCX</v>
      </c>
      <c r="G1428" s="183"/>
      <c r="I1428" s="3"/>
      <c r="J1428" s="3" t="str">
        <f t="shared" si="72"/>
        <v>C:\PETS_2016\6_AREA VIAS\VIA 056.DOCX</v>
      </c>
      <c r="L1428" s="3" t="s">
        <v>3685</v>
      </c>
      <c r="M1428" s="155" t="s">
        <v>2259</v>
      </c>
      <c r="O1428" s="224" t="s">
        <v>3744</v>
      </c>
      <c r="Q1428" s="3" t="s">
        <v>2260</v>
      </c>
      <c r="R1428" s="3" t="s">
        <v>2261</v>
      </c>
    </row>
    <row r="1429" spans="1:18" ht="15">
      <c r="A1429" s="183" t="s">
        <v>1630</v>
      </c>
      <c r="B1429" s="197">
        <f t="shared" si="73"/>
        <v>1423</v>
      </c>
      <c r="C1429" s="184" t="s">
        <v>2103</v>
      </c>
      <c r="D1429" s="183" t="s">
        <v>60</v>
      </c>
      <c r="E1429" s="185">
        <v>404.24</v>
      </c>
      <c r="F1429" s="223" t="str">
        <f t="shared" si="71"/>
        <v>C:\PETS_2016\6_AREA VIAS\VIA 057.DOCX</v>
      </c>
      <c r="G1429" s="183"/>
      <c r="I1429" s="3"/>
      <c r="J1429" s="3" t="str">
        <f t="shared" si="72"/>
        <v>C:\PETS_2016\6_AREA VIAS\VIA 057.DOCX</v>
      </c>
      <c r="L1429" s="3" t="s">
        <v>3685</v>
      </c>
      <c r="M1429" s="155" t="s">
        <v>2259</v>
      </c>
      <c r="O1429" s="224" t="s">
        <v>3745</v>
      </c>
      <c r="Q1429" s="3" t="s">
        <v>2260</v>
      </c>
      <c r="R1429" s="3" t="s">
        <v>2261</v>
      </c>
    </row>
    <row r="1430" spans="1:18" ht="15">
      <c r="A1430" s="183" t="s">
        <v>1630</v>
      </c>
      <c r="B1430" s="197">
        <f t="shared" si="73"/>
        <v>1424</v>
      </c>
      <c r="C1430" s="184" t="s">
        <v>2104</v>
      </c>
      <c r="D1430" s="183" t="s">
        <v>60</v>
      </c>
      <c r="E1430" s="185">
        <v>372.21</v>
      </c>
      <c r="F1430" s="223" t="str">
        <f t="shared" si="71"/>
        <v>C:\PETS_2016\6_AREA VIAS\VIA 058.DOCX</v>
      </c>
      <c r="G1430" s="183"/>
      <c r="I1430" s="3"/>
      <c r="J1430" s="3" t="str">
        <f t="shared" si="72"/>
        <v>C:\PETS_2016\6_AREA VIAS\VIA 058.DOCX</v>
      </c>
      <c r="L1430" s="3" t="s">
        <v>3685</v>
      </c>
      <c r="M1430" s="155" t="s">
        <v>2259</v>
      </c>
      <c r="O1430" s="224" t="s">
        <v>3746</v>
      </c>
      <c r="Q1430" s="3" t="s">
        <v>2260</v>
      </c>
      <c r="R1430" s="3" t="s">
        <v>2261</v>
      </c>
    </row>
    <row r="1431" spans="1:18" ht="15">
      <c r="A1431" s="183" t="s">
        <v>1630</v>
      </c>
      <c r="B1431" s="197">
        <f t="shared" si="73"/>
        <v>1425</v>
      </c>
      <c r="C1431" s="184" t="s">
        <v>2105</v>
      </c>
      <c r="D1431" s="183" t="s">
        <v>54</v>
      </c>
      <c r="E1431" s="185">
        <v>52.72</v>
      </c>
      <c r="F1431" s="223" t="str">
        <f t="shared" si="71"/>
        <v>C:\PETS_2016\6_AREA VIAS\VIA 059.DOCX</v>
      </c>
      <c r="G1431" s="183"/>
      <c r="I1431" s="3"/>
      <c r="J1431" s="3" t="str">
        <f t="shared" si="72"/>
        <v>C:\PETS_2016\6_AREA VIAS\VIA 059.DOCX</v>
      </c>
      <c r="L1431" s="3" t="s">
        <v>3685</v>
      </c>
      <c r="M1431" s="155" t="s">
        <v>2259</v>
      </c>
      <c r="O1431" s="224" t="s">
        <v>3747</v>
      </c>
      <c r="Q1431" s="3" t="s">
        <v>2260</v>
      </c>
      <c r="R1431" s="3" t="s">
        <v>2261</v>
      </c>
    </row>
    <row r="1432" spans="1:18" ht="15">
      <c r="A1432" s="183" t="s">
        <v>1630</v>
      </c>
      <c r="B1432" s="197">
        <f t="shared" si="73"/>
        <v>1426</v>
      </c>
      <c r="C1432" s="184" t="s">
        <v>2106</v>
      </c>
      <c r="D1432" s="183" t="s">
        <v>8</v>
      </c>
      <c r="E1432" s="185">
        <v>29.12</v>
      </c>
      <c r="F1432" s="223" t="str">
        <f t="shared" si="71"/>
        <v>C:\PETS_2016\6_AREA VIAS\VIA 060.DOCX</v>
      </c>
      <c r="G1432" s="183"/>
      <c r="I1432" s="3"/>
      <c r="J1432" s="3" t="str">
        <f t="shared" si="72"/>
        <v>C:\PETS_2016\6_AREA VIAS\VIA 060.DOCX</v>
      </c>
      <c r="L1432" s="3" t="s">
        <v>3685</v>
      </c>
      <c r="M1432" s="155" t="s">
        <v>2259</v>
      </c>
      <c r="O1432" s="224" t="s">
        <v>3748</v>
      </c>
      <c r="Q1432" s="3" t="s">
        <v>2260</v>
      </c>
      <c r="R1432" s="3" t="s">
        <v>2261</v>
      </c>
    </row>
    <row r="1433" spans="1:18" ht="15">
      <c r="A1433" s="183" t="s">
        <v>1630</v>
      </c>
      <c r="B1433" s="197">
        <f t="shared" si="73"/>
        <v>1427</v>
      </c>
      <c r="C1433" s="184" t="s">
        <v>2107</v>
      </c>
      <c r="D1433" s="183" t="s">
        <v>8</v>
      </c>
      <c r="E1433" s="185">
        <v>24.02</v>
      </c>
      <c r="F1433" s="223" t="str">
        <f t="shared" si="71"/>
        <v>C:\PETS_2016\6_AREA VIAS\VIA 061.DOCX</v>
      </c>
      <c r="G1433" s="183"/>
      <c r="I1433" s="3"/>
      <c r="J1433" s="3" t="str">
        <f t="shared" si="72"/>
        <v>C:\PETS_2016\6_AREA VIAS\VIA 061.DOCX</v>
      </c>
      <c r="L1433" s="3" t="s">
        <v>3685</v>
      </c>
      <c r="M1433" s="155" t="s">
        <v>2259</v>
      </c>
      <c r="O1433" s="224" t="s">
        <v>3749</v>
      </c>
      <c r="Q1433" s="3" t="s">
        <v>2260</v>
      </c>
      <c r="R1433" s="3" t="s">
        <v>2261</v>
      </c>
    </row>
    <row r="1434" spans="1:18" ht="15">
      <c r="A1434" s="183" t="s">
        <v>1630</v>
      </c>
      <c r="B1434" s="197">
        <f t="shared" si="73"/>
        <v>1428</v>
      </c>
      <c r="C1434" s="184" t="s">
        <v>2108</v>
      </c>
      <c r="D1434" s="183" t="s">
        <v>60</v>
      </c>
      <c r="E1434" s="185">
        <v>7.71</v>
      </c>
      <c r="F1434" s="223" t="str">
        <f t="shared" si="71"/>
        <v>C:\PETS_2016\6_AREA VIAS\VIA 062.DOCX</v>
      </c>
      <c r="G1434" s="183"/>
      <c r="I1434" s="3"/>
      <c r="J1434" s="3" t="str">
        <f t="shared" si="72"/>
        <v>C:\PETS_2016\6_AREA VIAS\VIA 062.DOCX</v>
      </c>
      <c r="L1434" s="3" t="s">
        <v>3685</v>
      </c>
      <c r="M1434" s="155" t="s">
        <v>2259</v>
      </c>
      <c r="O1434" s="224" t="s">
        <v>3750</v>
      </c>
      <c r="Q1434" s="3" t="s">
        <v>2260</v>
      </c>
      <c r="R1434" s="3" t="s">
        <v>2261</v>
      </c>
    </row>
    <row r="1435" spans="1:18" ht="15">
      <c r="A1435" s="183" t="s">
        <v>1630</v>
      </c>
      <c r="B1435" s="197">
        <f t="shared" si="73"/>
        <v>1429</v>
      </c>
      <c r="C1435" s="184" t="s">
        <v>2109</v>
      </c>
      <c r="D1435" s="183" t="s">
        <v>65</v>
      </c>
      <c r="E1435" s="185">
        <v>719.81</v>
      </c>
      <c r="F1435" s="223" t="str">
        <f t="shared" si="71"/>
        <v>C:\PETS_2016\6_AREA VIAS\VIA 063.DOCX</v>
      </c>
      <c r="G1435" s="183"/>
      <c r="I1435" s="3"/>
      <c r="J1435" s="3" t="str">
        <f t="shared" si="72"/>
        <v>C:\PETS_2016\6_AREA VIAS\VIA 063.DOCX</v>
      </c>
      <c r="L1435" s="3" t="s">
        <v>3685</v>
      </c>
      <c r="M1435" s="155" t="s">
        <v>2259</v>
      </c>
      <c r="O1435" s="224" t="s">
        <v>3751</v>
      </c>
      <c r="Q1435" s="3" t="s">
        <v>2260</v>
      </c>
      <c r="R1435" s="3" t="s">
        <v>2261</v>
      </c>
    </row>
    <row r="1436" spans="1:18" ht="15">
      <c r="A1436" s="183" t="s">
        <v>1630</v>
      </c>
      <c r="B1436" s="197">
        <f t="shared" si="73"/>
        <v>1430</v>
      </c>
      <c r="C1436" s="184" t="s">
        <v>1415</v>
      </c>
      <c r="D1436" s="183" t="s">
        <v>60</v>
      </c>
      <c r="E1436" s="185">
        <v>1645.03</v>
      </c>
      <c r="F1436" s="223" t="str">
        <f t="shared" si="71"/>
        <v>C:\PETS_2016\6_AREA VIAS\VIA 064.DOCX</v>
      </c>
      <c r="G1436" s="183"/>
      <c r="I1436" s="3"/>
      <c r="J1436" s="3" t="str">
        <f t="shared" si="72"/>
        <v>C:\PETS_2016\6_AREA VIAS\VIA 064.DOCX</v>
      </c>
      <c r="L1436" s="3" t="s">
        <v>3685</v>
      </c>
      <c r="M1436" s="155" t="s">
        <v>2259</v>
      </c>
      <c r="O1436" s="224" t="s">
        <v>3752</v>
      </c>
      <c r="Q1436" s="3" t="s">
        <v>2260</v>
      </c>
      <c r="R1436" s="3" t="s">
        <v>2261</v>
      </c>
    </row>
    <row r="1437" spans="1:18" ht="15">
      <c r="A1437" s="183" t="s">
        <v>1630</v>
      </c>
      <c r="B1437" s="197">
        <f t="shared" si="73"/>
        <v>1431</v>
      </c>
      <c r="C1437" s="184" t="s">
        <v>2110</v>
      </c>
      <c r="D1437" s="183" t="s">
        <v>54</v>
      </c>
      <c r="E1437" s="185">
        <v>58.83</v>
      </c>
      <c r="F1437" s="223" t="str">
        <f t="shared" si="71"/>
        <v>C:\PETS_2016\6_AREA VIAS\VIA 065.DOCX</v>
      </c>
      <c r="G1437" s="183"/>
      <c r="I1437" s="3"/>
      <c r="J1437" s="3" t="str">
        <f t="shared" si="72"/>
        <v>C:\PETS_2016\6_AREA VIAS\VIA 065.DOCX</v>
      </c>
      <c r="L1437" s="3" t="s">
        <v>3685</v>
      </c>
      <c r="M1437" s="155" t="s">
        <v>2259</v>
      </c>
      <c r="O1437" s="224" t="s">
        <v>3753</v>
      </c>
      <c r="Q1437" s="3" t="s">
        <v>2260</v>
      </c>
      <c r="R1437" s="3" t="s">
        <v>2261</v>
      </c>
    </row>
    <row r="1438" spans="1:18" ht="15">
      <c r="A1438" s="183" t="s">
        <v>1630</v>
      </c>
      <c r="B1438" s="197">
        <f t="shared" si="73"/>
        <v>1432</v>
      </c>
      <c r="C1438" s="184" t="s">
        <v>2111</v>
      </c>
      <c r="D1438" s="183" t="s">
        <v>54</v>
      </c>
      <c r="E1438" s="185">
        <v>28.15</v>
      </c>
      <c r="F1438" s="223" t="str">
        <f t="shared" ref="F1438:F1446" si="74">HYPERLINK(J1438)</f>
        <v>C:\PETS_2016\6_AREA VIAS\VIA 066.DOCX</v>
      </c>
      <c r="G1438" s="183"/>
      <c r="I1438" s="3"/>
      <c r="J1438" s="3" t="str">
        <f t="shared" ref="J1438:J1446" si="75">CONCATENATE(L1438,M1438,O1438,Q1438)</f>
        <v>C:\PETS_2016\6_AREA VIAS\VIA 066.DOCX</v>
      </c>
      <c r="L1438" s="3" t="s">
        <v>3685</v>
      </c>
      <c r="M1438" s="155" t="s">
        <v>2259</v>
      </c>
      <c r="O1438" s="224" t="s">
        <v>3754</v>
      </c>
      <c r="Q1438" s="3" t="s">
        <v>2260</v>
      </c>
      <c r="R1438" s="3" t="s">
        <v>2261</v>
      </c>
    </row>
    <row r="1439" spans="1:18" ht="15">
      <c r="A1439" s="183" t="s">
        <v>1630</v>
      </c>
      <c r="B1439" s="197">
        <f t="shared" si="73"/>
        <v>1433</v>
      </c>
      <c r="C1439" s="184" t="s">
        <v>805</v>
      </c>
      <c r="D1439" s="183" t="s">
        <v>8</v>
      </c>
      <c r="E1439" s="185">
        <v>17.12</v>
      </c>
      <c r="F1439" s="223" t="str">
        <f t="shared" si="74"/>
        <v>C:\PETS_2016\6_AREA VIAS\VIA 067.DOCX</v>
      </c>
      <c r="G1439" s="183"/>
      <c r="I1439" s="3"/>
      <c r="J1439" s="3" t="str">
        <f t="shared" si="75"/>
        <v>C:\PETS_2016\6_AREA VIAS\VIA 067.DOCX</v>
      </c>
      <c r="L1439" s="3" t="s">
        <v>3685</v>
      </c>
      <c r="M1439" s="155" t="s">
        <v>2259</v>
      </c>
      <c r="O1439" s="224" t="s">
        <v>3755</v>
      </c>
      <c r="Q1439" s="3" t="s">
        <v>2260</v>
      </c>
      <c r="R1439" s="3" t="s">
        <v>2261</v>
      </c>
    </row>
    <row r="1440" spans="1:18" ht="15">
      <c r="A1440" s="183" t="s">
        <v>1630</v>
      </c>
      <c r="B1440" s="197">
        <f t="shared" si="73"/>
        <v>1434</v>
      </c>
      <c r="C1440" s="184" t="s">
        <v>2112</v>
      </c>
      <c r="D1440" s="183" t="s">
        <v>60</v>
      </c>
      <c r="E1440" s="185">
        <v>454.49</v>
      </c>
      <c r="F1440" s="223" t="str">
        <f t="shared" si="74"/>
        <v>C:\PETS_2016\6_AREA VIAS\VIA 068.DOCX</v>
      </c>
      <c r="G1440" s="183"/>
      <c r="I1440" s="3"/>
      <c r="J1440" s="3" t="str">
        <f t="shared" si="75"/>
        <v>C:\PETS_2016\6_AREA VIAS\VIA 068.DOCX</v>
      </c>
      <c r="L1440" s="3" t="s">
        <v>3685</v>
      </c>
      <c r="M1440" s="155" t="s">
        <v>2259</v>
      </c>
      <c r="O1440" s="224" t="s">
        <v>3756</v>
      </c>
      <c r="Q1440" s="3" t="s">
        <v>2260</v>
      </c>
      <c r="R1440" s="3" t="s">
        <v>2261</v>
      </c>
    </row>
    <row r="1441" spans="1:18" ht="15">
      <c r="A1441" s="183" t="s">
        <v>1630</v>
      </c>
      <c r="B1441" s="197">
        <f>+B1440+1</f>
        <v>1435</v>
      </c>
      <c r="C1441" s="184" t="s">
        <v>2113</v>
      </c>
      <c r="D1441" s="183" t="s">
        <v>60</v>
      </c>
      <c r="E1441" s="185">
        <v>11.77</v>
      </c>
      <c r="F1441" s="223" t="str">
        <f t="shared" si="74"/>
        <v>C:\PETS_2016\6_AREA VIAS\VIA 069.DOCX</v>
      </c>
      <c r="G1441" s="183"/>
      <c r="I1441" s="3"/>
      <c r="J1441" s="3" t="str">
        <f t="shared" si="75"/>
        <v>C:\PETS_2016\6_AREA VIAS\VIA 069.DOCX</v>
      </c>
      <c r="L1441" s="3" t="s">
        <v>3685</v>
      </c>
      <c r="M1441" s="155" t="s">
        <v>2259</v>
      </c>
      <c r="O1441" s="224" t="s">
        <v>3757</v>
      </c>
      <c r="Q1441" s="3" t="s">
        <v>2260</v>
      </c>
      <c r="R1441" s="3" t="s">
        <v>2261</v>
      </c>
    </row>
    <row r="1442" spans="1:18" ht="15">
      <c r="A1442" s="183" t="s">
        <v>1630</v>
      </c>
      <c r="B1442" s="197">
        <f>+B1441+1</f>
        <v>1436</v>
      </c>
      <c r="C1442" s="184" t="s">
        <v>2114</v>
      </c>
      <c r="D1442" s="183" t="s">
        <v>8</v>
      </c>
      <c r="E1442" s="185">
        <v>117.66</v>
      </c>
      <c r="F1442" s="223" t="str">
        <f t="shared" si="74"/>
        <v>C:\PETS_2016\6_AREA VIAS\VIA 070.DOCX</v>
      </c>
      <c r="G1442" s="183"/>
      <c r="I1442" s="3"/>
      <c r="J1442" s="3" t="str">
        <f t="shared" si="75"/>
        <v>C:\PETS_2016\6_AREA VIAS\VIA 070.DOCX</v>
      </c>
      <c r="L1442" s="3" t="s">
        <v>3685</v>
      </c>
      <c r="M1442" s="155" t="s">
        <v>2259</v>
      </c>
      <c r="O1442" s="224" t="s">
        <v>3758</v>
      </c>
      <c r="Q1442" s="3" t="s">
        <v>2260</v>
      </c>
      <c r="R1442" s="3" t="s">
        <v>2261</v>
      </c>
    </row>
    <row r="1443" spans="1:18" ht="15">
      <c r="A1443" s="183" t="s">
        <v>1630</v>
      </c>
      <c r="B1443" s="197">
        <f t="shared" si="73"/>
        <v>1437</v>
      </c>
      <c r="C1443" s="184" t="s">
        <v>2115</v>
      </c>
      <c r="D1443" s="183" t="s">
        <v>65</v>
      </c>
      <c r="E1443" s="185">
        <v>26.43</v>
      </c>
      <c r="F1443" s="223" t="str">
        <f t="shared" si="74"/>
        <v>C:\PETS_2016\6_AREA VIAS\VIA 071.DOCX</v>
      </c>
      <c r="G1443" s="183"/>
      <c r="I1443" s="3"/>
      <c r="J1443" s="3" t="str">
        <f t="shared" si="75"/>
        <v>C:\PETS_2016\6_AREA VIAS\VIA 071.DOCX</v>
      </c>
      <c r="L1443" s="3" t="s">
        <v>3685</v>
      </c>
      <c r="M1443" s="155" t="s">
        <v>2259</v>
      </c>
      <c r="O1443" s="224" t="s">
        <v>3759</v>
      </c>
      <c r="Q1443" s="3" t="s">
        <v>2260</v>
      </c>
      <c r="R1443" s="3" t="s">
        <v>2261</v>
      </c>
    </row>
    <row r="1444" spans="1:18" ht="15">
      <c r="A1444" s="183" t="s">
        <v>1630</v>
      </c>
      <c r="B1444" s="197">
        <f t="shared" si="73"/>
        <v>1438</v>
      </c>
      <c r="C1444" s="184" t="s">
        <v>2116</v>
      </c>
      <c r="D1444" s="183" t="s">
        <v>65</v>
      </c>
      <c r="E1444" s="185">
        <v>1916.54</v>
      </c>
      <c r="F1444" s="223" t="str">
        <f t="shared" si="74"/>
        <v>C:\PETS_2016\6_AREA VIAS\VIA 072.DOCX</v>
      </c>
      <c r="G1444" s="183"/>
      <c r="I1444" s="3"/>
      <c r="J1444" s="3" t="str">
        <f t="shared" si="75"/>
        <v>C:\PETS_2016\6_AREA VIAS\VIA 072.DOCX</v>
      </c>
      <c r="L1444" s="3" t="s">
        <v>3685</v>
      </c>
      <c r="M1444" s="155" t="s">
        <v>2259</v>
      </c>
      <c r="O1444" s="224" t="s">
        <v>3760</v>
      </c>
      <c r="Q1444" s="3" t="s">
        <v>2260</v>
      </c>
      <c r="R1444" s="3" t="s">
        <v>2261</v>
      </c>
    </row>
    <row r="1445" spans="1:18" ht="15">
      <c r="A1445" s="183" t="s">
        <v>1630</v>
      </c>
      <c r="B1445" s="197">
        <f t="shared" si="73"/>
        <v>1439</v>
      </c>
      <c r="C1445" s="184" t="s">
        <v>2117</v>
      </c>
      <c r="D1445" s="183" t="s">
        <v>65</v>
      </c>
      <c r="E1445" s="185">
        <v>1091.1099999999999</v>
      </c>
      <c r="F1445" s="223" t="str">
        <f t="shared" si="74"/>
        <v>C:\PETS_2016\6_AREA VIAS\VIA 073.DOCX</v>
      </c>
      <c r="G1445" s="183"/>
      <c r="I1445" s="3"/>
      <c r="J1445" s="3" t="str">
        <f t="shared" si="75"/>
        <v>C:\PETS_2016\6_AREA VIAS\VIA 073.DOCX</v>
      </c>
      <c r="L1445" s="3" t="s">
        <v>3685</v>
      </c>
      <c r="M1445" s="155" t="s">
        <v>2259</v>
      </c>
      <c r="O1445" s="224" t="s">
        <v>3761</v>
      </c>
      <c r="Q1445" s="3" t="s">
        <v>2260</v>
      </c>
      <c r="R1445" s="3" t="s">
        <v>2261</v>
      </c>
    </row>
    <row r="1446" spans="1:18" ht="15">
      <c r="A1446" s="183" t="s">
        <v>1630</v>
      </c>
      <c r="B1446" s="197">
        <f t="shared" si="73"/>
        <v>1440</v>
      </c>
      <c r="C1446" s="184" t="s">
        <v>2118</v>
      </c>
      <c r="D1446" s="183" t="s">
        <v>65</v>
      </c>
      <c r="E1446" s="185">
        <v>1093.04</v>
      </c>
      <c r="F1446" s="223" t="str">
        <f t="shared" si="74"/>
        <v>C:\PETS_2016\6_AREA VIAS\VIA 074.DOCX</v>
      </c>
      <c r="G1446" s="183"/>
      <c r="I1446" s="3"/>
      <c r="J1446" s="3" t="str">
        <f t="shared" si="75"/>
        <v>C:\PETS_2016\6_AREA VIAS\VIA 074.DOCX</v>
      </c>
      <c r="L1446" s="3" t="s">
        <v>3685</v>
      </c>
      <c r="M1446" s="155" t="s">
        <v>2259</v>
      </c>
      <c r="O1446" s="224" t="s">
        <v>3762</v>
      </c>
      <c r="Q1446" s="3" t="s">
        <v>2260</v>
      </c>
      <c r="R1446" s="3" t="s">
        <v>2261</v>
      </c>
    </row>
    <row r="1447" spans="1:18" ht="15">
      <c r="A1447" s="169" t="s">
        <v>1424</v>
      </c>
      <c r="B1447" s="197">
        <f t="shared" si="73"/>
        <v>1441</v>
      </c>
      <c r="C1447" s="170" t="s">
        <v>1445</v>
      </c>
      <c r="D1447" s="169" t="s">
        <v>55</v>
      </c>
      <c r="E1447" s="171">
        <v>556.29</v>
      </c>
      <c r="F1447" s="226" t="str">
        <f>HYPERLINK(I1447)</f>
        <v>C:\PETS_2016\7_AREA GAS\GAS 001.DOCX</v>
      </c>
      <c r="G1447" s="169"/>
      <c r="I1447" s="3" t="str">
        <f>CONCATENATE(K1447,M1447,O1447,Q1447)</f>
        <v>C:\PETS_2016\7_AREA GAS\GAS 001.DOCX</v>
      </c>
      <c r="K1447" s="155" t="s">
        <v>3763</v>
      </c>
      <c r="M1447" s="155" t="s">
        <v>2259</v>
      </c>
      <c r="O1447" s="227" t="s">
        <v>3764</v>
      </c>
      <c r="Q1447" s="155" t="s">
        <v>2260</v>
      </c>
      <c r="R1447" s="155" t="s">
        <v>2261</v>
      </c>
    </row>
    <row r="1448" spans="1:18" ht="15">
      <c r="A1448" s="169" t="s">
        <v>1424</v>
      </c>
      <c r="B1448" s="197">
        <f t="shared" si="73"/>
        <v>1442</v>
      </c>
      <c r="C1448" s="170" t="s">
        <v>1446</v>
      </c>
      <c r="D1448" s="169" t="s">
        <v>55</v>
      </c>
      <c r="E1448" s="171">
        <v>853.7</v>
      </c>
      <c r="F1448" s="226" t="str">
        <f t="shared" ref="F1448:F1511" si="76">HYPERLINK(I1448)</f>
        <v>C:\PETS_2016\7_AREA GAS\GAS 002.DOCX</v>
      </c>
      <c r="G1448" s="169"/>
      <c r="I1448" s="3" t="str">
        <f t="shared" ref="I1448:I1511" si="77">CONCATENATE(K1448,M1448,O1448,Q1448)</f>
        <v>C:\PETS_2016\7_AREA GAS\GAS 002.DOCX</v>
      </c>
      <c r="K1448" s="155" t="s">
        <v>3763</v>
      </c>
      <c r="M1448" s="155" t="s">
        <v>2259</v>
      </c>
      <c r="O1448" s="227" t="s">
        <v>3765</v>
      </c>
      <c r="Q1448" s="155" t="s">
        <v>2260</v>
      </c>
      <c r="R1448" s="155" t="s">
        <v>2261</v>
      </c>
    </row>
    <row r="1449" spans="1:18" ht="15">
      <c r="A1449" s="169" t="s">
        <v>1424</v>
      </c>
      <c r="B1449" s="197">
        <f t="shared" si="73"/>
        <v>1443</v>
      </c>
      <c r="C1449" s="170" t="s">
        <v>1166</v>
      </c>
      <c r="D1449" s="169" t="s">
        <v>8</v>
      </c>
      <c r="E1449" s="171">
        <v>73.41</v>
      </c>
      <c r="F1449" s="226" t="str">
        <f t="shared" si="76"/>
        <v>C:\PETS_2016\7_AREA GAS\GAS 003.DOCX</v>
      </c>
      <c r="G1449" s="169"/>
      <c r="I1449" s="3" t="str">
        <f t="shared" si="77"/>
        <v>C:\PETS_2016\7_AREA GAS\GAS 003.DOCX</v>
      </c>
      <c r="K1449" s="155" t="s">
        <v>3763</v>
      </c>
      <c r="M1449" s="155" t="s">
        <v>2259</v>
      </c>
      <c r="O1449" s="227" t="s">
        <v>3766</v>
      </c>
      <c r="Q1449" s="155" t="s">
        <v>2260</v>
      </c>
      <c r="R1449" s="155" t="s">
        <v>2261</v>
      </c>
    </row>
    <row r="1450" spans="1:18" ht="15">
      <c r="A1450" s="169" t="s">
        <v>1424</v>
      </c>
      <c r="B1450" s="197">
        <f t="shared" si="73"/>
        <v>1444</v>
      </c>
      <c r="C1450" s="170" t="s">
        <v>832</v>
      </c>
      <c r="D1450" s="169" t="s">
        <v>55</v>
      </c>
      <c r="E1450" s="171">
        <v>785.75</v>
      </c>
      <c r="F1450" s="226" t="str">
        <f t="shared" si="76"/>
        <v>C:\PETS_2016\7_AREA GAS\GAS 004.DOCX</v>
      </c>
      <c r="G1450" s="169"/>
      <c r="I1450" s="3" t="str">
        <f t="shared" si="77"/>
        <v>C:\PETS_2016\7_AREA GAS\GAS 004.DOCX</v>
      </c>
      <c r="K1450" s="155" t="s">
        <v>3763</v>
      </c>
      <c r="M1450" s="155" t="s">
        <v>2259</v>
      </c>
      <c r="O1450" s="227" t="s">
        <v>3767</v>
      </c>
      <c r="Q1450" s="155" t="s">
        <v>2260</v>
      </c>
      <c r="R1450" s="155" t="s">
        <v>2261</v>
      </c>
    </row>
    <row r="1451" spans="1:18" ht="15">
      <c r="A1451" s="169" t="s">
        <v>1424</v>
      </c>
      <c r="B1451" s="197">
        <f t="shared" si="73"/>
        <v>1445</v>
      </c>
      <c r="C1451" s="170" t="s">
        <v>1165</v>
      </c>
      <c r="D1451" s="169" t="s">
        <v>55</v>
      </c>
      <c r="E1451" s="171">
        <v>1257.19</v>
      </c>
      <c r="F1451" s="226" t="str">
        <f t="shared" si="76"/>
        <v>C:\PETS_2016\7_AREA GAS\GAS 005.DOCX</v>
      </c>
      <c r="G1451" s="169"/>
      <c r="I1451" s="3" t="str">
        <f t="shared" si="77"/>
        <v>C:\PETS_2016\7_AREA GAS\GAS 005.DOCX</v>
      </c>
      <c r="K1451" s="155" t="s">
        <v>3763</v>
      </c>
      <c r="M1451" s="155" t="s">
        <v>2259</v>
      </c>
      <c r="O1451" s="227" t="s">
        <v>3768</v>
      </c>
      <c r="Q1451" s="155" t="s">
        <v>2260</v>
      </c>
      <c r="R1451" s="155" t="s">
        <v>2261</v>
      </c>
    </row>
    <row r="1452" spans="1:18" ht="15">
      <c r="A1452" s="169" t="s">
        <v>1424</v>
      </c>
      <c r="B1452" s="197">
        <f t="shared" si="73"/>
        <v>1446</v>
      </c>
      <c r="C1452" s="170" t="s">
        <v>1167</v>
      </c>
      <c r="D1452" s="169" t="s">
        <v>65</v>
      </c>
      <c r="E1452" s="171">
        <v>6119.89</v>
      </c>
      <c r="F1452" s="226" t="str">
        <f t="shared" si="76"/>
        <v>C:\PETS_2016\7_AREA GAS\GAS 006.DOCX</v>
      </c>
      <c r="G1452" s="169"/>
      <c r="I1452" s="3" t="str">
        <f t="shared" si="77"/>
        <v>C:\PETS_2016\7_AREA GAS\GAS 006.DOCX</v>
      </c>
      <c r="K1452" s="155" t="s">
        <v>3763</v>
      </c>
      <c r="M1452" s="155" t="s">
        <v>2259</v>
      </c>
      <c r="O1452" s="227" t="s">
        <v>3769</v>
      </c>
      <c r="Q1452" s="155" t="s">
        <v>2260</v>
      </c>
      <c r="R1452" s="155" t="s">
        <v>2261</v>
      </c>
    </row>
    <row r="1453" spans="1:18" ht="15">
      <c r="A1453" s="169" t="s">
        <v>1424</v>
      </c>
      <c r="B1453" s="197">
        <f t="shared" ref="B1453:B1516" si="78">+B1452+1</f>
        <v>1447</v>
      </c>
      <c r="C1453" s="170" t="s">
        <v>1168</v>
      </c>
      <c r="D1453" s="169" t="s">
        <v>65</v>
      </c>
      <c r="E1453" s="171">
        <v>3467</v>
      </c>
      <c r="F1453" s="226" t="str">
        <f t="shared" si="76"/>
        <v>C:\PETS_2016\7_AREA GAS\GAS 007.DOCX</v>
      </c>
      <c r="G1453" s="169"/>
      <c r="I1453" s="3" t="str">
        <f t="shared" si="77"/>
        <v>C:\PETS_2016\7_AREA GAS\GAS 007.DOCX</v>
      </c>
      <c r="K1453" s="155" t="s">
        <v>3763</v>
      </c>
      <c r="M1453" s="155" t="s">
        <v>2259</v>
      </c>
      <c r="O1453" s="227" t="s">
        <v>3770</v>
      </c>
      <c r="Q1453" s="155" t="s">
        <v>2260</v>
      </c>
      <c r="R1453" s="155" t="s">
        <v>2261</v>
      </c>
    </row>
    <row r="1454" spans="1:18" ht="15">
      <c r="A1454" s="169" t="s">
        <v>1424</v>
      </c>
      <c r="B1454" s="197">
        <f t="shared" si="78"/>
        <v>1448</v>
      </c>
      <c r="C1454" s="170" t="s">
        <v>1169</v>
      </c>
      <c r="D1454" s="169" t="s">
        <v>65</v>
      </c>
      <c r="E1454" s="171">
        <v>4086.7</v>
      </c>
      <c r="F1454" s="226" t="str">
        <f t="shared" si="76"/>
        <v>C:\PETS_2016\7_AREA GAS\GAS 008.DOCX</v>
      </c>
      <c r="G1454" s="169"/>
      <c r="I1454" s="3" t="str">
        <f t="shared" si="77"/>
        <v>C:\PETS_2016\7_AREA GAS\GAS 008.DOCX</v>
      </c>
      <c r="K1454" s="155" t="s">
        <v>3763</v>
      </c>
      <c r="M1454" s="155" t="s">
        <v>2259</v>
      </c>
      <c r="O1454" s="227" t="s">
        <v>3771</v>
      </c>
      <c r="Q1454" s="155" t="s">
        <v>2260</v>
      </c>
      <c r="R1454" s="155" t="s">
        <v>2261</v>
      </c>
    </row>
    <row r="1455" spans="1:18" ht="15">
      <c r="A1455" s="169" t="s">
        <v>1424</v>
      </c>
      <c r="B1455" s="197">
        <f t="shared" si="78"/>
        <v>1449</v>
      </c>
      <c r="C1455" s="170" t="s">
        <v>1478</v>
      </c>
      <c r="D1455" s="169" t="s">
        <v>65</v>
      </c>
      <c r="E1455" s="171">
        <v>2254.5300000000002</v>
      </c>
      <c r="F1455" s="226" t="str">
        <f t="shared" si="76"/>
        <v>C:\PETS_2016\7_AREA GAS\GAS 009.DOCX</v>
      </c>
      <c r="G1455" s="169"/>
      <c r="I1455" s="3" t="str">
        <f t="shared" si="77"/>
        <v>C:\PETS_2016\7_AREA GAS\GAS 009.DOCX</v>
      </c>
      <c r="K1455" s="155" t="s">
        <v>3763</v>
      </c>
      <c r="M1455" s="155" t="s">
        <v>2259</v>
      </c>
      <c r="O1455" s="227" t="s">
        <v>3772</v>
      </c>
      <c r="Q1455" s="155" t="s">
        <v>2260</v>
      </c>
      <c r="R1455" s="155" t="s">
        <v>2261</v>
      </c>
    </row>
    <row r="1456" spans="1:18" ht="15">
      <c r="A1456" s="169" t="s">
        <v>1424</v>
      </c>
      <c r="B1456" s="197">
        <f t="shared" si="78"/>
        <v>1450</v>
      </c>
      <c r="C1456" s="170" t="s">
        <v>1946</v>
      </c>
      <c r="D1456" s="169" t="s">
        <v>65</v>
      </c>
      <c r="E1456" s="171">
        <v>2968.54</v>
      </c>
      <c r="F1456" s="226" t="str">
        <f t="shared" si="76"/>
        <v>C:\PETS_2016\7_AREA GAS\GAS 010.DOCX</v>
      </c>
      <c r="G1456" s="169"/>
      <c r="I1456" s="3" t="str">
        <f t="shared" si="77"/>
        <v>C:\PETS_2016\7_AREA GAS\GAS 010.DOCX</v>
      </c>
      <c r="K1456" s="155" t="s">
        <v>3763</v>
      </c>
      <c r="M1456" s="155" t="s">
        <v>2259</v>
      </c>
      <c r="O1456" s="227" t="s">
        <v>3773</v>
      </c>
      <c r="Q1456" s="155" t="s">
        <v>2260</v>
      </c>
      <c r="R1456" s="155" t="s">
        <v>2261</v>
      </c>
    </row>
    <row r="1457" spans="1:18" ht="15">
      <c r="A1457" s="169" t="s">
        <v>1424</v>
      </c>
      <c r="B1457" s="197">
        <f t="shared" si="78"/>
        <v>1451</v>
      </c>
      <c r="C1457" s="170" t="s">
        <v>1170</v>
      </c>
      <c r="D1457" s="169" t="s">
        <v>65</v>
      </c>
      <c r="E1457" s="171">
        <v>3467</v>
      </c>
      <c r="F1457" s="226" t="str">
        <f t="shared" si="76"/>
        <v>C:\PETS_2016\7_AREA GAS\GAS 011.DOCX</v>
      </c>
      <c r="G1457" s="169"/>
      <c r="I1457" s="3" t="str">
        <f t="shared" si="77"/>
        <v>C:\PETS_2016\7_AREA GAS\GAS 011.DOCX</v>
      </c>
      <c r="K1457" s="155" t="s">
        <v>3763</v>
      </c>
      <c r="M1457" s="155" t="s">
        <v>2259</v>
      </c>
      <c r="O1457" s="227" t="s">
        <v>3774</v>
      </c>
      <c r="Q1457" s="155" t="s">
        <v>2260</v>
      </c>
      <c r="R1457" s="155" t="s">
        <v>2261</v>
      </c>
    </row>
    <row r="1458" spans="1:18" ht="15">
      <c r="A1458" s="169" t="s">
        <v>1424</v>
      </c>
      <c r="B1458" s="197">
        <f t="shared" si="78"/>
        <v>1452</v>
      </c>
      <c r="C1458" s="170" t="s">
        <v>1171</v>
      </c>
      <c r="D1458" s="169" t="s">
        <v>65</v>
      </c>
      <c r="E1458" s="171">
        <v>4086.7</v>
      </c>
      <c r="F1458" s="226" t="str">
        <f t="shared" si="76"/>
        <v>C:\PETS_2016\7_AREA GAS\GAS 012.DOCX</v>
      </c>
      <c r="G1458" s="169"/>
      <c r="I1458" s="3" t="str">
        <f t="shared" si="77"/>
        <v>C:\PETS_2016\7_AREA GAS\GAS 012.DOCX</v>
      </c>
      <c r="K1458" s="155" t="s">
        <v>3763</v>
      </c>
      <c r="M1458" s="155" t="s">
        <v>2259</v>
      </c>
      <c r="O1458" s="227" t="s">
        <v>3775</v>
      </c>
      <c r="Q1458" s="155" t="s">
        <v>2260</v>
      </c>
      <c r="R1458" s="155" t="s">
        <v>2261</v>
      </c>
    </row>
    <row r="1459" spans="1:18" ht="15">
      <c r="A1459" s="169" t="s">
        <v>1424</v>
      </c>
      <c r="B1459" s="197">
        <f t="shared" si="78"/>
        <v>1453</v>
      </c>
      <c r="C1459" s="170" t="s">
        <v>1479</v>
      </c>
      <c r="D1459" s="169" t="s">
        <v>55</v>
      </c>
      <c r="E1459" s="171">
        <v>2258.83</v>
      </c>
      <c r="F1459" s="226" t="str">
        <f t="shared" si="76"/>
        <v>C:\PETS_2016\7_AREA GAS\GAS 013.DOCX</v>
      </c>
      <c r="G1459" s="169"/>
      <c r="I1459" s="3" t="str">
        <f t="shared" si="77"/>
        <v>C:\PETS_2016\7_AREA GAS\GAS 013.DOCX</v>
      </c>
      <c r="K1459" s="155" t="s">
        <v>3763</v>
      </c>
      <c r="M1459" s="155" t="s">
        <v>2259</v>
      </c>
      <c r="O1459" s="227" t="s">
        <v>3776</v>
      </c>
      <c r="Q1459" s="155" t="s">
        <v>2260</v>
      </c>
      <c r="R1459" s="155" t="s">
        <v>2261</v>
      </c>
    </row>
    <row r="1460" spans="1:18" ht="15">
      <c r="A1460" s="169" t="s">
        <v>1424</v>
      </c>
      <c r="B1460" s="197">
        <f t="shared" si="78"/>
        <v>1454</v>
      </c>
      <c r="C1460" s="170" t="s">
        <v>1480</v>
      </c>
      <c r="D1460" s="169" t="s">
        <v>55</v>
      </c>
      <c r="E1460" s="171">
        <v>556.29</v>
      </c>
      <c r="F1460" s="226" t="str">
        <f t="shared" si="76"/>
        <v>C:\PETS_2016\7_AREA GAS\GAS 014.DOCX</v>
      </c>
      <c r="G1460" s="169"/>
      <c r="I1460" s="3" t="str">
        <f t="shared" si="77"/>
        <v>C:\PETS_2016\7_AREA GAS\GAS 014.DOCX</v>
      </c>
      <c r="K1460" s="155" t="s">
        <v>3763</v>
      </c>
      <c r="M1460" s="155" t="s">
        <v>2259</v>
      </c>
      <c r="O1460" s="227" t="s">
        <v>3777</v>
      </c>
      <c r="Q1460" s="155" t="s">
        <v>2260</v>
      </c>
      <c r="R1460" s="155" t="s">
        <v>2261</v>
      </c>
    </row>
    <row r="1461" spans="1:18" ht="15">
      <c r="A1461" s="169" t="s">
        <v>1424</v>
      </c>
      <c r="B1461" s="197">
        <f t="shared" si="78"/>
        <v>1455</v>
      </c>
      <c r="C1461" s="170" t="s">
        <v>1482</v>
      </c>
      <c r="D1461" s="169" t="s">
        <v>65</v>
      </c>
      <c r="E1461" s="171">
        <v>2626.32</v>
      </c>
      <c r="F1461" s="226" t="str">
        <f t="shared" si="76"/>
        <v>C:\PETS_2016\7_AREA GAS\GAS 015.DOCX</v>
      </c>
      <c r="G1461" s="169"/>
      <c r="I1461" s="3" t="str">
        <f t="shared" si="77"/>
        <v>C:\PETS_2016\7_AREA GAS\GAS 015.DOCX</v>
      </c>
      <c r="K1461" s="155" t="s">
        <v>3763</v>
      </c>
      <c r="M1461" s="155" t="s">
        <v>2259</v>
      </c>
      <c r="O1461" s="227" t="s">
        <v>3778</v>
      </c>
      <c r="Q1461" s="155" t="s">
        <v>2260</v>
      </c>
      <c r="R1461" s="155" t="s">
        <v>2261</v>
      </c>
    </row>
    <row r="1462" spans="1:18" ht="15">
      <c r="A1462" s="169" t="s">
        <v>1424</v>
      </c>
      <c r="B1462" s="197">
        <f t="shared" si="78"/>
        <v>1456</v>
      </c>
      <c r="C1462" s="170" t="s">
        <v>1485</v>
      </c>
      <c r="D1462" s="169" t="s">
        <v>55</v>
      </c>
      <c r="E1462" s="171">
        <v>4757.63</v>
      </c>
      <c r="F1462" s="226" t="str">
        <f t="shared" si="76"/>
        <v>C:\PETS_2016\7_AREA GAS\GAS 016.DOCX</v>
      </c>
      <c r="G1462" s="169"/>
      <c r="I1462" s="3" t="str">
        <f t="shared" si="77"/>
        <v>C:\PETS_2016\7_AREA GAS\GAS 016.DOCX</v>
      </c>
      <c r="K1462" s="155" t="s">
        <v>3763</v>
      </c>
      <c r="M1462" s="155" t="s">
        <v>2259</v>
      </c>
      <c r="O1462" s="227" t="s">
        <v>3779</v>
      </c>
      <c r="Q1462" s="155" t="s">
        <v>2260</v>
      </c>
      <c r="R1462" s="155" t="s">
        <v>2261</v>
      </c>
    </row>
    <row r="1463" spans="1:18" ht="15">
      <c r="A1463" s="169" t="s">
        <v>1424</v>
      </c>
      <c r="B1463" s="197">
        <f t="shared" si="78"/>
        <v>1457</v>
      </c>
      <c r="C1463" s="170" t="s">
        <v>1173</v>
      </c>
      <c r="D1463" s="169" t="s">
        <v>65</v>
      </c>
      <c r="E1463" s="171">
        <v>12.41</v>
      </c>
      <c r="F1463" s="226" t="str">
        <f t="shared" si="76"/>
        <v>C:\PETS_2016\7_AREA GAS\GAS 017.DOCX</v>
      </c>
      <c r="G1463" s="169"/>
      <c r="I1463" s="3" t="str">
        <f t="shared" si="77"/>
        <v>C:\PETS_2016\7_AREA GAS\GAS 017.DOCX</v>
      </c>
      <c r="K1463" s="155" t="s">
        <v>3763</v>
      </c>
      <c r="M1463" s="155" t="s">
        <v>2259</v>
      </c>
      <c r="O1463" s="227" t="s">
        <v>3780</v>
      </c>
      <c r="Q1463" s="155" t="s">
        <v>2260</v>
      </c>
      <c r="R1463" s="155" t="s">
        <v>2261</v>
      </c>
    </row>
    <row r="1464" spans="1:18" ht="15">
      <c r="A1464" s="169" t="s">
        <v>1424</v>
      </c>
      <c r="B1464" s="197">
        <f t="shared" si="78"/>
        <v>1458</v>
      </c>
      <c r="C1464" s="170" t="s">
        <v>1174</v>
      </c>
      <c r="D1464" s="169" t="s">
        <v>65</v>
      </c>
      <c r="E1464" s="171">
        <v>16.64</v>
      </c>
      <c r="F1464" s="226" t="str">
        <f t="shared" si="76"/>
        <v>C:\PETS_2016\7_AREA GAS\GAS 018.DOCX</v>
      </c>
      <c r="G1464" s="169"/>
      <c r="I1464" s="3" t="str">
        <f t="shared" si="77"/>
        <v>C:\PETS_2016\7_AREA GAS\GAS 018.DOCX</v>
      </c>
      <c r="K1464" s="155" t="s">
        <v>3763</v>
      </c>
      <c r="M1464" s="155" t="s">
        <v>2259</v>
      </c>
      <c r="O1464" s="227" t="s">
        <v>3781</v>
      </c>
      <c r="Q1464" s="155" t="s">
        <v>2260</v>
      </c>
      <c r="R1464" s="155" t="s">
        <v>2261</v>
      </c>
    </row>
    <row r="1465" spans="1:18" ht="15">
      <c r="A1465" s="169" t="s">
        <v>1424</v>
      </c>
      <c r="B1465" s="197">
        <f t="shared" si="78"/>
        <v>1459</v>
      </c>
      <c r="C1465" s="170" t="s">
        <v>1176</v>
      </c>
      <c r="D1465" s="169" t="s">
        <v>65</v>
      </c>
      <c r="E1465" s="171">
        <v>38.44</v>
      </c>
      <c r="F1465" s="226" t="str">
        <f t="shared" si="76"/>
        <v>C:\PETS_2016\7_AREA GAS\GAS 019.DOCX</v>
      </c>
      <c r="G1465" s="169"/>
      <c r="I1465" s="3" t="str">
        <f t="shared" si="77"/>
        <v>C:\PETS_2016\7_AREA GAS\GAS 019.DOCX</v>
      </c>
      <c r="K1465" s="155" t="s">
        <v>3763</v>
      </c>
      <c r="M1465" s="155" t="s">
        <v>2259</v>
      </c>
      <c r="O1465" s="227" t="s">
        <v>3782</v>
      </c>
      <c r="Q1465" s="155" t="s">
        <v>2260</v>
      </c>
      <c r="R1465" s="155" t="s">
        <v>2261</v>
      </c>
    </row>
    <row r="1466" spans="1:18" ht="15">
      <c r="A1466" s="169" t="s">
        <v>1424</v>
      </c>
      <c r="B1466" s="197">
        <f t="shared" si="78"/>
        <v>1460</v>
      </c>
      <c r="C1466" s="170" t="s">
        <v>1175</v>
      </c>
      <c r="D1466" s="169" t="s">
        <v>65</v>
      </c>
      <c r="E1466" s="171">
        <v>26.04</v>
      </c>
      <c r="F1466" s="226" t="str">
        <f t="shared" si="76"/>
        <v>C:\PETS_2016\7_AREA GAS\GAS 020.DOCX</v>
      </c>
      <c r="G1466" s="169"/>
      <c r="I1466" s="3" t="str">
        <f t="shared" si="77"/>
        <v>C:\PETS_2016\7_AREA GAS\GAS 020.DOCX</v>
      </c>
      <c r="K1466" s="155" t="s">
        <v>3763</v>
      </c>
      <c r="M1466" s="155" t="s">
        <v>2259</v>
      </c>
      <c r="O1466" s="227" t="s">
        <v>3783</v>
      </c>
      <c r="Q1466" s="155" t="s">
        <v>2260</v>
      </c>
      <c r="R1466" s="155" t="s">
        <v>2261</v>
      </c>
    </row>
    <row r="1467" spans="1:18" ht="15">
      <c r="A1467" s="169" t="s">
        <v>1424</v>
      </c>
      <c r="B1467" s="197">
        <f t="shared" si="78"/>
        <v>1461</v>
      </c>
      <c r="C1467" s="170" t="s">
        <v>1172</v>
      </c>
      <c r="D1467" s="169" t="s">
        <v>65</v>
      </c>
      <c r="E1467" s="171">
        <v>9.82</v>
      </c>
      <c r="F1467" s="226" t="str">
        <f t="shared" si="76"/>
        <v>C:\PETS_2016\7_AREA GAS\GAS 021.DOCX</v>
      </c>
      <c r="G1467" s="169"/>
      <c r="I1467" s="3" t="str">
        <f t="shared" si="77"/>
        <v>C:\PETS_2016\7_AREA GAS\GAS 021.DOCX</v>
      </c>
      <c r="K1467" s="155" t="s">
        <v>3763</v>
      </c>
      <c r="M1467" s="155" t="s">
        <v>2259</v>
      </c>
      <c r="O1467" s="227" t="s">
        <v>3784</v>
      </c>
      <c r="Q1467" s="155" t="s">
        <v>2260</v>
      </c>
      <c r="R1467" s="155" t="s">
        <v>2261</v>
      </c>
    </row>
    <row r="1468" spans="1:18" ht="15">
      <c r="A1468" s="169" t="s">
        <v>1424</v>
      </c>
      <c r="B1468" s="197">
        <f t="shared" si="78"/>
        <v>1462</v>
      </c>
      <c r="C1468" s="170" t="s">
        <v>1181</v>
      </c>
      <c r="D1468" s="169" t="s">
        <v>65</v>
      </c>
      <c r="E1468" s="171">
        <v>47.56</v>
      </c>
      <c r="F1468" s="226" t="str">
        <f t="shared" si="76"/>
        <v>C:\PETS_2016\7_AREA GAS\GAS 022.DOCX</v>
      </c>
      <c r="G1468" s="169"/>
      <c r="I1468" s="3" t="str">
        <f t="shared" si="77"/>
        <v>C:\PETS_2016\7_AREA GAS\GAS 022.DOCX</v>
      </c>
      <c r="K1468" s="155" t="s">
        <v>3763</v>
      </c>
      <c r="M1468" s="155" t="s">
        <v>2259</v>
      </c>
      <c r="O1468" s="227" t="s">
        <v>3785</v>
      </c>
      <c r="Q1468" s="155" t="s">
        <v>2260</v>
      </c>
      <c r="R1468" s="155" t="s">
        <v>2261</v>
      </c>
    </row>
    <row r="1469" spans="1:18" ht="15">
      <c r="A1469" s="169" t="s">
        <v>1424</v>
      </c>
      <c r="B1469" s="197">
        <f t="shared" si="78"/>
        <v>1463</v>
      </c>
      <c r="C1469" s="170" t="s">
        <v>1185</v>
      </c>
      <c r="D1469" s="169" t="s">
        <v>65</v>
      </c>
      <c r="E1469" s="171">
        <v>136.02000000000001</v>
      </c>
      <c r="F1469" s="226" t="str">
        <f t="shared" si="76"/>
        <v>C:\PETS_2016\7_AREA GAS\GAS 023.DOCX</v>
      </c>
      <c r="G1469" s="169"/>
      <c r="I1469" s="3" t="str">
        <f t="shared" si="77"/>
        <v>C:\PETS_2016\7_AREA GAS\GAS 023.DOCX</v>
      </c>
      <c r="K1469" s="155" t="s">
        <v>3763</v>
      </c>
      <c r="M1469" s="155" t="s">
        <v>2259</v>
      </c>
      <c r="O1469" s="227" t="s">
        <v>3786</v>
      </c>
      <c r="Q1469" s="155" t="s">
        <v>2260</v>
      </c>
      <c r="R1469" s="155" t="s">
        <v>2261</v>
      </c>
    </row>
    <row r="1470" spans="1:18" ht="15">
      <c r="A1470" s="169" t="s">
        <v>1424</v>
      </c>
      <c r="B1470" s="197">
        <f t="shared" si="78"/>
        <v>1464</v>
      </c>
      <c r="C1470" s="170" t="s">
        <v>1184</v>
      </c>
      <c r="D1470" s="169" t="s">
        <v>65</v>
      </c>
      <c r="E1470" s="171">
        <v>96.79</v>
      </c>
      <c r="F1470" s="226" t="str">
        <f t="shared" si="76"/>
        <v>C:\PETS_2016\7_AREA GAS\GAS 024.DOCX</v>
      </c>
      <c r="G1470" s="169"/>
      <c r="I1470" s="3" t="str">
        <f t="shared" si="77"/>
        <v>C:\PETS_2016\7_AREA GAS\GAS 024.DOCX</v>
      </c>
      <c r="K1470" s="155" t="s">
        <v>3763</v>
      </c>
      <c r="M1470" s="155" t="s">
        <v>2259</v>
      </c>
      <c r="O1470" s="227" t="s">
        <v>3787</v>
      </c>
      <c r="Q1470" s="155" t="s">
        <v>2260</v>
      </c>
      <c r="R1470" s="155" t="s">
        <v>2261</v>
      </c>
    </row>
    <row r="1471" spans="1:18" ht="15">
      <c r="A1471" s="169" t="s">
        <v>1424</v>
      </c>
      <c r="B1471" s="197">
        <f t="shared" si="78"/>
        <v>1465</v>
      </c>
      <c r="C1471" s="170" t="s">
        <v>1187</v>
      </c>
      <c r="D1471" s="169" t="s">
        <v>65</v>
      </c>
      <c r="E1471" s="171">
        <v>229.01</v>
      </c>
      <c r="F1471" s="226" t="str">
        <f t="shared" si="76"/>
        <v>C:\PETS_2016\7_AREA GAS\GAS 025.DOCX</v>
      </c>
      <c r="G1471" s="169"/>
      <c r="I1471" s="3" t="str">
        <f t="shared" si="77"/>
        <v>C:\PETS_2016\7_AREA GAS\GAS 025.DOCX</v>
      </c>
      <c r="K1471" s="155" t="s">
        <v>3763</v>
      </c>
      <c r="M1471" s="155" t="s">
        <v>2259</v>
      </c>
      <c r="O1471" s="227" t="s">
        <v>3788</v>
      </c>
      <c r="Q1471" s="155" t="s">
        <v>2260</v>
      </c>
      <c r="R1471" s="155" t="s">
        <v>2261</v>
      </c>
    </row>
    <row r="1472" spans="1:18" ht="15">
      <c r="A1472" s="169" t="s">
        <v>1424</v>
      </c>
      <c r="B1472" s="197">
        <f t="shared" si="78"/>
        <v>1466</v>
      </c>
      <c r="C1472" s="170" t="s">
        <v>1186</v>
      </c>
      <c r="D1472" s="169" t="s">
        <v>65</v>
      </c>
      <c r="E1472" s="171">
        <v>179.51</v>
      </c>
      <c r="F1472" s="226" t="str">
        <f t="shared" si="76"/>
        <v>C:\PETS_2016\7_AREA GAS\GAS 026.DOCX</v>
      </c>
      <c r="G1472" s="169"/>
      <c r="I1472" s="3" t="str">
        <f t="shared" si="77"/>
        <v>C:\PETS_2016\7_AREA GAS\GAS 026.DOCX</v>
      </c>
      <c r="K1472" s="155" t="s">
        <v>3763</v>
      </c>
      <c r="M1472" s="155" t="s">
        <v>2259</v>
      </c>
      <c r="O1472" s="227" t="s">
        <v>3789</v>
      </c>
      <c r="Q1472" s="155" t="s">
        <v>2260</v>
      </c>
      <c r="R1472" s="155" t="s">
        <v>2261</v>
      </c>
    </row>
    <row r="1473" spans="1:18" ht="15">
      <c r="A1473" s="169" t="s">
        <v>1424</v>
      </c>
      <c r="B1473" s="197">
        <f t="shared" si="78"/>
        <v>1467</v>
      </c>
      <c r="C1473" s="170" t="s">
        <v>1182</v>
      </c>
      <c r="D1473" s="169" t="s">
        <v>65</v>
      </c>
      <c r="E1473" s="171">
        <v>87.52</v>
      </c>
      <c r="F1473" s="226" t="str">
        <f t="shared" si="76"/>
        <v>C:\PETS_2016\7_AREA GAS\GAS 027.DOCX</v>
      </c>
      <c r="G1473" s="169"/>
      <c r="I1473" s="3" t="str">
        <f t="shared" si="77"/>
        <v>C:\PETS_2016\7_AREA GAS\GAS 027.DOCX</v>
      </c>
      <c r="K1473" s="155" t="s">
        <v>3763</v>
      </c>
      <c r="M1473" s="155" t="s">
        <v>2259</v>
      </c>
      <c r="O1473" s="227" t="s">
        <v>3790</v>
      </c>
      <c r="Q1473" s="155" t="s">
        <v>2260</v>
      </c>
      <c r="R1473" s="155" t="s">
        <v>2261</v>
      </c>
    </row>
    <row r="1474" spans="1:18" ht="15">
      <c r="A1474" s="169" t="s">
        <v>1424</v>
      </c>
      <c r="B1474" s="197">
        <f t="shared" si="78"/>
        <v>1468</v>
      </c>
      <c r="C1474" s="170" t="s">
        <v>1183</v>
      </c>
      <c r="D1474" s="169" t="s">
        <v>65</v>
      </c>
      <c r="E1474" s="171">
        <v>92.53</v>
      </c>
      <c r="F1474" s="226" t="str">
        <f t="shared" si="76"/>
        <v>C:\PETS_2016\7_AREA GAS\GAS 028.DOCX</v>
      </c>
      <c r="G1474" s="169"/>
      <c r="I1474" s="3" t="str">
        <f t="shared" si="77"/>
        <v>C:\PETS_2016\7_AREA GAS\GAS 028.DOCX</v>
      </c>
      <c r="K1474" s="155" t="s">
        <v>3763</v>
      </c>
      <c r="M1474" s="155" t="s">
        <v>2259</v>
      </c>
      <c r="O1474" s="227" t="s">
        <v>3791</v>
      </c>
      <c r="Q1474" s="155" t="s">
        <v>2260</v>
      </c>
      <c r="R1474" s="155" t="s">
        <v>2261</v>
      </c>
    </row>
    <row r="1475" spans="1:18" ht="15">
      <c r="A1475" s="169" t="s">
        <v>1424</v>
      </c>
      <c r="B1475" s="197">
        <f t="shared" si="78"/>
        <v>1469</v>
      </c>
      <c r="C1475" s="170" t="s">
        <v>1188</v>
      </c>
      <c r="D1475" s="169" t="s">
        <v>65</v>
      </c>
      <c r="E1475" s="171">
        <v>274.72000000000003</v>
      </c>
      <c r="F1475" s="226" t="str">
        <f t="shared" si="76"/>
        <v>C:\PETS_2016\7_AREA GAS\GAS 029.DOCX</v>
      </c>
      <c r="G1475" s="169"/>
      <c r="I1475" s="3" t="str">
        <f t="shared" si="77"/>
        <v>C:\PETS_2016\7_AREA GAS\GAS 029.DOCX</v>
      </c>
      <c r="K1475" s="155" t="s">
        <v>3763</v>
      </c>
      <c r="M1475" s="155" t="s">
        <v>2259</v>
      </c>
      <c r="O1475" s="227" t="s">
        <v>3792</v>
      </c>
      <c r="Q1475" s="155" t="s">
        <v>2260</v>
      </c>
      <c r="R1475" s="155" t="s">
        <v>2261</v>
      </c>
    </row>
    <row r="1476" spans="1:18" ht="15">
      <c r="A1476" s="169" t="s">
        <v>1424</v>
      </c>
      <c r="B1476" s="197">
        <f t="shared" si="78"/>
        <v>1470</v>
      </c>
      <c r="C1476" s="170" t="s">
        <v>1493</v>
      </c>
      <c r="D1476" s="169" t="s">
        <v>65</v>
      </c>
      <c r="E1476" s="171">
        <v>2018.08</v>
      </c>
      <c r="F1476" s="226" t="str">
        <f t="shared" si="76"/>
        <v>C:\PETS_2016\7_AREA GAS\GAS 030.DOCX</v>
      </c>
      <c r="G1476" s="169"/>
      <c r="I1476" s="3" t="str">
        <f t="shared" si="77"/>
        <v>C:\PETS_2016\7_AREA GAS\GAS 030.DOCX</v>
      </c>
      <c r="K1476" s="155" t="s">
        <v>3763</v>
      </c>
      <c r="M1476" s="155" t="s">
        <v>2259</v>
      </c>
      <c r="O1476" s="227" t="s">
        <v>3793</v>
      </c>
      <c r="Q1476" s="155" t="s">
        <v>2260</v>
      </c>
      <c r="R1476" s="155" t="s">
        <v>2261</v>
      </c>
    </row>
    <row r="1477" spans="1:18" ht="15">
      <c r="A1477" s="169" t="s">
        <v>1424</v>
      </c>
      <c r="B1477" s="197">
        <f t="shared" si="78"/>
        <v>1471</v>
      </c>
      <c r="C1477" s="170" t="s">
        <v>1495</v>
      </c>
      <c r="D1477" s="169" t="s">
        <v>65</v>
      </c>
      <c r="E1477" s="171">
        <v>7711.54</v>
      </c>
      <c r="F1477" s="226" t="str">
        <f t="shared" si="76"/>
        <v>C:\PETS_2016\7_AREA GAS\GAS 031.DOCX</v>
      </c>
      <c r="G1477" s="169"/>
      <c r="I1477" s="3" t="str">
        <f t="shared" si="77"/>
        <v>C:\PETS_2016\7_AREA GAS\GAS 031.DOCX</v>
      </c>
      <c r="K1477" s="155" t="s">
        <v>3763</v>
      </c>
      <c r="M1477" s="155" t="s">
        <v>2259</v>
      </c>
      <c r="O1477" s="227" t="s">
        <v>3794</v>
      </c>
      <c r="Q1477" s="155" t="s">
        <v>2260</v>
      </c>
      <c r="R1477" s="155" t="s">
        <v>2261</v>
      </c>
    </row>
    <row r="1478" spans="1:18" ht="15">
      <c r="A1478" s="169" t="s">
        <v>1424</v>
      </c>
      <c r="B1478" s="197">
        <f t="shared" si="78"/>
        <v>1472</v>
      </c>
      <c r="C1478" s="170" t="s">
        <v>1180</v>
      </c>
      <c r="D1478" s="169" t="s">
        <v>65</v>
      </c>
      <c r="E1478" s="171">
        <v>29.19</v>
      </c>
      <c r="F1478" s="226" t="str">
        <f t="shared" si="76"/>
        <v>C:\PETS_2016\7_AREA GAS\GAS 032.DOCX</v>
      </c>
      <c r="G1478" s="169"/>
      <c r="I1478" s="3" t="str">
        <f t="shared" si="77"/>
        <v>C:\PETS_2016\7_AREA GAS\GAS 032.DOCX</v>
      </c>
      <c r="K1478" s="155" t="s">
        <v>3763</v>
      </c>
      <c r="M1478" s="155" t="s">
        <v>2259</v>
      </c>
      <c r="O1478" s="227" t="s">
        <v>3795</v>
      </c>
      <c r="Q1478" s="155" t="s">
        <v>2260</v>
      </c>
      <c r="R1478" s="155" t="s">
        <v>2261</v>
      </c>
    </row>
    <row r="1479" spans="1:18" ht="15">
      <c r="A1479" s="169" t="s">
        <v>1424</v>
      </c>
      <c r="B1479" s="197">
        <f t="shared" si="78"/>
        <v>1473</v>
      </c>
      <c r="C1479" s="170" t="s">
        <v>1179</v>
      </c>
      <c r="D1479" s="169" t="s">
        <v>65</v>
      </c>
      <c r="E1479" s="171">
        <v>18.170000000000002</v>
      </c>
      <c r="F1479" s="226" t="str">
        <f t="shared" si="76"/>
        <v>C:\PETS_2016\7_AREA GAS\GAS 033.DOCX</v>
      </c>
      <c r="G1479" s="169"/>
      <c r="I1479" s="3" t="str">
        <f t="shared" si="77"/>
        <v>C:\PETS_2016\7_AREA GAS\GAS 033.DOCX</v>
      </c>
      <c r="K1479" s="155" t="s">
        <v>3763</v>
      </c>
      <c r="M1479" s="155" t="s">
        <v>2259</v>
      </c>
      <c r="O1479" s="227" t="s">
        <v>3796</v>
      </c>
      <c r="Q1479" s="155" t="s">
        <v>2260</v>
      </c>
      <c r="R1479" s="155" t="s">
        <v>2261</v>
      </c>
    </row>
    <row r="1480" spans="1:18" ht="15">
      <c r="A1480" s="169" t="s">
        <v>1424</v>
      </c>
      <c r="B1480" s="197">
        <f t="shared" si="78"/>
        <v>1474</v>
      </c>
      <c r="C1480" s="170" t="s">
        <v>1177</v>
      </c>
      <c r="D1480" s="169" t="s">
        <v>65</v>
      </c>
      <c r="E1480" s="171">
        <v>10.32</v>
      </c>
      <c r="F1480" s="226" t="str">
        <f t="shared" si="76"/>
        <v>C:\PETS_2016\7_AREA GAS\GAS 034.DOCX</v>
      </c>
      <c r="G1480" s="169"/>
      <c r="I1480" s="3" t="str">
        <f t="shared" si="77"/>
        <v>C:\PETS_2016\7_AREA GAS\GAS 034.DOCX</v>
      </c>
      <c r="K1480" s="155" t="s">
        <v>3763</v>
      </c>
      <c r="M1480" s="155" t="s">
        <v>2259</v>
      </c>
      <c r="O1480" s="227" t="s">
        <v>3797</v>
      </c>
      <c r="Q1480" s="155" t="s">
        <v>2260</v>
      </c>
      <c r="R1480" s="155" t="s">
        <v>2261</v>
      </c>
    </row>
    <row r="1481" spans="1:18" ht="15">
      <c r="A1481" s="169" t="s">
        <v>1424</v>
      </c>
      <c r="B1481" s="197">
        <f t="shared" si="78"/>
        <v>1475</v>
      </c>
      <c r="C1481" s="170" t="s">
        <v>1178</v>
      </c>
      <c r="D1481" s="169" t="s">
        <v>65</v>
      </c>
      <c r="E1481" s="171">
        <v>13.75</v>
      </c>
      <c r="F1481" s="226" t="str">
        <f t="shared" si="76"/>
        <v>C:\PETS_2016\7_AREA GAS\GAS 035.DOCX</v>
      </c>
      <c r="G1481" s="169"/>
      <c r="I1481" s="3" t="str">
        <f t="shared" si="77"/>
        <v>C:\PETS_2016\7_AREA GAS\GAS 035.DOCX</v>
      </c>
      <c r="K1481" s="155" t="s">
        <v>3763</v>
      </c>
      <c r="M1481" s="155" t="s">
        <v>2259</v>
      </c>
      <c r="O1481" s="227" t="s">
        <v>3798</v>
      </c>
      <c r="Q1481" s="155" t="s">
        <v>2260</v>
      </c>
      <c r="R1481" s="155" t="s">
        <v>2261</v>
      </c>
    </row>
    <row r="1482" spans="1:18" ht="15">
      <c r="A1482" s="169" t="s">
        <v>1424</v>
      </c>
      <c r="B1482" s="197">
        <f t="shared" si="78"/>
        <v>1476</v>
      </c>
      <c r="C1482" s="170" t="s">
        <v>1189</v>
      </c>
      <c r="D1482" s="169" t="s">
        <v>8</v>
      </c>
      <c r="E1482" s="171">
        <v>312.33</v>
      </c>
      <c r="F1482" s="226" t="str">
        <f t="shared" si="76"/>
        <v>C:\PETS_2016\7_AREA GAS\GAS 036.DOCX</v>
      </c>
      <c r="G1482" s="169"/>
      <c r="I1482" s="3" t="str">
        <f t="shared" si="77"/>
        <v>C:\PETS_2016\7_AREA GAS\GAS 036.DOCX</v>
      </c>
      <c r="K1482" s="155" t="s">
        <v>3763</v>
      </c>
      <c r="M1482" s="155" t="s">
        <v>2259</v>
      </c>
      <c r="O1482" s="227" t="s">
        <v>3799</v>
      </c>
      <c r="Q1482" s="155" t="s">
        <v>2260</v>
      </c>
      <c r="R1482" s="155" t="s">
        <v>2261</v>
      </c>
    </row>
    <row r="1483" spans="1:18" ht="15">
      <c r="A1483" s="169" t="s">
        <v>1424</v>
      </c>
      <c r="B1483" s="197">
        <f t="shared" si="78"/>
        <v>1477</v>
      </c>
      <c r="C1483" s="170" t="s">
        <v>1507</v>
      </c>
      <c r="D1483" s="169" t="s">
        <v>65</v>
      </c>
      <c r="E1483" s="171">
        <v>18629.07</v>
      </c>
      <c r="F1483" s="226" t="str">
        <f t="shared" si="76"/>
        <v>C:\PETS_2016\7_AREA GAS\GAS 037.DOCX</v>
      </c>
      <c r="G1483" s="169"/>
      <c r="I1483" s="3" t="str">
        <f t="shared" si="77"/>
        <v>C:\PETS_2016\7_AREA GAS\GAS 037.DOCX</v>
      </c>
      <c r="K1483" s="155" t="s">
        <v>3763</v>
      </c>
      <c r="M1483" s="155" t="s">
        <v>2259</v>
      </c>
      <c r="O1483" s="227" t="s">
        <v>3800</v>
      </c>
      <c r="Q1483" s="155" t="s">
        <v>2260</v>
      </c>
      <c r="R1483" s="155" t="s">
        <v>2261</v>
      </c>
    </row>
    <row r="1484" spans="1:18" ht="15">
      <c r="A1484" s="169" t="s">
        <v>1424</v>
      </c>
      <c r="B1484" s="197">
        <f t="shared" si="78"/>
        <v>1478</v>
      </c>
      <c r="C1484" s="170" t="s">
        <v>1190</v>
      </c>
      <c r="D1484" s="169" t="s">
        <v>65</v>
      </c>
      <c r="E1484" s="171">
        <v>19846.93</v>
      </c>
      <c r="F1484" s="226" t="str">
        <f t="shared" si="76"/>
        <v>C:\PETS_2016\7_AREA GAS\GAS 038.DOCX</v>
      </c>
      <c r="G1484" s="169"/>
      <c r="I1484" s="3" t="str">
        <f t="shared" si="77"/>
        <v>C:\PETS_2016\7_AREA GAS\GAS 038.DOCX</v>
      </c>
      <c r="K1484" s="155" t="s">
        <v>3763</v>
      </c>
      <c r="M1484" s="155" t="s">
        <v>2259</v>
      </c>
      <c r="O1484" s="227" t="s">
        <v>3801</v>
      </c>
      <c r="Q1484" s="155" t="s">
        <v>2260</v>
      </c>
      <c r="R1484" s="155" t="s">
        <v>2261</v>
      </c>
    </row>
    <row r="1485" spans="1:18" ht="15">
      <c r="A1485" s="169" t="s">
        <v>1424</v>
      </c>
      <c r="B1485" s="197">
        <f t="shared" si="78"/>
        <v>1479</v>
      </c>
      <c r="C1485" s="170" t="s">
        <v>1508</v>
      </c>
      <c r="D1485" s="169" t="s">
        <v>65</v>
      </c>
      <c r="E1485" s="171">
        <v>21441.99</v>
      </c>
      <c r="F1485" s="226" t="str">
        <f t="shared" si="76"/>
        <v>C:\PETS_2016\7_AREA GAS\GAS 039.DOCX</v>
      </c>
      <c r="G1485" s="169"/>
      <c r="I1485" s="3" t="str">
        <f t="shared" si="77"/>
        <v>C:\PETS_2016\7_AREA GAS\GAS 039.DOCX</v>
      </c>
      <c r="K1485" s="155" t="s">
        <v>3763</v>
      </c>
      <c r="M1485" s="155" t="s">
        <v>2259</v>
      </c>
      <c r="O1485" s="227" t="s">
        <v>3802</v>
      </c>
      <c r="Q1485" s="155" t="s">
        <v>2260</v>
      </c>
      <c r="R1485" s="155" t="s">
        <v>2261</v>
      </c>
    </row>
    <row r="1486" spans="1:18" ht="15">
      <c r="A1486" s="169" t="s">
        <v>1424</v>
      </c>
      <c r="B1486" s="197">
        <f t="shared" si="78"/>
        <v>1480</v>
      </c>
      <c r="C1486" s="170" t="s">
        <v>1513</v>
      </c>
      <c r="D1486" s="169" t="s">
        <v>65</v>
      </c>
      <c r="E1486" s="171">
        <v>6937.75</v>
      </c>
      <c r="F1486" s="226" t="str">
        <f t="shared" si="76"/>
        <v>C:\PETS_2016\7_AREA GAS\GAS 040.DOCX</v>
      </c>
      <c r="G1486" s="169"/>
      <c r="I1486" s="3" t="str">
        <f t="shared" si="77"/>
        <v>C:\PETS_2016\7_AREA GAS\GAS 040.DOCX</v>
      </c>
      <c r="K1486" s="155" t="s">
        <v>3763</v>
      </c>
      <c r="M1486" s="155" t="s">
        <v>2259</v>
      </c>
      <c r="O1486" s="227" t="s">
        <v>3803</v>
      </c>
      <c r="Q1486" s="155" t="s">
        <v>2260</v>
      </c>
      <c r="R1486" s="155" t="s">
        <v>2261</v>
      </c>
    </row>
    <row r="1487" spans="1:18" ht="15">
      <c r="A1487" s="169" t="s">
        <v>1424</v>
      </c>
      <c r="B1487" s="197">
        <f t="shared" si="78"/>
        <v>1481</v>
      </c>
      <c r="C1487" s="170" t="s">
        <v>1514</v>
      </c>
      <c r="D1487" s="169" t="s">
        <v>65</v>
      </c>
      <c r="E1487" s="171">
        <v>6034.42</v>
      </c>
      <c r="F1487" s="226" t="str">
        <f t="shared" si="76"/>
        <v>C:\PETS_2016\7_AREA GAS\GAS 041.DOCX</v>
      </c>
      <c r="G1487" s="169"/>
      <c r="I1487" s="3" t="str">
        <f t="shared" si="77"/>
        <v>C:\PETS_2016\7_AREA GAS\GAS 041.DOCX</v>
      </c>
      <c r="K1487" s="155" t="s">
        <v>3763</v>
      </c>
      <c r="M1487" s="155" t="s">
        <v>2259</v>
      </c>
      <c r="O1487" s="227" t="s">
        <v>3804</v>
      </c>
      <c r="Q1487" s="155" t="s">
        <v>2260</v>
      </c>
      <c r="R1487" s="155" t="s">
        <v>2261</v>
      </c>
    </row>
    <row r="1488" spans="1:18" ht="15">
      <c r="A1488" s="169" t="s">
        <v>1424</v>
      </c>
      <c r="B1488" s="197">
        <f t="shared" si="78"/>
        <v>1482</v>
      </c>
      <c r="C1488" s="170" t="s">
        <v>1515</v>
      </c>
      <c r="D1488" s="169" t="s">
        <v>65</v>
      </c>
      <c r="E1488" s="171">
        <v>6886.81</v>
      </c>
      <c r="F1488" s="226" t="str">
        <f t="shared" si="76"/>
        <v>C:\PETS_2016\7_AREA GAS\GAS 042.DOCX</v>
      </c>
      <c r="G1488" s="169"/>
      <c r="I1488" s="3" t="str">
        <f t="shared" si="77"/>
        <v>C:\PETS_2016\7_AREA GAS\GAS 042.DOCX</v>
      </c>
      <c r="K1488" s="155" t="s">
        <v>3763</v>
      </c>
      <c r="M1488" s="155" t="s">
        <v>2259</v>
      </c>
      <c r="O1488" s="227" t="s">
        <v>3805</v>
      </c>
      <c r="Q1488" s="155" t="s">
        <v>2260</v>
      </c>
      <c r="R1488" s="155" t="s">
        <v>2261</v>
      </c>
    </row>
    <row r="1489" spans="1:18" ht="15">
      <c r="A1489" s="169" t="s">
        <v>1424</v>
      </c>
      <c r="B1489" s="197">
        <f t="shared" si="78"/>
        <v>1483</v>
      </c>
      <c r="C1489" s="170" t="s">
        <v>3806</v>
      </c>
      <c r="D1489" s="169" t="s">
        <v>65</v>
      </c>
      <c r="E1489" s="171">
        <v>3384.33</v>
      </c>
      <c r="F1489" s="226" t="str">
        <f t="shared" si="76"/>
        <v>C:\PETS_2016\7_AREA GAS\GAS 043.DOCX</v>
      </c>
      <c r="G1489" s="169"/>
      <c r="I1489" s="3" t="str">
        <f t="shared" si="77"/>
        <v>C:\PETS_2016\7_AREA GAS\GAS 043.DOCX</v>
      </c>
      <c r="K1489" s="155" t="s">
        <v>3763</v>
      </c>
      <c r="M1489" s="155" t="s">
        <v>2259</v>
      </c>
      <c r="O1489" s="227" t="s">
        <v>3807</v>
      </c>
      <c r="Q1489" s="155" t="s">
        <v>2260</v>
      </c>
      <c r="R1489" s="155" t="s">
        <v>2261</v>
      </c>
    </row>
    <row r="1490" spans="1:18" ht="15">
      <c r="A1490" s="169" t="s">
        <v>1424</v>
      </c>
      <c r="B1490" s="197">
        <f t="shared" si="78"/>
        <v>1484</v>
      </c>
      <c r="C1490" s="170" t="s">
        <v>1516</v>
      </c>
      <c r="D1490" s="169" t="s">
        <v>65</v>
      </c>
      <c r="E1490" s="171">
        <v>4236.72</v>
      </c>
      <c r="F1490" s="226" t="str">
        <f t="shared" si="76"/>
        <v>C:\PETS_2016\7_AREA GAS\GAS 044.DOCX</v>
      </c>
      <c r="G1490" s="169"/>
      <c r="I1490" s="3" t="str">
        <f t="shared" si="77"/>
        <v>C:\PETS_2016\7_AREA GAS\GAS 044.DOCX</v>
      </c>
      <c r="K1490" s="155" t="s">
        <v>3763</v>
      </c>
      <c r="M1490" s="155" t="s">
        <v>2259</v>
      </c>
      <c r="O1490" s="227" t="s">
        <v>3808</v>
      </c>
      <c r="Q1490" s="155" t="s">
        <v>2260</v>
      </c>
      <c r="R1490" s="155" t="s">
        <v>2261</v>
      </c>
    </row>
    <row r="1491" spans="1:18" ht="15">
      <c r="A1491" s="169" t="s">
        <v>1424</v>
      </c>
      <c r="B1491" s="197">
        <f t="shared" si="78"/>
        <v>1485</v>
      </c>
      <c r="C1491" s="170" t="s">
        <v>1192</v>
      </c>
      <c r="D1491" s="169" t="s">
        <v>55</v>
      </c>
      <c r="E1491" s="171">
        <v>8696.4599999999991</v>
      </c>
      <c r="F1491" s="226" t="str">
        <f t="shared" si="76"/>
        <v>C:\PETS_2016\7_AREA GAS\GAS 045.DOCX</v>
      </c>
      <c r="G1491" s="169"/>
      <c r="I1491" s="3" t="str">
        <f t="shared" si="77"/>
        <v>C:\PETS_2016\7_AREA GAS\GAS 045.DOCX</v>
      </c>
      <c r="K1491" s="155" t="s">
        <v>3763</v>
      </c>
      <c r="M1491" s="155" t="s">
        <v>2259</v>
      </c>
      <c r="O1491" s="227" t="s">
        <v>3809</v>
      </c>
      <c r="Q1491" s="155" t="s">
        <v>2260</v>
      </c>
      <c r="R1491" s="155" t="s">
        <v>2261</v>
      </c>
    </row>
    <row r="1492" spans="1:18" ht="15">
      <c r="A1492" s="169" t="s">
        <v>1424</v>
      </c>
      <c r="B1492" s="197">
        <f t="shared" si="78"/>
        <v>1486</v>
      </c>
      <c r="C1492" s="170" t="s">
        <v>1193</v>
      </c>
      <c r="D1492" s="169" t="s">
        <v>55</v>
      </c>
      <c r="E1492" s="171">
        <v>10651.69</v>
      </c>
      <c r="F1492" s="226" t="str">
        <f t="shared" si="76"/>
        <v>C:\PETS_2016\7_AREA GAS\GAS 046.DOCX</v>
      </c>
      <c r="G1492" s="169"/>
      <c r="I1492" s="3" t="str">
        <f t="shared" si="77"/>
        <v>C:\PETS_2016\7_AREA GAS\GAS 046.DOCX</v>
      </c>
      <c r="K1492" s="155" t="s">
        <v>3763</v>
      </c>
      <c r="M1492" s="155" t="s">
        <v>2259</v>
      </c>
      <c r="O1492" s="227" t="s">
        <v>3810</v>
      </c>
      <c r="Q1492" s="155" t="s">
        <v>2260</v>
      </c>
      <c r="R1492" s="155" t="s">
        <v>2261</v>
      </c>
    </row>
    <row r="1493" spans="1:18" ht="15">
      <c r="A1493" s="169" t="s">
        <v>1424</v>
      </c>
      <c r="B1493" s="197">
        <f t="shared" si="78"/>
        <v>1487</v>
      </c>
      <c r="C1493" s="170" t="s">
        <v>1191</v>
      </c>
      <c r="D1493" s="169" t="s">
        <v>55</v>
      </c>
      <c r="E1493" s="171">
        <v>5589.83</v>
      </c>
      <c r="F1493" s="226" t="str">
        <f t="shared" si="76"/>
        <v>C:\PETS_2016\7_AREA GAS\GAS 047.DOCX</v>
      </c>
      <c r="G1493" s="169"/>
      <c r="I1493" s="3" t="str">
        <f t="shared" si="77"/>
        <v>C:\PETS_2016\7_AREA GAS\GAS 047.DOCX</v>
      </c>
      <c r="K1493" s="155" t="s">
        <v>3763</v>
      </c>
      <c r="M1493" s="155" t="s">
        <v>2259</v>
      </c>
      <c r="O1493" s="227" t="s">
        <v>3811</v>
      </c>
      <c r="Q1493" s="155" t="s">
        <v>2260</v>
      </c>
      <c r="R1493" s="155" t="s">
        <v>2261</v>
      </c>
    </row>
    <row r="1494" spans="1:18" ht="15">
      <c r="A1494" s="169" t="s">
        <v>1424</v>
      </c>
      <c r="B1494" s="197">
        <f t="shared" si="78"/>
        <v>1488</v>
      </c>
      <c r="C1494" s="170" t="s">
        <v>1532</v>
      </c>
      <c r="D1494" s="169" t="s">
        <v>60</v>
      </c>
      <c r="E1494" s="171">
        <v>692.56</v>
      </c>
      <c r="F1494" s="226" t="str">
        <f t="shared" si="76"/>
        <v>C:\PETS_2016\7_AREA GAS\GAS 048.DOCX</v>
      </c>
      <c r="G1494" s="169"/>
      <c r="I1494" s="3" t="str">
        <f t="shared" si="77"/>
        <v>C:\PETS_2016\7_AREA GAS\GAS 048.DOCX</v>
      </c>
      <c r="K1494" s="155" t="s">
        <v>3763</v>
      </c>
      <c r="M1494" s="155" t="s">
        <v>2259</v>
      </c>
      <c r="O1494" s="227" t="s">
        <v>3812</v>
      </c>
      <c r="Q1494" s="155" t="s">
        <v>2260</v>
      </c>
      <c r="R1494" s="155" t="s">
        <v>2261</v>
      </c>
    </row>
    <row r="1495" spans="1:18" ht="15">
      <c r="A1495" s="169" t="s">
        <v>1424</v>
      </c>
      <c r="B1495" s="197">
        <f t="shared" si="78"/>
        <v>1489</v>
      </c>
      <c r="C1495" s="170" t="s">
        <v>1533</v>
      </c>
      <c r="D1495" s="169" t="s">
        <v>60</v>
      </c>
      <c r="E1495" s="171">
        <v>810.31</v>
      </c>
      <c r="F1495" s="226" t="str">
        <f t="shared" si="76"/>
        <v>C:\PETS_2016\7_AREA GAS\GAS 049.DOCX</v>
      </c>
      <c r="G1495" s="169"/>
      <c r="I1495" s="3" t="str">
        <f t="shared" si="77"/>
        <v>C:\PETS_2016\7_AREA GAS\GAS 049.DOCX</v>
      </c>
      <c r="K1495" s="155" t="s">
        <v>3763</v>
      </c>
      <c r="M1495" s="155" t="s">
        <v>2259</v>
      </c>
      <c r="O1495" s="227" t="s">
        <v>3813</v>
      </c>
      <c r="Q1495" s="155" t="s">
        <v>2260</v>
      </c>
      <c r="R1495" s="155" t="s">
        <v>2261</v>
      </c>
    </row>
    <row r="1496" spans="1:18" ht="15">
      <c r="A1496" s="169" t="s">
        <v>1424</v>
      </c>
      <c r="B1496" s="197">
        <f t="shared" si="78"/>
        <v>1490</v>
      </c>
      <c r="C1496" s="170" t="s">
        <v>1534</v>
      </c>
      <c r="D1496" s="169" t="s">
        <v>60</v>
      </c>
      <c r="E1496" s="171">
        <v>755.5</v>
      </c>
      <c r="F1496" s="226" t="str">
        <f t="shared" si="76"/>
        <v>C:\PETS_2016\7_AREA GAS\GAS 050.DOCX</v>
      </c>
      <c r="G1496" s="169"/>
      <c r="I1496" s="3" t="str">
        <f t="shared" si="77"/>
        <v>C:\PETS_2016\7_AREA GAS\GAS 050.DOCX</v>
      </c>
      <c r="K1496" s="155" t="s">
        <v>3763</v>
      </c>
      <c r="M1496" s="155" t="s">
        <v>2259</v>
      </c>
      <c r="O1496" s="227" t="s">
        <v>3814</v>
      </c>
      <c r="Q1496" s="155" t="s">
        <v>2260</v>
      </c>
      <c r="R1496" s="155" t="s">
        <v>2261</v>
      </c>
    </row>
    <row r="1497" spans="1:18" ht="15">
      <c r="A1497" s="169" t="s">
        <v>1424</v>
      </c>
      <c r="B1497" s="197">
        <f t="shared" si="78"/>
        <v>1491</v>
      </c>
      <c r="C1497" s="170" t="s">
        <v>1535</v>
      </c>
      <c r="D1497" s="169" t="s">
        <v>60</v>
      </c>
      <c r="E1497" s="171">
        <v>747.78</v>
      </c>
      <c r="F1497" s="226" t="str">
        <f t="shared" si="76"/>
        <v>C:\PETS_2016\7_AREA GAS\GAS 051.DOCX</v>
      </c>
      <c r="G1497" s="169"/>
      <c r="I1497" s="3" t="str">
        <f t="shared" si="77"/>
        <v>C:\PETS_2016\7_AREA GAS\GAS 051.DOCX</v>
      </c>
      <c r="K1497" s="155" t="s">
        <v>3763</v>
      </c>
      <c r="M1497" s="155" t="s">
        <v>2259</v>
      </c>
      <c r="O1497" s="227" t="s">
        <v>3815</v>
      </c>
      <c r="Q1497" s="155" t="s">
        <v>2260</v>
      </c>
      <c r="R1497" s="155" t="s">
        <v>2261</v>
      </c>
    </row>
    <row r="1498" spans="1:18" ht="15">
      <c r="A1498" s="169" t="s">
        <v>1424</v>
      </c>
      <c r="B1498" s="197">
        <f t="shared" si="78"/>
        <v>1492</v>
      </c>
      <c r="C1498" s="170" t="s">
        <v>1947</v>
      </c>
      <c r="D1498" s="169" t="s">
        <v>65</v>
      </c>
      <c r="E1498" s="171">
        <v>1018.54</v>
      </c>
      <c r="F1498" s="226" t="str">
        <f t="shared" si="76"/>
        <v>C:\PETS_2016\7_AREA GAS\GAS 052.DOCX</v>
      </c>
      <c r="G1498" s="169"/>
      <c r="I1498" s="3" t="str">
        <f t="shared" si="77"/>
        <v>C:\PETS_2016\7_AREA GAS\GAS 052.DOCX</v>
      </c>
      <c r="K1498" s="155" t="s">
        <v>3763</v>
      </c>
      <c r="M1498" s="155" t="s">
        <v>2259</v>
      </c>
      <c r="O1498" s="227" t="s">
        <v>3816</v>
      </c>
      <c r="Q1498" s="155" t="s">
        <v>2260</v>
      </c>
      <c r="R1498" s="155" t="s">
        <v>2261</v>
      </c>
    </row>
    <row r="1499" spans="1:18" ht="15">
      <c r="A1499" s="169" t="s">
        <v>1424</v>
      </c>
      <c r="B1499" s="197">
        <f t="shared" si="78"/>
        <v>1493</v>
      </c>
      <c r="C1499" s="170" t="s">
        <v>1194</v>
      </c>
      <c r="D1499" s="169" t="s">
        <v>60</v>
      </c>
      <c r="E1499" s="171">
        <v>13.25</v>
      </c>
      <c r="F1499" s="226" t="str">
        <f t="shared" si="76"/>
        <v>C:\PETS_2016\7_AREA GAS\GAS 053.DOCX</v>
      </c>
      <c r="G1499" s="169"/>
      <c r="I1499" s="3" t="str">
        <f t="shared" si="77"/>
        <v>C:\PETS_2016\7_AREA GAS\GAS 053.DOCX</v>
      </c>
      <c r="K1499" s="155" t="s">
        <v>3763</v>
      </c>
      <c r="M1499" s="155" t="s">
        <v>2259</v>
      </c>
      <c r="O1499" s="227" t="s">
        <v>3817</v>
      </c>
      <c r="Q1499" s="155" t="s">
        <v>2260</v>
      </c>
      <c r="R1499" s="155" t="s">
        <v>2261</v>
      </c>
    </row>
    <row r="1500" spans="1:18" ht="15">
      <c r="A1500" s="169" t="s">
        <v>1424</v>
      </c>
      <c r="B1500" s="197">
        <f t="shared" si="78"/>
        <v>1494</v>
      </c>
      <c r="C1500" s="170" t="s">
        <v>1948</v>
      </c>
      <c r="D1500" s="169" t="s">
        <v>55</v>
      </c>
      <c r="E1500" s="171">
        <v>6618.78</v>
      </c>
      <c r="F1500" s="226" t="str">
        <f t="shared" si="76"/>
        <v>C:\PETS_2016\7_AREA GAS\GAS 054.DOCX</v>
      </c>
      <c r="G1500" s="169"/>
      <c r="I1500" s="3" t="str">
        <f t="shared" si="77"/>
        <v>C:\PETS_2016\7_AREA GAS\GAS 054.DOCX</v>
      </c>
      <c r="K1500" s="155" t="s">
        <v>3763</v>
      </c>
      <c r="M1500" s="155" t="s">
        <v>2259</v>
      </c>
      <c r="O1500" s="227" t="s">
        <v>3818</v>
      </c>
      <c r="Q1500" s="155" t="s">
        <v>2260</v>
      </c>
      <c r="R1500" s="155" t="s">
        <v>2261</v>
      </c>
    </row>
    <row r="1501" spans="1:18" ht="15">
      <c r="A1501" s="169" t="s">
        <v>1424</v>
      </c>
      <c r="B1501" s="197">
        <f t="shared" si="78"/>
        <v>1495</v>
      </c>
      <c r="C1501" s="170" t="s">
        <v>1949</v>
      </c>
      <c r="D1501" s="169" t="s">
        <v>65</v>
      </c>
      <c r="E1501" s="171">
        <v>1189.51</v>
      </c>
      <c r="F1501" s="226" t="str">
        <f t="shared" si="76"/>
        <v>C:\PETS_2016\7_AREA GAS\GAS 055.DOCX</v>
      </c>
      <c r="G1501" s="169"/>
      <c r="I1501" s="3" t="str">
        <f t="shared" si="77"/>
        <v>C:\PETS_2016\7_AREA GAS\GAS 055.DOCX</v>
      </c>
      <c r="K1501" s="155" t="s">
        <v>3763</v>
      </c>
      <c r="M1501" s="155" t="s">
        <v>2259</v>
      </c>
      <c r="O1501" s="227" t="s">
        <v>3819</v>
      </c>
      <c r="Q1501" s="155" t="s">
        <v>2260</v>
      </c>
      <c r="R1501" s="155" t="s">
        <v>2261</v>
      </c>
    </row>
    <row r="1502" spans="1:18" ht="15">
      <c r="A1502" s="169" t="s">
        <v>1424</v>
      </c>
      <c r="B1502" s="197">
        <f t="shared" si="78"/>
        <v>1496</v>
      </c>
      <c r="C1502" s="170" t="s">
        <v>1950</v>
      </c>
      <c r="D1502" s="169" t="s">
        <v>60</v>
      </c>
      <c r="E1502" s="171">
        <v>1070.3499999999999</v>
      </c>
      <c r="F1502" s="226" t="str">
        <f t="shared" si="76"/>
        <v>C:\PETS_2016\7_AREA GAS\GAS 056.DOCX</v>
      </c>
      <c r="G1502" s="169"/>
      <c r="I1502" s="3" t="str">
        <f t="shared" si="77"/>
        <v>C:\PETS_2016\7_AREA GAS\GAS 056.DOCX</v>
      </c>
      <c r="K1502" s="155" t="s">
        <v>3763</v>
      </c>
      <c r="M1502" s="155" t="s">
        <v>2259</v>
      </c>
      <c r="O1502" s="227" t="s">
        <v>3820</v>
      </c>
      <c r="Q1502" s="155" t="s">
        <v>2260</v>
      </c>
      <c r="R1502" s="155" t="s">
        <v>2261</v>
      </c>
    </row>
    <row r="1503" spans="1:18" ht="15">
      <c r="A1503" s="169" t="s">
        <v>1424</v>
      </c>
      <c r="B1503" s="197">
        <f t="shared" si="78"/>
        <v>1497</v>
      </c>
      <c r="C1503" s="170" t="s">
        <v>3821</v>
      </c>
      <c r="D1503" s="169" t="s">
        <v>55</v>
      </c>
      <c r="E1503" s="171">
        <v>97514.01</v>
      </c>
      <c r="F1503" s="226" t="str">
        <f t="shared" si="76"/>
        <v>C:\PETS_2016\7_AREA GAS\GAS 057.DOCX</v>
      </c>
      <c r="G1503" s="169"/>
      <c r="I1503" s="3" t="str">
        <f t="shared" si="77"/>
        <v>C:\PETS_2016\7_AREA GAS\GAS 057.DOCX</v>
      </c>
      <c r="K1503" s="155" t="s">
        <v>3763</v>
      </c>
      <c r="M1503" s="155" t="s">
        <v>2259</v>
      </c>
      <c r="O1503" s="227" t="s">
        <v>3822</v>
      </c>
      <c r="Q1503" s="155" t="s">
        <v>2260</v>
      </c>
      <c r="R1503" s="155" t="s">
        <v>2261</v>
      </c>
    </row>
    <row r="1504" spans="1:18" ht="15">
      <c r="A1504" s="169" t="s">
        <v>1424</v>
      </c>
      <c r="B1504" s="197">
        <f t="shared" si="78"/>
        <v>1498</v>
      </c>
      <c r="C1504" s="170" t="s">
        <v>3823</v>
      </c>
      <c r="D1504" s="169" t="s">
        <v>55</v>
      </c>
      <c r="E1504" s="171">
        <v>366435.45</v>
      </c>
      <c r="F1504" s="226" t="str">
        <f t="shared" si="76"/>
        <v>C:\PETS_2016\7_AREA GAS\GAS 058.DOCX</v>
      </c>
      <c r="G1504" s="169"/>
      <c r="I1504" s="3" t="str">
        <f t="shared" si="77"/>
        <v>C:\PETS_2016\7_AREA GAS\GAS 058.DOCX</v>
      </c>
      <c r="K1504" s="155" t="s">
        <v>3763</v>
      </c>
      <c r="M1504" s="155" t="s">
        <v>2259</v>
      </c>
      <c r="O1504" s="227" t="s">
        <v>3824</v>
      </c>
      <c r="Q1504" s="155" t="s">
        <v>2260</v>
      </c>
      <c r="R1504" s="155" t="s">
        <v>2261</v>
      </c>
    </row>
    <row r="1505" spans="1:18" ht="15">
      <c r="A1505" s="169" t="s">
        <v>1424</v>
      </c>
      <c r="B1505" s="197">
        <f t="shared" si="78"/>
        <v>1499</v>
      </c>
      <c r="C1505" s="170" t="s">
        <v>1579</v>
      </c>
      <c r="D1505" s="169" t="s">
        <v>65</v>
      </c>
      <c r="E1505" s="171">
        <v>20592.810000000001</v>
      </c>
      <c r="F1505" s="226" t="str">
        <f t="shared" si="76"/>
        <v>C:\PETS_2016\7_AREA GAS\GAS 059.DOCX</v>
      </c>
      <c r="G1505" s="169"/>
      <c r="I1505" s="3" t="str">
        <f t="shared" si="77"/>
        <v>C:\PETS_2016\7_AREA GAS\GAS 059.DOCX</v>
      </c>
      <c r="K1505" s="155" t="s">
        <v>3763</v>
      </c>
      <c r="M1505" s="155" t="s">
        <v>2259</v>
      </c>
      <c r="O1505" s="227" t="s">
        <v>3825</v>
      </c>
      <c r="Q1505" s="155" t="s">
        <v>2260</v>
      </c>
      <c r="R1505" s="155" t="s">
        <v>2261</v>
      </c>
    </row>
    <row r="1506" spans="1:18" ht="15">
      <c r="A1506" s="169" t="s">
        <v>1424</v>
      </c>
      <c r="B1506" s="197">
        <f t="shared" si="78"/>
        <v>1500</v>
      </c>
      <c r="C1506" s="170" t="s">
        <v>1580</v>
      </c>
      <c r="D1506" s="169" t="s">
        <v>65</v>
      </c>
      <c r="E1506" s="171">
        <v>49020.27</v>
      </c>
      <c r="F1506" s="226" t="str">
        <f t="shared" si="76"/>
        <v>C:\PETS_2016\7_AREA GAS\GAS 060.DOCX</v>
      </c>
      <c r="G1506" s="169"/>
      <c r="I1506" s="3" t="str">
        <f t="shared" si="77"/>
        <v>C:\PETS_2016\7_AREA GAS\GAS 060.DOCX</v>
      </c>
      <c r="K1506" s="155" t="s">
        <v>3763</v>
      </c>
      <c r="M1506" s="155" t="s">
        <v>2259</v>
      </c>
      <c r="O1506" s="227" t="s">
        <v>3826</v>
      </c>
      <c r="Q1506" s="155" t="s">
        <v>2260</v>
      </c>
      <c r="R1506" s="155" t="s">
        <v>2261</v>
      </c>
    </row>
    <row r="1507" spans="1:18" ht="15">
      <c r="A1507" s="169" t="s">
        <v>1424</v>
      </c>
      <c r="B1507" s="197">
        <f t="shared" si="78"/>
        <v>1501</v>
      </c>
      <c r="C1507" s="170" t="s">
        <v>1196</v>
      </c>
      <c r="D1507" s="169" t="s">
        <v>65</v>
      </c>
      <c r="E1507" s="171">
        <v>15.72</v>
      </c>
      <c r="F1507" s="226" t="str">
        <f t="shared" si="76"/>
        <v>C:\PETS_2016\7_AREA GAS\GAS 061.DOCX</v>
      </c>
      <c r="G1507" s="169"/>
      <c r="I1507" s="3" t="str">
        <f t="shared" si="77"/>
        <v>C:\PETS_2016\7_AREA GAS\GAS 061.DOCX</v>
      </c>
      <c r="K1507" s="155" t="s">
        <v>3763</v>
      </c>
      <c r="M1507" s="155" t="s">
        <v>2259</v>
      </c>
      <c r="O1507" s="227" t="s">
        <v>3827</v>
      </c>
      <c r="Q1507" s="155" t="s">
        <v>2260</v>
      </c>
      <c r="R1507" s="155" t="s">
        <v>2261</v>
      </c>
    </row>
    <row r="1508" spans="1:18" ht="15">
      <c r="A1508" s="169" t="s">
        <v>1424</v>
      </c>
      <c r="B1508" s="197">
        <f t="shared" si="78"/>
        <v>1502</v>
      </c>
      <c r="C1508" s="170" t="s">
        <v>1198</v>
      </c>
      <c r="D1508" s="169" t="s">
        <v>65</v>
      </c>
      <c r="E1508" s="171">
        <v>37.35</v>
      </c>
      <c r="F1508" s="226" t="str">
        <f t="shared" si="76"/>
        <v>C:\PETS_2016\7_AREA GAS\GAS 062.DOCX</v>
      </c>
      <c r="G1508" s="169"/>
      <c r="I1508" s="3" t="str">
        <f t="shared" si="77"/>
        <v>C:\PETS_2016\7_AREA GAS\GAS 062.DOCX</v>
      </c>
      <c r="K1508" s="155" t="s">
        <v>3763</v>
      </c>
      <c r="M1508" s="155" t="s">
        <v>2259</v>
      </c>
      <c r="O1508" s="227" t="s">
        <v>3828</v>
      </c>
      <c r="Q1508" s="155" t="s">
        <v>2260</v>
      </c>
      <c r="R1508" s="155" t="s">
        <v>2261</v>
      </c>
    </row>
    <row r="1509" spans="1:18" ht="15">
      <c r="A1509" s="169" t="s">
        <v>1424</v>
      </c>
      <c r="B1509" s="197">
        <f t="shared" si="78"/>
        <v>1503</v>
      </c>
      <c r="C1509" s="170" t="s">
        <v>1197</v>
      </c>
      <c r="D1509" s="169" t="s">
        <v>65</v>
      </c>
      <c r="E1509" s="171">
        <v>29.19</v>
      </c>
      <c r="F1509" s="226" t="str">
        <f t="shared" si="76"/>
        <v>C:\PETS_2016\7_AREA GAS\GAS 063.DOCX</v>
      </c>
      <c r="G1509" s="169"/>
      <c r="I1509" s="3" t="str">
        <f t="shared" si="77"/>
        <v>C:\PETS_2016\7_AREA GAS\GAS 063.DOCX</v>
      </c>
      <c r="K1509" s="155" t="s">
        <v>3763</v>
      </c>
      <c r="M1509" s="155" t="s">
        <v>2259</v>
      </c>
      <c r="O1509" s="227" t="s">
        <v>3829</v>
      </c>
      <c r="Q1509" s="155" t="s">
        <v>2260</v>
      </c>
      <c r="R1509" s="155" t="s">
        <v>2261</v>
      </c>
    </row>
    <row r="1510" spans="1:18" ht="15">
      <c r="A1510" s="169" t="s">
        <v>1424</v>
      </c>
      <c r="B1510" s="197">
        <f t="shared" si="78"/>
        <v>1504</v>
      </c>
      <c r="C1510" s="170" t="s">
        <v>1195</v>
      </c>
      <c r="D1510" s="169" t="s">
        <v>65</v>
      </c>
      <c r="E1510" s="171">
        <v>11.19</v>
      </c>
      <c r="F1510" s="226" t="str">
        <f t="shared" si="76"/>
        <v>C:\PETS_2016\7_AREA GAS\GAS 064.DOCX</v>
      </c>
      <c r="G1510" s="169"/>
      <c r="I1510" s="3" t="str">
        <f t="shared" si="77"/>
        <v>C:\PETS_2016\7_AREA GAS\GAS 064.DOCX</v>
      </c>
      <c r="K1510" s="155" t="s">
        <v>3763</v>
      </c>
      <c r="M1510" s="155" t="s">
        <v>2259</v>
      </c>
      <c r="O1510" s="227" t="s">
        <v>3830</v>
      </c>
      <c r="Q1510" s="155" t="s">
        <v>2260</v>
      </c>
      <c r="R1510" s="155" t="s">
        <v>2261</v>
      </c>
    </row>
    <row r="1511" spans="1:18" ht="15">
      <c r="A1511" s="169" t="s">
        <v>1424</v>
      </c>
      <c r="B1511" s="197">
        <f t="shared" si="78"/>
        <v>1505</v>
      </c>
      <c r="C1511" s="170" t="s">
        <v>1201</v>
      </c>
      <c r="D1511" s="169" t="s">
        <v>65</v>
      </c>
      <c r="E1511" s="171">
        <v>1673.61</v>
      </c>
      <c r="F1511" s="226" t="str">
        <f t="shared" si="76"/>
        <v>C:\PETS_2016\7_AREA GAS\GAS 065.DOCX</v>
      </c>
      <c r="G1511" s="169"/>
      <c r="I1511" s="3" t="str">
        <f t="shared" si="77"/>
        <v>C:\PETS_2016\7_AREA GAS\GAS 065.DOCX</v>
      </c>
      <c r="K1511" s="155" t="s">
        <v>3763</v>
      </c>
      <c r="M1511" s="155" t="s">
        <v>2259</v>
      </c>
      <c r="O1511" s="227" t="s">
        <v>3831</v>
      </c>
      <c r="Q1511" s="155" t="s">
        <v>2260</v>
      </c>
      <c r="R1511" s="155" t="s">
        <v>2261</v>
      </c>
    </row>
    <row r="1512" spans="1:18" ht="15">
      <c r="A1512" s="169" t="s">
        <v>1424</v>
      </c>
      <c r="B1512" s="197">
        <f t="shared" si="78"/>
        <v>1506</v>
      </c>
      <c r="C1512" s="170" t="s">
        <v>1583</v>
      </c>
      <c r="D1512" s="169" t="s">
        <v>65</v>
      </c>
      <c r="E1512" s="171">
        <v>1984.54</v>
      </c>
      <c r="F1512" s="226" t="str">
        <f t="shared" ref="F1512:F1575" si="79">HYPERLINK(I1512)</f>
        <v>C:\PETS_2016\7_AREA GAS\GAS 066.DOCX</v>
      </c>
      <c r="G1512" s="169"/>
      <c r="I1512" s="3" t="str">
        <f t="shared" ref="I1512:I1575" si="80">CONCATENATE(K1512,M1512,O1512,Q1512)</f>
        <v>C:\PETS_2016\7_AREA GAS\GAS 066.DOCX</v>
      </c>
      <c r="K1512" s="155" t="s">
        <v>3763</v>
      </c>
      <c r="M1512" s="155" t="s">
        <v>2259</v>
      </c>
      <c r="O1512" s="227" t="s">
        <v>3832</v>
      </c>
      <c r="Q1512" s="155" t="s">
        <v>2260</v>
      </c>
      <c r="R1512" s="155" t="s">
        <v>2261</v>
      </c>
    </row>
    <row r="1513" spans="1:18" ht="15">
      <c r="A1513" s="169" t="s">
        <v>1424</v>
      </c>
      <c r="B1513" s="197">
        <f t="shared" si="78"/>
        <v>1507</v>
      </c>
      <c r="C1513" s="170" t="s">
        <v>1202</v>
      </c>
      <c r="D1513" s="169" t="s">
        <v>65</v>
      </c>
      <c r="E1513" s="171">
        <v>2350.4499999999998</v>
      </c>
      <c r="F1513" s="226" t="str">
        <f t="shared" si="79"/>
        <v>C:\PETS_2016\7_AREA GAS\GAS 067.DOCX</v>
      </c>
      <c r="G1513" s="169"/>
      <c r="I1513" s="3" t="str">
        <f t="shared" si="80"/>
        <v>C:\PETS_2016\7_AREA GAS\GAS 067.DOCX</v>
      </c>
      <c r="K1513" s="155" t="s">
        <v>3763</v>
      </c>
      <c r="M1513" s="155" t="s">
        <v>2259</v>
      </c>
      <c r="O1513" s="227" t="s">
        <v>3833</v>
      </c>
      <c r="Q1513" s="155" t="s">
        <v>2260</v>
      </c>
      <c r="R1513" s="155" t="s">
        <v>2261</v>
      </c>
    </row>
    <row r="1514" spans="1:18" ht="15">
      <c r="A1514" s="169" t="s">
        <v>1424</v>
      </c>
      <c r="B1514" s="197">
        <f t="shared" si="78"/>
        <v>1508</v>
      </c>
      <c r="C1514" s="170" t="s">
        <v>1200</v>
      </c>
      <c r="D1514" s="169" t="s">
        <v>65</v>
      </c>
      <c r="E1514" s="171">
        <v>1032.56</v>
      </c>
      <c r="F1514" s="226" t="str">
        <f t="shared" si="79"/>
        <v>C:\PETS_2016\7_AREA GAS\GAS 068.DOCX</v>
      </c>
      <c r="G1514" s="169"/>
      <c r="I1514" s="3" t="str">
        <f t="shared" si="80"/>
        <v>C:\PETS_2016\7_AREA GAS\GAS 068.DOCX</v>
      </c>
      <c r="K1514" s="155" t="s">
        <v>3763</v>
      </c>
      <c r="M1514" s="155" t="s">
        <v>2259</v>
      </c>
      <c r="O1514" s="227" t="s">
        <v>3834</v>
      </c>
      <c r="Q1514" s="155" t="s">
        <v>2260</v>
      </c>
      <c r="R1514" s="155" t="s">
        <v>2261</v>
      </c>
    </row>
    <row r="1515" spans="1:18" ht="15">
      <c r="A1515" s="169" t="s">
        <v>1424</v>
      </c>
      <c r="B1515" s="197">
        <f t="shared" si="78"/>
        <v>1509</v>
      </c>
      <c r="C1515" s="170" t="s">
        <v>1584</v>
      </c>
      <c r="D1515" s="169" t="s">
        <v>65</v>
      </c>
      <c r="E1515" s="171">
        <v>4338.78</v>
      </c>
      <c r="F1515" s="226" t="str">
        <f t="shared" si="79"/>
        <v>C:\PETS_2016\7_AREA GAS\GAS 069.DOCX</v>
      </c>
      <c r="G1515" s="169"/>
      <c r="I1515" s="3" t="str">
        <f t="shared" si="80"/>
        <v>C:\PETS_2016\7_AREA GAS\GAS 069.DOCX</v>
      </c>
      <c r="K1515" s="155" t="s">
        <v>3763</v>
      </c>
      <c r="M1515" s="155" t="s">
        <v>2259</v>
      </c>
      <c r="O1515" s="227" t="s">
        <v>3835</v>
      </c>
      <c r="Q1515" s="155" t="s">
        <v>2260</v>
      </c>
      <c r="R1515" s="155" t="s">
        <v>2261</v>
      </c>
    </row>
    <row r="1516" spans="1:18" ht="15">
      <c r="A1516" s="169" t="s">
        <v>1424</v>
      </c>
      <c r="B1516" s="197">
        <f t="shared" si="78"/>
        <v>1510</v>
      </c>
      <c r="C1516" s="170" t="s">
        <v>1951</v>
      </c>
      <c r="D1516" s="169" t="s">
        <v>65</v>
      </c>
      <c r="E1516" s="171">
        <v>2732.47</v>
      </c>
      <c r="F1516" s="226" t="str">
        <f t="shared" si="79"/>
        <v>C:\PETS_2016\7_AREA GAS\GAS 070.DOCX</v>
      </c>
      <c r="G1516" s="169"/>
      <c r="I1516" s="3" t="str">
        <f t="shared" si="80"/>
        <v>C:\PETS_2016\7_AREA GAS\GAS 070.DOCX</v>
      </c>
      <c r="K1516" s="155" t="s">
        <v>3763</v>
      </c>
      <c r="M1516" s="155" t="s">
        <v>2259</v>
      </c>
      <c r="O1516" s="227" t="s">
        <v>3836</v>
      </c>
      <c r="Q1516" s="155" t="s">
        <v>2260</v>
      </c>
      <c r="R1516" s="155" t="s">
        <v>2261</v>
      </c>
    </row>
    <row r="1517" spans="1:18" ht="15">
      <c r="A1517" s="169" t="s">
        <v>1424</v>
      </c>
      <c r="B1517" s="197">
        <f t="shared" ref="B1517:B1580" si="81">+B1516+1</f>
        <v>1511</v>
      </c>
      <c r="C1517" s="170" t="s">
        <v>1952</v>
      </c>
      <c r="D1517" s="169" t="s">
        <v>65</v>
      </c>
      <c r="E1517" s="171">
        <v>3467.29</v>
      </c>
      <c r="F1517" s="226" t="str">
        <f t="shared" si="79"/>
        <v>C:\PETS_2016\7_AREA GAS\GAS 071.DOCX</v>
      </c>
      <c r="G1517" s="169"/>
      <c r="I1517" s="3" t="str">
        <f t="shared" si="80"/>
        <v>C:\PETS_2016\7_AREA GAS\GAS 071.DOCX</v>
      </c>
      <c r="K1517" s="155" t="s">
        <v>3763</v>
      </c>
      <c r="M1517" s="155" t="s">
        <v>2259</v>
      </c>
      <c r="O1517" s="227" t="s">
        <v>3837</v>
      </c>
      <c r="Q1517" s="155" t="s">
        <v>2260</v>
      </c>
      <c r="R1517" s="155" t="s">
        <v>2261</v>
      </c>
    </row>
    <row r="1518" spans="1:18" ht="15">
      <c r="A1518" s="169" t="s">
        <v>1424</v>
      </c>
      <c r="B1518" s="197">
        <f t="shared" si="81"/>
        <v>1512</v>
      </c>
      <c r="C1518" s="170" t="s">
        <v>1953</v>
      </c>
      <c r="D1518" s="169" t="s">
        <v>65</v>
      </c>
      <c r="E1518" s="208">
        <v>1205.44</v>
      </c>
      <c r="F1518" s="226" t="str">
        <f t="shared" si="79"/>
        <v>C:\PETS_2016\7_AREA GAS\GAS 072.DOCX</v>
      </c>
      <c r="G1518" s="169"/>
      <c r="I1518" s="3" t="str">
        <f t="shared" si="80"/>
        <v>C:\PETS_2016\7_AREA GAS\GAS 072.DOCX</v>
      </c>
      <c r="K1518" s="155" t="s">
        <v>3763</v>
      </c>
      <c r="M1518" s="155" t="s">
        <v>2259</v>
      </c>
      <c r="O1518" s="227" t="s">
        <v>3838</v>
      </c>
      <c r="Q1518" s="155" t="s">
        <v>2260</v>
      </c>
      <c r="R1518" s="155" t="s">
        <v>2261</v>
      </c>
    </row>
    <row r="1519" spans="1:18" ht="15">
      <c r="A1519" s="169" t="s">
        <v>1424</v>
      </c>
      <c r="B1519" s="197">
        <f t="shared" si="81"/>
        <v>1513</v>
      </c>
      <c r="C1519" s="170" t="s">
        <v>1954</v>
      </c>
      <c r="D1519" s="169" t="s">
        <v>65</v>
      </c>
      <c r="E1519" s="171">
        <v>4743.8</v>
      </c>
      <c r="F1519" s="226" t="str">
        <f t="shared" si="79"/>
        <v>C:\PETS_2016\7_AREA GAS\GAS 073.DOCX</v>
      </c>
      <c r="G1519" s="169"/>
      <c r="I1519" s="3" t="str">
        <f t="shared" si="80"/>
        <v>C:\PETS_2016\7_AREA GAS\GAS 073.DOCX</v>
      </c>
      <c r="K1519" s="155" t="s">
        <v>3763</v>
      </c>
      <c r="M1519" s="155" t="s">
        <v>2259</v>
      </c>
      <c r="O1519" s="227" t="s">
        <v>3839</v>
      </c>
      <c r="Q1519" s="155" t="s">
        <v>2260</v>
      </c>
      <c r="R1519" s="155" t="s">
        <v>2261</v>
      </c>
    </row>
    <row r="1520" spans="1:18" ht="15">
      <c r="A1520" s="169" t="s">
        <v>1424</v>
      </c>
      <c r="B1520" s="197">
        <f t="shared" si="81"/>
        <v>1514</v>
      </c>
      <c r="C1520" s="170" t="s">
        <v>1587</v>
      </c>
      <c r="D1520" s="169" t="s">
        <v>65</v>
      </c>
      <c r="E1520" s="171">
        <v>536.01</v>
      </c>
      <c r="F1520" s="226" t="str">
        <f t="shared" si="79"/>
        <v>C:\PETS_2016\7_AREA GAS\GAS 074.DOCX</v>
      </c>
      <c r="G1520" s="169"/>
      <c r="I1520" s="3" t="str">
        <f t="shared" si="80"/>
        <v>C:\PETS_2016\7_AREA GAS\GAS 074.DOCX</v>
      </c>
      <c r="K1520" s="155" t="s">
        <v>3763</v>
      </c>
      <c r="M1520" s="155" t="s">
        <v>2259</v>
      </c>
      <c r="O1520" s="227" t="s">
        <v>3840</v>
      </c>
      <c r="Q1520" s="155" t="s">
        <v>2260</v>
      </c>
      <c r="R1520" s="155" t="s">
        <v>2261</v>
      </c>
    </row>
    <row r="1521" spans="1:18" ht="15">
      <c r="A1521" s="169" t="s">
        <v>1424</v>
      </c>
      <c r="B1521" s="197">
        <f t="shared" si="81"/>
        <v>1515</v>
      </c>
      <c r="C1521" s="170" t="s">
        <v>1588</v>
      </c>
      <c r="D1521" s="169" t="s">
        <v>65</v>
      </c>
      <c r="E1521" s="171">
        <v>513.34</v>
      </c>
      <c r="F1521" s="226" t="str">
        <f t="shared" si="79"/>
        <v>C:\PETS_2016\7_AREA GAS\GAS 075.DOCX</v>
      </c>
      <c r="G1521" s="169"/>
      <c r="I1521" s="3" t="str">
        <f t="shared" si="80"/>
        <v>C:\PETS_2016\7_AREA GAS\GAS 075.DOCX</v>
      </c>
      <c r="K1521" s="155" t="s">
        <v>3763</v>
      </c>
      <c r="M1521" s="155" t="s">
        <v>2259</v>
      </c>
      <c r="O1521" s="227" t="s">
        <v>3841</v>
      </c>
      <c r="Q1521" s="155" t="s">
        <v>2260</v>
      </c>
      <c r="R1521" s="155" t="s">
        <v>2261</v>
      </c>
    </row>
    <row r="1522" spans="1:18" ht="15">
      <c r="A1522" s="169" t="s">
        <v>1424</v>
      </c>
      <c r="B1522" s="197">
        <f t="shared" si="81"/>
        <v>1516</v>
      </c>
      <c r="C1522" s="170" t="s">
        <v>1589</v>
      </c>
      <c r="D1522" s="169" t="s">
        <v>65</v>
      </c>
      <c r="E1522" s="171">
        <v>645.35</v>
      </c>
      <c r="F1522" s="226" t="str">
        <f t="shared" si="79"/>
        <v>C:\PETS_2016\7_AREA GAS\GAS 076.DOCX</v>
      </c>
      <c r="G1522" s="169"/>
      <c r="I1522" s="3" t="str">
        <f t="shared" si="80"/>
        <v>C:\PETS_2016\7_AREA GAS\GAS 076.DOCX</v>
      </c>
      <c r="K1522" s="155" t="s">
        <v>3763</v>
      </c>
      <c r="M1522" s="155" t="s">
        <v>2259</v>
      </c>
      <c r="O1522" s="227" t="s">
        <v>3842</v>
      </c>
      <c r="Q1522" s="155" t="s">
        <v>2260</v>
      </c>
      <c r="R1522" s="155" t="s">
        <v>2261</v>
      </c>
    </row>
    <row r="1523" spans="1:18" ht="15">
      <c r="A1523" s="169" t="s">
        <v>1424</v>
      </c>
      <c r="B1523" s="197">
        <f t="shared" si="81"/>
        <v>1517</v>
      </c>
      <c r="C1523" s="170" t="s">
        <v>1590</v>
      </c>
      <c r="D1523" s="169" t="s">
        <v>65</v>
      </c>
      <c r="E1523" s="171">
        <v>595.35</v>
      </c>
      <c r="F1523" s="226" t="str">
        <f t="shared" si="79"/>
        <v>C:\PETS_2016\7_AREA GAS\GAS 077.DOCX</v>
      </c>
      <c r="G1523" s="169"/>
      <c r="I1523" s="3" t="str">
        <f t="shared" si="80"/>
        <v>C:\PETS_2016\7_AREA GAS\GAS 077.DOCX</v>
      </c>
      <c r="K1523" s="155" t="s">
        <v>3763</v>
      </c>
      <c r="M1523" s="155" t="s">
        <v>2259</v>
      </c>
      <c r="O1523" s="227" t="s">
        <v>3843</v>
      </c>
      <c r="Q1523" s="155" t="s">
        <v>2260</v>
      </c>
      <c r="R1523" s="155" t="s">
        <v>2261</v>
      </c>
    </row>
    <row r="1524" spans="1:18" ht="15">
      <c r="A1524" s="169" t="s">
        <v>1424</v>
      </c>
      <c r="B1524" s="197">
        <f t="shared" si="81"/>
        <v>1518</v>
      </c>
      <c r="C1524" s="170" t="s">
        <v>1591</v>
      </c>
      <c r="D1524" s="169" t="s">
        <v>65</v>
      </c>
      <c r="E1524" s="171">
        <v>728.77</v>
      </c>
      <c r="F1524" s="226" t="str">
        <f t="shared" si="79"/>
        <v>C:\PETS_2016\7_AREA GAS\GAS 078.DOCX</v>
      </c>
      <c r="G1524" s="169"/>
      <c r="I1524" s="3" t="str">
        <f t="shared" si="80"/>
        <v>C:\PETS_2016\7_AREA GAS\GAS 078.DOCX</v>
      </c>
      <c r="K1524" s="155" t="s">
        <v>3763</v>
      </c>
      <c r="M1524" s="155" t="s">
        <v>2259</v>
      </c>
      <c r="O1524" s="227" t="s">
        <v>3844</v>
      </c>
      <c r="Q1524" s="155" t="s">
        <v>2260</v>
      </c>
      <c r="R1524" s="155" t="s">
        <v>2261</v>
      </c>
    </row>
    <row r="1525" spans="1:18" ht="15">
      <c r="A1525" s="169" t="s">
        <v>1424</v>
      </c>
      <c r="B1525" s="197">
        <f t="shared" si="81"/>
        <v>1519</v>
      </c>
      <c r="C1525" s="170" t="s">
        <v>1592</v>
      </c>
      <c r="D1525" s="169" t="s">
        <v>65</v>
      </c>
      <c r="E1525" s="171">
        <v>301.91000000000003</v>
      </c>
      <c r="F1525" s="226" t="str">
        <f t="shared" si="79"/>
        <v>C:\PETS_2016\7_AREA GAS\GAS 079.DOCX</v>
      </c>
      <c r="G1525" s="169"/>
      <c r="I1525" s="3" t="str">
        <f t="shared" si="80"/>
        <v>C:\PETS_2016\7_AREA GAS\GAS 079.DOCX</v>
      </c>
      <c r="K1525" s="155" t="s">
        <v>3763</v>
      </c>
      <c r="M1525" s="155" t="s">
        <v>2259</v>
      </c>
      <c r="O1525" s="227" t="s">
        <v>3845</v>
      </c>
      <c r="Q1525" s="155" t="s">
        <v>2260</v>
      </c>
      <c r="R1525" s="155" t="s">
        <v>2261</v>
      </c>
    </row>
    <row r="1526" spans="1:18" ht="15">
      <c r="A1526" s="169" t="s">
        <v>1424</v>
      </c>
      <c r="B1526" s="197">
        <f t="shared" si="81"/>
        <v>1520</v>
      </c>
      <c r="C1526" s="170" t="s">
        <v>1596</v>
      </c>
      <c r="D1526" s="169" t="s">
        <v>65</v>
      </c>
      <c r="E1526" s="171">
        <v>382.29</v>
      </c>
      <c r="F1526" s="226" t="str">
        <f t="shared" si="79"/>
        <v>C:\PETS_2016\7_AREA GAS\GAS 080.DOCX</v>
      </c>
      <c r="G1526" s="169"/>
      <c r="I1526" s="3" t="str">
        <f t="shared" si="80"/>
        <v>C:\PETS_2016\7_AREA GAS\GAS 080.DOCX</v>
      </c>
      <c r="K1526" s="155" t="s">
        <v>3763</v>
      </c>
      <c r="M1526" s="155" t="s">
        <v>2259</v>
      </c>
      <c r="O1526" s="227" t="s">
        <v>3846</v>
      </c>
      <c r="Q1526" s="155" t="s">
        <v>2260</v>
      </c>
      <c r="R1526" s="155" t="s">
        <v>2261</v>
      </c>
    </row>
    <row r="1527" spans="1:18" ht="15">
      <c r="A1527" s="169" t="s">
        <v>1424</v>
      </c>
      <c r="B1527" s="197">
        <f t="shared" si="81"/>
        <v>1521</v>
      </c>
      <c r="C1527" s="170" t="s">
        <v>1597</v>
      </c>
      <c r="D1527" s="169" t="s">
        <v>65</v>
      </c>
      <c r="E1527" s="171">
        <v>432.91</v>
      </c>
      <c r="F1527" s="226" t="str">
        <f t="shared" si="79"/>
        <v>C:\PETS_2016\7_AREA GAS\GAS 081.DOCX</v>
      </c>
      <c r="G1527" s="169"/>
      <c r="I1527" s="3" t="str">
        <f t="shared" si="80"/>
        <v>C:\PETS_2016\7_AREA GAS\GAS 081.DOCX</v>
      </c>
      <c r="K1527" s="155" t="s">
        <v>3763</v>
      </c>
      <c r="M1527" s="155" t="s">
        <v>2259</v>
      </c>
      <c r="O1527" s="227" t="s">
        <v>3847</v>
      </c>
      <c r="Q1527" s="155" t="s">
        <v>2260</v>
      </c>
      <c r="R1527" s="155" t="s">
        <v>2261</v>
      </c>
    </row>
    <row r="1528" spans="1:18" ht="15">
      <c r="A1528" s="169" t="s">
        <v>1424</v>
      </c>
      <c r="B1528" s="197">
        <f t="shared" si="81"/>
        <v>1522</v>
      </c>
      <c r="C1528" s="170" t="s">
        <v>1598</v>
      </c>
      <c r="D1528" s="169" t="s">
        <v>65</v>
      </c>
      <c r="E1528" s="171">
        <v>548.58000000000004</v>
      </c>
      <c r="F1528" s="226" t="str">
        <f t="shared" si="79"/>
        <v>C:\PETS_2016\7_AREA GAS\GAS 082.DOCX</v>
      </c>
      <c r="G1528" s="169"/>
      <c r="I1528" s="3" t="str">
        <f t="shared" si="80"/>
        <v>C:\PETS_2016\7_AREA GAS\GAS 082.DOCX</v>
      </c>
      <c r="K1528" s="155" t="s">
        <v>3763</v>
      </c>
      <c r="M1528" s="155" t="s">
        <v>2259</v>
      </c>
      <c r="O1528" s="227" t="s">
        <v>3848</v>
      </c>
      <c r="Q1528" s="155" t="s">
        <v>2260</v>
      </c>
      <c r="R1528" s="155" t="s">
        <v>2261</v>
      </c>
    </row>
    <row r="1529" spans="1:18" ht="15">
      <c r="A1529" s="169" t="s">
        <v>1424</v>
      </c>
      <c r="B1529" s="197">
        <f t="shared" si="81"/>
        <v>1523</v>
      </c>
      <c r="C1529" s="170" t="s">
        <v>3849</v>
      </c>
      <c r="D1529" s="169" t="s">
        <v>65</v>
      </c>
      <c r="E1529" s="171">
        <v>51.84</v>
      </c>
      <c r="F1529" s="228" t="str">
        <f t="shared" si="79"/>
        <v>C:\PETS_2016\7_AREA GAS\GAS 083.DOCX</v>
      </c>
      <c r="G1529" s="229" t="s">
        <v>3850</v>
      </c>
      <c r="I1529" s="3" t="str">
        <f t="shared" si="80"/>
        <v>C:\PETS_2016\7_AREA GAS\GAS 083.DOCX</v>
      </c>
      <c r="K1529" s="155" t="s">
        <v>3763</v>
      </c>
      <c r="M1529" s="155" t="s">
        <v>2259</v>
      </c>
      <c r="O1529" s="227" t="s">
        <v>3851</v>
      </c>
      <c r="Q1529" s="155" t="s">
        <v>2260</v>
      </c>
      <c r="R1529" s="155" t="s">
        <v>2261</v>
      </c>
    </row>
    <row r="1530" spans="1:18" ht="15">
      <c r="A1530" s="169" t="s">
        <v>1424</v>
      </c>
      <c r="B1530" s="197">
        <f t="shared" si="81"/>
        <v>1524</v>
      </c>
      <c r="C1530" s="170" t="s">
        <v>1199</v>
      </c>
      <c r="D1530" s="169" t="s">
        <v>54</v>
      </c>
      <c r="E1530" s="171">
        <v>200.62</v>
      </c>
      <c r="F1530" s="226" t="str">
        <f t="shared" si="79"/>
        <v>C:\PETS_2016\7_AREA GAS\GAS 084.DOCX</v>
      </c>
      <c r="G1530" s="169" t="s">
        <v>3632</v>
      </c>
      <c r="I1530" s="3" t="str">
        <f t="shared" si="80"/>
        <v>C:\PETS_2016\7_AREA GAS\GAS 084.DOCX</v>
      </c>
      <c r="K1530" s="155" t="s">
        <v>3763</v>
      </c>
      <c r="M1530" s="155" t="s">
        <v>2259</v>
      </c>
      <c r="O1530" s="227" t="s">
        <v>3852</v>
      </c>
      <c r="Q1530" s="155" t="s">
        <v>2260</v>
      </c>
      <c r="R1530" s="155" t="s">
        <v>2261</v>
      </c>
    </row>
    <row r="1531" spans="1:18" ht="15">
      <c r="A1531" s="169" t="s">
        <v>1424</v>
      </c>
      <c r="B1531" s="197">
        <f t="shared" si="81"/>
        <v>1525</v>
      </c>
      <c r="C1531" s="170" t="s">
        <v>3853</v>
      </c>
      <c r="D1531" s="169" t="s">
        <v>65</v>
      </c>
      <c r="E1531" s="171">
        <v>15.9</v>
      </c>
      <c r="F1531" s="226" t="str">
        <f t="shared" si="79"/>
        <v>C:\PETS_2016\7_AREA GAS\GAS 085.DOCX</v>
      </c>
      <c r="G1531" s="169" t="s">
        <v>3632</v>
      </c>
      <c r="I1531" s="3" t="str">
        <f t="shared" si="80"/>
        <v>C:\PETS_2016\7_AREA GAS\GAS 085.DOCX</v>
      </c>
      <c r="K1531" s="155" t="s">
        <v>3763</v>
      </c>
      <c r="M1531" s="155" t="s">
        <v>2259</v>
      </c>
      <c r="O1531" s="227" t="s">
        <v>3854</v>
      </c>
      <c r="Q1531" s="155" t="s">
        <v>2260</v>
      </c>
      <c r="R1531" s="155" t="s">
        <v>2261</v>
      </c>
    </row>
    <row r="1532" spans="1:18" ht="15">
      <c r="A1532" s="169" t="s">
        <v>1424</v>
      </c>
      <c r="B1532" s="197">
        <f t="shared" si="81"/>
        <v>1526</v>
      </c>
      <c r="C1532" s="170" t="s">
        <v>3855</v>
      </c>
      <c r="D1532" s="169" t="s">
        <v>65</v>
      </c>
      <c r="E1532" s="171">
        <v>58.84</v>
      </c>
      <c r="F1532" s="226" t="str">
        <f t="shared" si="79"/>
        <v>C:\PETS_2016\7_AREA GAS\GAS 086.DOCX</v>
      </c>
      <c r="G1532" s="169" t="s">
        <v>3632</v>
      </c>
      <c r="I1532" s="3" t="str">
        <f t="shared" si="80"/>
        <v>C:\PETS_2016\7_AREA GAS\GAS 086.DOCX</v>
      </c>
      <c r="K1532" s="155" t="s">
        <v>3763</v>
      </c>
      <c r="M1532" s="155" t="s">
        <v>2259</v>
      </c>
      <c r="O1532" s="227" t="s">
        <v>3856</v>
      </c>
      <c r="Q1532" s="155" t="s">
        <v>2260</v>
      </c>
      <c r="R1532" s="155" t="s">
        <v>2261</v>
      </c>
    </row>
    <row r="1533" spans="1:18" ht="15">
      <c r="A1533" s="169" t="s">
        <v>1424</v>
      </c>
      <c r="B1533" s="197">
        <f t="shared" si="81"/>
        <v>1527</v>
      </c>
      <c r="C1533" s="170" t="s">
        <v>3857</v>
      </c>
      <c r="D1533" s="169" t="s">
        <v>65</v>
      </c>
      <c r="E1533" s="171">
        <v>40.21</v>
      </c>
      <c r="F1533" s="226" t="str">
        <f t="shared" si="79"/>
        <v>C:\PETS_2016\7_AREA GAS\GAS 087.DOCX</v>
      </c>
      <c r="G1533" s="169" t="s">
        <v>3632</v>
      </c>
      <c r="I1533" s="3" t="str">
        <f t="shared" si="80"/>
        <v>C:\PETS_2016\7_AREA GAS\GAS 087.DOCX</v>
      </c>
      <c r="K1533" s="155" t="s">
        <v>3763</v>
      </c>
      <c r="M1533" s="155" t="s">
        <v>2259</v>
      </c>
      <c r="O1533" s="227" t="s">
        <v>3858</v>
      </c>
      <c r="Q1533" s="155" t="s">
        <v>2260</v>
      </c>
      <c r="R1533" s="155" t="s">
        <v>2261</v>
      </c>
    </row>
    <row r="1534" spans="1:18" ht="15">
      <c r="A1534" s="169" t="s">
        <v>1424</v>
      </c>
      <c r="B1534" s="197">
        <f t="shared" si="81"/>
        <v>1528</v>
      </c>
      <c r="C1534" s="170" t="s">
        <v>3859</v>
      </c>
      <c r="D1534" s="169" t="s">
        <v>65</v>
      </c>
      <c r="E1534" s="171">
        <v>21.28</v>
      </c>
      <c r="F1534" s="226" t="str">
        <f t="shared" si="79"/>
        <v>C:\PETS_2016\7_AREA GAS\GAS 088.DOCX</v>
      </c>
      <c r="G1534" s="169" t="s">
        <v>3632</v>
      </c>
      <c r="I1534" s="3" t="str">
        <f t="shared" si="80"/>
        <v>C:\PETS_2016\7_AREA GAS\GAS 088.DOCX</v>
      </c>
      <c r="K1534" s="155" t="s">
        <v>3763</v>
      </c>
      <c r="M1534" s="155" t="s">
        <v>2259</v>
      </c>
      <c r="O1534" s="227" t="s">
        <v>3860</v>
      </c>
      <c r="Q1534" s="155" t="s">
        <v>2260</v>
      </c>
      <c r="R1534" s="155" t="s">
        <v>2261</v>
      </c>
    </row>
    <row r="1535" spans="1:18" ht="15">
      <c r="A1535" s="169" t="s">
        <v>1424</v>
      </c>
      <c r="B1535" s="197">
        <f t="shared" si="81"/>
        <v>1529</v>
      </c>
      <c r="C1535" s="170" t="s">
        <v>3861</v>
      </c>
      <c r="D1535" s="169" t="s">
        <v>65</v>
      </c>
      <c r="E1535" s="171">
        <v>11.38</v>
      </c>
      <c r="F1535" s="226" t="str">
        <f t="shared" si="79"/>
        <v>C:\PETS_2016\7_AREA GAS\GAS 089.DOCX</v>
      </c>
      <c r="G1535" s="169" t="s">
        <v>3632</v>
      </c>
      <c r="I1535" s="3" t="str">
        <f t="shared" si="80"/>
        <v>C:\PETS_2016\7_AREA GAS\GAS 089.DOCX</v>
      </c>
      <c r="K1535" s="155" t="s">
        <v>3763</v>
      </c>
      <c r="M1535" s="155" t="s">
        <v>2259</v>
      </c>
      <c r="O1535" s="227" t="s">
        <v>3862</v>
      </c>
      <c r="Q1535" s="155" t="s">
        <v>2260</v>
      </c>
      <c r="R1535" s="155" t="s">
        <v>2261</v>
      </c>
    </row>
    <row r="1536" spans="1:18" ht="15">
      <c r="A1536" s="169" t="s">
        <v>1424</v>
      </c>
      <c r="B1536" s="197">
        <f t="shared" si="81"/>
        <v>1530</v>
      </c>
      <c r="C1536" s="170" t="s">
        <v>3863</v>
      </c>
      <c r="D1536" s="169" t="s">
        <v>65</v>
      </c>
      <c r="E1536" s="171">
        <v>280.93</v>
      </c>
      <c r="F1536" s="226" t="str">
        <f t="shared" si="79"/>
        <v>C:\PETS_2016\7_AREA GAS\GAS 090.DOCX</v>
      </c>
      <c r="G1536" s="169" t="s">
        <v>3632</v>
      </c>
      <c r="I1536" s="3" t="str">
        <f t="shared" si="80"/>
        <v>C:\PETS_2016\7_AREA GAS\GAS 090.DOCX</v>
      </c>
      <c r="K1536" s="155" t="s">
        <v>3763</v>
      </c>
      <c r="M1536" s="155" t="s">
        <v>2259</v>
      </c>
      <c r="O1536" s="227" t="s">
        <v>3864</v>
      </c>
      <c r="Q1536" s="155" t="s">
        <v>2260</v>
      </c>
      <c r="R1536" s="155" t="s">
        <v>2261</v>
      </c>
    </row>
    <row r="1537" spans="1:18" ht="15">
      <c r="A1537" s="169" t="s">
        <v>1424</v>
      </c>
      <c r="B1537" s="197">
        <f t="shared" si="81"/>
        <v>1531</v>
      </c>
      <c r="C1537" s="170" t="s">
        <v>3865</v>
      </c>
      <c r="D1537" s="169" t="s">
        <v>65</v>
      </c>
      <c r="E1537" s="171">
        <v>401.75</v>
      </c>
      <c r="F1537" s="226" t="str">
        <f t="shared" si="79"/>
        <v>C:\PETS_2016\7_AREA GAS\GAS 091.DOCX</v>
      </c>
      <c r="G1537" s="169" t="s">
        <v>3632</v>
      </c>
      <c r="I1537" s="3" t="str">
        <f t="shared" si="80"/>
        <v>C:\PETS_2016\7_AREA GAS\GAS 091.DOCX</v>
      </c>
      <c r="K1537" s="155" t="s">
        <v>3763</v>
      </c>
      <c r="M1537" s="155" t="s">
        <v>2259</v>
      </c>
      <c r="O1537" s="227" t="s">
        <v>3866</v>
      </c>
      <c r="Q1537" s="155" t="s">
        <v>2260</v>
      </c>
      <c r="R1537" s="155" t="s">
        <v>2261</v>
      </c>
    </row>
    <row r="1538" spans="1:18" ht="15">
      <c r="A1538" s="169" t="s">
        <v>1424</v>
      </c>
      <c r="B1538" s="197">
        <f t="shared" si="81"/>
        <v>1532</v>
      </c>
      <c r="C1538" s="170" t="s">
        <v>3867</v>
      </c>
      <c r="D1538" s="169" t="s">
        <v>65</v>
      </c>
      <c r="E1538" s="171">
        <v>265.95</v>
      </c>
      <c r="F1538" s="226" t="str">
        <f t="shared" si="79"/>
        <v>C:\PETS_2016\7_AREA GAS\GAS 092.DOCX</v>
      </c>
      <c r="G1538" s="169" t="s">
        <v>3632</v>
      </c>
      <c r="I1538" s="3" t="str">
        <f t="shared" si="80"/>
        <v>C:\PETS_2016\7_AREA GAS\GAS 092.DOCX</v>
      </c>
      <c r="K1538" s="155" t="s">
        <v>3763</v>
      </c>
      <c r="M1538" s="155" t="s">
        <v>2259</v>
      </c>
      <c r="O1538" s="227" t="s">
        <v>3868</v>
      </c>
      <c r="Q1538" s="155" t="s">
        <v>2260</v>
      </c>
      <c r="R1538" s="155" t="s">
        <v>2261</v>
      </c>
    </row>
    <row r="1539" spans="1:18" ht="15">
      <c r="A1539" s="169" t="s">
        <v>1424</v>
      </c>
      <c r="B1539" s="197">
        <f t="shared" si="81"/>
        <v>1533</v>
      </c>
      <c r="C1539" s="170" t="s">
        <v>3869</v>
      </c>
      <c r="D1539" s="169" t="s">
        <v>65</v>
      </c>
      <c r="E1539" s="171">
        <v>210.21</v>
      </c>
      <c r="F1539" s="226" t="str">
        <f t="shared" si="79"/>
        <v>C:\PETS_2016\7_AREA GAS\GAS 093.DOCX</v>
      </c>
      <c r="G1539" s="169" t="s">
        <v>3632</v>
      </c>
      <c r="I1539" s="3" t="str">
        <f t="shared" si="80"/>
        <v>C:\PETS_2016\7_AREA GAS\GAS 093.DOCX</v>
      </c>
      <c r="K1539" s="155" t="s">
        <v>3763</v>
      </c>
      <c r="M1539" s="155" t="s">
        <v>2259</v>
      </c>
      <c r="O1539" s="227" t="s">
        <v>3870</v>
      </c>
      <c r="Q1539" s="155" t="s">
        <v>2260</v>
      </c>
      <c r="R1539" s="155" t="s">
        <v>2261</v>
      </c>
    </row>
    <row r="1540" spans="1:18" ht="15">
      <c r="A1540" s="169" t="s">
        <v>1424</v>
      </c>
      <c r="B1540" s="197">
        <f t="shared" si="81"/>
        <v>1534</v>
      </c>
      <c r="C1540" s="170" t="s">
        <v>3871</v>
      </c>
      <c r="D1540" s="169" t="s">
        <v>65</v>
      </c>
      <c r="E1540" s="171">
        <v>170.18</v>
      </c>
      <c r="F1540" s="226" t="str">
        <f t="shared" si="79"/>
        <v>C:\PETS_2016\7_AREA GAS\GAS 094.DOCX</v>
      </c>
      <c r="G1540" s="169" t="s">
        <v>3632</v>
      </c>
      <c r="I1540" s="3" t="str">
        <f t="shared" si="80"/>
        <v>C:\PETS_2016\7_AREA GAS\GAS 094.DOCX</v>
      </c>
      <c r="K1540" s="155" t="s">
        <v>3763</v>
      </c>
      <c r="M1540" s="155" t="s">
        <v>2259</v>
      </c>
      <c r="O1540" s="227" t="s">
        <v>3872</v>
      </c>
      <c r="Q1540" s="155" t="s">
        <v>2260</v>
      </c>
      <c r="R1540" s="155" t="s">
        <v>2261</v>
      </c>
    </row>
    <row r="1541" spans="1:18" ht="15">
      <c r="A1541" s="169" t="s">
        <v>1424</v>
      </c>
      <c r="B1541" s="197">
        <f t="shared" si="81"/>
        <v>1535</v>
      </c>
      <c r="C1541" s="170" t="s">
        <v>3873</v>
      </c>
      <c r="D1541" s="169" t="s">
        <v>65</v>
      </c>
      <c r="E1541" s="171">
        <v>341.34</v>
      </c>
      <c r="F1541" s="226" t="str">
        <f t="shared" si="79"/>
        <v>C:\PETS_2016\7_AREA GAS\GAS 095.DOCX</v>
      </c>
      <c r="G1541" s="169" t="s">
        <v>3632</v>
      </c>
      <c r="I1541" s="3" t="str">
        <f t="shared" si="80"/>
        <v>C:\PETS_2016\7_AREA GAS\GAS 095.DOCX</v>
      </c>
      <c r="K1541" s="155" t="s">
        <v>3763</v>
      </c>
      <c r="M1541" s="155" t="s">
        <v>2259</v>
      </c>
      <c r="O1541" s="227" t="s">
        <v>3874</v>
      </c>
      <c r="Q1541" s="155" t="s">
        <v>2260</v>
      </c>
      <c r="R1541" s="155" t="s">
        <v>2261</v>
      </c>
    </row>
    <row r="1542" spans="1:18" ht="15">
      <c r="A1542" s="169" t="s">
        <v>1424</v>
      </c>
      <c r="B1542" s="197">
        <f t="shared" si="81"/>
        <v>1536</v>
      </c>
      <c r="C1542" s="170" t="s">
        <v>3875</v>
      </c>
      <c r="D1542" s="169" t="s">
        <v>65</v>
      </c>
      <c r="E1542" s="171">
        <v>518.69000000000005</v>
      </c>
      <c r="F1542" s="226" t="str">
        <f t="shared" si="79"/>
        <v>C:\PETS_2016\7_AREA GAS\GAS 096.DOCX</v>
      </c>
      <c r="G1542" s="169" t="s">
        <v>3632</v>
      </c>
      <c r="I1542" s="3" t="str">
        <f t="shared" si="80"/>
        <v>C:\PETS_2016\7_AREA GAS\GAS 096.DOCX</v>
      </c>
      <c r="K1542" s="155" t="s">
        <v>3763</v>
      </c>
      <c r="M1542" s="155" t="s">
        <v>2259</v>
      </c>
      <c r="O1542" s="227" t="s">
        <v>3876</v>
      </c>
      <c r="Q1542" s="155" t="s">
        <v>2260</v>
      </c>
      <c r="R1542" s="155" t="s">
        <v>2261</v>
      </c>
    </row>
    <row r="1543" spans="1:18" ht="15">
      <c r="A1543" s="169" t="s">
        <v>1424</v>
      </c>
      <c r="B1543" s="197">
        <f t="shared" si="81"/>
        <v>1537</v>
      </c>
      <c r="C1543" s="170" t="s">
        <v>3877</v>
      </c>
      <c r="D1543" s="169" t="s">
        <v>65</v>
      </c>
      <c r="E1543" s="171">
        <v>195.34</v>
      </c>
      <c r="F1543" s="226" t="str">
        <f t="shared" si="79"/>
        <v>C:\PETS_2016\7_AREA GAS\GAS 097.DOCX</v>
      </c>
      <c r="G1543" s="169"/>
      <c r="I1543" s="3" t="str">
        <f t="shared" si="80"/>
        <v>C:\PETS_2016\7_AREA GAS\GAS 097.DOCX</v>
      </c>
      <c r="K1543" s="155" t="s">
        <v>3763</v>
      </c>
      <c r="M1543" s="155" t="s">
        <v>2259</v>
      </c>
      <c r="O1543" s="227" t="s">
        <v>3878</v>
      </c>
      <c r="Q1543" s="155" t="s">
        <v>2260</v>
      </c>
      <c r="R1543" s="155" t="s">
        <v>2261</v>
      </c>
    </row>
    <row r="1544" spans="1:18" ht="15">
      <c r="A1544" s="169" t="s">
        <v>1424</v>
      </c>
      <c r="B1544" s="197">
        <f t="shared" si="81"/>
        <v>1538</v>
      </c>
      <c r="C1544" s="170" t="s">
        <v>1955</v>
      </c>
      <c r="D1544" s="169" t="s">
        <v>60</v>
      </c>
      <c r="E1544" s="171">
        <v>617.08000000000004</v>
      </c>
      <c r="F1544" s="226" t="str">
        <f t="shared" si="79"/>
        <v>C:\PETS_2016\7_AREA GAS\GAS 098.DOCX</v>
      </c>
      <c r="G1544" s="169"/>
      <c r="I1544" s="3" t="str">
        <f t="shared" si="80"/>
        <v>C:\PETS_2016\7_AREA GAS\GAS 098.DOCX</v>
      </c>
      <c r="K1544" s="155" t="s">
        <v>3763</v>
      </c>
      <c r="M1544" s="155" t="s">
        <v>2259</v>
      </c>
      <c r="O1544" s="227" t="s">
        <v>3879</v>
      </c>
      <c r="Q1544" s="155" t="s">
        <v>2260</v>
      </c>
      <c r="R1544" s="155" t="s">
        <v>2261</v>
      </c>
    </row>
    <row r="1545" spans="1:18" ht="15">
      <c r="A1545" s="169" t="s">
        <v>1424</v>
      </c>
      <c r="B1545" s="197">
        <f t="shared" si="81"/>
        <v>1539</v>
      </c>
      <c r="C1545" s="170" t="s">
        <v>1203</v>
      </c>
      <c r="D1545" s="169" t="s">
        <v>65</v>
      </c>
      <c r="E1545" s="171">
        <v>1292.18</v>
      </c>
      <c r="F1545" s="226" t="str">
        <f t="shared" si="79"/>
        <v>C:\PETS_2016\7_AREA GAS\GAS 099.DOCX</v>
      </c>
      <c r="G1545" s="169"/>
      <c r="I1545" s="3" t="str">
        <f t="shared" si="80"/>
        <v>C:\PETS_2016\7_AREA GAS\GAS 099.DOCX</v>
      </c>
      <c r="K1545" s="155" t="s">
        <v>3763</v>
      </c>
      <c r="M1545" s="155" t="s">
        <v>2259</v>
      </c>
      <c r="O1545" s="227" t="s">
        <v>3880</v>
      </c>
      <c r="Q1545" s="155" t="s">
        <v>2260</v>
      </c>
      <c r="R1545" s="155" t="s">
        <v>2261</v>
      </c>
    </row>
    <row r="1546" spans="1:18" ht="15">
      <c r="A1546" s="169" t="s">
        <v>1424</v>
      </c>
      <c r="B1546" s="197">
        <f t="shared" si="81"/>
        <v>1540</v>
      </c>
      <c r="C1546" s="170" t="s">
        <v>1609</v>
      </c>
      <c r="D1546" s="169" t="s">
        <v>65</v>
      </c>
      <c r="E1546" s="171">
        <v>1279.05</v>
      </c>
      <c r="F1546" s="226" t="str">
        <f t="shared" si="79"/>
        <v>C:\PETS_2016\7_AREA GAS\GAS 100.DOCX</v>
      </c>
      <c r="G1546" s="169"/>
      <c r="I1546" s="3" t="str">
        <f t="shared" si="80"/>
        <v>C:\PETS_2016\7_AREA GAS\GAS 100.DOCX</v>
      </c>
      <c r="K1546" s="155" t="s">
        <v>3763</v>
      </c>
      <c r="M1546" s="155" t="s">
        <v>2259</v>
      </c>
      <c r="O1546" s="227" t="s">
        <v>3881</v>
      </c>
      <c r="Q1546" s="155" t="s">
        <v>2260</v>
      </c>
      <c r="R1546" s="155" t="s">
        <v>2261</v>
      </c>
    </row>
    <row r="1547" spans="1:18" ht="15">
      <c r="A1547" s="169" t="s">
        <v>1424</v>
      </c>
      <c r="B1547" s="197">
        <f t="shared" si="81"/>
        <v>1541</v>
      </c>
      <c r="C1547" s="170" t="s">
        <v>1204</v>
      </c>
      <c r="D1547" s="169" t="s">
        <v>65</v>
      </c>
      <c r="E1547" s="171">
        <v>5365.04</v>
      </c>
      <c r="F1547" s="226" t="str">
        <f t="shared" si="79"/>
        <v>C:\PETS_2016\7_AREA GAS\GAS 101.DOCX</v>
      </c>
      <c r="G1547" s="169"/>
      <c r="I1547" s="3" t="str">
        <f t="shared" si="80"/>
        <v>C:\PETS_2016\7_AREA GAS\GAS 101.DOCX</v>
      </c>
      <c r="K1547" s="155" t="s">
        <v>3763</v>
      </c>
      <c r="M1547" s="155" t="s">
        <v>2259</v>
      </c>
      <c r="O1547" s="227" t="s">
        <v>3882</v>
      </c>
      <c r="Q1547" s="155" t="s">
        <v>2260</v>
      </c>
      <c r="R1547" s="155" t="s">
        <v>2261</v>
      </c>
    </row>
    <row r="1548" spans="1:18" ht="15">
      <c r="A1548" s="169" t="s">
        <v>1424</v>
      </c>
      <c r="B1548" s="197">
        <f t="shared" si="81"/>
        <v>1542</v>
      </c>
      <c r="C1548" s="170" t="s">
        <v>1611</v>
      </c>
      <c r="D1548" s="169" t="s">
        <v>1956</v>
      </c>
      <c r="E1548" s="171">
        <v>10301.379999999999</v>
      </c>
      <c r="F1548" s="226" t="str">
        <f t="shared" si="79"/>
        <v>C:\PETS_2016\7_AREA GAS\GAS 102.DOCX</v>
      </c>
      <c r="G1548" s="169"/>
      <c r="I1548" s="3" t="str">
        <f t="shared" si="80"/>
        <v>C:\PETS_2016\7_AREA GAS\GAS 102.DOCX</v>
      </c>
      <c r="K1548" s="155" t="s">
        <v>3763</v>
      </c>
      <c r="M1548" s="155" t="s">
        <v>2259</v>
      </c>
      <c r="O1548" s="227" t="s">
        <v>3883</v>
      </c>
      <c r="Q1548" s="155" t="s">
        <v>2260</v>
      </c>
      <c r="R1548" s="155" t="s">
        <v>2261</v>
      </c>
    </row>
    <row r="1549" spans="1:18" ht="15">
      <c r="A1549" s="169" t="s">
        <v>1424</v>
      </c>
      <c r="B1549" s="197">
        <f t="shared" si="81"/>
        <v>1543</v>
      </c>
      <c r="C1549" s="170" t="s">
        <v>1957</v>
      </c>
      <c r="D1549" s="169" t="s">
        <v>1956</v>
      </c>
      <c r="E1549" s="171">
        <v>11799.64</v>
      </c>
      <c r="F1549" s="226" t="str">
        <f t="shared" si="79"/>
        <v>C:\PETS_2016\7_AREA GAS\GAS 103.DOCX</v>
      </c>
      <c r="G1549" s="169"/>
      <c r="I1549" s="3" t="str">
        <f t="shared" si="80"/>
        <v>C:\PETS_2016\7_AREA GAS\GAS 103.DOCX</v>
      </c>
      <c r="K1549" s="155" t="s">
        <v>3763</v>
      </c>
      <c r="M1549" s="155" t="s">
        <v>2259</v>
      </c>
      <c r="O1549" s="227" t="s">
        <v>3884</v>
      </c>
      <c r="Q1549" s="155" t="s">
        <v>2260</v>
      </c>
      <c r="R1549" s="155" t="s">
        <v>2261</v>
      </c>
    </row>
    <row r="1550" spans="1:18" ht="15">
      <c r="A1550" s="169" t="s">
        <v>1424</v>
      </c>
      <c r="B1550" s="197">
        <f t="shared" si="81"/>
        <v>1544</v>
      </c>
      <c r="C1550" s="170" t="s">
        <v>1209</v>
      </c>
      <c r="D1550" s="169" t="s">
        <v>60</v>
      </c>
      <c r="E1550" s="171">
        <v>101.06</v>
      </c>
      <c r="F1550" s="226" t="str">
        <f t="shared" si="79"/>
        <v>C:\PETS_2016\7_AREA GAS\GAS 104.DOCX</v>
      </c>
      <c r="G1550" s="169"/>
      <c r="I1550" s="3" t="str">
        <f t="shared" si="80"/>
        <v>C:\PETS_2016\7_AREA GAS\GAS 104.DOCX</v>
      </c>
      <c r="K1550" s="155" t="s">
        <v>3763</v>
      </c>
      <c r="M1550" s="155" t="s">
        <v>2259</v>
      </c>
      <c r="O1550" s="227" t="s">
        <v>3885</v>
      </c>
      <c r="Q1550" s="155" t="s">
        <v>2260</v>
      </c>
      <c r="R1550" s="155" t="s">
        <v>2261</v>
      </c>
    </row>
    <row r="1551" spans="1:18" ht="15">
      <c r="A1551" s="169" t="s">
        <v>1424</v>
      </c>
      <c r="B1551" s="197">
        <f t="shared" si="81"/>
        <v>1545</v>
      </c>
      <c r="C1551" s="170" t="s">
        <v>1213</v>
      </c>
      <c r="D1551" s="169" t="s">
        <v>60</v>
      </c>
      <c r="E1551" s="171">
        <v>130.43</v>
      </c>
      <c r="F1551" s="226" t="str">
        <f t="shared" si="79"/>
        <v>C:\PETS_2016\7_AREA GAS\GAS 105.DOCX</v>
      </c>
      <c r="G1551" s="169"/>
      <c r="I1551" s="3" t="str">
        <f t="shared" si="80"/>
        <v>C:\PETS_2016\7_AREA GAS\GAS 105.DOCX</v>
      </c>
      <c r="K1551" s="155" t="s">
        <v>3763</v>
      </c>
      <c r="M1551" s="155" t="s">
        <v>2259</v>
      </c>
      <c r="O1551" s="227" t="s">
        <v>3886</v>
      </c>
      <c r="Q1551" s="155" t="s">
        <v>2260</v>
      </c>
      <c r="R1551" s="155" t="s">
        <v>2261</v>
      </c>
    </row>
    <row r="1552" spans="1:18" ht="15">
      <c r="A1552" s="169" t="s">
        <v>1424</v>
      </c>
      <c r="B1552" s="197">
        <f t="shared" si="81"/>
        <v>1546</v>
      </c>
      <c r="C1552" s="170" t="s">
        <v>1208</v>
      </c>
      <c r="D1552" s="169" t="s">
        <v>60</v>
      </c>
      <c r="E1552" s="171">
        <v>80.16</v>
      </c>
      <c r="F1552" s="226" t="str">
        <f t="shared" si="79"/>
        <v>C:\PETS_2016\7_AREA GAS\GAS 106.DOCX</v>
      </c>
      <c r="G1552" s="169"/>
      <c r="I1552" s="3" t="str">
        <f t="shared" si="80"/>
        <v>C:\PETS_2016\7_AREA GAS\GAS 106.DOCX</v>
      </c>
      <c r="K1552" s="155" t="s">
        <v>3763</v>
      </c>
      <c r="M1552" s="155" t="s">
        <v>2259</v>
      </c>
      <c r="O1552" s="227" t="s">
        <v>3887</v>
      </c>
      <c r="Q1552" s="155" t="s">
        <v>2260</v>
      </c>
      <c r="R1552" s="155" t="s">
        <v>2261</v>
      </c>
    </row>
    <row r="1553" spans="1:18" ht="15">
      <c r="A1553" s="169" t="s">
        <v>1424</v>
      </c>
      <c r="B1553" s="197">
        <f t="shared" si="81"/>
        <v>1547</v>
      </c>
      <c r="C1553" s="170" t="s">
        <v>1212</v>
      </c>
      <c r="D1553" s="169" t="s">
        <v>60</v>
      </c>
      <c r="E1553" s="171">
        <v>115.62</v>
      </c>
      <c r="F1553" s="226" t="str">
        <f t="shared" si="79"/>
        <v>C:\PETS_2016\7_AREA GAS\GAS 107.DOCX</v>
      </c>
      <c r="G1553" s="169"/>
      <c r="I1553" s="3" t="str">
        <f t="shared" si="80"/>
        <v>C:\PETS_2016\7_AREA GAS\GAS 107.DOCX</v>
      </c>
      <c r="K1553" s="155" t="s">
        <v>3763</v>
      </c>
      <c r="M1553" s="155" t="s">
        <v>2259</v>
      </c>
      <c r="O1553" s="227" t="s">
        <v>3888</v>
      </c>
      <c r="Q1553" s="155" t="s">
        <v>2260</v>
      </c>
      <c r="R1553" s="155" t="s">
        <v>2261</v>
      </c>
    </row>
    <row r="1554" spans="1:18" ht="15">
      <c r="A1554" s="169" t="s">
        <v>1424</v>
      </c>
      <c r="B1554" s="197">
        <f t="shared" si="81"/>
        <v>1548</v>
      </c>
      <c r="C1554" s="170" t="s">
        <v>3889</v>
      </c>
      <c r="D1554" s="169" t="s">
        <v>60</v>
      </c>
      <c r="E1554" s="171">
        <v>279.14</v>
      </c>
      <c r="F1554" s="226" t="str">
        <f t="shared" si="79"/>
        <v>C:\PETS_2016\7_AREA GAS\GAS 108.DOCX</v>
      </c>
      <c r="G1554" s="169"/>
      <c r="I1554" s="3" t="str">
        <f t="shared" si="80"/>
        <v>C:\PETS_2016\7_AREA GAS\GAS 108.DOCX</v>
      </c>
      <c r="K1554" s="155" t="s">
        <v>3763</v>
      </c>
      <c r="M1554" s="155" t="s">
        <v>2259</v>
      </c>
      <c r="O1554" s="227" t="s">
        <v>3890</v>
      </c>
      <c r="Q1554" s="155" t="s">
        <v>2260</v>
      </c>
      <c r="R1554" s="155" t="s">
        <v>2261</v>
      </c>
    </row>
    <row r="1555" spans="1:18" ht="15">
      <c r="A1555" s="169" t="s">
        <v>1424</v>
      </c>
      <c r="B1555" s="197">
        <f t="shared" si="81"/>
        <v>1549</v>
      </c>
      <c r="C1555" s="170" t="s">
        <v>1207</v>
      </c>
      <c r="D1555" s="169" t="s">
        <v>60</v>
      </c>
      <c r="E1555" s="171">
        <v>89.66</v>
      </c>
      <c r="F1555" s="226" t="str">
        <f t="shared" si="79"/>
        <v>C:\PETS_2016\7_AREA GAS\GAS 109.DOCX</v>
      </c>
      <c r="G1555" s="169"/>
      <c r="I1555" s="3" t="str">
        <f t="shared" si="80"/>
        <v>C:\PETS_2016\7_AREA GAS\GAS 109.DOCX</v>
      </c>
      <c r="K1555" s="155" t="s">
        <v>3763</v>
      </c>
      <c r="M1555" s="155" t="s">
        <v>2259</v>
      </c>
      <c r="O1555" s="227" t="s">
        <v>3891</v>
      </c>
      <c r="Q1555" s="155" t="s">
        <v>2260</v>
      </c>
      <c r="R1555" s="155" t="s">
        <v>2261</v>
      </c>
    </row>
    <row r="1556" spans="1:18" ht="15">
      <c r="A1556" s="169" t="s">
        <v>1424</v>
      </c>
      <c r="B1556" s="197">
        <f t="shared" si="81"/>
        <v>1550</v>
      </c>
      <c r="C1556" s="170" t="s">
        <v>3892</v>
      </c>
      <c r="D1556" s="169" t="s">
        <v>60</v>
      </c>
      <c r="E1556" s="171">
        <v>127.15</v>
      </c>
      <c r="F1556" s="226" t="str">
        <f t="shared" si="79"/>
        <v>C:\PETS_2016\7_AREA GAS\GAS 110.DOCX</v>
      </c>
      <c r="G1556" s="169"/>
      <c r="I1556" s="3" t="str">
        <f t="shared" si="80"/>
        <v>C:\PETS_2016\7_AREA GAS\GAS 110.DOCX</v>
      </c>
      <c r="K1556" s="155" t="s">
        <v>3763</v>
      </c>
      <c r="M1556" s="155" t="s">
        <v>2259</v>
      </c>
      <c r="O1556" s="227" t="s">
        <v>3893</v>
      </c>
      <c r="Q1556" s="155" t="s">
        <v>2260</v>
      </c>
      <c r="R1556" s="155" t="s">
        <v>2261</v>
      </c>
    </row>
    <row r="1557" spans="1:18" ht="15">
      <c r="A1557" s="169" t="s">
        <v>1424</v>
      </c>
      <c r="B1557" s="197">
        <f t="shared" si="81"/>
        <v>1551</v>
      </c>
      <c r="C1557" s="170" t="s">
        <v>1958</v>
      </c>
      <c r="D1557" s="169" t="s">
        <v>60</v>
      </c>
      <c r="E1557" s="171">
        <v>262.27999999999997</v>
      </c>
      <c r="F1557" s="226" t="str">
        <f t="shared" si="79"/>
        <v>C:\PETS_2016\7_AREA GAS\GAS 111.DOCX</v>
      </c>
      <c r="G1557" s="169"/>
      <c r="I1557" s="3" t="str">
        <f t="shared" si="80"/>
        <v>C:\PETS_2016\7_AREA GAS\GAS 111.DOCX</v>
      </c>
      <c r="K1557" s="155" t="s">
        <v>3763</v>
      </c>
      <c r="M1557" s="155" t="s">
        <v>2259</v>
      </c>
      <c r="O1557" s="227" t="s">
        <v>3894</v>
      </c>
      <c r="Q1557" s="155" t="s">
        <v>2260</v>
      </c>
      <c r="R1557" s="155" t="s">
        <v>2261</v>
      </c>
    </row>
    <row r="1558" spans="1:18" ht="15">
      <c r="A1558" s="169" t="s">
        <v>1424</v>
      </c>
      <c r="B1558" s="197">
        <f t="shared" si="81"/>
        <v>1552</v>
      </c>
      <c r="C1558" s="170" t="s">
        <v>1205</v>
      </c>
      <c r="D1558" s="169" t="s">
        <v>60</v>
      </c>
      <c r="E1558" s="171">
        <v>52.71</v>
      </c>
      <c r="F1558" s="226" t="str">
        <f t="shared" si="79"/>
        <v>C:\PETS_2016\7_AREA GAS\GAS 112.DOCX</v>
      </c>
      <c r="G1558" s="169"/>
      <c r="I1558" s="3" t="str">
        <f t="shared" si="80"/>
        <v>C:\PETS_2016\7_AREA GAS\GAS 112.DOCX</v>
      </c>
      <c r="K1558" s="155" t="s">
        <v>3763</v>
      </c>
      <c r="M1558" s="155" t="s">
        <v>2259</v>
      </c>
      <c r="O1558" s="227" t="s">
        <v>3895</v>
      </c>
      <c r="Q1558" s="155" t="s">
        <v>2260</v>
      </c>
      <c r="R1558" s="155" t="s">
        <v>2261</v>
      </c>
    </row>
    <row r="1559" spans="1:18" ht="15">
      <c r="A1559" s="169" t="s">
        <v>1424</v>
      </c>
      <c r="B1559" s="197">
        <f>+B1558+1</f>
        <v>1553</v>
      </c>
      <c r="C1559" s="170" t="s">
        <v>1211</v>
      </c>
      <c r="D1559" s="169" t="s">
        <v>60</v>
      </c>
      <c r="E1559" s="171">
        <v>89.57</v>
      </c>
      <c r="F1559" s="226" t="str">
        <f t="shared" si="79"/>
        <v>C:\PETS_2016\7_AREA GAS\GAS 113.DOCX</v>
      </c>
      <c r="G1559" s="169"/>
      <c r="I1559" s="3" t="str">
        <f t="shared" si="80"/>
        <v>C:\PETS_2016\7_AREA GAS\GAS 113.DOCX</v>
      </c>
      <c r="K1559" s="155" t="s">
        <v>3763</v>
      </c>
      <c r="M1559" s="155" t="s">
        <v>2259</v>
      </c>
      <c r="O1559" s="227" t="s">
        <v>3896</v>
      </c>
      <c r="Q1559" s="155" t="s">
        <v>2260</v>
      </c>
      <c r="R1559" s="155" t="s">
        <v>2261</v>
      </c>
    </row>
    <row r="1560" spans="1:18" ht="15">
      <c r="A1560" s="169" t="s">
        <v>1424</v>
      </c>
      <c r="B1560" s="197">
        <f>+B1559+1</f>
        <v>1554</v>
      </c>
      <c r="C1560" s="170" t="s">
        <v>3897</v>
      </c>
      <c r="D1560" s="169" t="s">
        <v>60</v>
      </c>
      <c r="E1560" s="171">
        <v>211.52</v>
      </c>
      <c r="F1560" s="226" t="str">
        <f t="shared" si="79"/>
        <v>C:\PETS_2016\7_AREA GAS\GAS 114.DOCX</v>
      </c>
      <c r="G1560" s="169"/>
      <c r="I1560" s="3" t="str">
        <f t="shared" si="80"/>
        <v>C:\PETS_2016\7_AREA GAS\GAS 114.DOCX</v>
      </c>
      <c r="K1560" s="155" t="s">
        <v>3763</v>
      </c>
      <c r="M1560" s="155" t="s">
        <v>2259</v>
      </c>
      <c r="O1560" s="227" t="s">
        <v>3898</v>
      </c>
      <c r="Q1560" s="155" t="s">
        <v>2260</v>
      </c>
      <c r="R1560" s="155" t="s">
        <v>2261</v>
      </c>
    </row>
    <row r="1561" spans="1:18" ht="15">
      <c r="A1561" s="169" t="s">
        <v>1424</v>
      </c>
      <c r="B1561" s="197">
        <f t="shared" si="81"/>
        <v>1555</v>
      </c>
      <c r="C1561" s="170" t="s">
        <v>1210</v>
      </c>
      <c r="D1561" s="169" t="s">
        <v>60</v>
      </c>
      <c r="E1561" s="171">
        <v>120.99</v>
      </c>
      <c r="F1561" s="226" t="str">
        <f t="shared" si="79"/>
        <v>C:\PETS_2016\7_AREA GAS\GAS 115.DOCX</v>
      </c>
      <c r="G1561" s="169"/>
      <c r="I1561" s="3" t="str">
        <f t="shared" si="80"/>
        <v>C:\PETS_2016\7_AREA GAS\GAS 115.DOCX</v>
      </c>
      <c r="K1561" s="155" t="s">
        <v>3763</v>
      </c>
      <c r="M1561" s="155" t="s">
        <v>2259</v>
      </c>
      <c r="O1561" s="227" t="s">
        <v>3899</v>
      </c>
      <c r="Q1561" s="155" t="s">
        <v>2260</v>
      </c>
      <c r="R1561" s="155" t="s">
        <v>2261</v>
      </c>
    </row>
    <row r="1562" spans="1:18" ht="15">
      <c r="A1562" s="169" t="s">
        <v>1424</v>
      </c>
      <c r="B1562" s="197">
        <f t="shared" si="81"/>
        <v>1556</v>
      </c>
      <c r="C1562" s="170" t="s">
        <v>1206</v>
      </c>
      <c r="D1562" s="169" t="s">
        <v>60</v>
      </c>
      <c r="E1562" s="171">
        <v>59.32</v>
      </c>
      <c r="F1562" s="226" t="str">
        <f t="shared" si="79"/>
        <v>C:\PETS_2016\7_AREA GAS\GAS 116.DOCX</v>
      </c>
      <c r="G1562" s="169"/>
      <c r="I1562" s="3" t="str">
        <f t="shared" si="80"/>
        <v>C:\PETS_2016\7_AREA GAS\GAS 116.DOCX</v>
      </c>
      <c r="K1562" s="155" t="s">
        <v>3763</v>
      </c>
      <c r="M1562" s="155" t="s">
        <v>2259</v>
      </c>
      <c r="O1562" s="227" t="s">
        <v>3900</v>
      </c>
      <c r="Q1562" s="155" t="s">
        <v>2260</v>
      </c>
      <c r="R1562" s="155" t="s">
        <v>2261</v>
      </c>
    </row>
    <row r="1563" spans="1:18" ht="15">
      <c r="A1563" s="169" t="s">
        <v>1424</v>
      </c>
      <c r="B1563" s="197">
        <f t="shared" si="81"/>
        <v>1557</v>
      </c>
      <c r="C1563" s="170" t="s">
        <v>3901</v>
      </c>
      <c r="D1563" s="169" t="s">
        <v>60</v>
      </c>
      <c r="E1563" s="171">
        <v>99.48</v>
      </c>
      <c r="F1563" s="226" t="str">
        <f t="shared" si="79"/>
        <v>C:\PETS_2016\7_AREA GAS\GAS 117.DOCX</v>
      </c>
      <c r="G1563" s="169"/>
      <c r="I1563" s="3" t="str">
        <f t="shared" si="80"/>
        <v>C:\PETS_2016\7_AREA GAS\GAS 117.DOCX</v>
      </c>
      <c r="K1563" s="155" t="s">
        <v>3763</v>
      </c>
      <c r="M1563" s="155" t="s">
        <v>2259</v>
      </c>
      <c r="O1563" s="227" t="s">
        <v>3902</v>
      </c>
      <c r="Q1563" s="155" t="s">
        <v>2260</v>
      </c>
      <c r="R1563" s="155" t="s">
        <v>2261</v>
      </c>
    </row>
    <row r="1564" spans="1:18" ht="15">
      <c r="A1564" s="169" t="s">
        <v>1424</v>
      </c>
      <c r="B1564" s="197">
        <f t="shared" si="81"/>
        <v>1558</v>
      </c>
      <c r="C1564" s="170" t="s">
        <v>3903</v>
      </c>
      <c r="D1564" s="169" t="s">
        <v>60</v>
      </c>
      <c r="E1564" s="171">
        <v>218.13</v>
      </c>
      <c r="F1564" s="226" t="str">
        <f t="shared" si="79"/>
        <v>C:\PETS_2016\7_AREA GAS\GAS 118.DOCX</v>
      </c>
      <c r="G1564" s="169"/>
      <c r="I1564" s="3" t="str">
        <f t="shared" si="80"/>
        <v>C:\PETS_2016\7_AREA GAS\GAS 118.DOCX</v>
      </c>
      <c r="K1564" s="155" t="s">
        <v>3763</v>
      </c>
      <c r="M1564" s="155" t="s">
        <v>2259</v>
      </c>
      <c r="O1564" s="227" t="s">
        <v>3904</v>
      </c>
      <c r="Q1564" s="155" t="s">
        <v>2260</v>
      </c>
      <c r="R1564" s="155" t="s">
        <v>2261</v>
      </c>
    </row>
    <row r="1565" spans="1:18" ht="15">
      <c r="A1565" s="169" t="s">
        <v>1424</v>
      </c>
      <c r="B1565" s="197">
        <f t="shared" si="81"/>
        <v>1559</v>
      </c>
      <c r="C1565" s="170" t="s">
        <v>3905</v>
      </c>
      <c r="D1565" s="169" t="s">
        <v>60</v>
      </c>
      <c r="E1565" s="171">
        <v>302.69</v>
      </c>
      <c r="F1565" s="226" t="str">
        <f t="shared" si="79"/>
        <v>C:\PETS_2016\7_AREA GAS\GAS 119.DOCX</v>
      </c>
      <c r="G1565" s="169"/>
      <c r="I1565" s="3" t="str">
        <f t="shared" si="80"/>
        <v>C:\PETS_2016\7_AREA GAS\GAS 119.DOCX</v>
      </c>
      <c r="K1565" s="155" t="s">
        <v>3763</v>
      </c>
      <c r="M1565" s="155" t="s">
        <v>2259</v>
      </c>
      <c r="O1565" s="227" t="s">
        <v>3906</v>
      </c>
      <c r="Q1565" s="155" t="s">
        <v>2260</v>
      </c>
      <c r="R1565" s="155" t="s">
        <v>2261</v>
      </c>
    </row>
    <row r="1566" spans="1:18" ht="15">
      <c r="A1566" s="169" t="s">
        <v>1424</v>
      </c>
      <c r="B1566" s="197">
        <f t="shared" si="81"/>
        <v>1560</v>
      </c>
      <c r="C1566" s="170" t="s">
        <v>1215</v>
      </c>
      <c r="D1566" s="169" t="s">
        <v>60</v>
      </c>
      <c r="E1566" s="171">
        <v>266.45999999999998</v>
      </c>
      <c r="F1566" s="226" t="str">
        <f t="shared" si="79"/>
        <v>C:\PETS_2016\7_AREA GAS\GAS 120.DOCX</v>
      </c>
      <c r="G1566" s="169"/>
      <c r="I1566" s="3" t="str">
        <f t="shared" si="80"/>
        <v>C:\PETS_2016\7_AREA GAS\GAS 120.DOCX</v>
      </c>
      <c r="K1566" s="155" t="s">
        <v>3763</v>
      </c>
      <c r="M1566" s="155" t="s">
        <v>2259</v>
      </c>
      <c r="O1566" s="227" t="s">
        <v>3907</v>
      </c>
      <c r="Q1566" s="155" t="s">
        <v>2260</v>
      </c>
      <c r="R1566" s="155" t="s">
        <v>2261</v>
      </c>
    </row>
    <row r="1567" spans="1:18" ht="15">
      <c r="A1567" s="169" t="s">
        <v>1424</v>
      </c>
      <c r="B1567" s="197">
        <f t="shared" si="81"/>
        <v>1561</v>
      </c>
      <c r="C1567" s="170" t="s">
        <v>3908</v>
      </c>
      <c r="D1567" s="169" t="s">
        <v>60</v>
      </c>
      <c r="E1567" s="171">
        <v>236.02</v>
      </c>
      <c r="F1567" s="226" t="str">
        <f t="shared" si="79"/>
        <v>C:\PETS_2016\7_AREA GAS\GAS 121.DOCX</v>
      </c>
      <c r="G1567" s="169"/>
      <c r="I1567" s="3" t="str">
        <f t="shared" si="80"/>
        <v>C:\PETS_2016\7_AREA GAS\GAS 121.DOCX</v>
      </c>
      <c r="K1567" s="155" t="s">
        <v>3763</v>
      </c>
      <c r="M1567" s="155" t="s">
        <v>2259</v>
      </c>
      <c r="O1567" s="227" t="s">
        <v>3909</v>
      </c>
      <c r="Q1567" s="155" t="s">
        <v>2260</v>
      </c>
      <c r="R1567" s="155" t="s">
        <v>2261</v>
      </c>
    </row>
    <row r="1568" spans="1:18" ht="15">
      <c r="A1568" s="169" t="s">
        <v>1424</v>
      </c>
      <c r="B1568" s="197">
        <f t="shared" si="81"/>
        <v>1562</v>
      </c>
      <c r="C1568" s="170" t="s">
        <v>3910</v>
      </c>
      <c r="D1568" s="169" t="s">
        <v>60</v>
      </c>
      <c r="E1568" s="171">
        <v>162.38</v>
      </c>
      <c r="F1568" s="226" t="str">
        <f t="shared" si="79"/>
        <v>C:\PETS_2016\7_AREA GAS\GAS 122.DOCX</v>
      </c>
      <c r="G1568" s="169"/>
      <c r="I1568" s="3" t="str">
        <f t="shared" si="80"/>
        <v>C:\PETS_2016\7_AREA GAS\GAS 122.DOCX</v>
      </c>
      <c r="K1568" s="155" t="s">
        <v>3763</v>
      </c>
      <c r="M1568" s="155" t="s">
        <v>2259</v>
      </c>
      <c r="O1568" s="227" t="s">
        <v>3911</v>
      </c>
      <c r="Q1568" s="155" t="s">
        <v>2260</v>
      </c>
      <c r="R1568" s="155" t="s">
        <v>2261</v>
      </c>
    </row>
    <row r="1569" spans="1:18" ht="15">
      <c r="A1569" s="169" t="s">
        <v>1424</v>
      </c>
      <c r="B1569" s="197">
        <f t="shared" si="81"/>
        <v>1563</v>
      </c>
      <c r="C1569" s="170" t="s">
        <v>1217</v>
      </c>
      <c r="D1569" s="169" t="s">
        <v>60</v>
      </c>
      <c r="E1569" s="171">
        <v>446.07</v>
      </c>
      <c r="F1569" s="226" t="str">
        <f t="shared" si="79"/>
        <v>C:\PETS_2016\7_AREA GAS\GAS 123.DOCX</v>
      </c>
      <c r="G1569" s="169"/>
      <c r="I1569" s="3" t="str">
        <f t="shared" si="80"/>
        <v>C:\PETS_2016\7_AREA GAS\GAS 123.DOCX</v>
      </c>
      <c r="K1569" s="155" t="s">
        <v>3763</v>
      </c>
      <c r="M1569" s="155" t="s">
        <v>2259</v>
      </c>
      <c r="O1569" s="227" t="s">
        <v>3912</v>
      </c>
      <c r="Q1569" s="155" t="s">
        <v>2260</v>
      </c>
      <c r="R1569" s="155" t="s">
        <v>2261</v>
      </c>
    </row>
    <row r="1570" spans="1:18" ht="15">
      <c r="A1570" s="169" t="s">
        <v>1424</v>
      </c>
      <c r="B1570" s="197">
        <f t="shared" si="81"/>
        <v>1564</v>
      </c>
      <c r="C1570" s="170" t="s">
        <v>1216</v>
      </c>
      <c r="D1570" s="169" t="s">
        <v>60</v>
      </c>
      <c r="E1570" s="171">
        <v>335.67</v>
      </c>
      <c r="F1570" s="226" t="str">
        <f t="shared" si="79"/>
        <v>C:\PETS_2016\7_AREA GAS\GAS 124.DOCX</v>
      </c>
      <c r="G1570" s="169"/>
      <c r="I1570" s="3" t="str">
        <f t="shared" si="80"/>
        <v>C:\PETS_2016\7_AREA GAS\GAS 124.DOCX</v>
      </c>
      <c r="K1570" s="155" t="s">
        <v>3763</v>
      </c>
      <c r="M1570" s="155" t="s">
        <v>2259</v>
      </c>
      <c r="O1570" s="227" t="s">
        <v>3913</v>
      </c>
      <c r="Q1570" s="155" t="s">
        <v>2260</v>
      </c>
      <c r="R1570" s="155" t="s">
        <v>2261</v>
      </c>
    </row>
    <row r="1571" spans="1:18" ht="15">
      <c r="A1571" s="169" t="s">
        <v>1424</v>
      </c>
      <c r="B1571" s="197">
        <f t="shared" si="81"/>
        <v>1565</v>
      </c>
      <c r="C1571" s="170" t="s">
        <v>1218</v>
      </c>
      <c r="D1571" s="169" t="s">
        <v>60</v>
      </c>
      <c r="E1571" s="171">
        <v>557.11</v>
      </c>
      <c r="F1571" s="226" t="str">
        <f t="shared" si="79"/>
        <v>C:\PETS_2016\7_AREA GAS\GAS 125.DOCX</v>
      </c>
      <c r="G1571" s="169"/>
      <c r="I1571" s="3" t="str">
        <f t="shared" si="80"/>
        <v>C:\PETS_2016\7_AREA GAS\GAS 125.DOCX</v>
      </c>
      <c r="K1571" s="155" t="s">
        <v>3763</v>
      </c>
      <c r="M1571" s="155" t="s">
        <v>2259</v>
      </c>
      <c r="O1571" s="227" t="s">
        <v>3914</v>
      </c>
      <c r="Q1571" s="155" t="s">
        <v>2260</v>
      </c>
      <c r="R1571" s="155" t="s">
        <v>2261</v>
      </c>
    </row>
    <row r="1572" spans="1:18" ht="15">
      <c r="A1572" s="169" t="s">
        <v>1424</v>
      </c>
      <c r="B1572" s="197">
        <f t="shared" si="81"/>
        <v>1566</v>
      </c>
      <c r="C1572" s="170" t="s">
        <v>1214</v>
      </c>
      <c r="D1572" s="169" t="s">
        <v>60</v>
      </c>
      <c r="E1572" s="171">
        <v>198.61</v>
      </c>
      <c r="F1572" s="226" t="str">
        <f t="shared" si="79"/>
        <v>C:\PETS_2016\7_AREA GAS\GAS 126.DOCX</v>
      </c>
      <c r="G1572" s="169"/>
      <c r="I1572" s="3" t="str">
        <f t="shared" si="80"/>
        <v>C:\PETS_2016\7_AREA GAS\GAS 126.DOCX</v>
      </c>
      <c r="K1572" s="155" t="s">
        <v>3763</v>
      </c>
      <c r="M1572" s="155" t="s">
        <v>2259</v>
      </c>
      <c r="O1572" s="227" t="s">
        <v>3915</v>
      </c>
      <c r="Q1572" s="155" t="s">
        <v>2260</v>
      </c>
      <c r="R1572" s="155" t="s">
        <v>2261</v>
      </c>
    </row>
    <row r="1573" spans="1:18" ht="15">
      <c r="A1573" s="169" t="s">
        <v>1424</v>
      </c>
      <c r="B1573" s="197">
        <f t="shared" si="81"/>
        <v>1567</v>
      </c>
      <c r="C1573" s="170" t="s">
        <v>1616</v>
      </c>
      <c r="D1573" s="169" t="s">
        <v>60</v>
      </c>
      <c r="E1573" s="171">
        <v>278.33999999999997</v>
      </c>
      <c r="F1573" s="226" t="str">
        <f t="shared" si="79"/>
        <v>C:\PETS_2016\7_AREA GAS\GAS 127.DOCX</v>
      </c>
      <c r="G1573" s="169"/>
      <c r="I1573" s="3" t="str">
        <f t="shared" si="80"/>
        <v>C:\PETS_2016\7_AREA GAS\GAS 127.DOCX</v>
      </c>
      <c r="K1573" s="155" t="s">
        <v>3763</v>
      </c>
      <c r="M1573" s="155" t="s">
        <v>2259</v>
      </c>
      <c r="O1573" s="227" t="s">
        <v>3916</v>
      </c>
      <c r="Q1573" s="155" t="s">
        <v>2260</v>
      </c>
      <c r="R1573" s="155" t="s">
        <v>2261</v>
      </c>
    </row>
    <row r="1574" spans="1:18" ht="15">
      <c r="A1574" s="169" t="s">
        <v>1424</v>
      </c>
      <c r="B1574" s="197">
        <f t="shared" si="81"/>
        <v>1568</v>
      </c>
      <c r="C1574" s="170" t="s">
        <v>3917</v>
      </c>
      <c r="D1574" s="169" t="s">
        <v>60</v>
      </c>
      <c r="E1574" s="171">
        <v>388.39</v>
      </c>
      <c r="F1574" s="226" t="str">
        <f t="shared" si="79"/>
        <v>C:\PETS_2016\7_AREA GAS\GAS 128.DOCX</v>
      </c>
      <c r="G1574" s="169"/>
      <c r="I1574" s="3" t="str">
        <f t="shared" si="80"/>
        <v>C:\PETS_2016\7_AREA GAS\GAS 128.DOCX</v>
      </c>
      <c r="K1574" s="155" t="s">
        <v>3763</v>
      </c>
      <c r="M1574" s="155" t="s">
        <v>2259</v>
      </c>
      <c r="O1574" s="227" t="s">
        <v>3918</v>
      </c>
      <c r="Q1574" s="155" t="s">
        <v>2260</v>
      </c>
      <c r="R1574" s="155" t="s">
        <v>2261</v>
      </c>
    </row>
    <row r="1575" spans="1:18" ht="15">
      <c r="A1575" s="169" t="s">
        <v>1424</v>
      </c>
      <c r="B1575" s="197">
        <f t="shared" si="81"/>
        <v>1569</v>
      </c>
      <c r="C1575" s="170" t="s">
        <v>3919</v>
      </c>
      <c r="D1575" s="169" t="s">
        <v>60</v>
      </c>
      <c r="E1575" s="171">
        <v>352.16</v>
      </c>
      <c r="F1575" s="226" t="str">
        <f t="shared" si="79"/>
        <v>C:\PETS_2016\7_AREA GAS\GAS 129.DOCX</v>
      </c>
      <c r="G1575" s="169"/>
      <c r="I1575" s="3" t="str">
        <f t="shared" si="80"/>
        <v>C:\PETS_2016\7_AREA GAS\GAS 129.DOCX</v>
      </c>
      <c r="K1575" s="155" t="s">
        <v>3763</v>
      </c>
      <c r="M1575" s="155" t="s">
        <v>2259</v>
      </c>
      <c r="O1575" s="227" t="s">
        <v>3920</v>
      </c>
      <c r="Q1575" s="155" t="s">
        <v>2260</v>
      </c>
      <c r="R1575" s="155" t="s">
        <v>2261</v>
      </c>
    </row>
    <row r="1576" spans="1:18" ht="15">
      <c r="A1576" s="169" t="s">
        <v>1424</v>
      </c>
      <c r="B1576" s="197">
        <f t="shared" si="81"/>
        <v>1570</v>
      </c>
      <c r="C1576" s="170" t="s">
        <v>3921</v>
      </c>
      <c r="D1576" s="169" t="s">
        <v>60</v>
      </c>
      <c r="E1576" s="171">
        <v>315.75</v>
      </c>
      <c r="F1576" s="226" t="str">
        <f t="shared" ref="F1576:F1594" si="82">HYPERLINK(I1576)</f>
        <v>C:\PETS_2016\7_AREA GAS\GAS 130.DOCX</v>
      </c>
      <c r="G1576" s="169"/>
      <c r="I1576" s="3" t="str">
        <f t="shared" ref="I1576:I1594" si="83">CONCATENATE(K1576,M1576,O1576,Q1576)</f>
        <v>C:\PETS_2016\7_AREA GAS\GAS 130.DOCX</v>
      </c>
      <c r="K1576" s="155" t="s">
        <v>3763</v>
      </c>
      <c r="M1576" s="155" t="s">
        <v>2259</v>
      </c>
      <c r="O1576" s="227" t="s">
        <v>3922</v>
      </c>
      <c r="Q1576" s="155" t="s">
        <v>2260</v>
      </c>
      <c r="R1576" s="155" t="s">
        <v>2261</v>
      </c>
    </row>
    <row r="1577" spans="1:18" ht="15">
      <c r="A1577" s="169" t="s">
        <v>1424</v>
      </c>
      <c r="B1577" s="197">
        <f t="shared" si="81"/>
        <v>1571</v>
      </c>
      <c r="C1577" s="170" t="s">
        <v>3923</v>
      </c>
      <c r="D1577" s="169" t="s">
        <v>60</v>
      </c>
      <c r="E1577" s="171">
        <v>248.02</v>
      </c>
      <c r="F1577" s="226" t="str">
        <f t="shared" si="82"/>
        <v>C:\PETS_2016\7_AREA GAS\GAS 131.DOCX</v>
      </c>
      <c r="G1577" s="169"/>
      <c r="I1577" s="3" t="str">
        <f t="shared" si="83"/>
        <v>C:\PETS_2016\7_AREA GAS\GAS 131.DOCX</v>
      </c>
      <c r="K1577" s="155" t="s">
        <v>3763</v>
      </c>
      <c r="M1577" s="155" t="s">
        <v>2259</v>
      </c>
      <c r="O1577" s="227" t="s">
        <v>3924</v>
      </c>
      <c r="Q1577" s="155" t="s">
        <v>2260</v>
      </c>
      <c r="R1577" s="155" t="s">
        <v>2261</v>
      </c>
    </row>
    <row r="1578" spans="1:18" ht="15">
      <c r="A1578" s="169" t="s">
        <v>1424</v>
      </c>
      <c r="B1578" s="197">
        <f t="shared" si="81"/>
        <v>1572</v>
      </c>
      <c r="C1578" s="170" t="s">
        <v>3925</v>
      </c>
      <c r="D1578" s="169" t="s">
        <v>60</v>
      </c>
      <c r="E1578" s="171">
        <v>544.65</v>
      </c>
      <c r="F1578" s="226" t="str">
        <f t="shared" si="82"/>
        <v>C:\PETS_2016\7_AREA GAS\GAS 132.DOCX</v>
      </c>
      <c r="G1578" s="169"/>
      <c r="I1578" s="3" t="str">
        <f t="shared" si="83"/>
        <v>C:\PETS_2016\7_AREA GAS\GAS 132.DOCX</v>
      </c>
      <c r="K1578" s="155" t="s">
        <v>3763</v>
      </c>
      <c r="M1578" s="155" t="s">
        <v>2259</v>
      </c>
      <c r="O1578" s="227" t="s">
        <v>3926</v>
      </c>
      <c r="Q1578" s="155" t="s">
        <v>2260</v>
      </c>
      <c r="R1578" s="155" t="s">
        <v>2261</v>
      </c>
    </row>
    <row r="1579" spans="1:18" ht="15">
      <c r="A1579" s="169" t="s">
        <v>1424</v>
      </c>
      <c r="B1579" s="197">
        <f t="shared" si="81"/>
        <v>1573</v>
      </c>
      <c r="C1579" s="170" t="s">
        <v>1219</v>
      </c>
      <c r="D1579" s="169" t="s">
        <v>60</v>
      </c>
      <c r="E1579" s="171">
        <v>418.71</v>
      </c>
      <c r="F1579" s="226" t="str">
        <f t="shared" si="82"/>
        <v>C:\PETS_2016\7_AREA GAS\GAS 133.DOCX</v>
      </c>
      <c r="G1579" s="169"/>
      <c r="I1579" s="3" t="str">
        <f t="shared" si="83"/>
        <v>C:\PETS_2016\7_AREA GAS\GAS 133.DOCX</v>
      </c>
      <c r="K1579" s="155" t="s">
        <v>3763</v>
      </c>
      <c r="M1579" s="155" t="s">
        <v>2259</v>
      </c>
      <c r="O1579" s="227" t="s">
        <v>3927</v>
      </c>
      <c r="Q1579" s="155" t="s">
        <v>2260</v>
      </c>
      <c r="R1579" s="155" t="s">
        <v>2261</v>
      </c>
    </row>
    <row r="1580" spans="1:18" ht="15">
      <c r="A1580" s="169" t="s">
        <v>1424</v>
      </c>
      <c r="B1580" s="197">
        <f t="shared" si="81"/>
        <v>1574</v>
      </c>
      <c r="C1580" s="170" t="s">
        <v>1220</v>
      </c>
      <c r="D1580" s="169" t="s">
        <v>60</v>
      </c>
      <c r="E1580" s="171">
        <v>633.67999999999995</v>
      </c>
      <c r="F1580" s="226" t="str">
        <f t="shared" si="82"/>
        <v>C:\PETS_2016\7_AREA GAS\GAS 134.DOCX</v>
      </c>
      <c r="G1580" s="169"/>
      <c r="I1580" s="3" t="str">
        <f t="shared" si="83"/>
        <v>C:\PETS_2016\7_AREA GAS\GAS 134.DOCX</v>
      </c>
      <c r="K1580" s="155" t="s">
        <v>3763</v>
      </c>
      <c r="M1580" s="155" t="s">
        <v>2259</v>
      </c>
      <c r="O1580" s="227" t="s">
        <v>3928</v>
      </c>
      <c r="Q1580" s="155" t="s">
        <v>2260</v>
      </c>
      <c r="R1580" s="155" t="s">
        <v>2261</v>
      </c>
    </row>
    <row r="1581" spans="1:18" ht="15">
      <c r="A1581" s="169" t="s">
        <v>1424</v>
      </c>
      <c r="B1581" s="197">
        <f t="shared" ref="B1581:B1644" si="84">+B1580+1</f>
        <v>1575</v>
      </c>
      <c r="C1581" s="170" t="s">
        <v>1618</v>
      </c>
      <c r="D1581" s="169" t="s">
        <v>65</v>
      </c>
      <c r="E1581" s="171">
        <v>55870.33</v>
      </c>
      <c r="F1581" s="226" t="str">
        <f t="shared" si="82"/>
        <v>C:\PETS_2016\7_AREA GAS\GAS 135.DOCX</v>
      </c>
      <c r="G1581" s="169"/>
      <c r="I1581" s="3" t="str">
        <f t="shared" si="83"/>
        <v>C:\PETS_2016\7_AREA GAS\GAS 135.DOCX</v>
      </c>
      <c r="K1581" s="155" t="s">
        <v>3763</v>
      </c>
      <c r="M1581" s="155" t="s">
        <v>2259</v>
      </c>
      <c r="O1581" s="227" t="s">
        <v>3929</v>
      </c>
      <c r="Q1581" s="155" t="s">
        <v>2260</v>
      </c>
      <c r="R1581" s="155" t="s">
        <v>2261</v>
      </c>
    </row>
    <row r="1582" spans="1:18" ht="15">
      <c r="A1582" s="169" t="s">
        <v>1424</v>
      </c>
      <c r="B1582" s="197">
        <f t="shared" si="84"/>
        <v>1576</v>
      </c>
      <c r="C1582" s="170" t="s">
        <v>1619</v>
      </c>
      <c r="D1582" s="169" t="s">
        <v>65</v>
      </c>
      <c r="E1582" s="171">
        <v>60451.97</v>
      </c>
      <c r="F1582" s="226" t="str">
        <f t="shared" si="82"/>
        <v>C:\PETS_2016\7_AREA GAS\GAS 136.DOCX</v>
      </c>
      <c r="G1582" s="169"/>
      <c r="I1582" s="3" t="str">
        <f t="shared" si="83"/>
        <v>C:\PETS_2016\7_AREA GAS\GAS 136.DOCX</v>
      </c>
      <c r="K1582" s="155" t="s">
        <v>3763</v>
      </c>
      <c r="M1582" s="155" t="s">
        <v>2259</v>
      </c>
      <c r="O1582" s="227" t="s">
        <v>3930</v>
      </c>
      <c r="Q1582" s="155" t="s">
        <v>2260</v>
      </c>
      <c r="R1582" s="155" t="s">
        <v>2261</v>
      </c>
    </row>
    <row r="1583" spans="1:18" ht="15">
      <c r="A1583" s="169" t="s">
        <v>1424</v>
      </c>
      <c r="B1583" s="197">
        <f t="shared" si="84"/>
        <v>1577</v>
      </c>
      <c r="C1583" s="170" t="s">
        <v>3931</v>
      </c>
      <c r="D1583" s="169" t="s">
        <v>65</v>
      </c>
      <c r="E1583" s="171">
        <v>17408.689999999999</v>
      </c>
      <c r="F1583" s="226" t="str">
        <f t="shared" si="82"/>
        <v>C:\PETS_2016\7_AREA GAS\GAS 137.DOCX</v>
      </c>
      <c r="G1583" s="169"/>
      <c r="I1583" s="3" t="str">
        <f t="shared" si="83"/>
        <v>C:\PETS_2016\7_AREA GAS\GAS 137.DOCX</v>
      </c>
      <c r="K1583" s="155" t="s">
        <v>3763</v>
      </c>
      <c r="M1583" s="155" t="s">
        <v>2259</v>
      </c>
      <c r="O1583" s="227" t="s">
        <v>3932</v>
      </c>
      <c r="Q1583" s="155" t="s">
        <v>2260</v>
      </c>
      <c r="R1583" s="155" t="s">
        <v>2261</v>
      </c>
    </row>
    <row r="1584" spans="1:18" ht="15">
      <c r="A1584" s="169" t="s">
        <v>1424</v>
      </c>
      <c r="B1584" s="197">
        <f t="shared" si="84"/>
        <v>1578</v>
      </c>
      <c r="C1584" s="170" t="s">
        <v>3933</v>
      </c>
      <c r="D1584" s="169" t="s">
        <v>65</v>
      </c>
      <c r="E1584" s="171">
        <v>19133.080000000002</v>
      </c>
      <c r="F1584" s="226" t="str">
        <f t="shared" si="82"/>
        <v>C:\PETS_2016\7_AREA GAS\GAS 138.DOCX</v>
      </c>
      <c r="G1584" s="169"/>
      <c r="I1584" s="3" t="str">
        <f t="shared" si="83"/>
        <v>C:\PETS_2016\7_AREA GAS\GAS 138.DOCX</v>
      </c>
      <c r="K1584" s="155" t="s">
        <v>3763</v>
      </c>
      <c r="M1584" s="155" t="s">
        <v>2259</v>
      </c>
      <c r="O1584" s="227" t="s">
        <v>3934</v>
      </c>
      <c r="Q1584" s="155" t="s">
        <v>2260</v>
      </c>
      <c r="R1584" s="155" t="s">
        <v>2261</v>
      </c>
    </row>
    <row r="1585" spans="1:18" ht="15">
      <c r="A1585" s="169" t="s">
        <v>1424</v>
      </c>
      <c r="B1585" s="197">
        <f t="shared" si="84"/>
        <v>1579</v>
      </c>
      <c r="C1585" s="170" t="s">
        <v>3935</v>
      </c>
      <c r="D1585" s="169" t="s">
        <v>65</v>
      </c>
      <c r="E1585" s="171">
        <v>20451.97</v>
      </c>
      <c r="F1585" s="226" t="str">
        <f t="shared" si="82"/>
        <v>C:\PETS_2016\7_AREA GAS\GAS 139.DOCX</v>
      </c>
      <c r="G1585" s="169"/>
      <c r="I1585" s="3" t="str">
        <f t="shared" si="83"/>
        <v>C:\PETS_2016\7_AREA GAS\GAS 139.DOCX</v>
      </c>
      <c r="K1585" s="155" t="s">
        <v>3763</v>
      </c>
      <c r="M1585" s="155" t="s">
        <v>2259</v>
      </c>
      <c r="O1585" s="227" t="s">
        <v>3936</v>
      </c>
      <c r="Q1585" s="155" t="s">
        <v>2260</v>
      </c>
      <c r="R1585" s="155" t="s">
        <v>2261</v>
      </c>
    </row>
    <row r="1586" spans="1:18" ht="15">
      <c r="A1586" s="169" t="s">
        <v>1424</v>
      </c>
      <c r="B1586" s="197">
        <f t="shared" si="84"/>
        <v>1580</v>
      </c>
      <c r="C1586" s="170" t="s">
        <v>1620</v>
      </c>
      <c r="D1586" s="169" t="s">
        <v>65</v>
      </c>
      <c r="E1586" s="171">
        <v>22987.37</v>
      </c>
      <c r="F1586" s="226" t="str">
        <f t="shared" si="82"/>
        <v>C:\PETS_2016\7_AREA GAS\GAS 140.DOCX</v>
      </c>
      <c r="G1586" s="169"/>
      <c r="I1586" s="3" t="str">
        <f t="shared" si="83"/>
        <v>C:\PETS_2016\7_AREA GAS\GAS 140.DOCX</v>
      </c>
      <c r="K1586" s="155" t="s">
        <v>3763</v>
      </c>
      <c r="M1586" s="155" t="s">
        <v>2259</v>
      </c>
      <c r="O1586" s="227" t="s">
        <v>3937</v>
      </c>
      <c r="Q1586" s="155" t="s">
        <v>2260</v>
      </c>
      <c r="R1586" s="155" t="s">
        <v>2261</v>
      </c>
    </row>
    <row r="1587" spans="1:18" ht="15">
      <c r="A1587" s="169" t="s">
        <v>1424</v>
      </c>
      <c r="B1587" s="197">
        <f t="shared" si="84"/>
        <v>1581</v>
      </c>
      <c r="C1587" s="170" t="s">
        <v>1621</v>
      </c>
      <c r="D1587" s="169" t="s">
        <v>65</v>
      </c>
      <c r="E1587" s="171">
        <v>8195.51</v>
      </c>
      <c r="F1587" s="226" t="str">
        <f t="shared" si="82"/>
        <v>C:\PETS_2016\7_AREA GAS\GAS 141.DOCX</v>
      </c>
      <c r="G1587" s="169"/>
      <c r="I1587" s="3" t="str">
        <f t="shared" si="83"/>
        <v>C:\PETS_2016\7_AREA GAS\GAS 141.DOCX</v>
      </c>
      <c r="K1587" s="155" t="s">
        <v>3763</v>
      </c>
      <c r="M1587" s="155" t="s">
        <v>2259</v>
      </c>
      <c r="O1587" s="227" t="s">
        <v>3938</v>
      </c>
      <c r="Q1587" s="155" t="s">
        <v>2260</v>
      </c>
      <c r="R1587" s="155" t="s">
        <v>2261</v>
      </c>
    </row>
    <row r="1588" spans="1:18" ht="15">
      <c r="A1588" s="169" t="s">
        <v>1424</v>
      </c>
      <c r="B1588" s="197">
        <f t="shared" si="84"/>
        <v>1582</v>
      </c>
      <c r="C1588" s="170" t="s">
        <v>1222</v>
      </c>
      <c r="D1588" s="169" t="s">
        <v>65</v>
      </c>
      <c r="E1588" s="171">
        <v>78.84</v>
      </c>
      <c r="F1588" s="226" t="str">
        <f t="shared" si="82"/>
        <v>C:\PETS_2016\7_AREA GAS\GAS 142.DOCX</v>
      </c>
      <c r="G1588" s="169"/>
      <c r="I1588" s="3" t="str">
        <f t="shared" si="83"/>
        <v>C:\PETS_2016\7_AREA GAS\GAS 142.DOCX</v>
      </c>
      <c r="K1588" s="155" t="s">
        <v>3763</v>
      </c>
      <c r="M1588" s="155" t="s">
        <v>2259</v>
      </c>
      <c r="O1588" s="227" t="s">
        <v>3939</v>
      </c>
      <c r="Q1588" s="155" t="s">
        <v>2260</v>
      </c>
      <c r="R1588" s="155" t="s">
        <v>2261</v>
      </c>
    </row>
    <row r="1589" spans="1:18" ht="15">
      <c r="A1589" s="169" t="s">
        <v>1424</v>
      </c>
      <c r="B1589" s="197">
        <f t="shared" si="84"/>
        <v>1583</v>
      </c>
      <c r="C1589" s="170" t="s">
        <v>1221</v>
      </c>
      <c r="D1589" s="169" t="s">
        <v>65</v>
      </c>
      <c r="E1589" s="171">
        <v>52.89</v>
      </c>
      <c r="F1589" s="226" t="str">
        <f t="shared" si="82"/>
        <v>C:\PETS_2016\7_AREA GAS\GAS 143.DOCX</v>
      </c>
      <c r="G1589" s="169"/>
      <c r="I1589" s="3" t="str">
        <f t="shared" si="83"/>
        <v>C:\PETS_2016\7_AREA GAS\GAS 143.DOCX</v>
      </c>
      <c r="K1589" s="155" t="s">
        <v>3763</v>
      </c>
      <c r="M1589" s="155" t="s">
        <v>2259</v>
      </c>
      <c r="O1589" s="227" t="s">
        <v>3940</v>
      </c>
      <c r="Q1589" s="155" t="s">
        <v>2260</v>
      </c>
      <c r="R1589" s="155" t="s">
        <v>2261</v>
      </c>
    </row>
    <row r="1590" spans="1:18" ht="15">
      <c r="A1590" s="169" t="s">
        <v>1424</v>
      </c>
      <c r="B1590" s="197">
        <f t="shared" si="84"/>
        <v>1584</v>
      </c>
      <c r="C1590" s="170" t="s">
        <v>1225</v>
      </c>
      <c r="D1590" s="169" t="s">
        <v>65</v>
      </c>
      <c r="E1590" s="171">
        <v>151.87</v>
      </c>
      <c r="F1590" s="226" t="str">
        <f t="shared" si="82"/>
        <v>C:\PETS_2016\7_AREA GAS\GAS 144.DOCX</v>
      </c>
      <c r="G1590" s="169"/>
      <c r="I1590" s="3" t="str">
        <f t="shared" si="83"/>
        <v>C:\PETS_2016\7_AREA GAS\GAS 144.DOCX</v>
      </c>
      <c r="K1590" s="155" t="s">
        <v>3763</v>
      </c>
      <c r="M1590" s="155" t="s">
        <v>2259</v>
      </c>
      <c r="O1590" s="227" t="s">
        <v>3941</v>
      </c>
      <c r="Q1590" s="155" t="s">
        <v>2260</v>
      </c>
      <c r="R1590" s="155" t="s">
        <v>2261</v>
      </c>
    </row>
    <row r="1591" spans="1:18" ht="15">
      <c r="A1591" s="169" t="s">
        <v>1424</v>
      </c>
      <c r="B1591" s="197">
        <f t="shared" si="84"/>
        <v>1585</v>
      </c>
      <c r="C1591" s="170" t="s">
        <v>1223</v>
      </c>
      <c r="D1591" s="169" t="s">
        <v>65</v>
      </c>
      <c r="E1591" s="171">
        <v>85.37</v>
      </c>
      <c r="F1591" s="226" t="str">
        <f t="shared" si="82"/>
        <v>C:\PETS_2016\7_AREA GAS\GAS 145.DOCX</v>
      </c>
      <c r="G1591" s="169"/>
      <c r="I1591" s="3" t="str">
        <f t="shared" si="83"/>
        <v>C:\PETS_2016\7_AREA GAS\GAS 145.DOCX</v>
      </c>
      <c r="K1591" s="155" t="s">
        <v>3763</v>
      </c>
      <c r="M1591" s="155" t="s">
        <v>2259</v>
      </c>
      <c r="O1591" s="227" t="s">
        <v>3942</v>
      </c>
      <c r="Q1591" s="155" t="s">
        <v>2260</v>
      </c>
      <c r="R1591" s="155" t="s">
        <v>2261</v>
      </c>
    </row>
    <row r="1592" spans="1:18" ht="15">
      <c r="A1592" s="169" t="s">
        <v>1424</v>
      </c>
      <c r="B1592" s="197">
        <f t="shared" si="84"/>
        <v>1586</v>
      </c>
      <c r="C1592" s="170" t="s">
        <v>1226</v>
      </c>
      <c r="D1592" s="169" t="s">
        <v>65</v>
      </c>
      <c r="E1592" s="171">
        <v>425.01</v>
      </c>
      <c r="F1592" s="226" t="str">
        <f t="shared" si="82"/>
        <v>C:\PETS_2016\7_AREA GAS\GAS 146.DOCX</v>
      </c>
      <c r="G1592" s="169"/>
      <c r="I1592" s="3" t="str">
        <f t="shared" si="83"/>
        <v>C:\PETS_2016\7_AREA GAS\GAS 146.DOCX</v>
      </c>
      <c r="K1592" s="155" t="s">
        <v>3763</v>
      </c>
      <c r="M1592" s="155" t="s">
        <v>2259</v>
      </c>
      <c r="O1592" s="227" t="s">
        <v>3943</v>
      </c>
      <c r="Q1592" s="155" t="s">
        <v>2260</v>
      </c>
      <c r="R1592" s="155" t="s">
        <v>2261</v>
      </c>
    </row>
    <row r="1593" spans="1:18" ht="15">
      <c r="A1593" s="169" t="s">
        <v>1424</v>
      </c>
      <c r="B1593" s="197">
        <f t="shared" si="84"/>
        <v>1587</v>
      </c>
      <c r="C1593" s="170" t="s">
        <v>1227</v>
      </c>
      <c r="D1593" s="169" t="s">
        <v>65</v>
      </c>
      <c r="E1593" s="171">
        <v>1120.67</v>
      </c>
      <c r="F1593" s="226" t="str">
        <f t="shared" si="82"/>
        <v>C:\PETS_2016\7_AREA GAS\GAS 147.DOCX</v>
      </c>
      <c r="G1593" s="169"/>
      <c r="I1593" s="3" t="str">
        <f t="shared" si="83"/>
        <v>C:\PETS_2016\7_AREA GAS\GAS 147.DOCX</v>
      </c>
      <c r="K1593" s="155" t="s">
        <v>3763</v>
      </c>
      <c r="M1593" s="155" t="s">
        <v>2259</v>
      </c>
      <c r="O1593" s="227" t="s">
        <v>3944</v>
      </c>
      <c r="Q1593" s="155" t="s">
        <v>2260</v>
      </c>
      <c r="R1593" s="155" t="s">
        <v>2261</v>
      </c>
    </row>
    <row r="1594" spans="1:18" ht="15">
      <c r="A1594" s="169" t="s">
        <v>1424</v>
      </c>
      <c r="B1594" s="197">
        <f t="shared" si="84"/>
        <v>1588</v>
      </c>
      <c r="C1594" s="170" t="s">
        <v>1224</v>
      </c>
      <c r="D1594" s="169" t="s">
        <v>65</v>
      </c>
      <c r="E1594" s="171">
        <v>119.98</v>
      </c>
      <c r="F1594" s="226" t="str">
        <f t="shared" si="82"/>
        <v>C:\PETS_2016\7_AREA GAS\GAS 148.DOCX</v>
      </c>
      <c r="G1594" s="169"/>
      <c r="I1594" s="3" t="str">
        <f t="shared" si="83"/>
        <v>C:\PETS_2016\7_AREA GAS\GAS 148.DOCX</v>
      </c>
      <c r="K1594" s="155" t="s">
        <v>3763</v>
      </c>
      <c r="M1594" s="155" t="s">
        <v>2259</v>
      </c>
      <c r="O1594" s="227" t="s">
        <v>3945</v>
      </c>
      <c r="Q1594" s="155" t="s">
        <v>2260</v>
      </c>
      <c r="R1594" s="155" t="s">
        <v>2261</v>
      </c>
    </row>
    <row r="1595" spans="1:18" ht="15">
      <c r="A1595" s="180" t="s">
        <v>1629</v>
      </c>
      <c r="B1595" s="197">
        <f t="shared" si="84"/>
        <v>1589</v>
      </c>
      <c r="C1595" s="181" t="s">
        <v>2008</v>
      </c>
      <c r="D1595" s="180" t="s">
        <v>8</v>
      </c>
      <c r="E1595" s="182">
        <v>1224.26</v>
      </c>
      <c r="F1595" s="230" t="str">
        <f>HYPERLINK(I1595)</f>
        <v>C:\PETS_2016\8_AREA TERMO\TER 001.DOCX</v>
      </c>
      <c r="G1595" s="180"/>
      <c r="I1595" s="3" t="str">
        <f>CONCATENATE(K1595,M1595,O1595,Q1595)</f>
        <v>C:\PETS_2016\8_AREA TERMO\TER 001.DOCX</v>
      </c>
      <c r="K1595" s="155" t="s">
        <v>3946</v>
      </c>
      <c r="M1595" s="155" t="s">
        <v>2259</v>
      </c>
      <c r="O1595" s="231" t="s">
        <v>3947</v>
      </c>
      <c r="Q1595" s="155" t="s">
        <v>2260</v>
      </c>
      <c r="R1595" s="155" t="s">
        <v>2261</v>
      </c>
    </row>
    <row r="1596" spans="1:18" ht="15">
      <c r="A1596" s="180" t="s">
        <v>1629</v>
      </c>
      <c r="B1596" s="197">
        <f t="shared" si="84"/>
        <v>1590</v>
      </c>
      <c r="C1596" s="181" t="s">
        <v>2009</v>
      </c>
      <c r="D1596" s="180" t="s">
        <v>8</v>
      </c>
      <c r="E1596" s="182">
        <v>1224.26</v>
      </c>
      <c r="F1596" s="230" t="str">
        <f t="shared" ref="F1596:F1658" si="85">HYPERLINK(I1596)</f>
        <v>C:\PETS_2016\8_AREA TERMO\TER 002.DOCX</v>
      </c>
      <c r="G1596" s="180"/>
      <c r="I1596" s="3" t="str">
        <f t="shared" ref="I1596:I1658" si="86">CONCATENATE(K1596,M1596,O1596,Q1596)</f>
        <v>C:\PETS_2016\8_AREA TERMO\TER 002.DOCX</v>
      </c>
      <c r="K1596" s="155" t="s">
        <v>3946</v>
      </c>
      <c r="M1596" s="155" t="s">
        <v>2259</v>
      </c>
      <c r="O1596" s="231" t="s">
        <v>3948</v>
      </c>
      <c r="Q1596" s="155" t="s">
        <v>2260</v>
      </c>
      <c r="R1596" s="155" t="s">
        <v>2261</v>
      </c>
    </row>
    <row r="1597" spans="1:18" ht="15">
      <c r="A1597" s="180" t="s">
        <v>1629</v>
      </c>
      <c r="B1597" s="197">
        <f t="shared" si="84"/>
        <v>1591</v>
      </c>
      <c r="C1597" s="181" t="s">
        <v>2055</v>
      </c>
      <c r="D1597" s="180" t="s">
        <v>65</v>
      </c>
      <c r="E1597" s="182">
        <v>29155.759999999998</v>
      </c>
      <c r="F1597" s="230" t="str">
        <f t="shared" si="85"/>
        <v>C:\PETS_2016\8_AREA TERMO\TER 003.DOCX</v>
      </c>
      <c r="G1597" s="180"/>
      <c r="I1597" s="3" t="str">
        <f t="shared" si="86"/>
        <v>C:\PETS_2016\8_AREA TERMO\TER 003.DOCX</v>
      </c>
      <c r="K1597" s="155" t="s">
        <v>3946</v>
      </c>
      <c r="M1597" s="155" t="s">
        <v>2259</v>
      </c>
      <c r="O1597" s="231" t="s">
        <v>3949</v>
      </c>
      <c r="Q1597" s="155" t="s">
        <v>2260</v>
      </c>
      <c r="R1597" s="155" t="s">
        <v>2261</v>
      </c>
    </row>
    <row r="1598" spans="1:18" ht="15">
      <c r="A1598" s="180" t="s">
        <v>1629</v>
      </c>
      <c r="B1598" s="197">
        <f t="shared" si="84"/>
        <v>1592</v>
      </c>
      <c r="C1598" s="181" t="s">
        <v>2056</v>
      </c>
      <c r="D1598" s="180" t="s">
        <v>60</v>
      </c>
      <c r="E1598" s="182">
        <v>310.2</v>
      </c>
      <c r="F1598" s="230" t="str">
        <f t="shared" si="85"/>
        <v>C:\PETS_2016\8_AREA TERMO\TER 004.DOCX</v>
      </c>
      <c r="G1598" s="180"/>
      <c r="I1598" s="3" t="str">
        <f t="shared" si="86"/>
        <v>C:\PETS_2016\8_AREA TERMO\TER 004.DOCX</v>
      </c>
      <c r="K1598" s="155" t="s">
        <v>3946</v>
      </c>
      <c r="M1598" s="155" t="s">
        <v>2259</v>
      </c>
      <c r="O1598" s="231" t="s">
        <v>3950</v>
      </c>
      <c r="Q1598" s="155" t="s">
        <v>2260</v>
      </c>
      <c r="R1598" s="155" t="s">
        <v>2261</v>
      </c>
    </row>
    <row r="1599" spans="1:18" ht="15">
      <c r="A1599" s="180" t="s">
        <v>1629</v>
      </c>
      <c r="B1599" s="197">
        <f t="shared" si="84"/>
        <v>1593</v>
      </c>
      <c r="C1599" s="181" t="s">
        <v>2010</v>
      </c>
      <c r="D1599" s="180" t="s">
        <v>60</v>
      </c>
      <c r="E1599" s="182">
        <v>720.57</v>
      </c>
      <c r="F1599" s="230" t="str">
        <f t="shared" si="85"/>
        <v>C:\PETS_2016\8_AREA TERMO\TER 005.DOCX</v>
      </c>
      <c r="G1599" s="180"/>
      <c r="I1599" s="3" t="str">
        <f t="shared" si="86"/>
        <v>C:\PETS_2016\8_AREA TERMO\TER 005.DOCX</v>
      </c>
      <c r="K1599" s="155" t="s">
        <v>3946</v>
      </c>
      <c r="M1599" s="155" t="s">
        <v>2259</v>
      </c>
      <c r="O1599" s="231" t="s">
        <v>3951</v>
      </c>
      <c r="Q1599" s="155" t="s">
        <v>2260</v>
      </c>
      <c r="R1599" s="155" t="s">
        <v>2261</v>
      </c>
    </row>
    <row r="1600" spans="1:18" ht="15">
      <c r="A1600" s="180" t="s">
        <v>1629</v>
      </c>
      <c r="B1600" s="197">
        <f t="shared" si="84"/>
        <v>1594</v>
      </c>
      <c r="C1600" s="181" t="s">
        <v>2011</v>
      </c>
      <c r="D1600" s="180" t="s">
        <v>60</v>
      </c>
      <c r="E1600" s="182">
        <v>808.14</v>
      </c>
      <c r="F1600" s="230" t="str">
        <f t="shared" si="85"/>
        <v>C:\PETS_2016\8_AREA TERMO\TER 006.DOCX</v>
      </c>
      <c r="G1600" s="180"/>
      <c r="I1600" s="3" t="str">
        <f t="shared" si="86"/>
        <v>C:\PETS_2016\8_AREA TERMO\TER 006.DOCX</v>
      </c>
      <c r="K1600" s="155" t="s">
        <v>3946</v>
      </c>
      <c r="M1600" s="155" t="s">
        <v>2259</v>
      </c>
      <c r="O1600" s="231" t="s">
        <v>3952</v>
      </c>
      <c r="Q1600" s="155" t="s">
        <v>2260</v>
      </c>
      <c r="R1600" s="155" t="s">
        <v>2261</v>
      </c>
    </row>
    <row r="1601" spans="1:18" ht="15">
      <c r="A1601" s="180" t="s">
        <v>1629</v>
      </c>
      <c r="B1601" s="197">
        <f t="shared" si="84"/>
        <v>1595</v>
      </c>
      <c r="C1601" s="181" t="s">
        <v>2012</v>
      </c>
      <c r="D1601" s="180" t="s">
        <v>60</v>
      </c>
      <c r="E1601" s="182">
        <v>976.54</v>
      </c>
      <c r="F1601" s="230" t="str">
        <f t="shared" si="85"/>
        <v>C:\PETS_2016\8_AREA TERMO\TER 007.DOCX</v>
      </c>
      <c r="G1601" s="180"/>
      <c r="I1601" s="3" t="str">
        <f t="shared" si="86"/>
        <v>C:\PETS_2016\8_AREA TERMO\TER 007.DOCX</v>
      </c>
      <c r="K1601" s="155" t="s">
        <v>3946</v>
      </c>
      <c r="M1601" s="155" t="s">
        <v>2259</v>
      </c>
      <c r="O1601" s="231" t="s">
        <v>3953</v>
      </c>
      <c r="Q1601" s="155" t="s">
        <v>2260</v>
      </c>
      <c r="R1601" s="155" t="s">
        <v>2261</v>
      </c>
    </row>
    <row r="1602" spans="1:18" ht="15">
      <c r="A1602" s="180" t="s">
        <v>1629</v>
      </c>
      <c r="B1602" s="197">
        <f t="shared" si="84"/>
        <v>1596</v>
      </c>
      <c r="C1602" s="181" t="s">
        <v>2014</v>
      </c>
      <c r="D1602" s="180" t="s">
        <v>65</v>
      </c>
      <c r="E1602" s="182">
        <v>1481.73</v>
      </c>
      <c r="F1602" s="230" t="str">
        <f t="shared" si="85"/>
        <v>C:\PETS_2016\8_AREA TERMO\TER 008.DOCX</v>
      </c>
      <c r="G1602" s="180"/>
      <c r="I1602" s="3" t="str">
        <f t="shared" si="86"/>
        <v>C:\PETS_2016\8_AREA TERMO\TER 008.DOCX</v>
      </c>
      <c r="K1602" s="155" t="s">
        <v>3946</v>
      </c>
      <c r="M1602" s="155" t="s">
        <v>2259</v>
      </c>
      <c r="O1602" s="231" t="s">
        <v>3954</v>
      </c>
      <c r="Q1602" s="155" t="s">
        <v>2260</v>
      </c>
      <c r="R1602" s="155" t="s">
        <v>2261</v>
      </c>
    </row>
    <row r="1603" spans="1:18" ht="15">
      <c r="A1603" s="180" t="s">
        <v>1629</v>
      </c>
      <c r="B1603" s="197">
        <f t="shared" si="84"/>
        <v>1597</v>
      </c>
      <c r="C1603" s="181" t="s">
        <v>2013</v>
      </c>
      <c r="D1603" s="180" t="s">
        <v>65</v>
      </c>
      <c r="E1603" s="182">
        <v>2141.85</v>
      </c>
      <c r="F1603" s="230" t="str">
        <f t="shared" si="85"/>
        <v>C:\PETS_2016\8_AREA TERMO\TER 009.DOCX</v>
      </c>
      <c r="G1603" s="180"/>
      <c r="I1603" s="3" t="str">
        <f t="shared" si="86"/>
        <v>C:\PETS_2016\8_AREA TERMO\TER 009.DOCX</v>
      </c>
      <c r="K1603" s="155" t="s">
        <v>3946</v>
      </c>
      <c r="M1603" s="155" t="s">
        <v>2259</v>
      </c>
      <c r="O1603" s="231" t="s">
        <v>3955</v>
      </c>
      <c r="Q1603" s="155" t="s">
        <v>2260</v>
      </c>
      <c r="R1603" s="155" t="s">
        <v>2261</v>
      </c>
    </row>
    <row r="1604" spans="1:18" ht="15">
      <c r="A1604" s="180" t="s">
        <v>1629</v>
      </c>
      <c r="B1604" s="197">
        <f t="shared" si="84"/>
        <v>1598</v>
      </c>
      <c r="C1604" s="181" t="s">
        <v>2015</v>
      </c>
      <c r="D1604" s="180" t="s">
        <v>65</v>
      </c>
      <c r="E1604" s="182">
        <v>1117.99</v>
      </c>
      <c r="F1604" s="230" t="str">
        <f t="shared" si="85"/>
        <v>C:\PETS_2016\8_AREA TERMO\TER 010.DOCX</v>
      </c>
      <c r="G1604" s="180"/>
      <c r="I1604" s="3" t="str">
        <f t="shared" si="86"/>
        <v>C:\PETS_2016\8_AREA TERMO\TER 010.DOCX</v>
      </c>
      <c r="K1604" s="155" t="s">
        <v>3946</v>
      </c>
      <c r="M1604" s="155" t="s">
        <v>2259</v>
      </c>
      <c r="O1604" s="231" t="s">
        <v>3956</v>
      </c>
      <c r="Q1604" s="155" t="s">
        <v>2260</v>
      </c>
      <c r="R1604" s="155" t="s">
        <v>2261</v>
      </c>
    </row>
    <row r="1605" spans="1:18" ht="15">
      <c r="A1605" s="180" t="s">
        <v>1629</v>
      </c>
      <c r="B1605" s="197">
        <f t="shared" si="84"/>
        <v>1599</v>
      </c>
      <c r="C1605" s="181" t="s">
        <v>2016</v>
      </c>
      <c r="D1605" s="180" t="s">
        <v>65</v>
      </c>
      <c r="E1605" s="182">
        <v>43985.3</v>
      </c>
      <c r="F1605" s="230" t="str">
        <f t="shared" si="85"/>
        <v>C:\PETS_2016\8_AREA TERMO\TER 011.DOCX</v>
      </c>
      <c r="G1605" s="180"/>
      <c r="I1605" s="3" t="str">
        <f t="shared" si="86"/>
        <v>C:\PETS_2016\8_AREA TERMO\TER 011.DOCX</v>
      </c>
      <c r="K1605" s="155" t="s">
        <v>3946</v>
      </c>
      <c r="M1605" s="155" t="s">
        <v>2259</v>
      </c>
      <c r="O1605" s="231" t="s">
        <v>3957</v>
      </c>
      <c r="Q1605" s="155" t="s">
        <v>2260</v>
      </c>
      <c r="R1605" s="155" t="s">
        <v>2261</v>
      </c>
    </row>
    <row r="1606" spans="1:18" ht="15">
      <c r="A1606" s="180" t="s">
        <v>1629</v>
      </c>
      <c r="B1606" s="197">
        <f t="shared" si="84"/>
        <v>1600</v>
      </c>
      <c r="C1606" s="181" t="s">
        <v>2017</v>
      </c>
      <c r="D1606" s="180" t="s">
        <v>65</v>
      </c>
      <c r="E1606" s="182">
        <v>2909.78</v>
      </c>
      <c r="F1606" s="230" t="str">
        <f t="shared" si="85"/>
        <v>C:\PETS_2016\8_AREA TERMO\TER 012.DOCX</v>
      </c>
      <c r="G1606" s="180"/>
      <c r="I1606" s="3" t="str">
        <f t="shared" si="86"/>
        <v>C:\PETS_2016\8_AREA TERMO\TER 012.DOCX</v>
      </c>
      <c r="K1606" s="155" t="s">
        <v>3946</v>
      </c>
      <c r="M1606" s="155" t="s">
        <v>2259</v>
      </c>
      <c r="O1606" s="231" t="s">
        <v>3958</v>
      </c>
      <c r="Q1606" s="155" t="s">
        <v>2260</v>
      </c>
      <c r="R1606" s="155" t="s">
        <v>2261</v>
      </c>
    </row>
    <row r="1607" spans="1:18" ht="15">
      <c r="A1607" s="180" t="s">
        <v>1629</v>
      </c>
      <c r="B1607" s="197">
        <f t="shared" si="84"/>
        <v>1601</v>
      </c>
      <c r="C1607" s="181" t="s">
        <v>2021</v>
      </c>
      <c r="D1607" s="180" t="s">
        <v>8</v>
      </c>
      <c r="E1607" s="182">
        <v>73.41</v>
      </c>
      <c r="F1607" s="230" t="str">
        <f t="shared" si="85"/>
        <v>C:\PETS_2016\8_AREA TERMO\TER 013.DOCX</v>
      </c>
      <c r="G1607" s="180"/>
      <c r="I1607" s="3" t="str">
        <f t="shared" si="86"/>
        <v>C:\PETS_2016\8_AREA TERMO\TER 013.DOCX</v>
      </c>
      <c r="K1607" s="155" t="s">
        <v>3946</v>
      </c>
      <c r="M1607" s="155" t="s">
        <v>2259</v>
      </c>
      <c r="O1607" s="231" t="s">
        <v>3959</v>
      </c>
      <c r="Q1607" s="155" t="s">
        <v>2260</v>
      </c>
      <c r="R1607" s="155" t="s">
        <v>2261</v>
      </c>
    </row>
    <row r="1608" spans="1:18" ht="15">
      <c r="A1608" s="180" t="s">
        <v>1629</v>
      </c>
      <c r="B1608" s="197">
        <f t="shared" si="84"/>
        <v>1602</v>
      </c>
      <c r="C1608" s="181" t="s">
        <v>3960</v>
      </c>
      <c r="D1608" s="180" t="s">
        <v>65</v>
      </c>
      <c r="E1608" s="182">
        <v>22387.78</v>
      </c>
      <c r="F1608" s="230" t="str">
        <f t="shared" si="85"/>
        <v>C:\PETS_2016\8_AREA TERMO\TER 014.DOCX</v>
      </c>
      <c r="G1608" s="180"/>
      <c r="I1608" s="3" t="str">
        <f t="shared" si="86"/>
        <v>C:\PETS_2016\8_AREA TERMO\TER 014.DOCX</v>
      </c>
      <c r="K1608" s="155" t="s">
        <v>3946</v>
      </c>
      <c r="M1608" s="155" t="s">
        <v>2259</v>
      </c>
      <c r="O1608" s="231" t="s">
        <v>3961</v>
      </c>
      <c r="Q1608" s="155" t="s">
        <v>2260</v>
      </c>
      <c r="R1608" s="155" t="s">
        <v>2261</v>
      </c>
    </row>
    <row r="1609" spans="1:18" ht="15">
      <c r="A1609" s="180" t="s">
        <v>1629</v>
      </c>
      <c r="B1609" s="197">
        <f t="shared" si="84"/>
        <v>1603</v>
      </c>
      <c r="C1609" s="181" t="s">
        <v>2018</v>
      </c>
      <c r="D1609" s="180" t="s">
        <v>65</v>
      </c>
      <c r="E1609" s="182">
        <v>36195.83</v>
      </c>
      <c r="F1609" s="230" t="str">
        <f t="shared" si="85"/>
        <v>C:\PETS_2016\8_AREA TERMO\TER 015.DOCX</v>
      </c>
      <c r="G1609" s="180"/>
      <c r="I1609" s="3" t="str">
        <f t="shared" si="86"/>
        <v>C:\PETS_2016\8_AREA TERMO\TER 015.DOCX</v>
      </c>
      <c r="K1609" s="155" t="s">
        <v>3946</v>
      </c>
      <c r="M1609" s="155" t="s">
        <v>2259</v>
      </c>
      <c r="O1609" s="231" t="s">
        <v>3962</v>
      </c>
      <c r="Q1609" s="155" t="s">
        <v>2260</v>
      </c>
      <c r="R1609" s="155" t="s">
        <v>2261</v>
      </c>
    </row>
    <row r="1610" spans="1:18" ht="15">
      <c r="A1610" s="180" t="s">
        <v>1629</v>
      </c>
      <c r="B1610" s="197">
        <f t="shared" si="84"/>
        <v>1604</v>
      </c>
      <c r="C1610" s="181" t="s">
        <v>2020</v>
      </c>
      <c r="D1610" s="180" t="s">
        <v>8</v>
      </c>
      <c r="E1610" s="182">
        <v>298.61</v>
      </c>
      <c r="F1610" s="230" t="str">
        <f t="shared" si="85"/>
        <v>C:\PETS_2016\8_AREA TERMO\TER 016.DOCX</v>
      </c>
      <c r="G1610" s="180"/>
      <c r="I1610" s="3" t="str">
        <f t="shared" si="86"/>
        <v>C:\PETS_2016\8_AREA TERMO\TER 016.DOCX</v>
      </c>
      <c r="K1610" s="155" t="s">
        <v>3946</v>
      </c>
      <c r="M1610" s="155" t="s">
        <v>2259</v>
      </c>
      <c r="O1610" s="231" t="s">
        <v>3963</v>
      </c>
      <c r="Q1610" s="155" t="s">
        <v>2260</v>
      </c>
      <c r="R1610" s="155" t="s">
        <v>2261</v>
      </c>
    </row>
    <row r="1611" spans="1:18" ht="15">
      <c r="A1611" s="180" t="s">
        <v>1629</v>
      </c>
      <c r="B1611" s="197">
        <f t="shared" si="84"/>
        <v>1605</v>
      </c>
      <c r="C1611" s="181" t="s">
        <v>2019</v>
      </c>
      <c r="D1611" s="180" t="s">
        <v>65</v>
      </c>
      <c r="E1611" s="182">
        <v>19362.75</v>
      </c>
      <c r="F1611" s="230" t="str">
        <f t="shared" si="85"/>
        <v>C:\PETS_2016\8_AREA TERMO\TER 017.DOCX</v>
      </c>
      <c r="G1611" s="180"/>
      <c r="I1611" s="3" t="str">
        <f t="shared" si="86"/>
        <v>C:\PETS_2016\8_AREA TERMO\TER 017.DOCX</v>
      </c>
      <c r="K1611" s="155" t="s">
        <v>3946</v>
      </c>
      <c r="M1611" s="155" t="s">
        <v>2259</v>
      </c>
      <c r="O1611" s="231" t="s">
        <v>3964</v>
      </c>
      <c r="Q1611" s="155" t="s">
        <v>2260</v>
      </c>
      <c r="R1611" s="155" t="s">
        <v>2261</v>
      </c>
    </row>
    <row r="1612" spans="1:18" ht="15">
      <c r="A1612" s="180" t="s">
        <v>1629</v>
      </c>
      <c r="B1612" s="197">
        <f t="shared" si="84"/>
        <v>1606</v>
      </c>
      <c r="C1612" s="181" t="s">
        <v>2023</v>
      </c>
      <c r="D1612" s="180" t="s">
        <v>65</v>
      </c>
      <c r="E1612" s="182">
        <v>318575.09000000003</v>
      </c>
      <c r="F1612" s="230" t="str">
        <f t="shared" si="85"/>
        <v>C:\PETS_2016\8_AREA TERMO\TER 018.DOCX</v>
      </c>
      <c r="G1612" s="180"/>
      <c r="I1612" s="3" t="str">
        <f t="shared" si="86"/>
        <v>C:\PETS_2016\8_AREA TERMO\TER 018.DOCX</v>
      </c>
      <c r="K1612" s="155" t="s">
        <v>3946</v>
      </c>
      <c r="M1612" s="155" t="s">
        <v>2259</v>
      </c>
      <c r="O1612" s="231" t="s">
        <v>3965</v>
      </c>
      <c r="Q1612" s="155" t="s">
        <v>2260</v>
      </c>
      <c r="R1612" s="155" t="s">
        <v>2261</v>
      </c>
    </row>
    <row r="1613" spans="1:18" ht="15">
      <c r="A1613" s="180" t="s">
        <v>1629</v>
      </c>
      <c r="B1613" s="197">
        <f t="shared" si="84"/>
        <v>1607</v>
      </c>
      <c r="C1613" s="181" t="s">
        <v>2026</v>
      </c>
      <c r="D1613" s="180" t="s">
        <v>60</v>
      </c>
      <c r="E1613" s="182">
        <v>105.94</v>
      </c>
      <c r="F1613" s="230" t="str">
        <f t="shared" si="85"/>
        <v>C:\PETS_2016\8_AREA TERMO\TER 019.DOCX</v>
      </c>
      <c r="G1613" s="180"/>
      <c r="I1613" s="3" t="str">
        <f t="shared" si="86"/>
        <v>C:\PETS_2016\8_AREA TERMO\TER 019.DOCX</v>
      </c>
      <c r="K1613" s="155" t="s">
        <v>3946</v>
      </c>
      <c r="M1613" s="155" t="s">
        <v>2259</v>
      </c>
      <c r="O1613" s="231" t="s">
        <v>3966</v>
      </c>
      <c r="Q1613" s="155" t="s">
        <v>2260</v>
      </c>
      <c r="R1613" s="155" t="s">
        <v>2261</v>
      </c>
    </row>
    <row r="1614" spans="1:18" ht="15">
      <c r="A1614" s="180" t="s">
        <v>1629</v>
      </c>
      <c r="B1614" s="197">
        <f t="shared" si="84"/>
        <v>1608</v>
      </c>
      <c r="C1614" s="181" t="s">
        <v>2025</v>
      </c>
      <c r="D1614" s="180" t="s">
        <v>60</v>
      </c>
      <c r="E1614" s="182">
        <v>91.12</v>
      </c>
      <c r="F1614" s="230" t="str">
        <f t="shared" si="85"/>
        <v>C:\PETS_2016\8_AREA TERMO\TER 020.DOCX</v>
      </c>
      <c r="G1614" s="180"/>
      <c r="I1614" s="3" t="str">
        <f t="shared" si="86"/>
        <v>C:\PETS_2016\8_AREA TERMO\TER 020.DOCX</v>
      </c>
      <c r="K1614" s="155" t="s">
        <v>3946</v>
      </c>
      <c r="M1614" s="155" t="s">
        <v>2259</v>
      </c>
      <c r="O1614" s="231" t="s">
        <v>3967</v>
      </c>
      <c r="Q1614" s="155" t="s">
        <v>2260</v>
      </c>
      <c r="R1614" s="155" t="s">
        <v>2261</v>
      </c>
    </row>
    <row r="1615" spans="1:18" ht="15">
      <c r="A1615" s="180" t="s">
        <v>1629</v>
      </c>
      <c r="B1615" s="197">
        <f t="shared" si="84"/>
        <v>1609</v>
      </c>
      <c r="C1615" s="181" t="s">
        <v>2024</v>
      </c>
      <c r="D1615" s="180" t="s">
        <v>60</v>
      </c>
      <c r="E1615" s="182">
        <v>83.04</v>
      </c>
      <c r="F1615" s="230" t="str">
        <f t="shared" si="85"/>
        <v>C:\PETS_2016\8_AREA TERMO\TER 021.DOCX</v>
      </c>
      <c r="G1615" s="180"/>
      <c r="I1615" s="3" t="str">
        <f t="shared" si="86"/>
        <v>C:\PETS_2016\8_AREA TERMO\TER 021.DOCX</v>
      </c>
      <c r="K1615" s="155" t="s">
        <v>3946</v>
      </c>
      <c r="M1615" s="155" t="s">
        <v>2259</v>
      </c>
      <c r="O1615" s="231" t="s">
        <v>3968</v>
      </c>
      <c r="Q1615" s="155" t="s">
        <v>2260</v>
      </c>
      <c r="R1615" s="155" t="s">
        <v>2261</v>
      </c>
    </row>
    <row r="1616" spans="1:18" ht="15">
      <c r="A1616" s="180" t="s">
        <v>1629</v>
      </c>
      <c r="B1616" s="197">
        <f t="shared" si="84"/>
        <v>1610</v>
      </c>
      <c r="C1616" s="181" t="s">
        <v>2028</v>
      </c>
      <c r="D1616" s="180" t="s">
        <v>60</v>
      </c>
      <c r="E1616" s="182">
        <v>144.33000000000001</v>
      </c>
      <c r="F1616" s="230" t="str">
        <f t="shared" si="85"/>
        <v>C:\PETS_2016\8_AREA TERMO\TER 022.DOCX</v>
      </c>
      <c r="G1616" s="180"/>
      <c r="I1616" s="3" t="str">
        <f t="shared" si="86"/>
        <v>C:\PETS_2016\8_AREA TERMO\TER 022.DOCX</v>
      </c>
      <c r="K1616" s="155" t="s">
        <v>3946</v>
      </c>
      <c r="M1616" s="155" t="s">
        <v>2259</v>
      </c>
      <c r="O1616" s="231" t="s">
        <v>3969</v>
      </c>
      <c r="Q1616" s="155" t="s">
        <v>2260</v>
      </c>
      <c r="R1616" s="155" t="s">
        <v>2261</v>
      </c>
    </row>
    <row r="1617" spans="1:18" ht="15">
      <c r="A1617" s="180" t="s">
        <v>1629</v>
      </c>
      <c r="B1617" s="197">
        <f t="shared" si="84"/>
        <v>1611</v>
      </c>
      <c r="C1617" s="181" t="s">
        <v>2027</v>
      </c>
      <c r="D1617" s="180" t="s">
        <v>60</v>
      </c>
      <c r="E1617" s="182">
        <v>130.86000000000001</v>
      </c>
      <c r="F1617" s="230" t="str">
        <f t="shared" si="85"/>
        <v>C:\PETS_2016\8_AREA TERMO\TER 023.DOCX</v>
      </c>
      <c r="G1617" s="180"/>
      <c r="I1617" s="3" t="str">
        <f t="shared" si="86"/>
        <v>C:\PETS_2016\8_AREA TERMO\TER 023.DOCX</v>
      </c>
      <c r="K1617" s="155" t="s">
        <v>3946</v>
      </c>
      <c r="M1617" s="155" t="s">
        <v>2259</v>
      </c>
      <c r="O1617" s="231" t="s">
        <v>3970</v>
      </c>
      <c r="Q1617" s="155" t="s">
        <v>2260</v>
      </c>
      <c r="R1617" s="155" t="s">
        <v>2261</v>
      </c>
    </row>
    <row r="1618" spans="1:18" ht="15">
      <c r="A1618" s="180" t="s">
        <v>1629</v>
      </c>
      <c r="B1618" s="197">
        <f>+B1617+1</f>
        <v>1612</v>
      </c>
      <c r="C1618" s="181" t="s">
        <v>2029</v>
      </c>
      <c r="D1618" s="180" t="s">
        <v>60</v>
      </c>
      <c r="E1618" s="182">
        <v>198.22</v>
      </c>
      <c r="F1618" s="230" t="str">
        <f t="shared" si="85"/>
        <v>C:\PETS_2016\8_AREA TERMO\TER 024.DOCX</v>
      </c>
      <c r="G1618" s="180"/>
      <c r="I1618" s="3" t="str">
        <f t="shared" si="86"/>
        <v>C:\PETS_2016\8_AREA TERMO\TER 024.DOCX</v>
      </c>
      <c r="K1618" s="155" t="s">
        <v>3946</v>
      </c>
      <c r="M1618" s="155" t="s">
        <v>2259</v>
      </c>
      <c r="O1618" s="231" t="s">
        <v>3971</v>
      </c>
      <c r="Q1618" s="155" t="s">
        <v>2260</v>
      </c>
      <c r="R1618" s="155" t="s">
        <v>2261</v>
      </c>
    </row>
    <row r="1619" spans="1:18" ht="15">
      <c r="A1619" s="180" t="s">
        <v>1629</v>
      </c>
      <c r="B1619" s="197">
        <f t="shared" si="84"/>
        <v>1613</v>
      </c>
      <c r="C1619" s="181" t="s">
        <v>2030</v>
      </c>
      <c r="D1619" s="180" t="s">
        <v>60</v>
      </c>
      <c r="E1619" s="182">
        <v>265.58</v>
      </c>
      <c r="F1619" s="230" t="str">
        <f t="shared" si="85"/>
        <v>C:\PETS_2016\8_AREA TERMO\TER 025.DOCX</v>
      </c>
      <c r="G1619" s="180"/>
      <c r="I1619" s="3" t="str">
        <f t="shared" si="86"/>
        <v>C:\PETS_2016\8_AREA TERMO\TER 025.DOCX</v>
      </c>
      <c r="K1619" s="155" t="s">
        <v>3946</v>
      </c>
      <c r="M1619" s="155" t="s">
        <v>2259</v>
      </c>
      <c r="O1619" s="231" t="s">
        <v>3972</v>
      </c>
      <c r="Q1619" s="155" t="s">
        <v>2260</v>
      </c>
      <c r="R1619" s="155" t="s">
        <v>2261</v>
      </c>
    </row>
    <row r="1620" spans="1:18" ht="15">
      <c r="A1620" s="180" t="s">
        <v>1629</v>
      </c>
      <c r="B1620" s="197">
        <f t="shared" si="84"/>
        <v>1614</v>
      </c>
      <c r="C1620" s="181" t="s">
        <v>3973</v>
      </c>
      <c r="D1620" s="180" t="s">
        <v>65</v>
      </c>
      <c r="E1620" s="182">
        <v>43417.26</v>
      </c>
      <c r="F1620" s="230" t="str">
        <f t="shared" si="85"/>
        <v>C:\PETS_2016\8_AREA TERMO\TER 026.DOCX</v>
      </c>
      <c r="G1620" s="180"/>
      <c r="I1620" s="3" t="str">
        <f t="shared" si="86"/>
        <v>C:\PETS_2016\8_AREA TERMO\TER 026.DOCX</v>
      </c>
      <c r="K1620" s="155" t="s">
        <v>3946</v>
      </c>
      <c r="M1620" s="155" t="s">
        <v>2259</v>
      </c>
      <c r="O1620" s="231" t="s">
        <v>3974</v>
      </c>
      <c r="Q1620" s="155" t="s">
        <v>2260</v>
      </c>
      <c r="R1620" s="155" t="s">
        <v>2261</v>
      </c>
    </row>
    <row r="1621" spans="1:18" ht="15">
      <c r="A1621" s="180" t="s">
        <v>1629</v>
      </c>
      <c r="B1621" s="197">
        <f t="shared" si="84"/>
        <v>1615</v>
      </c>
      <c r="C1621" s="181" t="s">
        <v>2022</v>
      </c>
      <c r="D1621" s="180" t="s">
        <v>65</v>
      </c>
      <c r="E1621" s="182">
        <v>36029.870000000003</v>
      </c>
      <c r="F1621" s="230" t="str">
        <f t="shared" si="85"/>
        <v>C:\PETS_2016\8_AREA TERMO\TER 027.DOCX</v>
      </c>
      <c r="G1621" s="180"/>
      <c r="I1621" s="3" t="str">
        <f t="shared" si="86"/>
        <v>C:\PETS_2016\8_AREA TERMO\TER 027.DOCX</v>
      </c>
      <c r="K1621" s="155" t="s">
        <v>3946</v>
      </c>
      <c r="M1621" s="155" t="s">
        <v>2259</v>
      </c>
      <c r="O1621" s="231" t="s">
        <v>3975</v>
      </c>
      <c r="Q1621" s="155" t="s">
        <v>2260</v>
      </c>
      <c r="R1621" s="155" t="s">
        <v>2261</v>
      </c>
    </row>
    <row r="1622" spans="1:18" ht="15">
      <c r="A1622" s="180" t="s">
        <v>1629</v>
      </c>
      <c r="B1622" s="197">
        <f t="shared" si="84"/>
        <v>1616</v>
      </c>
      <c r="C1622" s="181" t="s">
        <v>2050</v>
      </c>
      <c r="D1622" s="180" t="s">
        <v>65</v>
      </c>
      <c r="E1622" s="182">
        <v>2651</v>
      </c>
      <c r="F1622" s="230" t="str">
        <f t="shared" si="85"/>
        <v>C:\PETS_2016\8_AREA TERMO\TER 028.DOCX</v>
      </c>
      <c r="G1622" s="180"/>
      <c r="I1622" s="3" t="str">
        <f t="shared" si="86"/>
        <v>C:\PETS_2016\8_AREA TERMO\TER 028.DOCX</v>
      </c>
      <c r="K1622" s="155" t="s">
        <v>3946</v>
      </c>
      <c r="M1622" s="155" t="s">
        <v>2259</v>
      </c>
      <c r="O1622" s="231" t="s">
        <v>3976</v>
      </c>
      <c r="Q1622" s="155" t="s">
        <v>2260</v>
      </c>
      <c r="R1622" s="155" t="s">
        <v>2261</v>
      </c>
    </row>
    <row r="1623" spans="1:18" ht="15">
      <c r="A1623" s="180" t="s">
        <v>1629</v>
      </c>
      <c r="B1623" s="197">
        <f t="shared" si="84"/>
        <v>1617</v>
      </c>
      <c r="C1623" s="181" t="s">
        <v>2047</v>
      </c>
      <c r="D1623" s="180" t="s">
        <v>65</v>
      </c>
      <c r="E1623" s="182">
        <v>434.77</v>
      </c>
      <c r="F1623" s="230" t="str">
        <f t="shared" si="85"/>
        <v>C:\PETS_2016\8_AREA TERMO\TER 029.DOCX</v>
      </c>
      <c r="G1623" s="180"/>
      <c r="I1623" s="3" t="str">
        <f t="shared" si="86"/>
        <v>C:\PETS_2016\8_AREA TERMO\TER 029.DOCX</v>
      </c>
      <c r="K1623" s="155" t="s">
        <v>3946</v>
      </c>
      <c r="M1623" s="155" t="s">
        <v>2259</v>
      </c>
      <c r="O1623" s="231" t="s">
        <v>3977</v>
      </c>
      <c r="Q1623" s="155" t="s">
        <v>2260</v>
      </c>
      <c r="R1623" s="155" t="s">
        <v>2261</v>
      </c>
    </row>
    <row r="1624" spans="1:18" ht="15">
      <c r="A1624" s="180" t="s">
        <v>1629</v>
      </c>
      <c r="B1624" s="197">
        <f t="shared" si="84"/>
        <v>1618</v>
      </c>
      <c r="C1624" s="181" t="s">
        <v>2048</v>
      </c>
      <c r="D1624" s="180" t="s">
        <v>65</v>
      </c>
      <c r="E1624" s="182">
        <v>477.39</v>
      </c>
      <c r="F1624" s="230" t="str">
        <f t="shared" si="85"/>
        <v>C:\PETS_2016\8_AREA TERMO\TER 030.DOCX</v>
      </c>
      <c r="G1624" s="180"/>
      <c r="I1624" s="3" t="str">
        <f t="shared" si="86"/>
        <v>C:\PETS_2016\8_AREA TERMO\TER 030.DOCX</v>
      </c>
      <c r="K1624" s="155" t="s">
        <v>3946</v>
      </c>
      <c r="M1624" s="155" t="s">
        <v>2259</v>
      </c>
      <c r="O1624" s="231" t="s">
        <v>3978</v>
      </c>
      <c r="Q1624" s="155" t="s">
        <v>2260</v>
      </c>
      <c r="R1624" s="155" t="s">
        <v>2261</v>
      </c>
    </row>
    <row r="1625" spans="1:18" ht="15">
      <c r="A1625" s="180" t="s">
        <v>1629</v>
      </c>
      <c r="B1625" s="197">
        <f t="shared" si="84"/>
        <v>1619</v>
      </c>
      <c r="C1625" s="181" t="s">
        <v>2049</v>
      </c>
      <c r="D1625" s="180" t="s">
        <v>65</v>
      </c>
      <c r="E1625" s="182">
        <v>477.39</v>
      </c>
      <c r="F1625" s="230" t="str">
        <f t="shared" si="85"/>
        <v>C:\PETS_2016\8_AREA TERMO\TER 031.DOCX</v>
      </c>
      <c r="G1625" s="180"/>
      <c r="I1625" s="3" t="str">
        <f t="shared" si="86"/>
        <v>C:\PETS_2016\8_AREA TERMO\TER 031.DOCX</v>
      </c>
      <c r="K1625" s="155" t="s">
        <v>3946</v>
      </c>
      <c r="M1625" s="155" t="s">
        <v>2259</v>
      </c>
      <c r="O1625" s="231" t="s">
        <v>3979</v>
      </c>
      <c r="Q1625" s="155" t="s">
        <v>2260</v>
      </c>
      <c r="R1625" s="155" t="s">
        <v>2261</v>
      </c>
    </row>
    <row r="1626" spans="1:18" ht="15">
      <c r="A1626" s="180" t="s">
        <v>1629</v>
      </c>
      <c r="B1626" s="197">
        <f t="shared" si="84"/>
        <v>1620</v>
      </c>
      <c r="C1626" s="181" t="s">
        <v>2036</v>
      </c>
      <c r="D1626" s="180" t="s">
        <v>65</v>
      </c>
      <c r="E1626" s="182">
        <v>396.92</v>
      </c>
      <c r="F1626" s="230" t="str">
        <f t="shared" si="85"/>
        <v>C:\PETS_2016\8_AREA TERMO\TER 032.DOCX</v>
      </c>
      <c r="G1626" s="180"/>
      <c r="I1626" s="3" t="str">
        <f t="shared" si="86"/>
        <v>C:\PETS_2016\8_AREA TERMO\TER 032.DOCX</v>
      </c>
      <c r="K1626" s="155" t="s">
        <v>3946</v>
      </c>
      <c r="M1626" s="155" t="s">
        <v>2259</v>
      </c>
      <c r="O1626" s="231" t="s">
        <v>3980</v>
      </c>
      <c r="Q1626" s="155" t="s">
        <v>2260</v>
      </c>
      <c r="R1626" s="155" t="s">
        <v>2261</v>
      </c>
    </row>
    <row r="1627" spans="1:18" ht="15">
      <c r="A1627" s="180" t="s">
        <v>1629</v>
      </c>
      <c r="B1627" s="197">
        <f t="shared" si="84"/>
        <v>1621</v>
      </c>
      <c r="C1627" s="181" t="s">
        <v>2037</v>
      </c>
      <c r="D1627" s="180" t="s">
        <v>65</v>
      </c>
      <c r="E1627" s="182">
        <v>450.81</v>
      </c>
      <c r="F1627" s="230" t="str">
        <f t="shared" si="85"/>
        <v>C:\PETS_2016\8_AREA TERMO\TER 033.DOCX</v>
      </c>
      <c r="G1627" s="180"/>
      <c r="I1627" s="3" t="str">
        <f t="shared" si="86"/>
        <v>C:\PETS_2016\8_AREA TERMO\TER 033.DOCX</v>
      </c>
      <c r="K1627" s="155" t="s">
        <v>3946</v>
      </c>
      <c r="M1627" s="155" t="s">
        <v>2259</v>
      </c>
      <c r="O1627" s="231" t="s">
        <v>3981</v>
      </c>
      <c r="Q1627" s="155" t="s">
        <v>2260</v>
      </c>
      <c r="R1627" s="155" t="s">
        <v>2261</v>
      </c>
    </row>
    <row r="1628" spans="1:18" ht="15">
      <c r="A1628" s="180" t="s">
        <v>1629</v>
      </c>
      <c r="B1628" s="197">
        <f t="shared" si="84"/>
        <v>1622</v>
      </c>
      <c r="C1628" s="181" t="s">
        <v>2038</v>
      </c>
      <c r="D1628" s="180" t="s">
        <v>65</v>
      </c>
      <c r="E1628" s="182">
        <v>477.75</v>
      </c>
      <c r="F1628" s="230" t="str">
        <f t="shared" si="85"/>
        <v>C:\PETS_2016\8_AREA TERMO\TER 034.DOCX</v>
      </c>
      <c r="G1628" s="180"/>
      <c r="I1628" s="3" t="str">
        <f t="shared" si="86"/>
        <v>C:\PETS_2016\8_AREA TERMO\TER 034.DOCX</v>
      </c>
      <c r="K1628" s="155" t="s">
        <v>3946</v>
      </c>
      <c r="M1628" s="155" t="s">
        <v>2259</v>
      </c>
      <c r="O1628" s="231" t="s">
        <v>3982</v>
      </c>
      <c r="Q1628" s="155" t="s">
        <v>2260</v>
      </c>
      <c r="R1628" s="155" t="s">
        <v>2261</v>
      </c>
    </row>
    <row r="1629" spans="1:18" ht="15">
      <c r="A1629" s="180" t="s">
        <v>1629</v>
      </c>
      <c r="B1629" s="197">
        <f t="shared" si="84"/>
        <v>1623</v>
      </c>
      <c r="C1629" s="181" t="s">
        <v>2039</v>
      </c>
      <c r="D1629" s="180" t="s">
        <v>65</v>
      </c>
      <c r="E1629" s="182">
        <v>511.43</v>
      </c>
      <c r="F1629" s="230" t="str">
        <f t="shared" si="85"/>
        <v>C:\PETS_2016\8_AREA TERMO\TER 035.DOCX</v>
      </c>
      <c r="G1629" s="180"/>
      <c r="I1629" s="3" t="str">
        <f t="shared" si="86"/>
        <v>C:\PETS_2016\8_AREA TERMO\TER 035.DOCX</v>
      </c>
      <c r="K1629" s="155" t="s">
        <v>3946</v>
      </c>
      <c r="M1629" s="155" t="s">
        <v>2259</v>
      </c>
      <c r="O1629" s="231" t="s">
        <v>3983</v>
      </c>
      <c r="Q1629" s="155" t="s">
        <v>2260</v>
      </c>
      <c r="R1629" s="155" t="s">
        <v>2261</v>
      </c>
    </row>
    <row r="1630" spans="1:18" ht="15">
      <c r="A1630" s="180" t="s">
        <v>1629</v>
      </c>
      <c r="B1630" s="197">
        <f t="shared" si="84"/>
        <v>1624</v>
      </c>
      <c r="C1630" s="181" t="s">
        <v>2040</v>
      </c>
      <c r="D1630" s="180" t="s">
        <v>65</v>
      </c>
      <c r="E1630" s="182">
        <v>860.97</v>
      </c>
      <c r="F1630" s="230" t="str">
        <f t="shared" si="85"/>
        <v>C:\PETS_2016\8_AREA TERMO\TER 036.DOCX</v>
      </c>
      <c r="G1630" s="180"/>
      <c r="I1630" s="3" t="str">
        <f t="shared" si="86"/>
        <v>C:\PETS_2016\8_AREA TERMO\TER 036.DOCX</v>
      </c>
      <c r="K1630" s="155" t="s">
        <v>3946</v>
      </c>
      <c r="M1630" s="155" t="s">
        <v>2259</v>
      </c>
      <c r="O1630" s="231" t="s">
        <v>3984</v>
      </c>
      <c r="Q1630" s="155" t="s">
        <v>2260</v>
      </c>
      <c r="R1630" s="155" t="s">
        <v>2261</v>
      </c>
    </row>
    <row r="1631" spans="1:18" ht="15">
      <c r="A1631" s="180" t="s">
        <v>1629</v>
      </c>
      <c r="B1631" s="197">
        <f t="shared" si="84"/>
        <v>1625</v>
      </c>
      <c r="C1631" s="181" t="s">
        <v>2034</v>
      </c>
      <c r="D1631" s="180" t="s">
        <v>65</v>
      </c>
      <c r="E1631" s="182">
        <v>12206.96</v>
      </c>
      <c r="F1631" s="230" t="str">
        <f t="shared" si="85"/>
        <v>C:\PETS_2016\8_AREA TERMO\TER 037.DOCX</v>
      </c>
      <c r="G1631" s="180"/>
      <c r="I1631" s="3" t="str">
        <f t="shared" si="86"/>
        <v>C:\PETS_2016\8_AREA TERMO\TER 037.DOCX</v>
      </c>
      <c r="K1631" s="155" t="s">
        <v>3946</v>
      </c>
      <c r="M1631" s="155" t="s">
        <v>2259</v>
      </c>
      <c r="O1631" s="231" t="s">
        <v>3985</v>
      </c>
      <c r="Q1631" s="155" t="s">
        <v>2260</v>
      </c>
      <c r="R1631" s="155" t="s">
        <v>2261</v>
      </c>
    </row>
    <row r="1632" spans="1:18" ht="15">
      <c r="A1632" s="180" t="s">
        <v>1629</v>
      </c>
      <c r="B1632" s="197">
        <f t="shared" si="84"/>
        <v>1626</v>
      </c>
      <c r="C1632" s="181" t="s">
        <v>2033</v>
      </c>
      <c r="D1632" s="180" t="s">
        <v>65</v>
      </c>
      <c r="E1632" s="182">
        <v>13205.2</v>
      </c>
      <c r="F1632" s="230" t="str">
        <f t="shared" si="85"/>
        <v>C:\PETS_2016\8_AREA TERMO\TER 038.DOCX</v>
      </c>
      <c r="G1632" s="180"/>
      <c r="I1632" s="3" t="str">
        <f t="shared" si="86"/>
        <v>C:\PETS_2016\8_AREA TERMO\TER 038.DOCX</v>
      </c>
      <c r="K1632" s="155" t="s">
        <v>3946</v>
      </c>
      <c r="M1632" s="155" t="s">
        <v>2259</v>
      </c>
      <c r="O1632" s="231" t="s">
        <v>3986</v>
      </c>
      <c r="Q1632" s="155" t="s">
        <v>2260</v>
      </c>
      <c r="R1632" s="155" t="s">
        <v>2261</v>
      </c>
    </row>
    <row r="1633" spans="1:18" ht="15">
      <c r="A1633" s="180" t="s">
        <v>1629</v>
      </c>
      <c r="B1633" s="197">
        <f t="shared" si="84"/>
        <v>1627</v>
      </c>
      <c r="C1633" s="181" t="s">
        <v>2031</v>
      </c>
      <c r="D1633" s="180" t="s">
        <v>65</v>
      </c>
      <c r="E1633" s="182">
        <v>54541.26</v>
      </c>
      <c r="F1633" s="230" t="str">
        <f t="shared" si="85"/>
        <v>C:\PETS_2016\8_AREA TERMO\TER 039.DOCX</v>
      </c>
      <c r="G1633" s="180"/>
      <c r="I1633" s="3" t="str">
        <f t="shared" si="86"/>
        <v>C:\PETS_2016\8_AREA TERMO\TER 039.DOCX</v>
      </c>
      <c r="K1633" s="155" t="s">
        <v>3946</v>
      </c>
      <c r="M1633" s="155" t="s">
        <v>2259</v>
      </c>
      <c r="O1633" s="231" t="s">
        <v>3987</v>
      </c>
      <c r="Q1633" s="155" t="s">
        <v>2260</v>
      </c>
      <c r="R1633" s="155" t="s">
        <v>2261</v>
      </c>
    </row>
    <row r="1634" spans="1:18" ht="15">
      <c r="A1634" s="180" t="s">
        <v>1629</v>
      </c>
      <c r="B1634" s="197">
        <f t="shared" si="84"/>
        <v>1628</v>
      </c>
      <c r="C1634" s="181" t="s">
        <v>2032</v>
      </c>
      <c r="D1634" s="180" t="s">
        <v>65</v>
      </c>
      <c r="E1634" s="182">
        <v>66319.320000000007</v>
      </c>
      <c r="F1634" s="230" t="str">
        <f t="shared" si="85"/>
        <v>C:\PETS_2016\8_AREA TERMO\TER 040.DOCX</v>
      </c>
      <c r="G1634" s="180"/>
      <c r="I1634" s="3" t="str">
        <f t="shared" si="86"/>
        <v>C:\PETS_2016\8_AREA TERMO\TER 040.DOCX</v>
      </c>
      <c r="K1634" s="155" t="s">
        <v>3946</v>
      </c>
      <c r="M1634" s="155" t="s">
        <v>2259</v>
      </c>
      <c r="O1634" s="231" t="s">
        <v>3988</v>
      </c>
      <c r="Q1634" s="155" t="s">
        <v>2260</v>
      </c>
      <c r="R1634" s="155" t="s">
        <v>2261</v>
      </c>
    </row>
    <row r="1635" spans="1:18" ht="15">
      <c r="A1635" s="180" t="s">
        <v>1629</v>
      </c>
      <c r="B1635" s="197">
        <f>+B1634+1</f>
        <v>1629</v>
      </c>
      <c r="C1635" s="181" t="s">
        <v>3989</v>
      </c>
      <c r="D1635" s="180" t="s">
        <v>65</v>
      </c>
      <c r="E1635" s="182">
        <v>121600.03</v>
      </c>
      <c r="F1635" s="230" t="str">
        <f t="shared" si="85"/>
        <v>C:\PETS_2016\8_AREA TERMO\TER 041.DOCX</v>
      </c>
      <c r="G1635" s="180"/>
      <c r="I1635" s="3" t="str">
        <f t="shared" si="86"/>
        <v>C:\PETS_2016\8_AREA TERMO\TER 041.DOCX</v>
      </c>
      <c r="K1635" s="155" t="s">
        <v>3946</v>
      </c>
      <c r="M1635" s="155" t="s">
        <v>2259</v>
      </c>
      <c r="O1635" s="231" t="s">
        <v>3990</v>
      </c>
      <c r="Q1635" s="155" t="s">
        <v>2260</v>
      </c>
      <c r="R1635" s="155" t="s">
        <v>2261</v>
      </c>
    </row>
    <row r="1636" spans="1:18" ht="15">
      <c r="A1636" s="180" t="s">
        <v>1629</v>
      </c>
      <c r="B1636" s="197">
        <f t="shared" si="84"/>
        <v>1630</v>
      </c>
      <c r="C1636" s="181" t="s">
        <v>3991</v>
      </c>
      <c r="D1636" s="180" t="s">
        <v>65</v>
      </c>
      <c r="E1636" s="182">
        <v>128713.14</v>
      </c>
      <c r="F1636" s="230" t="str">
        <f t="shared" si="85"/>
        <v>C:\PETS_2016\8_AREA TERMO\TER 042.DOCX</v>
      </c>
      <c r="G1636" s="180"/>
      <c r="I1636" s="3" t="str">
        <f t="shared" si="86"/>
        <v>C:\PETS_2016\8_AREA TERMO\TER 042.DOCX</v>
      </c>
      <c r="K1636" s="155" t="s">
        <v>3946</v>
      </c>
      <c r="M1636" s="155" t="s">
        <v>2259</v>
      </c>
      <c r="O1636" s="231" t="s">
        <v>3992</v>
      </c>
      <c r="Q1636" s="155" t="s">
        <v>2260</v>
      </c>
      <c r="R1636" s="155" t="s">
        <v>2261</v>
      </c>
    </row>
    <row r="1637" spans="1:18" ht="15">
      <c r="A1637" s="180" t="s">
        <v>1629</v>
      </c>
      <c r="B1637" s="197">
        <f t="shared" si="84"/>
        <v>1631</v>
      </c>
      <c r="C1637" s="181" t="s">
        <v>3993</v>
      </c>
      <c r="D1637" s="180" t="s">
        <v>65</v>
      </c>
      <c r="E1637" s="182">
        <v>262693.59999999998</v>
      </c>
      <c r="F1637" s="230" t="str">
        <f t="shared" si="85"/>
        <v>C:\PETS_2016\8_AREA TERMO\TER 043.DOCX</v>
      </c>
      <c r="G1637" s="180"/>
      <c r="I1637" s="3" t="str">
        <f t="shared" si="86"/>
        <v>C:\PETS_2016\8_AREA TERMO\TER 043.DOCX</v>
      </c>
      <c r="K1637" s="155" t="s">
        <v>3946</v>
      </c>
      <c r="M1637" s="155" t="s">
        <v>2259</v>
      </c>
      <c r="O1637" s="231" t="s">
        <v>3994</v>
      </c>
      <c r="Q1637" s="155" t="s">
        <v>2260</v>
      </c>
      <c r="R1637" s="155" t="s">
        <v>2261</v>
      </c>
    </row>
    <row r="1638" spans="1:18" ht="15">
      <c r="A1638" s="180" t="s">
        <v>1629</v>
      </c>
      <c r="B1638" s="197">
        <f t="shared" si="84"/>
        <v>1632</v>
      </c>
      <c r="C1638" s="181" t="s">
        <v>3995</v>
      </c>
      <c r="D1638" s="180" t="s">
        <v>65</v>
      </c>
      <c r="E1638" s="182">
        <v>115707.03</v>
      </c>
      <c r="F1638" s="230" t="str">
        <f t="shared" si="85"/>
        <v>C:\PETS_2016\8_AREA TERMO\TER 044.DOCX</v>
      </c>
      <c r="G1638" s="180"/>
      <c r="I1638" s="3" t="str">
        <f t="shared" si="86"/>
        <v>C:\PETS_2016\8_AREA TERMO\TER 044.DOCX</v>
      </c>
      <c r="K1638" s="155" t="s">
        <v>3946</v>
      </c>
      <c r="M1638" s="155" t="s">
        <v>2259</v>
      </c>
      <c r="O1638" s="231" t="s">
        <v>3996</v>
      </c>
      <c r="Q1638" s="155" t="s">
        <v>2260</v>
      </c>
      <c r="R1638" s="155" t="s">
        <v>2261</v>
      </c>
    </row>
    <row r="1639" spans="1:18" ht="15">
      <c r="A1639" s="180" t="s">
        <v>1629</v>
      </c>
      <c r="B1639" s="197">
        <f t="shared" si="84"/>
        <v>1633</v>
      </c>
      <c r="C1639" s="181" t="s">
        <v>2035</v>
      </c>
      <c r="D1639" s="180" t="s">
        <v>65</v>
      </c>
      <c r="E1639" s="182">
        <v>3366.91</v>
      </c>
      <c r="F1639" s="230" t="str">
        <f t="shared" si="85"/>
        <v>C:\PETS_2016\8_AREA TERMO\TER 045.DOCX</v>
      </c>
      <c r="G1639" s="180"/>
      <c r="I1639" s="3" t="str">
        <f t="shared" si="86"/>
        <v>C:\PETS_2016\8_AREA TERMO\TER 045.DOCX</v>
      </c>
      <c r="K1639" s="155" t="s">
        <v>3946</v>
      </c>
      <c r="M1639" s="155" t="s">
        <v>2259</v>
      </c>
      <c r="O1639" s="231" t="s">
        <v>3997</v>
      </c>
      <c r="Q1639" s="155" t="s">
        <v>2260</v>
      </c>
      <c r="R1639" s="155" t="s">
        <v>2261</v>
      </c>
    </row>
    <row r="1640" spans="1:18" ht="15">
      <c r="A1640" s="180" t="s">
        <v>1629</v>
      </c>
      <c r="B1640" s="197">
        <f t="shared" si="84"/>
        <v>1634</v>
      </c>
      <c r="C1640" s="181" t="s">
        <v>2041</v>
      </c>
      <c r="D1640" s="180" t="s">
        <v>65</v>
      </c>
      <c r="E1640" s="182">
        <v>349.53</v>
      </c>
      <c r="F1640" s="230" t="str">
        <f t="shared" si="85"/>
        <v>C:\PETS_2016\8_AREA TERMO\TER 046.DOCX</v>
      </c>
      <c r="G1640" s="180"/>
      <c r="I1640" s="3" t="str">
        <f t="shared" si="86"/>
        <v>C:\PETS_2016\8_AREA TERMO\TER 046.DOCX</v>
      </c>
      <c r="K1640" s="155" t="s">
        <v>3946</v>
      </c>
      <c r="M1640" s="155" t="s">
        <v>2259</v>
      </c>
      <c r="O1640" s="231" t="s">
        <v>3998</v>
      </c>
      <c r="Q1640" s="155" t="s">
        <v>2260</v>
      </c>
      <c r="R1640" s="155" t="s">
        <v>2261</v>
      </c>
    </row>
    <row r="1641" spans="1:18" ht="15">
      <c r="A1641" s="180" t="s">
        <v>1629</v>
      </c>
      <c r="B1641" s="197">
        <f t="shared" si="84"/>
        <v>1635</v>
      </c>
      <c r="C1641" s="181" t="s">
        <v>2043</v>
      </c>
      <c r="D1641" s="180" t="s">
        <v>65</v>
      </c>
      <c r="E1641" s="182">
        <v>529.79999999999995</v>
      </c>
      <c r="F1641" s="230" t="str">
        <f t="shared" si="85"/>
        <v>C:\PETS_2016\8_AREA TERMO\TER 047.DOCX</v>
      </c>
      <c r="G1641" s="180"/>
      <c r="I1641" s="3" t="str">
        <f t="shared" si="86"/>
        <v>C:\PETS_2016\8_AREA TERMO\TER 047.DOCX</v>
      </c>
      <c r="K1641" s="155" t="s">
        <v>3946</v>
      </c>
      <c r="M1641" s="155" t="s">
        <v>2259</v>
      </c>
      <c r="O1641" s="231" t="s">
        <v>3999</v>
      </c>
      <c r="Q1641" s="155" t="s">
        <v>2260</v>
      </c>
      <c r="R1641" s="155" t="s">
        <v>2261</v>
      </c>
    </row>
    <row r="1642" spans="1:18" ht="15">
      <c r="A1642" s="180" t="s">
        <v>1629</v>
      </c>
      <c r="B1642" s="197">
        <f t="shared" si="84"/>
        <v>1636</v>
      </c>
      <c r="C1642" s="181" t="s">
        <v>2042</v>
      </c>
      <c r="D1642" s="180" t="s">
        <v>65</v>
      </c>
      <c r="E1642" s="182">
        <v>477.39</v>
      </c>
      <c r="F1642" s="230" t="str">
        <f t="shared" si="85"/>
        <v>C:\PETS_2016\8_AREA TERMO\TER 048.DOCX</v>
      </c>
      <c r="G1642" s="180"/>
      <c r="I1642" s="3" t="str">
        <f t="shared" si="86"/>
        <v>C:\PETS_2016\8_AREA TERMO\TER 048.DOCX</v>
      </c>
      <c r="K1642" s="155" t="s">
        <v>3946</v>
      </c>
      <c r="M1642" s="155" t="s">
        <v>2259</v>
      </c>
      <c r="O1642" s="231" t="s">
        <v>4000</v>
      </c>
      <c r="Q1642" s="155" t="s">
        <v>2260</v>
      </c>
      <c r="R1642" s="155" t="s">
        <v>2261</v>
      </c>
    </row>
    <row r="1643" spans="1:18" ht="15">
      <c r="A1643" s="180" t="s">
        <v>1629</v>
      </c>
      <c r="B1643" s="197">
        <f t="shared" si="84"/>
        <v>1637</v>
      </c>
      <c r="C1643" s="181" t="s">
        <v>2045</v>
      </c>
      <c r="D1643" s="180" t="s">
        <v>65</v>
      </c>
      <c r="E1643" s="182">
        <v>785.77</v>
      </c>
      <c r="F1643" s="230" t="str">
        <f t="shared" si="85"/>
        <v>C:\PETS_2016\8_AREA TERMO\TER 049.DOCX</v>
      </c>
      <c r="G1643" s="180"/>
      <c r="I1643" s="3" t="str">
        <f t="shared" si="86"/>
        <v>C:\PETS_2016\8_AREA TERMO\TER 049.DOCX</v>
      </c>
      <c r="K1643" s="155" t="s">
        <v>3946</v>
      </c>
      <c r="M1643" s="155" t="s">
        <v>2259</v>
      </c>
      <c r="O1643" s="231" t="s">
        <v>4001</v>
      </c>
      <c r="Q1643" s="155" t="s">
        <v>2260</v>
      </c>
      <c r="R1643" s="155" t="s">
        <v>2261</v>
      </c>
    </row>
    <row r="1644" spans="1:18" ht="15">
      <c r="A1644" s="180" t="s">
        <v>1629</v>
      </c>
      <c r="B1644" s="197">
        <f t="shared" si="84"/>
        <v>1638</v>
      </c>
      <c r="C1644" s="181" t="s">
        <v>2044</v>
      </c>
      <c r="D1644" s="180" t="s">
        <v>65</v>
      </c>
      <c r="E1644" s="182">
        <v>894.77</v>
      </c>
      <c r="F1644" s="230" t="str">
        <f t="shared" si="85"/>
        <v>C:\PETS_2016\8_AREA TERMO\TER 050.DOCX</v>
      </c>
      <c r="G1644" s="180"/>
      <c r="I1644" s="3" t="str">
        <f t="shared" si="86"/>
        <v>C:\PETS_2016\8_AREA TERMO\TER 050.DOCX</v>
      </c>
      <c r="K1644" s="155" t="s">
        <v>3946</v>
      </c>
      <c r="M1644" s="155" t="s">
        <v>2259</v>
      </c>
      <c r="O1644" s="231" t="s">
        <v>4002</v>
      </c>
      <c r="Q1644" s="155" t="s">
        <v>2260</v>
      </c>
      <c r="R1644" s="155" t="s">
        <v>2261</v>
      </c>
    </row>
    <row r="1645" spans="1:18" ht="15">
      <c r="A1645" s="180" t="s">
        <v>1629</v>
      </c>
      <c r="B1645" s="197">
        <f t="shared" ref="B1645:B1658" si="87">+B1644+1</f>
        <v>1639</v>
      </c>
      <c r="C1645" s="181" t="s">
        <v>2046</v>
      </c>
      <c r="D1645" s="180" t="s">
        <v>65</v>
      </c>
      <c r="E1645" s="182">
        <v>1031.45</v>
      </c>
      <c r="F1645" s="230" t="str">
        <f t="shared" si="85"/>
        <v>C:\PETS_2016\8_AREA TERMO\TER 051.DOCX</v>
      </c>
      <c r="G1645" s="180"/>
      <c r="I1645" s="3" t="str">
        <f t="shared" si="86"/>
        <v>C:\PETS_2016\8_AREA TERMO\TER 051.DOCX</v>
      </c>
      <c r="K1645" s="155" t="s">
        <v>3946</v>
      </c>
      <c r="M1645" s="155" t="s">
        <v>2259</v>
      </c>
      <c r="O1645" s="231" t="s">
        <v>4003</v>
      </c>
      <c r="Q1645" s="155" t="s">
        <v>2260</v>
      </c>
      <c r="R1645" s="155" t="s">
        <v>2261</v>
      </c>
    </row>
    <row r="1646" spans="1:18" ht="15">
      <c r="A1646" s="180" t="s">
        <v>1629</v>
      </c>
      <c r="B1646" s="197">
        <f t="shared" si="87"/>
        <v>1640</v>
      </c>
      <c r="C1646" s="181" t="s">
        <v>4004</v>
      </c>
      <c r="D1646" s="180" t="s">
        <v>65</v>
      </c>
      <c r="E1646" s="182">
        <v>279011.20000000001</v>
      </c>
      <c r="F1646" s="230" t="str">
        <f t="shared" si="85"/>
        <v>C:\PETS_2016\8_AREA TERMO\TER 052.DOCX</v>
      </c>
      <c r="G1646" s="180"/>
      <c r="I1646" s="3" t="str">
        <f t="shared" si="86"/>
        <v>C:\PETS_2016\8_AREA TERMO\TER 052.DOCX</v>
      </c>
      <c r="K1646" s="155" t="s">
        <v>3946</v>
      </c>
      <c r="M1646" s="155" t="s">
        <v>2259</v>
      </c>
      <c r="O1646" s="231" t="s">
        <v>4005</v>
      </c>
      <c r="Q1646" s="155" t="s">
        <v>2260</v>
      </c>
      <c r="R1646" s="155" t="s">
        <v>2261</v>
      </c>
    </row>
    <row r="1647" spans="1:18" ht="15">
      <c r="A1647" s="180" t="s">
        <v>1629</v>
      </c>
      <c r="B1647" s="197">
        <f t="shared" si="87"/>
        <v>1641</v>
      </c>
      <c r="C1647" s="181" t="s">
        <v>4006</v>
      </c>
      <c r="D1647" s="180" t="s">
        <v>65</v>
      </c>
      <c r="E1647" s="182">
        <v>367679.81</v>
      </c>
      <c r="F1647" s="230" t="str">
        <f t="shared" si="85"/>
        <v>C:\PETS_2016\8_AREA TERMO\TER 053.DOCX</v>
      </c>
      <c r="G1647" s="180"/>
      <c r="I1647" s="3" t="str">
        <f t="shared" si="86"/>
        <v>C:\PETS_2016\8_AREA TERMO\TER 053.DOCX</v>
      </c>
      <c r="K1647" s="155" t="s">
        <v>3946</v>
      </c>
      <c r="M1647" s="155" t="s">
        <v>2259</v>
      </c>
      <c r="O1647" s="231" t="s">
        <v>4007</v>
      </c>
      <c r="Q1647" s="155" t="s">
        <v>2260</v>
      </c>
      <c r="R1647" s="155" t="s">
        <v>2261</v>
      </c>
    </row>
    <row r="1648" spans="1:18" ht="15">
      <c r="A1648" s="180" t="s">
        <v>1629</v>
      </c>
      <c r="B1648" s="197">
        <f t="shared" si="87"/>
        <v>1642</v>
      </c>
      <c r="C1648" s="181" t="s">
        <v>2051</v>
      </c>
      <c r="D1648" s="180" t="s">
        <v>65</v>
      </c>
      <c r="E1648" s="182">
        <v>14133.31</v>
      </c>
      <c r="F1648" s="230" t="str">
        <f t="shared" si="85"/>
        <v>C:\PETS_2016\8_AREA TERMO\TER 054.DOCX</v>
      </c>
      <c r="G1648" s="180"/>
      <c r="I1648" s="3" t="str">
        <f t="shared" si="86"/>
        <v>C:\PETS_2016\8_AREA TERMO\TER 054.DOCX</v>
      </c>
      <c r="K1648" s="155" t="s">
        <v>3946</v>
      </c>
      <c r="M1648" s="155" t="s">
        <v>2259</v>
      </c>
      <c r="O1648" s="231" t="s">
        <v>4008</v>
      </c>
      <c r="Q1648" s="155" t="s">
        <v>2260</v>
      </c>
      <c r="R1648" s="155" t="s">
        <v>2261</v>
      </c>
    </row>
    <row r="1649" spans="1:18" ht="15">
      <c r="A1649" s="180" t="s">
        <v>1629</v>
      </c>
      <c r="B1649" s="197">
        <f t="shared" si="87"/>
        <v>1643</v>
      </c>
      <c r="C1649" s="181" t="s">
        <v>2059</v>
      </c>
      <c r="D1649" s="180" t="s">
        <v>65</v>
      </c>
      <c r="E1649" s="182">
        <v>3677.21</v>
      </c>
      <c r="F1649" s="230" t="str">
        <f t="shared" si="85"/>
        <v>C:\PETS_2016\8_AREA TERMO\TER 055.DOCX</v>
      </c>
      <c r="G1649" s="180"/>
      <c r="I1649" s="3" t="str">
        <f t="shared" si="86"/>
        <v>C:\PETS_2016\8_AREA TERMO\TER 055.DOCX</v>
      </c>
      <c r="K1649" s="155" t="s">
        <v>3946</v>
      </c>
      <c r="M1649" s="155" t="s">
        <v>2259</v>
      </c>
      <c r="O1649" s="231" t="s">
        <v>4009</v>
      </c>
      <c r="Q1649" s="155" t="s">
        <v>2260</v>
      </c>
      <c r="R1649" s="155" t="s">
        <v>2261</v>
      </c>
    </row>
    <row r="1650" spans="1:18" ht="15">
      <c r="A1650" s="180" t="s">
        <v>1629</v>
      </c>
      <c r="B1650" s="197">
        <f t="shared" si="87"/>
        <v>1644</v>
      </c>
      <c r="C1650" s="181" t="s">
        <v>2058</v>
      </c>
      <c r="D1650" s="180" t="s">
        <v>65</v>
      </c>
      <c r="E1650" s="182">
        <v>4229.07</v>
      </c>
      <c r="F1650" s="230" t="str">
        <f t="shared" si="85"/>
        <v>C:\PETS_2016\8_AREA TERMO\TER 056.DOCX</v>
      </c>
      <c r="G1650" s="180"/>
      <c r="I1650" s="3" t="str">
        <f t="shared" si="86"/>
        <v>C:\PETS_2016\8_AREA TERMO\TER 056.DOCX</v>
      </c>
      <c r="K1650" s="155" t="s">
        <v>3946</v>
      </c>
      <c r="M1650" s="155" t="s">
        <v>2259</v>
      </c>
      <c r="O1650" s="231" t="s">
        <v>4010</v>
      </c>
      <c r="Q1650" s="155" t="s">
        <v>2260</v>
      </c>
      <c r="R1650" s="155" t="s">
        <v>2261</v>
      </c>
    </row>
    <row r="1651" spans="1:18" ht="15">
      <c r="A1651" s="180" t="s">
        <v>1629</v>
      </c>
      <c r="B1651" s="197">
        <f t="shared" si="87"/>
        <v>1645</v>
      </c>
      <c r="C1651" s="181" t="s">
        <v>2057</v>
      </c>
      <c r="D1651" s="180" t="s">
        <v>65</v>
      </c>
      <c r="E1651" s="182">
        <v>4780.93</v>
      </c>
      <c r="F1651" s="230" t="str">
        <f t="shared" si="85"/>
        <v>C:\PETS_2016\8_AREA TERMO\TER 057.DOCX</v>
      </c>
      <c r="G1651" s="180"/>
      <c r="I1651" s="3" t="str">
        <f t="shared" si="86"/>
        <v>C:\PETS_2016\8_AREA TERMO\TER 057.DOCX</v>
      </c>
      <c r="K1651" s="155" t="s">
        <v>3946</v>
      </c>
      <c r="M1651" s="155" t="s">
        <v>2259</v>
      </c>
      <c r="O1651" s="231" t="s">
        <v>4011</v>
      </c>
      <c r="Q1651" s="155" t="s">
        <v>2260</v>
      </c>
      <c r="R1651" s="155" t="s">
        <v>2261</v>
      </c>
    </row>
    <row r="1652" spans="1:18" ht="15">
      <c r="A1652" s="180" t="s">
        <v>1629</v>
      </c>
      <c r="B1652" s="197">
        <f t="shared" si="87"/>
        <v>1646</v>
      </c>
      <c r="C1652" s="181" t="s">
        <v>2052</v>
      </c>
      <c r="D1652" s="180" t="s">
        <v>65</v>
      </c>
      <c r="E1652" s="182">
        <v>58331.67</v>
      </c>
      <c r="F1652" s="230" t="str">
        <f t="shared" si="85"/>
        <v>C:\PETS_2016\8_AREA TERMO\TER 058.DOCX</v>
      </c>
      <c r="G1652" s="180"/>
      <c r="I1652" s="3" t="str">
        <f t="shared" si="86"/>
        <v>C:\PETS_2016\8_AREA TERMO\TER 058.DOCX</v>
      </c>
      <c r="K1652" s="155" t="s">
        <v>3946</v>
      </c>
      <c r="M1652" s="155" t="s">
        <v>2259</v>
      </c>
      <c r="O1652" s="231" t="s">
        <v>4012</v>
      </c>
      <c r="Q1652" s="155" t="s">
        <v>2260</v>
      </c>
      <c r="R1652" s="155" t="s">
        <v>2261</v>
      </c>
    </row>
    <row r="1653" spans="1:18" ht="15">
      <c r="A1653" s="180" t="s">
        <v>1629</v>
      </c>
      <c r="B1653" s="197">
        <f t="shared" si="87"/>
        <v>1647</v>
      </c>
      <c r="C1653" s="181" t="s">
        <v>2060</v>
      </c>
      <c r="D1653" s="180" t="s">
        <v>60</v>
      </c>
      <c r="E1653" s="182">
        <v>409.91</v>
      </c>
      <c r="F1653" s="230" t="str">
        <f t="shared" si="85"/>
        <v>C:\PETS_2016\8_AREA TERMO\TER 059.DOCX</v>
      </c>
      <c r="G1653" s="180"/>
      <c r="I1653" s="3" t="str">
        <f t="shared" si="86"/>
        <v>C:\PETS_2016\8_AREA TERMO\TER 059.DOCX</v>
      </c>
      <c r="K1653" s="155" t="s">
        <v>3946</v>
      </c>
      <c r="M1653" s="155" t="s">
        <v>2259</v>
      </c>
      <c r="O1653" s="231" t="s">
        <v>4013</v>
      </c>
      <c r="Q1653" s="155" t="s">
        <v>2260</v>
      </c>
      <c r="R1653" s="155" t="s">
        <v>2261</v>
      </c>
    </row>
    <row r="1654" spans="1:18" ht="15">
      <c r="A1654" s="180" t="s">
        <v>1629</v>
      </c>
      <c r="B1654" s="197">
        <f t="shared" si="87"/>
        <v>1648</v>
      </c>
      <c r="C1654" s="181" t="s">
        <v>2061</v>
      </c>
      <c r="D1654" s="180" t="s">
        <v>60</v>
      </c>
      <c r="E1654" s="182">
        <v>329.94</v>
      </c>
      <c r="F1654" s="230" t="str">
        <f t="shared" si="85"/>
        <v>C:\PETS_2016\8_AREA TERMO\TER 060.DOCX</v>
      </c>
      <c r="G1654" s="180"/>
      <c r="I1654" s="3" t="str">
        <f t="shared" si="86"/>
        <v>C:\PETS_2016\8_AREA TERMO\TER 060.DOCX</v>
      </c>
      <c r="K1654" s="155" t="s">
        <v>3946</v>
      </c>
      <c r="M1654" s="155" t="s">
        <v>2259</v>
      </c>
      <c r="O1654" s="231" t="s">
        <v>4014</v>
      </c>
      <c r="Q1654" s="155" t="s">
        <v>2260</v>
      </c>
      <c r="R1654" s="155" t="s">
        <v>2261</v>
      </c>
    </row>
    <row r="1655" spans="1:18" ht="15">
      <c r="A1655" s="180" t="s">
        <v>1629</v>
      </c>
      <c r="B1655" s="197">
        <f t="shared" si="87"/>
        <v>1649</v>
      </c>
      <c r="C1655" s="181" t="s">
        <v>2063</v>
      </c>
      <c r="D1655" s="180" t="s">
        <v>60</v>
      </c>
      <c r="E1655" s="182">
        <v>229.17</v>
      </c>
      <c r="F1655" s="230" t="str">
        <f t="shared" si="85"/>
        <v>C:\PETS_2016\8_AREA TERMO\TER 061.DOCX</v>
      </c>
      <c r="G1655" s="180"/>
      <c r="I1655" s="3" t="str">
        <f t="shared" si="86"/>
        <v>C:\PETS_2016\8_AREA TERMO\TER 061.DOCX</v>
      </c>
      <c r="K1655" s="155" t="s">
        <v>3946</v>
      </c>
      <c r="M1655" s="155" t="s">
        <v>2259</v>
      </c>
      <c r="O1655" s="231" t="s">
        <v>4015</v>
      </c>
      <c r="Q1655" s="155" t="s">
        <v>2260</v>
      </c>
      <c r="R1655" s="155" t="s">
        <v>2261</v>
      </c>
    </row>
    <row r="1656" spans="1:18" ht="15">
      <c r="A1656" s="180" t="s">
        <v>1629</v>
      </c>
      <c r="B1656" s="197">
        <f t="shared" si="87"/>
        <v>1650</v>
      </c>
      <c r="C1656" s="181" t="s">
        <v>2062</v>
      </c>
      <c r="D1656" s="180" t="s">
        <v>60</v>
      </c>
      <c r="E1656" s="182">
        <v>277.08</v>
      </c>
      <c r="F1656" s="230" t="str">
        <f t="shared" si="85"/>
        <v>C:\PETS_2016\8_AREA TERMO\TER 062.DOCX</v>
      </c>
      <c r="G1656" s="180"/>
      <c r="I1656" s="3" t="str">
        <f t="shared" si="86"/>
        <v>C:\PETS_2016\8_AREA TERMO\TER 062.DOCX</v>
      </c>
      <c r="K1656" s="155" t="s">
        <v>3946</v>
      </c>
      <c r="M1656" s="155" t="s">
        <v>2259</v>
      </c>
      <c r="O1656" s="231" t="s">
        <v>4016</v>
      </c>
      <c r="Q1656" s="155" t="s">
        <v>2260</v>
      </c>
      <c r="R1656" s="155" t="s">
        <v>2261</v>
      </c>
    </row>
    <row r="1657" spans="1:18" ht="15">
      <c r="A1657" s="180" t="s">
        <v>1629</v>
      </c>
      <c r="B1657" s="197">
        <f>+B1656+1</f>
        <v>1651</v>
      </c>
      <c r="C1657" s="181" t="s">
        <v>2053</v>
      </c>
      <c r="D1657" s="180" t="s">
        <v>65</v>
      </c>
      <c r="E1657" s="182">
        <v>769.19</v>
      </c>
      <c r="F1657" s="230" t="str">
        <f t="shared" si="85"/>
        <v>C:\PETS_2016\8_AREA TERMO\TER 063.DOCX</v>
      </c>
      <c r="G1657" s="180"/>
      <c r="I1657" s="3" t="str">
        <f t="shared" si="86"/>
        <v>C:\PETS_2016\8_AREA TERMO\TER 063.DOCX</v>
      </c>
      <c r="K1657" s="155" t="s">
        <v>3946</v>
      </c>
      <c r="M1657" s="155" t="s">
        <v>2259</v>
      </c>
      <c r="O1657" s="231" t="s">
        <v>4017</v>
      </c>
      <c r="Q1657" s="155" t="s">
        <v>2260</v>
      </c>
      <c r="R1657" s="155" t="s">
        <v>2261</v>
      </c>
    </row>
    <row r="1658" spans="1:18" ht="15">
      <c r="A1658" s="180" t="s">
        <v>1629</v>
      </c>
      <c r="B1658" s="197">
        <f t="shared" si="87"/>
        <v>1652</v>
      </c>
      <c r="C1658" s="181" t="s">
        <v>2054</v>
      </c>
      <c r="D1658" s="180" t="s">
        <v>65</v>
      </c>
      <c r="E1658" s="182">
        <v>1280.6300000000001</v>
      </c>
      <c r="F1658" s="230" t="str">
        <f t="shared" si="85"/>
        <v>C:\PETS_2016\8_AREA TERMO\TER 064.DOCX</v>
      </c>
      <c r="G1658" s="180"/>
      <c r="I1658" s="3" t="str">
        <f t="shared" si="86"/>
        <v>C:\PETS_2016\8_AREA TERMO\TER 064.DOCX</v>
      </c>
      <c r="K1658" s="155" t="s">
        <v>3946</v>
      </c>
      <c r="M1658" s="155" t="s">
        <v>2259</v>
      </c>
      <c r="O1658" s="231" t="s">
        <v>4018</v>
      </c>
      <c r="Q1658" s="155" t="s">
        <v>2260</v>
      </c>
      <c r="R1658" s="155" t="s">
        <v>2261</v>
      </c>
    </row>
  </sheetData>
  <autoFilter ref="A5:F1658" xr:uid="{00000000-0009-0000-0000-000008000000}"/>
  <sortState xmlns:xlrd2="http://schemas.microsoft.com/office/spreadsheetml/2017/richdata2" ref="C7:I1147">
    <sortCondition ref="C1"/>
  </sortState>
  <mergeCells count="9">
    <mergeCell ref="G5:G6"/>
    <mergeCell ref="B2:E2"/>
    <mergeCell ref="B3:E3"/>
    <mergeCell ref="A5:A6"/>
    <mergeCell ref="B5:B6"/>
    <mergeCell ref="F5:F6"/>
    <mergeCell ref="E5:E6"/>
    <mergeCell ref="C5:C6"/>
    <mergeCell ref="D5:D6"/>
  </mergeCells>
  <pageMargins left="0.35433070866141736" right="0" top="0.59055118110236227" bottom="0.78740157480314965" header="0.51181102362204722" footer="0.51181102362204722"/>
  <pageSetup scale="95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DJ84"/>
  <sheetViews>
    <sheetView showGridLines="0" view="pageBreakPreview" zoomScale="55" zoomScaleNormal="100" zoomScaleSheetLayoutView="55" workbookViewId="0">
      <selection activeCell="N44" sqref="N44"/>
    </sheetView>
  </sheetViews>
  <sheetFormatPr baseColWidth="10" defaultRowHeight="14.25"/>
  <cols>
    <col min="1" max="7" width="14.140625" style="5" customWidth="1"/>
    <col min="8" max="8" width="15.5703125" style="5" customWidth="1"/>
    <col min="9" max="9" width="14.140625" style="5" customWidth="1"/>
    <col min="10" max="10" width="12" style="5" customWidth="1"/>
    <col min="11" max="11" width="9.85546875" style="5" customWidth="1"/>
    <col min="12" max="12" width="4" style="5" customWidth="1"/>
    <col min="13" max="13" width="23.140625" style="5" bestFit="1" customWidth="1"/>
    <col min="14" max="14" width="19.5703125" style="5" customWidth="1"/>
    <col min="15" max="15" width="14.140625" style="155" customWidth="1"/>
    <col min="16" max="26" width="5.7109375" style="155" customWidth="1"/>
    <col min="27" max="27" width="5.7109375" style="5" customWidth="1"/>
    <col min="28" max="262" width="11.42578125" style="5"/>
    <col min="263" max="263" width="4.42578125" style="5" customWidth="1"/>
    <col min="264" max="264" width="40.7109375" style="5" customWidth="1"/>
    <col min="265" max="265" width="5.7109375" style="5" customWidth="1"/>
    <col min="266" max="266" width="41.7109375" style="5" customWidth="1"/>
    <col min="267" max="267" width="9.85546875" style="5" customWidth="1"/>
    <col min="268" max="268" width="4" style="5" customWidth="1"/>
    <col min="269" max="269" width="7.42578125" style="5" customWidth="1"/>
    <col min="270" max="270" width="6.7109375" style="5" customWidth="1"/>
    <col min="271" max="271" width="11.42578125" style="5"/>
    <col min="272" max="272" width="7.5703125" style="5" customWidth="1"/>
    <col min="273" max="273" width="6.7109375" style="5" customWidth="1"/>
    <col min="274" max="518" width="11.42578125" style="5"/>
    <col min="519" max="519" width="4.42578125" style="5" customWidth="1"/>
    <col min="520" max="520" width="40.7109375" style="5" customWidth="1"/>
    <col min="521" max="521" width="5.7109375" style="5" customWidth="1"/>
    <col min="522" max="522" width="41.7109375" style="5" customWidth="1"/>
    <col min="523" max="523" width="9.85546875" style="5" customWidth="1"/>
    <col min="524" max="524" width="4" style="5" customWidth="1"/>
    <col min="525" max="525" width="7.42578125" style="5" customWidth="1"/>
    <col min="526" max="526" width="6.7109375" style="5" customWidth="1"/>
    <col min="527" max="527" width="11.42578125" style="5"/>
    <col min="528" max="528" width="7.5703125" style="5" customWidth="1"/>
    <col min="529" max="529" width="6.7109375" style="5" customWidth="1"/>
    <col min="530" max="774" width="11.42578125" style="5"/>
    <col min="775" max="775" width="4.42578125" style="5" customWidth="1"/>
    <col min="776" max="776" width="40.7109375" style="5" customWidth="1"/>
    <col min="777" max="777" width="5.7109375" style="5" customWidth="1"/>
    <col min="778" max="778" width="41.7109375" style="5" customWidth="1"/>
    <col min="779" max="779" width="9.85546875" style="5" customWidth="1"/>
    <col min="780" max="780" width="4" style="5" customWidth="1"/>
    <col min="781" max="781" width="7.42578125" style="5" customWidth="1"/>
    <col min="782" max="782" width="6.7109375" style="5" customWidth="1"/>
    <col min="783" max="783" width="11.42578125" style="5"/>
    <col min="784" max="784" width="7.5703125" style="5" customWidth="1"/>
    <col min="785" max="785" width="6.7109375" style="5" customWidth="1"/>
    <col min="786" max="1030" width="11.42578125" style="5"/>
    <col min="1031" max="1031" width="4.42578125" style="5" customWidth="1"/>
    <col min="1032" max="1032" width="40.7109375" style="5" customWidth="1"/>
    <col min="1033" max="1033" width="5.7109375" style="5" customWidth="1"/>
    <col min="1034" max="1034" width="41.7109375" style="5" customWidth="1"/>
    <col min="1035" max="1035" width="9.85546875" style="5" customWidth="1"/>
    <col min="1036" max="1036" width="4" style="5" customWidth="1"/>
    <col min="1037" max="1037" width="7.42578125" style="5" customWidth="1"/>
    <col min="1038" max="1038" width="6.7109375" style="5" customWidth="1"/>
    <col min="1039" max="1039" width="11.42578125" style="5"/>
    <col min="1040" max="1040" width="7.5703125" style="5" customWidth="1"/>
    <col min="1041" max="1041" width="6.7109375" style="5" customWidth="1"/>
    <col min="1042" max="1286" width="11.42578125" style="5"/>
    <col min="1287" max="1287" width="4.42578125" style="5" customWidth="1"/>
    <col min="1288" max="1288" width="40.7109375" style="5" customWidth="1"/>
    <col min="1289" max="1289" width="5.7109375" style="5" customWidth="1"/>
    <col min="1290" max="1290" width="41.7109375" style="5" customWidth="1"/>
    <col min="1291" max="1291" width="9.85546875" style="5" customWidth="1"/>
    <col min="1292" max="1292" width="4" style="5" customWidth="1"/>
    <col min="1293" max="1293" width="7.42578125" style="5" customWidth="1"/>
    <col min="1294" max="1294" width="6.7109375" style="5" customWidth="1"/>
    <col min="1295" max="1295" width="11.42578125" style="5"/>
    <col min="1296" max="1296" width="7.5703125" style="5" customWidth="1"/>
    <col min="1297" max="1297" width="6.7109375" style="5" customWidth="1"/>
    <col min="1298" max="1542" width="11.42578125" style="5"/>
    <col min="1543" max="1543" width="4.42578125" style="5" customWidth="1"/>
    <col min="1544" max="1544" width="40.7109375" style="5" customWidth="1"/>
    <col min="1545" max="1545" width="5.7109375" style="5" customWidth="1"/>
    <col min="1546" max="1546" width="41.7109375" style="5" customWidth="1"/>
    <col min="1547" max="1547" width="9.85546875" style="5" customWidth="1"/>
    <col min="1548" max="1548" width="4" style="5" customWidth="1"/>
    <col min="1549" max="1549" width="7.42578125" style="5" customWidth="1"/>
    <col min="1550" max="1550" width="6.7109375" style="5" customWidth="1"/>
    <col min="1551" max="1551" width="11.42578125" style="5"/>
    <col min="1552" max="1552" width="7.5703125" style="5" customWidth="1"/>
    <col min="1553" max="1553" width="6.7109375" style="5" customWidth="1"/>
    <col min="1554" max="1798" width="11.42578125" style="5"/>
    <col min="1799" max="1799" width="4.42578125" style="5" customWidth="1"/>
    <col min="1800" max="1800" width="40.7109375" style="5" customWidth="1"/>
    <col min="1801" max="1801" width="5.7109375" style="5" customWidth="1"/>
    <col min="1802" max="1802" width="41.7109375" style="5" customWidth="1"/>
    <col min="1803" max="1803" width="9.85546875" style="5" customWidth="1"/>
    <col min="1804" max="1804" width="4" style="5" customWidth="1"/>
    <col min="1805" max="1805" width="7.42578125" style="5" customWidth="1"/>
    <col min="1806" max="1806" width="6.7109375" style="5" customWidth="1"/>
    <col min="1807" max="1807" width="11.42578125" style="5"/>
    <col min="1808" max="1808" width="7.5703125" style="5" customWidth="1"/>
    <col min="1809" max="1809" width="6.7109375" style="5" customWidth="1"/>
    <col min="1810" max="2054" width="11.42578125" style="5"/>
    <col min="2055" max="2055" width="4.42578125" style="5" customWidth="1"/>
    <col min="2056" max="2056" width="40.7109375" style="5" customWidth="1"/>
    <col min="2057" max="2057" width="5.7109375" style="5" customWidth="1"/>
    <col min="2058" max="2058" width="41.7109375" style="5" customWidth="1"/>
    <col min="2059" max="2059" width="9.85546875" style="5" customWidth="1"/>
    <col min="2060" max="2060" width="4" style="5" customWidth="1"/>
    <col min="2061" max="2061" width="7.42578125" style="5" customWidth="1"/>
    <col min="2062" max="2062" width="6.7109375" style="5" customWidth="1"/>
    <col min="2063" max="2063" width="11.42578125" style="5"/>
    <col min="2064" max="2064" width="7.5703125" style="5" customWidth="1"/>
    <col min="2065" max="2065" width="6.7109375" style="5" customWidth="1"/>
    <col min="2066" max="2310" width="11.42578125" style="5"/>
    <col min="2311" max="2311" width="4.42578125" style="5" customWidth="1"/>
    <col min="2312" max="2312" width="40.7109375" style="5" customWidth="1"/>
    <col min="2313" max="2313" width="5.7109375" style="5" customWidth="1"/>
    <col min="2314" max="2314" width="41.7109375" style="5" customWidth="1"/>
    <col min="2315" max="2315" width="9.85546875" style="5" customWidth="1"/>
    <col min="2316" max="2316" width="4" style="5" customWidth="1"/>
    <col min="2317" max="2317" width="7.42578125" style="5" customWidth="1"/>
    <col min="2318" max="2318" width="6.7109375" style="5" customWidth="1"/>
    <col min="2319" max="2319" width="11.42578125" style="5"/>
    <col min="2320" max="2320" width="7.5703125" style="5" customWidth="1"/>
    <col min="2321" max="2321" width="6.7109375" style="5" customWidth="1"/>
    <col min="2322" max="2566" width="11.42578125" style="5"/>
    <col min="2567" max="2567" width="4.42578125" style="5" customWidth="1"/>
    <col min="2568" max="2568" width="40.7109375" style="5" customWidth="1"/>
    <col min="2569" max="2569" width="5.7109375" style="5" customWidth="1"/>
    <col min="2570" max="2570" width="41.7109375" style="5" customWidth="1"/>
    <col min="2571" max="2571" width="9.85546875" style="5" customWidth="1"/>
    <col min="2572" max="2572" width="4" style="5" customWidth="1"/>
    <col min="2573" max="2573" width="7.42578125" style="5" customWidth="1"/>
    <col min="2574" max="2574" width="6.7109375" style="5" customWidth="1"/>
    <col min="2575" max="2575" width="11.42578125" style="5"/>
    <col min="2576" max="2576" width="7.5703125" style="5" customWidth="1"/>
    <col min="2577" max="2577" width="6.7109375" style="5" customWidth="1"/>
    <col min="2578" max="2822" width="11.42578125" style="5"/>
    <col min="2823" max="2823" width="4.42578125" style="5" customWidth="1"/>
    <col min="2824" max="2824" width="40.7109375" style="5" customWidth="1"/>
    <col min="2825" max="2825" width="5.7109375" style="5" customWidth="1"/>
    <col min="2826" max="2826" width="41.7109375" style="5" customWidth="1"/>
    <col min="2827" max="2827" width="9.85546875" style="5" customWidth="1"/>
    <col min="2828" max="2828" width="4" style="5" customWidth="1"/>
    <col min="2829" max="2829" width="7.42578125" style="5" customWidth="1"/>
    <col min="2830" max="2830" width="6.7109375" style="5" customWidth="1"/>
    <col min="2831" max="2831" width="11.42578125" style="5"/>
    <col min="2832" max="2832" width="7.5703125" style="5" customWidth="1"/>
    <col min="2833" max="2833" width="6.7109375" style="5" customWidth="1"/>
    <col min="2834" max="3078" width="11.42578125" style="5"/>
    <col min="3079" max="3079" width="4.42578125" style="5" customWidth="1"/>
    <col min="3080" max="3080" width="40.7109375" style="5" customWidth="1"/>
    <col min="3081" max="3081" width="5.7109375" style="5" customWidth="1"/>
    <col min="3082" max="3082" width="41.7109375" style="5" customWidth="1"/>
    <col min="3083" max="3083" width="9.85546875" style="5" customWidth="1"/>
    <col min="3084" max="3084" width="4" style="5" customWidth="1"/>
    <col min="3085" max="3085" width="7.42578125" style="5" customWidth="1"/>
    <col min="3086" max="3086" width="6.7109375" style="5" customWidth="1"/>
    <col min="3087" max="3087" width="11.42578125" style="5"/>
    <col min="3088" max="3088" width="7.5703125" style="5" customWidth="1"/>
    <col min="3089" max="3089" width="6.7109375" style="5" customWidth="1"/>
    <col min="3090" max="3334" width="11.42578125" style="5"/>
    <col min="3335" max="3335" width="4.42578125" style="5" customWidth="1"/>
    <col min="3336" max="3336" width="40.7109375" style="5" customWidth="1"/>
    <col min="3337" max="3337" width="5.7109375" style="5" customWidth="1"/>
    <col min="3338" max="3338" width="41.7109375" style="5" customWidth="1"/>
    <col min="3339" max="3339" width="9.85546875" style="5" customWidth="1"/>
    <col min="3340" max="3340" width="4" style="5" customWidth="1"/>
    <col min="3341" max="3341" width="7.42578125" style="5" customWidth="1"/>
    <col min="3342" max="3342" width="6.7109375" style="5" customWidth="1"/>
    <col min="3343" max="3343" width="11.42578125" style="5"/>
    <col min="3344" max="3344" width="7.5703125" style="5" customWidth="1"/>
    <col min="3345" max="3345" width="6.7109375" style="5" customWidth="1"/>
    <col min="3346" max="3590" width="11.42578125" style="5"/>
    <col min="3591" max="3591" width="4.42578125" style="5" customWidth="1"/>
    <col min="3592" max="3592" width="40.7109375" style="5" customWidth="1"/>
    <col min="3593" max="3593" width="5.7109375" style="5" customWidth="1"/>
    <col min="3594" max="3594" width="41.7109375" style="5" customWidth="1"/>
    <col min="3595" max="3595" width="9.85546875" style="5" customWidth="1"/>
    <col min="3596" max="3596" width="4" style="5" customWidth="1"/>
    <col min="3597" max="3597" width="7.42578125" style="5" customWidth="1"/>
    <col min="3598" max="3598" width="6.7109375" style="5" customWidth="1"/>
    <col min="3599" max="3599" width="11.42578125" style="5"/>
    <col min="3600" max="3600" width="7.5703125" style="5" customWidth="1"/>
    <col min="3601" max="3601" width="6.7109375" style="5" customWidth="1"/>
    <col min="3602" max="3846" width="11.42578125" style="5"/>
    <col min="3847" max="3847" width="4.42578125" style="5" customWidth="1"/>
    <col min="3848" max="3848" width="40.7109375" style="5" customWidth="1"/>
    <col min="3849" max="3849" width="5.7109375" style="5" customWidth="1"/>
    <col min="3850" max="3850" width="41.7109375" style="5" customWidth="1"/>
    <col min="3851" max="3851" width="9.85546875" style="5" customWidth="1"/>
    <col min="3852" max="3852" width="4" style="5" customWidth="1"/>
    <col min="3853" max="3853" width="7.42578125" style="5" customWidth="1"/>
    <col min="3854" max="3854" width="6.7109375" style="5" customWidth="1"/>
    <col min="3855" max="3855" width="11.42578125" style="5"/>
    <col min="3856" max="3856" width="7.5703125" style="5" customWidth="1"/>
    <col min="3857" max="3857" width="6.7109375" style="5" customWidth="1"/>
    <col min="3858" max="4102" width="11.42578125" style="5"/>
    <col min="4103" max="4103" width="4.42578125" style="5" customWidth="1"/>
    <col min="4104" max="4104" width="40.7109375" style="5" customWidth="1"/>
    <col min="4105" max="4105" width="5.7109375" style="5" customWidth="1"/>
    <col min="4106" max="4106" width="41.7109375" style="5" customWidth="1"/>
    <col min="4107" max="4107" width="9.85546875" style="5" customWidth="1"/>
    <col min="4108" max="4108" width="4" style="5" customWidth="1"/>
    <col min="4109" max="4109" width="7.42578125" style="5" customWidth="1"/>
    <col min="4110" max="4110" width="6.7109375" style="5" customWidth="1"/>
    <col min="4111" max="4111" width="11.42578125" style="5"/>
    <col min="4112" max="4112" width="7.5703125" style="5" customWidth="1"/>
    <col min="4113" max="4113" width="6.7109375" style="5" customWidth="1"/>
    <col min="4114" max="4358" width="11.42578125" style="5"/>
    <col min="4359" max="4359" width="4.42578125" style="5" customWidth="1"/>
    <col min="4360" max="4360" width="40.7109375" style="5" customWidth="1"/>
    <col min="4361" max="4361" width="5.7109375" style="5" customWidth="1"/>
    <col min="4362" max="4362" width="41.7109375" style="5" customWidth="1"/>
    <col min="4363" max="4363" width="9.85546875" style="5" customWidth="1"/>
    <col min="4364" max="4364" width="4" style="5" customWidth="1"/>
    <col min="4365" max="4365" width="7.42578125" style="5" customWidth="1"/>
    <col min="4366" max="4366" width="6.7109375" style="5" customWidth="1"/>
    <col min="4367" max="4367" width="11.42578125" style="5"/>
    <col min="4368" max="4368" width="7.5703125" style="5" customWidth="1"/>
    <col min="4369" max="4369" width="6.7109375" style="5" customWidth="1"/>
    <col min="4370" max="4614" width="11.42578125" style="5"/>
    <col min="4615" max="4615" width="4.42578125" style="5" customWidth="1"/>
    <col min="4616" max="4616" width="40.7109375" style="5" customWidth="1"/>
    <col min="4617" max="4617" width="5.7109375" style="5" customWidth="1"/>
    <col min="4618" max="4618" width="41.7109375" style="5" customWidth="1"/>
    <col min="4619" max="4619" width="9.85546875" style="5" customWidth="1"/>
    <col min="4620" max="4620" width="4" style="5" customWidth="1"/>
    <col min="4621" max="4621" width="7.42578125" style="5" customWidth="1"/>
    <col min="4622" max="4622" width="6.7109375" style="5" customWidth="1"/>
    <col min="4623" max="4623" width="11.42578125" style="5"/>
    <col min="4624" max="4624" width="7.5703125" style="5" customWidth="1"/>
    <col min="4625" max="4625" width="6.7109375" style="5" customWidth="1"/>
    <col min="4626" max="4870" width="11.42578125" style="5"/>
    <col min="4871" max="4871" width="4.42578125" style="5" customWidth="1"/>
    <col min="4872" max="4872" width="40.7109375" style="5" customWidth="1"/>
    <col min="4873" max="4873" width="5.7109375" style="5" customWidth="1"/>
    <col min="4874" max="4874" width="41.7109375" style="5" customWidth="1"/>
    <col min="4875" max="4875" width="9.85546875" style="5" customWidth="1"/>
    <col min="4876" max="4876" width="4" style="5" customWidth="1"/>
    <col min="4877" max="4877" width="7.42578125" style="5" customWidth="1"/>
    <col min="4878" max="4878" width="6.7109375" style="5" customWidth="1"/>
    <col min="4879" max="4879" width="11.42578125" style="5"/>
    <col min="4880" max="4880" width="7.5703125" style="5" customWidth="1"/>
    <col min="4881" max="4881" width="6.7109375" style="5" customWidth="1"/>
    <col min="4882" max="5126" width="11.42578125" style="5"/>
    <col min="5127" max="5127" width="4.42578125" style="5" customWidth="1"/>
    <col min="5128" max="5128" width="40.7109375" style="5" customWidth="1"/>
    <col min="5129" max="5129" width="5.7109375" style="5" customWidth="1"/>
    <col min="5130" max="5130" width="41.7109375" style="5" customWidth="1"/>
    <col min="5131" max="5131" width="9.85546875" style="5" customWidth="1"/>
    <col min="5132" max="5132" width="4" style="5" customWidth="1"/>
    <col min="5133" max="5133" width="7.42578125" style="5" customWidth="1"/>
    <col min="5134" max="5134" width="6.7109375" style="5" customWidth="1"/>
    <col min="5135" max="5135" width="11.42578125" style="5"/>
    <col min="5136" max="5136" width="7.5703125" style="5" customWidth="1"/>
    <col min="5137" max="5137" width="6.7109375" style="5" customWidth="1"/>
    <col min="5138" max="5382" width="11.42578125" style="5"/>
    <col min="5383" max="5383" width="4.42578125" style="5" customWidth="1"/>
    <col min="5384" max="5384" width="40.7109375" style="5" customWidth="1"/>
    <col min="5385" max="5385" width="5.7109375" style="5" customWidth="1"/>
    <col min="5386" max="5386" width="41.7109375" style="5" customWidth="1"/>
    <col min="5387" max="5387" width="9.85546875" style="5" customWidth="1"/>
    <col min="5388" max="5388" width="4" style="5" customWidth="1"/>
    <col min="5389" max="5389" width="7.42578125" style="5" customWidth="1"/>
    <col min="5390" max="5390" width="6.7109375" style="5" customWidth="1"/>
    <col min="5391" max="5391" width="11.42578125" style="5"/>
    <col min="5392" max="5392" width="7.5703125" style="5" customWidth="1"/>
    <col min="5393" max="5393" width="6.7109375" style="5" customWidth="1"/>
    <col min="5394" max="5638" width="11.42578125" style="5"/>
    <col min="5639" max="5639" width="4.42578125" style="5" customWidth="1"/>
    <col min="5640" max="5640" width="40.7109375" style="5" customWidth="1"/>
    <col min="5641" max="5641" width="5.7109375" style="5" customWidth="1"/>
    <col min="5642" max="5642" width="41.7109375" style="5" customWidth="1"/>
    <col min="5643" max="5643" width="9.85546875" style="5" customWidth="1"/>
    <col min="5644" max="5644" width="4" style="5" customWidth="1"/>
    <col min="5645" max="5645" width="7.42578125" style="5" customWidth="1"/>
    <col min="5646" max="5646" width="6.7109375" style="5" customWidth="1"/>
    <col min="5647" max="5647" width="11.42578125" style="5"/>
    <col min="5648" max="5648" width="7.5703125" style="5" customWidth="1"/>
    <col min="5649" max="5649" width="6.7109375" style="5" customWidth="1"/>
    <col min="5650" max="5894" width="11.42578125" style="5"/>
    <col min="5895" max="5895" width="4.42578125" style="5" customWidth="1"/>
    <col min="5896" max="5896" width="40.7109375" style="5" customWidth="1"/>
    <col min="5897" max="5897" width="5.7109375" style="5" customWidth="1"/>
    <col min="5898" max="5898" width="41.7109375" style="5" customWidth="1"/>
    <col min="5899" max="5899" width="9.85546875" style="5" customWidth="1"/>
    <col min="5900" max="5900" width="4" style="5" customWidth="1"/>
    <col min="5901" max="5901" width="7.42578125" style="5" customWidth="1"/>
    <col min="5902" max="5902" width="6.7109375" style="5" customWidth="1"/>
    <col min="5903" max="5903" width="11.42578125" style="5"/>
    <col min="5904" max="5904" width="7.5703125" style="5" customWidth="1"/>
    <col min="5905" max="5905" width="6.7109375" style="5" customWidth="1"/>
    <col min="5906" max="6150" width="11.42578125" style="5"/>
    <col min="6151" max="6151" width="4.42578125" style="5" customWidth="1"/>
    <col min="6152" max="6152" width="40.7109375" style="5" customWidth="1"/>
    <col min="6153" max="6153" width="5.7109375" style="5" customWidth="1"/>
    <col min="6154" max="6154" width="41.7109375" style="5" customWidth="1"/>
    <col min="6155" max="6155" width="9.85546875" style="5" customWidth="1"/>
    <col min="6156" max="6156" width="4" style="5" customWidth="1"/>
    <col min="6157" max="6157" width="7.42578125" style="5" customWidth="1"/>
    <col min="6158" max="6158" width="6.7109375" style="5" customWidth="1"/>
    <col min="6159" max="6159" width="11.42578125" style="5"/>
    <col min="6160" max="6160" width="7.5703125" style="5" customWidth="1"/>
    <col min="6161" max="6161" width="6.7109375" style="5" customWidth="1"/>
    <col min="6162" max="6406" width="11.42578125" style="5"/>
    <col min="6407" max="6407" width="4.42578125" style="5" customWidth="1"/>
    <col min="6408" max="6408" width="40.7109375" style="5" customWidth="1"/>
    <col min="6409" max="6409" width="5.7109375" style="5" customWidth="1"/>
    <col min="6410" max="6410" width="41.7109375" style="5" customWidth="1"/>
    <col min="6411" max="6411" width="9.85546875" style="5" customWidth="1"/>
    <col min="6412" max="6412" width="4" style="5" customWidth="1"/>
    <col min="6413" max="6413" width="7.42578125" style="5" customWidth="1"/>
    <col min="6414" max="6414" width="6.7109375" style="5" customWidth="1"/>
    <col min="6415" max="6415" width="11.42578125" style="5"/>
    <col min="6416" max="6416" width="7.5703125" style="5" customWidth="1"/>
    <col min="6417" max="6417" width="6.7109375" style="5" customWidth="1"/>
    <col min="6418" max="6662" width="11.42578125" style="5"/>
    <col min="6663" max="6663" width="4.42578125" style="5" customWidth="1"/>
    <col min="6664" max="6664" width="40.7109375" style="5" customWidth="1"/>
    <col min="6665" max="6665" width="5.7109375" style="5" customWidth="1"/>
    <col min="6666" max="6666" width="41.7109375" style="5" customWidth="1"/>
    <col min="6667" max="6667" width="9.85546875" style="5" customWidth="1"/>
    <col min="6668" max="6668" width="4" style="5" customWidth="1"/>
    <col min="6669" max="6669" width="7.42578125" style="5" customWidth="1"/>
    <col min="6670" max="6670" width="6.7109375" style="5" customWidth="1"/>
    <col min="6671" max="6671" width="11.42578125" style="5"/>
    <col min="6672" max="6672" width="7.5703125" style="5" customWidth="1"/>
    <col min="6673" max="6673" width="6.7109375" style="5" customWidth="1"/>
    <col min="6674" max="6918" width="11.42578125" style="5"/>
    <col min="6919" max="6919" width="4.42578125" style="5" customWidth="1"/>
    <col min="6920" max="6920" width="40.7109375" style="5" customWidth="1"/>
    <col min="6921" max="6921" width="5.7109375" style="5" customWidth="1"/>
    <col min="6922" max="6922" width="41.7109375" style="5" customWidth="1"/>
    <col min="6923" max="6923" width="9.85546875" style="5" customWidth="1"/>
    <col min="6924" max="6924" width="4" style="5" customWidth="1"/>
    <col min="6925" max="6925" width="7.42578125" style="5" customWidth="1"/>
    <col min="6926" max="6926" width="6.7109375" style="5" customWidth="1"/>
    <col min="6927" max="6927" width="11.42578125" style="5"/>
    <col min="6928" max="6928" width="7.5703125" style="5" customWidth="1"/>
    <col min="6929" max="6929" width="6.7109375" style="5" customWidth="1"/>
    <col min="6930" max="7174" width="11.42578125" style="5"/>
    <col min="7175" max="7175" width="4.42578125" style="5" customWidth="1"/>
    <col min="7176" max="7176" width="40.7109375" style="5" customWidth="1"/>
    <col min="7177" max="7177" width="5.7109375" style="5" customWidth="1"/>
    <col min="7178" max="7178" width="41.7109375" style="5" customWidth="1"/>
    <col min="7179" max="7179" width="9.85546875" style="5" customWidth="1"/>
    <col min="7180" max="7180" width="4" style="5" customWidth="1"/>
    <col min="7181" max="7181" width="7.42578125" style="5" customWidth="1"/>
    <col min="7182" max="7182" width="6.7109375" style="5" customWidth="1"/>
    <col min="7183" max="7183" width="11.42578125" style="5"/>
    <col min="7184" max="7184" width="7.5703125" style="5" customWidth="1"/>
    <col min="7185" max="7185" width="6.7109375" style="5" customWidth="1"/>
    <col min="7186" max="7430" width="11.42578125" style="5"/>
    <col min="7431" max="7431" width="4.42578125" style="5" customWidth="1"/>
    <col min="7432" max="7432" width="40.7109375" style="5" customWidth="1"/>
    <col min="7433" max="7433" width="5.7109375" style="5" customWidth="1"/>
    <col min="7434" max="7434" width="41.7109375" style="5" customWidth="1"/>
    <col min="7435" max="7435" width="9.85546875" style="5" customWidth="1"/>
    <col min="7436" max="7436" width="4" style="5" customWidth="1"/>
    <col min="7437" max="7437" width="7.42578125" style="5" customWidth="1"/>
    <col min="7438" max="7438" width="6.7109375" style="5" customWidth="1"/>
    <col min="7439" max="7439" width="11.42578125" style="5"/>
    <col min="7440" max="7440" width="7.5703125" style="5" customWidth="1"/>
    <col min="7441" max="7441" width="6.7109375" style="5" customWidth="1"/>
    <col min="7442" max="7686" width="11.42578125" style="5"/>
    <col min="7687" max="7687" width="4.42578125" style="5" customWidth="1"/>
    <col min="7688" max="7688" width="40.7109375" style="5" customWidth="1"/>
    <col min="7689" max="7689" width="5.7109375" style="5" customWidth="1"/>
    <col min="7690" max="7690" width="41.7109375" style="5" customWidth="1"/>
    <col min="7691" max="7691" width="9.85546875" style="5" customWidth="1"/>
    <col min="7692" max="7692" width="4" style="5" customWidth="1"/>
    <col min="7693" max="7693" width="7.42578125" style="5" customWidth="1"/>
    <col min="7694" max="7694" width="6.7109375" style="5" customWidth="1"/>
    <col min="7695" max="7695" width="11.42578125" style="5"/>
    <col min="7696" max="7696" width="7.5703125" style="5" customWidth="1"/>
    <col min="7697" max="7697" width="6.7109375" style="5" customWidth="1"/>
    <col min="7698" max="7942" width="11.42578125" style="5"/>
    <col min="7943" max="7943" width="4.42578125" style="5" customWidth="1"/>
    <col min="7944" max="7944" width="40.7109375" style="5" customWidth="1"/>
    <col min="7945" max="7945" width="5.7109375" style="5" customWidth="1"/>
    <col min="7946" max="7946" width="41.7109375" style="5" customWidth="1"/>
    <col min="7947" max="7947" width="9.85546875" style="5" customWidth="1"/>
    <col min="7948" max="7948" width="4" style="5" customWidth="1"/>
    <col min="7949" max="7949" width="7.42578125" style="5" customWidth="1"/>
    <col min="7950" max="7950" width="6.7109375" style="5" customWidth="1"/>
    <col min="7951" max="7951" width="11.42578125" style="5"/>
    <col min="7952" max="7952" width="7.5703125" style="5" customWidth="1"/>
    <col min="7953" max="7953" width="6.7109375" style="5" customWidth="1"/>
    <col min="7954" max="8198" width="11.42578125" style="5"/>
    <col min="8199" max="8199" width="4.42578125" style="5" customWidth="1"/>
    <col min="8200" max="8200" width="40.7109375" style="5" customWidth="1"/>
    <col min="8201" max="8201" width="5.7109375" style="5" customWidth="1"/>
    <col min="8202" max="8202" width="41.7109375" style="5" customWidth="1"/>
    <col min="8203" max="8203" width="9.85546875" style="5" customWidth="1"/>
    <col min="8204" max="8204" width="4" style="5" customWidth="1"/>
    <col min="8205" max="8205" width="7.42578125" style="5" customWidth="1"/>
    <col min="8206" max="8206" width="6.7109375" style="5" customWidth="1"/>
    <col min="8207" max="8207" width="11.42578125" style="5"/>
    <col min="8208" max="8208" width="7.5703125" style="5" customWidth="1"/>
    <col min="8209" max="8209" width="6.7109375" style="5" customWidth="1"/>
    <col min="8210" max="8454" width="11.42578125" style="5"/>
    <col min="8455" max="8455" width="4.42578125" style="5" customWidth="1"/>
    <col min="8456" max="8456" width="40.7109375" style="5" customWidth="1"/>
    <col min="8457" max="8457" width="5.7109375" style="5" customWidth="1"/>
    <col min="8458" max="8458" width="41.7109375" style="5" customWidth="1"/>
    <col min="8459" max="8459" width="9.85546875" style="5" customWidth="1"/>
    <col min="8460" max="8460" width="4" style="5" customWidth="1"/>
    <col min="8461" max="8461" width="7.42578125" style="5" customWidth="1"/>
    <col min="8462" max="8462" width="6.7109375" style="5" customWidth="1"/>
    <col min="8463" max="8463" width="11.42578125" style="5"/>
    <col min="8464" max="8464" width="7.5703125" style="5" customWidth="1"/>
    <col min="8465" max="8465" width="6.7109375" style="5" customWidth="1"/>
    <col min="8466" max="8710" width="11.42578125" style="5"/>
    <col min="8711" max="8711" width="4.42578125" style="5" customWidth="1"/>
    <col min="8712" max="8712" width="40.7109375" style="5" customWidth="1"/>
    <col min="8713" max="8713" width="5.7109375" style="5" customWidth="1"/>
    <col min="8714" max="8714" width="41.7109375" style="5" customWidth="1"/>
    <col min="8715" max="8715" width="9.85546875" style="5" customWidth="1"/>
    <col min="8716" max="8716" width="4" style="5" customWidth="1"/>
    <col min="8717" max="8717" width="7.42578125" style="5" customWidth="1"/>
    <col min="8718" max="8718" width="6.7109375" style="5" customWidth="1"/>
    <col min="8719" max="8719" width="11.42578125" style="5"/>
    <col min="8720" max="8720" width="7.5703125" style="5" customWidth="1"/>
    <col min="8721" max="8721" width="6.7109375" style="5" customWidth="1"/>
    <col min="8722" max="8966" width="11.42578125" style="5"/>
    <col min="8967" max="8967" width="4.42578125" style="5" customWidth="1"/>
    <col min="8968" max="8968" width="40.7109375" style="5" customWidth="1"/>
    <col min="8969" max="8969" width="5.7109375" style="5" customWidth="1"/>
    <col min="8970" max="8970" width="41.7109375" style="5" customWidth="1"/>
    <col min="8971" max="8971" width="9.85546875" style="5" customWidth="1"/>
    <col min="8972" max="8972" width="4" style="5" customWidth="1"/>
    <col min="8973" max="8973" width="7.42578125" style="5" customWidth="1"/>
    <col min="8974" max="8974" width="6.7109375" style="5" customWidth="1"/>
    <col min="8975" max="8975" width="11.42578125" style="5"/>
    <col min="8976" max="8976" width="7.5703125" style="5" customWidth="1"/>
    <col min="8977" max="8977" width="6.7109375" style="5" customWidth="1"/>
    <col min="8978" max="9222" width="11.42578125" style="5"/>
    <col min="9223" max="9223" width="4.42578125" style="5" customWidth="1"/>
    <col min="9224" max="9224" width="40.7109375" style="5" customWidth="1"/>
    <col min="9225" max="9225" width="5.7109375" style="5" customWidth="1"/>
    <col min="9226" max="9226" width="41.7109375" style="5" customWidth="1"/>
    <col min="9227" max="9227" width="9.85546875" style="5" customWidth="1"/>
    <col min="9228" max="9228" width="4" style="5" customWidth="1"/>
    <col min="9229" max="9229" width="7.42578125" style="5" customWidth="1"/>
    <col min="9230" max="9230" width="6.7109375" style="5" customWidth="1"/>
    <col min="9231" max="9231" width="11.42578125" style="5"/>
    <col min="9232" max="9232" width="7.5703125" style="5" customWidth="1"/>
    <col min="9233" max="9233" width="6.7109375" style="5" customWidth="1"/>
    <col min="9234" max="9478" width="11.42578125" style="5"/>
    <col min="9479" max="9479" width="4.42578125" style="5" customWidth="1"/>
    <col min="9480" max="9480" width="40.7109375" style="5" customWidth="1"/>
    <col min="9481" max="9481" width="5.7109375" style="5" customWidth="1"/>
    <col min="9482" max="9482" width="41.7109375" style="5" customWidth="1"/>
    <col min="9483" max="9483" width="9.85546875" style="5" customWidth="1"/>
    <col min="9484" max="9484" width="4" style="5" customWidth="1"/>
    <col min="9485" max="9485" width="7.42578125" style="5" customWidth="1"/>
    <col min="9486" max="9486" width="6.7109375" style="5" customWidth="1"/>
    <col min="9487" max="9487" width="11.42578125" style="5"/>
    <col min="9488" max="9488" width="7.5703125" style="5" customWidth="1"/>
    <col min="9489" max="9489" width="6.7109375" style="5" customWidth="1"/>
    <col min="9490" max="9734" width="11.42578125" style="5"/>
    <col min="9735" max="9735" width="4.42578125" style="5" customWidth="1"/>
    <col min="9736" max="9736" width="40.7109375" style="5" customWidth="1"/>
    <col min="9737" max="9737" width="5.7109375" style="5" customWidth="1"/>
    <col min="9738" max="9738" width="41.7109375" style="5" customWidth="1"/>
    <col min="9739" max="9739" width="9.85546875" style="5" customWidth="1"/>
    <col min="9740" max="9740" width="4" style="5" customWidth="1"/>
    <col min="9741" max="9741" width="7.42578125" style="5" customWidth="1"/>
    <col min="9742" max="9742" width="6.7109375" style="5" customWidth="1"/>
    <col min="9743" max="9743" width="11.42578125" style="5"/>
    <col min="9744" max="9744" width="7.5703125" style="5" customWidth="1"/>
    <col min="9745" max="9745" width="6.7109375" style="5" customWidth="1"/>
    <col min="9746" max="9990" width="11.42578125" style="5"/>
    <col min="9991" max="9991" width="4.42578125" style="5" customWidth="1"/>
    <col min="9992" max="9992" width="40.7109375" style="5" customWidth="1"/>
    <col min="9993" max="9993" width="5.7109375" style="5" customWidth="1"/>
    <col min="9994" max="9994" width="41.7109375" style="5" customWidth="1"/>
    <col min="9995" max="9995" width="9.85546875" style="5" customWidth="1"/>
    <col min="9996" max="9996" width="4" style="5" customWidth="1"/>
    <col min="9997" max="9997" width="7.42578125" style="5" customWidth="1"/>
    <col min="9998" max="9998" width="6.7109375" style="5" customWidth="1"/>
    <col min="9999" max="9999" width="11.42578125" style="5"/>
    <col min="10000" max="10000" width="7.5703125" style="5" customWidth="1"/>
    <col min="10001" max="10001" width="6.7109375" style="5" customWidth="1"/>
    <col min="10002" max="10246" width="11.42578125" style="5"/>
    <col min="10247" max="10247" width="4.42578125" style="5" customWidth="1"/>
    <col min="10248" max="10248" width="40.7109375" style="5" customWidth="1"/>
    <col min="10249" max="10249" width="5.7109375" style="5" customWidth="1"/>
    <col min="10250" max="10250" width="41.7109375" style="5" customWidth="1"/>
    <col min="10251" max="10251" width="9.85546875" style="5" customWidth="1"/>
    <col min="10252" max="10252" width="4" style="5" customWidth="1"/>
    <col min="10253" max="10253" width="7.42578125" style="5" customWidth="1"/>
    <col min="10254" max="10254" width="6.7109375" style="5" customWidth="1"/>
    <col min="10255" max="10255" width="11.42578125" style="5"/>
    <col min="10256" max="10256" width="7.5703125" style="5" customWidth="1"/>
    <col min="10257" max="10257" width="6.7109375" style="5" customWidth="1"/>
    <col min="10258" max="10502" width="11.42578125" style="5"/>
    <col min="10503" max="10503" width="4.42578125" style="5" customWidth="1"/>
    <col min="10504" max="10504" width="40.7109375" style="5" customWidth="1"/>
    <col min="10505" max="10505" width="5.7109375" style="5" customWidth="1"/>
    <col min="10506" max="10506" width="41.7109375" style="5" customWidth="1"/>
    <col min="10507" max="10507" width="9.85546875" style="5" customWidth="1"/>
    <col min="10508" max="10508" width="4" style="5" customWidth="1"/>
    <col min="10509" max="10509" width="7.42578125" style="5" customWidth="1"/>
    <col min="10510" max="10510" width="6.7109375" style="5" customWidth="1"/>
    <col min="10511" max="10511" width="11.42578125" style="5"/>
    <col min="10512" max="10512" width="7.5703125" style="5" customWidth="1"/>
    <col min="10513" max="10513" width="6.7109375" style="5" customWidth="1"/>
    <col min="10514" max="10758" width="11.42578125" style="5"/>
    <col min="10759" max="10759" width="4.42578125" style="5" customWidth="1"/>
    <col min="10760" max="10760" width="40.7109375" style="5" customWidth="1"/>
    <col min="10761" max="10761" width="5.7109375" style="5" customWidth="1"/>
    <col min="10762" max="10762" width="41.7109375" style="5" customWidth="1"/>
    <col min="10763" max="10763" width="9.85546875" style="5" customWidth="1"/>
    <col min="10764" max="10764" width="4" style="5" customWidth="1"/>
    <col min="10765" max="10765" width="7.42578125" style="5" customWidth="1"/>
    <col min="10766" max="10766" width="6.7109375" style="5" customWidth="1"/>
    <col min="10767" max="10767" width="11.42578125" style="5"/>
    <col min="10768" max="10768" width="7.5703125" style="5" customWidth="1"/>
    <col min="10769" max="10769" width="6.7109375" style="5" customWidth="1"/>
    <col min="10770" max="11014" width="11.42578125" style="5"/>
    <col min="11015" max="11015" width="4.42578125" style="5" customWidth="1"/>
    <col min="11016" max="11016" width="40.7109375" style="5" customWidth="1"/>
    <col min="11017" max="11017" width="5.7109375" style="5" customWidth="1"/>
    <col min="11018" max="11018" width="41.7109375" style="5" customWidth="1"/>
    <col min="11019" max="11019" width="9.85546875" style="5" customWidth="1"/>
    <col min="11020" max="11020" width="4" style="5" customWidth="1"/>
    <col min="11021" max="11021" width="7.42578125" style="5" customWidth="1"/>
    <col min="11022" max="11022" width="6.7109375" style="5" customWidth="1"/>
    <col min="11023" max="11023" width="11.42578125" style="5"/>
    <col min="11024" max="11024" width="7.5703125" style="5" customWidth="1"/>
    <col min="11025" max="11025" width="6.7109375" style="5" customWidth="1"/>
    <col min="11026" max="11270" width="11.42578125" style="5"/>
    <col min="11271" max="11271" width="4.42578125" style="5" customWidth="1"/>
    <col min="11272" max="11272" width="40.7109375" style="5" customWidth="1"/>
    <col min="11273" max="11273" width="5.7109375" style="5" customWidth="1"/>
    <col min="11274" max="11274" width="41.7109375" style="5" customWidth="1"/>
    <col min="11275" max="11275" width="9.85546875" style="5" customWidth="1"/>
    <col min="11276" max="11276" width="4" style="5" customWidth="1"/>
    <col min="11277" max="11277" width="7.42578125" style="5" customWidth="1"/>
    <col min="11278" max="11278" width="6.7109375" style="5" customWidth="1"/>
    <col min="11279" max="11279" width="11.42578125" style="5"/>
    <col min="11280" max="11280" width="7.5703125" style="5" customWidth="1"/>
    <col min="11281" max="11281" width="6.7109375" style="5" customWidth="1"/>
    <col min="11282" max="11526" width="11.42578125" style="5"/>
    <col min="11527" max="11527" width="4.42578125" style="5" customWidth="1"/>
    <col min="11528" max="11528" width="40.7109375" style="5" customWidth="1"/>
    <col min="11529" max="11529" width="5.7109375" style="5" customWidth="1"/>
    <col min="11530" max="11530" width="41.7109375" style="5" customWidth="1"/>
    <col min="11531" max="11531" width="9.85546875" style="5" customWidth="1"/>
    <col min="11532" max="11532" width="4" style="5" customWidth="1"/>
    <col min="11533" max="11533" width="7.42578125" style="5" customWidth="1"/>
    <col min="11534" max="11534" width="6.7109375" style="5" customWidth="1"/>
    <col min="11535" max="11535" width="11.42578125" style="5"/>
    <col min="11536" max="11536" width="7.5703125" style="5" customWidth="1"/>
    <col min="11537" max="11537" width="6.7109375" style="5" customWidth="1"/>
    <col min="11538" max="11782" width="11.42578125" style="5"/>
    <col min="11783" max="11783" width="4.42578125" style="5" customWidth="1"/>
    <col min="11784" max="11784" width="40.7109375" style="5" customWidth="1"/>
    <col min="11785" max="11785" width="5.7109375" style="5" customWidth="1"/>
    <col min="11786" max="11786" width="41.7109375" style="5" customWidth="1"/>
    <col min="11787" max="11787" width="9.85546875" style="5" customWidth="1"/>
    <col min="11788" max="11788" width="4" style="5" customWidth="1"/>
    <col min="11789" max="11789" width="7.42578125" style="5" customWidth="1"/>
    <col min="11790" max="11790" width="6.7109375" style="5" customWidth="1"/>
    <col min="11791" max="11791" width="11.42578125" style="5"/>
    <col min="11792" max="11792" width="7.5703125" style="5" customWidth="1"/>
    <col min="11793" max="11793" width="6.7109375" style="5" customWidth="1"/>
    <col min="11794" max="12038" width="11.42578125" style="5"/>
    <col min="12039" max="12039" width="4.42578125" style="5" customWidth="1"/>
    <col min="12040" max="12040" width="40.7109375" style="5" customWidth="1"/>
    <col min="12041" max="12041" width="5.7109375" style="5" customWidth="1"/>
    <col min="12042" max="12042" width="41.7109375" style="5" customWidth="1"/>
    <col min="12043" max="12043" width="9.85546875" style="5" customWidth="1"/>
    <col min="12044" max="12044" width="4" style="5" customWidth="1"/>
    <col min="12045" max="12045" width="7.42578125" style="5" customWidth="1"/>
    <col min="12046" max="12046" width="6.7109375" style="5" customWidth="1"/>
    <col min="12047" max="12047" width="11.42578125" style="5"/>
    <col min="12048" max="12048" width="7.5703125" style="5" customWidth="1"/>
    <col min="12049" max="12049" width="6.7109375" style="5" customWidth="1"/>
    <col min="12050" max="12294" width="11.42578125" style="5"/>
    <col min="12295" max="12295" width="4.42578125" style="5" customWidth="1"/>
    <col min="12296" max="12296" width="40.7109375" style="5" customWidth="1"/>
    <col min="12297" max="12297" width="5.7109375" style="5" customWidth="1"/>
    <col min="12298" max="12298" width="41.7109375" style="5" customWidth="1"/>
    <col min="12299" max="12299" width="9.85546875" style="5" customWidth="1"/>
    <col min="12300" max="12300" width="4" style="5" customWidth="1"/>
    <col min="12301" max="12301" width="7.42578125" style="5" customWidth="1"/>
    <col min="12302" max="12302" width="6.7109375" style="5" customWidth="1"/>
    <col min="12303" max="12303" width="11.42578125" style="5"/>
    <col min="12304" max="12304" width="7.5703125" style="5" customWidth="1"/>
    <col min="12305" max="12305" width="6.7109375" style="5" customWidth="1"/>
    <col min="12306" max="12550" width="11.42578125" style="5"/>
    <col min="12551" max="12551" width="4.42578125" style="5" customWidth="1"/>
    <col min="12552" max="12552" width="40.7109375" style="5" customWidth="1"/>
    <col min="12553" max="12553" width="5.7109375" style="5" customWidth="1"/>
    <col min="12554" max="12554" width="41.7109375" style="5" customWidth="1"/>
    <col min="12555" max="12555" width="9.85546875" style="5" customWidth="1"/>
    <col min="12556" max="12556" width="4" style="5" customWidth="1"/>
    <col min="12557" max="12557" width="7.42578125" style="5" customWidth="1"/>
    <col min="12558" max="12558" width="6.7109375" style="5" customWidth="1"/>
    <col min="12559" max="12559" width="11.42578125" style="5"/>
    <col min="12560" max="12560" width="7.5703125" style="5" customWidth="1"/>
    <col min="12561" max="12561" width="6.7109375" style="5" customWidth="1"/>
    <col min="12562" max="12806" width="11.42578125" style="5"/>
    <col min="12807" max="12807" width="4.42578125" style="5" customWidth="1"/>
    <col min="12808" max="12808" width="40.7109375" style="5" customWidth="1"/>
    <col min="12809" max="12809" width="5.7109375" style="5" customWidth="1"/>
    <col min="12810" max="12810" width="41.7109375" style="5" customWidth="1"/>
    <col min="12811" max="12811" width="9.85546875" style="5" customWidth="1"/>
    <col min="12812" max="12812" width="4" style="5" customWidth="1"/>
    <col min="12813" max="12813" width="7.42578125" style="5" customWidth="1"/>
    <col min="12814" max="12814" width="6.7109375" style="5" customWidth="1"/>
    <col min="12815" max="12815" width="11.42578125" style="5"/>
    <col min="12816" max="12816" width="7.5703125" style="5" customWidth="1"/>
    <col min="12817" max="12817" width="6.7109375" style="5" customWidth="1"/>
    <col min="12818" max="13062" width="11.42578125" style="5"/>
    <col min="13063" max="13063" width="4.42578125" style="5" customWidth="1"/>
    <col min="13064" max="13064" width="40.7109375" style="5" customWidth="1"/>
    <col min="13065" max="13065" width="5.7109375" style="5" customWidth="1"/>
    <col min="13066" max="13066" width="41.7109375" style="5" customWidth="1"/>
    <col min="13067" max="13067" width="9.85546875" style="5" customWidth="1"/>
    <col min="13068" max="13068" width="4" style="5" customWidth="1"/>
    <col min="13069" max="13069" width="7.42578125" style="5" customWidth="1"/>
    <col min="13070" max="13070" width="6.7109375" style="5" customWidth="1"/>
    <col min="13071" max="13071" width="11.42578125" style="5"/>
    <col min="13072" max="13072" width="7.5703125" style="5" customWidth="1"/>
    <col min="13073" max="13073" width="6.7109375" style="5" customWidth="1"/>
    <col min="13074" max="13318" width="11.42578125" style="5"/>
    <col min="13319" max="13319" width="4.42578125" style="5" customWidth="1"/>
    <col min="13320" max="13320" width="40.7109375" style="5" customWidth="1"/>
    <col min="13321" max="13321" width="5.7109375" style="5" customWidth="1"/>
    <col min="13322" max="13322" width="41.7109375" style="5" customWidth="1"/>
    <col min="13323" max="13323" width="9.85546875" style="5" customWidth="1"/>
    <col min="13324" max="13324" width="4" style="5" customWidth="1"/>
    <col min="13325" max="13325" width="7.42578125" style="5" customWidth="1"/>
    <col min="13326" max="13326" width="6.7109375" style="5" customWidth="1"/>
    <col min="13327" max="13327" width="11.42578125" style="5"/>
    <col min="13328" max="13328" width="7.5703125" style="5" customWidth="1"/>
    <col min="13329" max="13329" width="6.7109375" style="5" customWidth="1"/>
    <col min="13330" max="13574" width="11.42578125" style="5"/>
    <col min="13575" max="13575" width="4.42578125" style="5" customWidth="1"/>
    <col min="13576" max="13576" width="40.7109375" style="5" customWidth="1"/>
    <col min="13577" max="13577" width="5.7109375" style="5" customWidth="1"/>
    <col min="13578" max="13578" width="41.7109375" style="5" customWidth="1"/>
    <col min="13579" max="13579" width="9.85546875" style="5" customWidth="1"/>
    <col min="13580" max="13580" width="4" style="5" customWidth="1"/>
    <col min="13581" max="13581" width="7.42578125" style="5" customWidth="1"/>
    <col min="13582" max="13582" width="6.7109375" style="5" customWidth="1"/>
    <col min="13583" max="13583" width="11.42578125" style="5"/>
    <col min="13584" max="13584" width="7.5703125" style="5" customWidth="1"/>
    <col min="13585" max="13585" width="6.7109375" style="5" customWidth="1"/>
    <col min="13586" max="13830" width="11.42578125" style="5"/>
    <col min="13831" max="13831" width="4.42578125" style="5" customWidth="1"/>
    <col min="13832" max="13832" width="40.7109375" style="5" customWidth="1"/>
    <col min="13833" max="13833" width="5.7109375" style="5" customWidth="1"/>
    <col min="13834" max="13834" width="41.7109375" style="5" customWidth="1"/>
    <col min="13835" max="13835" width="9.85546875" style="5" customWidth="1"/>
    <col min="13836" max="13836" width="4" style="5" customWidth="1"/>
    <col min="13837" max="13837" width="7.42578125" style="5" customWidth="1"/>
    <col min="13838" max="13838" width="6.7109375" style="5" customWidth="1"/>
    <col min="13839" max="13839" width="11.42578125" style="5"/>
    <col min="13840" max="13840" width="7.5703125" style="5" customWidth="1"/>
    <col min="13841" max="13841" width="6.7109375" style="5" customWidth="1"/>
    <col min="13842" max="14086" width="11.42578125" style="5"/>
    <col min="14087" max="14087" width="4.42578125" style="5" customWidth="1"/>
    <col min="14088" max="14088" width="40.7109375" style="5" customWidth="1"/>
    <col min="14089" max="14089" width="5.7109375" style="5" customWidth="1"/>
    <col min="14090" max="14090" width="41.7109375" style="5" customWidth="1"/>
    <col min="14091" max="14091" width="9.85546875" style="5" customWidth="1"/>
    <col min="14092" max="14092" width="4" style="5" customWidth="1"/>
    <col min="14093" max="14093" width="7.42578125" style="5" customWidth="1"/>
    <col min="14094" max="14094" width="6.7109375" style="5" customWidth="1"/>
    <col min="14095" max="14095" width="11.42578125" style="5"/>
    <col min="14096" max="14096" width="7.5703125" style="5" customWidth="1"/>
    <col min="14097" max="14097" width="6.7109375" style="5" customWidth="1"/>
    <col min="14098" max="14342" width="11.42578125" style="5"/>
    <col min="14343" max="14343" width="4.42578125" style="5" customWidth="1"/>
    <col min="14344" max="14344" width="40.7109375" style="5" customWidth="1"/>
    <col min="14345" max="14345" width="5.7109375" style="5" customWidth="1"/>
    <col min="14346" max="14346" width="41.7109375" style="5" customWidth="1"/>
    <col min="14347" max="14347" width="9.85546875" style="5" customWidth="1"/>
    <col min="14348" max="14348" width="4" style="5" customWidth="1"/>
    <col min="14349" max="14349" width="7.42578125" style="5" customWidth="1"/>
    <col min="14350" max="14350" width="6.7109375" style="5" customWidth="1"/>
    <col min="14351" max="14351" width="11.42578125" style="5"/>
    <col min="14352" max="14352" width="7.5703125" style="5" customWidth="1"/>
    <col min="14353" max="14353" width="6.7109375" style="5" customWidth="1"/>
    <col min="14354" max="14598" width="11.42578125" style="5"/>
    <col min="14599" max="14599" width="4.42578125" style="5" customWidth="1"/>
    <col min="14600" max="14600" width="40.7109375" style="5" customWidth="1"/>
    <col min="14601" max="14601" width="5.7109375" style="5" customWidth="1"/>
    <col min="14602" max="14602" width="41.7109375" style="5" customWidth="1"/>
    <col min="14603" max="14603" width="9.85546875" style="5" customWidth="1"/>
    <col min="14604" max="14604" width="4" style="5" customWidth="1"/>
    <col min="14605" max="14605" width="7.42578125" style="5" customWidth="1"/>
    <col min="14606" max="14606" width="6.7109375" style="5" customWidth="1"/>
    <col min="14607" max="14607" width="11.42578125" style="5"/>
    <col min="14608" max="14608" width="7.5703125" style="5" customWidth="1"/>
    <col min="14609" max="14609" width="6.7109375" style="5" customWidth="1"/>
    <col min="14610" max="14854" width="11.42578125" style="5"/>
    <col min="14855" max="14855" width="4.42578125" style="5" customWidth="1"/>
    <col min="14856" max="14856" width="40.7109375" style="5" customWidth="1"/>
    <col min="14857" max="14857" width="5.7109375" style="5" customWidth="1"/>
    <col min="14858" max="14858" width="41.7109375" style="5" customWidth="1"/>
    <col min="14859" max="14859" width="9.85546875" style="5" customWidth="1"/>
    <col min="14860" max="14860" width="4" style="5" customWidth="1"/>
    <col min="14861" max="14861" width="7.42578125" style="5" customWidth="1"/>
    <col min="14862" max="14862" width="6.7109375" style="5" customWidth="1"/>
    <col min="14863" max="14863" width="11.42578125" style="5"/>
    <col min="14864" max="14864" width="7.5703125" style="5" customWidth="1"/>
    <col min="14865" max="14865" width="6.7109375" style="5" customWidth="1"/>
    <col min="14866" max="15110" width="11.42578125" style="5"/>
    <col min="15111" max="15111" width="4.42578125" style="5" customWidth="1"/>
    <col min="15112" max="15112" width="40.7109375" style="5" customWidth="1"/>
    <col min="15113" max="15113" width="5.7109375" style="5" customWidth="1"/>
    <col min="15114" max="15114" width="41.7109375" style="5" customWidth="1"/>
    <col min="15115" max="15115" width="9.85546875" style="5" customWidth="1"/>
    <col min="15116" max="15116" width="4" style="5" customWidth="1"/>
    <col min="15117" max="15117" width="7.42578125" style="5" customWidth="1"/>
    <col min="15118" max="15118" width="6.7109375" style="5" customWidth="1"/>
    <col min="15119" max="15119" width="11.42578125" style="5"/>
    <col min="15120" max="15120" width="7.5703125" style="5" customWidth="1"/>
    <col min="15121" max="15121" width="6.7109375" style="5" customWidth="1"/>
    <col min="15122" max="15366" width="11.42578125" style="5"/>
    <col min="15367" max="15367" width="4.42578125" style="5" customWidth="1"/>
    <col min="15368" max="15368" width="40.7109375" style="5" customWidth="1"/>
    <col min="15369" max="15369" width="5.7109375" style="5" customWidth="1"/>
    <col min="15370" max="15370" width="41.7109375" style="5" customWidth="1"/>
    <col min="15371" max="15371" width="9.85546875" style="5" customWidth="1"/>
    <col min="15372" max="15372" width="4" style="5" customWidth="1"/>
    <col min="15373" max="15373" width="7.42578125" style="5" customWidth="1"/>
    <col min="15374" max="15374" width="6.7109375" style="5" customWidth="1"/>
    <col min="15375" max="15375" width="11.42578125" style="5"/>
    <col min="15376" max="15376" width="7.5703125" style="5" customWidth="1"/>
    <col min="15377" max="15377" width="6.7109375" style="5" customWidth="1"/>
    <col min="15378" max="15622" width="11.42578125" style="5"/>
    <col min="15623" max="15623" width="4.42578125" style="5" customWidth="1"/>
    <col min="15624" max="15624" width="40.7109375" style="5" customWidth="1"/>
    <col min="15625" max="15625" width="5.7109375" style="5" customWidth="1"/>
    <col min="15626" max="15626" width="41.7109375" style="5" customWidth="1"/>
    <col min="15627" max="15627" width="9.85546875" style="5" customWidth="1"/>
    <col min="15628" max="15628" width="4" style="5" customWidth="1"/>
    <col min="15629" max="15629" width="7.42578125" style="5" customWidth="1"/>
    <col min="15630" max="15630" width="6.7109375" style="5" customWidth="1"/>
    <col min="15631" max="15631" width="11.42578125" style="5"/>
    <col min="15632" max="15632" width="7.5703125" style="5" customWidth="1"/>
    <col min="15633" max="15633" width="6.7109375" style="5" customWidth="1"/>
    <col min="15634" max="15878" width="11.42578125" style="5"/>
    <col min="15879" max="15879" width="4.42578125" style="5" customWidth="1"/>
    <col min="15880" max="15880" width="40.7109375" style="5" customWidth="1"/>
    <col min="15881" max="15881" width="5.7109375" style="5" customWidth="1"/>
    <col min="15882" max="15882" width="41.7109375" style="5" customWidth="1"/>
    <col min="15883" max="15883" width="9.85546875" style="5" customWidth="1"/>
    <col min="15884" max="15884" width="4" style="5" customWidth="1"/>
    <col min="15885" max="15885" width="7.42578125" style="5" customWidth="1"/>
    <col min="15886" max="15886" width="6.7109375" style="5" customWidth="1"/>
    <col min="15887" max="15887" width="11.42578125" style="5"/>
    <col min="15888" max="15888" width="7.5703125" style="5" customWidth="1"/>
    <col min="15889" max="15889" width="6.7109375" style="5" customWidth="1"/>
    <col min="15890" max="16134" width="11.42578125" style="5"/>
    <col min="16135" max="16135" width="4.42578125" style="5" customWidth="1"/>
    <col min="16136" max="16136" width="40.7109375" style="5" customWidth="1"/>
    <col min="16137" max="16137" width="5.7109375" style="5" customWidth="1"/>
    <col min="16138" max="16138" width="41.7109375" style="5" customWidth="1"/>
    <col min="16139" max="16139" width="9.85546875" style="5" customWidth="1"/>
    <col min="16140" max="16140" width="4" style="5" customWidth="1"/>
    <col min="16141" max="16141" width="7.42578125" style="5" customWidth="1"/>
    <col min="16142" max="16142" width="6.7109375" style="5" customWidth="1"/>
    <col min="16143" max="16143" width="11.42578125" style="5"/>
    <col min="16144" max="16144" width="7.5703125" style="5" customWidth="1"/>
    <col min="16145" max="16145" width="6.7109375" style="5" customWidth="1"/>
    <col min="16146" max="16384" width="11.42578125" style="5"/>
  </cols>
  <sheetData>
    <row r="2" spans="1:114" ht="25.5">
      <c r="A2" s="403" t="s">
        <v>759</v>
      </c>
      <c r="B2" s="403"/>
      <c r="C2" s="403"/>
      <c r="D2" s="403"/>
      <c r="E2" s="403"/>
      <c r="F2" s="403"/>
      <c r="G2" s="403"/>
      <c r="H2" s="403"/>
      <c r="I2" s="403"/>
    </row>
    <row r="4" spans="1:114" ht="20.25" customHeight="1">
      <c r="A4" s="252" t="s">
        <v>1416</v>
      </c>
      <c r="B4" s="252"/>
      <c r="C4" s="252"/>
      <c r="D4" s="252"/>
      <c r="E4" s="252"/>
    </row>
    <row r="5" spans="1:114" ht="2.25" customHeight="1">
      <c r="A5" s="253"/>
      <c r="B5" s="253"/>
      <c r="C5" s="253"/>
      <c r="D5" s="253"/>
      <c r="E5" s="253"/>
      <c r="F5" s="253"/>
      <c r="G5" s="253"/>
      <c r="H5" s="253"/>
      <c r="I5" s="253"/>
      <c r="J5" s="254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3"/>
      <c r="BR5" s="253"/>
      <c r="BS5" s="253"/>
      <c r="BT5" s="253"/>
      <c r="BU5" s="253"/>
      <c r="BV5" s="253"/>
      <c r="BW5" s="253"/>
      <c r="BX5" s="253"/>
      <c r="BY5" s="253"/>
      <c r="BZ5" s="253"/>
      <c r="CA5" s="253"/>
      <c r="CB5" s="253"/>
      <c r="CC5" s="253"/>
      <c r="CD5" s="253"/>
      <c r="CE5" s="253"/>
      <c r="CF5" s="253"/>
      <c r="CG5" s="253"/>
      <c r="CH5" s="253"/>
      <c r="CI5" s="253"/>
      <c r="CJ5" s="253"/>
      <c r="CK5" s="253"/>
      <c r="CL5" s="253"/>
      <c r="CM5" s="253"/>
      <c r="CN5" s="253"/>
      <c r="CO5" s="253"/>
      <c r="CP5" s="253"/>
      <c r="CQ5" s="253"/>
      <c r="CR5" s="253"/>
      <c r="CS5" s="253"/>
      <c r="CT5" s="253"/>
      <c r="CU5" s="253"/>
      <c r="CV5" s="253"/>
      <c r="CW5" s="253"/>
      <c r="CX5" s="253"/>
      <c r="CY5" s="253"/>
      <c r="CZ5" s="253"/>
      <c r="DA5" s="253"/>
      <c r="DB5" s="253"/>
      <c r="DC5" s="253"/>
      <c r="DD5" s="253"/>
      <c r="DE5" s="253"/>
      <c r="DF5" s="253"/>
      <c r="DG5" s="253"/>
      <c r="DH5" s="253"/>
      <c r="DI5" s="253"/>
      <c r="DJ5" s="253"/>
    </row>
    <row r="11" spans="1:114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7"/>
      <c r="K11"/>
      <c r="L11"/>
      <c r="M11"/>
      <c r="N11"/>
      <c r="O11"/>
    </row>
    <row r="12" spans="1:114" ht="14.25" customHeight="1">
      <c r="A12" s="448"/>
      <c r="B12" s="449"/>
      <c r="C12" s="449"/>
      <c r="D12" s="449"/>
      <c r="E12" s="449"/>
      <c r="F12" s="449"/>
      <c r="G12" s="449"/>
      <c r="H12" s="449"/>
      <c r="I12" s="449"/>
      <c r="J12" s="450"/>
      <c r="K12"/>
      <c r="L12"/>
      <c r="M12"/>
      <c r="N12"/>
      <c r="O12"/>
    </row>
    <row r="13" spans="1:114" ht="14.25" customHeight="1">
      <c r="A13" s="448"/>
      <c r="B13" s="449"/>
      <c r="C13" s="449"/>
      <c r="D13" s="449"/>
      <c r="E13" s="449"/>
      <c r="F13" s="449"/>
      <c r="G13" s="449"/>
      <c r="H13" s="449"/>
      <c r="I13" s="449"/>
      <c r="J13" s="450"/>
      <c r="K13"/>
      <c r="L13"/>
      <c r="M13"/>
      <c r="N13"/>
      <c r="O13"/>
    </row>
    <row r="14" spans="1:114" ht="14.25" customHeight="1">
      <c r="A14" s="448"/>
      <c r="B14" s="449"/>
      <c r="C14" s="449"/>
      <c r="D14" s="449"/>
      <c r="E14" s="449"/>
      <c r="F14" s="449"/>
      <c r="G14" s="449"/>
      <c r="H14" s="449"/>
      <c r="I14" s="449"/>
      <c r="J14" s="450"/>
      <c r="K14"/>
      <c r="L14"/>
      <c r="M14"/>
      <c r="N14"/>
      <c r="O14"/>
    </row>
    <row r="15" spans="1:114" ht="14.25" customHeight="1">
      <c r="A15" s="448"/>
      <c r="B15" s="449"/>
      <c r="C15" s="449"/>
      <c r="D15" s="449"/>
      <c r="E15" s="449"/>
      <c r="F15" s="449"/>
      <c r="G15" s="449"/>
      <c r="H15" s="449"/>
      <c r="I15" s="449"/>
      <c r="J15" s="450"/>
      <c r="K15"/>
      <c r="L15"/>
      <c r="M15"/>
      <c r="N15"/>
      <c r="O15"/>
    </row>
    <row r="16" spans="1:114" ht="14.25" customHeight="1">
      <c r="A16" s="448"/>
      <c r="B16" s="449"/>
      <c r="C16" s="449"/>
      <c r="D16" s="449"/>
      <c r="E16" s="449"/>
      <c r="F16" s="449"/>
      <c r="G16" s="449"/>
      <c r="H16" s="449"/>
      <c r="I16" s="449"/>
      <c r="J16" s="450"/>
      <c r="K16"/>
      <c r="L16"/>
      <c r="M16"/>
      <c r="N16"/>
      <c r="O16"/>
    </row>
    <row r="17" spans="1:15" ht="14.25" customHeight="1">
      <c r="A17" s="448"/>
      <c r="B17" s="449"/>
      <c r="C17" s="449"/>
      <c r="D17" s="449"/>
      <c r="E17" s="449"/>
      <c r="F17" s="449"/>
      <c r="G17" s="449"/>
      <c r="H17" s="449"/>
      <c r="I17" s="449"/>
      <c r="J17" s="450"/>
      <c r="K17"/>
      <c r="L17"/>
      <c r="M17"/>
      <c r="N17"/>
      <c r="O17"/>
    </row>
    <row r="18" spans="1:15" ht="14.25" customHeight="1">
      <c r="A18" s="448"/>
      <c r="B18" s="449"/>
      <c r="C18" s="449"/>
      <c r="D18" s="449"/>
      <c r="E18" s="449"/>
      <c r="F18" s="449"/>
      <c r="G18" s="449"/>
      <c r="H18" s="449"/>
      <c r="I18" s="449"/>
      <c r="J18" s="450"/>
      <c r="K18"/>
      <c r="L18"/>
      <c r="M18"/>
      <c r="N18"/>
      <c r="O18"/>
    </row>
    <row r="19" spans="1:15" ht="14.25" customHeight="1">
      <c r="A19" s="448"/>
      <c r="B19" s="449"/>
      <c r="C19" s="449"/>
      <c r="D19" s="449"/>
      <c r="E19" s="449"/>
      <c r="F19" s="449"/>
      <c r="G19" s="449"/>
      <c r="H19" s="449"/>
      <c r="I19" s="449"/>
      <c r="J19" s="450"/>
      <c r="K19"/>
      <c r="L19"/>
      <c r="M19"/>
      <c r="N19"/>
      <c r="O19"/>
    </row>
    <row r="20" spans="1:15" ht="14.25" customHeight="1">
      <c r="A20" s="448"/>
      <c r="B20" s="449"/>
      <c r="C20" s="449"/>
      <c r="D20" s="449"/>
      <c r="E20" s="449"/>
      <c r="F20" s="449"/>
      <c r="G20" s="449"/>
      <c r="H20" s="449"/>
      <c r="I20" s="449"/>
      <c r="J20" s="450"/>
      <c r="K20"/>
      <c r="L20"/>
      <c r="M20"/>
      <c r="N20"/>
      <c r="O20"/>
    </row>
    <row r="21" spans="1:15" ht="14.25" customHeight="1">
      <c r="A21" s="448"/>
      <c r="B21" s="449"/>
      <c r="C21" s="449"/>
      <c r="D21" s="449"/>
      <c r="E21" s="449"/>
      <c r="F21" s="449"/>
      <c r="G21" s="449"/>
      <c r="H21" s="449"/>
      <c r="I21" s="449"/>
      <c r="J21" s="450"/>
      <c r="K21"/>
      <c r="L21"/>
      <c r="M21"/>
      <c r="N21"/>
      <c r="O21"/>
    </row>
    <row r="22" spans="1:15" ht="14.25" customHeight="1">
      <c r="A22" s="448"/>
      <c r="B22" s="449"/>
      <c r="C22" s="449"/>
      <c r="D22" s="449"/>
      <c r="E22" s="449"/>
      <c r="F22" s="449"/>
      <c r="G22" s="449"/>
      <c r="H22" s="449"/>
      <c r="I22" s="449"/>
      <c r="J22" s="450"/>
      <c r="K22"/>
      <c r="L22"/>
      <c r="M22"/>
      <c r="N22"/>
      <c r="O22"/>
    </row>
    <row r="23" spans="1:15" ht="14.25" customHeight="1">
      <c r="A23" s="448"/>
      <c r="B23" s="449"/>
      <c r="C23" s="449"/>
      <c r="D23" s="449"/>
      <c r="E23" s="449"/>
      <c r="F23" s="449"/>
      <c r="G23" s="449"/>
      <c r="H23" s="449"/>
      <c r="I23" s="449"/>
      <c r="J23" s="450"/>
      <c r="K23"/>
      <c r="L23"/>
      <c r="M23"/>
      <c r="N23"/>
      <c r="O23"/>
    </row>
    <row r="24" spans="1:15" ht="14.25" customHeight="1">
      <c r="A24" s="448"/>
      <c r="B24" s="449"/>
      <c r="C24" s="449"/>
      <c r="D24" s="449"/>
      <c r="E24" s="449"/>
      <c r="F24" s="449"/>
      <c r="G24" s="449"/>
      <c r="H24" s="449"/>
      <c r="I24" s="449"/>
      <c r="J24" s="450"/>
      <c r="K24"/>
      <c r="L24"/>
      <c r="M24"/>
      <c r="N24"/>
      <c r="O24"/>
    </row>
    <row r="25" spans="1:15" ht="14.25" customHeight="1">
      <c r="A25" s="448"/>
      <c r="B25" s="449"/>
      <c r="C25" s="449"/>
      <c r="D25" s="449"/>
      <c r="E25" s="449"/>
      <c r="F25" s="449"/>
      <c r="G25" s="449"/>
      <c r="H25" s="449"/>
      <c r="I25" s="449"/>
      <c r="J25" s="450"/>
      <c r="K25"/>
      <c r="L25"/>
      <c r="M25"/>
      <c r="N25"/>
      <c r="O25"/>
    </row>
    <row r="26" spans="1:15" ht="14.25" customHeight="1">
      <c r="A26" s="451"/>
      <c r="B26" s="452"/>
      <c r="C26" s="452"/>
      <c r="D26" s="452"/>
      <c r="E26" s="452"/>
      <c r="F26" s="452"/>
      <c r="G26" s="452"/>
      <c r="H26" s="452"/>
      <c r="I26" s="452"/>
      <c r="J26" s="453"/>
      <c r="K26"/>
      <c r="L26"/>
      <c r="M26"/>
      <c r="N26"/>
      <c r="O26"/>
    </row>
    <row r="27" spans="1:15" ht="14.25" customHeight="1"/>
    <row r="28" spans="1:15" ht="18.75" customHeight="1">
      <c r="A28" s="456" t="s">
        <v>4045</v>
      </c>
      <c r="B28" s="456"/>
      <c r="C28" s="456"/>
      <c r="D28" s="459" t="str">
        <f>DATOS!B2</f>
        <v>1005-4984-0000</v>
      </c>
      <c r="E28" s="459"/>
      <c r="F28" s="459"/>
      <c r="G28" s="459"/>
      <c r="H28" s="459"/>
      <c r="I28" s="459"/>
    </row>
    <row r="29" spans="1:15" ht="21" customHeight="1">
      <c r="A29" s="456" t="s">
        <v>15</v>
      </c>
      <c r="B29" s="456"/>
      <c r="C29" s="456"/>
      <c r="D29" s="460" t="str">
        <f>DATOS!C2</f>
        <v>RELEVAMIENTO DE VIVIENDA</v>
      </c>
      <c r="E29" s="460"/>
      <c r="F29" s="460"/>
      <c r="G29" s="460"/>
      <c r="H29" s="460"/>
      <c r="I29" s="460"/>
    </row>
    <row r="30" spans="1:15" ht="21" customHeight="1">
      <c r="A30" s="456"/>
      <c r="B30" s="456"/>
      <c r="C30" s="456"/>
      <c r="D30" s="460"/>
      <c r="E30" s="460"/>
      <c r="F30" s="460"/>
      <c r="G30" s="460"/>
      <c r="H30" s="460"/>
      <c r="I30" s="460"/>
    </row>
    <row r="31" spans="1:15" ht="18.75" customHeight="1">
      <c r="A31" s="456" t="s">
        <v>4046</v>
      </c>
      <c r="B31" s="456"/>
      <c r="C31" s="456"/>
      <c r="D31" s="457"/>
      <c r="E31" s="457"/>
      <c r="F31" s="457"/>
      <c r="G31" s="457"/>
      <c r="H31" s="457"/>
      <c r="I31" s="457"/>
    </row>
    <row r="32" spans="1:15" ht="18.75" customHeight="1">
      <c r="A32" s="456" t="s">
        <v>4047</v>
      </c>
      <c r="B32" s="456"/>
      <c r="C32" s="456"/>
      <c r="D32" s="457"/>
      <c r="E32" s="457"/>
      <c r="F32" s="457"/>
      <c r="G32" s="457"/>
      <c r="H32" s="457"/>
      <c r="I32" s="457"/>
    </row>
    <row r="33" spans="1:15" ht="18.75" customHeight="1">
      <c r="A33" s="456" t="s">
        <v>4048</v>
      </c>
      <c r="B33" s="456"/>
      <c r="C33" s="456"/>
      <c r="D33" s="458">
        <f>DATOS!C29</f>
        <v>65</v>
      </c>
      <c r="E33" s="458"/>
      <c r="F33" s="458"/>
      <c r="G33" s="458"/>
      <c r="H33" s="458"/>
      <c r="I33" s="458"/>
    </row>
    <row r="34" spans="1:15" ht="14.25" customHeight="1"/>
    <row r="35" spans="1:15" ht="14.25" customHeight="1">
      <c r="A35" s="445"/>
      <c r="B35" s="446"/>
      <c r="C35" s="446"/>
      <c r="D35" s="446"/>
      <c r="E35" s="446"/>
      <c r="F35" s="446"/>
      <c r="G35" s="446"/>
      <c r="H35" s="446"/>
      <c r="I35" s="446"/>
      <c r="J35" s="447"/>
      <c r="K35"/>
      <c r="L35"/>
      <c r="M35"/>
      <c r="N35"/>
      <c r="O35"/>
    </row>
    <row r="36" spans="1:15" ht="14.25" customHeight="1">
      <c r="A36" s="448"/>
      <c r="B36" s="449"/>
      <c r="C36" s="449"/>
      <c r="D36" s="449"/>
      <c r="E36" s="449"/>
      <c r="F36" s="449"/>
      <c r="G36" s="449"/>
      <c r="H36" s="449"/>
      <c r="I36" s="449"/>
      <c r="J36" s="450"/>
      <c r="K36"/>
      <c r="L36"/>
      <c r="M36"/>
      <c r="N36"/>
      <c r="O36"/>
    </row>
    <row r="37" spans="1:15" ht="14.25" customHeight="1">
      <c r="A37" s="448"/>
      <c r="B37" s="449"/>
      <c r="C37" s="449"/>
      <c r="D37" s="449"/>
      <c r="E37" s="449"/>
      <c r="F37" s="449"/>
      <c r="G37" s="449"/>
      <c r="H37" s="449"/>
      <c r="I37" s="449"/>
      <c r="J37" s="450"/>
      <c r="K37"/>
      <c r="L37"/>
      <c r="M37"/>
      <c r="N37"/>
      <c r="O37"/>
    </row>
    <row r="38" spans="1:15" ht="14.25" customHeight="1">
      <c r="A38" s="448"/>
      <c r="B38" s="449"/>
      <c r="C38" s="449"/>
      <c r="D38" s="449"/>
      <c r="E38" s="449"/>
      <c r="F38" s="449"/>
      <c r="G38" s="449"/>
      <c r="H38" s="449"/>
      <c r="I38" s="449"/>
      <c r="J38" s="450"/>
      <c r="K38"/>
      <c r="L38"/>
      <c r="M38"/>
      <c r="N38"/>
      <c r="O38"/>
    </row>
    <row r="39" spans="1:15" ht="14.25" customHeight="1">
      <c r="A39" s="448"/>
      <c r="B39" s="449"/>
      <c r="C39" s="449"/>
      <c r="D39" s="449"/>
      <c r="E39" s="449"/>
      <c r="F39" s="449"/>
      <c r="G39" s="449"/>
      <c r="H39" s="449"/>
      <c r="I39" s="449"/>
      <c r="J39" s="450"/>
      <c r="K39"/>
      <c r="L39"/>
      <c r="M39"/>
      <c r="N39"/>
      <c r="O39"/>
    </row>
    <row r="40" spans="1:15" ht="14.25" customHeight="1">
      <c r="A40" s="448"/>
      <c r="B40" s="449"/>
      <c r="C40" s="449"/>
      <c r="D40" s="449"/>
      <c r="E40" s="449"/>
      <c r="F40" s="449"/>
      <c r="G40" s="449"/>
      <c r="H40" s="449"/>
      <c r="I40" s="449"/>
      <c r="J40" s="450"/>
      <c r="K40"/>
      <c r="L40"/>
      <c r="M40"/>
      <c r="N40"/>
      <c r="O40"/>
    </row>
    <row r="41" spans="1:15" ht="14.25" customHeight="1">
      <c r="A41" s="448"/>
      <c r="B41" s="449"/>
      <c r="C41" s="449"/>
      <c r="D41" s="449"/>
      <c r="E41" s="449"/>
      <c r="F41" s="449"/>
      <c r="G41" s="449"/>
      <c r="H41" s="449"/>
      <c r="I41" s="449"/>
      <c r="J41" s="450"/>
      <c r="K41"/>
      <c r="L41"/>
      <c r="M41"/>
      <c r="N41"/>
      <c r="O41"/>
    </row>
    <row r="42" spans="1:15" ht="14.25" customHeight="1">
      <c r="A42" s="448"/>
      <c r="B42" s="449"/>
      <c r="C42" s="449"/>
      <c r="D42" s="449"/>
      <c r="E42" s="449"/>
      <c r="F42" s="449"/>
      <c r="G42" s="449"/>
      <c r="H42" s="449"/>
      <c r="I42" s="449"/>
      <c r="J42" s="450"/>
      <c r="K42"/>
      <c r="L42"/>
      <c r="M42"/>
      <c r="N42"/>
      <c r="O42"/>
    </row>
    <row r="43" spans="1:15" ht="14.25" customHeight="1">
      <c r="A43" s="448"/>
      <c r="B43" s="449"/>
      <c r="C43" s="449"/>
      <c r="D43" s="449"/>
      <c r="E43" s="449"/>
      <c r="F43" s="449"/>
      <c r="G43" s="449"/>
      <c r="H43" s="449"/>
      <c r="I43" s="449"/>
      <c r="J43" s="450"/>
      <c r="K43"/>
      <c r="L43"/>
      <c r="M43"/>
      <c r="N43"/>
      <c r="O43"/>
    </row>
    <row r="44" spans="1:15" ht="14.25" customHeight="1">
      <c r="A44" s="448"/>
      <c r="B44" s="449"/>
      <c r="C44" s="449"/>
      <c r="D44" s="449"/>
      <c r="E44" s="449"/>
      <c r="F44" s="449"/>
      <c r="G44" s="449"/>
      <c r="H44" s="449"/>
      <c r="I44" s="449"/>
      <c r="J44" s="450"/>
      <c r="K44"/>
      <c r="L44"/>
      <c r="M44"/>
      <c r="N44"/>
      <c r="O44"/>
    </row>
    <row r="45" spans="1:15" ht="14.25" customHeight="1">
      <c r="A45" s="448"/>
      <c r="B45" s="449"/>
      <c r="C45" s="449"/>
      <c r="D45" s="449"/>
      <c r="E45" s="449"/>
      <c r="F45" s="449"/>
      <c r="G45" s="449"/>
      <c r="H45" s="449"/>
      <c r="I45" s="449"/>
      <c r="J45" s="450"/>
      <c r="K45"/>
      <c r="L45"/>
      <c r="M45"/>
      <c r="N45"/>
      <c r="O45"/>
    </row>
    <row r="46" spans="1:15" ht="14.25" customHeight="1">
      <c r="A46" s="448"/>
      <c r="B46" s="449"/>
      <c r="C46" s="449"/>
      <c r="D46" s="449"/>
      <c r="E46" s="449"/>
      <c r="F46" s="449"/>
      <c r="G46" s="449"/>
      <c r="H46" s="449"/>
      <c r="I46" s="449"/>
      <c r="J46" s="450"/>
      <c r="K46"/>
      <c r="L46"/>
      <c r="M46"/>
      <c r="N46"/>
      <c r="O46"/>
    </row>
    <row r="47" spans="1:15" ht="14.25" customHeight="1">
      <c r="A47" s="448"/>
      <c r="B47" s="449"/>
      <c r="C47" s="449"/>
      <c r="D47" s="449"/>
      <c r="E47" s="449"/>
      <c r="F47" s="449"/>
      <c r="G47" s="449"/>
      <c r="H47" s="449"/>
      <c r="I47" s="449"/>
      <c r="J47" s="450"/>
      <c r="K47"/>
      <c r="L47"/>
      <c r="M47"/>
      <c r="N47"/>
      <c r="O47"/>
    </row>
    <row r="48" spans="1:15" ht="14.25" customHeight="1">
      <c r="A48" s="448"/>
      <c r="B48" s="449"/>
      <c r="C48" s="449"/>
      <c r="D48" s="449"/>
      <c r="E48" s="449"/>
      <c r="F48" s="449"/>
      <c r="G48" s="449"/>
      <c r="H48" s="449"/>
      <c r="I48" s="449"/>
      <c r="J48" s="450"/>
      <c r="K48"/>
      <c r="L48"/>
      <c r="M48"/>
      <c r="N48"/>
      <c r="O48"/>
    </row>
    <row r="49" spans="1:15" ht="14.25" customHeight="1">
      <c r="A49" s="448"/>
      <c r="B49" s="449"/>
      <c r="C49" s="449"/>
      <c r="D49" s="449"/>
      <c r="E49" s="449"/>
      <c r="F49" s="449"/>
      <c r="G49" s="449"/>
      <c r="H49" s="449"/>
      <c r="I49" s="449"/>
      <c r="J49" s="450"/>
      <c r="K49"/>
      <c r="L49"/>
      <c r="M49"/>
      <c r="N49"/>
      <c r="O49"/>
    </row>
    <row r="50" spans="1:15" ht="14.25" customHeight="1">
      <c r="A50" s="448"/>
      <c r="B50" s="449"/>
      <c r="C50" s="449"/>
      <c r="D50" s="449"/>
      <c r="E50" s="449"/>
      <c r="F50" s="449"/>
      <c r="G50" s="449"/>
      <c r="H50" s="449"/>
      <c r="I50" s="449"/>
      <c r="J50" s="450"/>
      <c r="K50"/>
      <c r="L50"/>
      <c r="M50"/>
      <c r="N50"/>
      <c r="O50"/>
    </row>
    <row r="51" spans="1:15" ht="14.25" customHeight="1">
      <c r="A51" s="451"/>
      <c r="B51" s="452"/>
      <c r="C51" s="452"/>
      <c r="D51" s="452"/>
      <c r="E51" s="452"/>
      <c r="F51" s="452"/>
      <c r="G51" s="452"/>
      <c r="H51" s="452"/>
      <c r="I51" s="452"/>
      <c r="J51" s="453"/>
      <c r="K51"/>
      <c r="L51"/>
      <c r="M51"/>
      <c r="N51"/>
      <c r="O51"/>
    </row>
    <row r="53" spans="1:15" ht="15">
      <c r="A53" s="454" t="s">
        <v>4049</v>
      </c>
      <c r="B53" s="454"/>
      <c r="C53" s="454"/>
      <c r="D53" s="454"/>
      <c r="E53" s="454"/>
      <c r="F53" s="454"/>
      <c r="G53" s="454"/>
      <c r="H53" s="454"/>
    </row>
    <row r="56" spans="1:15">
      <c r="A56" s="312"/>
      <c r="B56" s="312"/>
      <c r="C56" s="312"/>
      <c r="D56" s="312"/>
      <c r="E56" s="312"/>
      <c r="F56" s="312"/>
      <c r="G56" s="312"/>
      <c r="H56" s="312"/>
    </row>
    <row r="57" spans="1:15" ht="86.25" customHeight="1">
      <c r="B57" s="313"/>
      <c r="C57" s="233" t="s">
        <v>1419</v>
      </c>
      <c r="D57" s="313"/>
      <c r="E57" s="313"/>
      <c r="F57" s="233"/>
      <c r="G57" s="455" t="s">
        <v>1421</v>
      </c>
      <c r="H57" s="455"/>
    </row>
    <row r="58" spans="1:15">
      <c r="B58" s="314"/>
      <c r="C58" s="57"/>
      <c r="D58" s="314"/>
      <c r="E58" s="314"/>
      <c r="F58" s="57"/>
      <c r="G58" s="16"/>
      <c r="H58" s="16"/>
    </row>
    <row r="59" spans="1:15">
      <c r="B59" s="314"/>
      <c r="C59" s="57"/>
      <c r="D59" s="314"/>
      <c r="E59" s="314"/>
      <c r="F59" s="57"/>
      <c r="G59" s="16"/>
      <c r="H59" s="16"/>
    </row>
    <row r="60" spans="1:15">
      <c r="B60" s="314"/>
      <c r="C60" s="57"/>
      <c r="D60" s="314"/>
      <c r="E60" s="314"/>
      <c r="F60" s="57"/>
      <c r="G60" s="16"/>
      <c r="H60" s="16"/>
    </row>
    <row r="61" spans="1:15">
      <c r="B61" s="314"/>
      <c r="C61" s="57"/>
      <c r="D61" s="314"/>
      <c r="E61" s="314"/>
      <c r="F61" s="57"/>
      <c r="G61" s="16"/>
      <c r="H61" s="16"/>
    </row>
    <row r="62" spans="1:15" ht="66.75" customHeight="1">
      <c r="B62" s="313"/>
      <c r="C62" s="233" t="s">
        <v>1420</v>
      </c>
      <c r="D62" s="313"/>
      <c r="E62" s="313"/>
      <c r="F62" s="233"/>
      <c r="G62" s="455" t="s">
        <v>4050</v>
      </c>
      <c r="H62" s="455"/>
    </row>
    <row r="63" spans="1:15">
      <c r="B63" s="314"/>
      <c r="C63" s="57"/>
      <c r="D63" s="314"/>
      <c r="E63" s="314"/>
      <c r="F63" s="57"/>
      <c r="G63" s="16"/>
      <c r="H63" s="16"/>
    </row>
    <row r="64" spans="1:15">
      <c r="B64" s="314"/>
      <c r="C64" s="57"/>
      <c r="D64" s="314"/>
      <c r="E64" s="314"/>
      <c r="F64" s="57"/>
      <c r="G64" s="16"/>
      <c r="H64" s="16"/>
    </row>
    <row r="65" spans="1:10">
      <c r="B65" s="314"/>
      <c r="C65" s="57"/>
      <c r="D65" s="314"/>
      <c r="E65" s="314"/>
      <c r="F65" s="57"/>
      <c r="G65" s="16"/>
      <c r="H65" s="16"/>
    </row>
    <row r="66" spans="1:10">
      <c r="B66" s="314"/>
      <c r="C66" s="57"/>
      <c r="D66" s="314"/>
      <c r="E66" s="314"/>
      <c r="F66" s="57"/>
      <c r="G66" s="16"/>
      <c r="H66" s="16"/>
    </row>
    <row r="67" spans="1:10" ht="63" customHeight="1">
      <c r="B67" s="313"/>
      <c r="C67" s="233" t="s">
        <v>693</v>
      </c>
      <c r="D67" s="313"/>
      <c r="E67" s="313"/>
      <c r="F67" s="16"/>
      <c r="G67" s="455" t="s">
        <v>694</v>
      </c>
      <c r="H67" s="455"/>
    </row>
    <row r="68" spans="1:10" ht="34.5" customHeight="1">
      <c r="A68" s="315" t="s">
        <v>695</v>
      </c>
      <c r="B68" s="315"/>
      <c r="C68" s="315"/>
      <c r="D68" s="315"/>
      <c r="E68" s="315"/>
      <c r="F68" s="315"/>
      <c r="G68" s="315"/>
      <c r="H68" s="315"/>
      <c r="I68" s="32"/>
      <c r="J68" s="32"/>
    </row>
    <row r="69" spans="1:10" ht="9" customHeight="1">
      <c r="A69" s="315" t="s">
        <v>4051</v>
      </c>
      <c r="B69" s="315"/>
      <c r="C69" s="315"/>
      <c r="D69" s="315"/>
      <c r="E69" s="315"/>
      <c r="F69" s="315"/>
      <c r="G69" s="315"/>
      <c r="H69" s="315"/>
      <c r="I69" s="32"/>
      <c r="J69" s="32"/>
    </row>
    <row r="70" spans="1:10" ht="34.5" customHeight="1"/>
    <row r="72" spans="1:10" ht="15">
      <c r="J72" s="316"/>
    </row>
    <row r="73" spans="1:10" ht="15.75" customHeight="1"/>
    <row r="84" ht="12.75" customHeight="1"/>
  </sheetData>
  <mergeCells count="17">
    <mergeCell ref="A2:I2"/>
    <mergeCell ref="A11:J26"/>
    <mergeCell ref="A28:C28"/>
    <mergeCell ref="D28:I28"/>
    <mergeCell ref="A29:C30"/>
    <mergeCell ref="D29:I30"/>
    <mergeCell ref="A31:C31"/>
    <mergeCell ref="D31:I31"/>
    <mergeCell ref="A32:C32"/>
    <mergeCell ref="D32:I32"/>
    <mergeCell ref="A33:C33"/>
    <mergeCell ref="D33:I33"/>
    <mergeCell ref="A35:J51"/>
    <mergeCell ref="A53:H53"/>
    <mergeCell ref="G57:H57"/>
    <mergeCell ref="G62:H62"/>
    <mergeCell ref="G67:H67"/>
  </mergeCells>
  <conditionalFormatting sqref="A2">
    <cfRule type="containsErrors" dxfId="0" priority="1">
      <formula>ISERROR(A2)</formula>
    </cfRule>
  </conditionalFormatting>
  <pageMargins left="0.78740157480314965" right="0.78740157480314965" top="2.0472440944881889" bottom="1.0236220472440944" header="0" footer="0"/>
  <pageSetup paperSize="25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C2:G20"/>
  <sheetViews>
    <sheetView workbookViewId="0">
      <selection activeCell="E4" sqref="E4"/>
    </sheetView>
  </sheetViews>
  <sheetFormatPr baseColWidth="10" defaultRowHeight="15"/>
  <cols>
    <col min="3" max="3" width="21.28515625" bestFit="1" customWidth="1"/>
    <col min="4" max="4" width="15.7109375" bestFit="1" customWidth="1"/>
  </cols>
  <sheetData>
    <row r="2" spans="3:7">
      <c r="C2" t="s">
        <v>702</v>
      </c>
      <c r="D2" s="66">
        <f ca="1">NOW()</f>
        <v>46209.867873842595</v>
      </c>
    </row>
    <row r="3" spans="3:7">
      <c r="C3" t="s">
        <v>703</v>
      </c>
      <c r="D3">
        <f ca="1">DAY(D2)</f>
        <v>6</v>
      </c>
    </row>
    <row r="4" spans="3:7">
      <c r="C4" t="s">
        <v>704</v>
      </c>
      <c r="D4">
        <f ca="1">MONTH(D2)</f>
        <v>7</v>
      </c>
      <c r="E4" t="str">
        <f ca="1">IF(D4=0," ",LOOKUP(D4,F9:F20,G9:G20))</f>
        <v>Julio</v>
      </c>
    </row>
    <row r="5" spans="3:7">
      <c r="C5" t="s">
        <v>705</v>
      </c>
      <c r="D5">
        <f ca="1">YEAR(D2)</f>
        <v>2026</v>
      </c>
    </row>
    <row r="6" spans="3:7">
      <c r="C6" t="s">
        <v>706</v>
      </c>
      <c r="D6">
        <f ca="1">HOUR(D2)</f>
        <v>20</v>
      </c>
    </row>
    <row r="7" spans="3:7">
      <c r="C7" t="s">
        <v>707</v>
      </c>
      <c r="D7">
        <f ca="1">MINUTE(D2)</f>
        <v>49</v>
      </c>
    </row>
    <row r="9" spans="3:7">
      <c r="F9">
        <v>1</v>
      </c>
      <c r="G9" t="s">
        <v>718</v>
      </c>
    </row>
    <row r="10" spans="3:7">
      <c r="F10">
        <v>2</v>
      </c>
      <c r="G10" t="s">
        <v>708</v>
      </c>
    </row>
    <row r="11" spans="3:7">
      <c r="F11">
        <v>3</v>
      </c>
      <c r="G11" t="s">
        <v>709</v>
      </c>
    </row>
    <row r="12" spans="3:7">
      <c r="F12">
        <v>4</v>
      </c>
      <c r="G12" t="s">
        <v>692</v>
      </c>
    </row>
    <row r="13" spans="3:7">
      <c r="F13">
        <v>5</v>
      </c>
      <c r="G13" t="s">
        <v>710</v>
      </c>
    </row>
    <row r="14" spans="3:7">
      <c r="F14">
        <v>6</v>
      </c>
      <c r="G14" t="s">
        <v>711</v>
      </c>
    </row>
    <row r="15" spans="3:7">
      <c r="F15">
        <v>7</v>
      </c>
      <c r="G15" t="s">
        <v>712</v>
      </c>
    </row>
    <row r="16" spans="3:7">
      <c r="F16">
        <v>8</v>
      </c>
      <c r="G16" t="s">
        <v>713</v>
      </c>
    </row>
    <row r="17" spans="6:7">
      <c r="F17">
        <v>9</v>
      </c>
      <c r="G17" t="s">
        <v>714</v>
      </c>
    </row>
    <row r="18" spans="6:7">
      <c r="F18">
        <v>10</v>
      </c>
      <c r="G18" t="s">
        <v>715</v>
      </c>
    </row>
    <row r="19" spans="6:7">
      <c r="F19">
        <v>11</v>
      </c>
      <c r="G19" t="s">
        <v>716</v>
      </c>
    </row>
    <row r="20" spans="6:7">
      <c r="F20">
        <v>12</v>
      </c>
      <c r="G20" t="s">
        <v>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3:W510"/>
  <sheetViews>
    <sheetView zoomScale="85" zoomScaleNormal="85" workbookViewId="0">
      <selection activeCell="D18" sqref="D18"/>
    </sheetView>
  </sheetViews>
  <sheetFormatPr baseColWidth="10" defaultRowHeight="15"/>
  <cols>
    <col min="1" max="1" width="15.42578125" bestFit="1" customWidth="1"/>
    <col min="2" max="2" width="12" customWidth="1"/>
    <col min="3" max="3" width="46.5703125" bestFit="1" customWidth="1"/>
    <col min="4" max="4" width="12" customWidth="1"/>
    <col min="5" max="5" width="12.5703125" bestFit="1" customWidth="1"/>
    <col min="6" max="6" width="19.140625" bestFit="1" customWidth="1"/>
    <col min="7" max="7" width="26.42578125" bestFit="1" customWidth="1"/>
    <col min="8" max="8" width="20.7109375" bestFit="1" customWidth="1"/>
    <col min="11" max="11" width="18.42578125" bestFit="1" customWidth="1"/>
    <col min="12" max="12" width="32.28515625" bestFit="1" customWidth="1"/>
    <col min="13" max="13" width="8.5703125" customWidth="1"/>
    <col min="18" max="18" width="5.85546875" customWidth="1"/>
  </cols>
  <sheetData>
    <row r="3" spans="1:23" ht="18">
      <c r="A3" t="s">
        <v>51</v>
      </c>
      <c r="B3" t="s">
        <v>743</v>
      </c>
      <c r="C3" t="s">
        <v>744</v>
      </c>
      <c r="D3" t="s">
        <v>25</v>
      </c>
      <c r="E3" t="s">
        <v>26</v>
      </c>
      <c r="F3" t="s">
        <v>687</v>
      </c>
      <c r="G3" t="s">
        <v>71</v>
      </c>
      <c r="H3" t="s">
        <v>745</v>
      </c>
      <c r="K3" s="5" t="s">
        <v>731</v>
      </c>
      <c r="L3" s="5"/>
      <c r="M3" s="461" t="s">
        <v>683</v>
      </c>
      <c r="N3" s="461"/>
      <c r="O3" s="32"/>
      <c r="P3" s="32"/>
      <c r="Q3" s="32"/>
      <c r="S3" s="70" t="s">
        <v>751</v>
      </c>
      <c r="U3" s="71"/>
      <c r="V3" s="71"/>
      <c r="W3" s="71"/>
    </row>
    <row r="4" spans="1:23" ht="15.75">
      <c r="A4" t="s">
        <v>732</v>
      </c>
      <c r="C4" t="s">
        <v>59</v>
      </c>
      <c r="K4" s="5" t="s">
        <v>732</v>
      </c>
      <c r="L4" s="5" t="s">
        <v>53</v>
      </c>
      <c r="M4" s="48" t="s">
        <v>684</v>
      </c>
      <c r="N4" s="68"/>
      <c r="O4" s="32"/>
      <c r="P4" s="32"/>
      <c r="Q4" s="32"/>
      <c r="T4" s="72" t="s">
        <v>569</v>
      </c>
      <c r="U4" s="71"/>
      <c r="V4" s="71"/>
      <c r="W4" s="71"/>
    </row>
    <row r="5" spans="1:23">
      <c r="K5" s="5" t="s">
        <v>734</v>
      </c>
      <c r="L5" s="5" t="s">
        <v>696</v>
      </c>
      <c r="M5" s="5"/>
      <c r="N5" s="5"/>
      <c r="O5" s="32"/>
      <c r="P5" s="32"/>
      <c r="Q5" s="32"/>
      <c r="U5" s="71"/>
      <c r="V5" s="71"/>
      <c r="W5" s="71"/>
    </row>
    <row r="6" spans="1:23">
      <c r="K6" s="5" t="s">
        <v>737</v>
      </c>
      <c r="L6" s="5" t="s">
        <v>697</v>
      </c>
      <c r="M6" s="34" t="s">
        <v>79</v>
      </c>
      <c r="N6" s="34" t="s">
        <v>79</v>
      </c>
      <c r="O6" s="33" t="s">
        <v>79</v>
      </c>
      <c r="P6" s="33" t="s">
        <v>79</v>
      </c>
      <c r="Q6" s="33" t="s">
        <v>70</v>
      </c>
      <c r="S6" s="73" t="s">
        <v>79</v>
      </c>
      <c r="T6" s="73" t="s">
        <v>79</v>
      </c>
      <c r="U6" s="74" t="s">
        <v>79</v>
      </c>
      <c r="V6" s="74" t="s">
        <v>79</v>
      </c>
      <c r="W6" s="74" t="s">
        <v>70</v>
      </c>
    </row>
    <row r="7" spans="1:23">
      <c r="K7" s="5" t="s">
        <v>741</v>
      </c>
      <c r="L7" s="5" t="s">
        <v>733</v>
      </c>
      <c r="M7" s="35" t="s">
        <v>80</v>
      </c>
      <c r="N7" s="35" t="s">
        <v>81</v>
      </c>
      <c r="O7" s="35" t="s">
        <v>82</v>
      </c>
      <c r="P7" s="35" t="s">
        <v>26</v>
      </c>
      <c r="Q7" s="35" t="s">
        <v>77</v>
      </c>
      <c r="S7" s="75" t="s">
        <v>80</v>
      </c>
      <c r="T7" s="75" t="s">
        <v>81</v>
      </c>
      <c r="U7" s="75" t="s">
        <v>82</v>
      </c>
      <c r="V7" s="75" t="s">
        <v>26</v>
      </c>
      <c r="W7" s="75" t="s">
        <v>77</v>
      </c>
    </row>
    <row r="8" spans="1:23">
      <c r="L8" s="5" t="s">
        <v>696</v>
      </c>
      <c r="M8" s="42">
        <v>1</v>
      </c>
      <c r="N8" s="36" t="s">
        <v>83</v>
      </c>
      <c r="O8" s="37" t="s">
        <v>8</v>
      </c>
      <c r="P8" s="38">
        <v>1</v>
      </c>
      <c r="Q8" s="49">
        <v>44.74</v>
      </c>
      <c r="S8" s="76"/>
      <c r="T8" s="77"/>
      <c r="U8" s="78" t="s">
        <v>79</v>
      </c>
      <c r="V8" s="78" t="s">
        <v>79</v>
      </c>
      <c r="W8" s="78" t="s">
        <v>79</v>
      </c>
    </row>
    <row r="9" spans="1:23">
      <c r="K9" s="5"/>
      <c r="L9" s="5" t="s">
        <v>735</v>
      </c>
      <c r="M9" s="42">
        <v>2</v>
      </c>
      <c r="N9" s="36" t="s">
        <v>85</v>
      </c>
      <c r="O9" s="37" t="s">
        <v>8</v>
      </c>
      <c r="P9" s="38">
        <v>1</v>
      </c>
      <c r="Q9" s="38">
        <v>122.3</v>
      </c>
      <c r="S9" s="79">
        <v>1</v>
      </c>
      <c r="T9" s="80" t="s">
        <v>651</v>
      </c>
      <c r="U9" s="81" t="s">
        <v>54</v>
      </c>
      <c r="V9" s="82">
        <v>1</v>
      </c>
      <c r="W9" s="82">
        <v>3183.09</v>
      </c>
    </row>
    <row r="10" spans="1:23">
      <c r="K10" s="5"/>
      <c r="L10" s="5" t="s">
        <v>736</v>
      </c>
      <c r="M10" s="42">
        <v>3</v>
      </c>
      <c r="N10" s="36" t="s">
        <v>84</v>
      </c>
      <c r="O10" s="37" t="s">
        <v>8</v>
      </c>
      <c r="P10" s="38">
        <v>1</v>
      </c>
      <c r="Q10" s="38">
        <v>146.56</v>
      </c>
      <c r="S10" s="79">
        <v>2</v>
      </c>
      <c r="T10" s="80" t="s">
        <v>586</v>
      </c>
      <c r="U10" s="81" t="s">
        <v>54</v>
      </c>
      <c r="V10" s="82">
        <v>1</v>
      </c>
      <c r="W10" s="82">
        <v>4153.37</v>
      </c>
    </row>
    <row r="11" spans="1:23">
      <c r="L11" s="5" t="s">
        <v>738</v>
      </c>
      <c r="M11" s="42">
        <v>4</v>
      </c>
      <c r="N11" s="36" t="s">
        <v>88</v>
      </c>
      <c r="O11" s="37" t="s">
        <v>8</v>
      </c>
      <c r="P11" s="38">
        <v>1</v>
      </c>
      <c r="Q11" s="38">
        <v>113.93</v>
      </c>
      <c r="S11" s="79">
        <v>3</v>
      </c>
      <c r="T11" s="80" t="s">
        <v>655</v>
      </c>
      <c r="U11" s="81" t="s">
        <v>60</v>
      </c>
      <c r="V11" s="82">
        <v>1</v>
      </c>
      <c r="W11" s="82">
        <v>11.55</v>
      </c>
    </row>
    <row r="12" spans="1:23">
      <c r="K12" s="5"/>
      <c r="L12" s="5" t="s">
        <v>739</v>
      </c>
      <c r="M12" s="42">
        <v>5</v>
      </c>
      <c r="N12" s="36" t="s">
        <v>87</v>
      </c>
      <c r="O12" s="37" t="s">
        <v>8</v>
      </c>
      <c r="P12" s="38">
        <v>1</v>
      </c>
      <c r="Q12" s="38">
        <v>122.68</v>
      </c>
      <c r="S12" s="79">
        <v>4</v>
      </c>
      <c r="T12" s="80" t="s">
        <v>632</v>
      </c>
      <c r="U12" s="81" t="s">
        <v>633</v>
      </c>
      <c r="V12" s="82">
        <v>1</v>
      </c>
      <c r="W12" s="82">
        <v>48.67</v>
      </c>
    </row>
    <row r="13" spans="1:23">
      <c r="K13" s="5"/>
      <c r="L13" s="5" t="s">
        <v>740</v>
      </c>
      <c r="M13" s="42">
        <v>6</v>
      </c>
      <c r="N13" s="36" t="s">
        <v>86</v>
      </c>
      <c r="O13" s="37" t="s">
        <v>8</v>
      </c>
      <c r="P13" s="38">
        <v>1</v>
      </c>
      <c r="Q13" s="38">
        <v>107.72</v>
      </c>
      <c r="S13" s="79">
        <v>5</v>
      </c>
      <c r="T13" s="80" t="s">
        <v>656</v>
      </c>
      <c r="U13" s="81" t="s">
        <v>65</v>
      </c>
      <c r="V13" s="82">
        <v>1</v>
      </c>
      <c r="W13" s="82">
        <v>562.35</v>
      </c>
    </row>
    <row r="14" spans="1:23">
      <c r="L14" s="5" t="s">
        <v>742</v>
      </c>
      <c r="M14" s="42">
        <v>7</v>
      </c>
      <c r="N14" s="36" t="s">
        <v>89</v>
      </c>
      <c r="O14" s="37" t="s">
        <v>8</v>
      </c>
      <c r="P14" s="38">
        <v>1</v>
      </c>
      <c r="Q14" s="38">
        <v>93.38</v>
      </c>
      <c r="S14" s="79">
        <v>6</v>
      </c>
      <c r="T14" s="80" t="s">
        <v>665</v>
      </c>
      <c r="U14" s="81" t="s">
        <v>65</v>
      </c>
      <c r="V14" s="82">
        <v>1</v>
      </c>
      <c r="W14" s="82">
        <v>1315.15</v>
      </c>
    </row>
    <row r="15" spans="1:23">
      <c r="M15" s="42">
        <v>8</v>
      </c>
      <c r="N15" s="36" t="s">
        <v>91</v>
      </c>
      <c r="O15" s="37" t="s">
        <v>8</v>
      </c>
      <c r="P15" s="38">
        <v>1</v>
      </c>
      <c r="Q15" s="38">
        <v>157.65</v>
      </c>
      <c r="S15" s="79">
        <v>7</v>
      </c>
      <c r="T15" s="80" t="s">
        <v>643</v>
      </c>
      <c r="U15" s="81" t="s">
        <v>644</v>
      </c>
      <c r="V15" s="82">
        <v>1</v>
      </c>
      <c r="W15" s="82">
        <v>615.04</v>
      </c>
    </row>
    <row r="16" spans="1:23">
      <c r="M16" s="42">
        <v>9</v>
      </c>
      <c r="N16" s="36" t="s">
        <v>90</v>
      </c>
      <c r="O16" s="37" t="s">
        <v>8</v>
      </c>
      <c r="P16" s="38">
        <v>1</v>
      </c>
      <c r="Q16" s="38">
        <v>209.72</v>
      </c>
      <c r="S16" s="79">
        <v>8</v>
      </c>
      <c r="T16" s="80" t="s">
        <v>602</v>
      </c>
      <c r="U16" s="81" t="s">
        <v>60</v>
      </c>
      <c r="V16" s="82">
        <v>1</v>
      </c>
      <c r="W16" s="82">
        <v>89.51</v>
      </c>
    </row>
    <row r="17" spans="13:23">
      <c r="M17" s="42">
        <v>10</v>
      </c>
      <c r="N17" s="36" t="s">
        <v>92</v>
      </c>
      <c r="O17" s="37" t="s">
        <v>8</v>
      </c>
      <c r="P17" s="38">
        <v>1</v>
      </c>
      <c r="Q17" s="38">
        <v>171.59</v>
      </c>
      <c r="S17" s="79">
        <v>9</v>
      </c>
      <c r="T17" s="80" t="s">
        <v>671</v>
      </c>
      <c r="U17" s="81" t="s">
        <v>593</v>
      </c>
      <c r="V17" s="82">
        <v>1</v>
      </c>
      <c r="W17" s="82">
        <v>29.85</v>
      </c>
    </row>
    <row r="18" spans="13:23">
      <c r="M18" s="42">
        <v>11</v>
      </c>
      <c r="N18" s="36" t="s">
        <v>398</v>
      </c>
      <c r="O18" s="37" t="s">
        <v>8</v>
      </c>
      <c r="P18" s="38">
        <v>1</v>
      </c>
      <c r="Q18" s="38">
        <v>54.09</v>
      </c>
      <c r="S18" s="79">
        <v>10</v>
      </c>
      <c r="T18" s="80" t="s">
        <v>601</v>
      </c>
      <c r="U18" s="81" t="s">
        <v>60</v>
      </c>
      <c r="V18" s="82">
        <v>1</v>
      </c>
      <c r="W18" s="82">
        <v>126.25</v>
      </c>
    </row>
    <row r="19" spans="13:23">
      <c r="M19" s="42">
        <v>12</v>
      </c>
      <c r="N19" s="36" t="s">
        <v>96</v>
      </c>
      <c r="O19" s="37" t="s">
        <v>8</v>
      </c>
      <c r="P19" s="38">
        <v>1</v>
      </c>
      <c r="Q19" s="38">
        <v>79.319999999999993</v>
      </c>
      <c r="S19" s="79">
        <v>11</v>
      </c>
      <c r="T19" s="80" t="s">
        <v>597</v>
      </c>
      <c r="U19" s="81" t="s">
        <v>8</v>
      </c>
      <c r="V19" s="82">
        <v>1</v>
      </c>
      <c r="W19" s="82">
        <v>76.349999999999994</v>
      </c>
    </row>
    <row r="20" spans="13:23">
      <c r="M20" s="42">
        <v>13</v>
      </c>
      <c r="N20" s="36" t="s">
        <v>203</v>
      </c>
      <c r="O20" s="37" t="s">
        <v>8</v>
      </c>
      <c r="P20" s="38">
        <v>1</v>
      </c>
      <c r="Q20" s="38">
        <v>115.16</v>
      </c>
      <c r="S20" s="79">
        <v>12</v>
      </c>
      <c r="T20" s="80" t="s">
        <v>752</v>
      </c>
      <c r="U20" s="81" t="s">
        <v>60</v>
      </c>
      <c r="V20" s="82">
        <v>1</v>
      </c>
      <c r="W20" s="82">
        <v>75.31</v>
      </c>
    </row>
    <row r="21" spans="13:23">
      <c r="M21" s="42">
        <v>14</v>
      </c>
      <c r="N21" s="36" t="s">
        <v>521</v>
      </c>
      <c r="O21" s="37" t="s">
        <v>54</v>
      </c>
      <c r="P21" s="38">
        <v>1</v>
      </c>
      <c r="Q21" s="38">
        <v>171.86</v>
      </c>
      <c r="S21" s="79">
        <v>13</v>
      </c>
      <c r="T21" s="80" t="s">
        <v>622</v>
      </c>
      <c r="U21" s="81" t="s">
        <v>8</v>
      </c>
      <c r="V21" s="82">
        <v>1</v>
      </c>
      <c r="W21" s="82">
        <v>63.61</v>
      </c>
    </row>
    <row r="22" spans="13:23">
      <c r="M22" s="42">
        <v>15</v>
      </c>
      <c r="N22" s="36" t="s">
        <v>460</v>
      </c>
      <c r="O22" s="37" t="s">
        <v>60</v>
      </c>
      <c r="P22" s="38">
        <v>1</v>
      </c>
      <c r="Q22" s="38">
        <v>353.42</v>
      </c>
      <c r="S22" s="79">
        <v>14</v>
      </c>
      <c r="T22" s="80" t="s">
        <v>623</v>
      </c>
      <c r="U22" s="81" t="s">
        <v>60</v>
      </c>
      <c r="V22" s="82">
        <v>1</v>
      </c>
      <c r="W22" s="82">
        <v>62.76</v>
      </c>
    </row>
    <row r="23" spans="13:23">
      <c r="M23" s="42">
        <v>16</v>
      </c>
      <c r="N23" s="36" t="s">
        <v>494</v>
      </c>
      <c r="O23" s="37" t="s">
        <v>65</v>
      </c>
      <c r="P23" s="38">
        <v>1</v>
      </c>
      <c r="Q23" s="38">
        <v>509.18</v>
      </c>
      <c r="S23" s="79">
        <v>15</v>
      </c>
      <c r="T23" s="80" t="s">
        <v>652</v>
      </c>
      <c r="U23" s="81" t="s">
        <v>60</v>
      </c>
      <c r="V23" s="82">
        <v>1</v>
      </c>
      <c r="W23" s="82">
        <v>98.34</v>
      </c>
    </row>
    <row r="24" spans="13:23">
      <c r="M24" s="42">
        <v>17</v>
      </c>
      <c r="N24" s="36" t="s">
        <v>98</v>
      </c>
      <c r="O24" s="37" t="s">
        <v>65</v>
      </c>
      <c r="P24" s="38">
        <v>1</v>
      </c>
      <c r="Q24" s="38">
        <v>328.45</v>
      </c>
      <c r="S24" s="79">
        <v>16</v>
      </c>
      <c r="T24" s="80" t="s">
        <v>600</v>
      </c>
      <c r="U24" s="81" t="s">
        <v>8</v>
      </c>
      <c r="V24" s="82">
        <v>1</v>
      </c>
      <c r="W24" s="82">
        <v>204.42</v>
      </c>
    </row>
    <row r="25" spans="13:23">
      <c r="M25" s="42">
        <v>18</v>
      </c>
      <c r="N25" s="36" t="s">
        <v>99</v>
      </c>
      <c r="O25" s="37" t="s">
        <v>60</v>
      </c>
      <c r="P25" s="38">
        <v>1</v>
      </c>
      <c r="Q25" s="38">
        <v>82.35</v>
      </c>
      <c r="S25" s="79">
        <v>17</v>
      </c>
      <c r="T25" s="80" t="s">
        <v>613</v>
      </c>
      <c r="U25" s="81" t="s">
        <v>8</v>
      </c>
      <c r="V25" s="82">
        <v>1</v>
      </c>
      <c r="W25" s="82">
        <v>427.71</v>
      </c>
    </row>
    <row r="26" spans="13:23">
      <c r="M26" s="42">
        <v>19</v>
      </c>
      <c r="N26" s="36" t="s">
        <v>100</v>
      </c>
      <c r="O26" s="37" t="s">
        <v>60</v>
      </c>
      <c r="P26" s="38">
        <v>1</v>
      </c>
      <c r="Q26" s="38">
        <v>73.59</v>
      </c>
      <c r="S26" s="79">
        <v>18</v>
      </c>
      <c r="T26" s="80" t="s">
        <v>661</v>
      </c>
      <c r="U26" s="81" t="s">
        <v>8</v>
      </c>
      <c r="V26" s="82">
        <v>1</v>
      </c>
      <c r="W26" s="82">
        <v>613.13</v>
      </c>
    </row>
    <row r="27" spans="13:23">
      <c r="M27" s="42">
        <v>20</v>
      </c>
      <c r="N27" s="36" t="s">
        <v>101</v>
      </c>
      <c r="O27" s="37" t="s">
        <v>65</v>
      </c>
      <c r="P27" s="38">
        <v>1</v>
      </c>
      <c r="Q27" s="38">
        <v>741.46</v>
      </c>
      <c r="S27" s="79">
        <v>19</v>
      </c>
      <c r="T27" s="80" t="s">
        <v>629</v>
      </c>
      <c r="U27" s="81" t="s">
        <v>8</v>
      </c>
      <c r="V27" s="82">
        <v>1</v>
      </c>
      <c r="W27" s="82">
        <v>331.5</v>
      </c>
    </row>
    <row r="28" spans="13:23">
      <c r="M28" s="42">
        <v>21</v>
      </c>
      <c r="N28" s="36" t="s">
        <v>529</v>
      </c>
      <c r="O28" s="37" t="s">
        <v>65</v>
      </c>
      <c r="P28" s="38">
        <v>1</v>
      </c>
      <c r="Q28" s="38">
        <v>1083.2</v>
      </c>
      <c r="S28" s="79">
        <v>20</v>
      </c>
      <c r="T28" s="80" t="s">
        <v>610</v>
      </c>
      <c r="U28" s="81" t="s">
        <v>8</v>
      </c>
      <c r="V28" s="82">
        <v>1</v>
      </c>
      <c r="W28" s="82">
        <v>245.44</v>
      </c>
    </row>
    <row r="29" spans="13:23">
      <c r="M29" s="42">
        <v>22</v>
      </c>
      <c r="N29" s="36" t="s">
        <v>531</v>
      </c>
      <c r="O29" s="37" t="s">
        <v>65</v>
      </c>
      <c r="P29" s="38">
        <v>1</v>
      </c>
      <c r="Q29" s="38">
        <v>2511.42</v>
      </c>
      <c r="S29" s="79">
        <v>21</v>
      </c>
      <c r="T29" s="80" t="s">
        <v>672</v>
      </c>
      <c r="U29" s="81" t="s">
        <v>8</v>
      </c>
      <c r="V29" s="82">
        <v>1</v>
      </c>
      <c r="W29" s="82">
        <v>259.55</v>
      </c>
    </row>
    <row r="30" spans="13:23">
      <c r="M30" s="42">
        <v>23</v>
      </c>
      <c r="N30" s="36" t="s">
        <v>530</v>
      </c>
      <c r="O30" s="37" t="s">
        <v>65</v>
      </c>
      <c r="P30" s="38">
        <v>1</v>
      </c>
      <c r="Q30" s="38">
        <v>1824.36</v>
      </c>
      <c r="S30" s="79">
        <v>22</v>
      </c>
      <c r="T30" s="80" t="s">
        <v>625</v>
      </c>
      <c r="U30" s="81" t="s">
        <v>8</v>
      </c>
      <c r="V30" s="82">
        <v>1</v>
      </c>
      <c r="W30" s="82">
        <v>219.93</v>
      </c>
    </row>
    <row r="31" spans="13:23">
      <c r="M31" s="42">
        <v>24</v>
      </c>
      <c r="N31" s="36" t="s">
        <v>505</v>
      </c>
      <c r="O31" s="37" t="s">
        <v>8</v>
      </c>
      <c r="P31" s="38">
        <v>1</v>
      </c>
      <c r="Q31" s="38">
        <v>552.92999999999995</v>
      </c>
      <c r="S31" s="79">
        <v>23</v>
      </c>
      <c r="T31" s="80" t="s">
        <v>624</v>
      </c>
      <c r="U31" s="81" t="s">
        <v>8</v>
      </c>
      <c r="V31" s="82">
        <v>1</v>
      </c>
      <c r="W31" s="82">
        <v>248.25</v>
      </c>
    </row>
    <row r="32" spans="13:23">
      <c r="M32" s="42">
        <v>25</v>
      </c>
      <c r="N32" s="36" t="s">
        <v>97</v>
      </c>
      <c r="O32" s="37" t="s">
        <v>60</v>
      </c>
      <c r="P32" s="38">
        <v>1</v>
      </c>
      <c r="Q32" s="38">
        <v>446.01</v>
      </c>
      <c r="S32" s="79">
        <v>24</v>
      </c>
      <c r="T32" s="80" t="s">
        <v>662</v>
      </c>
      <c r="U32" s="81" t="s">
        <v>8</v>
      </c>
      <c r="V32" s="82">
        <v>1</v>
      </c>
      <c r="W32" s="82">
        <v>343.92</v>
      </c>
    </row>
    <row r="33" spans="13:23">
      <c r="M33" s="42">
        <v>26</v>
      </c>
      <c r="N33" s="36" t="s">
        <v>102</v>
      </c>
      <c r="O33" s="37" t="s">
        <v>65</v>
      </c>
      <c r="P33" s="38">
        <v>1</v>
      </c>
      <c r="Q33" s="38">
        <v>2438.2600000000002</v>
      </c>
      <c r="S33" s="79">
        <v>25</v>
      </c>
      <c r="T33" s="80" t="s">
        <v>627</v>
      </c>
      <c r="U33" s="81" t="s">
        <v>8</v>
      </c>
      <c r="V33" s="82">
        <v>1</v>
      </c>
      <c r="W33" s="82">
        <v>248.71</v>
      </c>
    </row>
    <row r="34" spans="13:23">
      <c r="M34" s="42">
        <v>27</v>
      </c>
      <c r="N34" s="36" t="s">
        <v>103</v>
      </c>
      <c r="O34" s="37" t="s">
        <v>60</v>
      </c>
      <c r="P34" s="38">
        <v>1</v>
      </c>
      <c r="Q34" s="38">
        <v>301.82</v>
      </c>
      <c r="S34" s="79">
        <v>26</v>
      </c>
      <c r="T34" s="80" t="s">
        <v>753</v>
      </c>
      <c r="U34" s="81" t="s">
        <v>8</v>
      </c>
      <c r="V34" s="82">
        <v>1</v>
      </c>
      <c r="W34" s="82">
        <v>611.98</v>
      </c>
    </row>
    <row r="35" spans="13:23">
      <c r="M35" s="42">
        <v>28</v>
      </c>
      <c r="N35" s="36" t="s">
        <v>111</v>
      </c>
      <c r="O35" s="37" t="s">
        <v>8</v>
      </c>
      <c r="P35" s="38">
        <v>1</v>
      </c>
      <c r="Q35" s="38">
        <v>3451.5</v>
      </c>
      <c r="S35" s="79">
        <v>27</v>
      </c>
      <c r="T35" s="80" t="s">
        <v>605</v>
      </c>
      <c r="U35" s="81" t="s">
        <v>8</v>
      </c>
      <c r="V35" s="82">
        <v>1</v>
      </c>
      <c r="W35" s="82">
        <v>1180.17</v>
      </c>
    </row>
    <row r="36" spans="13:23">
      <c r="M36" s="42">
        <v>29</v>
      </c>
      <c r="N36" s="36" t="s">
        <v>568</v>
      </c>
      <c r="O36" s="37" t="s">
        <v>60</v>
      </c>
      <c r="P36" s="38">
        <v>1</v>
      </c>
      <c r="Q36" s="38">
        <v>286.61</v>
      </c>
      <c r="S36" s="79">
        <v>28</v>
      </c>
      <c r="T36" s="80" t="s">
        <v>599</v>
      </c>
      <c r="U36" s="81" t="s">
        <v>8</v>
      </c>
      <c r="V36" s="82">
        <v>1</v>
      </c>
      <c r="W36" s="82">
        <v>140.21</v>
      </c>
    </row>
    <row r="37" spans="13:23">
      <c r="M37" s="42">
        <v>30</v>
      </c>
      <c r="N37" s="36" t="s">
        <v>112</v>
      </c>
      <c r="O37" s="37" t="s">
        <v>60</v>
      </c>
      <c r="P37" s="38">
        <v>1</v>
      </c>
      <c r="Q37" s="38">
        <v>369.76</v>
      </c>
      <c r="S37" s="79">
        <v>29</v>
      </c>
      <c r="T37" s="80" t="s">
        <v>609</v>
      </c>
      <c r="U37" s="81" t="s">
        <v>60</v>
      </c>
      <c r="V37" s="82">
        <v>1</v>
      </c>
      <c r="W37" s="82">
        <v>40.67</v>
      </c>
    </row>
    <row r="38" spans="13:23">
      <c r="M38" s="42">
        <v>31</v>
      </c>
      <c r="N38" s="36" t="s">
        <v>558</v>
      </c>
      <c r="O38" s="37" t="s">
        <v>60</v>
      </c>
      <c r="P38" s="38">
        <v>1</v>
      </c>
      <c r="Q38" s="38">
        <v>247.33</v>
      </c>
      <c r="S38" s="79">
        <v>30</v>
      </c>
      <c r="T38" s="80" t="s">
        <v>608</v>
      </c>
      <c r="U38" s="81" t="s">
        <v>60</v>
      </c>
      <c r="V38" s="82">
        <v>1</v>
      </c>
      <c r="W38" s="82">
        <v>46.31</v>
      </c>
    </row>
    <row r="39" spans="13:23">
      <c r="M39" s="42">
        <v>32</v>
      </c>
      <c r="N39" s="36" t="s">
        <v>510</v>
      </c>
      <c r="O39" s="37" t="s">
        <v>60</v>
      </c>
      <c r="P39" s="38">
        <v>1</v>
      </c>
      <c r="Q39" s="38">
        <v>526.19000000000005</v>
      </c>
      <c r="S39" s="79">
        <v>31</v>
      </c>
      <c r="T39" s="80" t="s">
        <v>168</v>
      </c>
      <c r="U39" s="81" t="s">
        <v>54</v>
      </c>
      <c r="V39" s="82">
        <v>1</v>
      </c>
      <c r="W39" s="82">
        <v>240.53</v>
      </c>
    </row>
    <row r="40" spans="13:23">
      <c r="M40" s="42">
        <v>33</v>
      </c>
      <c r="N40" s="36" t="s">
        <v>107</v>
      </c>
      <c r="O40" s="37" t="s">
        <v>60</v>
      </c>
      <c r="P40" s="38">
        <v>1</v>
      </c>
      <c r="Q40" s="38">
        <v>216.54</v>
      </c>
      <c r="S40" s="79">
        <v>32</v>
      </c>
      <c r="T40" s="80" t="s">
        <v>634</v>
      </c>
      <c r="U40" s="81" t="s">
        <v>8</v>
      </c>
      <c r="V40" s="82">
        <v>1</v>
      </c>
      <c r="W40" s="82">
        <v>56.72</v>
      </c>
    </row>
    <row r="41" spans="13:23">
      <c r="M41" s="42">
        <v>34</v>
      </c>
      <c r="N41" s="36" t="s">
        <v>106</v>
      </c>
      <c r="O41" s="37" t="s">
        <v>60</v>
      </c>
      <c r="P41" s="38">
        <v>1</v>
      </c>
      <c r="Q41" s="38">
        <v>224.02</v>
      </c>
      <c r="S41" s="79">
        <v>33</v>
      </c>
      <c r="T41" s="80" t="s">
        <v>585</v>
      </c>
      <c r="U41" s="81" t="s">
        <v>8</v>
      </c>
      <c r="V41" s="82">
        <v>1</v>
      </c>
      <c r="W41" s="82">
        <v>1012.54</v>
      </c>
    </row>
    <row r="42" spans="13:23">
      <c r="M42" s="42">
        <v>35</v>
      </c>
      <c r="N42" s="36" t="s">
        <v>105</v>
      </c>
      <c r="O42" s="37" t="s">
        <v>60</v>
      </c>
      <c r="P42" s="38">
        <v>1</v>
      </c>
      <c r="Q42" s="38">
        <v>228.92</v>
      </c>
      <c r="S42" s="79">
        <v>34</v>
      </c>
      <c r="T42" s="80" t="s">
        <v>631</v>
      </c>
      <c r="U42" s="81" t="s">
        <v>55</v>
      </c>
      <c r="V42" s="82">
        <v>1</v>
      </c>
      <c r="W42" s="82">
        <v>4213.34</v>
      </c>
    </row>
    <row r="43" spans="13:23">
      <c r="M43" s="42">
        <v>36</v>
      </c>
      <c r="N43" s="36" t="s">
        <v>104</v>
      </c>
      <c r="O43" s="37" t="s">
        <v>60</v>
      </c>
      <c r="P43" s="38">
        <v>1</v>
      </c>
      <c r="Q43" s="38">
        <v>242.08</v>
      </c>
      <c r="S43" s="79">
        <v>35</v>
      </c>
      <c r="T43" s="80" t="s">
        <v>647</v>
      </c>
      <c r="U43" s="81" t="s">
        <v>54</v>
      </c>
      <c r="V43" s="82">
        <v>1</v>
      </c>
      <c r="W43" s="82">
        <v>1454.58</v>
      </c>
    </row>
    <row r="44" spans="13:23">
      <c r="M44" s="42">
        <v>37</v>
      </c>
      <c r="N44" s="36" t="s">
        <v>109</v>
      </c>
      <c r="O44" s="37" t="s">
        <v>60</v>
      </c>
      <c r="P44" s="38">
        <v>1</v>
      </c>
      <c r="Q44" s="38">
        <v>337.57</v>
      </c>
      <c r="S44" s="79">
        <v>36</v>
      </c>
      <c r="T44" s="80" t="s">
        <v>666</v>
      </c>
      <c r="U44" s="81" t="s">
        <v>54</v>
      </c>
      <c r="V44" s="82">
        <v>1</v>
      </c>
      <c r="W44" s="82">
        <v>3161.9</v>
      </c>
    </row>
    <row r="45" spans="13:23">
      <c r="M45" s="42">
        <v>38</v>
      </c>
      <c r="N45" s="36" t="s">
        <v>110</v>
      </c>
      <c r="O45" s="37" t="s">
        <v>60</v>
      </c>
      <c r="P45" s="38">
        <v>1</v>
      </c>
      <c r="Q45" s="38">
        <v>232.06</v>
      </c>
      <c r="S45" s="79">
        <v>37</v>
      </c>
      <c r="T45" s="80" t="s">
        <v>574</v>
      </c>
      <c r="U45" s="81" t="s">
        <v>54</v>
      </c>
      <c r="V45" s="82">
        <v>1</v>
      </c>
      <c r="W45" s="82">
        <v>4094.54</v>
      </c>
    </row>
    <row r="46" spans="13:23">
      <c r="M46" s="42">
        <v>39</v>
      </c>
      <c r="N46" s="36" t="s">
        <v>113</v>
      </c>
      <c r="O46" s="37" t="s">
        <v>8</v>
      </c>
      <c r="P46" s="38">
        <v>1</v>
      </c>
      <c r="Q46" s="38">
        <v>60.56</v>
      </c>
      <c r="S46" s="79">
        <v>38</v>
      </c>
      <c r="T46" s="80" t="s">
        <v>615</v>
      </c>
      <c r="U46" s="81" t="s">
        <v>54</v>
      </c>
      <c r="V46" s="82">
        <v>1</v>
      </c>
      <c r="W46" s="82">
        <v>4512.74</v>
      </c>
    </row>
    <row r="47" spans="13:23">
      <c r="M47" s="42">
        <v>40</v>
      </c>
      <c r="N47" s="36" t="s">
        <v>114</v>
      </c>
      <c r="O47" s="37" t="s">
        <v>8</v>
      </c>
      <c r="P47" s="38">
        <v>1</v>
      </c>
      <c r="Q47" s="38">
        <v>49.62</v>
      </c>
      <c r="S47" s="79">
        <v>39</v>
      </c>
      <c r="T47" s="80" t="s">
        <v>616</v>
      </c>
      <c r="U47" s="81" t="s">
        <v>54</v>
      </c>
      <c r="V47" s="82">
        <v>1</v>
      </c>
      <c r="W47" s="82">
        <v>4235.7700000000004</v>
      </c>
    </row>
    <row r="48" spans="13:23">
      <c r="M48" s="42">
        <v>41</v>
      </c>
      <c r="N48" s="36" t="s">
        <v>532</v>
      </c>
      <c r="O48" s="37" t="s">
        <v>65</v>
      </c>
      <c r="P48" s="38">
        <v>1</v>
      </c>
      <c r="Q48" s="38">
        <v>795.27</v>
      </c>
      <c r="S48" s="79">
        <v>40</v>
      </c>
      <c r="T48" s="80" t="s">
        <v>617</v>
      </c>
      <c r="U48" s="81" t="s">
        <v>54</v>
      </c>
      <c r="V48" s="82">
        <v>1</v>
      </c>
      <c r="W48" s="82">
        <v>4184.21</v>
      </c>
    </row>
    <row r="49" spans="13:23">
      <c r="M49" s="42">
        <v>42</v>
      </c>
      <c r="N49" s="36" t="s">
        <v>115</v>
      </c>
      <c r="O49" s="37" t="s">
        <v>65</v>
      </c>
      <c r="P49" s="38">
        <v>1</v>
      </c>
      <c r="Q49" s="38">
        <v>440.74</v>
      </c>
      <c r="S49" s="79">
        <v>41</v>
      </c>
      <c r="T49" s="80" t="s">
        <v>618</v>
      </c>
      <c r="U49" s="81" t="s">
        <v>54</v>
      </c>
      <c r="V49" s="82">
        <v>1</v>
      </c>
      <c r="W49" s="82">
        <v>5414.31</v>
      </c>
    </row>
    <row r="50" spans="13:23">
      <c r="M50" s="42">
        <v>43</v>
      </c>
      <c r="N50" s="36" t="s">
        <v>116</v>
      </c>
      <c r="O50" s="37" t="s">
        <v>65</v>
      </c>
      <c r="P50" s="38">
        <v>1</v>
      </c>
      <c r="Q50" s="38">
        <v>18.72</v>
      </c>
      <c r="S50" s="79">
        <v>42</v>
      </c>
      <c r="T50" s="80" t="s">
        <v>577</v>
      </c>
      <c r="U50" s="81" t="s">
        <v>54</v>
      </c>
      <c r="V50" s="82">
        <v>1</v>
      </c>
      <c r="W50" s="82">
        <v>4081.67</v>
      </c>
    </row>
    <row r="51" spans="13:23">
      <c r="M51" s="42">
        <v>44</v>
      </c>
      <c r="N51" s="36" t="s">
        <v>349</v>
      </c>
      <c r="O51" s="37" t="s">
        <v>65</v>
      </c>
      <c r="P51" s="38">
        <v>1</v>
      </c>
      <c r="Q51" s="38">
        <v>128.52000000000001</v>
      </c>
      <c r="S51" s="79">
        <v>43</v>
      </c>
      <c r="T51" s="80" t="s">
        <v>614</v>
      </c>
      <c r="U51" s="81" t="s">
        <v>54</v>
      </c>
      <c r="V51" s="82">
        <v>1</v>
      </c>
      <c r="W51" s="82">
        <v>5345.73</v>
      </c>
    </row>
    <row r="52" spans="13:23">
      <c r="M52" s="42">
        <v>45</v>
      </c>
      <c r="N52" s="36" t="s">
        <v>491</v>
      </c>
      <c r="O52" s="37" t="s">
        <v>60</v>
      </c>
      <c r="P52" s="38">
        <v>1</v>
      </c>
      <c r="Q52" s="38">
        <v>263.91000000000003</v>
      </c>
      <c r="S52" s="79">
        <v>44</v>
      </c>
      <c r="T52" s="80" t="s">
        <v>621</v>
      </c>
      <c r="U52" s="81" t="s">
        <v>54</v>
      </c>
      <c r="V52" s="82">
        <v>1</v>
      </c>
      <c r="W52" s="82">
        <v>3242.75</v>
      </c>
    </row>
    <row r="53" spans="13:23">
      <c r="M53" s="42">
        <v>46</v>
      </c>
      <c r="N53" s="36" t="s">
        <v>490</v>
      </c>
      <c r="O53" s="37" t="s">
        <v>60</v>
      </c>
      <c r="P53" s="38">
        <v>1</v>
      </c>
      <c r="Q53" s="38">
        <v>285.69</v>
      </c>
      <c r="S53" s="79">
        <v>45</v>
      </c>
      <c r="T53" s="80" t="s">
        <v>576</v>
      </c>
      <c r="U53" s="81" t="s">
        <v>54</v>
      </c>
      <c r="V53" s="82">
        <v>1</v>
      </c>
      <c r="W53" s="82">
        <v>3396.65</v>
      </c>
    </row>
    <row r="54" spans="13:23">
      <c r="M54" s="42">
        <v>47</v>
      </c>
      <c r="N54" s="36" t="s">
        <v>117</v>
      </c>
      <c r="O54" s="37" t="s">
        <v>60</v>
      </c>
      <c r="P54" s="38">
        <v>1</v>
      </c>
      <c r="Q54" s="38">
        <v>149.41</v>
      </c>
      <c r="S54" s="79">
        <v>46</v>
      </c>
      <c r="T54" s="80" t="s">
        <v>575</v>
      </c>
      <c r="U54" s="81" t="s">
        <v>54</v>
      </c>
      <c r="V54" s="82">
        <v>1</v>
      </c>
      <c r="W54" s="82">
        <v>4053.82</v>
      </c>
    </row>
    <row r="55" spans="13:23">
      <c r="M55" s="42">
        <v>48</v>
      </c>
      <c r="N55" s="36" t="s">
        <v>118</v>
      </c>
      <c r="O55" s="37" t="s">
        <v>60</v>
      </c>
      <c r="P55" s="38">
        <v>1</v>
      </c>
      <c r="Q55" s="38">
        <v>138.03</v>
      </c>
      <c r="S55" s="79">
        <v>47</v>
      </c>
      <c r="T55" s="80" t="s">
        <v>578</v>
      </c>
      <c r="U55" s="81" t="s">
        <v>54</v>
      </c>
      <c r="V55" s="82">
        <v>1</v>
      </c>
      <c r="W55" s="82">
        <v>3328.4</v>
      </c>
    </row>
    <row r="56" spans="13:23">
      <c r="M56" s="42">
        <v>49</v>
      </c>
      <c r="N56" s="36" t="s">
        <v>551</v>
      </c>
      <c r="O56" s="37" t="s">
        <v>60</v>
      </c>
      <c r="P56" s="38">
        <v>1</v>
      </c>
      <c r="Q56" s="38">
        <v>180.53</v>
      </c>
      <c r="S56" s="79">
        <v>48</v>
      </c>
      <c r="T56" s="80" t="s">
        <v>667</v>
      </c>
      <c r="U56" s="81" t="s">
        <v>54</v>
      </c>
      <c r="V56" s="82">
        <v>1</v>
      </c>
      <c r="W56" s="82">
        <v>2735.19</v>
      </c>
    </row>
    <row r="57" spans="13:23">
      <c r="M57" s="42">
        <v>50</v>
      </c>
      <c r="N57" s="36" t="s">
        <v>525</v>
      </c>
      <c r="O57" s="37" t="s">
        <v>60</v>
      </c>
      <c r="P57" s="38">
        <v>1</v>
      </c>
      <c r="Q57" s="38">
        <v>67.069999999999993</v>
      </c>
      <c r="S57" s="79">
        <v>49</v>
      </c>
      <c r="T57" s="80" t="s">
        <v>673</v>
      </c>
      <c r="U57" s="81" t="s">
        <v>54</v>
      </c>
      <c r="V57" s="82">
        <v>1</v>
      </c>
      <c r="W57" s="82">
        <v>2833.99</v>
      </c>
    </row>
    <row r="58" spans="13:23">
      <c r="M58" s="42">
        <v>51</v>
      </c>
      <c r="N58" s="36" t="s">
        <v>119</v>
      </c>
      <c r="O58" s="37" t="s">
        <v>60</v>
      </c>
      <c r="P58" s="38">
        <v>1</v>
      </c>
      <c r="Q58" s="38">
        <v>128.85</v>
      </c>
      <c r="S58" s="79">
        <v>50</v>
      </c>
      <c r="T58" s="80" t="s">
        <v>573</v>
      </c>
      <c r="U58" s="81" t="s">
        <v>54</v>
      </c>
      <c r="V58" s="82">
        <v>1</v>
      </c>
      <c r="W58" s="82">
        <v>2606.4699999999998</v>
      </c>
    </row>
    <row r="59" spans="13:23">
      <c r="M59" s="42">
        <v>52</v>
      </c>
      <c r="N59" s="36" t="s">
        <v>121</v>
      </c>
      <c r="O59" s="37" t="s">
        <v>60</v>
      </c>
      <c r="P59" s="38">
        <v>1</v>
      </c>
      <c r="Q59" s="38">
        <v>165.19</v>
      </c>
      <c r="S59" s="79">
        <v>51</v>
      </c>
      <c r="T59" s="80" t="s">
        <v>587</v>
      </c>
      <c r="U59" s="81" t="s">
        <v>54</v>
      </c>
      <c r="V59" s="82">
        <v>1</v>
      </c>
      <c r="W59" s="82">
        <v>734.86</v>
      </c>
    </row>
    <row r="60" spans="13:23">
      <c r="M60" s="43">
        <v>53</v>
      </c>
      <c r="N60" s="39" t="s">
        <v>508</v>
      </c>
      <c r="O60" s="40" t="s">
        <v>60</v>
      </c>
      <c r="P60" s="41">
        <v>1</v>
      </c>
      <c r="Q60" s="41">
        <v>229.88</v>
      </c>
      <c r="S60" s="79">
        <v>52</v>
      </c>
      <c r="T60" s="80" t="s">
        <v>588</v>
      </c>
      <c r="U60" s="81" t="s">
        <v>54</v>
      </c>
      <c r="V60" s="82">
        <v>1</v>
      </c>
      <c r="W60" s="82">
        <v>727.51</v>
      </c>
    </row>
    <row r="61" spans="13:23">
      <c r="M61" s="42">
        <v>54</v>
      </c>
      <c r="N61" s="36" t="s">
        <v>120</v>
      </c>
      <c r="O61" s="37" t="s">
        <v>60</v>
      </c>
      <c r="P61" s="38">
        <v>1</v>
      </c>
      <c r="Q61" s="38">
        <v>227.66</v>
      </c>
      <c r="S61" s="79">
        <v>53</v>
      </c>
      <c r="T61" s="80" t="s">
        <v>589</v>
      </c>
      <c r="U61" s="81" t="s">
        <v>54</v>
      </c>
      <c r="V61" s="82">
        <v>1</v>
      </c>
      <c r="W61" s="82">
        <v>762.19</v>
      </c>
    </row>
    <row r="62" spans="13:23">
      <c r="M62" s="42">
        <v>55</v>
      </c>
      <c r="N62" s="36" t="s">
        <v>122</v>
      </c>
      <c r="O62" s="37" t="s">
        <v>60</v>
      </c>
      <c r="P62" s="38">
        <v>1</v>
      </c>
      <c r="Q62" s="38">
        <v>131.03</v>
      </c>
      <c r="S62" s="79">
        <v>54</v>
      </c>
      <c r="T62" s="80" t="s">
        <v>640</v>
      </c>
      <c r="U62" s="81" t="s">
        <v>54</v>
      </c>
      <c r="V62" s="82">
        <v>1</v>
      </c>
      <c r="W62" s="82">
        <v>1420.72</v>
      </c>
    </row>
    <row r="63" spans="13:23">
      <c r="M63" s="42">
        <v>56</v>
      </c>
      <c r="N63" s="36" t="s">
        <v>455</v>
      </c>
      <c r="O63" s="37" t="s">
        <v>60</v>
      </c>
      <c r="P63" s="38">
        <v>1</v>
      </c>
      <c r="Q63" s="38">
        <v>194.81</v>
      </c>
      <c r="S63" s="79">
        <v>55</v>
      </c>
      <c r="T63" s="80" t="s">
        <v>641</v>
      </c>
      <c r="U63" s="81" t="s">
        <v>60</v>
      </c>
      <c r="V63" s="82">
        <v>1</v>
      </c>
      <c r="W63" s="82">
        <v>162.02000000000001</v>
      </c>
    </row>
    <row r="64" spans="13:23">
      <c r="M64" s="42">
        <v>57</v>
      </c>
      <c r="N64" s="36" t="s">
        <v>552</v>
      </c>
      <c r="O64" s="37" t="s">
        <v>60</v>
      </c>
      <c r="P64" s="38">
        <v>1</v>
      </c>
      <c r="Q64" s="38">
        <v>110.76</v>
      </c>
      <c r="S64" s="79">
        <v>56</v>
      </c>
      <c r="T64" s="80" t="s">
        <v>635</v>
      </c>
      <c r="U64" s="81" t="s">
        <v>54</v>
      </c>
      <c r="V64" s="82">
        <v>1</v>
      </c>
      <c r="W64" s="82">
        <v>2542.7600000000002</v>
      </c>
    </row>
    <row r="65" spans="13:23">
      <c r="M65" s="42">
        <v>58</v>
      </c>
      <c r="N65" s="36" t="s">
        <v>471</v>
      </c>
      <c r="O65" s="37" t="s">
        <v>65</v>
      </c>
      <c r="P65" s="38">
        <v>1</v>
      </c>
      <c r="Q65" s="38">
        <v>49.63</v>
      </c>
      <c r="S65" s="79">
        <v>57</v>
      </c>
      <c r="T65" s="80" t="s">
        <v>638</v>
      </c>
      <c r="U65" s="81" t="s">
        <v>54</v>
      </c>
      <c r="V65" s="82">
        <v>1</v>
      </c>
      <c r="W65" s="82">
        <v>2085</v>
      </c>
    </row>
    <row r="66" spans="13:23">
      <c r="M66" s="42">
        <v>59</v>
      </c>
      <c r="N66" s="36" t="s">
        <v>430</v>
      </c>
      <c r="O66" s="37" t="s">
        <v>65</v>
      </c>
      <c r="P66" s="38">
        <v>1</v>
      </c>
      <c r="Q66" s="38">
        <v>39.33</v>
      </c>
      <c r="S66" s="79">
        <v>58</v>
      </c>
      <c r="T66" s="80" t="s">
        <v>639</v>
      </c>
      <c r="U66" s="81" t="s">
        <v>54</v>
      </c>
      <c r="V66" s="82">
        <v>1</v>
      </c>
      <c r="W66" s="82">
        <v>1880.41</v>
      </c>
    </row>
    <row r="67" spans="13:23">
      <c r="M67" s="42">
        <v>60</v>
      </c>
      <c r="N67" s="36" t="s">
        <v>480</v>
      </c>
      <c r="O67" s="37" t="s">
        <v>60</v>
      </c>
      <c r="P67" s="38">
        <v>1</v>
      </c>
      <c r="Q67" s="38">
        <v>126.77</v>
      </c>
      <c r="S67" s="79">
        <v>59</v>
      </c>
      <c r="T67" s="80" t="s">
        <v>636</v>
      </c>
      <c r="U67" s="81" t="s">
        <v>54</v>
      </c>
      <c r="V67" s="82">
        <v>1</v>
      </c>
      <c r="W67" s="82">
        <v>2595.17</v>
      </c>
    </row>
    <row r="68" spans="13:23">
      <c r="M68" s="42">
        <v>61</v>
      </c>
      <c r="N68" s="36" t="s">
        <v>481</v>
      </c>
      <c r="O68" s="37" t="s">
        <v>60</v>
      </c>
      <c r="P68" s="38">
        <v>1</v>
      </c>
      <c r="Q68" s="38">
        <v>94.05</v>
      </c>
      <c r="S68" s="79">
        <v>60</v>
      </c>
      <c r="T68" s="80" t="s">
        <v>572</v>
      </c>
      <c r="U68" s="81" t="s">
        <v>54</v>
      </c>
      <c r="V68" s="82">
        <v>1</v>
      </c>
      <c r="W68" s="82">
        <v>497.69</v>
      </c>
    </row>
    <row r="69" spans="13:23">
      <c r="M69" s="42">
        <v>62</v>
      </c>
      <c r="N69" s="36" t="s">
        <v>124</v>
      </c>
      <c r="O69" s="37" t="s">
        <v>60</v>
      </c>
      <c r="P69" s="38">
        <v>1</v>
      </c>
      <c r="Q69" s="38">
        <v>94.05</v>
      </c>
      <c r="S69" s="79">
        <v>61</v>
      </c>
      <c r="T69" s="80" t="s">
        <v>590</v>
      </c>
      <c r="U69" s="81" t="s">
        <v>54</v>
      </c>
      <c r="V69" s="82">
        <v>1</v>
      </c>
      <c r="W69" s="82">
        <v>1922.83</v>
      </c>
    </row>
    <row r="70" spans="13:23">
      <c r="M70" s="42">
        <v>63</v>
      </c>
      <c r="N70" s="36" t="s">
        <v>125</v>
      </c>
      <c r="O70" s="37" t="s">
        <v>65</v>
      </c>
      <c r="P70" s="38">
        <v>1</v>
      </c>
      <c r="Q70" s="38">
        <v>356.48</v>
      </c>
      <c r="S70" s="79">
        <v>62</v>
      </c>
      <c r="T70" s="80" t="s">
        <v>659</v>
      </c>
      <c r="U70" s="81" t="s">
        <v>54</v>
      </c>
      <c r="V70" s="82">
        <v>1</v>
      </c>
      <c r="W70" s="82">
        <v>2405.4899999999998</v>
      </c>
    </row>
    <row r="71" spans="13:23">
      <c r="M71" s="42">
        <v>64</v>
      </c>
      <c r="N71" s="36" t="s">
        <v>533</v>
      </c>
      <c r="O71" s="37" t="s">
        <v>60</v>
      </c>
      <c r="P71" s="38">
        <v>1</v>
      </c>
      <c r="Q71" s="38">
        <v>178.55</v>
      </c>
      <c r="S71" s="79">
        <v>63</v>
      </c>
      <c r="T71" s="80" t="s">
        <v>660</v>
      </c>
      <c r="U71" s="81" t="s">
        <v>54</v>
      </c>
      <c r="V71" s="82">
        <v>1</v>
      </c>
      <c r="W71" s="82">
        <v>684.36</v>
      </c>
    </row>
    <row r="72" spans="13:23">
      <c r="M72" s="42">
        <v>65</v>
      </c>
      <c r="N72" s="36" t="s">
        <v>154</v>
      </c>
      <c r="O72" s="37" t="s">
        <v>60</v>
      </c>
      <c r="P72" s="38">
        <v>1</v>
      </c>
      <c r="Q72" s="38">
        <v>107.51</v>
      </c>
      <c r="S72" s="79">
        <v>64</v>
      </c>
      <c r="T72" s="80" t="s">
        <v>594</v>
      </c>
      <c r="U72" s="81" t="s">
        <v>8</v>
      </c>
      <c r="V72" s="82">
        <v>1</v>
      </c>
      <c r="W72" s="82">
        <v>51.62</v>
      </c>
    </row>
    <row r="73" spans="13:23">
      <c r="M73" s="42">
        <v>66</v>
      </c>
      <c r="N73" s="36" t="s">
        <v>126</v>
      </c>
      <c r="O73" s="37" t="s">
        <v>60</v>
      </c>
      <c r="P73" s="38">
        <v>1</v>
      </c>
      <c r="Q73" s="38">
        <v>128.94</v>
      </c>
      <c r="S73" s="79">
        <v>65</v>
      </c>
      <c r="T73" s="80" t="s">
        <v>606</v>
      </c>
      <c r="U73" s="81" t="s">
        <v>8</v>
      </c>
      <c r="V73" s="82">
        <v>1</v>
      </c>
      <c r="W73" s="82">
        <v>178.96</v>
      </c>
    </row>
    <row r="74" spans="13:23">
      <c r="M74" s="42">
        <v>67</v>
      </c>
      <c r="N74" s="36" t="s">
        <v>534</v>
      </c>
      <c r="O74" s="37" t="s">
        <v>8</v>
      </c>
      <c r="P74" s="38">
        <v>1</v>
      </c>
      <c r="Q74" s="38">
        <v>41.42</v>
      </c>
      <c r="S74" s="79">
        <v>66</v>
      </c>
      <c r="T74" s="80" t="s">
        <v>570</v>
      </c>
      <c r="U74" s="81" t="s">
        <v>55</v>
      </c>
      <c r="V74" s="82">
        <v>1</v>
      </c>
      <c r="W74" s="82">
        <v>1685.95</v>
      </c>
    </row>
    <row r="75" spans="13:23">
      <c r="M75" s="42">
        <v>68</v>
      </c>
      <c r="N75" s="36" t="s">
        <v>134</v>
      </c>
      <c r="O75" s="37" t="s">
        <v>8</v>
      </c>
      <c r="P75" s="38">
        <v>1</v>
      </c>
      <c r="Q75" s="38">
        <v>31.12</v>
      </c>
      <c r="S75" s="79">
        <v>67</v>
      </c>
      <c r="T75" s="80" t="s">
        <v>570</v>
      </c>
      <c r="U75" s="81" t="s">
        <v>55</v>
      </c>
      <c r="V75" s="82">
        <v>1</v>
      </c>
      <c r="W75" s="82">
        <v>9118.34</v>
      </c>
    </row>
    <row r="76" spans="13:23">
      <c r="M76" s="42">
        <v>69</v>
      </c>
      <c r="N76" s="36" t="s">
        <v>129</v>
      </c>
      <c r="O76" s="37" t="s">
        <v>8</v>
      </c>
      <c r="P76" s="38">
        <v>1</v>
      </c>
      <c r="Q76" s="38">
        <v>115.46</v>
      </c>
      <c r="S76" s="79">
        <v>68</v>
      </c>
      <c r="T76" s="80" t="s">
        <v>674</v>
      </c>
      <c r="U76" s="81" t="s">
        <v>60</v>
      </c>
      <c r="V76" s="82">
        <v>1</v>
      </c>
      <c r="W76" s="82">
        <v>41.96</v>
      </c>
    </row>
    <row r="77" spans="13:23">
      <c r="M77" s="42">
        <v>70</v>
      </c>
      <c r="N77" s="36" t="s">
        <v>131</v>
      </c>
      <c r="O77" s="37" t="s">
        <v>8</v>
      </c>
      <c r="P77" s="38">
        <v>1</v>
      </c>
      <c r="Q77" s="38">
        <v>97</v>
      </c>
      <c r="S77" s="79">
        <v>69</v>
      </c>
      <c r="T77" s="80" t="s">
        <v>591</v>
      </c>
      <c r="U77" s="81" t="s">
        <v>60</v>
      </c>
      <c r="V77" s="82">
        <v>1</v>
      </c>
      <c r="W77" s="82">
        <v>17.399999999999999</v>
      </c>
    </row>
    <row r="78" spans="13:23">
      <c r="M78" s="42">
        <v>71</v>
      </c>
      <c r="N78" s="36" t="s">
        <v>133</v>
      </c>
      <c r="O78" s="37" t="s">
        <v>8</v>
      </c>
      <c r="P78" s="38">
        <v>1</v>
      </c>
      <c r="Q78" s="38">
        <v>119.45</v>
      </c>
      <c r="S78" s="79">
        <v>70</v>
      </c>
      <c r="T78" s="80" t="s">
        <v>645</v>
      </c>
      <c r="U78" s="81" t="s">
        <v>60</v>
      </c>
      <c r="V78" s="82">
        <v>1</v>
      </c>
      <c r="W78" s="82">
        <v>507.24</v>
      </c>
    </row>
    <row r="79" spans="13:23">
      <c r="M79" s="42">
        <v>72</v>
      </c>
      <c r="N79" s="36" t="s">
        <v>127</v>
      </c>
      <c r="O79" s="37" t="s">
        <v>8</v>
      </c>
      <c r="P79" s="38">
        <v>1</v>
      </c>
      <c r="Q79" s="38">
        <v>99.55</v>
      </c>
      <c r="S79" s="79">
        <v>71</v>
      </c>
      <c r="T79" s="80" t="s">
        <v>637</v>
      </c>
      <c r="U79" s="81" t="s">
        <v>65</v>
      </c>
      <c r="V79" s="82">
        <v>1</v>
      </c>
      <c r="W79" s="82">
        <v>3976.82</v>
      </c>
    </row>
    <row r="80" spans="13:23">
      <c r="M80" s="42">
        <v>73</v>
      </c>
      <c r="N80" s="36" t="s">
        <v>128</v>
      </c>
      <c r="O80" s="37" t="s">
        <v>8</v>
      </c>
      <c r="P80" s="38">
        <v>1</v>
      </c>
      <c r="Q80" s="38">
        <v>94.75</v>
      </c>
      <c r="S80" s="79">
        <v>72</v>
      </c>
      <c r="T80" s="80" t="s">
        <v>580</v>
      </c>
      <c r="U80" s="81" t="s">
        <v>8</v>
      </c>
      <c r="V80" s="82">
        <v>1</v>
      </c>
      <c r="W80" s="82">
        <v>435.32</v>
      </c>
    </row>
    <row r="81" spans="13:23">
      <c r="M81" s="42">
        <v>74</v>
      </c>
      <c r="N81" s="36" t="s">
        <v>522</v>
      </c>
      <c r="O81" s="37" t="s">
        <v>8</v>
      </c>
      <c r="P81" s="38">
        <v>1</v>
      </c>
      <c r="Q81" s="38">
        <v>11.4</v>
      </c>
      <c r="S81" s="79">
        <v>73</v>
      </c>
      <c r="T81" s="80" t="s">
        <v>579</v>
      </c>
      <c r="U81" s="81" t="s">
        <v>8</v>
      </c>
      <c r="V81" s="82">
        <v>1</v>
      </c>
      <c r="W81" s="82">
        <v>358.27</v>
      </c>
    </row>
    <row r="82" spans="13:23">
      <c r="M82" s="42">
        <v>75</v>
      </c>
      <c r="N82" s="36" t="s">
        <v>135</v>
      </c>
      <c r="O82" s="37" t="s">
        <v>8</v>
      </c>
      <c r="P82" s="38">
        <v>1</v>
      </c>
      <c r="Q82" s="38">
        <v>29.46</v>
      </c>
      <c r="S82" s="79">
        <v>74</v>
      </c>
      <c r="T82" s="80" t="s">
        <v>583</v>
      </c>
      <c r="U82" s="81" t="s">
        <v>8</v>
      </c>
      <c r="V82" s="82">
        <v>1</v>
      </c>
      <c r="W82" s="82">
        <v>426.88</v>
      </c>
    </row>
    <row r="83" spans="13:23">
      <c r="M83" s="42">
        <v>76</v>
      </c>
      <c r="N83" s="36" t="s">
        <v>132</v>
      </c>
      <c r="O83" s="37" t="s">
        <v>60</v>
      </c>
      <c r="P83" s="38">
        <v>1</v>
      </c>
      <c r="Q83" s="38">
        <v>27.83</v>
      </c>
      <c r="S83" s="79">
        <v>75</v>
      </c>
      <c r="T83" s="80" t="s">
        <v>584</v>
      </c>
      <c r="U83" s="81" t="s">
        <v>8</v>
      </c>
      <c r="V83" s="82">
        <v>1</v>
      </c>
      <c r="W83" s="82">
        <v>445.38</v>
      </c>
    </row>
    <row r="84" spans="13:23">
      <c r="M84" s="42">
        <v>77</v>
      </c>
      <c r="N84" s="36" t="s">
        <v>136</v>
      </c>
      <c r="O84" s="37" t="s">
        <v>8</v>
      </c>
      <c r="P84" s="38">
        <v>1</v>
      </c>
      <c r="Q84" s="38">
        <v>42.22</v>
      </c>
      <c r="S84" s="79">
        <v>76</v>
      </c>
      <c r="T84" s="80" t="s">
        <v>581</v>
      </c>
      <c r="U84" s="81" t="s">
        <v>8</v>
      </c>
      <c r="V84" s="82">
        <v>1</v>
      </c>
      <c r="W84" s="82">
        <v>460.57</v>
      </c>
    </row>
    <row r="85" spans="13:23">
      <c r="M85" s="42">
        <v>78</v>
      </c>
      <c r="N85" s="36" t="s">
        <v>503</v>
      </c>
      <c r="O85" s="37" t="s">
        <v>8</v>
      </c>
      <c r="P85" s="38">
        <v>1</v>
      </c>
      <c r="Q85" s="38">
        <v>79.010000000000005</v>
      </c>
      <c r="S85" s="79">
        <v>77</v>
      </c>
      <c r="T85" s="80" t="s">
        <v>582</v>
      </c>
      <c r="U85" s="81" t="s">
        <v>8</v>
      </c>
      <c r="V85" s="82">
        <v>1</v>
      </c>
      <c r="W85" s="82">
        <v>410.16</v>
      </c>
    </row>
    <row r="86" spans="13:23">
      <c r="M86" s="42">
        <v>79</v>
      </c>
      <c r="N86" s="36" t="s">
        <v>348</v>
      </c>
      <c r="O86" s="37" t="s">
        <v>65</v>
      </c>
      <c r="P86" s="38">
        <v>1</v>
      </c>
      <c r="Q86" s="38">
        <v>214.04</v>
      </c>
      <c r="S86" s="79">
        <v>78</v>
      </c>
      <c r="T86" s="80" t="s">
        <v>628</v>
      </c>
      <c r="U86" s="81" t="s">
        <v>8</v>
      </c>
      <c r="V86" s="82">
        <v>1</v>
      </c>
      <c r="W86" s="82">
        <v>315.8</v>
      </c>
    </row>
    <row r="87" spans="13:23">
      <c r="M87" s="42">
        <v>80</v>
      </c>
      <c r="N87" s="36" t="s">
        <v>137</v>
      </c>
      <c r="O87" s="37" t="s">
        <v>8</v>
      </c>
      <c r="P87" s="38">
        <v>1</v>
      </c>
      <c r="Q87" s="38">
        <v>160.30000000000001</v>
      </c>
      <c r="S87" s="79">
        <v>79</v>
      </c>
      <c r="T87" s="80" t="s">
        <v>620</v>
      </c>
      <c r="U87" s="81" t="s">
        <v>60</v>
      </c>
      <c r="V87" s="82">
        <v>1</v>
      </c>
      <c r="W87" s="82">
        <v>134.99</v>
      </c>
    </row>
    <row r="88" spans="13:23">
      <c r="M88" s="42">
        <v>81</v>
      </c>
      <c r="N88" s="36" t="s">
        <v>138</v>
      </c>
      <c r="O88" s="37" t="s">
        <v>54</v>
      </c>
      <c r="P88" s="38">
        <v>1</v>
      </c>
      <c r="Q88" s="38">
        <v>575.87</v>
      </c>
      <c r="S88" s="79">
        <v>80</v>
      </c>
      <c r="T88" s="80" t="s">
        <v>619</v>
      </c>
      <c r="U88" s="81" t="s">
        <v>65</v>
      </c>
      <c r="V88" s="82">
        <v>1</v>
      </c>
      <c r="W88" s="82">
        <v>581.16</v>
      </c>
    </row>
    <row r="89" spans="13:23">
      <c r="M89" s="42">
        <v>82</v>
      </c>
      <c r="N89" s="36" t="s">
        <v>139</v>
      </c>
      <c r="O89" s="37" t="s">
        <v>54</v>
      </c>
      <c r="P89" s="38">
        <v>1</v>
      </c>
      <c r="Q89" s="38">
        <v>563.62</v>
      </c>
      <c r="S89" s="79">
        <v>81</v>
      </c>
      <c r="T89" s="80" t="s">
        <v>658</v>
      </c>
      <c r="U89" s="81" t="s">
        <v>54</v>
      </c>
      <c r="V89" s="82">
        <v>1</v>
      </c>
      <c r="W89" s="82">
        <v>1121.23</v>
      </c>
    </row>
    <row r="90" spans="13:23">
      <c r="M90" s="42">
        <v>83</v>
      </c>
      <c r="N90" s="36" t="s">
        <v>536</v>
      </c>
      <c r="O90" s="37" t="s">
        <v>60</v>
      </c>
      <c r="P90" s="38">
        <v>1</v>
      </c>
      <c r="Q90" s="38">
        <v>74.97</v>
      </c>
      <c r="S90" s="79">
        <v>82</v>
      </c>
      <c r="T90" s="80" t="s">
        <v>604</v>
      </c>
      <c r="U90" s="81" t="s">
        <v>54</v>
      </c>
      <c r="V90" s="82">
        <v>1</v>
      </c>
      <c r="W90" s="82">
        <v>3590.78</v>
      </c>
    </row>
    <row r="91" spans="13:23">
      <c r="M91" s="42">
        <v>84</v>
      </c>
      <c r="N91" s="36" t="s">
        <v>535</v>
      </c>
      <c r="O91" s="37" t="s">
        <v>60</v>
      </c>
      <c r="P91" s="38">
        <v>1</v>
      </c>
      <c r="Q91" s="38">
        <v>80.930000000000007</v>
      </c>
      <c r="S91" s="79">
        <v>83</v>
      </c>
      <c r="T91" s="80" t="s">
        <v>603</v>
      </c>
      <c r="U91" s="81" t="s">
        <v>54</v>
      </c>
      <c r="V91" s="82">
        <v>1</v>
      </c>
      <c r="W91" s="82">
        <v>3965.96</v>
      </c>
    </row>
    <row r="92" spans="13:23">
      <c r="M92" s="42">
        <v>85</v>
      </c>
      <c r="N92" s="36" t="s">
        <v>141</v>
      </c>
      <c r="O92" s="37" t="s">
        <v>60</v>
      </c>
      <c r="P92" s="38">
        <v>1</v>
      </c>
      <c r="Q92" s="38">
        <v>104.94</v>
      </c>
      <c r="S92" s="79">
        <v>84</v>
      </c>
      <c r="T92" s="80" t="s">
        <v>648</v>
      </c>
      <c r="U92" s="81" t="s">
        <v>55</v>
      </c>
      <c r="V92" s="82">
        <v>1</v>
      </c>
      <c r="W92" s="82">
        <v>14320.45</v>
      </c>
    </row>
    <row r="93" spans="13:23">
      <c r="M93" s="42">
        <v>86</v>
      </c>
      <c r="N93" s="36" t="s">
        <v>142</v>
      </c>
      <c r="O93" s="37" t="s">
        <v>60</v>
      </c>
      <c r="P93" s="38">
        <v>1</v>
      </c>
      <c r="Q93" s="38">
        <v>194.86</v>
      </c>
      <c r="S93" s="79">
        <v>85</v>
      </c>
      <c r="T93" s="80" t="s">
        <v>612</v>
      </c>
      <c r="U93" s="81" t="s">
        <v>60</v>
      </c>
      <c r="V93" s="82">
        <v>1</v>
      </c>
      <c r="W93" s="82">
        <v>5358.61</v>
      </c>
    </row>
    <row r="94" spans="13:23">
      <c r="M94" s="42">
        <v>87</v>
      </c>
      <c r="N94" s="36" t="s">
        <v>143</v>
      </c>
      <c r="O94" s="37" t="s">
        <v>8</v>
      </c>
      <c r="P94" s="38">
        <v>1</v>
      </c>
      <c r="Q94" s="38">
        <v>69.06</v>
      </c>
      <c r="S94" s="79">
        <v>86</v>
      </c>
      <c r="T94" s="80" t="s">
        <v>668</v>
      </c>
      <c r="U94" s="81" t="s">
        <v>60</v>
      </c>
      <c r="V94" s="82">
        <v>1</v>
      </c>
      <c r="W94" s="82">
        <v>44.87</v>
      </c>
    </row>
    <row r="95" spans="13:23">
      <c r="M95" s="42">
        <v>88</v>
      </c>
      <c r="N95" s="36" t="s">
        <v>454</v>
      </c>
      <c r="O95" s="37" t="s">
        <v>60</v>
      </c>
      <c r="P95" s="38">
        <v>1</v>
      </c>
      <c r="Q95" s="38">
        <v>165.91</v>
      </c>
      <c r="S95" s="79">
        <v>87</v>
      </c>
      <c r="T95" s="80" t="s">
        <v>669</v>
      </c>
      <c r="U95" s="81" t="s">
        <v>60</v>
      </c>
      <c r="V95" s="82">
        <v>1</v>
      </c>
      <c r="W95" s="82">
        <v>58.15</v>
      </c>
    </row>
    <row r="96" spans="13:23">
      <c r="M96" s="42">
        <v>89</v>
      </c>
      <c r="N96" s="36" t="s">
        <v>492</v>
      </c>
      <c r="O96" s="37" t="s">
        <v>60</v>
      </c>
      <c r="P96" s="38">
        <v>1</v>
      </c>
      <c r="Q96" s="38">
        <v>104.95</v>
      </c>
      <c r="S96" s="79">
        <v>88</v>
      </c>
      <c r="T96" s="80" t="s">
        <v>670</v>
      </c>
      <c r="U96" s="81" t="s">
        <v>60</v>
      </c>
      <c r="V96" s="82">
        <v>1</v>
      </c>
      <c r="W96" s="82">
        <v>52.03</v>
      </c>
    </row>
    <row r="97" spans="13:23">
      <c r="M97" s="42">
        <v>90</v>
      </c>
      <c r="N97" s="36" t="s">
        <v>515</v>
      </c>
      <c r="O97" s="37" t="s">
        <v>54</v>
      </c>
      <c r="P97" s="38">
        <v>1</v>
      </c>
      <c r="Q97" s="38">
        <v>37.950000000000003</v>
      </c>
      <c r="S97" s="79">
        <v>89</v>
      </c>
      <c r="T97" s="80" t="s">
        <v>675</v>
      </c>
      <c r="U97" s="81" t="s">
        <v>60</v>
      </c>
      <c r="V97" s="82">
        <v>1</v>
      </c>
      <c r="W97" s="82">
        <v>171.9</v>
      </c>
    </row>
    <row r="98" spans="13:23">
      <c r="M98" s="42">
        <v>91</v>
      </c>
      <c r="N98" s="36" t="s">
        <v>161</v>
      </c>
      <c r="O98" s="37" t="s">
        <v>8</v>
      </c>
      <c r="P98" s="38">
        <v>1</v>
      </c>
      <c r="Q98" s="38">
        <v>404.52</v>
      </c>
      <c r="S98" s="79">
        <v>90</v>
      </c>
      <c r="T98" s="80" t="s">
        <v>653</v>
      </c>
      <c r="U98" s="81" t="s">
        <v>8</v>
      </c>
      <c r="V98" s="82">
        <v>1</v>
      </c>
      <c r="W98" s="82">
        <v>11.1</v>
      </c>
    </row>
    <row r="99" spans="13:23">
      <c r="M99" s="42">
        <v>92</v>
      </c>
      <c r="N99" s="36" t="s">
        <v>147</v>
      </c>
      <c r="O99" s="37" t="s">
        <v>8</v>
      </c>
      <c r="P99" s="38">
        <v>1</v>
      </c>
      <c r="Q99" s="38">
        <v>238.59</v>
      </c>
      <c r="S99" s="79">
        <v>91</v>
      </c>
      <c r="T99" s="80" t="s">
        <v>607</v>
      </c>
      <c r="U99" s="81" t="s">
        <v>8</v>
      </c>
      <c r="V99" s="82">
        <v>1</v>
      </c>
      <c r="W99" s="82">
        <v>27.68</v>
      </c>
    </row>
    <row r="100" spans="13:23">
      <c r="M100" s="42">
        <v>93</v>
      </c>
      <c r="N100" s="36" t="s">
        <v>145</v>
      </c>
      <c r="O100" s="37" t="s">
        <v>8</v>
      </c>
      <c r="P100" s="38">
        <v>1</v>
      </c>
      <c r="Q100" s="38">
        <v>239.88</v>
      </c>
      <c r="S100" s="79">
        <v>92</v>
      </c>
      <c r="T100" s="80" t="s">
        <v>650</v>
      </c>
      <c r="U100" s="81" t="s">
        <v>65</v>
      </c>
      <c r="V100" s="82">
        <v>1</v>
      </c>
      <c r="W100" s="82">
        <v>23765.19</v>
      </c>
    </row>
    <row r="101" spans="13:23">
      <c r="M101" s="42">
        <v>94</v>
      </c>
      <c r="N101" s="36" t="s">
        <v>146</v>
      </c>
      <c r="O101" s="37" t="s">
        <v>8</v>
      </c>
      <c r="P101" s="38">
        <v>1</v>
      </c>
      <c r="Q101" s="38">
        <v>138.93</v>
      </c>
      <c r="S101" s="79">
        <v>93</v>
      </c>
      <c r="T101" s="80" t="s">
        <v>596</v>
      </c>
      <c r="U101" s="81" t="s">
        <v>65</v>
      </c>
      <c r="V101" s="82">
        <v>1</v>
      </c>
      <c r="W101" s="82">
        <v>9054.89</v>
      </c>
    </row>
    <row r="102" spans="13:23">
      <c r="M102" s="42">
        <v>95</v>
      </c>
      <c r="N102" s="36" t="s">
        <v>148</v>
      </c>
      <c r="O102" s="37" t="s">
        <v>8</v>
      </c>
      <c r="P102" s="38">
        <v>1</v>
      </c>
      <c r="Q102" s="38">
        <v>205.33</v>
      </c>
      <c r="S102" s="79">
        <v>94</v>
      </c>
      <c r="T102" s="80" t="s">
        <v>592</v>
      </c>
      <c r="U102" s="81" t="s">
        <v>593</v>
      </c>
      <c r="V102" s="82">
        <v>1</v>
      </c>
      <c r="W102" s="82">
        <v>19.920000000000002</v>
      </c>
    </row>
    <row r="103" spans="13:23">
      <c r="M103" s="42">
        <v>96</v>
      </c>
      <c r="N103" s="36" t="s">
        <v>149</v>
      </c>
      <c r="O103" s="37" t="s">
        <v>8</v>
      </c>
      <c r="P103" s="38">
        <v>1</v>
      </c>
      <c r="Q103" s="38">
        <v>103.13</v>
      </c>
      <c r="S103" s="79">
        <v>95</v>
      </c>
      <c r="T103" s="80" t="s">
        <v>654</v>
      </c>
      <c r="U103" s="81" t="s">
        <v>8</v>
      </c>
      <c r="V103" s="82">
        <v>1</v>
      </c>
      <c r="W103" s="82">
        <v>214.1</v>
      </c>
    </row>
    <row r="104" spans="13:23">
      <c r="M104" s="42">
        <v>97</v>
      </c>
      <c r="N104" s="36" t="s">
        <v>150</v>
      </c>
      <c r="O104" s="37" t="s">
        <v>8</v>
      </c>
      <c r="P104" s="38">
        <v>1</v>
      </c>
      <c r="Q104" s="38">
        <v>308.62</v>
      </c>
      <c r="S104" s="79">
        <v>96</v>
      </c>
      <c r="T104" s="80" t="s">
        <v>571</v>
      </c>
      <c r="U104" s="81" t="s">
        <v>55</v>
      </c>
      <c r="V104" s="82">
        <v>1</v>
      </c>
      <c r="W104" s="82">
        <v>1426.52</v>
      </c>
    </row>
    <row r="105" spans="13:23">
      <c r="M105" s="42">
        <v>98</v>
      </c>
      <c r="N105" s="36" t="s">
        <v>151</v>
      </c>
      <c r="O105" s="37" t="s">
        <v>8</v>
      </c>
      <c r="P105" s="38">
        <v>1</v>
      </c>
      <c r="Q105" s="38">
        <v>189.37</v>
      </c>
      <c r="S105" s="79">
        <v>97</v>
      </c>
      <c r="T105" s="80" t="s">
        <v>630</v>
      </c>
      <c r="U105" s="81" t="s">
        <v>55</v>
      </c>
      <c r="V105" s="82">
        <v>1</v>
      </c>
      <c r="W105" s="82">
        <v>6914.98</v>
      </c>
    </row>
    <row r="106" spans="13:23">
      <c r="M106" s="42">
        <v>99</v>
      </c>
      <c r="N106" s="36" t="s">
        <v>130</v>
      </c>
      <c r="O106" s="37" t="s">
        <v>8</v>
      </c>
      <c r="P106" s="38">
        <v>1</v>
      </c>
      <c r="Q106" s="38">
        <v>264.83</v>
      </c>
      <c r="S106" s="79">
        <v>98</v>
      </c>
      <c r="T106" s="80" t="s">
        <v>649</v>
      </c>
      <c r="U106" s="81" t="s">
        <v>54</v>
      </c>
      <c r="V106" s="82">
        <v>1</v>
      </c>
      <c r="W106" s="82">
        <v>36.619999999999997</v>
      </c>
    </row>
    <row r="107" spans="13:23">
      <c r="M107" s="42">
        <v>100</v>
      </c>
      <c r="N107" s="36" t="s">
        <v>152</v>
      </c>
      <c r="O107" s="37" t="s">
        <v>8</v>
      </c>
      <c r="P107" s="38">
        <v>1</v>
      </c>
      <c r="Q107" s="38">
        <v>419.58</v>
      </c>
      <c r="S107" s="79">
        <v>99</v>
      </c>
      <c r="T107" s="80" t="s">
        <v>611</v>
      </c>
      <c r="U107" s="81" t="s">
        <v>54</v>
      </c>
      <c r="V107" s="82">
        <v>1</v>
      </c>
      <c r="W107" s="82">
        <v>47.32</v>
      </c>
    </row>
    <row r="108" spans="13:23">
      <c r="M108" s="42">
        <v>101</v>
      </c>
      <c r="N108" s="36" t="s">
        <v>153</v>
      </c>
      <c r="O108" s="37" t="s">
        <v>8</v>
      </c>
      <c r="P108" s="38">
        <v>1</v>
      </c>
      <c r="Q108" s="38">
        <v>501.9</v>
      </c>
      <c r="S108" s="79">
        <v>100</v>
      </c>
      <c r="T108" s="80" t="s">
        <v>646</v>
      </c>
      <c r="U108" s="81" t="s">
        <v>60</v>
      </c>
      <c r="V108" s="82">
        <v>1</v>
      </c>
      <c r="W108" s="82">
        <v>113.58</v>
      </c>
    </row>
    <row r="109" spans="13:23">
      <c r="M109" s="42">
        <v>102</v>
      </c>
      <c r="N109" s="36" t="s">
        <v>155</v>
      </c>
      <c r="O109" s="37" t="s">
        <v>8</v>
      </c>
      <c r="P109" s="38">
        <v>1</v>
      </c>
      <c r="Q109" s="38">
        <v>261.64</v>
      </c>
      <c r="S109" s="79">
        <v>101</v>
      </c>
      <c r="T109" s="80" t="s">
        <v>664</v>
      </c>
      <c r="U109" s="81" t="s">
        <v>65</v>
      </c>
      <c r="V109" s="82">
        <v>1</v>
      </c>
      <c r="W109" s="82">
        <v>101.35</v>
      </c>
    </row>
    <row r="110" spans="13:23">
      <c r="M110" s="42">
        <v>103</v>
      </c>
      <c r="N110" s="36" t="s">
        <v>160</v>
      </c>
      <c r="O110" s="37" t="s">
        <v>8</v>
      </c>
      <c r="P110" s="38">
        <v>1</v>
      </c>
      <c r="Q110" s="38">
        <v>806.99</v>
      </c>
      <c r="S110" s="79">
        <v>102</v>
      </c>
      <c r="T110" s="80" t="s">
        <v>663</v>
      </c>
      <c r="U110" s="81" t="s">
        <v>65</v>
      </c>
      <c r="V110" s="82">
        <v>1</v>
      </c>
      <c r="W110" s="82">
        <v>402.25</v>
      </c>
    </row>
    <row r="111" spans="13:23">
      <c r="M111" s="42">
        <v>104</v>
      </c>
      <c r="N111" s="36" t="s">
        <v>157</v>
      </c>
      <c r="O111" s="37" t="s">
        <v>8</v>
      </c>
      <c r="P111" s="38">
        <v>1</v>
      </c>
      <c r="Q111" s="38">
        <v>277.39999999999998</v>
      </c>
      <c r="S111" s="79">
        <v>103</v>
      </c>
      <c r="T111" s="80" t="s">
        <v>598</v>
      </c>
      <c r="U111" s="81" t="s">
        <v>60</v>
      </c>
      <c r="V111" s="82">
        <v>1</v>
      </c>
      <c r="W111" s="82">
        <v>13.45</v>
      </c>
    </row>
    <row r="112" spans="13:23">
      <c r="M112" s="42">
        <v>105</v>
      </c>
      <c r="N112" s="36" t="s">
        <v>158</v>
      </c>
      <c r="O112" s="37" t="s">
        <v>8</v>
      </c>
      <c r="P112" s="38">
        <v>1</v>
      </c>
      <c r="Q112" s="38">
        <v>290.02</v>
      </c>
      <c r="S112" s="79">
        <v>104</v>
      </c>
      <c r="T112" s="80" t="s">
        <v>676</v>
      </c>
      <c r="U112" s="81" t="s">
        <v>60</v>
      </c>
      <c r="V112" s="82">
        <v>1</v>
      </c>
      <c r="W112" s="82">
        <v>29.03</v>
      </c>
    </row>
    <row r="113" spans="13:23">
      <c r="M113" s="43">
        <v>106</v>
      </c>
      <c r="N113" s="39" t="s">
        <v>159</v>
      </c>
      <c r="O113" s="40" t="s">
        <v>8</v>
      </c>
      <c r="P113" s="41">
        <v>1</v>
      </c>
      <c r="Q113" s="41">
        <v>229.07</v>
      </c>
      <c r="S113" s="79">
        <v>105</v>
      </c>
      <c r="T113" s="80" t="s">
        <v>626</v>
      </c>
      <c r="U113" s="81" t="s">
        <v>60</v>
      </c>
      <c r="V113" s="82">
        <v>1</v>
      </c>
      <c r="W113" s="82">
        <v>21.19</v>
      </c>
    </row>
    <row r="114" spans="13:23">
      <c r="M114" s="42">
        <v>107</v>
      </c>
      <c r="N114" s="36" t="s">
        <v>156</v>
      </c>
      <c r="O114" s="37" t="s">
        <v>8</v>
      </c>
      <c r="P114" s="38">
        <v>1</v>
      </c>
      <c r="Q114" s="38">
        <v>293.68</v>
      </c>
      <c r="S114" s="79">
        <v>106</v>
      </c>
      <c r="T114" s="80" t="s">
        <v>595</v>
      </c>
      <c r="U114" s="81" t="s">
        <v>60</v>
      </c>
      <c r="V114" s="82">
        <v>1</v>
      </c>
      <c r="W114" s="82">
        <v>124.33</v>
      </c>
    </row>
    <row r="115" spans="13:23">
      <c r="M115" s="42">
        <v>108</v>
      </c>
      <c r="N115" s="36" t="s">
        <v>144</v>
      </c>
      <c r="O115" s="37" t="s">
        <v>60</v>
      </c>
      <c r="P115" s="38">
        <v>1</v>
      </c>
      <c r="Q115" s="38">
        <v>280.02</v>
      </c>
      <c r="S115" s="79">
        <v>107</v>
      </c>
      <c r="T115" s="80" t="s">
        <v>642</v>
      </c>
      <c r="U115" s="81" t="s">
        <v>60</v>
      </c>
      <c r="V115" s="82">
        <v>1</v>
      </c>
      <c r="W115" s="82">
        <v>57.91</v>
      </c>
    </row>
    <row r="116" spans="13:23">
      <c r="M116" s="42">
        <v>109</v>
      </c>
      <c r="N116" s="36" t="s">
        <v>164</v>
      </c>
      <c r="O116" s="37" t="s">
        <v>60</v>
      </c>
      <c r="P116" s="38">
        <v>1</v>
      </c>
      <c r="Q116" s="38">
        <v>80.58</v>
      </c>
      <c r="S116" s="79">
        <v>108</v>
      </c>
      <c r="T116" s="80" t="s">
        <v>657</v>
      </c>
      <c r="U116" s="81" t="s">
        <v>60</v>
      </c>
      <c r="V116" s="82">
        <v>1</v>
      </c>
      <c r="W116" s="82">
        <v>177.71</v>
      </c>
    </row>
    <row r="117" spans="13:23">
      <c r="M117" s="42">
        <v>110</v>
      </c>
      <c r="N117" s="36" t="s">
        <v>162</v>
      </c>
      <c r="O117" s="37" t="s">
        <v>8</v>
      </c>
      <c r="P117" s="38">
        <v>1</v>
      </c>
      <c r="Q117" s="38">
        <v>69.599999999999994</v>
      </c>
    </row>
    <row r="118" spans="13:23">
      <c r="M118" s="42">
        <v>111</v>
      </c>
      <c r="N118" s="50" t="s">
        <v>163</v>
      </c>
      <c r="O118" s="37" t="s">
        <v>60</v>
      </c>
      <c r="P118" s="38">
        <v>1</v>
      </c>
      <c r="Q118" s="38">
        <v>59.21</v>
      </c>
    </row>
    <row r="119" spans="13:23">
      <c r="M119" s="42">
        <v>112</v>
      </c>
      <c r="N119" s="36" t="s">
        <v>550</v>
      </c>
      <c r="O119" s="37" t="s">
        <v>54</v>
      </c>
      <c r="P119" s="38">
        <v>1</v>
      </c>
      <c r="Q119" s="38">
        <v>1002.97</v>
      </c>
    </row>
    <row r="120" spans="13:23">
      <c r="M120" s="42">
        <v>113</v>
      </c>
      <c r="N120" s="36" t="s">
        <v>501</v>
      </c>
      <c r="O120" s="37" t="s">
        <v>54</v>
      </c>
      <c r="P120" s="38">
        <v>1</v>
      </c>
      <c r="Q120" s="38">
        <v>156.6</v>
      </c>
    </row>
    <row r="121" spans="13:23">
      <c r="M121" s="42">
        <v>114</v>
      </c>
      <c r="N121" s="36" t="s">
        <v>165</v>
      </c>
      <c r="O121" s="37" t="s">
        <v>8</v>
      </c>
      <c r="P121" s="38">
        <v>1</v>
      </c>
      <c r="Q121" s="38">
        <v>20.82</v>
      </c>
    </row>
    <row r="122" spans="13:23">
      <c r="M122" s="42">
        <v>115</v>
      </c>
      <c r="N122" s="36" t="s">
        <v>166</v>
      </c>
      <c r="O122" s="37" t="s">
        <v>8</v>
      </c>
      <c r="P122" s="38">
        <v>1</v>
      </c>
      <c r="Q122" s="38">
        <v>18.04</v>
      </c>
    </row>
    <row r="123" spans="13:23">
      <c r="M123" s="42">
        <v>116</v>
      </c>
      <c r="N123" s="36" t="s">
        <v>167</v>
      </c>
      <c r="O123" s="37" t="s">
        <v>60</v>
      </c>
      <c r="P123" s="38">
        <v>1</v>
      </c>
      <c r="Q123" s="38">
        <v>16.649999999999999</v>
      </c>
    </row>
    <row r="124" spans="13:23">
      <c r="M124" s="42">
        <v>117</v>
      </c>
      <c r="N124" s="36" t="s">
        <v>168</v>
      </c>
      <c r="O124" s="37" t="s">
        <v>54</v>
      </c>
      <c r="P124" s="38">
        <v>1</v>
      </c>
      <c r="Q124" s="38">
        <v>194.28</v>
      </c>
    </row>
    <row r="125" spans="13:23">
      <c r="M125" s="42">
        <v>118</v>
      </c>
      <c r="N125" s="36" t="s">
        <v>487</v>
      </c>
      <c r="O125" s="37" t="s">
        <v>54</v>
      </c>
      <c r="P125" s="38">
        <v>1</v>
      </c>
      <c r="Q125" s="38">
        <v>65.83</v>
      </c>
    </row>
    <row r="126" spans="13:23">
      <c r="M126" s="42">
        <v>119</v>
      </c>
      <c r="N126" s="36" t="s">
        <v>487</v>
      </c>
      <c r="O126" s="37" t="s">
        <v>60</v>
      </c>
      <c r="P126" s="38">
        <v>1</v>
      </c>
      <c r="Q126" s="38">
        <v>5.55</v>
      </c>
    </row>
    <row r="127" spans="13:23">
      <c r="M127" s="42">
        <v>120</v>
      </c>
      <c r="N127" s="36" t="s">
        <v>428</v>
      </c>
      <c r="O127" s="37" t="s">
        <v>54</v>
      </c>
      <c r="P127" s="38">
        <v>1</v>
      </c>
      <c r="Q127" s="38">
        <v>152.65</v>
      </c>
    </row>
    <row r="128" spans="13:23">
      <c r="M128" s="42">
        <v>121</v>
      </c>
      <c r="N128" s="36" t="s">
        <v>513</v>
      </c>
      <c r="O128" s="37" t="s">
        <v>54</v>
      </c>
      <c r="P128" s="38">
        <v>1</v>
      </c>
      <c r="Q128" s="38">
        <v>268.47000000000003</v>
      </c>
    </row>
    <row r="129" spans="13:17">
      <c r="M129" s="42">
        <v>122</v>
      </c>
      <c r="N129" s="36" t="s">
        <v>172</v>
      </c>
      <c r="O129" s="37" t="s">
        <v>8</v>
      </c>
      <c r="P129" s="38">
        <v>1</v>
      </c>
      <c r="Q129" s="38">
        <v>12.49</v>
      </c>
    </row>
    <row r="130" spans="13:17">
      <c r="M130" s="42">
        <v>123</v>
      </c>
      <c r="N130" s="36" t="s">
        <v>500</v>
      </c>
      <c r="O130" s="37" t="s">
        <v>54</v>
      </c>
      <c r="P130" s="38">
        <v>1</v>
      </c>
      <c r="Q130" s="38">
        <v>156.6</v>
      </c>
    </row>
    <row r="131" spans="13:17">
      <c r="M131" s="42">
        <v>124</v>
      </c>
      <c r="N131" s="36" t="s">
        <v>169</v>
      </c>
      <c r="O131" s="37" t="s">
        <v>54</v>
      </c>
      <c r="P131" s="38">
        <v>1</v>
      </c>
      <c r="Q131" s="38">
        <v>208.15</v>
      </c>
    </row>
    <row r="132" spans="13:17">
      <c r="M132" s="42">
        <v>125</v>
      </c>
      <c r="N132" s="36" t="s">
        <v>170</v>
      </c>
      <c r="O132" s="37" t="s">
        <v>8</v>
      </c>
      <c r="P132" s="38">
        <v>1</v>
      </c>
      <c r="Q132" s="38">
        <v>34.69</v>
      </c>
    </row>
    <row r="133" spans="13:17">
      <c r="M133" s="42">
        <v>126</v>
      </c>
      <c r="N133" s="36" t="s">
        <v>171</v>
      </c>
      <c r="O133" s="37" t="s">
        <v>8</v>
      </c>
      <c r="P133" s="38">
        <v>1</v>
      </c>
      <c r="Q133" s="38">
        <v>34.69</v>
      </c>
    </row>
    <row r="134" spans="13:17">
      <c r="M134" s="42">
        <v>127</v>
      </c>
      <c r="N134" s="36" t="s">
        <v>173</v>
      </c>
      <c r="O134" s="37" t="s">
        <v>8</v>
      </c>
      <c r="P134" s="38">
        <v>1</v>
      </c>
      <c r="Q134" s="38">
        <v>55.51</v>
      </c>
    </row>
    <row r="135" spans="13:17">
      <c r="M135" s="42">
        <v>128</v>
      </c>
      <c r="N135" s="36" t="s">
        <v>174</v>
      </c>
      <c r="O135" s="37" t="s">
        <v>8</v>
      </c>
      <c r="P135" s="38">
        <v>1</v>
      </c>
      <c r="Q135" s="38">
        <v>30.07</v>
      </c>
    </row>
    <row r="136" spans="13:17">
      <c r="M136" s="42">
        <v>129</v>
      </c>
      <c r="N136" s="36" t="s">
        <v>499</v>
      </c>
      <c r="O136" s="37" t="s">
        <v>60</v>
      </c>
      <c r="P136" s="38">
        <v>1</v>
      </c>
      <c r="Q136" s="38">
        <v>20.82</v>
      </c>
    </row>
    <row r="137" spans="13:17">
      <c r="M137" s="42">
        <v>130</v>
      </c>
      <c r="N137" s="36" t="s">
        <v>175</v>
      </c>
      <c r="O137" s="37" t="s">
        <v>8</v>
      </c>
      <c r="P137" s="38">
        <v>1</v>
      </c>
      <c r="Q137" s="38">
        <v>30.07</v>
      </c>
    </row>
    <row r="138" spans="13:17">
      <c r="M138" s="42">
        <v>131</v>
      </c>
      <c r="N138" s="36" t="s">
        <v>496</v>
      </c>
      <c r="O138" s="37" t="s">
        <v>8</v>
      </c>
      <c r="P138" s="38">
        <v>1</v>
      </c>
      <c r="Q138" s="38">
        <v>20.82</v>
      </c>
    </row>
    <row r="139" spans="13:17">
      <c r="M139" s="42">
        <v>132</v>
      </c>
      <c r="N139" s="36" t="s">
        <v>486</v>
      </c>
      <c r="O139" s="37" t="s">
        <v>60</v>
      </c>
      <c r="P139" s="38">
        <v>1</v>
      </c>
      <c r="Q139" s="38">
        <v>87</v>
      </c>
    </row>
    <row r="140" spans="13:17">
      <c r="M140" s="42">
        <v>133</v>
      </c>
      <c r="N140" s="36" t="s">
        <v>458</v>
      </c>
      <c r="O140" s="37" t="s">
        <v>60</v>
      </c>
      <c r="P140" s="38">
        <v>1</v>
      </c>
      <c r="Q140" s="38">
        <v>106.98</v>
      </c>
    </row>
    <row r="141" spans="13:17">
      <c r="M141" s="42">
        <v>134</v>
      </c>
      <c r="N141" s="36" t="s">
        <v>62</v>
      </c>
      <c r="O141" s="37" t="s">
        <v>60</v>
      </c>
      <c r="P141" s="38">
        <v>1</v>
      </c>
      <c r="Q141" s="38">
        <v>83.93</v>
      </c>
    </row>
    <row r="142" spans="13:17">
      <c r="M142" s="42">
        <v>135</v>
      </c>
      <c r="N142" s="36" t="s">
        <v>176</v>
      </c>
      <c r="O142" s="37" t="s">
        <v>60</v>
      </c>
      <c r="P142" s="38">
        <v>1</v>
      </c>
      <c r="Q142" s="38">
        <v>70.55</v>
      </c>
    </row>
    <row r="143" spans="13:17">
      <c r="M143" s="42">
        <v>136</v>
      </c>
      <c r="N143" s="36" t="s">
        <v>177</v>
      </c>
      <c r="O143" s="37" t="s">
        <v>8</v>
      </c>
      <c r="P143" s="38">
        <v>1</v>
      </c>
      <c r="Q143" s="38">
        <v>526.21</v>
      </c>
    </row>
    <row r="144" spans="13:17">
      <c r="M144" s="42">
        <v>137</v>
      </c>
      <c r="N144" s="36" t="s">
        <v>178</v>
      </c>
      <c r="O144" s="37" t="s">
        <v>8</v>
      </c>
      <c r="P144" s="38">
        <v>1</v>
      </c>
      <c r="Q144" s="38">
        <v>40.090000000000003</v>
      </c>
    </row>
    <row r="145" spans="13:17">
      <c r="M145" s="42">
        <v>138</v>
      </c>
      <c r="N145" s="36" t="s">
        <v>179</v>
      </c>
      <c r="O145" s="37" t="s">
        <v>8</v>
      </c>
      <c r="P145" s="38">
        <v>1</v>
      </c>
      <c r="Q145" s="38">
        <v>54.4</v>
      </c>
    </row>
    <row r="146" spans="13:17">
      <c r="M146" s="42">
        <v>139</v>
      </c>
      <c r="N146" s="36" t="s">
        <v>462</v>
      </c>
      <c r="O146" s="37" t="s">
        <v>8</v>
      </c>
      <c r="P146" s="38">
        <v>1</v>
      </c>
      <c r="Q146" s="38">
        <v>82.54</v>
      </c>
    </row>
    <row r="147" spans="13:17">
      <c r="M147" s="42">
        <v>140</v>
      </c>
      <c r="N147" s="36" t="s">
        <v>180</v>
      </c>
      <c r="O147" s="37" t="s">
        <v>8</v>
      </c>
      <c r="P147" s="38">
        <v>1</v>
      </c>
      <c r="Q147" s="38">
        <v>82.54</v>
      </c>
    </row>
    <row r="148" spans="13:17">
      <c r="M148" s="42">
        <v>141</v>
      </c>
      <c r="N148" s="36" t="s">
        <v>181</v>
      </c>
      <c r="O148" s="37" t="s">
        <v>54</v>
      </c>
      <c r="P148" s="38">
        <v>1</v>
      </c>
      <c r="Q148" s="38">
        <v>177.46</v>
      </c>
    </row>
    <row r="149" spans="13:17">
      <c r="M149" s="42">
        <v>142</v>
      </c>
      <c r="N149" s="36" t="s">
        <v>457</v>
      </c>
      <c r="O149" s="37" t="s">
        <v>8</v>
      </c>
      <c r="P149" s="38">
        <v>1</v>
      </c>
      <c r="Q149" s="38">
        <v>87.55</v>
      </c>
    </row>
    <row r="150" spans="13:17">
      <c r="M150" s="42">
        <v>143</v>
      </c>
      <c r="N150" s="36" t="s">
        <v>182</v>
      </c>
      <c r="O150" s="37" t="s">
        <v>8</v>
      </c>
      <c r="P150" s="38">
        <v>1</v>
      </c>
      <c r="Q150" s="38">
        <v>60.67</v>
      </c>
    </row>
    <row r="151" spans="13:17">
      <c r="M151" s="42">
        <v>144</v>
      </c>
      <c r="N151" s="36" t="s">
        <v>183</v>
      </c>
      <c r="O151" s="37" t="s">
        <v>8</v>
      </c>
      <c r="P151" s="38">
        <v>1</v>
      </c>
      <c r="Q151" s="38">
        <v>43.09</v>
      </c>
    </row>
    <row r="152" spans="13:17">
      <c r="M152" s="42">
        <v>145</v>
      </c>
      <c r="N152" s="36" t="s">
        <v>537</v>
      </c>
      <c r="O152" s="37" t="s">
        <v>8</v>
      </c>
      <c r="P152" s="38">
        <v>1</v>
      </c>
      <c r="Q152" s="38">
        <v>42.1</v>
      </c>
    </row>
    <row r="153" spans="13:17">
      <c r="M153" s="42">
        <v>146</v>
      </c>
      <c r="N153" s="36" t="s">
        <v>184</v>
      </c>
      <c r="O153" s="37" t="s">
        <v>8</v>
      </c>
      <c r="P153" s="38">
        <v>1</v>
      </c>
      <c r="Q153" s="38">
        <v>67.540000000000006</v>
      </c>
    </row>
    <row r="154" spans="13:17">
      <c r="M154" s="42">
        <v>147</v>
      </c>
      <c r="N154" s="36" t="s">
        <v>539</v>
      </c>
      <c r="O154" s="37" t="s">
        <v>8</v>
      </c>
      <c r="P154" s="38">
        <v>1</v>
      </c>
      <c r="Q154" s="38">
        <v>62.16</v>
      </c>
    </row>
    <row r="155" spans="13:17">
      <c r="M155" s="42">
        <v>148</v>
      </c>
      <c r="N155" s="36" t="s">
        <v>437</v>
      </c>
      <c r="O155" s="37" t="s">
        <v>8</v>
      </c>
      <c r="P155" s="38">
        <v>1</v>
      </c>
      <c r="Q155" s="38">
        <v>283.17</v>
      </c>
    </row>
    <row r="156" spans="13:17">
      <c r="M156" s="42">
        <v>149</v>
      </c>
      <c r="N156" s="36" t="s">
        <v>484</v>
      </c>
      <c r="O156" s="37" t="s">
        <v>8</v>
      </c>
      <c r="P156" s="38">
        <v>1</v>
      </c>
      <c r="Q156" s="38">
        <v>233.32</v>
      </c>
    </row>
    <row r="157" spans="13:17">
      <c r="M157" s="42">
        <v>150</v>
      </c>
      <c r="N157" s="36" t="s">
        <v>188</v>
      </c>
      <c r="O157" s="37" t="s">
        <v>60</v>
      </c>
      <c r="P157" s="38">
        <v>1</v>
      </c>
      <c r="Q157" s="38">
        <v>197.04</v>
      </c>
    </row>
    <row r="158" spans="13:17">
      <c r="M158" s="42">
        <v>151</v>
      </c>
      <c r="N158" s="36" t="s">
        <v>746</v>
      </c>
      <c r="O158" s="37" t="s">
        <v>8</v>
      </c>
      <c r="P158" s="38">
        <v>1</v>
      </c>
      <c r="Q158" s="38">
        <v>301.76</v>
      </c>
    </row>
    <row r="159" spans="13:17">
      <c r="M159" s="42">
        <v>152</v>
      </c>
      <c r="N159" s="36" t="s">
        <v>189</v>
      </c>
      <c r="O159" s="37" t="s">
        <v>60</v>
      </c>
      <c r="P159" s="38">
        <v>1</v>
      </c>
      <c r="Q159" s="38">
        <v>167.15</v>
      </c>
    </row>
    <row r="160" spans="13:17">
      <c r="M160" s="42">
        <v>153</v>
      </c>
      <c r="N160" s="36" t="s">
        <v>191</v>
      </c>
      <c r="O160" s="37" t="s">
        <v>8</v>
      </c>
      <c r="P160" s="38">
        <v>1</v>
      </c>
      <c r="Q160" s="38">
        <v>151.65</v>
      </c>
    </row>
    <row r="161" spans="13:17">
      <c r="M161" s="42">
        <v>154</v>
      </c>
      <c r="N161" s="36" t="s">
        <v>192</v>
      </c>
      <c r="O161" s="37" t="s">
        <v>8</v>
      </c>
      <c r="P161" s="38">
        <v>1</v>
      </c>
      <c r="Q161" s="38">
        <v>142.88999999999999</v>
      </c>
    </row>
    <row r="162" spans="13:17">
      <c r="M162" s="42">
        <v>155</v>
      </c>
      <c r="N162" s="36" t="s">
        <v>193</v>
      </c>
      <c r="O162" s="37" t="s">
        <v>8</v>
      </c>
      <c r="P162" s="38">
        <v>1</v>
      </c>
      <c r="Q162" s="38">
        <v>41.38</v>
      </c>
    </row>
    <row r="163" spans="13:17">
      <c r="M163" s="42">
        <v>156</v>
      </c>
      <c r="N163" s="36" t="s">
        <v>194</v>
      </c>
      <c r="O163" s="37" t="s">
        <v>8</v>
      </c>
      <c r="P163" s="38">
        <v>1</v>
      </c>
      <c r="Q163" s="38">
        <v>142.06</v>
      </c>
    </row>
    <row r="164" spans="13:17">
      <c r="M164" s="42">
        <v>157</v>
      </c>
      <c r="N164" s="36" t="s">
        <v>195</v>
      </c>
      <c r="O164" s="37" t="s">
        <v>60</v>
      </c>
      <c r="P164" s="38">
        <v>1</v>
      </c>
      <c r="Q164" s="38">
        <v>43.98</v>
      </c>
    </row>
    <row r="165" spans="13:17">
      <c r="M165" s="42">
        <v>158</v>
      </c>
      <c r="N165" s="36" t="s">
        <v>196</v>
      </c>
      <c r="O165" s="37" t="s">
        <v>8</v>
      </c>
      <c r="P165" s="38">
        <v>1</v>
      </c>
      <c r="Q165" s="38">
        <v>231.45</v>
      </c>
    </row>
    <row r="166" spans="13:17">
      <c r="M166" s="43">
        <v>159</v>
      </c>
      <c r="N166" s="39" t="s">
        <v>200</v>
      </c>
      <c r="O166" s="40" t="s">
        <v>54</v>
      </c>
      <c r="P166" s="41">
        <v>1</v>
      </c>
      <c r="Q166" s="41">
        <v>58.28</v>
      </c>
    </row>
    <row r="167" spans="13:17">
      <c r="M167" s="42">
        <v>160</v>
      </c>
      <c r="N167" s="36" t="s">
        <v>197</v>
      </c>
      <c r="O167" s="37" t="s">
        <v>54</v>
      </c>
      <c r="P167" s="38">
        <v>1</v>
      </c>
      <c r="Q167" s="38">
        <v>53.6</v>
      </c>
    </row>
    <row r="168" spans="13:17">
      <c r="M168" s="42">
        <v>161</v>
      </c>
      <c r="N168" s="36" t="s">
        <v>198</v>
      </c>
      <c r="O168" s="37" t="s">
        <v>54</v>
      </c>
      <c r="P168" s="38">
        <v>1</v>
      </c>
      <c r="Q168" s="38">
        <v>44.41</v>
      </c>
    </row>
    <row r="169" spans="13:17">
      <c r="M169" s="42">
        <v>162</v>
      </c>
      <c r="N169" s="36" t="s">
        <v>199</v>
      </c>
      <c r="O169" s="37" t="s">
        <v>54</v>
      </c>
      <c r="P169" s="38">
        <v>1</v>
      </c>
      <c r="Q169" s="38">
        <v>64.41</v>
      </c>
    </row>
    <row r="170" spans="13:17">
      <c r="M170" s="42">
        <v>163</v>
      </c>
      <c r="N170" s="36" t="s">
        <v>554</v>
      </c>
      <c r="O170" s="37" t="s">
        <v>54</v>
      </c>
      <c r="P170" s="38">
        <v>1</v>
      </c>
      <c r="Q170" s="38">
        <v>73.95</v>
      </c>
    </row>
    <row r="171" spans="13:17">
      <c r="M171" s="42">
        <v>164</v>
      </c>
      <c r="N171" s="36" t="s">
        <v>555</v>
      </c>
      <c r="O171" s="37" t="s">
        <v>54</v>
      </c>
      <c r="P171" s="38">
        <v>1</v>
      </c>
      <c r="Q171" s="38">
        <v>50.88</v>
      </c>
    </row>
    <row r="172" spans="13:17">
      <c r="M172" s="42">
        <v>165</v>
      </c>
      <c r="N172" s="36" t="s">
        <v>556</v>
      </c>
      <c r="O172" s="37" t="s">
        <v>54</v>
      </c>
      <c r="P172" s="38">
        <v>1</v>
      </c>
      <c r="Q172" s="38">
        <v>84.77</v>
      </c>
    </row>
    <row r="173" spans="13:17">
      <c r="M173" s="42">
        <v>166</v>
      </c>
      <c r="N173" s="36" t="s">
        <v>557</v>
      </c>
      <c r="O173" s="37" t="s">
        <v>54</v>
      </c>
      <c r="P173" s="38">
        <v>1</v>
      </c>
      <c r="Q173" s="38">
        <v>78.64</v>
      </c>
    </row>
    <row r="174" spans="13:17">
      <c r="M174" s="42">
        <v>167</v>
      </c>
      <c r="N174" s="36" t="s">
        <v>64</v>
      </c>
      <c r="O174" s="37" t="s">
        <v>8</v>
      </c>
      <c r="P174" s="38">
        <v>1</v>
      </c>
      <c r="Q174" s="38">
        <v>798.36</v>
      </c>
    </row>
    <row r="175" spans="13:17">
      <c r="M175" s="42">
        <v>168</v>
      </c>
      <c r="N175" s="36" t="s">
        <v>201</v>
      </c>
      <c r="O175" s="37" t="s">
        <v>8</v>
      </c>
      <c r="P175" s="38">
        <v>1</v>
      </c>
      <c r="Q175" s="38">
        <v>41.38</v>
      </c>
    </row>
    <row r="176" spans="13:17">
      <c r="M176" s="42">
        <v>169</v>
      </c>
      <c r="N176" s="50" t="s">
        <v>202</v>
      </c>
      <c r="O176" s="37" t="s">
        <v>54</v>
      </c>
      <c r="P176" s="38">
        <v>1</v>
      </c>
      <c r="Q176" s="38">
        <v>777.19</v>
      </c>
    </row>
    <row r="177" spans="13:17">
      <c r="M177" s="42">
        <v>170</v>
      </c>
      <c r="N177" s="36" t="s">
        <v>433</v>
      </c>
      <c r="O177" s="37" t="s">
        <v>54</v>
      </c>
      <c r="P177" s="38">
        <v>1</v>
      </c>
      <c r="Q177" s="38">
        <v>180.95</v>
      </c>
    </row>
    <row r="178" spans="13:17">
      <c r="M178" s="42">
        <v>171</v>
      </c>
      <c r="N178" s="36" t="s">
        <v>518</v>
      </c>
      <c r="O178" s="37" t="s">
        <v>54</v>
      </c>
      <c r="P178" s="38">
        <v>1</v>
      </c>
      <c r="Q178" s="38">
        <v>83.61</v>
      </c>
    </row>
    <row r="179" spans="13:17">
      <c r="M179" s="42">
        <v>172</v>
      </c>
      <c r="N179" s="36" t="s">
        <v>205</v>
      </c>
      <c r="O179" s="37" t="s">
        <v>60</v>
      </c>
      <c r="P179" s="38">
        <v>1</v>
      </c>
      <c r="Q179" s="38">
        <v>770.98</v>
      </c>
    </row>
    <row r="180" spans="13:17">
      <c r="M180" s="42">
        <v>173</v>
      </c>
      <c r="N180" s="36" t="s">
        <v>207</v>
      </c>
      <c r="O180" s="37" t="s">
        <v>8</v>
      </c>
      <c r="P180" s="38">
        <v>1</v>
      </c>
      <c r="Q180" s="38">
        <v>178.23</v>
      </c>
    </row>
    <row r="181" spans="13:17">
      <c r="M181" s="42">
        <v>174</v>
      </c>
      <c r="N181" s="36" t="s">
        <v>519</v>
      </c>
      <c r="O181" s="37" t="s">
        <v>8</v>
      </c>
      <c r="P181" s="38">
        <v>1</v>
      </c>
      <c r="Q181" s="38">
        <v>21.83</v>
      </c>
    </row>
    <row r="182" spans="13:17">
      <c r="M182" s="42">
        <v>175</v>
      </c>
      <c r="N182" s="36" t="s">
        <v>206</v>
      </c>
      <c r="O182" s="37" t="s">
        <v>60</v>
      </c>
      <c r="P182" s="38">
        <v>1</v>
      </c>
      <c r="Q182" s="38">
        <v>22.2</v>
      </c>
    </row>
    <row r="183" spans="13:17">
      <c r="M183" s="42">
        <v>176</v>
      </c>
      <c r="N183" s="36" t="s">
        <v>208</v>
      </c>
      <c r="O183" s="37" t="s">
        <v>8</v>
      </c>
      <c r="P183" s="38">
        <v>1</v>
      </c>
      <c r="Q183" s="38">
        <v>138.41</v>
      </c>
    </row>
    <row r="184" spans="13:17">
      <c r="M184" s="42">
        <v>177</v>
      </c>
      <c r="N184" s="36" t="s">
        <v>209</v>
      </c>
      <c r="O184" s="37" t="s">
        <v>60</v>
      </c>
      <c r="P184" s="38">
        <v>1</v>
      </c>
      <c r="Q184" s="38">
        <v>21.63</v>
      </c>
    </row>
    <row r="185" spans="13:17">
      <c r="M185" s="42">
        <v>178</v>
      </c>
      <c r="N185" s="36" t="s">
        <v>210</v>
      </c>
      <c r="O185" s="37" t="s">
        <v>55</v>
      </c>
      <c r="P185" s="38">
        <v>1</v>
      </c>
      <c r="Q185" s="38">
        <v>2059.64</v>
      </c>
    </row>
    <row r="186" spans="13:17">
      <c r="M186" s="42">
        <v>179</v>
      </c>
      <c r="N186" s="36" t="s">
        <v>59</v>
      </c>
      <c r="O186" s="37" t="s">
        <v>55</v>
      </c>
      <c r="P186" s="38">
        <v>1</v>
      </c>
      <c r="Q186" s="38">
        <v>1853.36</v>
      </c>
    </row>
    <row r="187" spans="13:17">
      <c r="M187" s="42">
        <v>180</v>
      </c>
      <c r="N187" s="36" t="s">
        <v>211</v>
      </c>
      <c r="O187" s="37" t="s">
        <v>60</v>
      </c>
      <c r="P187" s="38">
        <v>1</v>
      </c>
      <c r="Q187" s="38">
        <v>62.64</v>
      </c>
    </row>
    <row r="188" spans="13:17">
      <c r="M188" s="42">
        <v>181</v>
      </c>
      <c r="N188" s="36" t="s">
        <v>511</v>
      </c>
      <c r="O188" s="37" t="s">
        <v>65</v>
      </c>
      <c r="P188" s="38">
        <v>1</v>
      </c>
      <c r="Q188" s="38">
        <v>1079.06</v>
      </c>
    </row>
    <row r="189" spans="13:17">
      <c r="M189" s="42">
        <v>182</v>
      </c>
      <c r="N189" s="36" t="s">
        <v>215</v>
      </c>
      <c r="O189" s="37" t="s">
        <v>65</v>
      </c>
      <c r="P189" s="38">
        <v>1</v>
      </c>
      <c r="Q189" s="38">
        <v>1858.34</v>
      </c>
    </row>
    <row r="190" spans="13:17">
      <c r="M190" s="42">
        <v>183</v>
      </c>
      <c r="N190" s="36" t="s">
        <v>213</v>
      </c>
      <c r="O190" s="37" t="s">
        <v>65</v>
      </c>
      <c r="P190" s="38">
        <v>1</v>
      </c>
      <c r="Q190" s="38">
        <v>1893.58</v>
      </c>
    </row>
    <row r="191" spans="13:17">
      <c r="M191" s="42">
        <v>184</v>
      </c>
      <c r="N191" s="36" t="s">
        <v>214</v>
      </c>
      <c r="O191" s="37" t="s">
        <v>65</v>
      </c>
      <c r="P191" s="38">
        <v>1</v>
      </c>
      <c r="Q191" s="38">
        <v>1971.98</v>
      </c>
    </row>
    <row r="192" spans="13:17">
      <c r="M192" s="42">
        <v>185</v>
      </c>
      <c r="N192" s="36" t="s">
        <v>216</v>
      </c>
      <c r="O192" s="37" t="s">
        <v>60</v>
      </c>
      <c r="P192" s="38">
        <v>1</v>
      </c>
      <c r="Q192" s="38">
        <v>30.84</v>
      </c>
    </row>
    <row r="193" spans="13:17">
      <c r="M193" s="42">
        <v>186</v>
      </c>
      <c r="N193" s="36" t="s">
        <v>217</v>
      </c>
      <c r="O193" s="37" t="s">
        <v>65</v>
      </c>
      <c r="P193" s="38">
        <v>1</v>
      </c>
      <c r="Q193" s="38">
        <v>530.33000000000004</v>
      </c>
    </row>
    <row r="194" spans="13:17">
      <c r="M194" s="42">
        <v>187</v>
      </c>
      <c r="N194" s="36" t="s">
        <v>218</v>
      </c>
      <c r="O194" s="37" t="s">
        <v>65</v>
      </c>
      <c r="P194" s="38">
        <v>1</v>
      </c>
      <c r="Q194" s="38">
        <v>1365.93</v>
      </c>
    </row>
    <row r="195" spans="13:17">
      <c r="M195" s="42">
        <v>188</v>
      </c>
      <c r="N195" s="36" t="s">
        <v>219</v>
      </c>
      <c r="O195" s="37" t="s">
        <v>60</v>
      </c>
      <c r="P195" s="38">
        <v>1</v>
      </c>
      <c r="Q195" s="38">
        <v>69.989999999999995</v>
      </c>
    </row>
    <row r="196" spans="13:17">
      <c r="M196" s="42">
        <v>189</v>
      </c>
      <c r="N196" s="36" t="s">
        <v>223</v>
      </c>
      <c r="O196" s="37" t="s">
        <v>55</v>
      </c>
      <c r="P196" s="38">
        <v>1</v>
      </c>
      <c r="Q196" s="38">
        <v>1517.63</v>
      </c>
    </row>
    <row r="197" spans="13:17">
      <c r="M197" s="42">
        <v>190</v>
      </c>
      <c r="N197" s="36" t="s">
        <v>221</v>
      </c>
      <c r="O197" s="37" t="s">
        <v>8</v>
      </c>
      <c r="P197" s="38">
        <v>1</v>
      </c>
      <c r="Q197" s="38">
        <v>11.81</v>
      </c>
    </row>
    <row r="198" spans="13:17">
      <c r="M198" s="42">
        <v>191</v>
      </c>
      <c r="N198" s="36" t="s">
        <v>220</v>
      </c>
      <c r="O198" s="37" t="s">
        <v>8</v>
      </c>
      <c r="P198" s="38">
        <v>1</v>
      </c>
      <c r="Q198" s="38">
        <v>8.33</v>
      </c>
    </row>
    <row r="199" spans="13:17">
      <c r="M199" s="42">
        <v>192</v>
      </c>
      <c r="N199" s="36" t="s">
        <v>222</v>
      </c>
      <c r="O199" s="37" t="s">
        <v>8</v>
      </c>
      <c r="P199" s="38">
        <v>1</v>
      </c>
      <c r="Q199" s="38">
        <v>2.78</v>
      </c>
    </row>
    <row r="200" spans="13:17">
      <c r="M200" s="42">
        <v>193</v>
      </c>
      <c r="N200" s="36" t="s">
        <v>329</v>
      </c>
      <c r="O200" s="37" t="s">
        <v>55</v>
      </c>
      <c r="P200" s="38">
        <v>1</v>
      </c>
      <c r="Q200" s="38">
        <v>1409.94</v>
      </c>
    </row>
    <row r="201" spans="13:17">
      <c r="M201" s="42">
        <v>194</v>
      </c>
      <c r="N201" s="36" t="s">
        <v>538</v>
      </c>
      <c r="O201" s="37" t="s">
        <v>8</v>
      </c>
      <c r="P201" s="38">
        <v>1</v>
      </c>
      <c r="Q201" s="38">
        <v>431.65</v>
      </c>
    </row>
    <row r="202" spans="13:17">
      <c r="M202" s="42">
        <v>195</v>
      </c>
      <c r="N202" s="36" t="s">
        <v>224</v>
      </c>
      <c r="O202" s="37" t="s">
        <v>8</v>
      </c>
      <c r="P202" s="38">
        <v>1</v>
      </c>
      <c r="Q202" s="38">
        <v>330.84</v>
      </c>
    </row>
    <row r="203" spans="13:17">
      <c r="M203" s="42">
        <v>196</v>
      </c>
      <c r="N203" s="36" t="s">
        <v>225</v>
      </c>
      <c r="O203" s="37" t="s">
        <v>8</v>
      </c>
      <c r="P203" s="38">
        <v>1</v>
      </c>
      <c r="Q203" s="38">
        <v>156.26</v>
      </c>
    </row>
    <row r="204" spans="13:17">
      <c r="M204" s="42">
        <v>197</v>
      </c>
      <c r="N204" s="36" t="s">
        <v>497</v>
      </c>
      <c r="O204" s="37" t="s">
        <v>8</v>
      </c>
      <c r="P204" s="38">
        <v>1</v>
      </c>
      <c r="Q204" s="38">
        <v>265.72000000000003</v>
      </c>
    </row>
    <row r="205" spans="13:17">
      <c r="M205" s="42">
        <v>198</v>
      </c>
      <c r="N205" s="36" t="s">
        <v>540</v>
      </c>
      <c r="O205" s="37" t="s">
        <v>60</v>
      </c>
      <c r="P205" s="38">
        <v>1</v>
      </c>
      <c r="Q205" s="38">
        <v>181.35</v>
      </c>
    </row>
    <row r="206" spans="13:17">
      <c r="M206" s="42">
        <v>199</v>
      </c>
      <c r="N206" s="36" t="s">
        <v>442</v>
      </c>
      <c r="O206" s="37" t="s">
        <v>8</v>
      </c>
      <c r="P206" s="38">
        <v>1</v>
      </c>
      <c r="Q206" s="38">
        <v>616.58000000000004</v>
      </c>
    </row>
    <row r="207" spans="13:17">
      <c r="M207" s="42">
        <v>200</v>
      </c>
      <c r="N207" s="36" t="s">
        <v>228</v>
      </c>
      <c r="O207" s="37" t="s">
        <v>60</v>
      </c>
      <c r="P207" s="38">
        <v>1</v>
      </c>
      <c r="Q207" s="38">
        <v>233.51</v>
      </c>
    </row>
    <row r="208" spans="13:17">
      <c r="M208" s="42">
        <v>201</v>
      </c>
      <c r="N208" s="36" t="s">
        <v>229</v>
      </c>
      <c r="O208" s="37" t="s">
        <v>60</v>
      </c>
      <c r="P208" s="38">
        <v>1</v>
      </c>
      <c r="Q208" s="38">
        <v>250.65</v>
      </c>
    </row>
    <row r="209" spans="13:17">
      <c r="M209" s="42">
        <v>202</v>
      </c>
      <c r="N209" s="36" t="s">
        <v>226</v>
      </c>
      <c r="O209" s="37" t="s">
        <v>60</v>
      </c>
      <c r="P209" s="38">
        <v>1</v>
      </c>
      <c r="Q209" s="38">
        <v>301.76</v>
      </c>
    </row>
    <row r="210" spans="13:17">
      <c r="M210" s="42">
        <v>203</v>
      </c>
      <c r="N210" s="36" t="s">
        <v>230</v>
      </c>
      <c r="O210" s="37" t="s">
        <v>60</v>
      </c>
      <c r="P210" s="38">
        <v>1</v>
      </c>
      <c r="Q210" s="38">
        <v>202.65</v>
      </c>
    </row>
    <row r="211" spans="13:17">
      <c r="M211" s="42">
        <v>204</v>
      </c>
      <c r="N211" s="36" t="s">
        <v>231</v>
      </c>
      <c r="O211" s="37" t="s">
        <v>60</v>
      </c>
      <c r="P211" s="38">
        <v>1</v>
      </c>
      <c r="Q211" s="38">
        <v>227.64</v>
      </c>
    </row>
    <row r="212" spans="13:17">
      <c r="M212" s="42">
        <v>205</v>
      </c>
      <c r="N212" s="36" t="s">
        <v>227</v>
      </c>
      <c r="O212" s="37" t="s">
        <v>60</v>
      </c>
      <c r="P212" s="38">
        <v>1</v>
      </c>
      <c r="Q212" s="38">
        <v>199.71</v>
      </c>
    </row>
    <row r="213" spans="13:17">
      <c r="M213" s="42">
        <v>206</v>
      </c>
      <c r="N213" s="36" t="s">
        <v>541</v>
      </c>
      <c r="O213" s="37" t="s">
        <v>60</v>
      </c>
      <c r="P213" s="38">
        <v>1</v>
      </c>
      <c r="Q213" s="38">
        <v>140.52000000000001</v>
      </c>
    </row>
    <row r="214" spans="13:17">
      <c r="M214" s="42">
        <v>207</v>
      </c>
      <c r="N214" s="36" t="s">
        <v>232</v>
      </c>
      <c r="O214" s="37" t="s">
        <v>8</v>
      </c>
      <c r="P214" s="38">
        <v>1</v>
      </c>
      <c r="Q214" s="38">
        <v>116.47</v>
      </c>
    </row>
    <row r="215" spans="13:17">
      <c r="M215" s="42">
        <v>208</v>
      </c>
      <c r="N215" s="36" t="s">
        <v>233</v>
      </c>
      <c r="O215" s="37" t="s">
        <v>8</v>
      </c>
      <c r="P215" s="38">
        <v>1</v>
      </c>
      <c r="Q215" s="38">
        <v>597.55999999999995</v>
      </c>
    </row>
    <row r="216" spans="13:17">
      <c r="M216" s="42">
        <v>209</v>
      </c>
      <c r="N216" s="36" t="s">
        <v>234</v>
      </c>
      <c r="O216" s="37" t="s">
        <v>54</v>
      </c>
      <c r="P216" s="38">
        <v>1</v>
      </c>
      <c r="Q216" s="38">
        <v>649.84</v>
      </c>
    </row>
    <row r="217" spans="13:17">
      <c r="M217" s="42">
        <v>210</v>
      </c>
      <c r="N217" s="36" t="s">
        <v>235</v>
      </c>
      <c r="O217" s="37" t="s">
        <v>54</v>
      </c>
      <c r="P217" s="38">
        <v>1</v>
      </c>
      <c r="Q217" s="38">
        <v>1005.38</v>
      </c>
    </row>
    <row r="218" spans="13:17">
      <c r="M218" s="42">
        <v>211</v>
      </c>
      <c r="N218" s="36" t="s">
        <v>236</v>
      </c>
      <c r="O218" s="37" t="s">
        <v>8</v>
      </c>
      <c r="P218" s="38">
        <v>1</v>
      </c>
      <c r="Q218" s="38">
        <v>34.19</v>
      </c>
    </row>
    <row r="219" spans="13:17">
      <c r="M219" s="43">
        <v>212</v>
      </c>
      <c r="N219" s="39" t="s">
        <v>429</v>
      </c>
      <c r="O219" s="40" t="s">
        <v>8</v>
      </c>
      <c r="P219" s="41">
        <v>1</v>
      </c>
      <c r="Q219" s="41">
        <v>222.67</v>
      </c>
    </row>
    <row r="220" spans="13:17">
      <c r="M220" s="42">
        <v>213</v>
      </c>
      <c r="N220" s="36" t="s">
        <v>237</v>
      </c>
      <c r="O220" s="37" t="s">
        <v>65</v>
      </c>
      <c r="P220" s="38">
        <v>1</v>
      </c>
      <c r="Q220" s="38">
        <v>933.89</v>
      </c>
    </row>
    <row r="221" spans="13:17">
      <c r="M221" s="42">
        <v>214</v>
      </c>
      <c r="N221" s="36" t="s">
        <v>469</v>
      </c>
      <c r="O221" s="37" t="s">
        <v>65</v>
      </c>
      <c r="P221" s="38">
        <v>1</v>
      </c>
      <c r="Q221" s="38">
        <v>3662.22</v>
      </c>
    </row>
    <row r="222" spans="13:17">
      <c r="M222" s="42">
        <v>215</v>
      </c>
      <c r="N222" s="36" t="s">
        <v>477</v>
      </c>
      <c r="O222" s="37" t="s">
        <v>8</v>
      </c>
      <c r="P222" s="38">
        <v>1</v>
      </c>
      <c r="Q222" s="38">
        <v>112.71</v>
      </c>
    </row>
    <row r="223" spans="13:17">
      <c r="M223" s="42">
        <v>216</v>
      </c>
      <c r="N223" s="36" t="s">
        <v>504</v>
      </c>
      <c r="O223" s="37" t="s">
        <v>8</v>
      </c>
      <c r="P223" s="38">
        <v>1</v>
      </c>
      <c r="Q223" s="38">
        <v>461.81</v>
      </c>
    </row>
    <row r="224" spans="13:17">
      <c r="M224" s="42">
        <v>217</v>
      </c>
      <c r="N224" s="36" t="s">
        <v>240</v>
      </c>
      <c r="O224" s="37" t="s">
        <v>8</v>
      </c>
      <c r="P224" s="38">
        <v>1</v>
      </c>
      <c r="Q224" s="38">
        <v>589.66999999999996</v>
      </c>
    </row>
    <row r="225" spans="13:17">
      <c r="M225" s="42">
        <v>218</v>
      </c>
      <c r="N225" s="36" t="s">
        <v>239</v>
      </c>
      <c r="O225" s="37" t="s">
        <v>8</v>
      </c>
      <c r="P225" s="38">
        <v>1</v>
      </c>
      <c r="Q225" s="38">
        <v>506.39</v>
      </c>
    </row>
    <row r="226" spans="13:17">
      <c r="M226" s="42">
        <v>219</v>
      </c>
      <c r="N226" s="36" t="s">
        <v>238</v>
      </c>
      <c r="O226" s="37" t="s">
        <v>8</v>
      </c>
      <c r="P226" s="38">
        <v>1</v>
      </c>
      <c r="Q226" s="38">
        <v>458.63</v>
      </c>
    </row>
    <row r="227" spans="13:17">
      <c r="M227" s="42">
        <v>220</v>
      </c>
      <c r="N227" s="36" t="s">
        <v>241</v>
      </c>
      <c r="O227" s="37" t="s">
        <v>54</v>
      </c>
      <c r="P227" s="38">
        <v>1</v>
      </c>
      <c r="Q227" s="38">
        <v>27.75</v>
      </c>
    </row>
    <row r="228" spans="13:17">
      <c r="M228" s="42">
        <v>221</v>
      </c>
      <c r="N228" s="36" t="s">
        <v>254</v>
      </c>
      <c r="O228" s="37" t="s">
        <v>54</v>
      </c>
      <c r="P228" s="38">
        <v>1</v>
      </c>
      <c r="Q228" s="38">
        <v>33.9</v>
      </c>
    </row>
    <row r="229" spans="13:17">
      <c r="M229" s="42">
        <v>222</v>
      </c>
      <c r="N229" s="36" t="s">
        <v>242</v>
      </c>
      <c r="O229" s="37" t="s">
        <v>8</v>
      </c>
      <c r="P229" s="38">
        <v>1</v>
      </c>
      <c r="Q229" s="38">
        <v>86.74</v>
      </c>
    </row>
    <row r="230" spans="13:17">
      <c r="M230" s="42">
        <v>223</v>
      </c>
      <c r="N230" s="36" t="s">
        <v>243</v>
      </c>
      <c r="O230" s="37" t="s">
        <v>8</v>
      </c>
      <c r="P230" s="38">
        <v>1</v>
      </c>
      <c r="Q230" s="38">
        <v>176.54</v>
      </c>
    </row>
    <row r="231" spans="13:17">
      <c r="M231" s="42">
        <v>224</v>
      </c>
      <c r="N231" s="36" t="s">
        <v>244</v>
      </c>
      <c r="O231" s="37" t="s">
        <v>8</v>
      </c>
      <c r="P231" s="38">
        <v>1</v>
      </c>
      <c r="Q231" s="38">
        <v>172.82</v>
      </c>
    </row>
    <row r="232" spans="13:17">
      <c r="M232" s="42">
        <v>225</v>
      </c>
      <c r="N232" s="36" t="s">
        <v>245</v>
      </c>
      <c r="O232" s="37" t="s">
        <v>8</v>
      </c>
      <c r="P232" s="38">
        <v>1</v>
      </c>
      <c r="Q232" s="38">
        <v>824.25</v>
      </c>
    </row>
    <row r="233" spans="13:17">
      <c r="M233" s="42">
        <v>226</v>
      </c>
      <c r="N233" s="50" t="s">
        <v>246</v>
      </c>
      <c r="O233" s="37" t="s">
        <v>8</v>
      </c>
      <c r="P233" s="38">
        <v>1</v>
      </c>
      <c r="Q233" s="38">
        <v>1344.75</v>
      </c>
    </row>
    <row r="234" spans="13:17">
      <c r="M234" s="42">
        <v>227</v>
      </c>
      <c r="N234" s="50" t="s">
        <v>249</v>
      </c>
      <c r="O234" s="37" t="s">
        <v>8</v>
      </c>
      <c r="P234" s="38">
        <v>1</v>
      </c>
      <c r="Q234" s="38">
        <v>141.04</v>
      </c>
    </row>
    <row r="235" spans="13:17">
      <c r="M235" s="42">
        <v>228</v>
      </c>
      <c r="N235" s="36" t="s">
        <v>248</v>
      </c>
      <c r="O235" s="37" t="s">
        <v>54</v>
      </c>
      <c r="P235" s="38">
        <v>1</v>
      </c>
      <c r="Q235" s="38">
        <v>762.17</v>
      </c>
    </row>
    <row r="236" spans="13:17">
      <c r="M236" s="42">
        <v>229</v>
      </c>
      <c r="N236" s="36" t="s">
        <v>252</v>
      </c>
      <c r="O236" s="37" t="s">
        <v>8</v>
      </c>
      <c r="P236" s="38">
        <v>1</v>
      </c>
      <c r="Q236" s="38">
        <v>119.84</v>
      </c>
    </row>
    <row r="237" spans="13:17">
      <c r="M237" s="42">
        <v>230</v>
      </c>
      <c r="N237" s="36" t="s">
        <v>250</v>
      </c>
      <c r="O237" s="37" t="s">
        <v>8</v>
      </c>
      <c r="P237" s="38">
        <v>1</v>
      </c>
      <c r="Q237" s="38">
        <v>88.46</v>
      </c>
    </row>
    <row r="238" spans="13:17">
      <c r="M238" s="42">
        <v>231</v>
      </c>
      <c r="N238" s="36" t="s">
        <v>452</v>
      </c>
      <c r="O238" s="37" t="s">
        <v>8</v>
      </c>
      <c r="P238" s="38">
        <v>1</v>
      </c>
      <c r="Q238" s="38">
        <v>220.05</v>
      </c>
    </row>
    <row r="239" spans="13:17">
      <c r="M239" s="42">
        <v>232</v>
      </c>
      <c r="N239" s="36" t="s">
        <v>61</v>
      </c>
      <c r="O239" s="37" t="s">
        <v>8</v>
      </c>
      <c r="P239" s="38">
        <v>1</v>
      </c>
      <c r="Q239" s="38">
        <v>138.41</v>
      </c>
    </row>
    <row r="240" spans="13:17">
      <c r="M240" s="42">
        <v>233</v>
      </c>
      <c r="N240" s="36" t="s">
        <v>251</v>
      </c>
      <c r="O240" s="37" t="s">
        <v>8</v>
      </c>
      <c r="P240" s="38">
        <v>1</v>
      </c>
      <c r="Q240" s="38">
        <v>241.8</v>
      </c>
    </row>
    <row r="241" spans="13:17">
      <c r="M241" s="42">
        <v>234</v>
      </c>
      <c r="N241" s="36" t="s">
        <v>747</v>
      </c>
      <c r="O241" s="37" t="s">
        <v>8</v>
      </c>
      <c r="P241" s="38">
        <v>1</v>
      </c>
      <c r="Q241" s="38">
        <v>555.14</v>
      </c>
    </row>
    <row r="242" spans="13:17">
      <c r="M242" s="42">
        <v>235</v>
      </c>
      <c r="N242" s="36" t="s">
        <v>255</v>
      </c>
      <c r="O242" s="37" t="s">
        <v>8</v>
      </c>
      <c r="P242" s="38">
        <v>1</v>
      </c>
      <c r="Q242" s="38">
        <v>258.2</v>
      </c>
    </row>
    <row r="243" spans="13:17">
      <c r="M243" s="42">
        <v>236</v>
      </c>
      <c r="N243" s="36" t="s">
        <v>253</v>
      </c>
      <c r="O243" s="37" t="s">
        <v>8</v>
      </c>
      <c r="P243" s="38">
        <v>1</v>
      </c>
      <c r="Q243" s="38">
        <v>286.29000000000002</v>
      </c>
    </row>
    <row r="244" spans="13:17">
      <c r="M244" s="42">
        <v>237</v>
      </c>
      <c r="N244" s="36" t="s">
        <v>256</v>
      </c>
      <c r="O244" s="37" t="s">
        <v>54</v>
      </c>
      <c r="P244" s="38">
        <v>1</v>
      </c>
      <c r="Q244" s="38">
        <v>681.3</v>
      </c>
    </row>
    <row r="245" spans="13:17">
      <c r="M245" s="42">
        <v>238</v>
      </c>
      <c r="N245" s="36" t="s">
        <v>247</v>
      </c>
      <c r="O245" s="37" t="s">
        <v>8</v>
      </c>
      <c r="P245" s="38">
        <v>1</v>
      </c>
      <c r="Q245" s="38">
        <v>366.6</v>
      </c>
    </row>
    <row r="246" spans="13:17">
      <c r="M246" s="42">
        <v>239</v>
      </c>
      <c r="N246" s="36" t="s">
        <v>507</v>
      </c>
      <c r="O246" s="37" t="s">
        <v>8</v>
      </c>
      <c r="P246" s="38">
        <v>1</v>
      </c>
      <c r="Q246" s="38">
        <v>544.57000000000005</v>
      </c>
    </row>
    <row r="247" spans="13:17">
      <c r="M247" s="42">
        <v>240</v>
      </c>
      <c r="N247" s="36" t="s">
        <v>257</v>
      </c>
      <c r="O247" s="37" t="s">
        <v>54</v>
      </c>
      <c r="P247" s="38">
        <v>1</v>
      </c>
      <c r="Q247" s="38">
        <v>41.63</v>
      </c>
    </row>
    <row r="248" spans="13:17">
      <c r="M248" s="42">
        <v>241</v>
      </c>
      <c r="N248" s="36" t="s">
        <v>258</v>
      </c>
      <c r="O248" s="37" t="s">
        <v>8</v>
      </c>
      <c r="P248" s="38">
        <v>1</v>
      </c>
      <c r="Q248" s="38">
        <v>248.99</v>
      </c>
    </row>
    <row r="249" spans="13:17">
      <c r="M249" s="42">
        <v>242</v>
      </c>
      <c r="N249" s="36" t="s">
        <v>566</v>
      </c>
      <c r="O249" s="37" t="s">
        <v>60</v>
      </c>
      <c r="P249" s="38">
        <v>1</v>
      </c>
      <c r="Q249" s="38">
        <v>160.04</v>
      </c>
    </row>
    <row r="250" spans="13:17">
      <c r="M250" s="42">
        <v>243</v>
      </c>
      <c r="N250" s="36" t="s">
        <v>123</v>
      </c>
      <c r="O250" s="37" t="s">
        <v>94</v>
      </c>
      <c r="P250" s="38">
        <v>1</v>
      </c>
      <c r="Q250" s="38">
        <v>1063</v>
      </c>
    </row>
    <row r="251" spans="13:17">
      <c r="M251" s="42">
        <v>244</v>
      </c>
      <c r="N251" s="36" t="s">
        <v>108</v>
      </c>
      <c r="O251" s="37" t="s">
        <v>60</v>
      </c>
      <c r="P251" s="38">
        <v>1</v>
      </c>
      <c r="Q251" s="38">
        <v>380.67</v>
      </c>
    </row>
    <row r="252" spans="13:17">
      <c r="M252" s="42">
        <v>245</v>
      </c>
      <c r="N252" s="36" t="s">
        <v>259</v>
      </c>
      <c r="O252" s="37" t="s">
        <v>60</v>
      </c>
      <c r="P252" s="38">
        <v>1</v>
      </c>
      <c r="Q252" s="38">
        <v>93.99</v>
      </c>
    </row>
    <row r="253" spans="13:17">
      <c r="M253" s="42">
        <v>246</v>
      </c>
      <c r="N253" s="36" t="s">
        <v>517</v>
      </c>
      <c r="O253" s="37" t="s">
        <v>8</v>
      </c>
      <c r="P253" s="38">
        <v>1</v>
      </c>
      <c r="Q253" s="38">
        <v>21.55</v>
      </c>
    </row>
    <row r="254" spans="13:17">
      <c r="M254" s="42">
        <v>247</v>
      </c>
      <c r="N254" s="36" t="s">
        <v>567</v>
      </c>
      <c r="O254" s="37" t="s">
        <v>8</v>
      </c>
      <c r="P254" s="38">
        <v>1</v>
      </c>
      <c r="Q254" s="38">
        <v>832.12</v>
      </c>
    </row>
    <row r="255" spans="13:17">
      <c r="M255" s="42">
        <v>248</v>
      </c>
      <c r="N255" s="36" t="s">
        <v>260</v>
      </c>
      <c r="O255" s="37" t="s">
        <v>8</v>
      </c>
      <c r="P255" s="38">
        <v>1</v>
      </c>
      <c r="Q255" s="38">
        <v>169.92</v>
      </c>
    </row>
    <row r="256" spans="13:17">
      <c r="M256" s="42">
        <v>249</v>
      </c>
      <c r="N256" s="36" t="s">
        <v>266</v>
      </c>
      <c r="O256" s="37" t="s">
        <v>60</v>
      </c>
      <c r="P256" s="38">
        <v>1</v>
      </c>
      <c r="Q256" s="38">
        <v>4.16</v>
      </c>
    </row>
    <row r="257" spans="13:17">
      <c r="M257" s="42">
        <v>250</v>
      </c>
      <c r="N257" s="36" t="s">
        <v>262</v>
      </c>
      <c r="O257" s="37" t="s">
        <v>8</v>
      </c>
      <c r="P257" s="38">
        <v>1</v>
      </c>
      <c r="Q257" s="38">
        <v>11.1</v>
      </c>
    </row>
    <row r="258" spans="13:17">
      <c r="M258" s="42">
        <v>251</v>
      </c>
      <c r="N258" s="36" t="s">
        <v>262</v>
      </c>
      <c r="O258" s="37" t="s">
        <v>8</v>
      </c>
      <c r="P258" s="38">
        <v>1</v>
      </c>
      <c r="Q258" s="38">
        <v>11.1</v>
      </c>
    </row>
    <row r="259" spans="13:17">
      <c r="M259" s="42">
        <v>252</v>
      </c>
      <c r="N259" s="36" t="s">
        <v>261</v>
      </c>
      <c r="O259" s="37" t="s">
        <v>8</v>
      </c>
      <c r="P259" s="38">
        <v>1</v>
      </c>
      <c r="Q259" s="38">
        <v>9.7100000000000009</v>
      </c>
    </row>
    <row r="260" spans="13:17">
      <c r="M260" s="42">
        <v>253</v>
      </c>
      <c r="N260" s="36" t="s">
        <v>263</v>
      </c>
      <c r="O260" s="37" t="s">
        <v>8</v>
      </c>
      <c r="P260" s="38">
        <v>1</v>
      </c>
      <c r="Q260" s="38">
        <v>6.94</v>
      </c>
    </row>
    <row r="261" spans="13:17">
      <c r="M261" s="42">
        <v>254</v>
      </c>
      <c r="N261" s="36" t="s">
        <v>264</v>
      </c>
      <c r="O261" s="37" t="s">
        <v>8</v>
      </c>
      <c r="P261" s="38">
        <v>1</v>
      </c>
      <c r="Q261" s="38">
        <v>6.94</v>
      </c>
    </row>
    <row r="262" spans="13:17">
      <c r="M262" s="42">
        <v>255</v>
      </c>
      <c r="N262" s="36" t="s">
        <v>265</v>
      </c>
      <c r="O262" s="37" t="s">
        <v>8</v>
      </c>
      <c r="P262" s="38">
        <v>1</v>
      </c>
      <c r="Q262" s="38">
        <v>6.94</v>
      </c>
    </row>
    <row r="263" spans="13:17">
      <c r="M263" s="42">
        <v>256</v>
      </c>
      <c r="N263" s="36" t="s">
        <v>267</v>
      </c>
      <c r="O263" s="37" t="s">
        <v>8</v>
      </c>
      <c r="P263" s="38">
        <v>1</v>
      </c>
      <c r="Q263" s="38">
        <v>143.33000000000001</v>
      </c>
    </row>
    <row r="264" spans="13:17">
      <c r="M264" s="42">
        <v>257</v>
      </c>
      <c r="N264" s="36" t="s">
        <v>268</v>
      </c>
      <c r="O264" s="37" t="s">
        <v>65</v>
      </c>
      <c r="P264" s="38">
        <v>1</v>
      </c>
      <c r="Q264" s="38">
        <v>55.69</v>
      </c>
    </row>
    <row r="265" spans="13:17">
      <c r="M265" s="42">
        <v>258</v>
      </c>
      <c r="N265" s="36" t="s">
        <v>544</v>
      </c>
      <c r="O265" s="37" t="s">
        <v>8</v>
      </c>
      <c r="P265" s="38">
        <v>1</v>
      </c>
      <c r="Q265" s="38">
        <v>115.79</v>
      </c>
    </row>
    <row r="266" spans="13:17">
      <c r="M266" s="42">
        <v>259</v>
      </c>
      <c r="N266" s="36" t="s">
        <v>269</v>
      </c>
      <c r="O266" s="37" t="s">
        <v>8</v>
      </c>
      <c r="P266" s="38">
        <v>1</v>
      </c>
      <c r="Q266" s="38">
        <v>41.46</v>
      </c>
    </row>
    <row r="267" spans="13:17">
      <c r="M267" s="42">
        <v>260</v>
      </c>
      <c r="N267" s="36" t="s">
        <v>270</v>
      </c>
      <c r="O267" s="37" t="s">
        <v>55</v>
      </c>
      <c r="P267" s="38">
        <v>1</v>
      </c>
      <c r="Q267" s="38">
        <v>413.59</v>
      </c>
    </row>
    <row r="268" spans="13:17">
      <c r="M268" s="42">
        <v>261</v>
      </c>
      <c r="N268" s="36" t="s">
        <v>271</v>
      </c>
      <c r="O268" s="37" t="s">
        <v>55</v>
      </c>
      <c r="P268" s="38">
        <v>1</v>
      </c>
      <c r="Q268" s="38">
        <v>418.99</v>
      </c>
    </row>
    <row r="269" spans="13:17">
      <c r="M269" s="42">
        <v>262</v>
      </c>
      <c r="N269" s="36" t="s">
        <v>272</v>
      </c>
      <c r="O269" s="37" t="s">
        <v>55</v>
      </c>
      <c r="P269" s="38">
        <v>1</v>
      </c>
      <c r="Q269" s="38">
        <v>295.60000000000002</v>
      </c>
    </row>
    <row r="270" spans="13:17">
      <c r="M270" s="42">
        <v>263</v>
      </c>
      <c r="N270" s="36" t="s">
        <v>542</v>
      </c>
      <c r="O270" s="37" t="s">
        <v>8</v>
      </c>
      <c r="P270" s="38">
        <v>1</v>
      </c>
      <c r="Q270" s="38">
        <v>28.49</v>
      </c>
    </row>
    <row r="271" spans="13:17">
      <c r="M271" s="42">
        <v>264</v>
      </c>
      <c r="N271" s="36" t="s">
        <v>476</v>
      </c>
      <c r="O271" s="37" t="s">
        <v>366</v>
      </c>
      <c r="P271" s="38">
        <v>1</v>
      </c>
      <c r="Q271" s="38">
        <v>445.58</v>
      </c>
    </row>
    <row r="272" spans="13:17">
      <c r="M272" s="43">
        <v>265</v>
      </c>
      <c r="N272" s="39" t="s">
        <v>545</v>
      </c>
      <c r="O272" s="40" t="s">
        <v>8</v>
      </c>
      <c r="P272" s="41">
        <v>1</v>
      </c>
      <c r="Q272" s="41">
        <v>62.95</v>
      </c>
    </row>
    <row r="273" spans="13:17">
      <c r="M273" s="42">
        <v>266</v>
      </c>
      <c r="N273" s="36" t="s">
        <v>475</v>
      </c>
      <c r="O273" s="37" t="s">
        <v>366</v>
      </c>
      <c r="P273" s="38">
        <v>1</v>
      </c>
      <c r="Q273" s="38">
        <v>85.08</v>
      </c>
    </row>
    <row r="274" spans="13:17">
      <c r="M274" s="42">
        <v>267</v>
      </c>
      <c r="N274" s="36" t="s">
        <v>273</v>
      </c>
      <c r="O274" s="37" t="s">
        <v>8</v>
      </c>
      <c r="P274" s="38">
        <v>1</v>
      </c>
      <c r="Q274" s="38">
        <v>62.31</v>
      </c>
    </row>
    <row r="275" spans="13:17">
      <c r="M275" s="42">
        <v>268</v>
      </c>
      <c r="N275" s="36" t="s">
        <v>274</v>
      </c>
      <c r="O275" s="37" t="s">
        <v>8</v>
      </c>
      <c r="P275" s="38">
        <v>1</v>
      </c>
      <c r="Q275" s="38">
        <v>51.43</v>
      </c>
    </row>
    <row r="276" spans="13:17">
      <c r="M276" s="42">
        <v>269</v>
      </c>
      <c r="N276" s="36" t="s">
        <v>275</v>
      </c>
      <c r="O276" s="37" t="s">
        <v>8</v>
      </c>
      <c r="P276" s="38">
        <v>1</v>
      </c>
      <c r="Q276" s="38">
        <v>47.02</v>
      </c>
    </row>
    <row r="277" spans="13:17">
      <c r="M277" s="42">
        <v>270</v>
      </c>
      <c r="N277" s="36" t="s">
        <v>276</v>
      </c>
      <c r="O277" s="37" t="s">
        <v>8</v>
      </c>
      <c r="P277" s="38">
        <v>1</v>
      </c>
      <c r="Q277" s="38">
        <v>40.29</v>
      </c>
    </row>
    <row r="278" spans="13:17">
      <c r="M278" s="42">
        <v>271</v>
      </c>
      <c r="N278" s="36" t="s">
        <v>278</v>
      </c>
      <c r="O278" s="37" t="s">
        <v>8</v>
      </c>
      <c r="P278" s="38">
        <v>1</v>
      </c>
      <c r="Q278" s="38">
        <v>44.39</v>
      </c>
    </row>
    <row r="279" spans="13:17">
      <c r="M279" s="42">
        <v>272</v>
      </c>
      <c r="N279" s="36" t="s">
        <v>277</v>
      </c>
      <c r="O279" s="37" t="s">
        <v>8</v>
      </c>
      <c r="P279" s="38">
        <v>1</v>
      </c>
      <c r="Q279" s="38">
        <v>36.31</v>
      </c>
    </row>
    <row r="280" spans="13:17">
      <c r="M280" s="42">
        <v>273</v>
      </c>
      <c r="N280" s="36" t="s">
        <v>67</v>
      </c>
      <c r="O280" s="37" t="s">
        <v>8</v>
      </c>
      <c r="P280" s="38">
        <v>1</v>
      </c>
      <c r="Q280" s="38">
        <v>28.71</v>
      </c>
    </row>
    <row r="281" spans="13:17">
      <c r="M281" s="42">
        <v>274</v>
      </c>
      <c r="N281" s="36" t="s">
        <v>279</v>
      </c>
      <c r="O281" s="37" t="s">
        <v>8</v>
      </c>
      <c r="P281" s="38">
        <v>1</v>
      </c>
      <c r="Q281" s="38">
        <v>53.58</v>
      </c>
    </row>
    <row r="282" spans="13:17">
      <c r="M282" s="42">
        <v>275</v>
      </c>
      <c r="N282" s="36" t="s">
        <v>495</v>
      </c>
      <c r="O282" s="37" t="s">
        <v>8</v>
      </c>
      <c r="P282" s="38">
        <v>1</v>
      </c>
      <c r="Q282" s="38">
        <v>55.41</v>
      </c>
    </row>
    <row r="283" spans="13:17">
      <c r="M283" s="42">
        <v>276</v>
      </c>
      <c r="N283" s="36" t="s">
        <v>444</v>
      </c>
      <c r="O283" s="37" t="s">
        <v>8</v>
      </c>
      <c r="P283" s="38">
        <v>1</v>
      </c>
      <c r="Q283" s="38">
        <v>163.79</v>
      </c>
    </row>
    <row r="284" spans="13:17">
      <c r="M284" s="42">
        <v>277</v>
      </c>
      <c r="N284" s="36" t="s">
        <v>280</v>
      </c>
      <c r="O284" s="37" t="s">
        <v>8</v>
      </c>
      <c r="P284" s="38">
        <v>1</v>
      </c>
      <c r="Q284" s="38">
        <v>144.34</v>
      </c>
    </row>
    <row r="285" spans="13:17">
      <c r="M285" s="42">
        <v>278</v>
      </c>
      <c r="N285" s="36" t="s">
        <v>281</v>
      </c>
      <c r="O285" s="37" t="s">
        <v>8</v>
      </c>
      <c r="P285" s="38">
        <v>1</v>
      </c>
      <c r="Q285" s="38">
        <v>194.74</v>
      </c>
    </row>
    <row r="286" spans="13:17">
      <c r="M286" s="42">
        <v>279</v>
      </c>
      <c r="N286" s="36" t="s">
        <v>553</v>
      </c>
      <c r="O286" s="37" t="s">
        <v>8</v>
      </c>
      <c r="P286" s="38">
        <v>1</v>
      </c>
      <c r="Q286" s="38">
        <v>162.88</v>
      </c>
    </row>
    <row r="287" spans="13:17">
      <c r="M287" s="42">
        <v>280</v>
      </c>
      <c r="N287" s="36" t="s">
        <v>493</v>
      </c>
      <c r="O287" s="37" t="s">
        <v>8</v>
      </c>
      <c r="P287" s="38">
        <v>1</v>
      </c>
      <c r="Q287" s="38">
        <v>223.08</v>
      </c>
    </row>
    <row r="288" spans="13:17">
      <c r="M288" s="42">
        <v>281</v>
      </c>
      <c r="N288" s="36" t="s">
        <v>338</v>
      </c>
      <c r="O288" s="37" t="s">
        <v>8</v>
      </c>
      <c r="P288" s="38">
        <v>1</v>
      </c>
      <c r="Q288" s="38">
        <v>174.87</v>
      </c>
    </row>
    <row r="289" spans="13:17">
      <c r="M289" s="42">
        <v>282</v>
      </c>
      <c r="N289" s="36" t="s">
        <v>334</v>
      </c>
      <c r="O289" s="37" t="s">
        <v>8</v>
      </c>
      <c r="P289" s="38">
        <v>1</v>
      </c>
      <c r="Q289" s="38">
        <v>181.48</v>
      </c>
    </row>
    <row r="290" spans="13:17">
      <c r="M290" s="42">
        <v>283</v>
      </c>
      <c r="N290" s="36" t="s">
        <v>282</v>
      </c>
      <c r="O290" s="37" t="s">
        <v>8</v>
      </c>
      <c r="P290" s="38">
        <v>1</v>
      </c>
      <c r="Q290" s="38">
        <v>71.73</v>
      </c>
    </row>
    <row r="291" spans="13:17">
      <c r="M291" s="42">
        <v>284</v>
      </c>
      <c r="N291" s="36" t="s">
        <v>301</v>
      </c>
      <c r="O291" s="37" t="s">
        <v>8</v>
      </c>
      <c r="P291" s="38">
        <v>1</v>
      </c>
      <c r="Q291" s="38">
        <v>67.540000000000006</v>
      </c>
    </row>
    <row r="292" spans="13:17">
      <c r="M292" s="42">
        <v>285</v>
      </c>
      <c r="N292" s="50" t="s">
        <v>283</v>
      </c>
      <c r="O292" s="37" t="s">
        <v>8</v>
      </c>
      <c r="P292" s="38">
        <v>1</v>
      </c>
      <c r="Q292" s="38">
        <v>123.56</v>
      </c>
    </row>
    <row r="293" spans="13:17">
      <c r="M293" s="42">
        <v>286</v>
      </c>
      <c r="N293" s="36" t="s">
        <v>283</v>
      </c>
      <c r="O293" s="37" t="s">
        <v>8</v>
      </c>
      <c r="P293" s="38">
        <v>1</v>
      </c>
      <c r="Q293" s="38">
        <v>123.56</v>
      </c>
    </row>
    <row r="294" spans="13:17">
      <c r="M294" s="42">
        <v>287</v>
      </c>
      <c r="N294" s="36" t="s">
        <v>284</v>
      </c>
      <c r="O294" s="37" t="s">
        <v>8</v>
      </c>
      <c r="P294" s="38">
        <v>1</v>
      </c>
      <c r="Q294" s="38">
        <v>207.6</v>
      </c>
    </row>
    <row r="295" spans="13:17">
      <c r="M295" s="42">
        <v>288</v>
      </c>
      <c r="N295" s="36" t="s">
        <v>483</v>
      </c>
      <c r="O295" s="37" t="s">
        <v>8</v>
      </c>
      <c r="P295" s="38">
        <v>1</v>
      </c>
      <c r="Q295" s="38">
        <v>163.89</v>
      </c>
    </row>
    <row r="296" spans="13:17">
      <c r="M296" s="42">
        <v>289</v>
      </c>
      <c r="N296" s="36" t="s">
        <v>285</v>
      </c>
      <c r="O296" s="37" t="s">
        <v>8</v>
      </c>
      <c r="P296" s="38">
        <v>1</v>
      </c>
      <c r="Q296" s="38">
        <v>149.72999999999999</v>
      </c>
    </row>
    <row r="297" spans="13:17">
      <c r="M297" s="42">
        <v>290</v>
      </c>
      <c r="N297" s="36" t="s">
        <v>286</v>
      </c>
      <c r="O297" s="37" t="s">
        <v>8</v>
      </c>
      <c r="P297" s="38">
        <v>1</v>
      </c>
      <c r="Q297" s="38">
        <v>224.08</v>
      </c>
    </row>
    <row r="298" spans="13:17">
      <c r="M298" s="42">
        <v>291</v>
      </c>
      <c r="N298" s="36" t="s">
        <v>288</v>
      </c>
      <c r="O298" s="37" t="s">
        <v>8</v>
      </c>
      <c r="P298" s="38">
        <v>1</v>
      </c>
      <c r="Q298" s="38">
        <v>209.82</v>
      </c>
    </row>
    <row r="299" spans="13:17">
      <c r="M299" s="42">
        <v>292</v>
      </c>
      <c r="N299" s="36" t="s">
        <v>287</v>
      </c>
      <c r="O299" s="37" t="s">
        <v>8</v>
      </c>
      <c r="P299" s="38">
        <v>1</v>
      </c>
      <c r="Q299" s="38">
        <v>233.25</v>
      </c>
    </row>
    <row r="300" spans="13:17">
      <c r="M300" s="42">
        <v>293</v>
      </c>
      <c r="N300" s="36" t="s">
        <v>63</v>
      </c>
      <c r="O300" s="37" t="s">
        <v>8</v>
      </c>
      <c r="P300" s="38">
        <v>1</v>
      </c>
      <c r="Q300" s="38">
        <v>211.7</v>
      </c>
    </row>
    <row r="301" spans="13:17">
      <c r="M301" s="42">
        <v>294</v>
      </c>
      <c r="N301" s="36" t="s">
        <v>289</v>
      </c>
      <c r="O301" s="37" t="s">
        <v>8</v>
      </c>
      <c r="P301" s="38">
        <v>1</v>
      </c>
      <c r="Q301" s="38">
        <v>175.8</v>
      </c>
    </row>
    <row r="302" spans="13:17">
      <c r="M302" s="42">
        <v>295</v>
      </c>
      <c r="N302" s="36" t="s">
        <v>290</v>
      </c>
      <c r="O302" s="37" t="s">
        <v>54</v>
      </c>
      <c r="P302" s="38">
        <v>1</v>
      </c>
      <c r="Q302" s="38">
        <v>186.18</v>
      </c>
    </row>
    <row r="303" spans="13:17">
      <c r="M303" s="42">
        <v>296</v>
      </c>
      <c r="N303" s="36" t="s">
        <v>291</v>
      </c>
      <c r="O303" s="37" t="s">
        <v>8</v>
      </c>
      <c r="P303" s="38">
        <v>1</v>
      </c>
      <c r="Q303" s="38">
        <v>9.8800000000000008</v>
      </c>
    </row>
    <row r="304" spans="13:17">
      <c r="M304" s="42">
        <v>297</v>
      </c>
      <c r="N304" s="36" t="s">
        <v>292</v>
      </c>
      <c r="O304" s="37" t="s">
        <v>8</v>
      </c>
      <c r="P304" s="38">
        <v>1</v>
      </c>
      <c r="Q304" s="38">
        <v>276.75</v>
      </c>
    </row>
    <row r="305" spans="13:17">
      <c r="M305" s="42">
        <v>298</v>
      </c>
      <c r="N305" s="36" t="s">
        <v>293</v>
      </c>
      <c r="O305" s="37" t="s">
        <v>8</v>
      </c>
      <c r="P305" s="38">
        <v>1</v>
      </c>
      <c r="Q305" s="38">
        <v>171.52</v>
      </c>
    </row>
    <row r="306" spans="13:17">
      <c r="M306" s="42">
        <v>299</v>
      </c>
      <c r="N306" s="36" t="s">
        <v>295</v>
      </c>
      <c r="O306" s="37" t="s">
        <v>8</v>
      </c>
      <c r="P306" s="38">
        <v>1</v>
      </c>
      <c r="Q306" s="38">
        <v>174.22</v>
      </c>
    </row>
    <row r="307" spans="13:17">
      <c r="M307" s="42">
        <v>300</v>
      </c>
      <c r="N307" s="36" t="s">
        <v>294</v>
      </c>
      <c r="O307" s="37" t="s">
        <v>8</v>
      </c>
      <c r="P307" s="38">
        <v>1</v>
      </c>
      <c r="Q307" s="38">
        <v>780.22</v>
      </c>
    </row>
    <row r="308" spans="13:17">
      <c r="M308" s="42">
        <v>301</v>
      </c>
      <c r="N308" s="36" t="s">
        <v>297</v>
      </c>
      <c r="O308" s="37" t="s">
        <v>8</v>
      </c>
      <c r="P308" s="38">
        <v>1</v>
      </c>
      <c r="Q308" s="38">
        <v>151.96</v>
      </c>
    </row>
    <row r="309" spans="13:17">
      <c r="M309" s="42">
        <v>302</v>
      </c>
      <c r="N309" s="36" t="s">
        <v>296</v>
      </c>
      <c r="O309" s="37" t="s">
        <v>8</v>
      </c>
      <c r="P309" s="38">
        <v>1</v>
      </c>
      <c r="Q309" s="38">
        <v>171.98</v>
      </c>
    </row>
    <row r="310" spans="13:17">
      <c r="M310" s="42">
        <v>303</v>
      </c>
      <c r="N310" s="36" t="s">
        <v>66</v>
      </c>
      <c r="O310" s="37" t="s">
        <v>8</v>
      </c>
      <c r="P310" s="38">
        <v>1</v>
      </c>
      <c r="Q310" s="38">
        <v>186.29</v>
      </c>
    </row>
    <row r="311" spans="13:17">
      <c r="M311" s="42">
        <v>304</v>
      </c>
      <c r="N311" s="36" t="s">
        <v>498</v>
      </c>
      <c r="O311" s="37" t="s">
        <v>8</v>
      </c>
      <c r="P311" s="38">
        <v>1</v>
      </c>
      <c r="Q311" s="38">
        <v>100.18</v>
      </c>
    </row>
    <row r="312" spans="13:17">
      <c r="M312" s="42">
        <v>305</v>
      </c>
      <c r="N312" s="36" t="s">
        <v>299</v>
      </c>
      <c r="O312" s="37" t="s">
        <v>8</v>
      </c>
      <c r="P312" s="38">
        <v>1</v>
      </c>
      <c r="Q312" s="38">
        <v>246.34</v>
      </c>
    </row>
    <row r="313" spans="13:17">
      <c r="M313" s="42">
        <v>306</v>
      </c>
      <c r="N313" s="36" t="s">
        <v>298</v>
      </c>
      <c r="O313" s="37" t="s">
        <v>8</v>
      </c>
      <c r="P313" s="38">
        <v>1</v>
      </c>
      <c r="Q313" s="38">
        <v>101.1</v>
      </c>
    </row>
    <row r="314" spans="13:17">
      <c r="M314" s="42">
        <v>307</v>
      </c>
      <c r="N314" s="36" t="s">
        <v>461</v>
      </c>
      <c r="O314" s="37" t="s">
        <v>8</v>
      </c>
      <c r="P314" s="38">
        <v>1</v>
      </c>
      <c r="Q314" s="38">
        <v>103.58</v>
      </c>
    </row>
    <row r="315" spans="13:17">
      <c r="M315" s="42">
        <v>308</v>
      </c>
      <c r="N315" s="36" t="s">
        <v>302</v>
      </c>
      <c r="O315" s="37" t="s">
        <v>8</v>
      </c>
      <c r="P315" s="38">
        <v>1</v>
      </c>
      <c r="Q315" s="38">
        <v>296.82</v>
      </c>
    </row>
    <row r="316" spans="13:17">
      <c r="M316" s="42">
        <v>309</v>
      </c>
      <c r="N316" s="36" t="s">
        <v>506</v>
      </c>
      <c r="O316" s="37" t="s">
        <v>8</v>
      </c>
      <c r="P316" s="38">
        <v>1</v>
      </c>
      <c r="Q316" s="38">
        <v>160.88</v>
      </c>
    </row>
    <row r="317" spans="13:17">
      <c r="M317" s="42">
        <v>310</v>
      </c>
      <c r="N317" s="36" t="s">
        <v>300</v>
      </c>
      <c r="O317" s="37" t="s">
        <v>8</v>
      </c>
      <c r="P317" s="38">
        <v>1</v>
      </c>
      <c r="Q317" s="38">
        <v>114.39</v>
      </c>
    </row>
    <row r="318" spans="13:17">
      <c r="M318" s="42">
        <v>311</v>
      </c>
      <c r="N318" s="36" t="s">
        <v>303</v>
      </c>
      <c r="O318" s="37" t="s">
        <v>8</v>
      </c>
      <c r="P318" s="38">
        <v>1</v>
      </c>
      <c r="Q318" s="38">
        <v>183.16</v>
      </c>
    </row>
    <row r="319" spans="13:17">
      <c r="M319" s="42">
        <v>312</v>
      </c>
      <c r="N319" s="36" t="s">
        <v>339</v>
      </c>
      <c r="O319" s="37" t="s">
        <v>65</v>
      </c>
      <c r="P319" s="38">
        <v>1</v>
      </c>
      <c r="Q319" s="38">
        <v>213.31</v>
      </c>
    </row>
    <row r="320" spans="13:17">
      <c r="M320" s="42">
        <v>313</v>
      </c>
      <c r="N320" s="36" t="s">
        <v>304</v>
      </c>
      <c r="O320" s="37" t="s">
        <v>65</v>
      </c>
      <c r="P320" s="38">
        <v>1</v>
      </c>
      <c r="Q320" s="38">
        <v>127.58</v>
      </c>
    </row>
    <row r="321" spans="13:17">
      <c r="M321" s="42">
        <v>314</v>
      </c>
      <c r="N321" s="36" t="s">
        <v>337</v>
      </c>
      <c r="O321" s="37" t="s">
        <v>65</v>
      </c>
      <c r="P321" s="38">
        <v>1</v>
      </c>
      <c r="Q321" s="38">
        <v>133.69999999999999</v>
      </c>
    </row>
    <row r="322" spans="13:17">
      <c r="M322" s="42">
        <v>315</v>
      </c>
      <c r="N322" s="36" t="s">
        <v>212</v>
      </c>
      <c r="O322" s="37" t="s">
        <v>65</v>
      </c>
      <c r="P322" s="38">
        <v>1</v>
      </c>
      <c r="Q322" s="38">
        <v>44.6</v>
      </c>
    </row>
    <row r="323" spans="13:17">
      <c r="M323" s="42">
        <v>316</v>
      </c>
      <c r="N323" s="36" t="s">
        <v>305</v>
      </c>
      <c r="O323" s="37" t="s">
        <v>65</v>
      </c>
      <c r="P323" s="38">
        <v>1</v>
      </c>
      <c r="Q323" s="38">
        <v>948.32</v>
      </c>
    </row>
    <row r="324" spans="13:17">
      <c r="M324" s="42">
        <v>317</v>
      </c>
      <c r="N324" s="36" t="s">
        <v>546</v>
      </c>
      <c r="O324" s="37" t="s">
        <v>8</v>
      </c>
      <c r="P324" s="38">
        <v>1</v>
      </c>
      <c r="Q324" s="38">
        <v>193.85</v>
      </c>
    </row>
    <row r="325" spans="13:17">
      <c r="M325" s="43">
        <v>318</v>
      </c>
      <c r="N325" s="39" t="s">
        <v>308</v>
      </c>
      <c r="O325" s="40" t="s">
        <v>8</v>
      </c>
      <c r="P325" s="41">
        <v>1</v>
      </c>
      <c r="Q325" s="41">
        <v>162.97999999999999</v>
      </c>
    </row>
    <row r="326" spans="13:17">
      <c r="M326" s="42">
        <v>319</v>
      </c>
      <c r="N326" s="36" t="s">
        <v>306</v>
      </c>
      <c r="O326" s="37" t="s">
        <v>60</v>
      </c>
      <c r="P326" s="38">
        <v>1</v>
      </c>
      <c r="Q326" s="38">
        <v>118.44</v>
      </c>
    </row>
    <row r="327" spans="13:17">
      <c r="M327" s="42">
        <v>320</v>
      </c>
      <c r="N327" s="36" t="s">
        <v>307</v>
      </c>
      <c r="O327" s="37" t="s">
        <v>8</v>
      </c>
      <c r="P327" s="38">
        <v>1</v>
      </c>
      <c r="Q327" s="38">
        <v>96.51</v>
      </c>
    </row>
    <row r="328" spans="13:17">
      <c r="M328" s="42">
        <v>321</v>
      </c>
      <c r="N328" s="36" t="s">
        <v>309</v>
      </c>
      <c r="O328" s="37" t="s">
        <v>65</v>
      </c>
      <c r="P328" s="38">
        <v>1</v>
      </c>
      <c r="Q328" s="38">
        <v>131.1</v>
      </c>
    </row>
    <row r="329" spans="13:17">
      <c r="M329" s="42">
        <v>322</v>
      </c>
      <c r="N329" s="36" t="s">
        <v>187</v>
      </c>
      <c r="O329" s="37" t="s">
        <v>60</v>
      </c>
      <c r="P329" s="38">
        <v>1</v>
      </c>
      <c r="Q329" s="38">
        <v>316.08999999999997</v>
      </c>
    </row>
    <row r="330" spans="13:17">
      <c r="M330" s="42">
        <v>323</v>
      </c>
      <c r="N330" s="36" t="s">
        <v>185</v>
      </c>
      <c r="O330" s="37" t="s">
        <v>60</v>
      </c>
      <c r="P330" s="38">
        <v>1</v>
      </c>
      <c r="Q330" s="38">
        <v>293.32</v>
      </c>
    </row>
    <row r="331" spans="13:17">
      <c r="M331" s="42">
        <v>324</v>
      </c>
      <c r="N331" s="36" t="s">
        <v>463</v>
      </c>
      <c r="O331" s="37" t="s">
        <v>65</v>
      </c>
      <c r="P331" s="38">
        <v>1</v>
      </c>
      <c r="Q331" s="38">
        <v>1671.92</v>
      </c>
    </row>
    <row r="332" spans="13:17">
      <c r="M332" s="42">
        <v>325</v>
      </c>
      <c r="N332" s="36" t="s">
        <v>186</v>
      </c>
      <c r="O332" s="37" t="s">
        <v>60</v>
      </c>
      <c r="P332" s="38">
        <v>1</v>
      </c>
      <c r="Q332" s="38">
        <v>372.65</v>
      </c>
    </row>
    <row r="333" spans="13:17">
      <c r="M333" s="42">
        <v>326</v>
      </c>
      <c r="N333" s="36" t="s">
        <v>467</v>
      </c>
      <c r="O333" s="37" t="s">
        <v>60</v>
      </c>
      <c r="P333" s="38">
        <v>1</v>
      </c>
      <c r="Q333" s="38">
        <v>284.93</v>
      </c>
    </row>
    <row r="334" spans="13:17">
      <c r="M334" s="42">
        <v>327</v>
      </c>
      <c r="N334" s="36" t="s">
        <v>190</v>
      </c>
      <c r="O334" s="37" t="s">
        <v>60</v>
      </c>
      <c r="P334" s="38">
        <v>1</v>
      </c>
      <c r="Q334" s="38">
        <v>239.96</v>
      </c>
    </row>
    <row r="335" spans="13:17">
      <c r="M335" s="42">
        <v>328</v>
      </c>
      <c r="N335" s="36" t="s">
        <v>445</v>
      </c>
      <c r="O335" s="37" t="s">
        <v>8</v>
      </c>
      <c r="P335" s="38">
        <v>1</v>
      </c>
      <c r="Q335" s="38">
        <v>147.56</v>
      </c>
    </row>
    <row r="336" spans="13:17">
      <c r="M336" s="42">
        <v>329</v>
      </c>
      <c r="N336" s="36" t="s">
        <v>466</v>
      </c>
      <c r="O336" s="37" t="s">
        <v>65</v>
      </c>
      <c r="P336" s="38">
        <v>1</v>
      </c>
      <c r="Q336" s="38">
        <v>5971.57</v>
      </c>
    </row>
    <row r="337" spans="13:17">
      <c r="M337" s="42">
        <v>330</v>
      </c>
      <c r="N337" s="36" t="s">
        <v>526</v>
      </c>
      <c r="O337" s="37" t="s">
        <v>8</v>
      </c>
      <c r="P337" s="38">
        <v>1</v>
      </c>
      <c r="Q337" s="38">
        <v>200.2</v>
      </c>
    </row>
    <row r="338" spans="13:17">
      <c r="M338" s="42">
        <v>331</v>
      </c>
      <c r="N338" s="36" t="s">
        <v>443</v>
      </c>
      <c r="O338" s="37" t="s">
        <v>8</v>
      </c>
      <c r="P338" s="38">
        <v>1</v>
      </c>
      <c r="Q338" s="38">
        <v>187.92</v>
      </c>
    </row>
    <row r="339" spans="13:17">
      <c r="M339" s="42">
        <v>332</v>
      </c>
      <c r="N339" s="36" t="s">
        <v>527</v>
      </c>
      <c r="O339" s="37" t="s">
        <v>8</v>
      </c>
      <c r="P339" s="38">
        <v>1</v>
      </c>
      <c r="Q339" s="38">
        <v>180.05</v>
      </c>
    </row>
    <row r="340" spans="13:17">
      <c r="M340" s="42">
        <v>333</v>
      </c>
      <c r="N340" s="36" t="s">
        <v>95</v>
      </c>
      <c r="O340" s="37" t="s">
        <v>94</v>
      </c>
      <c r="P340" s="38">
        <v>1</v>
      </c>
      <c r="Q340" s="38">
        <v>6376.29</v>
      </c>
    </row>
    <row r="341" spans="13:17">
      <c r="M341" s="42">
        <v>334</v>
      </c>
      <c r="N341" s="36" t="s">
        <v>95</v>
      </c>
      <c r="O341" s="37" t="s">
        <v>94</v>
      </c>
      <c r="P341" s="38">
        <v>1</v>
      </c>
      <c r="Q341" s="38">
        <v>5878.07</v>
      </c>
    </row>
    <row r="342" spans="13:17">
      <c r="M342" s="42">
        <v>335</v>
      </c>
      <c r="N342" s="36" t="s">
        <v>140</v>
      </c>
      <c r="O342" s="37" t="s">
        <v>65</v>
      </c>
      <c r="P342" s="38">
        <v>1</v>
      </c>
      <c r="Q342" s="38">
        <v>6123.32</v>
      </c>
    </row>
    <row r="343" spans="13:17">
      <c r="M343" s="42">
        <v>336</v>
      </c>
      <c r="N343" s="36" t="s">
        <v>432</v>
      </c>
      <c r="O343" s="37" t="s">
        <v>65</v>
      </c>
      <c r="P343" s="38">
        <v>1</v>
      </c>
      <c r="Q343" s="38">
        <v>147.38999999999999</v>
      </c>
    </row>
    <row r="344" spans="13:17">
      <c r="M344" s="42">
        <v>337</v>
      </c>
      <c r="N344" s="36" t="s">
        <v>523</v>
      </c>
      <c r="O344" s="37" t="s">
        <v>8</v>
      </c>
      <c r="P344" s="38">
        <v>1</v>
      </c>
      <c r="Q344" s="38">
        <v>147.08000000000001</v>
      </c>
    </row>
    <row r="345" spans="13:17">
      <c r="M345" s="42">
        <v>338</v>
      </c>
      <c r="N345" s="36" t="s">
        <v>520</v>
      </c>
      <c r="O345" s="37" t="s">
        <v>8</v>
      </c>
      <c r="P345" s="38">
        <v>1</v>
      </c>
      <c r="Q345" s="38">
        <v>187.79</v>
      </c>
    </row>
    <row r="346" spans="13:17">
      <c r="M346" s="42">
        <v>339</v>
      </c>
      <c r="N346" s="36" t="s">
        <v>528</v>
      </c>
      <c r="O346" s="37" t="s">
        <v>8</v>
      </c>
      <c r="P346" s="38">
        <v>1</v>
      </c>
      <c r="Q346" s="38">
        <v>118.09</v>
      </c>
    </row>
    <row r="347" spans="13:17">
      <c r="M347" s="42">
        <v>340</v>
      </c>
      <c r="N347" s="36" t="s">
        <v>543</v>
      </c>
      <c r="O347" s="37" t="s">
        <v>60</v>
      </c>
      <c r="P347" s="38">
        <v>1</v>
      </c>
      <c r="Q347" s="38">
        <v>91.51</v>
      </c>
    </row>
    <row r="348" spans="13:17">
      <c r="M348" s="42">
        <v>341</v>
      </c>
      <c r="N348" s="36" t="s">
        <v>431</v>
      </c>
      <c r="O348" s="37" t="s">
        <v>54</v>
      </c>
      <c r="P348" s="38">
        <v>1</v>
      </c>
      <c r="Q348" s="38">
        <v>195.31</v>
      </c>
    </row>
    <row r="349" spans="13:17">
      <c r="M349" s="42">
        <v>342</v>
      </c>
      <c r="N349" s="36" t="s">
        <v>436</v>
      </c>
      <c r="O349" s="37" t="s">
        <v>60</v>
      </c>
      <c r="P349" s="38">
        <v>1</v>
      </c>
      <c r="Q349" s="38">
        <v>635.13</v>
      </c>
    </row>
    <row r="350" spans="13:17">
      <c r="M350" s="42">
        <v>343</v>
      </c>
      <c r="N350" s="44" t="s">
        <v>447</v>
      </c>
      <c r="O350" s="51" t="s">
        <v>8</v>
      </c>
      <c r="P350" s="45">
        <v>1</v>
      </c>
      <c r="Q350" s="38">
        <v>4203.63</v>
      </c>
    </row>
    <row r="351" spans="13:17">
      <c r="M351" s="42">
        <v>344</v>
      </c>
      <c r="N351" s="36" t="s">
        <v>319</v>
      </c>
      <c r="O351" s="37" t="s">
        <v>8</v>
      </c>
      <c r="P351" s="38">
        <v>1</v>
      </c>
      <c r="Q351" s="38">
        <v>779.87</v>
      </c>
    </row>
    <row r="352" spans="13:17">
      <c r="M352" s="42">
        <v>345</v>
      </c>
      <c r="N352" s="36" t="s">
        <v>320</v>
      </c>
      <c r="O352" s="37" t="s">
        <v>8</v>
      </c>
      <c r="P352" s="38">
        <v>1</v>
      </c>
      <c r="Q352" s="38">
        <v>491.41</v>
      </c>
    </row>
    <row r="353" spans="13:17">
      <c r="M353" s="42">
        <v>346</v>
      </c>
      <c r="N353" s="36" t="s">
        <v>321</v>
      </c>
      <c r="O353" s="37" t="s">
        <v>8</v>
      </c>
      <c r="P353" s="38">
        <v>1</v>
      </c>
      <c r="Q353" s="38">
        <v>746.27</v>
      </c>
    </row>
    <row r="354" spans="13:17">
      <c r="M354" s="42">
        <v>347</v>
      </c>
      <c r="N354" s="36" t="s">
        <v>322</v>
      </c>
      <c r="O354" s="37" t="s">
        <v>8</v>
      </c>
      <c r="P354" s="38">
        <v>1</v>
      </c>
      <c r="Q354" s="38">
        <v>602.96</v>
      </c>
    </row>
    <row r="355" spans="13:17">
      <c r="M355" s="42">
        <v>348</v>
      </c>
      <c r="N355" s="36" t="s">
        <v>310</v>
      </c>
      <c r="O355" s="37" t="s">
        <v>8</v>
      </c>
      <c r="P355" s="38">
        <v>1</v>
      </c>
      <c r="Q355" s="38">
        <v>559.29</v>
      </c>
    </row>
    <row r="356" spans="13:17">
      <c r="M356" s="42">
        <v>349</v>
      </c>
      <c r="N356" s="36" t="s">
        <v>311</v>
      </c>
      <c r="O356" s="37" t="s">
        <v>8</v>
      </c>
      <c r="P356" s="38">
        <v>1</v>
      </c>
      <c r="Q356" s="38">
        <v>627.78</v>
      </c>
    </row>
    <row r="357" spans="13:17">
      <c r="M357" s="42">
        <v>350</v>
      </c>
      <c r="N357" s="36" t="s">
        <v>312</v>
      </c>
      <c r="O357" s="37" t="s">
        <v>8</v>
      </c>
      <c r="P357" s="38">
        <v>1</v>
      </c>
      <c r="Q357" s="38">
        <v>616.89</v>
      </c>
    </row>
    <row r="358" spans="13:17">
      <c r="M358" s="42">
        <v>351</v>
      </c>
      <c r="N358" s="36" t="s">
        <v>313</v>
      </c>
      <c r="O358" s="37" t="s">
        <v>8</v>
      </c>
      <c r="P358" s="38">
        <v>1</v>
      </c>
      <c r="Q358" s="38">
        <v>595.72</v>
      </c>
    </row>
    <row r="359" spans="13:17">
      <c r="M359" s="42">
        <v>352</v>
      </c>
      <c r="N359" s="36" t="s">
        <v>314</v>
      </c>
      <c r="O359" s="37" t="s">
        <v>8</v>
      </c>
      <c r="P359" s="38">
        <v>1</v>
      </c>
      <c r="Q359" s="38">
        <v>535.72</v>
      </c>
    </row>
    <row r="360" spans="13:17">
      <c r="M360" s="42">
        <v>353</v>
      </c>
      <c r="N360" s="36" t="s">
        <v>315</v>
      </c>
      <c r="O360" s="37" t="s">
        <v>8</v>
      </c>
      <c r="P360" s="38">
        <v>1</v>
      </c>
      <c r="Q360" s="38">
        <v>590.96</v>
      </c>
    </row>
    <row r="361" spans="13:17">
      <c r="M361" s="42">
        <v>354</v>
      </c>
      <c r="N361" s="36" t="s">
        <v>318</v>
      </c>
      <c r="O361" s="37" t="s">
        <v>8</v>
      </c>
      <c r="P361" s="38">
        <v>1</v>
      </c>
      <c r="Q361" s="38">
        <v>544.04999999999995</v>
      </c>
    </row>
    <row r="362" spans="13:17">
      <c r="M362" s="42">
        <v>355</v>
      </c>
      <c r="N362" s="36" t="s">
        <v>317</v>
      </c>
      <c r="O362" s="37" t="s">
        <v>8</v>
      </c>
      <c r="P362" s="38">
        <v>1</v>
      </c>
      <c r="Q362" s="38">
        <v>422.48</v>
      </c>
    </row>
    <row r="363" spans="13:17">
      <c r="M363" s="42">
        <v>356</v>
      </c>
      <c r="N363" s="36" t="s">
        <v>316</v>
      </c>
      <c r="O363" s="37" t="s">
        <v>8</v>
      </c>
      <c r="P363" s="38">
        <v>1</v>
      </c>
      <c r="Q363" s="38">
        <v>551.1</v>
      </c>
    </row>
    <row r="364" spans="13:17">
      <c r="M364" s="42">
        <v>357</v>
      </c>
      <c r="N364" s="36" t="s">
        <v>340</v>
      </c>
      <c r="O364" s="37" t="s">
        <v>8</v>
      </c>
      <c r="P364" s="38">
        <v>1</v>
      </c>
      <c r="Q364" s="38">
        <v>580.64</v>
      </c>
    </row>
    <row r="365" spans="13:17">
      <c r="M365" s="42">
        <v>358</v>
      </c>
      <c r="N365" s="36" t="s">
        <v>333</v>
      </c>
      <c r="O365" s="37" t="s">
        <v>8</v>
      </c>
      <c r="P365" s="38">
        <v>1</v>
      </c>
      <c r="Q365" s="38">
        <v>673.25</v>
      </c>
    </row>
    <row r="366" spans="13:17">
      <c r="M366" s="42">
        <v>359</v>
      </c>
      <c r="N366" s="36" t="s">
        <v>336</v>
      </c>
      <c r="O366" s="37" t="s">
        <v>8</v>
      </c>
      <c r="P366" s="38">
        <v>1</v>
      </c>
      <c r="Q366" s="38">
        <v>654.75</v>
      </c>
    </row>
    <row r="367" spans="13:17">
      <c r="M367" s="42">
        <v>360</v>
      </c>
      <c r="N367" s="36" t="s">
        <v>482</v>
      </c>
      <c r="O367" s="37" t="s">
        <v>8</v>
      </c>
      <c r="P367" s="38">
        <v>1</v>
      </c>
      <c r="Q367" s="38">
        <v>421.47</v>
      </c>
    </row>
    <row r="368" spans="13:17">
      <c r="M368" s="42">
        <v>361</v>
      </c>
      <c r="N368" s="36" t="s">
        <v>323</v>
      </c>
      <c r="O368" s="37" t="s">
        <v>8</v>
      </c>
      <c r="P368" s="38">
        <v>1</v>
      </c>
      <c r="Q368" s="38">
        <v>740.13</v>
      </c>
    </row>
    <row r="369" spans="13:17">
      <c r="M369" s="42">
        <v>362</v>
      </c>
      <c r="N369" s="36" t="s">
        <v>324</v>
      </c>
      <c r="O369" s="37" t="s">
        <v>8</v>
      </c>
      <c r="P369" s="38">
        <v>1</v>
      </c>
      <c r="Q369" s="38">
        <v>426.93</v>
      </c>
    </row>
    <row r="370" spans="13:17">
      <c r="M370" s="42">
        <v>363</v>
      </c>
      <c r="N370" s="36" t="s">
        <v>326</v>
      </c>
      <c r="O370" s="37" t="s">
        <v>8</v>
      </c>
      <c r="P370" s="38">
        <v>1</v>
      </c>
      <c r="Q370" s="38">
        <v>412.29</v>
      </c>
    </row>
    <row r="371" spans="13:17">
      <c r="M371" s="42">
        <v>364</v>
      </c>
      <c r="N371" s="36" t="s">
        <v>342</v>
      </c>
      <c r="O371" s="37" t="s">
        <v>8</v>
      </c>
      <c r="P371" s="38">
        <v>1</v>
      </c>
      <c r="Q371" s="38">
        <v>1016.89</v>
      </c>
    </row>
    <row r="372" spans="13:17">
      <c r="M372" s="42">
        <v>365</v>
      </c>
      <c r="N372" s="36" t="s">
        <v>341</v>
      </c>
      <c r="O372" s="37" t="s">
        <v>8</v>
      </c>
      <c r="P372" s="38">
        <v>1</v>
      </c>
      <c r="Q372" s="38">
        <v>1057.99</v>
      </c>
    </row>
    <row r="373" spans="13:17">
      <c r="M373" s="42">
        <v>366</v>
      </c>
      <c r="N373" s="36" t="s">
        <v>451</v>
      </c>
      <c r="O373" s="37" t="s">
        <v>8</v>
      </c>
      <c r="P373" s="38">
        <v>1</v>
      </c>
      <c r="Q373" s="38">
        <v>436.67</v>
      </c>
    </row>
    <row r="374" spans="13:17">
      <c r="M374" s="42">
        <v>367</v>
      </c>
      <c r="N374" s="36" t="s">
        <v>327</v>
      </c>
      <c r="O374" s="37" t="s">
        <v>8</v>
      </c>
      <c r="P374" s="38">
        <v>1</v>
      </c>
      <c r="Q374" s="38">
        <v>653.33000000000004</v>
      </c>
    </row>
    <row r="375" spans="13:17">
      <c r="M375" s="42">
        <v>368</v>
      </c>
      <c r="N375" s="36" t="s">
        <v>327</v>
      </c>
      <c r="O375" s="37" t="s">
        <v>8</v>
      </c>
      <c r="P375" s="38">
        <v>1</v>
      </c>
      <c r="Q375" s="38">
        <v>653.33000000000004</v>
      </c>
    </row>
    <row r="376" spans="13:17">
      <c r="M376" s="42">
        <v>369</v>
      </c>
      <c r="N376" s="36" t="s">
        <v>328</v>
      </c>
      <c r="O376" s="37" t="s">
        <v>8</v>
      </c>
      <c r="P376" s="38">
        <v>1</v>
      </c>
      <c r="Q376" s="38">
        <v>562.61</v>
      </c>
    </row>
    <row r="377" spans="13:17">
      <c r="M377" s="42">
        <v>370</v>
      </c>
      <c r="N377" s="36" t="s">
        <v>449</v>
      </c>
      <c r="O377" s="37" t="s">
        <v>8</v>
      </c>
      <c r="P377" s="38">
        <v>1</v>
      </c>
      <c r="Q377" s="38">
        <v>2300.75</v>
      </c>
    </row>
    <row r="378" spans="13:17">
      <c r="M378" s="43">
        <v>371</v>
      </c>
      <c r="N378" s="39" t="s">
        <v>330</v>
      </c>
      <c r="O378" s="40" t="s">
        <v>8</v>
      </c>
      <c r="P378" s="41">
        <v>1</v>
      </c>
      <c r="Q378" s="41">
        <v>466.91</v>
      </c>
    </row>
    <row r="379" spans="13:17">
      <c r="M379" s="42">
        <v>372</v>
      </c>
      <c r="N379" s="36" t="s">
        <v>331</v>
      </c>
      <c r="O379" s="37" t="s">
        <v>8</v>
      </c>
      <c r="P379" s="38">
        <v>1</v>
      </c>
      <c r="Q379" s="38">
        <v>556.37</v>
      </c>
    </row>
    <row r="380" spans="13:17">
      <c r="M380" s="42">
        <v>373</v>
      </c>
      <c r="N380" s="36" t="s">
        <v>332</v>
      </c>
      <c r="O380" s="37" t="s">
        <v>8</v>
      </c>
      <c r="P380" s="38">
        <v>1</v>
      </c>
      <c r="Q380" s="38">
        <v>628.29</v>
      </c>
    </row>
    <row r="381" spans="13:17">
      <c r="M381" s="42">
        <v>374</v>
      </c>
      <c r="N381" s="36" t="s">
        <v>344</v>
      </c>
      <c r="O381" s="37" t="s">
        <v>65</v>
      </c>
      <c r="P381" s="38">
        <v>1</v>
      </c>
      <c r="Q381" s="38">
        <v>236.22</v>
      </c>
    </row>
    <row r="382" spans="13:17">
      <c r="M382" s="42">
        <v>375</v>
      </c>
      <c r="N382" s="36" t="s">
        <v>345</v>
      </c>
      <c r="O382" s="37" t="s">
        <v>65</v>
      </c>
      <c r="P382" s="38">
        <v>1</v>
      </c>
      <c r="Q382" s="38">
        <v>236.22</v>
      </c>
    </row>
    <row r="383" spans="13:17">
      <c r="M383" s="42">
        <v>376</v>
      </c>
      <c r="N383" s="36" t="s">
        <v>346</v>
      </c>
      <c r="O383" s="37" t="s">
        <v>65</v>
      </c>
      <c r="P383" s="38">
        <v>1</v>
      </c>
      <c r="Q383" s="38">
        <v>36.08</v>
      </c>
    </row>
    <row r="384" spans="13:17">
      <c r="M384" s="42">
        <v>377</v>
      </c>
      <c r="N384" s="36" t="s">
        <v>343</v>
      </c>
      <c r="O384" s="37" t="s">
        <v>65</v>
      </c>
      <c r="P384" s="38">
        <v>1</v>
      </c>
      <c r="Q384" s="38">
        <v>12.6</v>
      </c>
    </row>
    <row r="385" spans="13:17">
      <c r="M385" s="42">
        <v>378</v>
      </c>
      <c r="N385" s="36" t="s">
        <v>347</v>
      </c>
      <c r="O385" s="37" t="s">
        <v>65</v>
      </c>
      <c r="P385" s="38">
        <v>1</v>
      </c>
      <c r="Q385" s="38">
        <v>36.08</v>
      </c>
    </row>
    <row r="386" spans="13:17">
      <c r="M386" s="42">
        <v>379</v>
      </c>
      <c r="N386" s="36" t="s">
        <v>204</v>
      </c>
      <c r="O386" s="37" t="s">
        <v>54</v>
      </c>
      <c r="P386" s="38">
        <v>1</v>
      </c>
      <c r="Q386" s="38">
        <v>3312.99</v>
      </c>
    </row>
    <row r="387" spans="13:17">
      <c r="M387" s="42">
        <v>380</v>
      </c>
      <c r="N387" s="36" t="s">
        <v>564</v>
      </c>
      <c r="O387" s="37" t="s">
        <v>65</v>
      </c>
      <c r="P387" s="38">
        <v>1</v>
      </c>
      <c r="Q387" s="38">
        <v>391.49</v>
      </c>
    </row>
    <row r="388" spans="13:17">
      <c r="M388" s="42">
        <v>381</v>
      </c>
      <c r="N388" s="36" t="s">
        <v>563</v>
      </c>
      <c r="O388" s="37" t="s">
        <v>65</v>
      </c>
      <c r="P388" s="38">
        <v>1</v>
      </c>
      <c r="Q388" s="38">
        <v>328.17</v>
      </c>
    </row>
    <row r="389" spans="13:17">
      <c r="M389" s="42">
        <v>382</v>
      </c>
      <c r="N389" s="36" t="s">
        <v>509</v>
      </c>
      <c r="O389" s="37" t="s">
        <v>60</v>
      </c>
      <c r="P389" s="38">
        <v>1</v>
      </c>
      <c r="Q389" s="38">
        <v>241.1</v>
      </c>
    </row>
    <row r="390" spans="13:17">
      <c r="M390" s="42">
        <v>383</v>
      </c>
      <c r="N390" s="36" t="s">
        <v>479</v>
      </c>
      <c r="O390" s="37" t="s">
        <v>8</v>
      </c>
      <c r="P390" s="38">
        <v>1</v>
      </c>
      <c r="Q390" s="38">
        <v>428.66</v>
      </c>
    </row>
    <row r="391" spans="13:17">
      <c r="M391" s="42">
        <v>384</v>
      </c>
      <c r="N391" s="36" t="s">
        <v>547</v>
      </c>
      <c r="O391" s="37" t="s">
        <v>54</v>
      </c>
      <c r="P391" s="38">
        <v>1</v>
      </c>
      <c r="Q391" s="38">
        <v>246.14</v>
      </c>
    </row>
    <row r="392" spans="13:17">
      <c r="M392" s="42">
        <v>385</v>
      </c>
      <c r="N392" s="36" t="s">
        <v>435</v>
      </c>
      <c r="O392" s="37" t="s">
        <v>54</v>
      </c>
      <c r="P392" s="38">
        <v>1</v>
      </c>
      <c r="Q392" s="38">
        <v>212.14</v>
      </c>
    </row>
    <row r="393" spans="13:17">
      <c r="M393" s="42">
        <v>386</v>
      </c>
      <c r="N393" s="36" t="s">
        <v>350</v>
      </c>
      <c r="O393" s="37" t="s">
        <v>54</v>
      </c>
      <c r="P393" s="38">
        <v>1</v>
      </c>
      <c r="Q393" s="38">
        <v>49.71</v>
      </c>
    </row>
    <row r="394" spans="13:17">
      <c r="M394" s="42">
        <v>387</v>
      </c>
      <c r="N394" s="36" t="s">
        <v>352</v>
      </c>
      <c r="O394" s="37" t="s">
        <v>54</v>
      </c>
      <c r="P394" s="38">
        <v>1</v>
      </c>
      <c r="Q394" s="38">
        <v>146.05000000000001</v>
      </c>
    </row>
    <row r="395" spans="13:17">
      <c r="M395" s="42">
        <v>388</v>
      </c>
      <c r="N395" s="36" t="s">
        <v>548</v>
      </c>
      <c r="O395" s="37" t="s">
        <v>54</v>
      </c>
      <c r="P395" s="38">
        <v>1</v>
      </c>
      <c r="Q395" s="38">
        <v>271.31</v>
      </c>
    </row>
    <row r="396" spans="13:17">
      <c r="M396" s="42">
        <v>389</v>
      </c>
      <c r="N396" s="36" t="s">
        <v>351</v>
      </c>
      <c r="O396" s="37" t="s">
        <v>54</v>
      </c>
      <c r="P396" s="38">
        <v>1</v>
      </c>
      <c r="Q396" s="38">
        <v>20.82</v>
      </c>
    </row>
    <row r="397" spans="13:17">
      <c r="M397" s="42">
        <v>390</v>
      </c>
      <c r="N397" s="36" t="s">
        <v>434</v>
      </c>
      <c r="O397" s="37" t="s">
        <v>54</v>
      </c>
      <c r="P397" s="38">
        <v>1</v>
      </c>
      <c r="Q397" s="38">
        <v>232.26</v>
      </c>
    </row>
    <row r="398" spans="13:17">
      <c r="M398" s="42">
        <v>391</v>
      </c>
      <c r="N398" s="36" t="s">
        <v>516</v>
      </c>
      <c r="O398" s="37" t="s">
        <v>54</v>
      </c>
      <c r="P398" s="38">
        <v>1</v>
      </c>
      <c r="Q398" s="38">
        <v>72.16</v>
      </c>
    </row>
    <row r="399" spans="13:17">
      <c r="M399" s="42">
        <v>392</v>
      </c>
      <c r="N399" s="36" t="s">
        <v>353</v>
      </c>
      <c r="O399" s="37" t="s">
        <v>54</v>
      </c>
      <c r="P399" s="38">
        <v>1</v>
      </c>
      <c r="Q399" s="38">
        <v>103.06</v>
      </c>
    </row>
    <row r="400" spans="13:17">
      <c r="M400" s="42">
        <v>393</v>
      </c>
      <c r="N400" s="36" t="s">
        <v>549</v>
      </c>
      <c r="O400" s="37" t="s">
        <v>54</v>
      </c>
      <c r="P400" s="38">
        <v>1</v>
      </c>
      <c r="Q400" s="38">
        <v>273.05</v>
      </c>
    </row>
    <row r="401" spans="13:17">
      <c r="M401" s="42">
        <v>394</v>
      </c>
      <c r="N401" s="36" t="s">
        <v>93</v>
      </c>
      <c r="O401" s="37" t="s">
        <v>94</v>
      </c>
      <c r="P401" s="38">
        <v>1</v>
      </c>
      <c r="Q401" s="38">
        <v>323.11</v>
      </c>
    </row>
    <row r="402" spans="13:17">
      <c r="M402" s="42">
        <v>395</v>
      </c>
      <c r="N402" s="36" t="s">
        <v>441</v>
      </c>
      <c r="O402" s="37" t="s">
        <v>8</v>
      </c>
      <c r="P402" s="38">
        <v>1</v>
      </c>
      <c r="Q402" s="38">
        <v>48.8</v>
      </c>
    </row>
    <row r="403" spans="13:17">
      <c r="M403" s="42">
        <v>396</v>
      </c>
      <c r="N403" s="36" t="s">
        <v>354</v>
      </c>
      <c r="O403" s="37" t="s">
        <v>8</v>
      </c>
      <c r="P403" s="38">
        <v>1</v>
      </c>
      <c r="Q403" s="38">
        <v>16.649999999999999</v>
      </c>
    </row>
    <row r="404" spans="13:17">
      <c r="M404" s="42">
        <v>397</v>
      </c>
      <c r="N404" s="36" t="s">
        <v>357</v>
      </c>
      <c r="O404" s="37" t="s">
        <v>8</v>
      </c>
      <c r="P404" s="38">
        <v>1</v>
      </c>
      <c r="Q404" s="38">
        <v>17.38</v>
      </c>
    </row>
    <row r="405" spans="13:17">
      <c r="M405" s="42">
        <v>398</v>
      </c>
      <c r="N405" s="36" t="s">
        <v>355</v>
      </c>
      <c r="O405" s="37" t="s">
        <v>8</v>
      </c>
      <c r="P405" s="38">
        <v>1</v>
      </c>
      <c r="Q405" s="38">
        <v>9.7100000000000009</v>
      </c>
    </row>
    <row r="406" spans="13:17">
      <c r="M406" s="42">
        <v>399</v>
      </c>
      <c r="N406" s="36" t="s">
        <v>356</v>
      </c>
      <c r="O406" s="37" t="s">
        <v>8</v>
      </c>
      <c r="P406" s="38">
        <v>1</v>
      </c>
      <c r="Q406" s="38">
        <v>13.78</v>
      </c>
    </row>
    <row r="407" spans="13:17">
      <c r="M407" s="42">
        <v>400</v>
      </c>
      <c r="N407" s="36" t="s">
        <v>358</v>
      </c>
      <c r="O407" s="37" t="s">
        <v>60</v>
      </c>
      <c r="P407" s="38">
        <v>1</v>
      </c>
      <c r="Q407" s="38">
        <v>12.49</v>
      </c>
    </row>
    <row r="408" spans="13:17">
      <c r="M408" s="52">
        <v>401</v>
      </c>
      <c r="N408" s="44" t="s">
        <v>359</v>
      </c>
      <c r="O408" s="51" t="s">
        <v>8</v>
      </c>
      <c r="P408" s="45">
        <v>1</v>
      </c>
      <c r="Q408" s="38">
        <v>20.82</v>
      </c>
    </row>
    <row r="409" spans="13:17">
      <c r="M409" s="42">
        <v>402</v>
      </c>
      <c r="N409" s="36" t="s">
        <v>360</v>
      </c>
      <c r="O409" s="51" t="s">
        <v>8</v>
      </c>
      <c r="P409" s="38">
        <v>1</v>
      </c>
      <c r="Q409" s="38">
        <v>5.55</v>
      </c>
    </row>
    <row r="410" spans="13:17">
      <c r="M410" s="42">
        <v>403</v>
      </c>
      <c r="N410" s="36" t="s">
        <v>361</v>
      </c>
      <c r="O410" s="37" t="s">
        <v>8</v>
      </c>
      <c r="P410" s="38">
        <v>1</v>
      </c>
      <c r="Q410" s="38">
        <v>13.88</v>
      </c>
    </row>
    <row r="411" spans="13:17">
      <c r="M411" s="42">
        <v>404</v>
      </c>
      <c r="N411" s="36" t="s">
        <v>362</v>
      </c>
      <c r="O411" s="37" t="s">
        <v>8</v>
      </c>
      <c r="P411" s="38">
        <v>1</v>
      </c>
      <c r="Q411" s="38">
        <v>6.94</v>
      </c>
    </row>
    <row r="412" spans="13:17">
      <c r="M412" s="42">
        <v>405</v>
      </c>
      <c r="N412" s="36" t="s">
        <v>502</v>
      </c>
      <c r="O412" s="37" t="s">
        <v>8</v>
      </c>
      <c r="P412" s="38">
        <v>1</v>
      </c>
      <c r="Q412" s="38">
        <v>3.47</v>
      </c>
    </row>
    <row r="413" spans="13:17">
      <c r="M413" s="42">
        <v>406</v>
      </c>
      <c r="N413" s="36" t="s">
        <v>489</v>
      </c>
      <c r="O413" s="37" t="s">
        <v>60</v>
      </c>
      <c r="P413" s="38">
        <v>1</v>
      </c>
      <c r="Q413" s="38">
        <v>13.88</v>
      </c>
    </row>
    <row r="414" spans="13:17">
      <c r="M414" s="42">
        <v>407</v>
      </c>
      <c r="N414" s="36" t="s">
        <v>512</v>
      </c>
      <c r="O414" s="37" t="s">
        <v>94</v>
      </c>
      <c r="P414" s="38">
        <v>1</v>
      </c>
      <c r="Q414" s="38">
        <v>274.12</v>
      </c>
    </row>
    <row r="415" spans="13:17">
      <c r="M415" s="42">
        <v>408</v>
      </c>
      <c r="N415" s="36" t="s">
        <v>514</v>
      </c>
      <c r="O415" s="37" t="s">
        <v>8</v>
      </c>
      <c r="P415" s="38">
        <v>1</v>
      </c>
      <c r="Q415" s="38">
        <v>141.38999999999999</v>
      </c>
    </row>
    <row r="416" spans="13:17">
      <c r="M416" s="42">
        <v>409</v>
      </c>
      <c r="N416" s="36" t="s">
        <v>470</v>
      </c>
      <c r="O416" s="37" t="s">
        <v>8</v>
      </c>
      <c r="P416" s="38">
        <v>1</v>
      </c>
      <c r="Q416" s="38">
        <v>15413.58</v>
      </c>
    </row>
    <row r="417" spans="13:17">
      <c r="M417" s="42">
        <v>410</v>
      </c>
      <c r="N417" s="36" t="s">
        <v>459</v>
      </c>
      <c r="O417" s="37" t="s">
        <v>55</v>
      </c>
      <c r="P417" s="38">
        <v>1</v>
      </c>
      <c r="Q417" s="38">
        <v>641.47</v>
      </c>
    </row>
    <row r="418" spans="13:17">
      <c r="M418" s="42">
        <v>411</v>
      </c>
      <c r="N418" s="36" t="s">
        <v>488</v>
      </c>
      <c r="O418" s="37" t="s">
        <v>54</v>
      </c>
      <c r="P418" s="38">
        <v>1</v>
      </c>
      <c r="Q418" s="38">
        <v>183.24</v>
      </c>
    </row>
    <row r="419" spans="13:17">
      <c r="M419" s="42">
        <v>412</v>
      </c>
      <c r="N419" s="36" t="s">
        <v>363</v>
      </c>
      <c r="O419" s="37" t="s">
        <v>60</v>
      </c>
      <c r="P419" s="38">
        <v>1</v>
      </c>
      <c r="Q419" s="38">
        <v>22.04</v>
      </c>
    </row>
    <row r="420" spans="13:17">
      <c r="M420" s="42">
        <v>413</v>
      </c>
      <c r="N420" s="36" t="s">
        <v>364</v>
      </c>
      <c r="O420" s="37" t="s">
        <v>8</v>
      </c>
      <c r="P420" s="38">
        <v>1</v>
      </c>
      <c r="Q420" s="38">
        <v>63.44</v>
      </c>
    </row>
    <row r="421" spans="13:17">
      <c r="M421" s="42">
        <v>414</v>
      </c>
      <c r="N421" s="36" t="s">
        <v>465</v>
      </c>
      <c r="O421" s="37" t="s">
        <v>8</v>
      </c>
      <c r="P421" s="38">
        <v>1</v>
      </c>
      <c r="Q421" s="38">
        <v>147.61000000000001</v>
      </c>
    </row>
    <row r="422" spans="13:17">
      <c r="M422" s="42">
        <v>415</v>
      </c>
      <c r="N422" s="36" t="s">
        <v>474</v>
      </c>
      <c r="O422" s="37" t="s">
        <v>8</v>
      </c>
      <c r="P422" s="38">
        <v>1</v>
      </c>
      <c r="Q422" s="38">
        <v>196.29</v>
      </c>
    </row>
    <row r="423" spans="13:17">
      <c r="M423" s="42">
        <v>416</v>
      </c>
      <c r="N423" s="36" t="s">
        <v>472</v>
      </c>
      <c r="O423" s="37" t="s">
        <v>8</v>
      </c>
      <c r="P423" s="38">
        <v>1</v>
      </c>
      <c r="Q423" s="38">
        <v>111.25</v>
      </c>
    </row>
    <row r="424" spans="13:17">
      <c r="M424" s="42">
        <v>417</v>
      </c>
      <c r="N424" s="36" t="s">
        <v>464</v>
      </c>
      <c r="O424" s="37" t="s">
        <v>55</v>
      </c>
      <c r="P424" s="38">
        <v>1</v>
      </c>
      <c r="Q424" s="38">
        <v>854.95</v>
      </c>
    </row>
    <row r="425" spans="13:17">
      <c r="M425" s="42">
        <v>418</v>
      </c>
      <c r="N425" s="36" t="s">
        <v>365</v>
      </c>
      <c r="O425" s="37" t="s">
        <v>366</v>
      </c>
      <c r="P425" s="38">
        <v>1</v>
      </c>
      <c r="Q425" s="38">
        <v>155.26</v>
      </c>
    </row>
    <row r="426" spans="13:17">
      <c r="M426" s="42">
        <v>419</v>
      </c>
      <c r="N426" s="36" t="s">
        <v>473</v>
      </c>
      <c r="O426" s="37" t="s">
        <v>60</v>
      </c>
      <c r="P426" s="38">
        <v>1</v>
      </c>
      <c r="Q426" s="38">
        <v>83.93</v>
      </c>
    </row>
    <row r="427" spans="13:17">
      <c r="M427" s="42">
        <v>420</v>
      </c>
      <c r="N427" s="36" t="s">
        <v>478</v>
      </c>
      <c r="O427" s="37" t="s">
        <v>8</v>
      </c>
      <c r="P427" s="38">
        <v>1</v>
      </c>
      <c r="Q427" s="38">
        <v>115.96</v>
      </c>
    </row>
    <row r="428" spans="13:17">
      <c r="M428" s="42">
        <v>421</v>
      </c>
      <c r="N428" s="36" t="s">
        <v>446</v>
      </c>
      <c r="O428" s="37" t="s">
        <v>65</v>
      </c>
      <c r="P428" s="38">
        <v>1</v>
      </c>
      <c r="Q428" s="38">
        <v>13548.07</v>
      </c>
    </row>
    <row r="429" spans="13:17">
      <c r="M429" s="42">
        <v>422</v>
      </c>
      <c r="N429" s="36" t="s">
        <v>524</v>
      </c>
      <c r="O429" s="37" t="s">
        <v>60</v>
      </c>
      <c r="P429" s="38">
        <v>1</v>
      </c>
      <c r="Q429" s="38">
        <v>2.78</v>
      </c>
    </row>
    <row r="430" spans="13:17">
      <c r="M430" s="42">
        <v>423</v>
      </c>
      <c r="N430" s="36" t="s">
        <v>440</v>
      </c>
      <c r="O430" s="37" t="s">
        <v>65</v>
      </c>
      <c r="P430" s="38">
        <v>1</v>
      </c>
      <c r="Q430" s="38">
        <v>34.69</v>
      </c>
    </row>
    <row r="431" spans="13:17">
      <c r="M431" s="43">
        <v>424</v>
      </c>
      <c r="N431" s="39" t="s">
        <v>440</v>
      </c>
      <c r="O431" s="40" t="s">
        <v>65</v>
      </c>
      <c r="P431" s="41">
        <v>1</v>
      </c>
      <c r="Q431" s="41">
        <v>34.69</v>
      </c>
    </row>
    <row r="432" spans="13:17">
      <c r="M432" s="42">
        <v>425</v>
      </c>
      <c r="N432" s="36" t="s">
        <v>485</v>
      </c>
      <c r="O432" s="37" t="s">
        <v>60</v>
      </c>
      <c r="P432" s="38">
        <v>1</v>
      </c>
      <c r="Q432" s="38">
        <v>40.049999999999997</v>
      </c>
    </row>
    <row r="433" spans="13:17">
      <c r="M433" s="42">
        <v>426</v>
      </c>
      <c r="N433" s="36" t="s">
        <v>485</v>
      </c>
      <c r="O433" s="37" t="s">
        <v>60</v>
      </c>
      <c r="P433" s="38">
        <v>1</v>
      </c>
      <c r="Q433" s="38">
        <v>40.049999999999997</v>
      </c>
    </row>
    <row r="434" spans="13:17">
      <c r="M434" s="42">
        <v>427</v>
      </c>
      <c r="N434" s="36" t="s">
        <v>750</v>
      </c>
      <c r="O434" s="37" t="s">
        <v>54</v>
      </c>
      <c r="P434" s="38">
        <v>1</v>
      </c>
      <c r="Q434" s="38">
        <v>43.57</v>
      </c>
    </row>
    <row r="435" spans="13:17">
      <c r="M435" s="42">
        <v>428</v>
      </c>
      <c r="N435" s="36" t="s">
        <v>456</v>
      </c>
      <c r="O435" s="37" t="s">
        <v>8</v>
      </c>
      <c r="P435" s="38">
        <v>1</v>
      </c>
      <c r="Q435" s="38">
        <v>190.36</v>
      </c>
    </row>
    <row r="436" spans="13:17">
      <c r="M436" s="42">
        <v>429</v>
      </c>
      <c r="N436" s="36" t="s">
        <v>453</v>
      </c>
      <c r="O436" s="37" t="s">
        <v>8</v>
      </c>
      <c r="P436" s="38">
        <v>1</v>
      </c>
      <c r="Q436" s="38">
        <v>3885.84</v>
      </c>
    </row>
    <row r="437" spans="13:17">
      <c r="M437" s="42">
        <v>430</v>
      </c>
      <c r="N437" s="36" t="s">
        <v>369</v>
      </c>
      <c r="O437" s="37" t="s">
        <v>8</v>
      </c>
      <c r="P437" s="38">
        <v>1</v>
      </c>
      <c r="Q437" s="38">
        <v>128.99</v>
      </c>
    </row>
    <row r="438" spans="13:17">
      <c r="M438" s="42">
        <v>431</v>
      </c>
      <c r="N438" s="36" t="s">
        <v>367</v>
      </c>
      <c r="O438" s="37" t="s">
        <v>8</v>
      </c>
      <c r="P438" s="38">
        <v>1</v>
      </c>
      <c r="Q438" s="38">
        <v>1018.5</v>
      </c>
    </row>
    <row r="439" spans="13:17">
      <c r="M439" s="42">
        <v>432</v>
      </c>
      <c r="N439" s="36" t="s">
        <v>468</v>
      </c>
      <c r="O439" s="37" t="s">
        <v>8</v>
      </c>
      <c r="P439" s="38">
        <v>1</v>
      </c>
      <c r="Q439" s="38">
        <v>217.37</v>
      </c>
    </row>
    <row r="440" spans="13:17">
      <c r="M440" s="42">
        <v>433</v>
      </c>
      <c r="N440" s="36" t="s">
        <v>370</v>
      </c>
      <c r="O440" s="37" t="s">
        <v>8</v>
      </c>
      <c r="P440" s="38">
        <v>1</v>
      </c>
      <c r="Q440" s="38">
        <v>201.21</v>
      </c>
    </row>
    <row r="441" spans="13:17">
      <c r="M441" s="42">
        <v>434</v>
      </c>
      <c r="N441" s="36" t="s">
        <v>371</v>
      </c>
      <c r="O441" s="37" t="s">
        <v>8</v>
      </c>
      <c r="P441" s="38">
        <v>1</v>
      </c>
      <c r="Q441" s="38">
        <v>208.33</v>
      </c>
    </row>
    <row r="442" spans="13:17">
      <c r="M442" s="42">
        <v>435</v>
      </c>
      <c r="N442" s="36" t="s">
        <v>374</v>
      </c>
      <c r="O442" s="37" t="s">
        <v>8</v>
      </c>
      <c r="P442" s="38">
        <v>1</v>
      </c>
      <c r="Q442" s="38">
        <v>162.93</v>
      </c>
    </row>
    <row r="443" spans="13:17">
      <c r="M443" s="42">
        <v>436</v>
      </c>
      <c r="N443" s="36" t="s">
        <v>372</v>
      </c>
      <c r="O443" s="37" t="s">
        <v>8</v>
      </c>
      <c r="P443" s="38">
        <v>1</v>
      </c>
      <c r="Q443" s="38">
        <v>120.14</v>
      </c>
    </row>
    <row r="444" spans="13:17">
      <c r="M444" s="42">
        <v>437</v>
      </c>
      <c r="N444" s="36" t="s">
        <v>373</v>
      </c>
      <c r="O444" s="37" t="s">
        <v>8</v>
      </c>
      <c r="P444" s="38">
        <v>1</v>
      </c>
      <c r="Q444" s="38">
        <v>162.93</v>
      </c>
    </row>
    <row r="445" spans="13:17">
      <c r="M445" s="42">
        <v>438</v>
      </c>
      <c r="N445" s="36" t="s">
        <v>375</v>
      </c>
      <c r="O445" s="37" t="s">
        <v>8</v>
      </c>
      <c r="P445" s="38">
        <v>1</v>
      </c>
      <c r="Q445" s="38">
        <v>210.12</v>
      </c>
    </row>
    <row r="446" spans="13:17">
      <c r="M446" s="42">
        <v>439</v>
      </c>
      <c r="N446" s="36" t="s">
        <v>377</v>
      </c>
      <c r="O446" s="37" t="s">
        <v>8</v>
      </c>
      <c r="P446" s="38">
        <v>1</v>
      </c>
      <c r="Q446" s="38">
        <v>164.23</v>
      </c>
    </row>
    <row r="447" spans="13:17">
      <c r="M447" s="42">
        <v>440</v>
      </c>
      <c r="N447" s="36" t="s">
        <v>376</v>
      </c>
      <c r="O447" s="37" t="s">
        <v>8</v>
      </c>
      <c r="P447" s="38">
        <v>1</v>
      </c>
      <c r="Q447" s="38">
        <v>184.27</v>
      </c>
    </row>
    <row r="448" spans="13:17">
      <c r="M448" s="42">
        <v>441</v>
      </c>
      <c r="N448" s="36" t="s">
        <v>368</v>
      </c>
      <c r="O448" s="37" t="s">
        <v>8</v>
      </c>
      <c r="P448" s="38">
        <v>1</v>
      </c>
      <c r="Q448" s="38">
        <v>400.66</v>
      </c>
    </row>
    <row r="449" spans="13:17">
      <c r="M449" s="42">
        <v>442</v>
      </c>
      <c r="N449" s="36" t="s">
        <v>394</v>
      </c>
      <c r="O449" s="37" t="s">
        <v>60</v>
      </c>
      <c r="P449" s="38">
        <v>1</v>
      </c>
      <c r="Q449" s="38">
        <v>256.68</v>
      </c>
    </row>
    <row r="450" spans="13:17">
      <c r="M450" s="42">
        <v>443</v>
      </c>
      <c r="N450" s="36" t="s">
        <v>395</v>
      </c>
      <c r="O450" s="37" t="s">
        <v>8</v>
      </c>
      <c r="P450" s="38">
        <v>1</v>
      </c>
      <c r="Q450" s="38">
        <v>116.82</v>
      </c>
    </row>
    <row r="451" spans="13:17">
      <c r="M451" s="42">
        <v>444</v>
      </c>
      <c r="N451" s="36" t="s">
        <v>565</v>
      </c>
      <c r="O451" s="37" t="s">
        <v>8</v>
      </c>
      <c r="P451" s="38">
        <v>1</v>
      </c>
      <c r="Q451" s="38">
        <v>296.82</v>
      </c>
    </row>
    <row r="452" spans="13:17">
      <c r="M452" s="42">
        <v>445</v>
      </c>
      <c r="N452" s="36" t="s">
        <v>378</v>
      </c>
      <c r="O452" s="37" t="s">
        <v>8</v>
      </c>
      <c r="P452" s="38">
        <v>1</v>
      </c>
      <c r="Q452" s="38">
        <v>162.4</v>
      </c>
    </row>
    <row r="453" spans="13:17">
      <c r="M453" s="42">
        <v>446</v>
      </c>
      <c r="N453" s="36" t="s">
        <v>379</v>
      </c>
      <c r="O453" s="37" t="s">
        <v>8</v>
      </c>
      <c r="P453" s="38">
        <v>1</v>
      </c>
      <c r="Q453" s="38">
        <v>116.42</v>
      </c>
    </row>
    <row r="454" spans="13:17">
      <c r="M454" s="42">
        <v>447</v>
      </c>
      <c r="N454" s="36" t="s">
        <v>381</v>
      </c>
      <c r="O454" s="37" t="s">
        <v>8</v>
      </c>
      <c r="P454" s="38">
        <v>1</v>
      </c>
      <c r="Q454" s="38">
        <v>249.89</v>
      </c>
    </row>
    <row r="455" spans="13:17">
      <c r="M455" s="42">
        <v>448</v>
      </c>
      <c r="N455" s="36" t="s">
        <v>380</v>
      </c>
      <c r="O455" s="37" t="s">
        <v>8</v>
      </c>
      <c r="P455" s="38">
        <v>1</v>
      </c>
      <c r="Q455" s="38">
        <v>79.78</v>
      </c>
    </row>
    <row r="456" spans="13:17">
      <c r="M456" s="42">
        <v>449</v>
      </c>
      <c r="N456" s="36" t="s">
        <v>382</v>
      </c>
      <c r="O456" s="37" t="s">
        <v>8</v>
      </c>
      <c r="P456" s="38">
        <v>1</v>
      </c>
      <c r="Q456" s="38">
        <v>91.94</v>
      </c>
    </row>
    <row r="457" spans="13:17">
      <c r="M457" s="42">
        <v>450</v>
      </c>
      <c r="N457" s="36" t="s">
        <v>383</v>
      </c>
      <c r="O457" s="37" t="s">
        <v>8</v>
      </c>
      <c r="P457" s="38">
        <v>1</v>
      </c>
      <c r="Q457" s="38">
        <v>87.32</v>
      </c>
    </row>
    <row r="458" spans="13:17">
      <c r="M458" s="42">
        <v>451</v>
      </c>
      <c r="N458" s="36" t="s">
        <v>384</v>
      </c>
      <c r="O458" s="37" t="s">
        <v>8</v>
      </c>
      <c r="P458" s="38">
        <v>1</v>
      </c>
      <c r="Q458" s="38">
        <v>91.96</v>
      </c>
    </row>
    <row r="459" spans="13:17">
      <c r="M459" s="42">
        <v>452</v>
      </c>
      <c r="N459" s="36" t="s">
        <v>385</v>
      </c>
      <c r="O459" s="37" t="s">
        <v>8</v>
      </c>
      <c r="P459" s="38">
        <v>1</v>
      </c>
      <c r="Q459" s="38">
        <v>143.1</v>
      </c>
    </row>
    <row r="460" spans="13:17">
      <c r="M460" s="42">
        <v>453</v>
      </c>
      <c r="N460" s="36" t="s">
        <v>386</v>
      </c>
      <c r="O460" s="37" t="s">
        <v>8</v>
      </c>
      <c r="P460" s="38">
        <v>1</v>
      </c>
      <c r="Q460" s="38">
        <v>114.55</v>
      </c>
    </row>
    <row r="461" spans="13:17">
      <c r="M461" s="42">
        <v>454</v>
      </c>
      <c r="N461" s="36" t="s">
        <v>393</v>
      </c>
      <c r="O461" s="37" t="s">
        <v>8</v>
      </c>
      <c r="P461" s="38">
        <v>1</v>
      </c>
      <c r="Q461" s="38">
        <v>174.33</v>
      </c>
    </row>
    <row r="462" spans="13:17">
      <c r="M462" s="42">
        <v>455</v>
      </c>
      <c r="N462" s="36" t="s">
        <v>387</v>
      </c>
      <c r="O462" s="37" t="s">
        <v>8</v>
      </c>
      <c r="P462" s="38">
        <v>1</v>
      </c>
      <c r="Q462" s="38">
        <v>114.77</v>
      </c>
    </row>
    <row r="463" spans="13:17">
      <c r="M463" s="42">
        <v>456</v>
      </c>
      <c r="N463" s="36" t="s">
        <v>388</v>
      </c>
      <c r="O463" s="37" t="s">
        <v>8</v>
      </c>
      <c r="P463" s="38">
        <v>1</v>
      </c>
      <c r="Q463" s="38">
        <v>30.91</v>
      </c>
    </row>
    <row r="464" spans="13:17">
      <c r="M464" s="42">
        <v>457</v>
      </c>
      <c r="N464" s="36" t="s">
        <v>325</v>
      </c>
      <c r="O464" s="37" t="s">
        <v>8</v>
      </c>
      <c r="P464" s="38">
        <v>1</v>
      </c>
      <c r="Q464" s="38">
        <v>140.58000000000001</v>
      </c>
    </row>
    <row r="465" spans="13:17">
      <c r="M465" s="42">
        <v>458</v>
      </c>
      <c r="N465" s="36" t="s">
        <v>392</v>
      </c>
      <c r="O465" s="37" t="s">
        <v>8</v>
      </c>
      <c r="P465" s="38">
        <v>1</v>
      </c>
      <c r="Q465" s="38">
        <v>97.27</v>
      </c>
    </row>
    <row r="466" spans="13:17">
      <c r="M466" s="42">
        <v>459</v>
      </c>
      <c r="N466" s="44" t="s">
        <v>391</v>
      </c>
      <c r="O466" s="51" t="s">
        <v>8</v>
      </c>
      <c r="P466" s="45">
        <v>1</v>
      </c>
      <c r="Q466" s="38">
        <v>77.86</v>
      </c>
    </row>
    <row r="467" spans="13:17">
      <c r="M467" s="42">
        <v>460</v>
      </c>
      <c r="N467" s="36" t="s">
        <v>390</v>
      </c>
      <c r="O467" s="37" t="s">
        <v>8</v>
      </c>
      <c r="P467" s="38">
        <v>1</v>
      </c>
      <c r="Q467" s="38">
        <v>56.05</v>
      </c>
    </row>
    <row r="468" spans="13:17">
      <c r="M468" s="42">
        <v>461</v>
      </c>
      <c r="N468" s="36" t="s">
        <v>389</v>
      </c>
      <c r="O468" s="37" t="s">
        <v>8</v>
      </c>
      <c r="P468" s="38">
        <v>1</v>
      </c>
      <c r="Q468" s="38">
        <v>213.67</v>
      </c>
    </row>
    <row r="469" spans="13:17">
      <c r="M469" s="42">
        <v>462</v>
      </c>
      <c r="N469" s="36" t="s">
        <v>396</v>
      </c>
      <c r="O469" s="37" t="s">
        <v>8</v>
      </c>
      <c r="P469" s="38">
        <v>1</v>
      </c>
      <c r="Q469" s="38">
        <v>776.35</v>
      </c>
    </row>
    <row r="470" spans="13:17">
      <c r="M470" s="42">
        <v>463</v>
      </c>
      <c r="N470" s="36" t="s">
        <v>450</v>
      </c>
      <c r="O470" s="37" t="s">
        <v>8</v>
      </c>
      <c r="P470" s="38">
        <v>1</v>
      </c>
      <c r="Q470" s="38">
        <v>1673.18</v>
      </c>
    </row>
    <row r="471" spans="13:17">
      <c r="M471" s="42">
        <v>464</v>
      </c>
      <c r="N471" s="36" t="s">
        <v>397</v>
      </c>
      <c r="O471" s="37" t="s">
        <v>54</v>
      </c>
      <c r="P471" s="38">
        <v>1</v>
      </c>
      <c r="Q471" s="38">
        <v>974.53</v>
      </c>
    </row>
    <row r="472" spans="13:17">
      <c r="M472" s="42">
        <v>465</v>
      </c>
      <c r="N472" s="36" t="s">
        <v>439</v>
      </c>
      <c r="O472" s="37" t="s">
        <v>65</v>
      </c>
      <c r="P472" s="38">
        <v>1</v>
      </c>
      <c r="Q472" s="38">
        <v>3365.88</v>
      </c>
    </row>
    <row r="473" spans="13:17">
      <c r="M473" s="42">
        <v>466</v>
      </c>
      <c r="N473" s="36" t="s">
        <v>438</v>
      </c>
      <c r="O473" s="37" t="s">
        <v>65</v>
      </c>
      <c r="P473" s="38">
        <v>1</v>
      </c>
      <c r="Q473" s="38">
        <v>283.17</v>
      </c>
    </row>
    <row r="474" spans="13:17">
      <c r="M474" s="42">
        <v>467</v>
      </c>
      <c r="N474" s="36" t="s">
        <v>559</v>
      </c>
      <c r="O474" s="37" t="s">
        <v>60</v>
      </c>
      <c r="P474" s="38">
        <v>1</v>
      </c>
      <c r="Q474" s="38">
        <v>413.97</v>
      </c>
    </row>
    <row r="475" spans="13:17">
      <c r="M475" s="42">
        <v>468</v>
      </c>
      <c r="N475" s="36" t="s">
        <v>560</v>
      </c>
      <c r="O475" s="37" t="s">
        <v>60</v>
      </c>
      <c r="P475" s="38">
        <v>1</v>
      </c>
      <c r="Q475" s="38">
        <v>328.77</v>
      </c>
    </row>
    <row r="476" spans="13:17">
      <c r="M476" s="42">
        <v>469</v>
      </c>
      <c r="N476" s="36" t="s">
        <v>562</v>
      </c>
      <c r="O476" s="37" t="s">
        <v>60</v>
      </c>
      <c r="P476" s="38">
        <v>1</v>
      </c>
      <c r="Q476" s="38">
        <v>316.47000000000003</v>
      </c>
    </row>
    <row r="477" spans="13:17">
      <c r="M477" s="42">
        <v>470</v>
      </c>
      <c r="N477" s="36" t="s">
        <v>561</v>
      </c>
      <c r="O477" s="37" t="s">
        <v>65</v>
      </c>
      <c r="P477" s="38">
        <v>1</v>
      </c>
      <c r="Q477" s="38">
        <v>427.71</v>
      </c>
    </row>
    <row r="478" spans="13:17">
      <c r="M478" s="42">
        <v>471</v>
      </c>
      <c r="N478" s="36" t="s">
        <v>399</v>
      </c>
      <c r="O478" s="37" t="s">
        <v>8</v>
      </c>
      <c r="P478" s="38">
        <v>1</v>
      </c>
      <c r="Q478" s="38">
        <v>269.44</v>
      </c>
    </row>
    <row r="479" spans="13:17">
      <c r="M479" s="42">
        <v>472</v>
      </c>
      <c r="N479" s="36" t="s">
        <v>748</v>
      </c>
      <c r="O479" s="37" t="s">
        <v>8</v>
      </c>
      <c r="P479" s="38">
        <v>1</v>
      </c>
      <c r="Q479" s="38">
        <v>2.2000000000000002</v>
      </c>
    </row>
    <row r="480" spans="13:17">
      <c r="M480" s="42">
        <v>473</v>
      </c>
      <c r="N480" s="36" t="s">
        <v>749</v>
      </c>
      <c r="O480" s="37" t="s">
        <v>55</v>
      </c>
      <c r="P480" s="38">
        <v>1</v>
      </c>
      <c r="Q480" s="38">
        <v>1656.37</v>
      </c>
    </row>
    <row r="481" spans="13:17">
      <c r="M481" s="42">
        <v>474</v>
      </c>
      <c r="N481" s="36" t="s">
        <v>400</v>
      </c>
      <c r="O481" s="37" t="s">
        <v>65</v>
      </c>
      <c r="P481" s="38">
        <v>1</v>
      </c>
      <c r="Q481" s="38">
        <v>209.67</v>
      </c>
    </row>
    <row r="482" spans="13:17">
      <c r="M482" s="42">
        <v>475</v>
      </c>
      <c r="N482" s="36" t="s">
        <v>401</v>
      </c>
      <c r="O482" s="37" t="s">
        <v>8</v>
      </c>
      <c r="P482" s="38">
        <v>1</v>
      </c>
      <c r="Q482" s="38">
        <v>588.98</v>
      </c>
    </row>
    <row r="483" spans="13:17">
      <c r="M483" s="42">
        <v>476</v>
      </c>
      <c r="N483" s="36" t="s">
        <v>448</v>
      </c>
      <c r="O483" s="37" t="s">
        <v>8</v>
      </c>
      <c r="P483" s="38">
        <v>1</v>
      </c>
      <c r="Q483" s="38">
        <v>982.82</v>
      </c>
    </row>
    <row r="484" spans="13:17">
      <c r="M484" s="42">
        <v>477</v>
      </c>
      <c r="N484" s="36" t="s">
        <v>402</v>
      </c>
      <c r="O484" s="37" t="s">
        <v>8</v>
      </c>
      <c r="P484" s="38">
        <v>1</v>
      </c>
      <c r="Q484" s="38">
        <v>597.27</v>
      </c>
    </row>
    <row r="485" spans="13:17">
      <c r="M485" s="42">
        <v>478</v>
      </c>
      <c r="N485" s="36" t="s">
        <v>404</v>
      </c>
      <c r="O485" s="37" t="s">
        <v>8</v>
      </c>
      <c r="P485" s="38">
        <v>1</v>
      </c>
      <c r="Q485" s="38">
        <v>84.04</v>
      </c>
    </row>
    <row r="486" spans="13:17">
      <c r="M486" s="42">
        <v>479</v>
      </c>
      <c r="N486" s="36" t="s">
        <v>405</v>
      </c>
      <c r="O486" s="37" t="s">
        <v>8</v>
      </c>
      <c r="P486" s="38">
        <v>1</v>
      </c>
      <c r="Q486" s="38">
        <v>293.12</v>
      </c>
    </row>
    <row r="487" spans="13:17">
      <c r="M487" s="42">
        <v>480</v>
      </c>
      <c r="N487" s="36" t="s">
        <v>406</v>
      </c>
      <c r="O487" s="37" t="s">
        <v>8</v>
      </c>
      <c r="P487" s="38">
        <v>1</v>
      </c>
      <c r="Q487" s="38">
        <v>322.89999999999998</v>
      </c>
    </row>
    <row r="488" spans="13:17">
      <c r="M488" s="42">
        <v>481</v>
      </c>
      <c r="N488" s="36" t="s">
        <v>407</v>
      </c>
      <c r="O488" s="37" t="s">
        <v>8</v>
      </c>
      <c r="P488" s="38">
        <v>1</v>
      </c>
      <c r="Q488" s="38">
        <v>113.49</v>
      </c>
    </row>
    <row r="489" spans="13:17">
      <c r="M489" s="42">
        <v>482</v>
      </c>
      <c r="N489" s="36" t="s">
        <v>403</v>
      </c>
      <c r="O489" s="37" t="s">
        <v>8</v>
      </c>
      <c r="P489" s="38">
        <v>1</v>
      </c>
      <c r="Q489" s="38">
        <v>682.19</v>
      </c>
    </row>
    <row r="490" spans="13:17">
      <c r="M490" s="42">
        <v>483</v>
      </c>
      <c r="N490" s="36" t="s">
        <v>409</v>
      </c>
      <c r="O490" s="37" t="s">
        <v>8</v>
      </c>
      <c r="P490" s="38">
        <v>1</v>
      </c>
      <c r="Q490" s="38">
        <v>523.26</v>
      </c>
    </row>
    <row r="491" spans="13:17">
      <c r="M491" s="42">
        <v>484</v>
      </c>
      <c r="N491" s="36" t="s">
        <v>408</v>
      </c>
      <c r="O491" s="37" t="s">
        <v>8</v>
      </c>
      <c r="P491" s="38">
        <v>1</v>
      </c>
      <c r="Q491" s="38">
        <v>265.55</v>
      </c>
    </row>
    <row r="492" spans="13:17">
      <c r="M492" s="42">
        <v>485</v>
      </c>
      <c r="N492" s="36" t="s">
        <v>410</v>
      </c>
      <c r="O492" s="37" t="s">
        <v>8</v>
      </c>
      <c r="P492" s="38">
        <v>1</v>
      </c>
      <c r="Q492" s="38">
        <v>438.92</v>
      </c>
    </row>
    <row r="493" spans="13:17">
      <c r="M493" s="42">
        <v>486</v>
      </c>
      <c r="N493" s="36" t="s">
        <v>411</v>
      </c>
      <c r="O493" s="37" t="s">
        <v>8</v>
      </c>
      <c r="P493" s="38">
        <v>1</v>
      </c>
      <c r="Q493" s="38">
        <v>138.22</v>
      </c>
    </row>
    <row r="494" spans="13:17">
      <c r="M494" s="42">
        <v>487</v>
      </c>
      <c r="N494" s="36" t="s">
        <v>412</v>
      </c>
      <c r="O494" s="37" t="s">
        <v>8</v>
      </c>
      <c r="P494" s="38">
        <v>1</v>
      </c>
      <c r="Q494" s="38">
        <v>81.510000000000005</v>
      </c>
    </row>
    <row r="495" spans="13:17">
      <c r="M495" s="42">
        <v>488</v>
      </c>
      <c r="N495" s="36" t="s">
        <v>416</v>
      </c>
      <c r="O495" s="37" t="s">
        <v>8</v>
      </c>
      <c r="P495" s="38">
        <v>1</v>
      </c>
      <c r="Q495" s="38">
        <v>199.56</v>
      </c>
    </row>
    <row r="496" spans="13:17">
      <c r="M496" s="42">
        <v>489</v>
      </c>
      <c r="N496" s="36" t="s">
        <v>413</v>
      </c>
      <c r="O496" s="37" t="s">
        <v>8</v>
      </c>
      <c r="P496" s="38">
        <v>1</v>
      </c>
      <c r="Q496" s="38">
        <v>72.17</v>
      </c>
    </row>
    <row r="497" spans="13:17">
      <c r="M497" s="42">
        <v>490</v>
      </c>
      <c r="N497" s="36" t="s">
        <v>414</v>
      </c>
      <c r="O497" s="37" t="s">
        <v>8</v>
      </c>
      <c r="P497" s="38">
        <v>1</v>
      </c>
      <c r="Q497" s="38">
        <v>81.489999999999995</v>
      </c>
    </row>
    <row r="498" spans="13:17">
      <c r="M498" s="42">
        <v>491</v>
      </c>
      <c r="N498" s="36" t="s">
        <v>415</v>
      </c>
      <c r="O498" s="37" t="s">
        <v>8</v>
      </c>
      <c r="P498" s="38">
        <v>1</v>
      </c>
      <c r="Q498" s="38">
        <v>107.21</v>
      </c>
    </row>
    <row r="499" spans="13:17">
      <c r="M499" s="42">
        <v>492</v>
      </c>
      <c r="N499" s="36" t="s">
        <v>417</v>
      </c>
      <c r="O499" s="37" t="s">
        <v>60</v>
      </c>
      <c r="P499" s="38">
        <v>1</v>
      </c>
      <c r="Q499" s="38">
        <v>39.700000000000003</v>
      </c>
    </row>
    <row r="500" spans="13:17">
      <c r="M500" s="42">
        <v>493</v>
      </c>
      <c r="N500" s="36" t="s">
        <v>418</v>
      </c>
      <c r="O500" s="37" t="s">
        <v>8</v>
      </c>
      <c r="P500" s="38">
        <v>1</v>
      </c>
      <c r="Q500" s="38">
        <v>55.18</v>
      </c>
    </row>
    <row r="501" spans="13:17">
      <c r="M501" s="42">
        <v>494</v>
      </c>
      <c r="N501" s="36" t="s">
        <v>419</v>
      </c>
      <c r="O501" s="37" t="s">
        <v>8</v>
      </c>
      <c r="P501" s="38">
        <v>1</v>
      </c>
      <c r="Q501" s="38">
        <v>62.42</v>
      </c>
    </row>
    <row r="502" spans="13:17">
      <c r="M502" s="42">
        <v>495</v>
      </c>
      <c r="N502" s="36" t="s">
        <v>421</v>
      </c>
      <c r="O502" s="37" t="s">
        <v>8</v>
      </c>
      <c r="P502" s="38">
        <v>1</v>
      </c>
      <c r="Q502" s="38">
        <v>96.67</v>
      </c>
    </row>
    <row r="503" spans="13:17">
      <c r="M503" s="42">
        <v>496</v>
      </c>
      <c r="N503" s="36" t="s">
        <v>335</v>
      </c>
      <c r="O503" s="37" t="s">
        <v>60</v>
      </c>
      <c r="P503" s="38">
        <v>1</v>
      </c>
      <c r="Q503" s="38">
        <v>59.25</v>
      </c>
    </row>
    <row r="504" spans="13:17">
      <c r="M504" s="42">
        <v>497</v>
      </c>
      <c r="N504" s="36" t="s">
        <v>420</v>
      </c>
      <c r="O504" s="37" t="s">
        <v>8</v>
      </c>
      <c r="P504" s="38">
        <v>1</v>
      </c>
      <c r="Q504" s="38">
        <v>84.11</v>
      </c>
    </row>
    <row r="505" spans="13:17">
      <c r="M505" s="42">
        <v>498</v>
      </c>
      <c r="N505" s="36" t="s">
        <v>422</v>
      </c>
      <c r="O505" s="37" t="s">
        <v>8</v>
      </c>
      <c r="P505" s="38">
        <v>1</v>
      </c>
      <c r="Q505" s="38">
        <v>105.93</v>
      </c>
    </row>
    <row r="506" spans="13:17">
      <c r="M506" s="42">
        <v>499</v>
      </c>
      <c r="N506" s="36" t="s">
        <v>423</v>
      </c>
      <c r="O506" s="37" t="s">
        <v>60</v>
      </c>
      <c r="P506" s="38">
        <v>1</v>
      </c>
      <c r="Q506" s="38">
        <v>45.34</v>
      </c>
    </row>
    <row r="507" spans="13:17">
      <c r="M507" s="42">
        <v>500</v>
      </c>
      <c r="N507" s="36" t="s">
        <v>424</v>
      </c>
      <c r="O507" s="37" t="s">
        <v>60</v>
      </c>
      <c r="P507" s="38">
        <v>1</v>
      </c>
      <c r="Q507" s="38">
        <v>52.87</v>
      </c>
    </row>
    <row r="508" spans="13:17">
      <c r="M508" s="42">
        <v>501</v>
      </c>
      <c r="N508" s="36" t="s">
        <v>425</v>
      </c>
      <c r="O508" s="37" t="s">
        <v>60</v>
      </c>
      <c r="P508" s="38">
        <v>1</v>
      </c>
      <c r="Q508" s="38">
        <v>63.87</v>
      </c>
    </row>
    <row r="509" spans="13:17">
      <c r="M509" s="42">
        <v>502</v>
      </c>
      <c r="N509" s="36" t="s">
        <v>426</v>
      </c>
      <c r="O509" s="37" t="s">
        <v>60</v>
      </c>
      <c r="P509" s="38">
        <v>1</v>
      </c>
      <c r="Q509" s="38">
        <v>53.49</v>
      </c>
    </row>
    <row r="510" spans="13:17">
      <c r="M510" s="43">
        <v>503</v>
      </c>
      <c r="N510" s="39" t="s">
        <v>427</v>
      </c>
      <c r="O510" s="40" t="s">
        <v>60</v>
      </c>
      <c r="P510" s="41">
        <v>1</v>
      </c>
      <c r="Q510" s="41">
        <v>32.53</v>
      </c>
    </row>
  </sheetData>
  <sortState xmlns:xlrd2="http://schemas.microsoft.com/office/spreadsheetml/2017/richdata2" ref="T9:W116">
    <sortCondition ref="T9:T116"/>
  </sortState>
  <mergeCells count="1">
    <mergeCell ref="M3:N3"/>
  </mergeCells>
  <dataValidations count="2">
    <dataValidation type="list" allowBlank="1" showInputMessage="1" showErrorMessage="1" sqref="A4" xr:uid="{00000000-0002-0000-0B00-000000000000}">
      <formula1>$K$4:$K$7</formula1>
    </dataValidation>
    <dataValidation type="list" allowBlank="1" showInputMessage="1" showErrorMessage="1" sqref="C4" xr:uid="{00000000-0002-0000-0B00-000001000000}">
      <formula1>$N$8:$N$510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11</vt:i4>
      </vt:variant>
    </vt:vector>
  </HeadingPairs>
  <TitlesOfParts>
    <vt:vector size="23" baseType="lpstr">
      <vt:lpstr>DATOS</vt:lpstr>
      <vt:lpstr>CARAT</vt:lpstr>
      <vt:lpstr>RESUMEN</vt:lpstr>
      <vt:lpstr>FICHA TECNICA</vt:lpstr>
      <vt:lpstr>ITEMS</vt:lpstr>
      <vt:lpstr>B1 </vt:lpstr>
      <vt:lpstr>COMPUTO</vt:lpstr>
      <vt:lpstr>CRONOG</vt:lpstr>
      <vt:lpstr>BD</vt:lpstr>
      <vt:lpstr>ACTA</vt:lpstr>
      <vt:lpstr>FECHA</vt:lpstr>
      <vt:lpstr>Hoja2</vt:lpstr>
      <vt:lpstr>ACTA!Área_de_impresión</vt:lpstr>
      <vt:lpstr>'B1 '!Área_de_impresión</vt:lpstr>
      <vt:lpstr>CARAT!Área_de_impresión</vt:lpstr>
      <vt:lpstr>COMPUTO!Área_de_impresión</vt:lpstr>
      <vt:lpstr>CRONOG!Área_de_impresión</vt:lpstr>
      <vt:lpstr>'FICHA TECNICA'!Área_de_impresión</vt:lpstr>
      <vt:lpstr>RESUMEN!Área_de_impresión</vt:lpstr>
      <vt:lpstr>'B1 '!Títulos_a_imprimir</vt:lpstr>
      <vt:lpstr>BD!Títulos_a_imprimir</vt:lpstr>
      <vt:lpstr>COMPUTO!Títulos_a_imprimir</vt:lpstr>
      <vt:lpstr>CRONOG!Títulos_a_imprimir</vt:lpstr>
    </vt:vector>
  </TitlesOfParts>
  <Company>DIRECCION DE PROYECTOS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DPD</dc:creator>
  <cp:lastModifiedBy>Wilfredo Abad Mancilla Teran</cp:lastModifiedBy>
  <cp:lastPrinted>2016-06-16T18:30:09Z</cp:lastPrinted>
  <dcterms:created xsi:type="dcterms:W3CDTF">2012-02-01T20:50:02Z</dcterms:created>
  <dcterms:modified xsi:type="dcterms:W3CDTF">2026-07-07T00:51:23Z</dcterms:modified>
</cp:coreProperties>
</file>